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namedSheetViews/namedSheetView2.xml" ContentType="application/vnd.ms-excel.namedsheetview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namedSheetViews/namedSheetView3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fileSharing readOnlyRecommended="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viviane.alves\Downloads\"/>
    </mc:Choice>
  </mc:AlternateContent>
  <xr:revisionPtr revIDLastSave="0" documentId="8_{819C9FBB-F7B9-4EA8-95C4-41A5276C1F33}" xr6:coauthVersionLast="47" xr6:coauthVersionMax="47" xr10:uidLastSave="{00000000-0000-0000-0000-000000000000}"/>
  <bookViews>
    <workbookView xWindow="-120" yWindow="-120" windowWidth="29040" windowHeight="15840" tabRatio="802" firstSheet="7" activeTab="14" xr2:uid="{6CC6820F-7D3D-470C-A107-F48ED971A2C7}"/>
  </bookViews>
  <sheets>
    <sheet name="Controle de NF - SETEMBRO" sheetId="52" r:id="rId1"/>
    <sheet name="Controle de NF - Março" sheetId="39" state="hidden" r:id="rId2"/>
    <sheet name="Controle de NF - Fevereiro" sheetId="38" state="hidden" r:id="rId3"/>
    <sheet name="Controle de NF - Junho" sheetId="43" state="hidden" r:id="rId4"/>
    <sheet name="Controle de NF - Maio" sheetId="41" state="hidden" r:id="rId5"/>
    <sheet name="Controle de NF - Janeiro" sheetId="37" state="hidden" r:id="rId6"/>
    <sheet name="Controle de NF - Julho " sheetId="44" state="hidden" r:id="rId7"/>
    <sheet name="NFs Mapeadas" sheetId="27" r:id="rId8"/>
    <sheet name="Fornecedores" sheetId="6" r:id="rId9"/>
    <sheet name="Conf Oracle" sheetId="20" r:id="rId10"/>
    <sheet name="Conferência de Incompletas" sheetId="48" state="hidden" r:id="rId11"/>
    <sheet name="Conferência comprador" sheetId="51" state="hidden" r:id="rId12"/>
    <sheet name="Conferência de OC Filha (regras" sheetId="49" state="hidden" r:id="rId13"/>
    <sheet name="Controle de NF - Abril" sheetId="40" state="hidden" r:id="rId14"/>
    <sheet name="Controle de NF - AGOSTO" sheetId="46" r:id="rId15"/>
  </sheets>
  <definedNames>
    <definedName name="_xlnm._FilterDatabase" localSheetId="9" hidden="1">'Conf Oracle'!$A$1:$H$8399</definedName>
    <definedName name="_xlnm._FilterDatabase" localSheetId="11" hidden="1">'Conferência comprador'!$A$2:$BB$173</definedName>
    <definedName name="_xlnm._FilterDatabase" localSheetId="10" hidden="1">'Conferência de Incompletas'!$A$2:$BB$177</definedName>
    <definedName name="_xlnm._FilterDatabase" localSheetId="13" hidden="1">'Controle de NF - Abril'!$A$2:$J$454</definedName>
    <definedName name="_xlnm._FilterDatabase" localSheetId="14" hidden="1">'Controle de NF - AGOSTO'!$A$2:$J$367</definedName>
    <definedName name="_xlnm._FilterDatabase" localSheetId="2" hidden="1">'Controle de NF - Fevereiro'!$A$2:$J$500</definedName>
    <definedName name="_xlnm._FilterDatabase" localSheetId="5" hidden="1">'Controle de NF - Janeiro'!$A$2:$J$507</definedName>
    <definedName name="_xlnm._FilterDatabase" localSheetId="6" hidden="1">'Controle de NF - Julho '!$A$2:$J$414</definedName>
    <definedName name="_xlnm._FilterDatabase" localSheetId="3" hidden="1">'Controle de NF - Junho'!$A$2:$J$459</definedName>
    <definedName name="_xlnm._FilterDatabase" localSheetId="4" hidden="1">'Controle de NF - Maio'!$A$2:$J$407</definedName>
    <definedName name="_xlnm._FilterDatabase" localSheetId="1" hidden="1">'Controle de NF - Março'!$A$2:$J$492</definedName>
    <definedName name="_xlnm._FilterDatabase" localSheetId="0" hidden="1">'Controle de NF - SETEMBRO'!$A$2:$J$391</definedName>
    <definedName name="_xlnm._FilterDatabase" localSheetId="8" hidden="1">Fornecedores!$A$1:$B$5160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2" i="52" l="1"/>
  <c r="C393" i="52"/>
  <c r="C394" i="52"/>
  <c r="C395" i="52"/>
  <c r="C396" i="52"/>
  <c r="C397" i="52"/>
  <c r="C398" i="52"/>
  <c r="C399" i="52"/>
  <c r="C400" i="52"/>
  <c r="C401" i="52"/>
  <c r="H389" i="52"/>
  <c r="H390" i="52"/>
  <c r="H391" i="52"/>
  <c r="H392" i="52"/>
  <c r="H393" i="52"/>
  <c r="H394" i="52"/>
  <c r="H395" i="52"/>
  <c r="H396" i="52"/>
  <c r="C387" i="52"/>
  <c r="C388" i="52"/>
  <c r="C389" i="52"/>
  <c r="C390" i="52"/>
  <c r="C391" i="52"/>
  <c r="C379" i="52"/>
  <c r="C380" i="52"/>
  <c r="C381" i="52"/>
  <c r="C382" i="52"/>
  <c r="C383" i="52"/>
  <c r="C384" i="52"/>
  <c r="C385" i="52"/>
  <c r="C386" i="52"/>
  <c r="C375" i="52"/>
  <c r="C376" i="52"/>
  <c r="C377" i="52"/>
  <c r="C378" i="52"/>
  <c r="C372" i="52"/>
  <c r="C373" i="52"/>
  <c r="C374" i="52"/>
  <c r="C367" i="52"/>
  <c r="C368" i="52"/>
  <c r="C369" i="52"/>
  <c r="C370" i="52"/>
  <c r="C371" i="52"/>
  <c r="C361" i="52"/>
  <c r="C362" i="52"/>
  <c r="C363" i="52"/>
  <c r="C364" i="52"/>
  <c r="C365" i="52"/>
  <c r="C366" i="52"/>
  <c r="C357" i="52"/>
  <c r="C358" i="52"/>
  <c r="C359" i="52"/>
  <c r="C360" i="52"/>
  <c r="C350" i="52"/>
  <c r="C351" i="52"/>
  <c r="C352" i="52"/>
  <c r="C353" i="52"/>
  <c r="C354" i="52"/>
  <c r="C355" i="52"/>
  <c r="C356" i="52"/>
  <c r="C349" i="52"/>
  <c r="C340" i="52"/>
  <c r="C341" i="52"/>
  <c r="C342" i="52"/>
  <c r="C343" i="52"/>
  <c r="C344" i="52"/>
  <c r="C345" i="52"/>
  <c r="C346" i="52"/>
  <c r="C347" i="52"/>
  <c r="C348" i="52"/>
  <c r="C338" i="52"/>
  <c r="C339" i="52"/>
  <c r="C332" i="52"/>
  <c r="C333" i="52"/>
  <c r="C334" i="52"/>
  <c r="C335" i="52"/>
  <c r="C336" i="52"/>
  <c r="C337" i="52"/>
  <c r="C330" i="52"/>
  <c r="C331" i="52"/>
  <c r="C213" i="52"/>
  <c r="C321" i="52"/>
  <c r="C322" i="52"/>
  <c r="C323" i="52"/>
  <c r="C324" i="52"/>
  <c r="C325" i="52"/>
  <c r="C326" i="52"/>
  <c r="C327" i="52"/>
  <c r="C328" i="52"/>
  <c r="C329" i="52"/>
  <c r="C317" i="52"/>
  <c r="C318" i="52"/>
  <c r="C319" i="52"/>
  <c r="C320" i="52"/>
  <c r="C312" i="52"/>
  <c r="C313" i="52"/>
  <c r="C314" i="52"/>
  <c r="C315" i="52"/>
  <c r="C316" i="52"/>
  <c r="C310" i="52"/>
  <c r="C311" i="52"/>
  <c r="C307" i="52"/>
  <c r="C308" i="52"/>
  <c r="C309" i="52"/>
  <c r="C302" i="52"/>
  <c r="C303" i="52"/>
  <c r="C304" i="52"/>
  <c r="C305" i="52"/>
  <c r="C306" i="52"/>
  <c r="C296" i="52"/>
  <c r="C297" i="52"/>
  <c r="C298" i="52"/>
  <c r="C299" i="52"/>
  <c r="C300" i="52"/>
  <c r="C301" i="52"/>
  <c r="C291" i="52"/>
  <c r="C292" i="52"/>
  <c r="C293" i="52"/>
  <c r="C294" i="52"/>
  <c r="C295" i="52"/>
  <c r="C284" i="52"/>
  <c r="C285" i="52"/>
  <c r="C286" i="52"/>
  <c r="C287" i="52"/>
  <c r="C288" i="52"/>
  <c r="C289" i="52"/>
  <c r="C290" i="52"/>
  <c r="C282" i="52"/>
  <c r="C283" i="52"/>
  <c r="C277" i="52"/>
  <c r="C278" i="52"/>
  <c r="C279" i="52"/>
  <c r="C280" i="52"/>
  <c r="C281" i="52"/>
  <c r="C272" i="52"/>
  <c r="C273" i="52"/>
  <c r="C274" i="52"/>
  <c r="C275" i="52"/>
  <c r="C276" i="52"/>
  <c r="C266" i="52"/>
  <c r="C267" i="52"/>
  <c r="C268" i="52"/>
  <c r="C269" i="52"/>
  <c r="C270" i="52"/>
  <c r="C271" i="52"/>
  <c r="C257" i="52"/>
  <c r="C258" i="52"/>
  <c r="C259" i="52"/>
  <c r="C260" i="52"/>
  <c r="C261" i="52"/>
  <c r="C262" i="52"/>
  <c r="C263" i="52"/>
  <c r="C264" i="52"/>
  <c r="C265" i="52"/>
  <c r="C248" i="52"/>
  <c r="C249" i="52"/>
  <c r="C250" i="52"/>
  <c r="C251" i="52"/>
  <c r="C252" i="52"/>
  <c r="C253" i="52"/>
  <c r="C254" i="52"/>
  <c r="C255" i="52"/>
  <c r="C256" i="52"/>
  <c r="C240" i="52"/>
  <c r="C241" i="52"/>
  <c r="C242" i="52"/>
  <c r="C243" i="52"/>
  <c r="C244" i="52"/>
  <c r="C245" i="52"/>
  <c r="C246" i="52"/>
  <c r="C247" i="52"/>
  <c r="C234" i="52"/>
  <c r="C235" i="52"/>
  <c r="C236" i="52"/>
  <c r="C237" i="52"/>
  <c r="C238" i="52"/>
  <c r="C239" i="52"/>
  <c r="C227" i="52"/>
  <c r="C228" i="52"/>
  <c r="C229" i="52"/>
  <c r="C230" i="52"/>
  <c r="C231" i="52"/>
  <c r="C232" i="52"/>
  <c r="C233" i="52"/>
  <c r="C219" i="52"/>
  <c r="C220" i="52"/>
  <c r="C221" i="52"/>
  <c r="C222" i="52"/>
  <c r="C223" i="52"/>
  <c r="C224" i="52"/>
  <c r="C225" i="52"/>
  <c r="C226" i="52"/>
  <c r="C210" i="52"/>
  <c r="C211" i="52"/>
  <c r="C212" i="52"/>
  <c r="C214" i="52"/>
  <c r="C215" i="52"/>
  <c r="C216" i="52"/>
  <c r="C217" i="52"/>
  <c r="C218" i="52"/>
  <c r="C195" i="52"/>
  <c r="C196" i="52"/>
  <c r="C197" i="52"/>
  <c r="C198" i="52"/>
  <c r="C199" i="52"/>
  <c r="C200" i="52"/>
  <c r="C201" i="52"/>
  <c r="C202" i="52"/>
  <c r="C203" i="52"/>
  <c r="C204" i="52"/>
  <c r="C205" i="52"/>
  <c r="C206" i="52"/>
  <c r="C207" i="52"/>
  <c r="C208" i="52"/>
  <c r="C209" i="52"/>
  <c r="C7" i="52"/>
  <c r="J124" i="52"/>
  <c r="C192" i="52"/>
  <c r="C193" i="52"/>
  <c r="C194" i="52"/>
  <c r="C189" i="52"/>
  <c r="C190" i="52"/>
  <c r="C191" i="52"/>
  <c r="C183" i="52"/>
  <c r="C184" i="52"/>
  <c r="C185" i="52"/>
  <c r="C186" i="52"/>
  <c r="C187" i="52"/>
  <c r="C188" i="52"/>
  <c r="C179" i="52"/>
  <c r="C180" i="52"/>
  <c r="C181" i="52"/>
  <c r="C182" i="52"/>
  <c r="C170" i="52"/>
  <c r="C171" i="52"/>
  <c r="C172" i="52"/>
  <c r="C173" i="52"/>
  <c r="C174" i="52"/>
  <c r="C175" i="52"/>
  <c r="C176" i="52"/>
  <c r="C177" i="52"/>
  <c r="C178" i="52"/>
  <c r="C131" i="52"/>
  <c r="I108" i="27"/>
  <c r="G108" i="27"/>
  <c r="F108" i="27"/>
  <c r="H107" i="27"/>
  <c r="H106" i="27"/>
  <c r="H105" i="27"/>
  <c r="H104" i="27"/>
  <c r="H103" i="27"/>
  <c r="H102" i="27"/>
  <c r="H101" i="27"/>
  <c r="C4" i="52"/>
  <c r="C5" i="52"/>
  <c r="C6" i="52"/>
  <c r="C8" i="52"/>
  <c r="C9" i="52"/>
  <c r="C10" i="52"/>
  <c r="C11" i="52"/>
  <c r="C12" i="52"/>
  <c r="C13" i="52"/>
  <c r="C14" i="52"/>
  <c r="C15" i="52"/>
  <c r="C16" i="52"/>
  <c r="C17" i="52"/>
  <c r="C18" i="52"/>
  <c r="C19" i="52"/>
  <c r="C20" i="52"/>
  <c r="C21" i="52"/>
  <c r="C22" i="52"/>
  <c r="C23" i="52"/>
  <c r="C24" i="52"/>
  <c r="C25" i="52"/>
  <c r="C26" i="52"/>
  <c r="C27" i="52"/>
  <c r="C28" i="52"/>
  <c r="C29" i="52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C46" i="52"/>
  <c r="C47" i="52"/>
  <c r="C48" i="52"/>
  <c r="C49" i="52"/>
  <c r="C50" i="52"/>
  <c r="C51" i="52"/>
  <c r="C52" i="52"/>
  <c r="C53" i="52"/>
  <c r="C54" i="52"/>
  <c r="C55" i="52"/>
  <c r="C56" i="52"/>
  <c r="C57" i="52"/>
  <c r="C58" i="52"/>
  <c r="C59" i="52"/>
  <c r="C60" i="52"/>
  <c r="C61" i="52"/>
  <c r="C62" i="52"/>
  <c r="C63" i="52"/>
  <c r="C64" i="52"/>
  <c r="C65" i="52"/>
  <c r="C66" i="52"/>
  <c r="C67" i="52"/>
  <c r="C68" i="52"/>
  <c r="C69" i="52"/>
  <c r="C70" i="52"/>
  <c r="C71" i="52"/>
  <c r="C72" i="52"/>
  <c r="C73" i="52"/>
  <c r="C74" i="52"/>
  <c r="C75" i="52"/>
  <c r="C76" i="52"/>
  <c r="C77" i="52"/>
  <c r="C78" i="52"/>
  <c r="C79" i="52"/>
  <c r="C80" i="52"/>
  <c r="C81" i="52"/>
  <c r="C82" i="52"/>
  <c r="C83" i="52"/>
  <c r="C84" i="52"/>
  <c r="C85" i="52"/>
  <c r="C86" i="52"/>
  <c r="C87" i="52"/>
  <c r="C88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1" i="52"/>
  <c r="C102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0" i="52"/>
  <c r="C151" i="52"/>
  <c r="C152" i="52"/>
  <c r="C153" i="52"/>
  <c r="C154" i="52"/>
  <c r="C155" i="52"/>
  <c r="C156" i="52"/>
  <c r="C157" i="52"/>
  <c r="C158" i="52"/>
  <c r="C159" i="52"/>
  <c r="C160" i="52"/>
  <c r="C161" i="52"/>
  <c r="C162" i="52"/>
  <c r="C163" i="52"/>
  <c r="C164" i="52"/>
  <c r="C165" i="52"/>
  <c r="C166" i="52"/>
  <c r="C167" i="52"/>
  <c r="C168" i="52"/>
  <c r="C169" i="52"/>
  <c r="C3" i="52"/>
  <c r="C363" i="46"/>
  <c r="C364" i="46"/>
  <c r="C365" i="46"/>
  <c r="C366" i="46"/>
  <c r="C367" i="46"/>
  <c r="C359" i="46"/>
  <c r="C360" i="46"/>
  <c r="C361" i="46"/>
  <c r="C362" i="46"/>
  <c r="C356" i="46"/>
  <c r="C357" i="46"/>
  <c r="C358" i="46"/>
  <c r="C355" i="46"/>
  <c r="J117" i="46"/>
  <c r="J129" i="46"/>
  <c r="J166" i="46"/>
  <c r="J201" i="46"/>
  <c r="J204" i="46"/>
  <c r="C346" i="46"/>
  <c r="C347" i="46"/>
  <c r="C348" i="46"/>
  <c r="C349" i="46"/>
  <c r="C350" i="46"/>
  <c r="C351" i="46"/>
  <c r="C352" i="46"/>
  <c r="C353" i="46"/>
  <c r="C354" i="46"/>
  <c r="C339" i="46"/>
  <c r="C340" i="46"/>
  <c r="C341" i="46"/>
  <c r="C342" i="46"/>
  <c r="C343" i="46"/>
  <c r="C344" i="46"/>
  <c r="C345" i="46"/>
  <c r="C331" i="46"/>
  <c r="C332" i="46"/>
  <c r="C333" i="46"/>
  <c r="C334" i="46"/>
  <c r="C335" i="46"/>
  <c r="C336" i="46"/>
  <c r="C337" i="46"/>
  <c r="C338" i="46"/>
  <c r="C323" i="46"/>
  <c r="C321" i="46"/>
  <c r="C322" i="46"/>
  <c r="C324" i="46"/>
  <c r="C325" i="46"/>
  <c r="C326" i="46"/>
  <c r="C327" i="46"/>
  <c r="C328" i="46"/>
  <c r="C329" i="46"/>
  <c r="C330" i="46"/>
  <c r="C318" i="46"/>
  <c r="C319" i="46"/>
  <c r="C320" i="46"/>
  <c r="C302" i="46"/>
  <c r="C303" i="46"/>
  <c r="C304" i="46"/>
  <c r="C305" i="46"/>
  <c r="C306" i="46"/>
  <c r="C307" i="46"/>
  <c r="C308" i="46"/>
  <c r="C309" i="46"/>
  <c r="C310" i="46"/>
  <c r="C311" i="46"/>
  <c r="C312" i="46"/>
  <c r="C313" i="46"/>
  <c r="C314" i="46"/>
  <c r="C315" i="46"/>
  <c r="C316" i="46"/>
  <c r="C317" i="46"/>
  <c r="C291" i="46"/>
  <c r="C292" i="46"/>
  <c r="C293" i="46"/>
  <c r="C294" i="46"/>
  <c r="C295" i="46"/>
  <c r="C296" i="46"/>
  <c r="C297" i="46"/>
  <c r="C298" i="46"/>
  <c r="C299" i="46"/>
  <c r="C300" i="46"/>
  <c r="C301" i="46"/>
  <c r="C290" i="46"/>
  <c r="C275" i="46"/>
  <c r="C276" i="46"/>
  <c r="C277" i="46"/>
  <c r="C278" i="46"/>
  <c r="C279" i="46"/>
  <c r="C280" i="46"/>
  <c r="C281" i="46"/>
  <c r="C282" i="46"/>
  <c r="C283" i="46"/>
  <c r="C284" i="46"/>
  <c r="C285" i="46"/>
  <c r="C286" i="46"/>
  <c r="C287" i="46"/>
  <c r="C288" i="46"/>
  <c r="C289" i="46"/>
  <c r="C272" i="46"/>
  <c r="C273" i="46"/>
  <c r="C274" i="46"/>
  <c r="C269" i="46"/>
  <c r="C270" i="46"/>
  <c r="C271" i="46"/>
  <c r="C257" i="46"/>
  <c r="C258" i="46"/>
  <c r="C259" i="46"/>
  <c r="C260" i="46"/>
  <c r="C261" i="46"/>
  <c r="C262" i="46"/>
  <c r="C263" i="46"/>
  <c r="C264" i="46"/>
  <c r="C265" i="46"/>
  <c r="C266" i="46"/>
  <c r="C267" i="46"/>
  <c r="C268" i="46"/>
  <c r="C244" i="46"/>
  <c r="C245" i="46"/>
  <c r="C246" i="46"/>
  <c r="C247" i="46"/>
  <c r="C248" i="46"/>
  <c r="C249" i="46"/>
  <c r="C250" i="46"/>
  <c r="C251" i="46"/>
  <c r="C252" i="46"/>
  <c r="C253" i="46"/>
  <c r="C254" i="46"/>
  <c r="C255" i="46"/>
  <c r="C256" i="46"/>
  <c r="C235" i="46"/>
  <c r="C236" i="46"/>
  <c r="C237" i="46"/>
  <c r="C238" i="46"/>
  <c r="C239" i="46"/>
  <c r="C240" i="46"/>
  <c r="C241" i="46"/>
  <c r="C242" i="46"/>
  <c r="C243" i="46"/>
  <c r="C231" i="46"/>
  <c r="C232" i="46"/>
  <c r="C233" i="46"/>
  <c r="C234" i="46"/>
  <c r="C227" i="46"/>
  <c r="C228" i="46"/>
  <c r="C229" i="46"/>
  <c r="C230" i="46"/>
  <c r="C221" i="46"/>
  <c r="C222" i="46"/>
  <c r="C223" i="46"/>
  <c r="C224" i="46"/>
  <c r="C225" i="46"/>
  <c r="C226" i="46"/>
  <c r="C220" i="46"/>
  <c r="C215" i="46"/>
  <c r="C216" i="46"/>
  <c r="C217" i="46"/>
  <c r="C218" i="46"/>
  <c r="C219" i="46"/>
  <c r="C210" i="46"/>
  <c r="C211" i="46"/>
  <c r="C212" i="46"/>
  <c r="C213" i="46"/>
  <c r="C214" i="46"/>
  <c r="C205" i="46"/>
  <c r="C206" i="46"/>
  <c r="C207" i="46"/>
  <c r="C208" i="46"/>
  <c r="C209" i="46"/>
  <c r="C201" i="46"/>
  <c r="C202" i="46"/>
  <c r="C203" i="46"/>
  <c r="C204" i="46"/>
  <c r="C192" i="46"/>
  <c r="C193" i="46"/>
  <c r="C194" i="46"/>
  <c r="C195" i="46"/>
  <c r="C196" i="46"/>
  <c r="C197" i="46"/>
  <c r="C198" i="46"/>
  <c r="C199" i="46"/>
  <c r="C200" i="46"/>
  <c r="C185" i="46"/>
  <c r="C186" i="46"/>
  <c r="C187" i="46"/>
  <c r="C188" i="46"/>
  <c r="C189" i="46"/>
  <c r="C190" i="46"/>
  <c r="C191" i="46"/>
  <c r="C173" i="46"/>
  <c r="C174" i="46"/>
  <c r="C175" i="46"/>
  <c r="C176" i="46"/>
  <c r="C177" i="46"/>
  <c r="C178" i="46"/>
  <c r="C179" i="46"/>
  <c r="C180" i="46"/>
  <c r="C181" i="46"/>
  <c r="C182" i="46"/>
  <c r="C183" i="46"/>
  <c r="C184" i="46"/>
  <c r="C162" i="46"/>
  <c r="C163" i="46"/>
  <c r="C164" i="46"/>
  <c r="C165" i="46"/>
  <c r="C166" i="46"/>
  <c r="C167" i="46"/>
  <c r="C168" i="46"/>
  <c r="C169" i="46"/>
  <c r="C170" i="46"/>
  <c r="C171" i="46"/>
  <c r="C172" i="46"/>
  <c r="C159" i="46"/>
  <c r="C160" i="46"/>
  <c r="C161" i="46"/>
  <c r="C148" i="46"/>
  <c r="C149" i="46"/>
  <c r="C150" i="46"/>
  <c r="C151" i="46"/>
  <c r="C152" i="46"/>
  <c r="C153" i="46"/>
  <c r="C154" i="46"/>
  <c r="C155" i="46"/>
  <c r="C156" i="46"/>
  <c r="C157" i="46"/>
  <c r="C158" i="46"/>
  <c r="C144" i="46"/>
  <c r="C145" i="46"/>
  <c r="C146" i="46"/>
  <c r="C147" i="46"/>
  <c r="C134" i="46"/>
  <c r="C135" i="46"/>
  <c r="C136" i="46"/>
  <c r="C137" i="46"/>
  <c r="C138" i="46"/>
  <c r="C139" i="46"/>
  <c r="C140" i="46"/>
  <c r="C141" i="46"/>
  <c r="C142" i="46"/>
  <c r="C143" i="46"/>
  <c r="H89" i="27"/>
  <c r="H90" i="27"/>
  <c r="H91" i="27"/>
  <c r="H92" i="27"/>
  <c r="H93" i="27"/>
  <c r="H94" i="27"/>
  <c r="H95" i="27"/>
  <c r="F96" i="27"/>
  <c r="G96" i="27"/>
  <c r="I96" i="27"/>
  <c r="C127" i="46"/>
  <c r="C128" i="46"/>
  <c r="C129" i="46"/>
  <c r="C130" i="46"/>
  <c r="C131" i="46"/>
  <c r="C132" i="46"/>
  <c r="C133" i="46"/>
  <c r="C121" i="46"/>
  <c r="C122" i="46"/>
  <c r="C123" i="46"/>
  <c r="C124" i="46"/>
  <c r="C125" i="46"/>
  <c r="C126" i="46"/>
  <c r="C3" i="46"/>
  <c r="C114" i="46"/>
  <c r="C115" i="46"/>
  <c r="C116" i="46"/>
  <c r="C117" i="46"/>
  <c r="C118" i="46"/>
  <c r="C119" i="46"/>
  <c r="C120" i="46"/>
  <c r="J63" i="46"/>
  <c r="J81" i="46"/>
  <c r="J96" i="46"/>
  <c r="C87" i="46"/>
  <c r="C5" i="46"/>
  <c r="C6" i="46"/>
  <c r="C7" i="46"/>
  <c r="C11" i="46"/>
  <c r="C8" i="46"/>
  <c r="C9" i="46"/>
  <c r="C10" i="46"/>
  <c r="C12" i="46"/>
  <c r="C13" i="46"/>
  <c r="C14" i="46"/>
  <c r="C15" i="46"/>
  <c r="C16" i="46"/>
  <c r="C17" i="46"/>
  <c r="C18" i="46"/>
  <c r="C19" i="46"/>
  <c r="C20" i="46"/>
  <c r="C21" i="46"/>
  <c r="C22" i="46"/>
  <c r="C99" i="46"/>
  <c r="C23" i="46"/>
  <c r="C24" i="46"/>
  <c r="C25" i="46"/>
  <c r="C26" i="46"/>
  <c r="C27" i="46"/>
  <c r="C28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4" i="46"/>
  <c r="C45" i="46"/>
  <c r="C46" i="46"/>
  <c r="C47" i="46"/>
  <c r="C48" i="46"/>
  <c r="C49" i="46"/>
  <c r="C50" i="46"/>
  <c r="C51" i="46"/>
  <c r="C52" i="46"/>
  <c r="C53" i="46"/>
  <c r="C54" i="46"/>
  <c r="C55" i="46"/>
  <c r="C56" i="46"/>
  <c r="C57" i="46"/>
  <c r="C58" i="46"/>
  <c r="C59" i="46"/>
  <c r="C60" i="46"/>
  <c r="C61" i="46"/>
  <c r="C62" i="46"/>
  <c r="C63" i="46"/>
  <c r="C64" i="46"/>
  <c r="C65" i="46"/>
  <c r="C66" i="46"/>
  <c r="C67" i="46"/>
  <c r="C68" i="46"/>
  <c r="C69" i="46"/>
  <c r="C70" i="46"/>
  <c r="C71" i="46"/>
  <c r="C72" i="46"/>
  <c r="C73" i="46"/>
  <c r="C74" i="46"/>
  <c r="C75" i="46"/>
  <c r="C76" i="46"/>
  <c r="C77" i="46"/>
  <c r="C78" i="46"/>
  <c r="C79" i="46"/>
  <c r="C80" i="46"/>
  <c r="C82" i="46"/>
  <c r="C81" i="46"/>
  <c r="C83" i="46"/>
  <c r="C84" i="46"/>
  <c r="C85" i="46"/>
  <c r="C86" i="46"/>
  <c r="C88" i="46"/>
  <c r="C89" i="46"/>
  <c r="C90" i="46"/>
  <c r="C91" i="46"/>
  <c r="C92" i="46"/>
  <c r="C94" i="46"/>
  <c r="C95" i="46"/>
  <c r="C96" i="46"/>
  <c r="C97" i="46"/>
  <c r="C100" i="46"/>
  <c r="C101" i="46"/>
  <c r="C102" i="46"/>
  <c r="C103" i="46"/>
  <c r="C104" i="46"/>
  <c r="C105" i="46"/>
  <c r="C106" i="46"/>
  <c r="C107" i="46"/>
  <c r="C108" i="46"/>
  <c r="C109" i="46"/>
  <c r="C110" i="46"/>
  <c r="C111" i="46"/>
  <c r="C112" i="46"/>
  <c r="C113" i="46"/>
  <c r="C4" i="46"/>
  <c r="C408" i="44"/>
  <c r="C409" i="44"/>
  <c r="C410" i="44"/>
  <c r="C401" i="44"/>
  <c r="C402" i="44"/>
  <c r="C403" i="44"/>
  <c r="C404" i="44"/>
  <c r="C405" i="44"/>
  <c r="C406" i="44"/>
  <c r="C407" i="44"/>
  <c r="C396" i="44"/>
  <c r="C397" i="44"/>
  <c r="C398" i="44"/>
  <c r="C399" i="44"/>
  <c r="C400" i="44"/>
  <c r="C387" i="44"/>
  <c r="C388" i="44"/>
  <c r="C389" i="44"/>
  <c r="C390" i="44"/>
  <c r="C391" i="44"/>
  <c r="C392" i="44"/>
  <c r="C393" i="44"/>
  <c r="C394" i="44"/>
  <c r="C395" i="44"/>
  <c r="C378" i="44"/>
  <c r="C379" i="44"/>
  <c r="C380" i="44"/>
  <c r="C377" i="44"/>
  <c r="C376" i="44"/>
  <c r="C381" i="44"/>
  <c r="C382" i="44"/>
  <c r="C383" i="44"/>
  <c r="C384" i="44"/>
  <c r="C385" i="44"/>
  <c r="C386" i="44"/>
  <c r="H108" i="27" l="1"/>
  <c r="H96" i="27"/>
  <c r="C375" i="44"/>
  <c r="C369" i="44"/>
  <c r="C370" i="44"/>
  <c r="C371" i="44"/>
  <c r="C372" i="44"/>
  <c r="C373" i="44"/>
  <c r="C374" i="44"/>
  <c r="C366" i="44"/>
  <c r="C367" i="44"/>
  <c r="C368" i="44"/>
  <c r="C358" i="44"/>
  <c r="C359" i="44"/>
  <c r="C360" i="44"/>
  <c r="C361" i="44"/>
  <c r="C362" i="44"/>
  <c r="C363" i="44"/>
  <c r="C364" i="44"/>
  <c r="C365" i="44"/>
  <c r="C357" i="44"/>
  <c r="J192" i="44"/>
  <c r="C354" i="44"/>
  <c r="C355" i="44"/>
  <c r="C356" i="44"/>
  <c r="C349" i="44"/>
  <c r="C350" i="44"/>
  <c r="C351" i="44"/>
  <c r="C352" i="44"/>
  <c r="C353" i="44"/>
  <c r="C345" i="44"/>
  <c r="C346" i="44"/>
  <c r="C347" i="44"/>
  <c r="C348" i="44"/>
  <c r="C340" i="44"/>
  <c r="C341" i="44"/>
  <c r="C342" i="44"/>
  <c r="C343" i="44"/>
  <c r="C344" i="44"/>
  <c r="C307" i="44"/>
  <c r="C335" i="44"/>
  <c r="C336" i="44"/>
  <c r="C337" i="44"/>
  <c r="C338" i="44"/>
  <c r="C339" i="44"/>
  <c r="C325" i="44"/>
  <c r="C326" i="44"/>
  <c r="C327" i="44"/>
  <c r="C328" i="44"/>
  <c r="C329" i="44"/>
  <c r="C330" i="44"/>
  <c r="C331" i="44"/>
  <c r="C332" i="44"/>
  <c r="C333" i="44"/>
  <c r="C334" i="44"/>
  <c r="C324" i="44"/>
  <c r="C320" i="44"/>
  <c r="C321" i="44"/>
  <c r="C316" i="44"/>
  <c r="C317" i="44"/>
  <c r="C318" i="44"/>
  <c r="C319" i="44"/>
  <c r="C322" i="44"/>
  <c r="C323" i="44"/>
  <c r="C311" i="44"/>
  <c r="C312" i="44"/>
  <c r="C313" i="44"/>
  <c r="C314" i="44"/>
  <c r="C315" i="44"/>
  <c r="C303" i="44"/>
  <c r="C302" i="44"/>
  <c r="C304" i="44"/>
  <c r="C305" i="44"/>
  <c r="C306" i="44"/>
  <c r="C308" i="44"/>
  <c r="C309" i="44"/>
  <c r="C310" i="44"/>
  <c r="C299" i="44"/>
  <c r="C300" i="44"/>
  <c r="C301" i="44"/>
  <c r="C294" i="44"/>
  <c r="C292" i="44"/>
  <c r="C293" i="44"/>
  <c r="C295" i="44"/>
  <c r="C296" i="44"/>
  <c r="C297" i="44"/>
  <c r="C298" i="44"/>
  <c r="C275" i="44"/>
  <c r="C276" i="44"/>
  <c r="C277" i="44"/>
  <c r="C278" i="44"/>
  <c r="C279" i="44"/>
  <c r="C280" i="44"/>
  <c r="C281" i="44"/>
  <c r="C282" i="44"/>
  <c r="C283" i="44"/>
  <c r="C284" i="44"/>
  <c r="C285" i="44"/>
  <c r="C286" i="44"/>
  <c r="C287" i="44"/>
  <c r="C288" i="44"/>
  <c r="C289" i="44"/>
  <c r="C290" i="44"/>
  <c r="C291" i="44"/>
  <c r="C273" i="44"/>
  <c r="C274" i="44"/>
  <c r="C265" i="44"/>
  <c r="C266" i="44"/>
  <c r="C267" i="44"/>
  <c r="C268" i="44"/>
  <c r="C269" i="44"/>
  <c r="C270" i="44"/>
  <c r="C271" i="44"/>
  <c r="C272" i="44"/>
  <c r="C259" i="44"/>
  <c r="C260" i="44"/>
  <c r="C261" i="44"/>
  <c r="C262" i="44"/>
  <c r="C263" i="44"/>
  <c r="C264" i="44"/>
  <c r="C252" i="44"/>
  <c r="C253" i="44"/>
  <c r="C254" i="44"/>
  <c r="C255" i="44"/>
  <c r="C256" i="44"/>
  <c r="C257" i="44"/>
  <c r="C258" i="44"/>
  <c r="C241" i="44"/>
  <c r="C242" i="44"/>
  <c r="C243" i="44"/>
  <c r="C244" i="44"/>
  <c r="C245" i="44"/>
  <c r="C246" i="44"/>
  <c r="C247" i="44"/>
  <c r="C248" i="44"/>
  <c r="C249" i="44"/>
  <c r="C250" i="44"/>
  <c r="C251" i="44"/>
  <c r="C233" i="44"/>
  <c r="C93" i="44"/>
  <c r="C162" i="44"/>
  <c r="C234" i="44"/>
  <c r="C235" i="44"/>
  <c r="C236" i="44"/>
  <c r="C237" i="44"/>
  <c r="C238" i="44"/>
  <c r="C239" i="44"/>
  <c r="C240" i="44"/>
  <c r="C161" i="44"/>
  <c r="C224" i="44"/>
  <c r="C225" i="44"/>
  <c r="C90" i="44"/>
  <c r="C91" i="44"/>
  <c r="C92" i="44"/>
  <c r="C163" i="44"/>
  <c r="C208" i="44"/>
  <c r="C209" i="44"/>
  <c r="C210" i="44"/>
  <c r="C211" i="44"/>
  <c r="C212" i="44"/>
  <c r="C213" i="44"/>
  <c r="C214" i="44"/>
  <c r="C215" i="44"/>
  <c r="C216" i="44"/>
  <c r="C217" i="44"/>
  <c r="C218" i="44"/>
  <c r="C219" i="44"/>
  <c r="C220" i="44"/>
  <c r="C221" i="44"/>
  <c r="C222" i="44"/>
  <c r="C223" i="44"/>
  <c r="C192" i="44"/>
  <c r="C193" i="44"/>
  <c r="C194" i="44"/>
  <c r="C195" i="44"/>
  <c r="C196" i="44"/>
  <c r="C197" i="44"/>
  <c r="C198" i="44"/>
  <c r="C199" i="44"/>
  <c r="C200" i="44"/>
  <c r="C201" i="44"/>
  <c r="C202" i="44"/>
  <c r="C203" i="44"/>
  <c r="C204" i="44"/>
  <c r="C205" i="44"/>
  <c r="C206" i="44"/>
  <c r="C207" i="44"/>
  <c r="C183" i="44"/>
  <c r="C184" i="44"/>
  <c r="C185" i="44"/>
  <c r="C186" i="44"/>
  <c r="C187" i="44"/>
  <c r="C188" i="44"/>
  <c r="C189" i="44"/>
  <c r="C190" i="44"/>
  <c r="C191" i="44"/>
  <c r="C231" i="44"/>
  <c r="C232" i="44"/>
  <c r="C180" i="44"/>
  <c r="C181" i="44"/>
  <c r="C182" i="44"/>
  <c r="C164" i="44"/>
  <c r="C165" i="44"/>
  <c r="C166" i="44"/>
  <c r="C167" i="44"/>
  <c r="C168" i="44"/>
  <c r="C169" i="44"/>
  <c r="C170" i="44"/>
  <c r="C171" i="44"/>
  <c r="C172" i="44"/>
  <c r="C173" i="44"/>
  <c r="C174" i="44"/>
  <c r="C175" i="44"/>
  <c r="C229" i="44"/>
  <c r="C230" i="44"/>
  <c r="J76" i="44"/>
  <c r="J145" i="44"/>
  <c r="C159" i="44"/>
  <c r="C160" i="44"/>
  <c r="C226" i="44"/>
  <c r="C227" i="44"/>
  <c r="C228" i="44"/>
  <c r="C153" i="44"/>
  <c r="C154" i="44"/>
  <c r="C155" i="44"/>
  <c r="C156" i="44"/>
  <c r="C157" i="44"/>
  <c r="C158" i="44"/>
  <c r="C145" i="44"/>
  <c r="C146" i="44"/>
  <c r="C147" i="44"/>
  <c r="C148" i="44"/>
  <c r="C149" i="44"/>
  <c r="C150" i="44"/>
  <c r="C151" i="44"/>
  <c r="C152" i="44"/>
  <c r="C140" i="44"/>
  <c r="C141" i="44"/>
  <c r="C142" i="44"/>
  <c r="C143" i="44"/>
  <c r="C144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23" i="44"/>
  <c r="C124" i="44"/>
  <c r="C125" i="44"/>
  <c r="C126" i="44"/>
  <c r="C119" i="44"/>
  <c r="C120" i="44"/>
  <c r="C121" i="44"/>
  <c r="C122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03" i="44"/>
  <c r="C104" i="44"/>
  <c r="C105" i="44"/>
  <c r="C97" i="44"/>
  <c r="C98" i="44"/>
  <c r="C87" i="44"/>
  <c r="C88" i="44"/>
  <c r="C89" i="44"/>
  <c r="C176" i="44"/>
  <c r="C177" i="44"/>
  <c r="C178" i="44"/>
  <c r="C179" i="44"/>
  <c r="C94" i="44"/>
  <c r="C95" i="44"/>
  <c r="C96" i="44"/>
  <c r="C80" i="44"/>
  <c r="C81" i="44"/>
  <c r="C82" i="44"/>
  <c r="C83" i="44"/>
  <c r="C84" i="44"/>
  <c r="C85" i="44"/>
  <c r="C86" i="44"/>
  <c r="C78" i="44"/>
  <c r="C71" i="44"/>
  <c r="C72" i="44"/>
  <c r="C73" i="44"/>
  <c r="C74" i="44"/>
  <c r="C75" i="44"/>
  <c r="C76" i="44"/>
  <c r="C77" i="44"/>
  <c r="C79" i="44"/>
  <c r="C70" i="44"/>
  <c r="C102" i="44"/>
  <c r="C101" i="44"/>
  <c r="C100" i="44"/>
  <c r="C99" i="44"/>
  <c r="C66" i="44"/>
  <c r="C67" i="44"/>
  <c r="C68" i="44"/>
  <c r="C69" i="44"/>
  <c r="C439" i="43"/>
  <c r="C61" i="44"/>
  <c r="C62" i="44"/>
  <c r="C63" i="44"/>
  <c r="C64" i="44"/>
  <c r="C65" i="44"/>
  <c r="C55" i="44"/>
  <c r="C56" i="44"/>
  <c r="C57" i="44"/>
  <c r="C58" i="44"/>
  <c r="C59" i="44"/>
  <c r="C60" i="44"/>
  <c r="C53" i="44"/>
  <c r="C54" i="44"/>
  <c r="C52" i="44"/>
  <c r="C50" i="44"/>
  <c r="C51" i="44"/>
  <c r="C42" i="44"/>
  <c r="C43" i="44"/>
  <c r="C44" i="44"/>
  <c r="C45" i="44"/>
  <c r="C46" i="44"/>
  <c r="C47" i="44"/>
  <c r="C48" i="44"/>
  <c r="C49" i="44"/>
  <c r="C35" i="44"/>
  <c r="C36" i="44"/>
  <c r="C37" i="44"/>
  <c r="C38" i="44"/>
  <c r="C39" i="44"/>
  <c r="C40" i="44"/>
  <c r="C41" i="44"/>
  <c r="C20" i="44"/>
  <c r="C18" i="44"/>
  <c r="C4" i="44"/>
  <c r="C5" i="44"/>
  <c r="C6" i="44"/>
  <c r="C7" i="44"/>
  <c r="C8" i="44"/>
  <c r="C9" i="44"/>
  <c r="C10" i="44"/>
  <c r="C11" i="44"/>
  <c r="C12" i="44"/>
  <c r="C13" i="44"/>
  <c r="C14" i="44"/>
  <c r="C15" i="44"/>
  <c r="C16" i="44"/>
  <c r="C17" i="44"/>
  <c r="C19" i="44"/>
  <c r="C21" i="44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I84" i="27"/>
  <c r="G84" i="27"/>
  <c r="F84" i="27"/>
  <c r="H83" i="27"/>
  <c r="H82" i="27"/>
  <c r="H81" i="27"/>
  <c r="H80" i="27"/>
  <c r="H79" i="27"/>
  <c r="H78" i="27"/>
  <c r="H77" i="27"/>
  <c r="I72" i="27"/>
  <c r="A4734" i="20"/>
  <c r="A4735" i="20"/>
  <c r="A4736" i="20"/>
  <c r="A4737" i="20"/>
  <c r="A4738" i="20"/>
  <c r="A4739" i="20"/>
  <c r="A4740" i="20"/>
  <c r="A4741" i="20"/>
  <c r="A4742" i="20"/>
  <c r="A4743" i="20"/>
  <c r="A4744" i="20"/>
  <c r="A4745" i="20"/>
  <c r="A4746" i="20"/>
  <c r="A4747" i="20"/>
  <c r="A4748" i="20"/>
  <c r="A4749" i="20"/>
  <c r="A4750" i="20"/>
  <c r="A4751" i="20"/>
  <c r="A4752" i="20"/>
  <c r="A4753" i="20"/>
  <c r="A4754" i="20"/>
  <c r="A4755" i="20"/>
  <c r="A4756" i="20"/>
  <c r="A4757" i="20"/>
  <c r="A4758" i="20"/>
  <c r="A4759" i="20"/>
  <c r="A4760" i="20"/>
  <c r="A4761" i="20"/>
  <c r="A4762" i="20"/>
  <c r="A4763" i="20"/>
  <c r="A4764" i="20"/>
  <c r="A4765" i="20"/>
  <c r="A4766" i="20"/>
  <c r="A4767" i="20"/>
  <c r="A4768" i="20"/>
  <c r="A4769" i="20"/>
  <c r="A4770" i="20"/>
  <c r="A4771" i="20"/>
  <c r="A4772" i="20"/>
  <c r="A4773" i="20"/>
  <c r="A4774" i="20"/>
  <c r="A4775" i="20"/>
  <c r="A4776" i="20"/>
  <c r="A4777" i="20"/>
  <c r="A4778" i="20"/>
  <c r="A4779" i="20"/>
  <c r="A4780" i="20"/>
  <c r="A4781" i="20"/>
  <c r="A4782" i="20"/>
  <c r="A4783" i="20"/>
  <c r="A4784" i="20"/>
  <c r="A4785" i="20"/>
  <c r="A4786" i="20"/>
  <c r="A4787" i="20"/>
  <c r="A4788" i="20"/>
  <c r="A4789" i="20"/>
  <c r="A4790" i="20"/>
  <c r="A4791" i="20"/>
  <c r="A4792" i="20"/>
  <c r="A4793" i="20"/>
  <c r="A4794" i="20"/>
  <c r="A4795" i="20"/>
  <c r="A4796" i="20"/>
  <c r="A4797" i="20"/>
  <c r="A4798" i="20"/>
  <c r="A4799" i="20"/>
  <c r="A4800" i="20"/>
  <c r="A4801" i="20"/>
  <c r="A4802" i="20"/>
  <c r="A4803" i="20"/>
  <c r="A4804" i="20"/>
  <c r="A4805" i="20"/>
  <c r="A4806" i="20"/>
  <c r="A4807" i="20"/>
  <c r="A4808" i="20"/>
  <c r="A4809" i="20"/>
  <c r="A4810" i="20"/>
  <c r="A4811" i="20"/>
  <c r="A4812" i="20"/>
  <c r="A4813" i="20"/>
  <c r="A4814" i="20"/>
  <c r="A4815" i="20"/>
  <c r="A4816" i="20"/>
  <c r="A4817" i="20"/>
  <c r="A4818" i="20"/>
  <c r="A4819" i="20"/>
  <c r="A4820" i="20"/>
  <c r="A4821" i="20"/>
  <c r="A4822" i="20"/>
  <c r="A4823" i="20"/>
  <c r="A4824" i="20"/>
  <c r="A4825" i="20"/>
  <c r="A4826" i="20"/>
  <c r="A4827" i="20"/>
  <c r="A4828" i="20"/>
  <c r="A4829" i="20"/>
  <c r="A4830" i="20"/>
  <c r="A4831" i="20"/>
  <c r="A4832" i="20"/>
  <c r="A4833" i="20"/>
  <c r="A4834" i="20"/>
  <c r="A4835" i="20"/>
  <c r="A4836" i="20"/>
  <c r="A4837" i="20"/>
  <c r="A4838" i="20"/>
  <c r="A4839" i="20"/>
  <c r="A4840" i="20"/>
  <c r="A4841" i="20"/>
  <c r="A4842" i="20"/>
  <c r="A4843" i="20"/>
  <c r="A4844" i="20"/>
  <c r="A4845" i="20"/>
  <c r="A4846" i="20"/>
  <c r="A4847" i="20"/>
  <c r="A4848" i="20"/>
  <c r="A4849" i="20"/>
  <c r="A4850" i="20"/>
  <c r="A4851" i="20"/>
  <c r="A4852" i="20"/>
  <c r="A4853" i="20"/>
  <c r="A4854" i="20"/>
  <c r="A4855" i="20"/>
  <c r="A4856" i="20"/>
  <c r="A4857" i="20"/>
  <c r="A4858" i="20"/>
  <c r="A4859" i="20"/>
  <c r="A4860" i="20"/>
  <c r="A4861" i="20"/>
  <c r="A4862" i="20"/>
  <c r="A4863" i="20"/>
  <c r="A4864" i="20"/>
  <c r="A4865" i="20"/>
  <c r="A4866" i="20"/>
  <c r="A4867" i="20"/>
  <c r="A4868" i="20"/>
  <c r="A4869" i="20"/>
  <c r="A4870" i="20"/>
  <c r="A4871" i="20"/>
  <c r="A4872" i="20"/>
  <c r="A4873" i="20"/>
  <c r="A4874" i="20"/>
  <c r="A4875" i="20"/>
  <c r="A4876" i="20"/>
  <c r="A4877" i="20"/>
  <c r="A4878" i="20"/>
  <c r="A4879" i="20"/>
  <c r="A4880" i="20"/>
  <c r="A4881" i="20"/>
  <c r="A4882" i="20"/>
  <c r="A4883" i="20"/>
  <c r="A4884" i="20"/>
  <c r="A4885" i="20"/>
  <c r="A4886" i="20"/>
  <c r="A4887" i="20"/>
  <c r="A4888" i="20"/>
  <c r="A4889" i="20"/>
  <c r="A4890" i="20"/>
  <c r="A4891" i="20"/>
  <c r="A4892" i="20"/>
  <c r="A4893" i="20"/>
  <c r="A4894" i="20"/>
  <c r="A4895" i="20"/>
  <c r="A4896" i="20"/>
  <c r="A4897" i="20"/>
  <c r="A4898" i="20"/>
  <c r="A4899" i="20"/>
  <c r="A4900" i="20"/>
  <c r="A4901" i="20"/>
  <c r="A4902" i="20"/>
  <c r="A4903" i="20"/>
  <c r="A4904" i="20"/>
  <c r="A4905" i="20"/>
  <c r="A4906" i="20"/>
  <c r="A4907" i="20"/>
  <c r="A4908" i="20"/>
  <c r="A4909" i="20"/>
  <c r="A4910" i="20"/>
  <c r="A4911" i="20"/>
  <c r="A4912" i="20"/>
  <c r="A4913" i="20"/>
  <c r="A4914" i="20"/>
  <c r="A4915" i="20"/>
  <c r="A4916" i="20"/>
  <c r="A4917" i="20"/>
  <c r="A4918" i="20"/>
  <c r="A4919" i="20"/>
  <c r="A4920" i="20"/>
  <c r="A4921" i="20"/>
  <c r="A4922" i="20"/>
  <c r="A4923" i="20"/>
  <c r="A4924" i="20"/>
  <c r="A4925" i="20"/>
  <c r="A4926" i="20"/>
  <c r="A4927" i="20"/>
  <c r="A4928" i="20"/>
  <c r="A4929" i="20"/>
  <c r="A4930" i="20"/>
  <c r="A4931" i="20"/>
  <c r="A4932" i="20"/>
  <c r="A4933" i="20"/>
  <c r="A4934" i="20"/>
  <c r="A4935" i="20"/>
  <c r="A4936" i="20"/>
  <c r="A4937" i="20"/>
  <c r="A4938" i="20"/>
  <c r="A4939" i="20"/>
  <c r="A4940" i="20"/>
  <c r="A4941" i="20"/>
  <c r="A4942" i="20"/>
  <c r="A4943" i="20"/>
  <c r="A4944" i="20"/>
  <c r="A4945" i="20"/>
  <c r="A4946" i="20"/>
  <c r="A4947" i="20"/>
  <c r="A4948" i="20"/>
  <c r="A4949" i="20"/>
  <c r="A4950" i="20"/>
  <c r="A4951" i="20"/>
  <c r="A4952" i="20"/>
  <c r="A4953" i="20"/>
  <c r="A4954" i="20"/>
  <c r="A4955" i="20"/>
  <c r="A4956" i="20"/>
  <c r="A4957" i="20"/>
  <c r="A4958" i="20"/>
  <c r="A4959" i="20"/>
  <c r="A4960" i="20"/>
  <c r="A4961" i="20"/>
  <c r="A4962" i="20"/>
  <c r="A4963" i="20"/>
  <c r="A4964" i="20"/>
  <c r="A4965" i="20"/>
  <c r="A4966" i="20"/>
  <c r="A4967" i="20"/>
  <c r="A4968" i="20"/>
  <c r="A4969" i="20"/>
  <c r="A4970" i="20"/>
  <c r="A4971" i="20"/>
  <c r="A4972" i="20"/>
  <c r="A4973" i="20"/>
  <c r="A4974" i="20"/>
  <c r="A4975" i="20"/>
  <c r="A4976" i="20"/>
  <c r="A4977" i="20"/>
  <c r="A4978" i="20"/>
  <c r="A4979" i="20"/>
  <c r="A4980" i="20"/>
  <c r="A4981" i="20"/>
  <c r="A4982" i="20"/>
  <c r="A4983" i="20"/>
  <c r="A4984" i="20"/>
  <c r="A4985" i="20"/>
  <c r="A4986" i="20"/>
  <c r="A4987" i="20"/>
  <c r="A4988" i="20"/>
  <c r="A4989" i="20"/>
  <c r="A4990" i="20"/>
  <c r="A4991" i="20"/>
  <c r="A4992" i="20"/>
  <c r="A4993" i="20"/>
  <c r="A4994" i="20"/>
  <c r="A4995" i="20"/>
  <c r="A4996" i="20"/>
  <c r="A4997" i="20"/>
  <c r="A4998" i="20"/>
  <c r="A4999" i="20"/>
  <c r="A5000" i="20"/>
  <c r="A5001" i="20"/>
  <c r="A5002" i="20"/>
  <c r="A5003" i="20"/>
  <c r="A5004" i="20"/>
  <c r="A5005" i="20"/>
  <c r="A5006" i="20"/>
  <c r="A5007" i="20"/>
  <c r="A5008" i="20"/>
  <c r="A5009" i="20"/>
  <c r="A5010" i="20"/>
  <c r="A5011" i="20"/>
  <c r="A5012" i="20"/>
  <c r="A5013" i="20"/>
  <c r="A5014" i="20"/>
  <c r="A5015" i="20"/>
  <c r="A5016" i="20"/>
  <c r="A5017" i="20"/>
  <c r="A5018" i="20"/>
  <c r="A5019" i="20"/>
  <c r="A5020" i="20"/>
  <c r="A5021" i="20"/>
  <c r="A5022" i="20"/>
  <c r="A5023" i="20"/>
  <c r="A5024" i="20"/>
  <c r="A5025" i="20"/>
  <c r="A5026" i="20"/>
  <c r="A5027" i="20"/>
  <c r="A5028" i="20"/>
  <c r="A5029" i="20"/>
  <c r="A5030" i="20"/>
  <c r="A5031" i="20"/>
  <c r="A5032" i="20"/>
  <c r="A5033" i="20"/>
  <c r="A5034" i="20"/>
  <c r="A5035" i="20"/>
  <c r="A5036" i="20"/>
  <c r="A5037" i="20"/>
  <c r="A5038" i="20"/>
  <c r="A5039" i="20"/>
  <c r="A5040" i="20"/>
  <c r="A5041" i="20"/>
  <c r="A5042" i="20"/>
  <c r="A5043" i="20"/>
  <c r="A5044" i="20"/>
  <c r="A5045" i="20"/>
  <c r="A5046" i="20"/>
  <c r="A5047" i="20"/>
  <c r="A5048" i="20"/>
  <c r="A5049" i="20"/>
  <c r="A5050" i="20"/>
  <c r="A5051" i="20"/>
  <c r="A5052" i="20"/>
  <c r="A5053" i="20"/>
  <c r="A5054" i="20"/>
  <c r="A5055" i="20"/>
  <c r="A5056" i="20"/>
  <c r="A5057" i="20"/>
  <c r="A5058" i="20"/>
  <c r="A5059" i="20"/>
  <c r="A5060" i="20"/>
  <c r="A5061" i="20"/>
  <c r="A5062" i="20"/>
  <c r="A5063" i="20"/>
  <c r="A5064" i="20"/>
  <c r="A5065" i="20"/>
  <c r="A5066" i="20"/>
  <c r="A5067" i="20"/>
  <c r="A5068" i="20"/>
  <c r="A5069" i="20"/>
  <c r="A5070" i="20"/>
  <c r="A5071" i="20"/>
  <c r="A5072" i="20"/>
  <c r="A5073" i="20"/>
  <c r="A5074" i="20"/>
  <c r="A5075" i="20"/>
  <c r="A5076" i="20"/>
  <c r="A5077" i="20"/>
  <c r="A5078" i="20"/>
  <c r="A5079" i="20"/>
  <c r="A5080" i="20"/>
  <c r="A5081" i="20"/>
  <c r="A5082" i="20"/>
  <c r="A5083" i="20"/>
  <c r="A5084" i="20"/>
  <c r="A5085" i="20"/>
  <c r="A5086" i="20"/>
  <c r="A5087" i="20"/>
  <c r="A5088" i="20"/>
  <c r="A5089" i="20"/>
  <c r="A5090" i="20"/>
  <c r="A5091" i="20"/>
  <c r="A5092" i="20"/>
  <c r="A5093" i="20"/>
  <c r="A5094" i="20"/>
  <c r="A5095" i="20"/>
  <c r="A5096" i="20"/>
  <c r="A5097" i="20"/>
  <c r="A5098" i="20"/>
  <c r="A5099" i="20"/>
  <c r="A5100" i="20"/>
  <c r="A5101" i="20"/>
  <c r="A5102" i="20"/>
  <c r="A5103" i="20"/>
  <c r="A5104" i="20"/>
  <c r="A5105" i="20"/>
  <c r="A5106" i="20"/>
  <c r="A5107" i="20"/>
  <c r="A5108" i="20"/>
  <c r="A5109" i="20"/>
  <c r="A5110" i="20"/>
  <c r="A5111" i="20"/>
  <c r="A5112" i="20"/>
  <c r="A5113" i="20"/>
  <c r="A5114" i="20"/>
  <c r="A5115" i="20"/>
  <c r="A5116" i="20"/>
  <c r="A5117" i="20"/>
  <c r="A5118" i="20"/>
  <c r="A5119" i="20"/>
  <c r="A5120" i="20"/>
  <c r="A5121" i="20"/>
  <c r="A5122" i="20"/>
  <c r="A5123" i="20"/>
  <c r="A5124" i="20"/>
  <c r="A5125" i="20"/>
  <c r="A5126" i="20"/>
  <c r="A5127" i="20"/>
  <c r="A5128" i="20"/>
  <c r="A5129" i="20"/>
  <c r="A5130" i="20"/>
  <c r="A5131" i="20"/>
  <c r="A5132" i="20"/>
  <c r="A5133" i="20"/>
  <c r="A5134" i="20"/>
  <c r="A5135" i="20"/>
  <c r="A5136" i="20"/>
  <c r="A5137" i="20"/>
  <c r="A5138" i="20"/>
  <c r="A5139" i="20"/>
  <c r="A5140" i="20"/>
  <c r="A5141" i="20"/>
  <c r="A5142" i="20"/>
  <c r="A5143" i="20"/>
  <c r="A5144" i="20"/>
  <c r="A5145" i="20"/>
  <c r="A5146" i="20"/>
  <c r="A5147" i="20"/>
  <c r="A5148" i="20"/>
  <c r="A5149" i="20"/>
  <c r="A5150" i="20"/>
  <c r="A5151" i="20"/>
  <c r="A5152" i="20"/>
  <c r="A5153" i="20"/>
  <c r="A5154" i="20"/>
  <c r="A5155" i="20"/>
  <c r="A5156" i="20"/>
  <c r="A5157" i="20"/>
  <c r="A5158" i="20"/>
  <c r="A5159" i="20"/>
  <c r="A5160" i="20"/>
  <c r="A5161" i="20"/>
  <c r="A5162" i="20"/>
  <c r="A5163" i="20"/>
  <c r="A5164" i="20"/>
  <c r="A5165" i="20"/>
  <c r="A5166" i="20"/>
  <c r="A5167" i="20"/>
  <c r="A5168" i="20"/>
  <c r="A5169" i="20"/>
  <c r="A5170" i="20"/>
  <c r="A5171" i="20"/>
  <c r="A5172" i="20"/>
  <c r="A5173" i="20"/>
  <c r="A5174" i="20"/>
  <c r="A5175" i="20"/>
  <c r="A5176" i="20"/>
  <c r="A5177" i="20"/>
  <c r="A5178" i="20"/>
  <c r="A5179" i="20"/>
  <c r="A5180" i="20"/>
  <c r="A5181" i="20"/>
  <c r="A5182" i="20"/>
  <c r="A5183" i="20"/>
  <c r="A5184" i="20"/>
  <c r="A5185" i="20"/>
  <c r="A5186" i="20"/>
  <c r="A5187" i="20"/>
  <c r="A5188" i="20"/>
  <c r="A5189" i="20"/>
  <c r="A5190" i="20"/>
  <c r="A5191" i="20"/>
  <c r="A5192" i="20"/>
  <c r="A5193" i="20"/>
  <c r="A5194" i="20"/>
  <c r="A5195" i="20"/>
  <c r="A5196" i="20"/>
  <c r="A5197" i="20"/>
  <c r="A5198" i="20"/>
  <c r="A5199" i="20"/>
  <c r="A5200" i="20"/>
  <c r="A5201" i="20"/>
  <c r="A5202" i="20"/>
  <c r="A5203" i="20"/>
  <c r="A5204" i="20"/>
  <c r="A5205" i="20"/>
  <c r="A5206" i="20"/>
  <c r="A5207" i="20"/>
  <c r="A5208" i="20"/>
  <c r="A5209" i="20"/>
  <c r="A5210" i="20"/>
  <c r="A5211" i="20"/>
  <c r="A5212" i="20"/>
  <c r="A5213" i="20"/>
  <c r="A5214" i="20"/>
  <c r="A5215" i="20"/>
  <c r="A5216" i="20"/>
  <c r="A5217" i="20"/>
  <c r="A5218" i="20"/>
  <c r="A5219" i="20"/>
  <c r="A5220" i="20"/>
  <c r="A5221" i="20"/>
  <c r="A5222" i="20"/>
  <c r="A5223" i="20"/>
  <c r="A5224" i="20"/>
  <c r="A5225" i="20"/>
  <c r="A5226" i="20"/>
  <c r="A5227" i="20"/>
  <c r="A5228" i="20"/>
  <c r="A5229" i="20"/>
  <c r="A5230" i="20"/>
  <c r="A5231" i="20"/>
  <c r="A5232" i="20"/>
  <c r="A5233" i="20"/>
  <c r="A5234" i="20"/>
  <c r="A5235" i="20"/>
  <c r="A5236" i="20"/>
  <c r="A5237" i="20"/>
  <c r="A5238" i="20"/>
  <c r="A5239" i="20"/>
  <c r="A5240" i="20"/>
  <c r="A5241" i="20"/>
  <c r="A5242" i="20"/>
  <c r="A5243" i="20"/>
  <c r="A5244" i="20"/>
  <c r="A5245" i="20"/>
  <c r="A5246" i="20"/>
  <c r="A5247" i="20"/>
  <c r="A5248" i="20"/>
  <c r="A5249" i="20"/>
  <c r="A5250" i="20"/>
  <c r="A5251" i="20"/>
  <c r="A5252" i="20"/>
  <c r="A5253" i="20"/>
  <c r="A5254" i="20"/>
  <c r="A5255" i="20"/>
  <c r="A5256" i="20"/>
  <c r="A5257" i="20"/>
  <c r="A5258" i="20"/>
  <c r="A5259" i="20"/>
  <c r="A5260" i="20"/>
  <c r="A5261" i="20"/>
  <c r="A5262" i="20"/>
  <c r="A5263" i="20"/>
  <c r="A5264" i="20"/>
  <c r="A5265" i="20"/>
  <c r="A5266" i="20"/>
  <c r="A5267" i="20"/>
  <c r="A5268" i="20"/>
  <c r="A5269" i="20"/>
  <c r="A5270" i="20"/>
  <c r="A5271" i="20"/>
  <c r="A5272" i="20"/>
  <c r="A5273" i="20"/>
  <c r="A5274" i="20"/>
  <c r="A5275" i="20"/>
  <c r="A5276" i="20"/>
  <c r="A5277" i="20"/>
  <c r="A5278" i="20"/>
  <c r="A5279" i="20"/>
  <c r="A5280" i="20"/>
  <c r="A5281" i="20"/>
  <c r="A5282" i="20"/>
  <c r="A5283" i="20"/>
  <c r="A5284" i="20"/>
  <c r="A5285" i="20"/>
  <c r="A5286" i="20"/>
  <c r="A5287" i="20"/>
  <c r="A5288" i="20"/>
  <c r="A5289" i="20"/>
  <c r="A5290" i="20"/>
  <c r="A5291" i="20"/>
  <c r="A5292" i="20"/>
  <c r="A5293" i="20"/>
  <c r="A5294" i="20"/>
  <c r="A5295" i="20"/>
  <c r="A5296" i="20"/>
  <c r="A5297" i="20"/>
  <c r="A5298" i="20"/>
  <c r="A5299" i="20"/>
  <c r="A5300" i="20"/>
  <c r="A5301" i="20"/>
  <c r="A5302" i="20"/>
  <c r="A5303" i="20"/>
  <c r="A5304" i="20"/>
  <c r="A5305" i="20"/>
  <c r="A5306" i="20"/>
  <c r="A5307" i="20"/>
  <c r="A5308" i="20"/>
  <c r="A5309" i="20"/>
  <c r="A5310" i="20"/>
  <c r="A5311" i="20"/>
  <c r="A5312" i="20"/>
  <c r="A5313" i="20"/>
  <c r="A5314" i="20"/>
  <c r="A5315" i="20"/>
  <c r="A5316" i="20"/>
  <c r="A5317" i="20"/>
  <c r="A5318" i="20"/>
  <c r="A5319" i="20"/>
  <c r="A5320" i="20"/>
  <c r="A5321" i="20"/>
  <c r="A5322" i="20"/>
  <c r="A5323" i="20"/>
  <c r="A5324" i="20"/>
  <c r="A5325" i="20"/>
  <c r="A5326" i="20"/>
  <c r="A5327" i="20"/>
  <c r="A5328" i="20"/>
  <c r="A5329" i="20"/>
  <c r="A5330" i="20"/>
  <c r="A5331" i="20"/>
  <c r="A5332" i="20"/>
  <c r="A5333" i="20"/>
  <c r="A5334" i="20"/>
  <c r="A5335" i="20"/>
  <c r="A5336" i="20"/>
  <c r="A5337" i="20"/>
  <c r="A5338" i="20"/>
  <c r="A5339" i="20"/>
  <c r="A5340" i="20"/>
  <c r="A5341" i="20"/>
  <c r="A5342" i="20"/>
  <c r="A5343" i="20"/>
  <c r="A5344" i="20"/>
  <c r="A5345" i="20"/>
  <c r="A5346" i="20"/>
  <c r="A5347" i="20"/>
  <c r="A5348" i="20"/>
  <c r="A5349" i="20"/>
  <c r="A5350" i="20"/>
  <c r="A5351" i="20"/>
  <c r="A5352" i="20"/>
  <c r="A5353" i="20"/>
  <c r="A5354" i="20"/>
  <c r="A5355" i="20"/>
  <c r="A5356" i="20"/>
  <c r="A5357" i="20"/>
  <c r="A5358" i="20"/>
  <c r="A5359" i="20"/>
  <c r="A5360" i="20"/>
  <c r="A5361" i="20"/>
  <c r="A5362" i="20"/>
  <c r="A5363" i="20"/>
  <c r="A5364" i="20"/>
  <c r="A5365" i="20"/>
  <c r="A5366" i="20"/>
  <c r="A5367" i="20"/>
  <c r="A5368" i="20"/>
  <c r="A5369" i="20"/>
  <c r="A5370" i="20"/>
  <c r="A5371" i="20"/>
  <c r="A5372" i="20"/>
  <c r="A5373" i="20"/>
  <c r="A5374" i="20"/>
  <c r="A5375" i="20"/>
  <c r="A5376" i="20"/>
  <c r="A5377" i="20"/>
  <c r="A5378" i="20"/>
  <c r="A5379" i="20"/>
  <c r="A5380" i="20"/>
  <c r="A5381" i="20"/>
  <c r="A5382" i="20"/>
  <c r="A5383" i="20"/>
  <c r="A5384" i="20"/>
  <c r="A5385" i="20"/>
  <c r="A5386" i="20"/>
  <c r="A5387" i="20"/>
  <c r="A5388" i="20"/>
  <c r="A5389" i="20"/>
  <c r="A5390" i="20"/>
  <c r="A5391" i="20"/>
  <c r="A5392" i="20"/>
  <c r="A5393" i="20"/>
  <c r="A5394" i="20"/>
  <c r="A5395" i="20"/>
  <c r="A5396" i="20"/>
  <c r="A5397" i="20"/>
  <c r="A5398" i="20"/>
  <c r="A5399" i="20"/>
  <c r="A5400" i="20"/>
  <c r="A5401" i="20"/>
  <c r="A5402" i="20"/>
  <c r="A5403" i="20"/>
  <c r="A5404" i="20"/>
  <c r="A5405" i="20"/>
  <c r="A5406" i="20"/>
  <c r="A5407" i="20"/>
  <c r="A5408" i="20"/>
  <c r="A5409" i="20"/>
  <c r="A5410" i="20"/>
  <c r="A5411" i="20"/>
  <c r="A5412" i="20"/>
  <c r="A5413" i="20"/>
  <c r="A5414" i="20"/>
  <c r="A5415" i="20"/>
  <c r="A5416" i="20"/>
  <c r="A5417" i="20"/>
  <c r="A5418" i="20"/>
  <c r="A5419" i="20"/>
  <c r="A5420" i="20"/>
  <c r="A5421" i="20"/>
  <c r="A5422" i="20"/>
  <c r="A5423" i="20"/>
  <c r="A5424" i="20"/>
  <c r="A5425" i="20"/>
  <c r="A5426" i="20"/>
  <c r="A5427" i="20"/>
  <c r="A5428" i="20"/>
  <c r="A5429" i="20"/>
  <c r="A5430" i="20"/>
  <c r="A5431" i="20"/>
  <c r="A5432" i="20"/>
  <c r="A5433" i="20"/>
  <c r="A5434" i="20"/>
  <c r="A5435" i="20"/>
  <c r="A5436" i="20"/>
  <c r="A5437" i="20"/>
  <c r="A5438" i="20"/>
  <c r="A5439" i="20"/>
  <c r="A5440" i="20"/>
  <c r="A5441" i="20"/>
  <c r="A5442" i="20"/>
  <c r="A5443" i="20"/>
  <c r="A5444" i="20"/>
  <c r="A5445" i="20"/>
  <c r="A5446" i="20"/>
  <c r="A5447" i="20"/>
  <c r="A5448" i="20"/>
  <c r="A5449" i="20"/>
  <c r="A5450" i="20"/>
  <c r="A5451" i="20"/>
  <c r="A5452" i="20"/>
  <c r="A5453" i="20"/>
  <c r="A5454" i="20"/>
  <c r="A5455" i="20"/>
  <c r="A5456" i="20"/>
  <c r="A5457" i="20"/>
  <c r="A5458" i="20"/>
  <c r="A5459" i="20"/>
  <c r="A5460" i="20"/>
  <c r="A5461" i="20"/>
  <c r="A5462" i="20"/>
  <c r="A5463" i="20"/>
  <c r="A5464" i="20"/>
  <c r="A5465" i="20"/>
  <c r="A5466" i="20"/>
  <c r="A5467" i="20"/>
  <c r="A5468" i="20"/>
  <c r="A5469" i="20"/>
  <c r="A5470" i="20"/>
  <c r="A5471" i="20"/>
  <c r="A5472" i="20"/>
  <c r="A5473" i="20"/>
  <c r="A5474" i="20"/>
  <c r="A5475" i="20"/>
  <c r="A5476" i="20"/>
  <c r="A5477" i="20"/>
  <c r="A5478" i="20"/>
  <c r="A5479" i="20"/>
  <c r="A5480" i="20"/>
  <c r="A5481" i="20"/>
  <c r="A5482" i="20"/>
  <c r="A5483" i="20"/>
  <c r="A5484" i="20"/>
  <c r="A5485" i="20"/>
  <c r="A5486" i="20"/>
  <c r="A5487" i="20"/>
  <c r="A5488" i="20"/>
  <c r="A5489" i="20"/>
  <c r="A5490" i="20"/>
  <c r="A5491" i="20"/>
  <c r="A5492" i="20"/>
  <c r="A5493" i="20"/>
  <c r="A5494" i="20"/>
  <c r="A5495" i="20"/>
  <c r="A5496" i="20"/>
  <c r="A5497" i="20"/>
  <c r="A5498" i="20"/>
  <c r="A5499" i="20"/>
  <c r="A5500" i="20"/>
  <c r="A5501" i="20"/>
  <c r="A5502" i="20"/>
  <c r="A5503" i="20"/>
  <c r="A5504" i="20"/>
  <c r="A5505" i="20"/>
  <c r="A5506" i="20"/>
  <c r="A5507" i="20"/>
  <c r="A5508" i="20"/>
  <c r="A5509" i="20"/>
  <c r="A5510" i="20"/>
  <c r="A5511" i="20"/>
  <c r="A5512" i="20"/>
  <c r="A5513" i="20"/>
  <c r="A5514" i="20"/>
  <c r="A5515" i="20"/>
  <c r="A5516" i="20"/>
  <c r="A5517" i="20"/>
  <c r="A5518" i="20"/>
  <c r="A5519" i="20"/>
  <c r="A5520" i="20"/>
  <c r="A5521" i="20"/>
  <c r="A5522" i="20"/>
  <c r="A5523" i="20"/>
  <c r="A5524" i="20"/>
  <c r="A5525" i="20"/>
  <c r="A5526" i="20"/>
  <c r="A5527" i="20"/>
  <c r="A5528" i="20"/>
  <c r="A5529" i="20"/>
  <c r="A5530" i="20"/>
  <c r="A5531" i="20"/>
  <c r="A5532" i="20"/>
  <c r="A5533" i="20"/>
  <c r="A5534" i="20"/>
  <c r="A5535" i="20"/>
  <c r="A5536" i="20"/>
  <c r="A5537" i="20"/>
  <c r="A5538" i="20"/>
  <c r="A5539" i="20"/>
  <c r="A5540" i="20"/>
  <c r="A5541" i="20"/>
  <c r="A5542" i="20"/>
  <c r="A5543" i="20"/>
  <c r="A5544" i="20"/>
  <c r="A5545" i="20"/>
  <c r="A5546" i="20"/>
  <c r="A5547" i="20"/>
  <c r="A5548" i="20"/>
  <c r="A5549" i="20"/>
  <c r="A5550" i="20"/>
  <c r="A5551" i="20"/>
  <c r="A5552" i="20"/>
  <c r="A5553" i="20"/>
  <c r="A5554" i="20"/>
  <c r="A5555" i="20"/>
  <c r="A5556" i="20"/>
  <c r="A5557" i="20"/>
  <c r="A5558" i="20"/>
  <c r="A5559" i="20"/>
  <c r="A5560" i="20"/>
  <c r="A5561" i="20"/>
  <c r="A5562" i="20"/>
  <c r="A5563" i="20"/>
  <c r="A5564" i="20"/>
  <c r="A5565" i="20"/>
  <c r="A5566" i="20"/>
  <c r="A5567" i="20"/>
  <c r="A5568" i="20"/>
  <c r="A5569" i="20"/>
  <c r="A5570" i="20"/>
  <c r="A5571" i="20"/>
  <c r="A5572" i="20"/>
  <c r="A5573" i="20"/>
  <c r="A5574" i="20"/>
  <c r="A5575" i="20"/>
  <c r="A5576" i="20"/>
  <c r="A5577" i="20"/>
  <c r="A5578" i="20"/>
  <c r="A5579" i="20"/>
  <c r="A5580" i="20"/>
  <c r="A5581" i="20"/>
  <c r="A5582" i="20"/>
  <c r="A5583" i="20"/>
  <c r="A5584" i="20"/>
  <c r="A5585" i="20"/>
  <c r="A5586" i="20"/>
  <c r="A5587" i="20"/>
  <c r="A5588" i="20"/>
  <c r="A5589" i="20"/>
  <c r="A5590" i="20"/>
  <c r="A5591" i="20"/>
  <c r="A5592" i="20"/>
  <c r="A5593" i="20"/>
  <c r="A5594" i="20"/>
  <c r="A5595" i="20"/>
  <c r="A5596" i="20"/>
  <c r="A5597" i="20"/>
  <c r="A5598" i="20"/>
  <c r="A5599" i="20"/>
  <c r="A5600" i="20"/>
  <c r="A5601" i="20"/>
  <c r="A5602" i="20"/>
  <c r="A5603" i="20"/>
  <c r="A5604" i="20"/>
  <c r="A5605" i="20"/>
  <c r="A5606" i="20"/>
  <c r="A5607" i="20"/>
  <c r="A5608" i="20"/>
  <c r="A5609" i="20"/>
  <c r="A5610" i="20"/>
  <c r="A5611" i="20"/>
  <c r="A5612" i="20"/>
  <c r="A5613" i="20"/>
  <c r="A5614" i="20"/>
  <c r="A5615" i="20"/>
  <c r="A5616" i="20"/>
  <c r="A5617" i="20"/>
  <c r="A5618" i="20"/>
  <c r="A5619" i="20"/>
  <c r="A5620" i="20"/>
  <c r="A5621" i="20"/>
  <c r="A5622" i="20"/>
  <c r="A5623" i="20"/>
  <c r="A5624" i="20"/>
  <c r="A5625" i="20"/>
  <c r="A5626" i="20"/>
  <c r="A5627" i="20"/>
  <c r="A5628" i="20"/>
  <c r="A5629" i="20"/>
  <c r="A5630" i="20"/>
  <c r="A5631" i="20"/>
  <c r="A5632" i="20"/>
  <c r="A5633" i="20"/>
  <c r="A5634" i="20"/>
  <c r="A5635" i="20"/>
  <c r="A5636" i="20"/>
  <c r="A5637" i="20"/>
  <c r="A5638" i="20"/>
  <c r="A5639" i="20"/>
  <c r="A5640" i="20"/>
  <c r="A5641" i="20"/>
  <c r="A5642" i="20"/>
  <c r="A5643" i="20"/>
  <c r="A5644" i="20"/>
  <c r="A5645" i="20"/>
  <c r="A5646" i="20"/>
  <c r="A5647" i="20"/>
  <c r="A5648" i="20"/>
  <c r="A5649" i="20"/>
  <c r="A5650" i="20"/>
  <c r="A5651" i="20"/>
  <c r="A5652" i="20"/>
  <c r="A5653" i="20"/>
  <c r="A5654" i="20"/>
  <c r="A5655" i="20"/>
  <c r="A5656" i="20"/>
  <c r="A5657" i="20"/>
  <c r="A5658" i="20"/>
  <c r="A5659" i="20"/>
  <c r="A5660" i="20"/>
  <c r="A5661" i="20"/>
  <c r="A5662" i="20"/>
  <c r="A5663" i="20"/>
  <c r="A5664" i="20"/>
  <c r="A5665" i="20"/>
  <c r="A5666" i="20"/>
  <c r="A5667" i="20"/>
  <c r="A5668" i="20"/>
  <c r="A5669" i="20"/>
  <c r="A5670" i="20"/>
  <c r="A5671" i="20"/>
  <c r="A5672" i="20"/>
  <c r="A5673" i="20"/>
  <c r="A5674" i="20"/>
  <c r="A5675" i="20"/>
  <c r="A5676" i="20"/>
  <c r="A5677" i="20"/>
  <c r="A5678" i="20"/>
  <c r="A5679" i="20"/>
  <c r="A5680" i="20"/>
  <c r="A5681" i="20"/>
  <c r="A5682" i="20"/>
  <c r="A5683" i="20"/>
  <c r="A5684" i="20"/>
  <c r="A5685" i="20"/>
  <c r="A5686" i="20"/>
  <c r="A5687" i="20"/>
  <c r="A5688" i="20"/>
  <c r="A5689" i="20"/>
  <c r="A5690" i="20"/>
  <c r="A5691" i="20"/>
  <c r="A5692" i="20"/>
  <c r="A5693" i="20"/>
  <c r="A5694" i="20"/>
  <c r="A5695" i="20"/>
  <c r="A5696" i="20"/>
  <c r="A5697" i="20"/>
  <c r="A5698" i="20"/>
  <c r="A5699" i="20"/>
  <c r="A5700" i="20"/>
  <c r="A5701" i="20"/>
  <c r="A5702" i="20"/>
  <c r="A5703" i="20"/>
  <c r="A5704" i="20"/>
  <c r="A5705" i="20"/>
  <c r="A5706" i="20"/>
  <c r="A5707" i="20"/>
  <c r="A5708" i="20"/>
  <c r="A5709" i="20"/>
  <c r="A5710" i="20"/>
  <c r="A5711" i="20"/>
  <c r="A5712" i="20"/>
  <c r="A5713" i="20"/>
  <c r="A5714" i="20"/>
  <c r="A5715" i="20"/>
  <c r="A5716" i="20"/>
  <c r="A5717" i="20"/>
  <c r="A5718" i="20"/>
  <c r="A5719" i="20"/>
  <c r="A5720" i="20"/>
  <c r="A5721" i="20"/>
  <c r="A5722" i="20"/>
  <c r="A5723" i="20"/>
  <c r="A5724" i="20"/>
  <c r="A5725" i="20"/>
  <c r="A5726" i="20"/>
  <c r="A5727" i="20"/>
  <c r="A5728" i="20"/>
  <c r="A5729" i="20"/>
  <c r="A5730" i="20"/>
  <c r="A5731" i="20"/>
  <c r="A5732" i="20"/>
  <c r="A5733" i="20"/>
  <c r="A5734" i="20"/>
  <c r="A5735" i="20"/>
  <c r="A5736" i="20"/>
  <c r="A5737" i="20"/>
  <c r="A5738" i="20"/>
  <c r="A5739" i="20"/>
  <c r="A5740" i="20"/>
  <c r="A5741" i="20"/>
  <c r="A5742" i="20"/>
  <c r="A5743" i="20"/>
  <c r="A5744" i="20"/>
  <c r="A5745" i="20"/>
  <c r="A5746" i="20"/>
  <c r="A5747" i="20"/>
  <c r="A5748" i="20"/>
  <c r="A5749" i="20"/>
  <c r="A5750" i="20"/>
  <c r="A5751" i="20"/>
  <c r="A5752" i="20"/>
  <c r="A5753" i="20"/>
  <c r="A5754" i="20"/>
  <c r="A5755" i="20"/>
  <c r="A5756" i="20"/>
  <c r="A5757" i="20"/>
  <c r="A5758" i="20"/>
  <c r="A5759" i="20"/>
  <c r="A5760" i="20"/>
  <c r="A5761" i="20"/>
  <c r="A5762" i="20"/>
  <c r="A5763" i="20"/>
  <c r="A5764" i="20"/>
  <c r="A5765" i="20"/>
  <c r="A5766" i="20"/>
  <c r="A5767" i="20"/>
  <c r="A5768" i="20"/>
  <c r="A5769" i="20"/>
  <c r="A5770" i="20"/>
  <c r="A5771" i="20"/>
  <c r="A5772" i="20"/>
  <c r="A5773" i="20"/>
  <c r="A5774" i="20"/>
  <c r="A5775" i="20"/>
  <c r="A5776" i="20"/>
  <c r="A5777" i="20"/>
  <c r="A5778" i="20"/>
  <c r="A5779" i="20"/>
  <c r="A5780" i="20"/>
  <c r="A5781" i="20"/>
  <c r="A5782" i="20"/>
  <c r="A5783" i="20"/>
  <c r="A5784" i="20"/>
  <c r="A5785" i="20"/>
  <c r="A5786" i="20"/>
  <c r="A5787" i="20"/>
  <c r="A5788" i="20"/>
  <c r="A5789" i="20"/>
  <c r="A5790" i="20"/>
  <c r="A5791" i="20"/>
  <c r="A5792" i="20"/>
  <c r="A5793" i="20"/>
  <c r="A5794" i="20"/>
  <c r="A5795" i="20"/>
  <c r="A5796" i="20"/>
  <c r="A5797" i="20"/>
  <c r="A5798" i="20"/>
  <c r="A5799" i="20"/>
  <c r="A5800" i="20"/>
  <c r="A5801" i="20"/>
  <c r="A5802" i="20"/>
  <c r="A5803" i="20"/>
  <c r="A5804" i="20"/>
  <c r="A5805" i="20"/>
  <c r="A5806" i="20"/>
  <c r="A5807" i="20"/>
  <c r="A5808" i="20"/>
  <c r="A5809" i="20"/>
  <c r="A5810" i="20"/>
  <c r="A5811" i="20"/>
  <c r="A5812" i="20"/>
  <c r="A5813" i="20"/>
  <c r="A5814" i="20"/>
  <c r="A5815" i="20"/>
  <c r="A5816" i="20"/>
  <c r="A5817" i="20"/>
  <c r="A5818" i="20"/>
  <c r="A5819" i="20"/>
  <c r="A5820" i="20"/>
  <c r="A5821" i="20"/>
  <c r="A5822" i="20"/>
  <c r="A5823" i="20"/>
  <c r="A5824" i="20"/>
  <c r="A5825" i="20"/>
  <c r="A5826" i="20"/>
  <c r="A5827" i="20"/>
  <c r="A5828" i="20"/>
  <c r="A5829" i="20"/>
  <c r="A5830" i="20"/>
  <c r="A5831" i="20"/>
  <c r="A5832" i="20"/>
  <c r="A5833" i="20"/>
  <c r="A5834" i="20"/>
  <c r="A5835" i="20"/>
  <c r="A5836" i="20"/>
  <c r="A5837" i="20"/>
  <c r="A5838" i="20"/>
  <c r="A5839" i="20"/>
  <c r="A5840" i="20"/>
  <c r="A5841" i="20"/>
  <c r="A5842" i="20"/>
  <c r="A5843" i="20"/>
  <c r="A5844" i="20"/>
  <c r="A5845" i="20"/>
  <c r="A5846" i="20"/>
  <c r="A5847" i="20"/>
  <c r="A5848" i="20"/>
  <c r="A5849" i="20"/>
  <c r="A5850" i="20"/>
  <c r="A5851" i="20"/>
  <c r="A5852" i="20"/>
  <c r="A5853" i="20"/>
  <c r="A5854" i="20"/>
  <c r="A5855" i="20"/>
  <c r="A5856" i="20"/>
  <c r="A5857" i="20"/>
  <c r="A5858" i="20"/>
  <c r="A5859" i="20"/>
  <c r="A5860" i="20"/>
  <c r="A5861" i="20"/>
  <c r="A5862" i="20"/>
  <c r="A5863" i="20"/>
  <c r="A5864" i="20"/>
  <c r="A5865" i="20"/>
  <c r="A5866" i="20"/>
  <c r="A5867" i="20"/>
  <c r="A5868" i="20"/>
  <c r="A5869" i="20"/>
  <c r="A5870" i="20"/>
  <c r="A5871" i="20"/>
  <c r="A5872" i="20"/>
  <c r="A5873" i="20"/>
  <c r="A5874" i="20"/>
  <c r="A5875" i="20"/>
  <c r="A5876" i="20"/>
  <c r="A5877" i="20"/>
  <c r="A5878" i="20"/>
  <c r="A5879" i="20"/>
  <c r="A5880" i="20"/>
  <c r="A5881" i="20"/>
  <c r="A5882" i="20"/>
  <c r="A5883" i="20"/>
  <c r="A5884" i="20"/>
  <c r="A5885" i="20"/>
  <c r="A5886" i="20"/>
  <c r="A5887" i="20"/>
  <c r="A5888" i="20"/>
  <c r="A5889" i="20"/>
  <c r="A5890" i="20"/>
  <c r="A5891" i="20"/>
  <c r="A5892" i="20"/>
  <c r="A5893" i="20"/>
  <c r="A5894" i="20"/>
  <c r="A5895" i="20"/>
  <c r="A5896" i="20"/>
  <c r="A5897" i="20"/>
  <c r="A5898" i="20"/>
  <c r="A5899" i="20"/>
  <c r="A5900" i="20"/>
  <c r="A5901" i="20"/>
  <c r="A5902" i="20"/>
  <c r="A5903" i="20"/>
  <c r="A5904" i="20"/>
  <c r="A5905" i="20"/>
  <c r="A5906" i="20"/>
  <c r="A5907" i="20"/>
  <c r="A5908" i="20"/>
  <c r="A5909" i="20"/>
  <c r="A5910" i="20"/>
  <c r="A5911" i="20"/>
  <c r="A5912" i="20"/>
  <c r="A5913" i="20"/>
  <c r="A5914" i="20"/>
  <c r="A5915" i="20"/>
  <c r="A5916" i="20"/>
  <c r="A5917" i="20"/>
  <c r="A5918" i="20"/>
  <c r="A5919" i="20"/>
  <c r="A5920" i="20"/>
  <c r="A5921" i="20"/>
  <c r="A5922" i="20"/>
  <c r="A5923" i="20"/>
  <c r="A5924" i="20"/>
  <c r="A5925" i="20"/>
  <c r="A5926" i="20"/>
  <c r="A5927" i="20"/>
  <c r="A5928" i="20"/>
  <c r="A5929" i="20"/>
  <c r="A5930" i="20"/>
  <c r="A5931" i="20"/>
  <c r="A5932" i="20"/>
  <c r="A5933" i="20"/>
  <c r="A5934" i="20"/>
  <c r="A5935" i="20"/>
  <c r="A5936" i="20"/>
  <c r="A5937" i="20"/>
  <c r="A5938" i="20"/>
  <c r="A5939" i="20"/>
  <c r="A5940" i="20"/>
  <c r="A5941" i="20"/>
  <c r="A5942" i="20"/>
  <c r="A5943" i="20"/>
  <c r="A5944" i="20"/>
  <c r="A5945" i="20"/>
  <c r="A5946" i="20"/>
  <c r="A5947" i="20"/>
  <c r="A5948" i="20"/>
  <c r="A5949" i="20"/>
  <c r="A5950" i="20"/>
  <c r="A5951" i="20"/>
  <c r="A5952" i="20"/>
  <c r="A5953" i="20"/>
  <c r="A5954" i="20"/>
  <c r="A5955" i="20"/>
  <c r="A5956" i="20"/>
  <c r="A5957" i="20"/>
  <c r="A5958" i="20"/>
  <c r="A5959" i="20"/>
  <c r="A5960" i="20"/>
  <c r="A5961" i="20"/>
  <c r="A5962" i="20"/>
  <c r="A5963" i="20"/>
  <c r="A5964" i="20"/>
  <c r="A5965" i="20"/>
  <c r="A5966" i="20"/>
  <c r="A5967" i="20"/>
  <c r="A5968" i="20"/>
  <c r="A5969" i="20"/>
  <c r="A5970" i="20"/>
  <c r="A5971" i="20"/>
  <c r="A5972" i="20"/>
  <c r="A5973" i="20"/>
  <c r="A5974" i="20"/>
  <c r="A5975" i="20"/>
  <c r="A5976" i="20"/>
  <c r="A5977" i="20"/>
  <c r="A5978" i="20"/>
  <c r="A5979" i="20"/>
  <c r="A5980" i="20"/>
  <c r="A5981" i="20"/>
  <c r="A5982" i="20"/>
  <c r="A5983" i="20"/>
  <c r="A5984" i="20"/>
  <c r="A5985" i="20"/>
  <c r="A5986" i="20"/>
  <c r="A5987" i="20"/>
  <c r="A5988" i="20"/>
  <c r="A5989" i="20"/>
  <c r="A5990" i="20"/>
  <c r="A5991" i="20"/>
  <c r="A5992" i="20"/>
  <c r="A5993" i="20"/>
  <c r="A5994" i="20"/>
  <c r="A5995" i="20"/>
  <c r="A5996" i="20"/>
  <c r="A5997" i="20"/>
  <c r="A5998" i="20"/>
  <c r="A5999" i="20"/>
  <c r="A6000" i="20"/>
  <c r="A6001" i="20"/>
  <c r="A6002" i="20"/>
  <c r="A6003" i="20"/>
  <c r="A6004" i="20"/>
  <c r="A6005" i="20"/>
  <c r="A6006" i="20"/>
  <c r="A6007" i="20"/>
  <c r="A6008" i="20"/>
  <c r="A6009" i="20"/>
  <c r="A6010" i="20"/>
  <c r="A6011" i="20"/>
  <c r="A6012" i="20"/>
  <c r="A6013" i="20"/>
  <c r="A6014" i="20"/>
  <c r="A6015" i="20"/>
  <c r="A6016" i="20"/>
  <c r="A6017" i="20"/>
  <c r="A6018" i="20"/>
  <c r="A6019" i="20"/>
  <c r="A6020" i="20"/>
  <c r="A6021" i="20"/>
  <c r="A6022" i="20"/>
  <c r="A6023" i="20"/>
  <c r="A6024" i="20"/>
  <c r="A6025" i="20"/>
  <c r="A6026" i="20"/>
  <c r="A6027" i="20"/>
  <c r="A6028" i="20"/>
  <c r="A6029" i="20"/>
  <c r="A6030" i="20"/>
  <c r="A6031" i="20"/>
  <c r="A6032" i="20"/>
  <c r="A6033" i="20"/>
  <c r="A6034" i="20"/>
  <c r="A6035" i="20"/>
  <c r="A6036" i="20"/>
  <c r="A6037" i="20"/>
  <c r="A6038" i="20"/>
  <c r="A6039" i="20"/>
  <c r="A6040" i="20"/>
  <c r="A6041" i="20"/>
  <c r="A6042" i="20"/>
  <c r="A6043" i="20"/>
  <c r="A6044" i="20"/>
  <c r="A6045" i="20"/>
  <c r="A6046" i="20"/>
  <c r="A6047" i="20"/>
  <c r="A6048" i="20"/>
  <c r="A6049" i="20"/>
  <c r="A6050" i="20"/>
  <c r="A6051" i="20"/>
  <c r="A6052" i="20"/>
  <c r="A6053" i="20"/>
  <c r="A6054" i="20"/>
  <c r="A6055" i="20"/>
  <c r="A6056" i="20"/>
  <c r="A6057" i="20"/>
  <c r="A6058" i="20"/>
  <c r="A6059" i="20"/>
  <c r="A6060" i="20"/>
  <c r="A6061" i="20"/>
  <c r="A6062" i="20"/>
  <c r="A6063" i="20"/>
  <c r="A6064" i="20"/>
  <c r="A6065" i="20"/>
  <c r="A6066" i="20"/>
  <c r="A6067" i="20"/>
  <c r="A6068" i="20"/>
  <c r="A6069" i="20"/>
  <c r="A6070" i="20"/>
  <c r="A6071" i="20"/>
  <c r="A6072" i="20"/>
  <c r="A6073" i="20"/>
  <c r="A6074" i="20"/>
  <c r="A6075" i="20"/>
  <c r="A6076" i="20"/>
  <c r="A6077" i="20"/>
  <c r="A6078" i="20"/>
  <c r="A6079" i="20"/>
  <c r="A6080" i="20"/>
  <c r="A6081" i="20"/>
  <c r="A6082" i="20"/>
  <c r="A6083" i="20"/>
  <c r="A6084" i="20"/>
  <c r="A6085" i="20"/>
  <c r="A6086" i="20"/>
  <c r="A6087" i="20"/>
  <c r="A6088" i="20"/>
  <c r="A6089" i="20"/>
  <c r="A6090" i="20"/>
  <c r="A6091" i="20"/>
  <c r="A6092" i="20"/>
  <c r="A6093" i="20"/>
  <c r="A6094" i="20"/>
  <c r="A6095" i="20"/>
  <c r="A6096" i="20"/>
  <c r="A6097" i="20"/>
  <c r="A6098" i="20"/>
  <c r="A6099" i="20"/>
  <c r="A6100" i="20"/>
  <c r="A6101" i="20"/>
  <c r="A6102" i="20"/>
  <c r="A6103" i="20"/>
  <c r="A6104" i="20"/>
  <c r="A6105" i="20"/>
  <c r="A6106" i="20"/>
  <c r="A6107" i="20"/>
  <c r="A6108" i="20"/>
  <c r="A6109" i="20"/>
  <c r="A6110" i="20"/>
  <c r="A6111" i="20"/>
  <c r="A6112" i="20"/>
  <c r="A6113" i="20"/>
  <c r="A6114" i="20"/>
  <c r="A6115" i="20"/>
  <c r="A6116" i="20"/>
  <c r="A6117" i="20"/>
  <c r="A6118" i="20"/>
  <c r="A6119" i="20"/>
  <c r="A6120" i="20"/>
  <c r="A6121" i="20"/>
  <c r="A6122" i="20"/>
  <c r="A6123" i="20"/>
  <c r="A6124" i="20"/>
  <c r="A6125" i="20"/>
  <c r="A6126" i="20"/>
  <c r="A6127" i="20"/>
  <c r="A6128" i="20"/>
  <c r="A6129" i="20"/>
  <c r="A6130" i="20"/>
  <c r="A6131" i="20"/>
  <c r="A6132" i="20"/>
  <c r="A6133" i="20"/>
  <c r="A6134" i="20"/>
  <c r="A6135" i="20"/>
  <c r="A6136" i="20"/>
  <c r="A6137" i="20"/>
  <c r="A6138" i="20"/>
  <c r="A6139" i="20"/>
  <c r="A6140" i="20"/>
  <c r="A6141" i="20"/>
  <c r="A6142" i="20"/>
  <c r="A6143" i="20"/>
  <c r="A6144" i="20"/>
  <c r="A6145" i="20"/>
  <c r="A6146" i="20"/>
  <c r="A6147" i="20"/>
  <c r="A6148" i="20"/>
  <c r="A6149" i="20"/>
  <c r="A6150" i="20"/>
  <c r="A6151" i="20"/>
  <c r="A6152" i="20"/>
  <c r="A6153" i="20"/>
  <c r="A6154" i="20"/>
  <c r="A6155" i="20"/>
  <c r="A6156" i="20"/>
  <c r="A6157" i="20"/>
  <c r="A6158" i="20"/>
  <c r="A6159" i="20"/>
  <c r="A6160" i="20"/>
  <c r="A6161" i="20"/>
  <c r="A6162" i="20"/>
  <c r="A6163" i="20"/>
  <c r="A6164" i="20"/>
  <c r="A6165" i="20"/>
  <c r="A6166" i="20"/>
  <c r="A6167" i="20"/>
  <c r="A6168" i="20"/>
  <c r="A6169" i="20"/>
  <c r="A6170" i="20"/>
  <c r="A6171" i="20"/>
  <c r="A6172" i="20"/>
  <c r="A6173" i="20"/>
  <c r="A6174" i="20"/>
  <c r="A6175" i="20"/>
  <c r="A6176" i="20"/>
  <c r="A6177" i="20"/>
  <c r="A6178" i="20"/>
  <c r="A6179" i="20"/>
  <c r="A6180" i="20"/>
  <c r="A6181" i="20"/>
  <c r="A6182" i="20"/>
  <c r="A6183" i="20"/>
  <c r="A6184" i="20"/>
  <c r="A6185" i="20"/>
  <c r="A6186" i="20"/>
  <c r="A6187" i="20"/>
  <c r="A6188" i="20"/>
  <c r="A6189" i="20"/>
  <c r="A6190" i="20"/>
  <c r="A6191" i="20"/>
  <c r="A6192" i="20"/>
  <c r="A6193" i="20"/>
  <c r="A6194" i="20"/>
  <c r="A6195" i="20"/>
  <c r="A6196" i="20"/>
  <c r="A6197" i="20"/>
  <c r="A6198" i="20"/>
  <c r="A6199" i="20"/>
  <c r="A6200" i="20"/>
  <c r="A6201" i="20"/>
  <c r="A6202" i="20"/>
  <c r="A6203" i="20"/>
  <c r="A6204" i="20"/>
  <c r="A6205" i="20"/>
  <c r="A6206" i="20"/>
  <c r="A6207" i="20"/>
  <c r="A6208" i="20"/>
  <c r="A6209" i="20"/>
  <c r="A6210" i="20"/>
  <c r="A6211" i="20"/>
  <c r="A6212" i="20"/>
  <c r="A6213" i="20"/>
  <c r="A6214" i="20"/>
  <c r="A6215" i="20"/>
  <c r="A6216" i="20"/>
  <c r="A6217" i="20"/>
  <c r="A6218" i="20"/>
  <c r="A6219" i="20"/>
  <c r="A6220" i="20"/>
  <c r="A6221" i="20"/>
  <c r="A6222" i="20"/>
  <c r="A6223" i="20"/>
  <c r="A6224" i="20"/>
  <c r="A6225" i="20"/>
  <c r="A6226" i="20"/>
  <c r="A6227" i="20"/>
  <c r="A6228" i="20"/>
  <c r="A6229" i="20"/>
  <c r="A6230" i="20"/>
  <c r="A6231" i="20"/>
  <c r="A6232" i="20"/>
  <c r="A6233" i="20"/>
  <c r="A6234" i="20"/>
  <c r="A6235" i="20"/>
  <c r="A6236" i="20"/>
  <c r="A6237" i="20"/>
  <c r="A6238" i="20"/>
  <c r="A6239" i="20"/>
  <c r="A6240" i="20"/>
  <c r="A6241" i="20"/>
  <c r="A6242" i="20"/>
  <c r="A6243" i="20"/>
  <c r="A6244" i="20"/>
  <c r="A6245" i="20"/>
  <c r="A6246" i="20"/>
  <c r="A6247" i="20"/>
  <c r="A6248" i="20"/>
  <c r="A6249" i="20"/>
  <c r="A6250" i="20"/>
  <c r="A6251" i="20"/>
  <c r="A6252" i="20"/>
  <c r="A6253" i="20"/>
  <c r="A6254" i="20"/>
  <c r="A6255" i="20"/>
  <c r="A6256" i="20"/>
  <c r="A6257" i="20"/>
  <c r="A6258" i="20"/>
  <c r="A6259" i="20"/>
  <c r="A6260" i="20"/>
  <c r="A6261" i="20"/>
  <c r="A6262" i="20"/>
  <c r="A6263" i="20"/>
  <c r="A6264" i="20"/>
  <c r="A6265" i="20"/>
  <c r="A6266" i="20"/>
  <c r="A6267" i="20"/>
  <c r="A6268" i="20"/>
  <c r="A6269" i="20"/>
  <c r="A6270" i="20"/>
  <c r="A6271" i="20"/>
  <c r="A6272" i="20"/>
  <c r="A6273" i="20"/>
  <c r="A6274" i="20"/>
  <c r="A6275" i="20"/>
  <c r="A6276" i="20"/>
  <c r="A6277" i="20"/>
  <c r="A6278" i="20"/>
  <c r="A6279" i="20"/>
  <c r="A6280" i="20"/>
  <c r="A6281" i="20"/>
  <c r="A6282" i="20"/>
  <c r="A6283" i="20"/>
  <c r="A6284" i="20"/>
  <c r="A6285" i="20"/>
  <c r="A6286" i="20"/>
  <c r="A6287" i="20"/>
  <c r="A6288" i="20"/>
  <c r="A6289" i="20"/>
  <c r="A6290" i="20"/>
  <c r="A6291" i="20"/>
  <c r="A6292" i="20"/>
  <c r="A6293" i="20"/>
  <c r="A6294" i="20"/>
  <c r="A6295" i="20"/>
  <c r="A6296" i="20"/>
  <c r="A6297" i="20"/>
  <c r="A6298" i="20"/>
  <c r="A6299" i="20"/>
  <c r="A6300" i="20"/>
  <c r="A6301" i="20"/>
  <c r="A6302" i="20"/>
  <c r="A6303" i="20"/>
  <c r="A6304" i="20"/>
  <c r="A6305" i="20"/>
  <c r="A6306" i="20"/>
  <c r="A6307" i="20"/>
  <c r="A6308" i="20"/>
  <c r="A6309" i="20"/>
  <c r="A6310" i="20"/>
  <c r="A6311" i="20"/>
  <c r="A6312" i="20"/>
  <c r="A6313" i="20"/>
  <c r="A6314" i="20"/>
  <c r="A6315" i="20"/>
  <c r="A6316" i="20"/>
  <c r="A6317" i="20"/>
  <c r="A6318" i="20"/>
  <c r="A6319" i="20"/>
  <c r="A6320" i="20"/>
  <c r="A6321" i="20"/>
  <c r="A6322" i="20"/>
  <c r="A6323" i="20"/>
  <c r="A6324" i="20"/>
  <c r="A6325" i="20"/>
  <c r="A6326" i="20"/>
  <c r="A6327" i="20"/>
  <c r="A6328" i="20"/>
  <c r="A6329" i="20"/>
  <c r="A6330" i="20"/>
  <c r="A6331" i="20"/>
  <c r="A6332" i="20"/>
  <c r="A6333" i="20"/>
  <c r="A6334" i="20"/>
  <c r="A6335" i="20"/>
  <c r="A6336" i="20"/>
  <c r="A6337" i="20"/>
  <c r="A6338" i="20"/>
  <c r="A6339" i="20"/>
  <c r="A6340" i="20"/>
  <c r="A6341" i="20"/>
  <c r="A6342" i="20"/>
  <c r="A6343" i="20"/>
  <c r="A6344" i="20"/>
  <c r="A6345" i="20"/>
  <c r="A6346" i="20"/>
  <c r="A6347" i="20"/>
  <c r="A6348" i="20"/>
  <c r="A6349" i="20"/>
  <c r="A6350" i="20"/>
  <c r="A6351" i="20"/>
  <c r="A6352" i="20"/>
  <c r="A6353" i="20"/>
  <c r="A6354" i="20"/>
  <c r="A6355" i="20"/>
  <c r="A6356" i="20"/>
  <c r="A6357" i="20"/>
  <c r="A6358" i="20"/>
  <c r="A6359" i="20"/>
  <c r="A6360" i="20"/>
  <c r="A6361" i="20"/>
  <c r="A6362" i="20"/>
  <c r="A6363" i="20"/>
  <c r="A6364" i="20"/>
  <c r="A6365" i="20"/>
  <c r="A6366" i="20"/>
  <c r="A6367" i="20"/>
  <c r="A6368" i="20"/>
  <c r="A6369" i="20"/>
  <c r="A6370" i="20"/>
  <c r="A6371" i="20"/>
  <c r="A6372" i="20"/>
  <c r="A6373" i="20"/>
  <c r="A6374" i="20"/>
  <c r="A6375" i="20"/>
  <c r="A6376" i="20"/>
  <c r="A6377" i="20"/>
  <c r="A6378" i="20"/>
  <c r="A6379" i="20"/>
  <c r="A6380" i="20"/>
  <c r="A6381" i="20"/>
  <c r="A6382" i="20"/>
  <c r="A6383" i="20"/>
  <c r="A6384" i="20"/>
  <c r="A6385" i="20"/>
  <c r="A6386" i="20"/>
  <c r="A6387" i="20"/>
  <c r="A6388" i="20"/>
  <c r="A6389" i="20"/>
  <c r="A6390" i="20"/>
  <c r="A6391" i="20"/>
  <c r="A6392" i="20"/>
  <c r="A6393" i="20"/>
  <c r="A6394" i="20"/>
  <c r="A6395" i="20"/>
  <c r="A6396" i="20"/>
  <c r="A6397" i="20"/>
  <c r="A6398" i="20"/>
  <c r="A6399" i="20"/>
  <c r="A6400" i="20"/>
  <c r="A6401" i="20"/>
  <c r="A6402" i="20"/>
  <c r="A6403" i="20"/>
  <c r="A6404" i="20"/>
  <c r="A6405" i="20"/>
  <c r="A6406" i="20"/>
  <c r="A6407" i="20"/>
  <c r="A6408" i="20"/>
  <c r="A6409" i="20"/>
  <c r="A6410" i="20"/>
  <c r="A6411" i="20"/>
  <c r="A6412" i="20"/>
  <c r="A6413" i="20"/>
  <c r="A6414" i="20"/>
  <c r="A6415" i="20"/>
  <c r="A6416" i="20"/>
  <c r="A6417" i="20"/>
  <c r="A6418" i="20"/>
  <c r="A6419" i="20"/>
  <c r="A6420" i="20"/>
  <c r="A6421" i="20"/>
  <c r="A6422" i="20"/>
  <c r="A6423" i="20"/>
  <c r="A6424" i="20"/>
  <c r="A6425" i="20"/>
  <c r="A6426" i="20"/>
  <c r="A6427" i="20"/>
  <c r="A6428" i="20"/>
  <c r="A6429" i="20"/>
  <c r="A6430" i="20"/>
  <c r="A6431" i="20"/>
  <c r="A6432" i="20"/>
  <c r="A6433" i="20"/>
  <c r="A6434" i="20"/>
  <c r="A6435" i="20"/>
  <c r="A6436" i="20"/>
  <c r="A6437" i="20"/>
  <c r="A6438" i="20"/>
  <c r="A6439" i="20"/>
  <c r="A6440" i="20"/>
  <c r="A6441" i="20"/>
  <c r="A6442" i="20"/>
  <c r="A6443" i="20"/>
  <c r="A6444" i="20"/>
  <c r="A6445" i="20"/>
  <c r="A6446" i="20"/>
  <c r="A6447" i="20"/>
  <c r="A6448" i="20"/>
  <c r="A6449" i="20"/>
  <c r="A6450" i="20"/>
  <c r="A6451" i="20"/>
  <c r="A6452" i="20"/>
  <c r="A6453" i="20"/>
  <c r="A6454" i="20"/>
  <c r="A6455" i="20"/>
  <c r="A6456" i="20"/>
  <c r="A6457" i="20"/>
  <c r="A6458" i="20"/>
  <c r="A6459" i="20"/>
  <c r="A6460" i="20"/>
  <c r="A6461" i="20"/>
  <c r="A6462" i="20"/>
  <c r="A6463" i="20"/>
  <c r="A6464" i="20"/>
  <c r="A6465" i="20"/>
  <c r="A6466" i="20"/>
  <c r="A6467" i="20"/>
  <c r="A6468" i="20"/>
  <c r="A6469" i="20"/>
  <c r="A6470" i="20"/>
  <c r="A6471" i="20"/>
  <c r="A6472" i="20"/>
  <c r="A6473" i="20"/>
  <c r="A6474" i="20"/>
  <c r="A6475" i="20"/>
  <c r="A6476" i="20"/>
  <c r="A6477" i="20"/>
  <c r="A6478" i="20"/>
  <c r="A6479" i="20"/>
  <c r="A6480" i="20"/>
  <c r="A6481" i="20"/>
  <c r="A6482" i="20"/>
  <c r="A6483" i="20"/>
  <c r="A6484" i="20"/>
  <c r="A6485" i="20"/>
  <c r="A6486" i="20"/>
  <c r="A6487" i="20"/>
  <c r="A6488" i="20"/>
  <c r="A6489" i="20"/>
  <c r="A6490" i="20"/>
  <c r="A6491" i="20"/>
  <c r="A6492" i="20"/>
  <c r="A6493" i="20"/>
  <c r="A6494" i="20"/>
  <c r="A6495" i="20"/>
  <c r="A6496" i="20"/>
  <c r="A6497" i="20"/>
  <c r="A6498" i="20"/>
  <c r="A6499" i="20"/>
  <c r="A6500" i="20"/>
  <c r="A6501" i="20"/>
  <c r="A6502" i="20"/>
  <c r="A6503" i="20"/>
  <c r="A6504" i="20"/>
  <c r="A6505" i="20"/>
  <c r="A6506" i="20"/>
  <c r="A6507" i="20"/>
  <c r="A6508" i="20"/>
  <c r="A6509" i="20"/>
  <c r="A6510" i="20"/>
  <c r="A6511" i="20"/>
  <c r="A6512" i="20"/>
  <c r="A6513" i="20"/>
  <c r="A6514" i="20"/>
  <c r="A6515" i="20"/>
  <c r="A6516" i="20"/>
  <c r="A6517" i="20"/>
  <c r="A6518" i="20"/>
  <c r="A6519" i="20"/>
  <c r="A6520" i="20"/>
  <c r="A6521" i="20"/>
  <c r="A6522" i="20"/>
  <c r="A6523" i="20"/>
  <c r="A6524" i="20"/>
  <c r="A6525" i="20"/>
  <c r="A6526" i="20"/>
  <c r="A6527" i="20"/>
  <c r="A6528" i="20"/>
  <c r="A6529" i="20"/>
  <c r="A6530" i="20"/>
  <c r="A6531" i="20"/>
  <c r="A6532" i="20"/>
  <c r="A6533" i="20"/>
  <c r="A6534" i="20"/>
  <c r="A6535" i="20"/>
  <c r="A6536" i="20"/>
  <c r="A6537" i="20"/>
  <c r="A6538" i="20"/>
  <c r="A6539" i="20"/>
  <c r="A6540" i="20"/>
  <c r="A6541" i="20"/>
  <c r="A6542" i="20"/>
  <c r="A6543" i="20"/>
  <c r="A6544" i="20"/>
  <c r="A6545" i="20"/>
  <c r="A6546" i="20"/>
  <c r="A6547" i="20"/>
  <c r="A6548" i="20"/>
  <c r="A6549" i="20"/>
  <c r="A6550" i="20"/>
  <c r="A6551" i="20"/>
  <c r="A6552" i="20"/>
  <c r="A6553" i="20"/>
  <c r="A6554" i="20"/>
  <c r="A6555" i="20"/>
  <c r="A6556" i="20"/>
  <c r="A6557" i="20"/>
  <c r="A6558" i="20"/>
  <c r="A6559" i="20"/>
  <c r="A6560" i="20"/>
  <c r="A6561" i="20"/>
  <c r="A6562" i="20"/>
  <c r="A6563" i="20"/>
  <c r="A6564" i="20"/>
  <c r="A6565" i="20"/>
  <c r="A6566" i="20"/>
  <c r="A6567" i="20"/>
  <c r="A6568" i="20"/>
  <c r="A6569" i="20"/>
  <c r="A6570" i="20"/>
  <c r="A6571" i="20"/>
  <c r="A6572" i="20"/>
  <c r="A6573" i="20"/>
  <c r="A6574" i="20"/>
  <c r="A6575" i="20"/>
  <c r="A6576" i="20"/>
  <c r="A6577" i="20"/>
  <c r="A6578" i="20"/>
  <c r="A6579" i="20"/>
  <c r="A6580" i="20"/>
  <c r="A6581" i="20"/>
  <c r="A6582" i="20"/>
  <c r="A6583" i="20"/>
  <c r="A6584" i="20"/>
  <c r="A6585" i="20"/>
  <c r="A6586" i="20"/>
  <c r="A6587" i="20"/>
  <c r="A6588" i="20"/>
  <c r="A6589" i="20"/>
  <c r="A6590" i="20"/>
  <c r="A6591" i="20"/>
  <c r="A6592" i="20"/>
  <c r="A6593" i="20"/>
  <c r="A6594" i="20"/>
  <c r="A6595" i="20"/>
  <c r="A6596" i="20"/>
  <c r="A6597" i="20"/>
  <c r="A6598" i="20"/>
  <c r="A6599" i="20"/>
  <c r="A6600" i="20"/>
  <c r="A6601" i="20"/>
  <c r="A6602" i="20"/>
  <c r="A6603" i="20"/>
  <c r="A6604" i="20"/>
  <c r="A6605" i="20"/>
  <c r="A6606" i="20"/>
  <c r="A6607" i="20"/>
  <c r="A6608" i="20"/>
  <c r="A6609" i="20"/>
  <c r="A6610" i="20"/>
  <c r="A6611" i="20"/>
  <c r="A6612" i="20"/>
  <c r="A6613" i="20"/>
  <c r="A6614" i="20"/>
  <c r="A6615" i="20"/>
  <c r="A6616" i="20"/>
  <c r="A6617" i="20"/>
  <c r="A6618" i="20"/>
  <c r="A6619" i="20"/>
  <c r="A6620" i="20"/>
  <c r="A6621" i="20"/>
  <c r="A6622" i="20"/>
  <c r="A6623" i="20"/>
  <c r="A6624" i="20"/>
  <c r="A6625" i="20"/>
  <c r="A6626" i="20"/>
  <c r="A6627" i="20"/>
  <c r="A6628" i="20"/>
  <c r="A6629" i="20"/>
  <c r="A6630" i="20"/>
  <c r="A6631" i="20"/>
  <c r="A6632" i="20"/>
  <c r="A6633" i="20"/>
  <c r="A6634" i="20"/>
  <c r="A6635" i="20"/>
  <c r="A6636" i="20"/>
  <c r="A6637" i="20"/>
  <c r="A6638" i="20"/>
  <c r="A6639" i="20"/>
  <c r="A6640" i="20"/>
  <c r="A6641" i="20"/>
  <c r="A6642" i="20"/>
  <c r="A6643" i="20"/>
  <c r="A6644" i="20"/>
  <c r="A6645" i="20"/>
  <c r="A6646" i="20"/>
  <c r="A6647" i="20"/>
  <c r="A6648" i="20"/>
  <c r="A6649" i="20"/>
  <c r="A6650" i="20"/>
  <c r="A6651" i="20"/>
  <c r="A6652" i="20"/>
  <c r="A6653" i="20"/>
  <c r="A6654" i="20"/>
  <c r="A6655" i="20"/>
  <c r="A6656" i="20"/>
  <c r="A6657" i="20"/>
  <c r="A6658" i="20"/>
  <c r="A6659" i="20"/>
  <c r="A6660" i="20"/>
  <c r="A6661" i="20"/>
  <c r="A6662" i="20"/>
  <c r="A6663" i="20"/>
  <c r="A6664" i="20"/>
  <c r="A6665" i="20"/>
  <c r="A6666" i="20"/>
  <c r="A6667" i="20"/>
  <c r="A6668" i="20"/>
  <c r="A6669" i="20"/>
  <c r="A6670" i="20"/>
  <c r="A6671" i="20"/>
  <c r="A6672" i="20"/>
  <c r="A6673" i="20"/>
  <c r="A6674" i="20"/>
  <c r="A6675" i="20"/>
  <c r="A6676" i="20"/>
  <c r="A6677" i="20"/>
  <c r="A6678" i="20"/>
  <c r="A6679" i="20"/>
  <c r="A6680" i="20"/>
  <c r="A6681" i="20"/>
  <c r="A6682" i="20"/>
  <c r="A6683" i="20"/>
  <c r="A6684" i="20"/>
  <c r="A6685" i="20"/>
  <c r="A6686" i="20"/>
  <c r="A6687" i="20"/>
  <c r="A6688" i="20"/>
  <c r="A6689" i="20"/>
  <c r="A6690" i="20"/>
  <c r="A6691" i="20"/>
  <c r="A6692" i="20"/>
  <c r="A6693" i="20"/>
  <c r="A6694" i="20"/>
  <c r="A6695" i="20"/>
  <c r="A6696" i="20"/>
  <c r="A6697" i="20"/>
  <c r="A6698" i="20"/>
  <c r="A6699" i="20"/>
  <c r="A6700" i="20"/>
  <c r="A6701" i="20"/>
  <c r="A6702" i="20"/>
  <c r="A6703" i="20"/>
  <c r="A6704" i="20"/>
  <c r="A6705" i="20"/>
  <c r="A6706" i="20"/>
  <c r="A6707" i="20"/>
  <c r="A6708" i="20"/>
  <c r="A6709" i="20"/>
  <c r="A6710" i="20"/>
  <c r="A6711" i="20"/>
  <c r="A6712" i="20"/>
  <c r="A6713" i="20"/>
  <c r="A6714" i="20"/>
  <c r="A6715" i="20"/>
  <c r="A6716" i="20"/>
  <c r="A6717" i="20"/>
  <c r="A6718" i="20"/>
  <c r="A6719" i="20"/>
  <c r="A6720" i="20"/>
  <c r="A6721" i="20"/>
  <c r="A6722" i="20"/>
  <c r="A6723" i="20"/>
  <c r="A6724" i="20"/>
  <c r="A6725" i="20"/>
  <c r="A6726" i="20"/>
  <c r="A6727" i="20"/>
  <c r="A6728" i="20"/>
  <c r="A6729" i="20"/>
  <c r="A6730" i="20"/>
  <c r="A6731" i="20"/>
  <c r="A6732" i="20"/>
  <c r="A6733" i="20"/>
  <c r="A6734" i="20"/>
  <c r="A6735" i="20"/>
  <c r="A6736" i="20"/>
  <c r="A6737" i="20"/>
  <c r="A6738" i="20"/>
  <c r="A6739" i="20"/>
  <c r="A6740" i="20"/>
  <c r="A6741" i="20"/>
  <c r="A6742" i="20"/>
  <c r="A6743" i="20"/>
  <c r="A6744" i="20"/>
  <c r="A6745" i="20"/>
  <c r="A6746" i="20"/>
  <c r="A6747" i="20"/>
  <c r="A6748" i="20"/>
  <c r="A6749" i="20"/>
  <c r="A6750" i="20"/>
  <c r="A6751" i="20"/>
  <c r="A6752" i="20"/>
  <c r="A6753" i="20"/>
  <c r="A6754" i="20"/>
  <c r="A6755" i="20"/>
  <c r="A6756" i="20"/>
  <c r="A6757" i="20"/>
  <c r="A6758" i="20"/>
  <c r="A6759" i="20"/>
  <c r="A6760" i="20"/>
  <c r="A6761" i="20"/>
  <c r="A6762" i="20"/>
  <c r="A6763" i="20"/>
  <c r="A6764" i="20"/>
  <c r="A6765" i="20"/>
  <c r="A6766" i="20"/>
  <c r="A6767" i="20"/>
  <c r="A6768" i="20"/>
  <c r="A6769" i="20"/>
  <c r="A6770" i="20"/>
  <c r="A6771" i="20"/>
  <c r="A6772" i="20"/>
  <c r="A6773" i="20"/>
  <c r="A6774" i="20"/>
  <c r="A6775" i="20"/>
  <c r="A6776" i="20"/>
  <c r="A6777" i="20"/>
  <c r="A6778" i="20"/>
  <c r="A6779" i="20"/>
  <c r="A6780" i="20"/>
  <c r="A6781" i="20"/>
  <c r="A6782" i="20"/>
  <c r="A6783" i="20"/>
  <c r="A6784" i="20"/>
  <c r="A6785" i="20"/>
  <c r="A6786" i="20"/>
  <c r="A6787" i="20"/>
  <c r="A6788" i="20"/>
  <c r="A6789" i="20"/>
  <c r="A6790" i="20"/>
  <c r="A6791" i="20"/>
  <c r="A6792" i="20"/>
  <c r="A6793" i="20"/>
  <c r="A6794" i="20"/>
  <c r="A6795" i="20"/>
  <c r="A6796" i="20"/>
  <c r="A6797" i="20"/>
  <c r="A6798" i="20"/>
  <c r="A6799" i="20"/>
  <c r="A6800" i="20"/>
  <c r="A6801" i="20"/>
  <c r="A6802" i="20"/>
  <c r="A6803" i="20"/>
  <c r="A6804" i="20"/>
  <c r="A6805" i="20"/>
  <c r="A6806" i="20"/>
  <c r="A6807" i="20"/>
  <c r="A6808" i="20"/>
  <c r="A6809" i="20"/>
  <c r="A6810" i="20"/>
  <c r="A6811" i="20"/>
  <c r="A6812" i="20"/>
  <c r="A6813" i="20"/>
  <c r="A6814" i="20"/>
  <c r="A6815" i="20"/>
  <c r="A6816" i="20"/>
  <c r="A6817" i="20"/>
  <c r="A6818" i="20"/>
  <c r="A6819" i="20"/>
  <c r="A6820" i="20"/>
  <c r="A6821" i="20"/>
  <c r="A6822" i="20"/>
  <c r="A6823" i="20"/>
  <c r="A6824" i="20"/>
  <c r="A6825" i="20"/>
  <c r="A6826" i="20"/>
  <c r="A6827" i="20"/>
  <c r="A6828" i="20"/>
  <c r="A6829" i="20"/>
  <c r="A6830" i="20"/>
  <c r="A6831" i="20"/>
  <c r="A6832" i="20"/>
  <c r="A6833" i="20"/>
  <c r="A6834" i="20"/>
  <c r="A6835" i="20"/>
  <c r="A6836" i="20"/>
  <c r="A6837" i="20"/>
  <c r="A6838" i="20"/>
  <c r="A6839" i="20"/>
  <c r="A6840" i="20"/>
  <c r="A6841" i="20"/>
  <c r="A6842" i="20"/>
  <c r="A6843" i="20"/>
  <c r="A6844" i="20"/>
  <c r="A6845" i="20"/>
  <c r="A6846" i="20"/>
  <c r="A6847" i="20"/>
  <c r="A6848" i="20"/>
  <c r="A6849" i="20"/>
  <c r="A6850" i="20"/>
  <c r="A6851" i="20"/>
  <c r="A6852" i="20"/>
  <c r="A6853" i="20"/>
  <c r="A6854" i="20"/>
  <c r="A6855" i="20"/>
  <c r="A6856" i="20"/>
  <c r="A6857" i="20"/>
  <c r="A6858" i="20"/>
  <c r="A6859" i="20"/>
  <c r="A6860" i="20"/>
  <c r="A6861" i="20"/>
  <c r="A6862" i="20"/>
  <c r="A6863" i="20"/>
  <c r="A6864" i="20"/>
  <c r="A6865" i="20"/>
  <c r="A6866" i="20"/>
  <c r="A6867" i="20"/>
  <c r="A6868" i="20"/>
  <c r="A6869" i="20"/>
  <c r="A6870" i="20"/>
  <c r="A6871" i="20"/>
  <c r="A6872" i="20"/>
  <c r="A6873" i="20"/>
  <c r="A6874" i="20"/>
  <c r="A6875" i="20"/>
  <c r="A6876" i="20"/>
  <c r="A6877" i="20"/>
  <c r="A6878" i="20"/>
  <c r="A6879" i="20"/>
  <c r="A6880" i="20"/>
  <c r="A6881" i="20"/>
  <c r="A6882" i="20"/>
  <c r="A6883" i="20"/>
  <c r="A6884" i="20"/>
  <c r="A6885" i="20"/>
  <c r="A6886" i="20"/>
  <c r="A6887" i="20"/>
  <c r="A6888" i="20"/>
  <c r="A6889" i="20"/>
  <c r="A6890" i="20"/>
  <c r="A6891" i="20"/>
  <c r="A6892" i="20"/>
  <c r="A6893" i="20"/>
  <c r="A6894" i="20"/>
  <c r="A6895" i="20"/>
  <c r="A6896" i="20"/>
  <c r="A6897" i="20"/>
  <c r="A6898" i="20"/>
  <c r="A6899" i="20"/>
  <c r="A6900" i="20"/>
  <c r="A6901" i="20"/>
  <c r="A6902" i="20"/>
  <c r="A6903" i="20"/>
  <c r="A6904" i="20"/>
  <c r="A6905" i="20"/>
  <c r="A6906" i="20"/>
  <c r="A6907" i="20"/>
  <c r="A6908" i="20"/>
  <c r="A6909" i="20"/>
  <c r="A6910" i="20"/>
  <c r="A6911" i="20"/>
  <c r="A6912" i="20"/>
  <c r="A6913" i="20"/>
  <c r="A6914" i="20"/>
  <c r="A6915" i="20"/>
  <c r="A6916" i="20"/>
  <c r="A6917" i="20"/>
  <c r="A6918" i="20"/>
  <c r="A6919" i="20"/>
  <c r="A6920" i="20"/>
  <c r="A6921" i="20"/>
  <c r="A6922" i="20"/>
  <c r="A6923" i="20"/>
  <c r="A6924" i="20"/>
  <c r="A6925" i="20"/>
  <c r="A6926" i="20"/>
  <c r="A6927" i="20"/>
  <c r="A6928" i="20"/>
  <c r="A6929" i="20"/>
  <c r="A6930" i="20"/>
  <c r="A6931" i="20"/>
  <c r="A6932" i="20"/>
  <c r="A6933" i="20"/>
  <c r="A6934" i="20"/>
  <c r="A6935" i="20"/>
  <c r="A6936" i="20"/>
  <c r="A6937" i="20"/>
  <c r="A6938" i="20"/>
  <c r="A6939" i="20"/>
  <c r="A6940" i="20"/>
  <c r="A6941" i="20"/>
  <c r="A6942" i="20"/>
  <c r="A6943" i="20"/>
  <c r="A6944" i="20"/>
  <c r="A6945" i="20"/>
  <c r="A6946" i="20"/>
  <c r="A6947" i="20"/>
  <c r="A6948" i="20"/>
  <c r="A6949" i="20"/>
  <c r="A6950" i="20"/>
  <c r="A6951" i="20"/>
  <c r="A6952" i="20"/>
  <c r="A6953" i="20"/>
  <c r="A6954" i="20"/>
  <c r="A6955" i="20"/>
  <c r="A6956" i="20"/>
  <c r="A6957" i="20"/>
  <c r="A6958" i="20"/>
  <c r="A6959" i="20"/>
  <c r="A6960" i="20"/>
  <c r="A6961" i="20"/>
  <c r="A6962" i="20"/>
  <c r="A6963" i="20"/>
  <c r="A6964" i="20"/>
  <c r="A6965" i="20"/>
  <c r="A6966" i="20"/>
  <c r="A6967" i="20"/>
  <c r="A6968" i="20"/>
  <c r="A6969" i="20"/>
  <c r="A6970" i="20"/>
  <c r="A6971" i="20"/>
  <c r="A6972" i="20"/>
  <c r="A6973" i="20"/>
  <c r="A6974" i="20"/>
  <c r="A6975" i="20"/>
  <c r="A6976" i="20"/>
  <c r="A6977" i="20"/>
  <c r="A6978" i="20"/>
  <c r="A6979" i="20"/>
  <c r="A6980" i="20"/>
  <c r="A6981" i="20"/>
  <c r="A6982" i="20"/>
  <c r="A6983" i="20"/>
  <c r="A6984" i="20"/>
  <c r="A6985" i="20"/>
  <c r="A6986" i="20"/>
  <c r="A6987" i="20"/>
  <c r="A6988" i="20"/>
  <c r="A6989" i="20"/>
  <c r="A6990" i="20"/>
  <c r="A6991" i="20"/>
  <c r="A6992" i="20"/>
  <c r="A6993" i="20"/>
  <c r="A6994" i="20"/>
  <c r="A6995" i="20"/>
  <c r="A6996" i="20"/>
  <c r="A6997" i="20"/>
  <c r="A6998" i="20"/>
  <c r="A6999" i="20"/>
  <c r="A7000" i="20"/>
  <c r="A7001" i="20"/>
  <c r="A7002" i="20"/>
  <c r="A7003" i="20"/>
  <c r="A7004" i="20"/>
  <c r="A7005" i="20"/>
  <c r="A7006" i="20"/>
  <c r="A7007" i="20"/>
  <c r="A7008" i="20"/>
  <c r="A7009" i="20"/>
  <c r="A7010" i="20"/>
  <c r="A7011" i="20"/>
  <c r="A7012" i="20"/>
  <c r="A7013" i="20"/>
  <c r="A7014" i="20"/>
  <c r="A7015" i="20"/>
  <c r="A7016" i="20"/>
  <c r="A7017" i="20"/>
  <c r="A7018" i="20"/>
  <c r="A7019" i="20"/>
  <c r="A7020" i="20"/>
  <c r="A7021" i="20"/>
  <c r="A7022" i="20"/>
  <c r="A7023" i="20"/>
  <c r="A7024" i="20"/>
  <c r="A7025" i="20"/>
  <c r="A7026" i="20"/>
  <c r="A7027" i="20"/>
  <c r="A7028" i="20"/>
  <c r="A7029" i="20"/>
  <c r="A7030" i="20"/>
  <c r="A7031" i="20"/>
  <c r="A7032" i="20"/>
  <c r="A7033" i="20"/>
  <c r="A7034" i="20"/>
  <c r="A7035" i="20"/>
  <c r="A7036" i="20"/>
  <c r="A7037" i="20"/>
  <c r="A7038" i="20"/>
  <c r="A7039" i="20"/>
  <c r="A7040" i="20"/>
  <c r="A7041" i="20"/>
  <c r="A7042" i="20"/>
  <c r="A7043" i="20"/>
  <c r="A7044" i="20"/>
  <c r="A7045" i="20"/>
  <c r="A7046" i="20"/>
  <c r="A7047" i="20"/>
  <c r="A7048" i="20"/>
  <c r="A7049" i="20"/>
  <c r="A7050" i="20"/>
  <c r="A7051" i="20"/>
  <c r="A7052" i="20"/>
  <c r="A7053" i="20"/>
  <c r="A7054" i="20"/>
  <c r="A7055" i="20"/>
  <c r="A7056" i="20"/>
  <c r="A7057" i="20"/>
  <c r="A7058" i="20"/>
  <c r="A7059" i="20"/>
  <c r="A7060" i="20"/>
  <c r="A7061" i="20"/>
  <c r="A7062" i="20"/>
  <c r="A7063" i="20"/>
  <c r="A7064" i="20"/>
  <c r="A7065" i="20"/>
  <c r="A7066" i="20"/>
  <c r="A7067" i="20"/>
  <c r="A7068" i="20"/>
  <c r="A7069" i="20"/>
  <c r="A7070" i="20"/>
  <c r="A7071" i="20"/>
  <c r="A7072" i="20"/>
  <c r="A7073" i="20"/>
  <c r="A7074" i="20"/>
  <c r="A7075" i="20"/>
  <c r="A7076" i="20"/>
  <c r="A7077" i="20"/>
  <c r="A7078" i="20"/>
  <c r="A7079" i="20"/>
  <c r="A7080" i="20"/>
  <c r="A7081" i="20"/>
  <c r="A7082" i="20"/>
  <c r="A7083" i="20"/>
  <c r="A7084" i="20"/>
  <c r="A7085" i="20"/>
  <c r="A7086" i="20"/>
  <c r="A7087" i="20"/>
  <c r="A7088" i="20"/>
  <c r="A7089" i="20"/>
  <c r="A7090" i="20"/>
  <c r="A7091" i="20"/>
  <c r="A7092" i="20"/>
  <c r="A7093" i="20"/>
  <c r="A7094" i="20"/>
  <c r="A7095" i="20"/>
  <c r="A7096" i="20"/>
  <c r="A7097" i="20"/>
  <c r="A7098" i="20"/>
  <c r="A7099" i="20"/>
  <c r="A7100" i="20"/>
  <c r="A7101" i="20"/>
  <c r="A7102" i="20"/>
  <c r="A7103" i="20"/>
  <c r="A7104" i="20"/>
  <c r="A7105" i="20"/>
  <c r="A7106" i="20"/>
  <c r="A7107" i="20"/>
  <c r="A7108" i="20"/>
  <c r="A7109" i="20"/>
  <c r="A7110" i="20"/>
  <c r="A7111" i="20"/>
  <c r="A7112" i="20"/>
  <c r="A7113" i="20"/>
  <c r="A7114" i="20"/>
  <c r="A7115" i="20"/>
  <c r="A7116" i="20"/>
  <c r="A7117" i="20"/>
  <c r="A7118" i="20"/>
  <c r="A7119" i="20"/>
  <c r="A7120" i="20"/>
  <c r="A7121" i="20"/>
  <c r="A7122" i="20"/>
  <c r="A7123" i="20"/>
  <c r="A7124" i="20"/>
  <c r="A7125" i="20"/>
  <c r="A7126" i="20"/>
  <c r="A7127" i="20"/>
  <c r="A7128" i="20"/>
  <c r="A7129" i="20"/>
  <c r="A7130" i="20"/>
  <c r="A7131" i="20"/>
  <c r="A7132" i="20"/>
  <c r="A7133" i="20"/>
  <c r="A7134" i="20"/>
  <c r="A7135" i="20"/>
  <c r="A7136" i="20"/>
  <c r="A7137" i="20"/>
  <c r="A7138" i="20"/>
  <c r="A7139" i="20"/>
  <c r="A7140" i="20"/>
  <c r="A7141" i="20"/>
  <c r="A7142" i="20"/>
  <c r="A7143" i="20"/>
  <c r="A7144" i="20"/>
  <c r="A7145" i="20"/>
  <c r="A7146" i="20"/>
  <c r="A7147" i="20"/>
  <c r="A7148" i="20"/>
  <c r="A7149" i="20"/>
  <c r="A7150" i="20"/>
  <c r="A7151" i="20"/>
  <c r="A7152" i="20"/>
  <c r="A7153" i="20"/>
  <c r="A7154" i="20"/>
  <c r="A7155" i="20"/>
  <c r="A7156" i="20"/>
  <c r="A7157" i="20"/>
  <c r="A7158" i="20"/>
  <c r="A7159" i="20"/>
  <c r="A7160" i="20"/>
  <c r="A7161" i="20"/>
  <c r="A7162" i="20"/>
  <c r="A7163" i="20"/>
  <c r="A7164" i="20"/>
  <c r="A7165" i="20"/>
  <c r="A7166" i="20"/>
  <c r="A7167" i="20"/>
  <c r="A7168" i="20"/>
  <c r="A7169" i="20"/>
  <c r="A7170" i="20"/>
  <c r="A7171" i="20"/>
  <c r="A7172" i="20"/>
  <c r="A7173" i="20"/>
  <c r="A7174" i="20"/>
  <c r="A7175" i="20"/>
  <c r="A7176" i="20"/>
  <c r="A7177" i="20"/>
  <c r="A7178" i="20"/>
  <c r="A7179" i="20"/>
  <c r="A7180" i="20"/>
  <c r="A7181" i="20"/>
  <c r="A7182" i="20"/>
  <c r="A7183" i="20"/>
  <c r="A7184" i="20"/>
  <c r="A7185" i="20"/>
  <c r="A7186" i="20"/>
  <c r="A7187" i="20"/>
  <c r="A7188" i="20"/>
  <c r="A7189" i="20"/>
  <c r="A7190" i="20"/>
  <c r="A7191" i="20"/>
  <c r="A7192" i="20"/>
  <c r="A7193" i="20"/>
  <c r="A7194" i="20"/>
  <c r="A7195" i="20"/>
  <c r="A7196" i="20"/>
  <c r="A7197" i="20"/>
  <c r="A7198" i="20"/>
  <c r="A7199" i="20"/>
  <c r="A7200" i="20"/>
  <c r="A7201" i="20"/>
  <c r="A7202" i="20"/>
  <c r="A7203" i="20"/>
  <c r="A7204" i="20"/>
  <c r="A7205" i="20"/>
  <c r="A7206" i="20"/>
  <c r="A7207" i="20"/>
  <c r="A7208" i="20"/>
  <c r="A7209" i="20"/>
  <c r="A7210" i="20"/>
  <c r="A7211" i="20"/>
  <c r="A7212" i="20"/>
  <c r="A7213" i="20"/>
  <c r="A7214" i="20"/>
  <c r="A7215" i="20"/>
  <c r="A7216" i="20"/>
  <c r="A7217" i="20"/>
  <c r="A7218" i="20"/>
  <c r="A7219" i="20"/>
  <c r="A7220" i="20"/>
  <c r="A7221" i="20"/>
  <c r="A7222" i="20"/>
  <c r="A7223" i="20"/>
  <c r="A7224" i="20"/>
  <c r="A7225" i="20"/>
  <c r="A7226" i="20"/>
  <c r="A7227" i="20"/>
  <c r="A7228" i="20"/>
  <c r="A7229" i="20"/>
  <c r="A7230" i="20"/>
  <c r="A7231" i="20"/>
  <c r="A7232" i="20"/>
  <c r="A7233" i="20"/>
  <c r="A7234" i="20"/>
  <c r="A7235" i="20"/>
  <c r="A7236" i="20"/>
  <c r="A7237" i="20"/>
  <c r="A7238" i="20"/>
  <c r="A7239" i="20"/>
  <c r="A7240" i="20"/>
  <c r="A7241" i="20"/>
  <c r="A7242" i="20"/>
  <c r="A7243" i="20"/>
  <c r="A7244" i="20"/>
  <c r="A7245" i="20"/>
  <c r="A7246" i="20"/>
  <c r="A7247" i="20"/>
  <c r="A7248" i="20"/>
  <c r="A7249" i="20"/>
  <c r="A7250" i="20"/>
  <c r="A7251" i="20"/>
  <c r="A7252" i="20"/>
  <c r="A7253" i="20"/>
  <c r="A7254" i="20"/>
  <c r="A7255" i="20"/>
  <c r="A7256" i="20"/>
  <c r="A7257" i="20"/>
  <c r="A7258" i="20"/>
  <c r="A7259" i="20"/>
  <c r="A7260" i="20"/>
  <c r="A7261" i="20"/>
  <c r="A7262" i="20"/>
  <c r="A7263" i="20"/>
  <c r="A7264" i="20"/>
  <c r="A7265" i="20"/>
  <c r="A7266" i="20"/>
  <c r="A7267" i="20"/>
  <c r="A7268" i="20"/>
  <c r="A7269" i="20"/>
  <c r="A7270" i="20"/>
  <c r="A7271" i="20"/>
  <c r="A7272" i="20"/>
  <c r="A7273" i="20"/>
  <c r="A7274" i="20"/>
  <c r="A7275" i="20"/>
  <c r="A7276" i="20"/>
  <c r="A7277" i="20"/>
  <c r="A7278" i="20"/>
  <c r="A7279" i="20"/>
  <c r="A7280" i="20"/>
  <c r="A7281" i="20"/>
  <c r="A7282" i="20"/>
  <c r="A7283" i="20"/>
  <c r="A7284" i="20"/>
  <c r="A7285" i="20"/>
  <c r="A7286" i="20"/>
  <c r="A7287" i="20"/>
  <c r="A7288" i="20"/>
  <c r="A7289" i="20"/>
  <c r="A7290" i="20"/>
  <c r="A7291" i="20"/>
  <c r="A7292" i="20"/>
  <c r="A7293" i="20"/>
  <c r="A7294" i="20"/>
  <c r="A7295" i="20"/>
  <c r="A7296" i="20"/>
  <c r="A7297" i="20"/>
  <c r="A7298" i="20"/>
  <c r="A7299" i="20"/>
  <c r="A7300" i="20"/>
  <c r="A7301" i="20"/>
  <c r="A7302" i="20"/>
  <c r="A7303" i="20"/>
  <c r="A7304" i="20"/>
  <c r="A7305" i="20"/>
  <c r="A7306" i="20"/>
  <c r="A7307" i="20"/>
  <c r="A7308" i="20"/>
  <c r="A7309" i="20"/>
  <c r="A7310" i="20"/>
  <c r="A7311" i="20"/>
  <c r="A7312" i="20"/>
  <c r="A7313" i="20"/>
  <c r="A7314" i="20"/>
  <c r="A7315" i="20"/>
  <c r="A7316" i="20"/>
  <c r="A7317" i="20"/>
  <c r="A7318" i="20"/>
  <c r="A7319" i="20"/>
  <c r="A7320" i="20"/>
  <c r="A7321" i="20"/>
  <c r="A7322" i="20"/>
  <c r="A7323" i="20"/>
  <c r="A7324" i="20"/>
  <c r="A7325" i="20"/>
  <c r="A7326" i="20"/>
  <c r="A7327" i="20"/>
  <c r="A7328" i="20"/>
  <c r="A7329" i="20"/>
  <c r="A7330" i="20"/>
  <c r="A7331" i="20"/>
  <c r="A7332" i="20"/>
  <c r="A7333" i="20"/>
  <c r="A7334" i="20"/>
  <c r="A7335" i="20"/>
  <c r="A7336" i="20"/>
  <c r="A7337" i="20"/>
  <c r="A7338" i="20"/>
  <c r="A7339" i="20"/>
  <c r="A7340" i="20"/>
  <c r="A7341" i="20"/>
  <c r="A7342" i="20"/>
  <c r="A7343" i="20"/>
  <c r="A7344" i="20"/>
  <c r="A7345" i="20"/>
  <c r="A7346" i="20"/>
  <c r="A7347" i="20"/>
  <c r="A7348" i="20"/>
  <c r="A7349" i="20"/>
  <c r="A7350" i="20"/>
  <c r="A7351" i="20"/>
  <c r="A7352" i="20"/>
  <c r="A7353" i="20"/>
  <c r="A7354" i="20"/>
  <c r="A7355" i="20"/>
  <c r="A7356" i="20"/>
  <c r="A7357" i="20"/>
  <c r="A7358" i="20"/>
  <c r="A7359" i="20"/>
  <c r="A7360" i="20"/>
  <c r="A7361" i="20"/>
  <c r="A7362" i="20"/>
  <c r="A7363" i="20"/>
  <c r="A7364" i="20"/>
  <c r="A7365" i="20"/>
  <c r="A7366" i="20"/>
  <c r="A7367" i="20"/>
  <c r="A7368" i="20"/>
  <c r="A7369" i="20"/>
  <c r="A7370" i="20"/>
  <c r="A7371" i="20"/>
  <c r="A7372" i="20"/>
  <c r="A7373" i="20"/>
  <c r="A7374" i="20"/>
  <c r="A7375" i="20"/>
  <c r="A7376" i="20"/>
  <c r="A7377" i="20"/>
  <c r="A7378" i="20"/>
  <c r="A7379" i="20"/>
  <c r="A7380" i="20"/>
  <c r="A7381" i="20"/>
  <c r="A7382" i="20"/>
  <c r="A7383" i="20"/>
  <c r="A7384" i="20"/>
  <c r="A7385" i="20"/>
  <c r="A7386" i="20"/>
  <c r="A7387" i="20"/>
  <c r="A7388" i="20"/>
  <c r="A7389" i="20"/>
  <c r="A7390" i="20"/>
  <c r="A7391" i="20"/>
  <c r="A7392" i="20"/>
  <c r="A7393" i="20"/>
  <c r="A7394" i="20"/>
  <c r="A7395" i="20"/>
  <c r="A7396" i="20"/>
  <c r="A7397" i="20"/>
  <c r="A7398" i="20"/>
  <c r="A7399" i="20"/>
  <c r="A7400" i="20"/>
  <c r="A7401" i="20"/>
  <c r="A7402" i="20"/>
  <c r="A7403" i="20"/>
  <c r="A7404" i="20"/>
  <c r="A7405" i="20"/>
  <c r="A7406" i="20"/>
  <c r="A7407" i="20"/>
  <c r="A7408" i="20"/>
  <c r="A7409" i="20"/>
  <c r="A7410" i="20"/>
  <c r="A7411" i="20"/>
  <c r="A7412" i="20"/>
  <c r="A7413" i="20"/>
  <c r="A7414" i="20"/>
  <c r="A7415" i="20"/>
  <c r="A7416" i="20"/>
  <c r="A7417" i="20"/>
  <c r="A7418" i="20"/>
  <c r="A7419" i="20"/>
  <c r="A7420" i="20"/>
  <c r="A7421" i="20"/>
  <c r="A7422" i="20"/>
  <c r="A7423" i="20"/>
  <c r="A7424" i="20"/>
  <c r="A7425" i="20"/>
  <c r="A7426" i="20"/>
  <c r="A7427" i="20"/>
  <c r="A7428" i="20"/>
  <c r="A7429" i="20"/>
  <c r="A7430" i="20"/>
  <c r="A7431" i="20"/>
  <c r="A7432" i="20"/>
  <c r="A7433" i="20"/>
  <c r="A7434" i="20"/>
  <c r="A7435" i="20"/>
  <c r="A7436" i="20"/>
  <c r="A7437" i="20"/>
  <c r="A7438" i="20"/>
  <c r="A7439" i="20"/>
  <c r="A7440" i="20"/>
  <c r="A7441" i="20"/>
  <c r="A7442" i="20"/>
  <c r="A7443" i="20"/>
  <c r="A7444" i="20"/>
  <c r="A7445" i="20"/>
  <c r="A7446" i="20"/>
  <c r="A7447" i="20"/>
  <c r="A7448" i="20"/>
  <c r="A7449" i="20"/>
  <c r="A7450" i="20"/>
  <c r="A7451" i="20"/>
  <c r="A7452" i="20"/>
  <c r="A7453" i="20"/>
  <c r="A7454" i="20"/>
  <c r="A7455" i="20"/>
  <c r="A7456" i="20"/>
  <c r="A7457" i="20"/>
  <c r="A7458" i="20"/>
  <c r="A7459" i="20"/>
  <c r="A7460" i="20"/>
  <c r="A7461" i="20"/>
  <c r="A7462" i="20"/>
  <c r="A7463" i="20"/>
  <c r="A7464" i="20"/>
  <c r="A7465" i="20"/>
  <c r="A7466" i="20"/>
  <c r="A7467" i="20"/>
  <c r="A7468" i="20"/>
  <c r="A7469" i="20"/>
  <c r="A7470" i="20"/>
  <c r="A7471" i="20"/>
  <c r="A7472" i="20"/>
  <c r="A7473" i="20"/>
  <c r="A7474" i="20"/>
  <c r="A7475" i="20"/>
  <c r="A7476" i="20"/>
  <c r="A7477" i="20"/>
  <c r="A7478" i="20"/>
  <c r="A7479" i="20"/>
  <c r="A7480" i="20"/>
  <c r="A7481" i="20"/>
  <c r="A7482" i="20"/>
  <c r="A7483" i="20"/>
  <c r="A7484" i="20"/>
  <c r="A7485" i="20"/>
  <c r="A7486" i="20"/>
  <c r="A7487" i="20"/>
  <c r="A7488" i="20"/>
  <c r="A7489" i="20"/>
  <c r="A7490" i="20"/>
  <c r="A7491" i="20"/>
  <c r="A7492" i="20"/>
  <c r="A7493" i="20"/>
  <c r="A7494" i="20"/>
  <c r="A7495" i="20"/>
  <c r="A7496" i="20"/>
  <c r="A7497" i="20"/>
  <c r="A7498" i="20"/>
  <c r="A7499" i="20"/>
  <c r="A7500" i="20"/>
  <c r="A7501" i="20"/>
  <c r="A7502" i="20"/>
  <c r="A7503" i="20"/>
  <c r="A7504" i="20"/>
  <c r="A7505" i="20"/>
  <c r="A7506" i="20"/>
  <c r="A7507" i="20"/>
  <c r="A7508" i="20"/>
  <c r="A7509" i="20"/>
  <c r="A7510" i="20"/>
  <c r="A7511" i="20"/>
  <c r="A7512" i="20"/>
  <c r="A7513" i="20"/>
  <c r="A7514" i="20"/>
  <c r="A7515" i="20"/>
  <c r="A7516" i="20"/>
  <c r="A7517" i="20"/>
  <c r="A7518" i="20"/>
  <c r="A7519" i="20"/>
  <c r="A7520" i="20"/>
  <c r="A7521" i="20"/>
  <c r="A7522" i="20"/>
  <c r="A7523" i="20"/>
  <c r="A7524" i="20"/>
  <c r="A7525" i="20"/>
  <c r="A7526" i="20"/>
  <c r="A7527" i="20"/>
  <c r="A7528" i="20"/>
  <c r="A7529" i="20"/>
  <c r="A7530" i="20"/>
  <c r="A7531" i="20"/>
  <c r="A7532" i="20"/>
  <c r="A7533" i="20"/>
  <c r="A7534" i="20"/>
  <c r="A7535" i="20"/>
  <c r="A7536" i="20"/>
  <c r="A7537" i="20"/>
  <c r="A7538" i="20"/>
  <c r="A7539" i="20"/>
  <c r="A7540" i="20"/>
  <c r="A7541" i="20"/>
  <c r="A7542" i="20"/>
  <c r="A7543" i="20"/>
  <c r="A7544" i="20"/>
  <c r="A7545" i="20"/>
  <c r="A7546" i="20"/>
  <c r="A7547" i="20"/>
  <c r="A7548" i="20"/>
  <c r="A7549" i="20"/>
  <c r="A7550" i="20"/>
  <c r="A7551" i="20"/>
  <c r="A7552" i="20"/>
  <c r="A7553" i="20"/>
  <c r="A7554" i="20"/>
  <c r="A7555" i="20"/>
  <c r="A7556" i="20"/>
  <c r="A7557" i="20"/>
  <c r="A7558" i="20"/>
  <c r="A7559" i="20"/>
  <c r="A7560" i="20"/>
  <c r="A7561" i="20"/>
  <c r="A7562" i="20"/>
  <c r="A7563" i="20"/>
  <c r="A7564" i="20"/>
  <c r="A7565" i="20"/>
  <c r="A7566" i="20"/>
  <c r="A7567" i="20"/>
  <c r="A7568" i="20"/>
  <c r="A7569" i="20"/>
  <c r="A7570" i="20"/>
  <c r="A7571" i="20"/>
  <c r="A7572" i="20"/>
  <c r="A7573" i="20"/>
  <c r="A7574" i="20"/>
  <c r="A7575" i="20"/>
  <c r="A7576" i="20"/>
  <c r="A7577" i="20"/>
  <c r="A7578" i="20"/>
  <c r="A7579" i="20"/>
  <c r="A7580" i="20"/>
  <c r="A7581" i="20"/>
  <c r="A7582" i="20"/>
  <c r="A7583" i="20"/>
  <c r="A7584" i="20"/>
  <c r="A7585" i="20"/>
  <c r="A7586" i="20"/>
  <c r="A7587" i="20"/>
  <c r="A7588" i="20"/>
  <c r="A7589" i="20"/>
  <c r="A7590" i="20"/>
  <c r="A7591" i="20"/>
  <c r="A7592" i="20"/>
  <c r="A7593" i="20"/>
  <c r="A7594" i="20"/>
  <c r="A7595" i="20"/>
  <c r="A7596" i="20"/>
  <c r="A7597" i="20"/>
  <c r="A7598" i="20"/>
  <c r="A7599" i="20"/>
  <c r="A7600" i="20"/>
  <c r="A7601" i="20"/>
  <c r="A7602" i="20"/>
  <c r="A7603" i="20"/>
  <c r="A7604" i="20"/>
  <c r="A7605" i="20"/>
  <c r="A7606" i="20"/>
  <c r="A7607" i="20"/>
  <c r="A7608" i="20"/>
  <c r="A7609" i="20"/>
  <c r="A7610" i="20"/>
  <c r="A7611" i="20"/>
  <c r="A7612" i="20"/>
  <c r="A7613" i="20"/>
  <c r="A7614" i="20"/>
  <c r="A7615" i="20"/>
  <c r="A7616" i="20"/>
  <c r="A7617" i="20"/>
  <c r="A7618" i="20"/>
  <c r="A7619" i="20"/>
  <c r="A7620" i="20"/>
  <c r="A7621" i="20"/>
  <c r="A7622" i="20"/>
  <c r="A7623" i="20"/>
  <c r="A7624" i="20"/>
  <c r="A7625" i="20"/>
  <c r="A7626" i="20"/>
  <c r="A7627" i="20"/>
  <c r="A7628" i="20"/>
  <c r="A7629" i="20"/>
  <c r="A7630" i="20"/>
  <c r="A7631" i="20"/>
  <c r="A7632" i="20"/>
  <c r="A7633" i="20"/>
  <c r="A7634" i="20"/>
  <c r="A7635" i="20"/>
  <c r="A7636" i="20"/>
  <c r="A7637" i="20"/>
  <c r="A7638" i="20"/>
  <c r="A7639" i="20"/>
  <c r="A7640" i="20"/>
  <c r="A7641" i="20"/>
  <c r="A7642" i="20"/>
  <c r="A7643" i="20"/>
  <c r="A7644" i="20"/>
  <c r="A7645" i="20"/>
  <c r="A7646" i="20"/>
  <c r="A7647" i="20"/>
  <c r="A7648" i="20"/>
  <c r="A7649" i="20"/>
  <c r="A7650" i="20"/>
  <c r="A7651" i="20"/>
  <c r="A7652" i="20"/>
  <c r="A7653" i="20"/>
  <c r="A7654" i="20"/>
  <c r="A7655" i="20"/>
  <c r="A7656" i="20"/>
  <c r="A7657" i="20"/>
  <c r="A7658" i="20"/>
  <c r="A7659" i="20"/>
  <c r="A7660" i="20"/>
  <c r="A7661" i="20"/>
  <c r="A7662" i="20"/>
  <c r="A7663" i="20"/>
  <c r="A7664" i="20"/>
  <c r="A7665" i="20"/>
  <c r="A7666" i="20"/>
  <c r="A7667" i="20"/>
  <c r="A7668" i="20"/>
  <c r="A7669" i="20"/>
  <c r="A7670" i="20"/>
  <c r="A7671" i="20"/>
  <c r="A7672" i="20"/>
  <c r="A7673" i="20"/>
  <c r="A7674" i="20"/>
  <c r="A7675" i="20"/>
  <c r="A7676" i="20"/>
  <c r="A7677" i="20"/>
  <c r="A7678" i="20"/>
  <c r="A7679" i="20"/>
  <c r="A7680" i="20"/>
  <c r="A7681" i="20"/>
  <c r="A7682" i="20"/>
  <c r="A7683" i="20"/>
  <c r="A7684" i="20"/>
  <c r="A7685" i="20"/>
  <c r="A7686" i="20"/>
  <c r="A7687" i="20"/>
  <c r="A7688" i="20"/>
  <c r="A7689" i="20"/>
  <c r="A7690" i="20"/>
  <c r="A7691" i="20"/>
  <c r="A7692" i="20"/>
  <c r="A7693" i="20"/>
  <c r="A7694" i="20"/>
  <c r="A7695" i="20"/>
  <c r="A7696" i="20"/>
  <c r="A7697" i="20"/>
  <c r="A7698" i="20"/>
  <c r="A7699" i="20"/>
  <c r="A7700" i="20"/>
  <c r="A7701" i="20"/>
  <c r="A7702" i="20"/>
  <c r="A7703" i="20"/>
  <c r="A7704" i="20"/>
  <c r="A7705" i="20"/>
  <c r="A7706" i="20"/>
  <c r="A7707" i="20"/>
  <c r="A7708" i="20"/>
  <c r="A7709" i="20"/>
  <c r="A7710" i="20"/>
  <c r="A7711" i="20"/>
  <c r="A7712" i="20"/>
  <c r="A7713" i="20"/>
  <c r="A7714" i="20"/>
  <c r="A7715" i="20"/>
  <c r="A7716" i="20"/>
  <c r="A7717" i="20"/>
  <c r="A7718" i="20"/>
  <c r="A7719" i="20"/>
  <c r="A7720" i="20"/>
  <c r="A7721" i="20"/>
  <c r="A7722" i="20"/>
  <c r="A7723" i="20"/>
  <c r="A7724" i="20"/>
  <c r="A7725" i="20"/>
  <c r="A7726" i="20"/>
  <c r="A7727" i="20"/>
  <c r="A7728" i="20"/>
  <c r="A7729" i="20"/>
  <c r="A7730" i="20"/>
  <c r="A7731" i="20"/>
  <c r="A7732" i="20"/>
  <c r="A7733" i="20"/>
  <c r="A7734" i="20"/>
  <c r="A7735" i="20"/>
  <c r="A7736" i="20"/>
  <c r="A7737" i="20"/>
  <c r="A7738" i="20"/>
  <c r="A7739" i="20"/>
  <c r="A7740" i="20"/>
  <c r="A7741" i="20"/>
  <c r="A7742" i="20"/>
  <c r="A7743" i="20"/>
  <c r="A7744" i="20"/>
  <c r="A7745" i="20"/>
  <c r="A7746" i="20"/>
  <c r="A7747" i="20"/>
  <c r="A7748" i="20"/>
  <c r="A7749" i="20"/>
  <c r="A7750" i="20"/>
  <c r="A7751" i="20"/>
  <c r="A7752" i="20"/>
  <c r="A7753" i="20"/>
  <c r="A7754" i="20"/>
  <c r="A7755" i="20"/>
  <c r="A7756" i="20"/>
  <c r="A7757" i="20"/>
  <c r="A7758" i="20"/>
  <c r="A7759" i="20"/>
  <c r="A7760" i="20"/>
  <c r="A7761" i="20"/>
  <c r="A7762" i="20"/>
  <c r="A7763" i="20"/>
  <c r="A7764" i="20"/>
  <c r="A7765" i="20"/>
  <c r="A7766" i="20"/>
  <c r="A7767" i="20"/>
  <c r="A7768" i="20"/>
  <c r="A7769" i="20"/>
  <c r="A7770" i="20"/>
  <c r="A7771" i="20"/>
  <c r="A7772" i="20"/>
  <c r="A7773" i="20"/>
  <c r="A7774" i="20"/>
  <c r="A7775" i="20"/>
  <c r="A7776" i="20"/>
  <c r="A7777" i="20"/>
  <c r="A7778" i="20"/>
  <c r="A7779" i="20"/>
  <c r="A7780" i="20"/>
  <c r="A7781" i="20"/>
  <c r="A7782" i="20"/>
  <c r="A7783" i="20"/>
  <c r="A7784" i="20"/>
  <c r="A7785" i="20"/>
  <c r="A7786" i="20"/>
  <c r="A7787" i="20"/>
  <c r="A7788" i="20"/>
  <c r="A7789" i="20"/>
  <c r="A7790" i="20"/>
  <c r="A7791" i="20"/>
  <c r="A7792" i="20"/>
  <c r="A7793" i="20"/>
  <c r="A7794" i="20"/>
  <c r="A7795" i="20"/>
  <c r="A7796" i="20"/>
  <c r="A7797" i="20"/>
  <c r="A7798" i="20"/>
  <c r="A7799" i="20"/>
  <c r="A7800" i="20"/>
  <c r="A7801" i="20"/>
  <c r="A7802" i="20"/>
  <c r="A7803" i="20"/>
  <c r="A7804" i="20"/>
  <c r="A7805" i="20"/>
  <c r="A7806" i="20"/>
  <c r="A7807" i="20"/>
  <c r="A7808" i="20"/>
  <c r="A7809" i="20"/>
  <c r="A7810" i="20"/>
  <c r="A7811" i="20"/>
  <c r="A7812" i="20"/>
  <c r="A7813" i="20"/>
  <c r="A7814" i="20"/>
  <c r="A7815" i="20"/>
  <c r="A7816" i="20"/>
  <c r="A7817" i="20"/>
  <c r="A7818" i="20"/>
  <c r="A7819" i="20"/>
  <c r="A7820" i="20"/>
  <c r="A7821" i="20"/>
  <c r="A7822" i="20"/>
  <c r="A7823" i="20"/>
  <c r="A7824" i="20"/>
  <c r="A7825" i="20"/>
  <c r="A7826" i="20"/>
  <c r="A7827" i="20"/>
  <c r="A7828" i="20"/>
  <c r="A7829" i="20"/>
  <c r="A7830" i="20"/>
  <c r="A7831" i="20"/>
  <c r="A7832" i="20"/>
  <c r="A7833" i="20"/>
  <c r="A7834" i="20"/>
  <c r="A7835" i="20"/>
  <c r="A7836" i="20"/>
  <c r="A7837" i="20"/>
  <c r="A7838" i="20"/>
  <c r="A7839" i="20"/>
  <c r="A7840" i="20"/>
  <c r="A7841" i="20"/>
  <c r="A7842" i="20"/>
  <c r="A7843" i="20"/>
  <c r="A7844" i="20"/>
  <c r="A7845" i="20"/>
  <c r="A7846" i="20"/>
  <c r="A7847" i="20"/>
  <c r="A7848" i="20"/>
  <c r="A7849" i="20"/>
  <c r="A7850" i="20"/>
  <c r="A7851" i="20"/>
  <c r="A7852" i="20"/>
  <c r="A7853" i="20"/>
  <c r="A7854" i="20"/>
  <c r="A7855" i="20"/>
  <c r="A7856" i="20"/>
  <c r="A7857" i="20"/>
  <c r="A7858" i="20"/>
  <c r="A7859" i="20"/>
  <c r="A7860" i="20"/>
  <c r="A7861" i="20"/>
  <c r="A7862" i="20"/>
  <c r="A7863" i="20"/>
  <c r="A7864" i="20"/>
  <c r="A7865" i="20"/>
  <c r="A7866" i="20"/>
  <c r="A7867" i="20"/>
  <c r="A7868" i="20"/>
  <c r="A7869" i="20"/>
  <c r="A7870" i="20"/>
  <c r="A7871" i="20"/>
  <c r="A7872" i="20"/>
  <c r="A7873" i="20"/>
  <c r="A7874" i="20"/>
  <c r="A7875" i="20"/>
  <c r="A7876" i="20"/>
  <c r="A7877" i="20"/>
  <c r="A7878" i="20"/>
  <c r="A7879" i="20"/>
  <c r="A7880" i="20"/>
  <c r="A7881" i="20"/>
  <c r="A7882" i="20"/>
  <c r="A7883" i="20"/>
  <c r="A7884" i="20"/>
  <c r="A7885" i="20"/>
  <c r="A7886" i="20"/>
  <c r="A7887" i="20"/>
  <c r="A7888" i="20"/>
  <c r="A7889" i="20"/>
  <c r="A7890" i="20"/>
  <c r="A7891" i="20"/>
  <c r="A7892" i="20"/>
  <c r="A7893" i="20"/>
  <c r="A7894" i="20"/>
  <c r="A7895" i="20"/>
  <c r="A7896" i="20"/>
  <c r="A7897" i="20"/>
  <c r="A7898" i="20"/>
  <c r="A7899" i="20"/>
  <c r="A7900" i="20"/>
  <c r="A7901" i="20"/>
  <c r="A7902" i="20"/>
  <c r="A7903" i="20"/>
  <c r="A7904" i="20"/>
  <c r="A7905" i="20"/>
  <c r="A7906" i="20"/>
  <c r="A7907" i="20"/>
  <c r="A7908" i="20"/>
  <c r="A7909" i="20"/>
  <c r="A7910" i="20"/>
  <c r="A7911" i="20"/>
  <c r="A7912" i="20"/>
  <c r="A7913" i="20"/>
  <c r="A7914" i="20"/>
  <c r="A7915" i="20"/>
  <c r="A7916" i="20"/>
  <c r="A7917" i="20"/>
  <c r="A7918" i="20"/>
  <c r="A7919" i="20"/>
  <c r="A7920" i="20"/>
  <c r="A7921" i="20"/>
  <c r="A7922" i="20"/>
  <c r="A7923" i="20"/>
  <c r="A7924" i="20"/>
  <c r="A7925" i="20"/>
  <c r="A7926" i="20"/>
  <c r="A7927" i="20"/>
  <c r="A7928" i="20"/>
  <c r="A7929" i="20"/>
  <c r="A7930" i="20"/>
  <c r="A7931" i="20"/>
  <c r="A7932" i="20"/>
  <c r="A7933" i="20"/>
  <c r="A7934" i="20"/>
  <c r="A7935" i="20"/>
  <c r="A7936" i="20"/>
  <c r="A7937" i="20"/>
  <c r="A7938" i="20"/>
  <c r="A7939" i="20"/>
  <c r="A7940" i="20"/>
  <c r="A7941" i="20"/>
  <c r="A7942" i="20"/>
  <c r="A7943" i="20"/>
  <c r="A7944" i="20"/>
  <c r="A7945" i="20"/>
  <c r="A7946" i="20"/>
  <c r="A7947" i="20"/>
  <c r="A7948" i="20"/>
  <c r="A7949" i="20"/>
  <c r="A7950" i="20"/>
  <c r="A7951" i="20"/>
  <c r="A7952" i="20"/>
  <c r="A7953" i="20"/>
  <c r="A7954" i="20"/>
  <c r="A7955" i="20"/>
  <c r="A7956" i="20"/>
  <c r="A7957" i="20"/>
  <c r="A7958" i="20"/>
  <c r="A7959" i="20"/>
  <c r="A7960" i="20"/>
  <c r="A7961" i="20"/>
  <c r="A7962" i="20"/>
  <c r="A7963" i="20"/>
  <c r="A7964" i="20"/>
  <c r="A7965" i="20"/>
  <c r="A7966" i="20"/>
  <c r="A7967" i="20"/>
  <c r="A7968" i="20"/>
  <c r="A7969" i="20"/>
  <c r="A7970" i="20"/>
  <c r="A7971" i="20"/>
  <c r="A7972" i="20"/>
  <c r="A7973" i="20"/>
  <c r="A7974" i="20"/>
  <c r="A7975" i="20"/>
  <c r="A7976" i="20"/>
  <c r="A7977" i="20"/>
  <c r="A7978" i="20"/>
  <c r="A7979" i="20"/>
  <c r="A7980" i="20"/>
  <c r="A7981" i="20"/>
  <c r="A7982" i="20"/>
  <c r="A7983" i="20"/>
  <c r="A7984" i="20"/>
  <c r="A7985" i="20"/>
  <c r="A7986" i="20"/>
  <c r="A7987" i="20"/>
  <c r="A7988" i="20"/>
  <c r="A7989" i="20"/>
  <c r="A7990" i="20"/>
  <c r="A7991" i="20"/>
  <c r="A7992" i="20"/>
  <c r="A7993" i="20"/>
  <c r="A7994" i="20"/>
  <c r="A7995" i="20"/>
  <c r="A7996" i="20"/>
  <c r="A7997" i="20"/>
  <c r="A7998" i="20"/>
  <c r="A7999" i="20"/>
  <c r="A8000" i="20"/>
  <c r="A8001" i="20"/>
  <c r="A8002" i="20"/>
  <c r="A8003" i="20"/>
  <c r="A8004" i="20"/>
  <c r="A8005" i="20"/>
  <c r="A8006" i="20"/>
  <c r="A8007" i="20"/>
  <c r="A8008" i="20"/>
  <c r="A8009" i="20"/>
  <c r="A8010" i="20"/>
  <c r="A8011" i="20"/>
  <c r="A8012" i="20"/>
  <c r="A8013" i="20"/>
  <c r="A8014" i="20"/>
  <c r="A8015" i="20"/>
  <c r="A8016" i="20"/>
  <c r="A8017" i="20"/>
  <c r="A8018" i="20"/>
  <c r="A8019" i="20"/>
  <c r="A8020" i="20"/>
  <c r="A8021" i="20"/>
  <c r="A8022" i="20"/>
  <c r="A8023" i="20"/>
  <c r="A8024" i="20"/>
  <c r="A8025" i="20"/>
  <c r="A8026" i="20"/>
  <c r="A8027" i="20"/>
  <c r="A8028" i="20"/>
  <c r="A8029" i="20"/>
  <c r="A8030" i="20"/>
  <c r="A8031" i="20"/>
  <c r="A8032" i="20"/>
  <c r="A8033" i="20"/>
  <c r="A8034" i="20"/>
  <c r="A8035" i="20"/>
  <c r="A8036" i="20"/>
  <c r="A8037" i="20"/>
  <c r="A8038" i="20"/>
  <c r="A8039" i="20"/>
  <c r="A8040" i="20"/>
  <c r="A8041" i="20"/>
  <c r="A8042" i="20"/>
  <c r="A8043" i="20"/>
  <c r="A8044" i="20"/>
  <c r="A8045" i="20"/>
  <c r="A8046" i="20"/>
  <c r="A8047" i="20"/>
  <c r="A8048" i="20"/>
  <c r="A8049" i="20"/>
  <c r="A8050" i="20"/>
  <c r="A8051" i="20"/>
  <c r="A8052" i="20"/>
  <c r="A8053" i="20"/>
  <c r="A8054" i="20"/>
  <c r="A8055" i="20"/>
  <c r="A8056" i="20"/>
  <c r="A8057" i="20"/>
  <c r="A8058" i="20"/>
  <c r="A8059" i="20"/>
  <c r="A8060" i="20"/>
  <c r="A8061" i="20"/>
  <c r="A8062" i="20"/>
  <c r="A8063" i="20"/>
  <c r="A8064" i="20"/>
  <c r="A8065" i="20"/>
  <c r="A8066" i="20"/>
  <c r="A8067" i="20"/>
  <c r="A8068" i="20"/>
  <c r="A8069" i="20"/>
  <c r="A8070" i="20"/>
  <c r="A8071" i="20"/>
  <c r="A8072" i="20"/>
  <c r="A8073" i="20"/>
  <c r="A8074" i="20"/>
  <c r="A8075" i="20"/>
  <c r="A8076" i="20"/>
  <c r="A8077" i="20"/>
  <c r="A8078" i="20"/>
  <c r="A8079" i="20"/>
  <c r="A8080" i="20"/>
  <c r="A8081" i="20"/>
  <c r="A8082" i="20"/>
  <c r="A8083" i="20"/>
  <c r="A8084" i="20"/>
  <c r="A8085" i="20"/>
  <c r="A8086" i="20"/>
  <c r="A8087" i="20"/>
  <c r="A8088" i="20"/>
  <c r="A8089" i="20"/>
  <c r="A8090" i="20"/>
  <c r="A8091" i="20"/>
  <c r="A8092" i="20"/>
  <c r="A8093" i="20"/>
  <c r="A8094" i="20"/>
  <c r="A8095" i="20"/>
  <c r="A8096" i="20"/>
  <c r="A8097" i="20"/>
  <c r="A8098" i="20"/>
  <c r="A8099" i="20"/>
  <c r="A8100" i="20"/>
  <c r="A8101" i="20"/>
  <c r="A8102" i="20"/>
  <c r="A8103" i="20"/>
  <c r="A8104" i="20"/>
  <c r="A8105" i="20"/>
  <c r="A8106" i="20"/>
  <c r="A8107" i="20"/>
  <c r="A8108" i="20"/>
  <c r="A8109" i="20"/>
  <c r="A8110" i="20"/>
  <c r="A8111" i="20"/>
  <c r="A8112" i="20"/>
  <c r="A8113" i="20"/>
  <c r="A8114" i="20"/>
  <c r="A8115" i="20"/>
  <c r="A8116" i="20"/>
  <c r="A8117" i="20"/>
  <c r="A8118" i="20"/>
  <c r="A8119" i="20"/>
  <c r="A8120" i="20"/>
  <c r="A8121" i="20"/>
  <c r="A8122" i="20"/>
  <c r="A8123" i="20"/>
  <c r="A8124" i="20"/>
  <c r="A8125" i="20"/>
  <c r="A8126" i="20"/>
  <c r="A8127" i="20"/>
  <c r="A8128" i="20"/>
  <c r="A8129" i="20"/>
  <c r="A8130" i="20"/>
  <c r="A8131" i="20"/>
  <c r="A8132" i="20"/>
  <c r="A8133" i="20"/>
  <c r="A8134" i="20"/>
  <c r="A8135" i="20"/>
  <c r="A8136" i="20"/>
  <c r="A8137" i="20"/>
  <c r="A8138" i="20"/>
  <c r="A8139" i="20"/>
  <c r="A8140" i="20"/>
  <c r="A8141" i="20"/>
  <c r="A8142" i="20"/>
  <c r="A8143" i="20"/>
  <c r="A8144" i="20"/>
  <c r="A8145" i="20"/>
  <c r="A8146" i="20"/>
  <c r="A8147" i="20"/>
  <c r="A8148" i="20"/>
  <c r="A8149" i="20"/>
  <c r="A8150" i="20"/>
  <c r="A8151" i="20"/>
  <c r="A8152" i="20"/>
  <c r="A8153" i="20"/>
  <c r="A8154" i="20"/>
  <c r="A8155" i="20"/>
  <c r="A8156" i="20"/>
  <c r="A8157" i="20"/>
  <c r="A8158" i="20"/>
  <c r="A8159" i="20"/>
  <c r="A8160" i="20"/>
  <c r="A8161" i="20"/>
  <c r="A8162" i="20"/>
  <c r="A8163" i="20"/>
  <c r="A8164" i="20"/>
  <c r="A8165" i="20"/>
  <c r="A8166" i="20"/>
  <c r="A8167" i="20"/>
  <c r="A8168" i="20"/>
  <c r="A8169" i="20"/>
  <c r="A8170" i="20"/>
  <c r="A8171" i="20"/>
  <c r="A8172" i="20"/>
  <c r="A8173" i="20"/>
  <c r="A8174" i="20"/>
  <c r="A8175" i="20"/>
  <c r="A8176" i="20"/>
  <c r="A8177" i="20"/>
  <c r="A8178" i="20"/>
  <c r="A8179" i="20"/>
  <c r="A8180" i="20"/>
  <c r="A8181" i="20"/>
  <c r="A8182" i="20"/>
  <c r="A8183" i="20"/>
  <c r="A8184" i="20"/>
  <c r="A8185" i="20"/>
  <c r="A8186" i="20"/>
  <c r="A8187" i="20"/>
  <c r="A8188" i="20"/>
  <c r="A8189" i="20"/>
  <c r="A8190" i="20"/>
  <c r="A8191" i="20"/>
  <c r="A8192" i="20"/>
  <c r="A8193" i="20"/>
  <c r="A8194" i="20"/>
  <c r="A8195" i="20"/>
  <c r="A8196" i="20"/>
  <c r="A8197" i="20"/>
  <c r="A8198" i="20"/>
  <c r="A8199" i="20"/>
  <c r="A8200" i="20"/>
  <c r="A8201" i="20"/>
  <c r="A8202" i="20"/>
  <c r="A8203" i="20"/>
  <c r="A8204" i="20"/>
  <c r="A8205" i="20"/>
  <c r="A8206" i="20"/>
  <c r="A8207" i="20"/>
  <c r="A8208" i="20"/>
  <c r="A8209" i="20"/>
  <c r="A8210" i="20"/>
  <c r="A8211" i="20"/>
  <c r="A8212" i="20"/>
  <c r="A8213" i="20"/>
  <c r="A8214" i="20"/>
  <c r="A8215" i="20"/>
  <c r="A8216" i="20"/>
  <c r="A8217" i="20"/>
  <c r="A8218" i="20"/>
  <c r="A8219" i="20"/>
  <c r="A8220" i="20"/>
  <c r="A8221" i="20"/>
  <c r="A8222" i="20"/>
  <c r="A8223" i="20"/>
  <c r="A8224" i="20"/>
  <c r="A8225" i="20"/>
  <c r="A8226" i="20"/>
  <c r="A8227" i="20"/>
  <c r="A8228" i="20"/>
  <c r="A8229" i="20"/>
  <c r="A8230" i="20"/>
  <c r="A8231" i="20"/>
  <c r="A8232" i="20"/>
  <c r="A8233" i="20"/>
  <c r="A8234" i="20"/>
  <c r="A8235" i="20"/>
  <c r="A8236" i="20"/>
  <c r="A8237" i="20"/>
  <c r="A8238" i="20"/>
  <c r="A8239" i="20"/>
  <c r="A8240" i="20"/>
  <c r="A8241" i="20"/>
  <c r="A8242" i="20"/>
  <c r="A8243" i="20"/>
  <c r="A8244" i="20"/>
  <c r="A8245" i="20"/>
  <c r="A8246" i="20"/>
  <c r="A8247" i="20"/>
  <c r="A8248" i="20"/>
  <c r="A8249" i="20"/>
  <c r="A8250" i="20"/>
  <c r="A8251" i="20"/>
  <c r="A8252" i="20"/>
  <c r="A8253" i="20"/>
  <c r="A8254" i="20"/>
  <c r="A8255" i="20"/>
  <c r="A8256" i="20"/>
  <c r="A8257" i="20"/>
  <c r="A8258" i="20"/>
  <c r="A8259" i="20"/>
  <c r="A8260" i="20"/>
  <c r="A8261" i="20"/>
  <c r="A8262" i="20"/>
  <c r="A8263" i="20"/>
  <c r="A8264" i="20"/>
  <c r="A8265" i="20"/>
  <c r="A8266" i="20"/>
  <c r="A8267" i="20"/>
  <c r="A8268" i="20"/>
  <c r="A8269" i="20"/>
  <c r="A8270" i="20"/>
  <c r="A8271" i="20"/>
  <c r="A8272" i="20"/>
  <c r="A8273" i="20"/>
  <c r="A8274" i="20"/>
  <c r="A8275" i="20"/>
  <c r="A8276" i="20"/>
  <c r="A8277" i="20"/>
  <c r="A8278" i="20"/>
  <c r="A8279" i="20"/>
  <c r="A8280" i="20"/>
  <c r="A8281" i="20"/>
  <c r="A8282" i="20"/>
  <c r="A8283" i="20"/>
  <c r="A8284" i="20"/>
  <c r="A8285" i="20"/>
  <c r="A8286" i="20"/>
  <c r="A8287" i="20"/>
  <c r="A8288" i="20"/>
  <c r="A8289" i="20"/>
  <c r="A8290" i="20"/>
  <c r="A8291" i="20"/>
  <c r="A8292" i="20"/>
  <c r="A8293" i="20"/>
  <c r="A8294" i="20"/>
  <c r="A8295" i="20"/>
  <c r="A8296" i="20"/>
  <c r="A8297" i="20"/>
  <c r="A8298" i="20"/>
  <c r="A8299" i="20"/>
  <c r="A8300" i="20"/>
  <c r="A8301" i="20"/>
  <c r="A8302" i="20"/>
  <c r="A8303" i="20"/>
  <c r="A8304" i="20"/>
  <c r="A8305" i="20"/>
  <c r="A8306" i="20"/>
  <c r="A8307" i="20"/>
  <c r="A8308" i="20"/>
  <c r="A8309" i="20"/>
  <c r="A8310" i="20"/>
  <c r="A8311" i="20"/>
  <c r="A8312" i="20"/>
  <c r="A8313" i="20"/>
  <c r="A8314" i="20"/>
  <c r="A8315" i="20"/>
  <c r="A8316" i="20"/>
  <c r="A8317" i="20"/>
  <c r="A8318" i="20"/>
  <c r="A8319" i="20"/>
  <c r="A8320" i="20"/>
  <c r="A8321" i="20"/>
  <c r="A8322" i="20"/>
  <c r="A8323" i="20"/>
  <c r="A8324" i="20"/>
  <c r="A8325" i="20"/>
  <c r="A8326" i="20"/>
  <c r="A8327" i="20"/>
  <c r="A8328" i="20"/>
  <c r="A8329" i="20"/>
  <c r="A8330" i="20"/>
  <c r="A8331" i="20"/>
  <c r="A8332" i="20"/>
  <c r="A8333" i="20"/>
  <c r="A8334" i="20"/>
  <c r="A8335" i="20"/>
  <c r="A8336" i="20"/>
  <c r="A8337" i="20"/>
  <c r="A8338" i="20"/>
  <c r="A8339" i="20"/>
  <c r="A8340" i="20"/>
  <c r="A8341" i="20"/>
  <c r="A8342" i="20"/>
  <c r="A8343" i="20"/>
  <c r="A8344" i="20"/>
  <c r="A8345" i="20"/>
  <c r="A8346" i="20"/>
  <c r="A8347" i="20"/>
  <c r="A8348" i="20"/>
  <c r="A8349" i="20"/>
  <c r="A8350" i="20"/>
  <c r="A8351" i="20"/>
  <c r="A8352" i="20"/>
  <c r="A8353" i="20"/>
  <c r="A8354" i="20"/>
  <c r="A8355" i="20"/>
  <c r="A8356" i="20"/>
  <c r="A8357" i="20"/>
  <c r="A8358" i="20"/>
  <c r="A8359" i="20"/>
  <c r="A8360" i="20"/>
  <c r="A8361" i="20"/>
  <c r="A8362" i="20"/>
  <c r="A8363" i="20"/>
  <c r="A8364" i="20"/>
  <c r="A8365" i="20"/>
  <c r="A8366" i="20"/>
  <c r="A8367" i="20"/>
  <c r="A8368" i="20"/>
  <c r="A8369" i="20"/>
  <c r="A8370" i="20"/>
  <c r="A8371" i="20"/>
  <c r="A8372" i="20"/>
  <c r="A8373" i="20"/>
  <c r="A8374" i="20"/>
  <c r="A8375" i="20"/>
  <c r="A8376" i="20"/>
  <c r="A8377" i="20"/>
  <c r="A8378" i="20"/>
  <c r="A8379" i="20"/>
  <c r="A8380" i="20"/>
  <c r="A8381" i="20"/>
  <c r="A8382" i="20"/>
  <c r="A8383" i="20"/>
  <c r="A8384" i="20"/>
  <c r="A8385" i="20"/>
  <c r="A8386" i="20"/>
  <c r="A8387" i="20"/>
  <c r="A8388" i="20"/>
  <c r="A8389" i="20"/>
  <c r="A8390" i="20"/>
  <c r="A8391" i="20"/>
  <c r="A8392" i="20"/>
  <c r="A8393" i="20"/>
  <c r="A8394" i="20"/>
  <c r="A8395" i="20"/>
  <c r="A8396" i="20"/>
  <c r="A8397" i="20"/>
  <c r="A8398" i="20"/>
  <c r="A8399" i="20"/>
  <c r="A4453" i="20"/>
  <c r="A4454" i="20"/>
  <c r="A4455" i="20"/>
  <c r="A4456" i="20"/>
  <c r="A4457" i="20"/>
  <c r="A4458" i="20"/>
  <c r="A4459" i="20"/>
  <c r="A4460" i="20"/>
  <c r="A4461" i="20"/>
  <c r="A4462" i="20"/>
  <c r="A4463" i="20"/>
  <c r="A4464" i="20"/>
  <c r="A4465" i="20"/>
  <c r="A4466" i="20"/>
  <c r="A4467" i="20"/>
  <c r="A4468" i="20"/>
  <c r="A4469" i="20"/>
  <c r="A4470" i="20"/>
  <c r="A4471" i="20"/>
  <c r="A4472" i="20"/>
  <c r="A4473" i="20"/>
  <c r="A4474" i="20"/>
  <c r="A4475" i="20"/>
  <c r="A4476" i="20"/>
  <c r="A4477" i="20"/>
  <c r="A4478" i="20"/>
  <c r="A4479" i="20"/>
  <c r="A4480" i="20"/>
  <c r="A4481" i="20"/>
  <c r="A4482" i="20"/>
  <c r="A4483" i="20"/>
  <c r="A4484" i="20"/>
  <c r="A4485" i="20"/>
  <c r="A4486" i="20"/>
  <c r="A4487" i="20"/>
  <c r="A4488" i="20"/>
  <c r="A4489" i="20"/>
  <c r="A4490" i="20"/>
  <c r="A4491" i="20"/>
  <c r="A4492" i="20"/>
  <c r="A4493" i="20"/>
  <c r="A4494" i="20"/>
  <c r="A4495" i="20"/>
  <c r="A4496" i="20"/>
  <c r="A4497" i="20"/>
  <c r="A4498" i="20"/>
  <c r="A4499" i="20"/>
  <c r="A4500" i="20"/>
  <c r="A4501" i="20"/>
  <c r="A4502" i="20"/>
  <c r="A4503" i="20"/>
  <c r="A4504" i="20"/>
  <c r="A4505" i="20"/>
  <c r="A4506" i="20"/>
  <c r="A4507" i="20"/>
  <c r="A4508" i="20"/>
  <c r="A4509" i="20"/>
  <c r="A4510" i="20"/>
  <c r="A4511" i="20"/>
  <c r="A4512" i="20"/>
  <c r="A4513" i="20"/>
  <c r="A4514" i="20"/>
  <c r="A4515" i="20"/>
  <c r="A4516" i="20"/>
  <c r="A4517" i="20"/>
  <c r="A4518" i="20"/>
  <c r="A4519" i="20"/>
  <c r="A4520" i="20"/>
  <c r="A4521" i="20"/>
  <c r="A4522" i="20"/>
  <c r="A4523" i="20"/>
  <c r="A4524" i="20"/>
  <c r="A4525" i="20"/>
  <c r="A4526" i="20"/>
  <c r="A4527" i="20"/>
  <c r="A4528" i="20"/>
  <c r="A4529" i="20"/>
  <c r="A4530" i="20"/>
  <c r="A4531" i="20"/>
  <c r="A4532" i="20"/>
  <c r="A4533" i="20"/>
  <c r="A4534" i="20"/>
  <c r="A4535" i="20"/>
  <c r="A4536" i="20"/>
  <c r="A4537" i="20"/>
  <c r="A4538" i="20"/>
  <c r="A4539" i="20"/>
  <c r="A4540" i="20"/>
  <c r="A4541" i="20"/>
  <c r="A4542" i="20"/>
  <c r="A4543" i="20"/>
  <c r="A4544" i="20"/>
  <c r="A4545" i="20"/>
  <c r="A4546" i="20"/>
  <c r="A4547" i="20"/>
  <c r="A4548" i="20"/>
  <c r="A4549" i="20"/>
  <c r="A4550" i="20"/>
  <c r="A4551" i="20"/>
  <c r="A4552" i="20"/>
  <c r="A4553" i="20"/>
  <c r="A4554" i="20"/>
  <c r="A4555" i="20"/>
  <c r="A4556" i="20"/>
  <c r="A4557" i="20"/>
  <c r="A4558" i="20"/>
  <c r="A4559" i="20"/>
  <c r="A4560" i="20"/>
  <c r="A4561" i="20"/>
  <c r="A4562" i="20"/>
  <c r="A4563" i="20"/>
  <c r="A4564" i="20"/>
  <c r="A4565" i="20"/>
  <c r="A4566" i="20"/>
  <c r="A4567" i="20"/>
  <c r="A4568" i="20"/>
  <c r="A4569" i="20"/>
  <c r="A4570" i="20"/>
  <c r="A4571" i="20"/>
  <c r="A4572" i="20"/>
  <c r="A4573" i="20"/>
  <c r="A4574" i="20"/>
  <c r="A4575" i="20"/>
  <c r="A4576" i="20"/>
  <c r="A4577" i="20"/>
  <c r="A4578" i="20"/>
  <c r="A4579" i="20"/>
  <c r="A4580" i="20"/>
  <c r="A4581" i="20"/>
  <c r="A4582" i="20"/>
  <c r="A4583" i="20"/>
  <c r="A4584" i="20"/>
  <c r="A4585" i="20"/>
  <c r="A4586" i="20"/>
  <c r="A4587" i="20"/>
  <c r="A4588" i="20"/>
  <c r="A4589" i="20"/>
  <c r="A4590" i="20"/>
  <c r="A4591" i="20"/>
  <c r="A4592" i="20"/>
  <c r="A4593" i="20"/>
  <c r="A4594" i="20"/>
  <c r="A4595" i="20"/>
  <c r="A4596" i="20"/>
  <c r="A4597" i="20"/>
  <c r="A4598" i="20"/>
  <c r="A4599" i="20"/>
  <c r="A4600" i="20"/>
  <c r="A4601" i="20"/>
  <c r="A4602" i="20"/>
  <c r="A4603" i="20"/>
  <c r="A4604" i="20"/>
  <c r="A4605" i="20"/>
  <c r="A4606" i="20"/>
  <c r="A4607" i="20"/>
  <c r="A4608" i="20"/>
  <c r="A4609" i="20"/>
  <c r="A4610" i="20"/>
  <c r="A4611" i="20"/>
  <c r="A4612" i="20"/>
  <c r="A4613" i="20"/>
  <c r="A4614" i="20"/>
  <c r="A4615" i="20"/>
  <c r="A4616" i="20"/>
  <c r="A4617" i="20"/>
  <c r="A4618" i="20"/>
  <c r="A4619" i="20"/>
  <c r="A4620" i="20"/>
  <c r="A4621" i="20"/>
  <c r="A4622" i="20"/>
  <c r="A4623" i="20"/>
  <c r="A4624" i="20"/>
  <c r="A4625" i="20"/>
  <c r="A4626" i="20"/>
  <c r="A4627" i="20"/>
  <c r="A4628" i="20"/>
  <c r="A4629" i="20"/>
  <c r="A4630" i="20"/>
  <c r="A4631" i="20"/>
  <c r="A4632" i="20"/>
  <c r="A4633" i="20"/>
  <c r="A4634" i="20"/>
  <c r="A4635" i="20"/>
  <c r="A4636" i="20"/>
  <c r="A4637" i="20"/>
  <c r="A4638" i="20"/>
  <c r="A4639" i="20"/>
  <c r="A4640" i="20"/>
  <c r="A4641" i="20"/>
  <c r="A4642" i="20"/>
  <c r="A4643" i="20"/>
  <c r="A4644" i="20"/>
  <c r="A4645" i="20"/>
  <c r="A4646" i="20"/>
  <c r="A4647" i="20"/>
  <c r="A4648" i="20"/>
  <c r="A4649" i="20"/>
  <c r="A4650" i="20"/>
  <c r="A4651" i="20"/>
  <c r="A4652" i="20"/>
  <c r="A4653" i="20"/>
  <c r="A4654" i="20"/>
  <c r="A4655" i="20"/>
  <c r="A4656" i="20"/>
  <c r="A4657" i="20"/>
  <c r="A4658" i="20"/>
  <c r="A4659" i="20"/>
  <c r="A4660" i="20"/>
  <c r="A4661" i="20"/>
  <c r="A4662" i="20"/>
  <c r="A4663" i="20"/>
  <c r="A4664" i="20"/>
  <c r="A4665" i="20"/>
  <c r="A4666" i="20"/>
  <c r="A4667" i="20"/>
  <c r="A4668" i="20"/>
  <c r="A4669" i="20"/>
  <c r="A4670" i="20"/>
  <c r="A4671" i="20"/>
  <c r="A4672" i="20"/>
  <c r="A4673" i="20"/>
  <c r="A4674" i="20"/>
  <c r="A4675" i="20"/>
  <c r="A4676" i="20"/>
  <c r="A4677" i="20"/>
  <c r="A4678" i="20"/>
  <c r="A4679" i="20"/>
  <c r="A4680" i="20"/>
  <c r="A4681" i="20"/>
  <c r="A4682" i="20"/>
  <c r="A4683" i="20"/>
  <c r="A4684" i="20"/>
  <c r="A4685" i="20"/>
  <c r="A4686" i="20"/>
  <c r="A4687" i="20"/>
  <c r="A4688" i="20"/>
  <c r="A4689" i="20"/>
  <c r="A4690" i="20"/>
  <c r="A4691" i="20"/>
  <c r="A4692" i="20"/>
  <c r="A4693" i="20"/>
  <c r="A4694" i="20"/>
  <c r="A4695" i="20"/>
  <c r="A4696" i="20"/>
  <c r="A4697" i="20"/>
  <c r="A4698" i="20"/>
  <c r="A4699" i="20"/>
  <c r="A4700" i="20"/>
  <c r="A4701" i="20"/>
  <c r="A4702" i="20"/>
  <c r="A4703" i="20"/>
  <c r="A4704" i="20"/>
  <c r="A4705" i="20"/>
  <c r="A4706" i="20"/>
  <c r="A4707" i="20"/>
  <c r="A4708" i="20"/>
  <c r="A4709" i="20"/>
  <c r="A4710" i="20"/>
  <c r="A4711" i="20"/>
  <c r="A4712" i="20"/>
  <c r="A4713" i="20"/>
  <c r="A4714" i="20"/>
  <c r="A4715" i="20"/>
  <c r="A4716" i="20"/>
  <c r="A4717" i="20"/>
  <c r="A4718" i="20"/>
  <c r="A4719" i="20"/>
  <c r="A4720" i="20"/>
  <c r="A4721" i="20"/>
  <c r="A4722" i="20"/>
  <c r="A4723" i="20"/>
  <c r="A4724" i="20"/>
  <c r="A4725" i="20"/>
  <c r="A4726" i="20"/>
  <c r="A4727" i="20"/>
  <c r="A4728" i="20"/>
  <c r="A4729" i="20"/>
  <c r="A4730" i="20"/>
  <c r="A4731" i="20"/>
  <c r="A4732" i="20"/>
  <c r="A4733" i="20"/>
  <c r="A4434" i="20"/>
  <c r="A4435" i="20"/>
  <c r="A4436" i="20"/>
  <c r="A4437" i="20"/>
  <c r="A4438" i="20"/>
  <c r="A4439" i="20"/>
  <c r="A4440" i="20"/>
  <c r="A4441" i="20"/>
  <c r="A4442" i="20"/>
  <c r="A4443" i="20"/>
  <c r="A4444" i="20"/>
  <c r="A4445" i="20"/>
  <c r="A4446" i="20"/>
  <c r="A4447" i="20"/>
  <c r="A4448" i="20"/>
  <c r="A4449" i="20"/>
  <c r="A4450" i="20"/>
  <c r="A4451" i="20"/>
  <c r="A4452" i="20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18" i="43"/>
  <c r="C419" i="43"/>
  <c r="C420" i="43"/>
  <c r="C421" i="43"/>
  <c r="C422" i="43"/>
  <c r="C42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3" i="44"/>
  <c r="C401" i="43"/>
  <c r="C402" i="43"/>
  <c r="C403" i="43"/>
  <c r="C394" i="43"/>
  <c r="C395" i="43"/>
  <c r="C396" i="43"/>
  <c r="C397" i="43"/>
  <c r="C398" i="43"/>
  <c r="C399" i="43"/>
  <c r="C400" i="43"/>
  <c r="C388" i="43"/>
  <c r="C389" i="43"/>
  <c r="C390" i="43"/>
  <c r="C391" i="43"/>
  <c r="C392" i="43"/>
  <c r="C393" i="43"/>
  <c r="C381" i="43"/>
  <c r="C382" i="43"/>
  <c r="C383" i="43"/>
  <c r="C384" i="43"/>
  <c r="C385" i="43"/>
  <c r="C386" i="43"/>
  <c r="C387" i="43"/>
  <c r="H383" i="52" l="1"/>
  <c r="H373" i="52"/>
  <c r="H368" i="52"/>
  <c r="H357" i="52"/>
  <c r="H351" i="52"/>
  <c r="H344" i="52"/>
  <c r="H339" i="52"/>
  <c r="H354" i="52"/>
  <c r="H337" i="52"/>
  <c r="H343" i="52"/>
  <c r="H384" i="52"/>
  <c r="H374" i="52"/>
  <c r="H369" i="52"/>
  <c r="H358" i="52"/>
  <c r="H352" i="52"/>
  <c r="H345" i="52"/>
  <c r="H332" i="52"/>
  <c r="H362" i="52"/>
  <c r="H372" i="52"/>
  <c r="H385" i="52"/>
  <c r="H375" i="52"/>
  <c r="H370" i="52"/>
  <c r="H359" i="52"/>
  <c r="H353" i="52"/>
  <c r="H346" i="52"/>
  <c r="H333" i="52"/>
  <c r="H365" i="52"/>
  <c r="H349" i="52"/>
  <c r="H364" i="52"/>
  <c r="H386" i="52"/>
  <c r="H376" i="52"/>
  <c r="H360" i="52"/>
  <c r="H347" i="52"/>
  <c r="H334" i="52"/>
  <c r="H25" i="52"/>
  <c r="H388" i="52"/>
  <c r="H340" i="52"/>
  <c r="H356" i="52"/>
  <c r="H387" i="52"/>
  <c r="H377" i="52"/>
  <c r="H361" i="52"/>
  <c r="H342" i="52"/>
  <c r="H348" i="52"/>
  <c r="H335" i="52"/>
  <c r="H380" i="52"/>
  <c r="H378" i="52"/>
  <c r="H336" i="52"/>
  <c r="H350" i="52"/>
  <c r="H381" i="52"/>
  <c r="H371" i="52"/>
  <c r="H379" i="52"/>
  <c r="H366" i="52"/>
  <c r="H355" i="52"/>
  <c r="H363" i="52"/>
  <c r="H341" i="52"/>
  <c r="H8" i="52"/>
  <c r="J8" i="52" s="1"/>
  <c r="H367" i="52"/>
  <c r="H382" i="52"/>
  <c r="H338" i="52"/>
  <c r="H318" i="52"/>
  <c r="H319" i="52"/>
  <c r="H320" i="52"/>
  <c r="H321" i="52"/>
  <c r="H322" i="52"/>
  <c r="H323" i="52"/>
  <c r="H324" i="52"/>
  <c r="H325" i="52"/>
  <c r="H326" i="52"/>
  <c r="H327" i="52"/>
  <c r="H328" i="52"/>
  <c r="H329" i="52"/>
  <c r="H330" i="52"/>
  <c r="H331" i="52"/>
  <c r="H311" i="52"/>
  <c r="J311" i="52" s="1"/>
  <c r="H312" i="52"/>
  <c r="J312" i="52" s="1"/>
  <c r="H313" i="52"/>
  <c r="J313" i="52" s="1"/>
  <c r="H314" i="52"/>
  <c r="J314" i="52" s="1"/>
  <c r="H315" i="52"/>
  <c r="J315" i="52" s="1"/>
  <c r="H316" i="52"/>
  <c r="J316" i="52" s="1"/>
  <c r="H317" i="52"/>
  <c r="H302" i="52"/>
  <c r="J302" i="52" s="1"/>
  <c r="H303" i="52"/>
  <c r="J303" i="52" s="1"/>
  <c r="H304" i="52"/>
  <c r="J304" i="52" s="1"/>
  <c r="H305" i="52"/>
  <c r="J305" i="52" s="1"/>
  <c r="H306" i="52"/>
  <c r="J306" i="52" s="1"/>
  <c r="H307" i="52"/>
  <c r="J307" i="52" s="1"/>
  <c r="H308" i="52"/>
  <c r="J308" i="52" s="1"/>
  <c r="H309" i="52"/>
  <c r="J309" i="52" s="1"/>
  <c r="H310" i="52"/>
  <c r="J310" i="52" s="1"/>
  <c r="H290" i="52"/>
  <c r="J290" i="52" s="1"/>
  <c r="H291" i="52"/>
  <c r="J291" i="52" s="1"/>
  <c r="H292" i="52"/>
  <c r="J292" i="52" s="1"/>
  <c r="H293" i="52"/>
  <c r="J293" i="52" s="1"/>
  <c r="H294" i="52"/>
  <c r="J294" i="52" s="1"/>
  <c r="H295" i="52"/>
  <c r="J295" i="52" s="1"/>
  <c r="H296" i="52"/>
  <c r="J296" i="52" s="1"/>
  <c r="H297" i="52"/>
  <c r="J297" i="52" s="1"/>
  <c r="H298" i="52"/>
  <c r="J298" i="52" s="1"/>
  <c r="H299" i="52"/>
  <c r="J299" i="52" s="1"/>
  <c r="H300" i="52"/>
  <c r="J300" i="52" s="1"/>
  <c r="H301" i="52"/>
  <c r="J301" i="52" s="1"/>
  <c r="H284" i="52"/>
  <c r="J284" i="52" s="1"/>
  <c r="H285" i="52"/>
  <c r="J285" i="52" s="1"/>
  <c r="H286" i="52"/>
  <c r="J286" i="52" s="1"/>
  <c r="H287" i="52"/>
  <c r="J287" i="52" s="1"/>
  <c r="H288" i="52"/>
  <c r="J288" i="52" s="1"/>
  <c r="H289" i="52"/>
  <c r="J289" i="52" s="1"/>
  <c r="H283" i="52"/>
  <c r="J283" i="52" s="1"/>
  <c r="H277" i="52"/>
  <c r="J277" i="52" s="1"/>
  <c r="H278" i="52"/>
  <c r="J278" i="52" s="1"/>
  <c r="H279" i="52"/>
  <c r="J279" i="52" s="1"/>
  <c r="H280" i="52"/>
  <c r="J280" i="52" s="1"/>
  <c r="H281" i="52"/>
  <c r="J281" i="52" s="1"/>
  <c r="H282" i="52"/>
  <c r="J282" i="52" s="1"/>
  <c r="H267" i="52"/>
  <c r="J267" i="52" s="1"/>
  <c r="H268" i="52"/>
  <c r="J268" i="52" s="1"/>
  <c r="H269" i="52"/>
  <c r="J269" i="52" s="1"/>
  <c r="H270" i="52"/>
  <c r="J270" i="52" s="1"/>
  <c r="H271" i="52"/>
  <c r="J271" i="52" s="1"/>
  <c r="H272" i="52"/>
  <c r="J272" i="52" s="1"/>
  <c r="H273" i="52"/>
  <c r="J273" i="52" s="1"/>
  <c r="H274" i="52"/>
  <c r="J274" i="52" s="1"/>
  <c r="H275" i="52"/>
  <c r="J275" i="52" s="1"/>
  <c r="H276" i="52"/>
  <c r="J276" i="52" s="1"/>
  <c r="H250" i="52"/>
  <c r="J250" i="52" s="1"/>
  <c r="H251" i="52"/>
  <c r="J251" i="52" s="1"/>
  <c r="H252" i="52"/>
  <c r="J252" i="52" s="1"/>
  <c r="H253" i="52"/>
  <c r="J253" i="52" s="1"/>
  <c r="H254" i="52"/>
  <c r="J254" i="52" s="1"/>
  <c r="H255" i="52"/>
  <c r="J255" i="52" s="1"/>
  <c r="H256" i="52"/>
  <c r="J256" i="52" s="1"/>
  <c r="H257" i="52"/>
  <c r="J257" i="52" s="1"/>
  <c r="H258" i="52"/>
  <c r="J258" i="52" s="1"/>
  <c r="H259" i="52"/>
  <c r="J259" i="52" s="1"/>
  <c r="H260" i="52"/>
  <c r="J260" i="52" s="1"/>
  <c r="H261" i="52"/>
  <c r="J261" i="52" s="1"/>
  <c r="H262" i="52"/>
  <c r="J262" i="52" s="1"/>
  <c r="H263" i="52"/>
  <c r="J263" i="52" s="1"/>
  <c r="H264" i="52"/>
  <c r="J264" i="52" s="1"/>
  <c r="H265" i="52"/>
  <c r="J265" i="52" s="1"/>
  <c r="H266" i="52"/>
  <c r="J266" i="52" s="1"/>
  <c r="H235" i="52"/>
  <c r="J235" i="52" s="1"/>
  <c r="H236" i="52"/>
  <c r="J236" i="52" s="1"/>
  <c r="H237" i="52"/>
  <c r="J237" i="52" s="1"/>
  <c r="H238" i="52"/>
  <c r="J238" i="52" s="1"/>
  <c r="H239" i="52"/>
  <c r="J239" i="52" s="1"/>
  <c r="H240" i="52"/>
  <c r="J240" i="52" s="1"/>
  <c r="H241" i="52"/>
  <c r="J241" i="52" s="1"/>
  <c r="H242" i="52"/>
  <c r="J242" i="52" s="1"/>
  <c r="H243" i="52"/>
  <c r="J243" i="52" s="1"/>
  <c r="H244" i="52"/>
  <c r="J244" i="52" s="1"/>
  <c r="H245" i="52"/>
  <c r="J245" i="52" s="1"/>
  <c r="H246" i="52"/>
  <c r="J246" i="52" s="1"/>
  <c r="H247" i="52"/>
  <c r="J247" i="52" s="1"/>
  <c r="H248" i="52"/>
  <c r="J248" i="52" s="1"/>
  <c r="H249" i="52"/>
  <c r="J249" i="52" s="1"/>
  <c r="H226" i="52"/>
  <c r="J226" i="52" s="1"/>
  <c r="H227" i="52"/>
  <c r="J227" i="52" s="1"/>
  <c r="H228" i="52"/>
  <c r="J228" i="52" s="1"/>
  <c r="H229" i="52"/>
  <c r="J229" i="52" s="1"/>
  <c r="H230" i="52"/>
  <c r="J230" i="52" s="1"/>
  <c r="H231" i="52"/>
  <c r="J231" i="52" s="1"/>
  <c r="H232" i="52"/>
  <c r="J232" i="52" s="1"/>
  <c r="H233" i="52"/>
  <c r="J233" i="52" s="1"/>
  <c r="H234" i="52"/>
  <c r="J234" i="52" s="1"/>
  <c r="H211" i="52"/>
  <c r="J211" i="52" s="1"/>
  <c r="H212" i="52"/>
  <c r="J212" i="52" s="1"/>
  <c r="H213" i="52"/>
  <c r="J213" i="52" s="1"/>
  <c r="H214" i="52"/>
  <c r="J214" i="52" s="1"/>
  <c r="H215" i="52"/>
  <c r="J215" i="52" s="1"/>
  <c r="H216" i="52"/>
  <c r="J216" i="52" s="1"/>
  <c r="H217" i="52"/>
  <c r="J217" i="52" s="1"/>
  <c r="H218" i="52"/>
  <c r="J218" i="52" s="1"/>
  <c r="H219" i="52"/>
  <c r="J219" i="52" s="1"/>
  <c r="H220" i="52"/>
  <c r="J220" i="52" s="1"/>
  <c r="H221" i="52"/>
  <c r="J221" i="52" s="1"/>
  <c r="H222" i="52"/>
  <c r="J222" i="52" s="1"/>
  <c r="H223" i="52"/>
  <c r="J223" i="52" s="1"/>
  <c r="H224" i="52"/>
  <c r="J224" i="52" s="1"/>
  <c r="H225" i="52"/>
  <c r="J225" i="52" s="1"/>
  <c r="H194" i="52"/>
  <c r="J194" i="52" s="1"/>
  <c r="H195" i="52"/>
  <c r="J195" i="52" s="1"/>
  <c r="H196" i="52"/>
  <c r="J196" i="52" s="1"/>
  <c r="H197" i="52"/>
  <c r="J197" i="52" s="1"/>
  <c r="H198" i="52"/>
  <c r="J198" i="52" s="1"/>
  <c r="H199" i="52"/>
  <c r="J199" i="52" s="1"/>
  <c r="H200" i="52"/>
  <c r="J200" i="52" s="1"/>
  <c r="H201" i="52"/>
  <c r="J201" i="52" s="1"/>
  <c r="H202" i="52"/>
  <c r="J202" i="52" s="1"/>
  <c r="H203" i="52"/>
  <c r="J203" i="52" s="1"/>
  <c r="H204" i="52"/>
  <c r="J204" i="52" s="1"/>
  <c r="H205" i="52"/>
  <c r="J205" i="52" s="1"/>
  <c r="H206" i="52"/>
  <c r="J206" i="52" s="1"/>
  <c r="H207" i="52"/>
  <c r="J207" i="52" s="1"/>
  <c r="H208" i="52"/>
  <c r="J208" i="52" s="1"/>
  <c r="H209" i="52"/>
  <c r="J209" i="52" s="1"/>
  <c r="H210" i="52"/>
  <c r="J210" i="52" s="1"/>
  <c r="H173" i="52"/>
  <c r="H184" i="52"/>
  <c r="J184" i="52" s="1"/>
  <c r="H185" i="52"/>
  <c r="J185" i="52" s="1"/>
  <c r="J186" i="52"/>
  <c r="H187" i="52"/>
  <c r="J187" i="52" s="1"/>
  <c r="H188" i="52"/>
  <c r="J188" i="52" s="1"/>
  <c r="H189" i="52"/>
  <c r="J189" i="52" s="1"/>
  <c r="H190" i="52"/>
  <c r="J190" i="52" s="1"/>
  <c r="J191" i="52"/>
  <c r="J192" i="52"/>
  <c r="J193" i="52"/>
  <c r="H162" i="52"/>
  <c r="J162" i="52" s="1"/>
  <c r="H163" i="52"/>
  <c r="J163" i="52" s="1"/>
  <c r="H164" i="52"/>
  <c r="J164" i="52" s="1"/>
  <c r="H165" i="52"/>
  <c r="J165" i="52" s="1"/>
  <c r="H166" i="52"/>
  <c r="J166" i="52" s="1"/>
  <c r="H167" i="52"/>
  <c r="J167" i="52" s="1"/>
  <c r="H168" i="52"/>
  <c r="J168" i="52" s="1"/>
  <c r="H169" i="52"/>
  <c r="J169" i="52" s="1"/>
  <c r="H170" i="52"/>
  <c r="J170" i="52" s="1"/>
  <c r="H171" i="52"/>
  <c r="J171" i="52" s="1"/>
  <c r="H172" i="52"/>
  <c r="J172" i="52" s="1"/>
  <c r="H174" i="52"/>
  <c r="H175" i="52"/>
  <c r="H176" i="52"/>
  <c r="H177" i="52"/>
  <c r="H178" i="52"/>
  <c r="H179" i="52"/>
  <c r="H180" i="52"/>
  <c r="H181" i="52"/>
  <c r="H182" i="52"/>
  <c r="J182" i="52" s="1"/>
  <c r="H183" i="52"/>
  <c r="J183" i="52" s="1"/>
  <c r="H62" i="52"/>
  <c r="J62" i="52" s="1"/>
  <c r="H4" i="52"/>
  <c r="J4" i="52" s="1"/>
  <c r="H5" i="52"/>
  <c r="J5" i="52" s="1"/>
  <c r="H6" i="52"/>
  <c r="J6" i="52" s="1"/>
  <c r="H7" i="52"/>
  <c r="J7" i="52" s="1"/>
  <c r="H9" i="52"/>
  <c r="J9" i="52" s="1"/>
  <c r="H10" i="52"/>
  <c r="J10" i="52" s="1"/>
  <c r="H11" i="52"/>
  <c r="J11" i="52" s="1"/>
  <c r="H12" i="52"/>
  <c r="J12" i="52" s="1"/>
  <c r="H13" i="52"/>
  <c r="J13" i="52" s="1"/>
  <c r="H14" i="52"/>
  <c r="J14" i="52" s="1"/>
  <c r="H15" i="52"/>
  <c r="J15" i="52" s="1"/>
  <c r="H16" i="52"/>
  <c r="J16" i="52" s="1"/>
  <c r="H17" i="52"/>
  <c r="J17" i="52" s="1"/>
  <c r="H18" i="52"/>
  <c r="J18" i="52" s="1"/>
  <c r="H19" i="52"/>
  <c r="J19" i="52" s="1"/>
  <c r="H20" i="52"/>
  <c r="J20" i="52" s="1"/>
  <c r="H21" i="52"/>
  <c r="J21" i="52" s="1"/>
  <c r="H22" i="52"/>
  <c r="J22" i="52" s="1"/>
  <c r="H23" i="52"/>
  <c r="J23" i="52" s="1"/>
  <c r="H24" i="52"/>
  <c r="J24" i="52" s="1"/>
  <c r="J25" i="52"/>
  <c r="H26" i="52"/>
  <c r="J26" i="52" s="1"/>
  <c r="H27" i="52"/>
  <c r="J27" i="52" s="1"/>
  <c r="H28" i="52"/>
  <c r="J28" i="52" s="1"/>
  <c r="H29" i="52"/>
  <c r="J29" i="52" s="1"/>
  <c r="H30" i="52"/>
  <c r="J30" i="52" s="1"/>
  <c r="H31" i="52"/>
  <c r="J31" i="52" s="1"/>
  <c r="H32" i="52"/>
  <c r="J32" i="52" s="1"/>
  <c r="H33" i="52"/>
  <c r="J33" i="52" s="1"/>
  <c r="H34" i="52"/>
  <c r="J34" i="52" s="1"/>
  <c r="H35" i="52"/>
  <c r="J35" i="52" s="1"/>
  <c r="H36" i="52"/>
  <c r="J36" i="52" s="1"/>
  <c r="H37" i="52"/>
  <c r="J37" i="52" s="1"/>
  <c r="H38" i="52"/>
  <c r="J38" i="52" s="1"/>
  <c r="H39" i="52"/>
  <c r="J39" i="52" s="1"/>
  <c r="H40" i="52"/>
  <c r="J40" i="52" s="1"/>
  <c r="H41" i="52"/>
  <c r="J41" i="52" s="1"/>
  <c r="H42" i="52"/>
  <c r="J42" i="52" s="1"/>
  <c r="H43" i="52"/>
  <c r="J43" i="52" s="1"/>
  <c r="H44" i="52"/>
  <c r="J44" i="52" s="1"/>
  <c r="H45" i="52"/>
  <c r="J45" i="52" s="1"/>
  <c r="H46" i="52"/>
  <c r="J46" i="52" s="1"/>
  <c r="H47" i="52"/>
  <c r="J47" i="52" s="1"/>
  <c r="H48" i="52"/>
  <c r="J48" i="52" s="1"/>
  <c r="H49" i="52"/>
  <c r="J49" i="52" s="1"/>
  <c r="H50" i="52"/>
  <c r="J50" i="52" s="1"/>
  <c r="H51" i="52"/>
  <c r="J51" i="52" s="1"/>
  <c r="H52" i="52"/>
  <c r="J52" i="52" s="1"/>
  <c r="H53" i="52"/>
  <c r="J53" i="52" s="1"/>
  <c r="H54" i="52"/>
  <c r="J54" i="52" s="1"/>
  <c r="H55" i="52"/>
  <c r="J55" i="52" s="1"/>
  <c r="H56" i="52"/>
  <c r="J56" i="52" s="1"/>
  <c r="H57" i="52"/>
  <c r="J57" i="52" s="1"/>
  <c r="H58" i="52"/>
  <c r="J58" i="52" s="1"/>
  <c r="H59" i="52"/>
  <c r="J59" i="52" s="1"/>
  <c r="H60" i="52"/>
  <c r="J60" i="52" s="1"/>
  <c r="H61" i="52"/>
  <c r="J61" i="52" s="1"/>
  <c r="H63" i="52"/>
  <c r="J63" i="52" s="1"/>
  <c r="H64" i="52"/>
  <c r="J64" i="52" s="1"/>
  <c r="H65" i="52"/>
  <c r="J65" i="52" s="1"/>
  <c r="H66" i="52"/>
  <c r="J66" i="52" s="1"/>
  <c r="H67" i="52"/>
  <c r="J67" i="52" s="1"/>
  <c r="H68" i="52"/>
  <c r="J68" i="52" s="1"/>
  <c r="H69" i="52"/>
  <c r="J69" i="52" s="1"/>
  <c r="H70" i="52"/>
  <c r="J70" i="52" s="1"/>
  <c r="H71" i="52"/>
  <c r="J71" i="52" s="1"/>
  <c r="H72" i="52"/>
  <c r="J72" i="52" s="1"/>
  <c r="H73" i="52"/>
  <c r="J73" i="52" s="1"/>
  <c r="H74" i="52"/>
  <c r="J74" i="52" s="1"/>
  <c r="H75" i="52"/>
  <c r="J75" i="52" s="1"/>
  <c r="H76" i="52"/>
  <c r="J76" i="52" s="1"/>
  <c r="H77" i="52"/>
  <c r="J77" i="52" s="1"/>
  <c r="H78" i="52"/>
  <c r="J78" i="52" s="1"/>
  <c r="H79" i="52"/>
  <c r="J79" i="52" s="1"/>
  <c r="H80" i="52"/>
  <c r="J80" i="52" s="1"/>
  <c r="H81" i="52"/>
  <c r="J81" i="52" s="1"/>
  <c r="H82" i="52"/>
  <c r="J82" i="52" s="1"/>
  <c r="H83" i="52"/>
  <c r="J83" i="52" s="1"/>
  <c r="H84" i="52"/>
  <c r="J84" i="52" s="1"/>
  <c r="H85" i="52"/>
  <c r="J85" i="52" s="1"/>
  <c r="H86" i="52"/>
  <c r="J86" i="52" s="1"/>
  <c r="H87" i="52"/>
  <c r="J87" i="52" s="1"/>
  <c r="H88" i="52"/>
  <c r="J88" i="52" s="1"/>
  <c r="H89" i="52"/>
  <c r="J89" i="52" s="1"/>
  <c r="H90" i="52"/>
  <c r="J90" i="52" s="1"/>
  <c r="H91" i="52"/>
  <c r="J91" i="52" s="1"/>
  <c r="H92" i="52"/>
  <c r="J92" i="52" s="1"/>
  <c r="H93" i="52"/>
  <c r="J93" i="52" s="1"/>
  <c r="H94" i="52"/>
  <c r="J94" i="52" s="1"/>
  <c r="H95" i="52"/>
  <c r="J95" i="52" s="1"/>
  <c r="H96" i="52"/>
  <c r="J96" i="52" s="1"/>
  <c r="H97" i="52"/>
  <c r="J97" i="52" s="1"/>
  <c r="H98" i="52"/>
  <c r="J98" i="52" s="1"/>
  <c r="H99" i="52"/>
  <c r="J99" i="52" s="1"/>
  <c r="H100" i="52"/>
  <c r="J100" i="52" s="1"/>
  <c r="H101" i="52"/>
  <c r="J101" i="52" s="1"/>
  <c r="H102" i="52"/>
  <c r="J102" i="52" s="1"/>
  <c r="H103" i="52"/>
  <c r="J103" i="52" s="1"/>
  <c r="H104" i="52"/>
  <c r="J104" i="52" s="1"/>
  <c r="H105" i="52"/>
  <c r="J105" i="52" s="1"/>
  <c r="H106" i="52"/>
  <c r="J106" i="52" s="1"/>
  <c r="H107" i="52"/>
  <c r="J107" i="52" s="1"/>
  <c r="H108" i="52"/>
  <c r="J108" i="52" s="1"/>
  <c r="H109" i="52"/>
  <c r="J109" i="52" s="1"/>
  <c r="H110" i="52"/>
  <c r="J110" i="52" s="1"/>
  <c r="H111" i="52"/>
  <c r="J111" i="52" s="1"/>
  <c r="H112" i="52"/>
  <c r="J112" i="52" s="1"/>
  <c r="H113" i="52"/>
  <c r="J113" i="52" s="1"/>
  <c r="H114" i="52"/>
  <c r="J114" i="52" s="1"/>
  <c r="H115" i="52"/>
  <c r="J115" i="52" s="1"/>
  <c r="H116" i="52"/>
  <c r="J116" i="52" s="1"/>
  <c r="H117" i="52"/>
  <c r="J117" i="52" s="1"/>
  <c r="H118" i="52"/>
  <c r="J118" i="52" s="1"/>
  <c r="H119" i="52"/>
  <c r="J119" i="52" s="1"/>
  <c r="H120" i="52"/>
  <c r="J120" i="52" s="1"/>
  <c r="H121" i="52"/>
  <c r="J121" i="52" s="1"/>
  <c r="H122" i="52"/>
  <c r="J122" i="52" s="1"/>
  <c r="H123" i="52"/>
  <c r="J123" i="52" s="1"/>
  <c r="H125" i="52"/>
  <c r="J125" i="52" s="1"/>
  <c r="H126" i="52"/>
  <c r="J126" i="52" s="1"/>
  <c r="H127" i="52"/>
  <c r="J127" i="52" s="1"/>
  <c r="H128" i="52"/>
  <c r="J128" i="52" s="1"/>
  <c r="H129" i="52"/>
  <c r="J129" i="52" s="1"/>
  <c r="H130" i="52"/>
  <c r="J130" i="52" s="1"/>
  <c r="H131" i="52"/>
  <c r="J131" i="52" s="1"/>
  <c r="H132" i="52"/>
  <c r="J132" i="52" s="1"/>
  <c r="H133" i="52"/>
  <c r="J133" i="52" s="1"/>
  <c r="H134" i="52"/>
  <c r="J134" i="52" s="1"/>
  <c r="H135" i="52"/>
  <c r="J135" i="52" s="1"/>
  <c r="H136" i="52"/>
  <c r="J136" i="52" s="1"/>
  <c r="H137" i="52"/>
  <c r="J137" i="52" s="1"/>
  <c r="H138" i="52"/>
  <c r="J138" i="52" s="1"/>
  <c r="H139" i="52"/>
  <c r="J139" i="52" s="1"/>
  <c r="H140" i="52"/>
  <c r="J140" i="52" s="1"/>
  <c r="H141" i="52"/>
  <c r="J141" i="52" s="1"/>
  <c r="H142" i="52"/>
  <c r="J142" i="52" s="1"/>
  <c r="H143" i="52"/>
  <c r="J143" i="52" s="1"/>
  <c r="H144" i="52"/>
  <c r="J144" i="52" s="1"/>
  <c r="H145" i="52"/>
  <c r="J145" i="52" s="1"/>
  <c r="H146" i="52"/>
  <c r="J146" i="52" s="1"/>
  <c r="H147" i="52"/>
  <c r="J147" i="52" s="1"/>
  <c r="H148" i="52"/>
  <c r="J148" i="52" s="1"/>
  <c r="H149" i="52"/>
  <c r="J149" i="52" s="1"/>
  <c r="H150" i="52"/>
  <c r="J150" i="52" s="1"/>
  <c r="H151" i="52"/>
  <c r="J151" i="52" s="1"/>
  <c r="H152" i="52"/>
  <c r="J152" i="52" s="1"/>
  <c r="H153" i="52"/>
  <c r="J153" i="52" s="1"/>
  <c r="H154" i="52"/>
  <c r="J154" i="52" s="1"/>
  <c r="H155" i="52"/>
  <c r="J155" i="52" s="1"/>
  <c r="H156" i="52"/>
  <c r="J156" i="52" s="1"/>
  <c r="H157" i="52"/>
  <c r="J157" i="52" s="1"/>
  <c r="H158" i="52"/>
  <c r="J158" i="52" s="1"/>
  <c r="H159" i="52"/>
  <c r="J159" i="52" s="1"/>
  <c r="H160" i="52"/>
  <c r="J160" i="52" s="1"/>
  <c r="H161" i="52"/>
  <c r="J161" i="52" s="1"/>
  <c r="H3" i="52"/>
  <c r="J3" i="52" s="1"/>
  <c r="H283" i="46"/>
  <c r="J283" i="46" s="1"/>
  <c r="H363" i="46"/>
  <c r="H359" i="46"/>
  <c r="H362" i="46"/>
  <c r="H103" i="46"/>
  <c r="H102" i="46"/>
  <c r="H169" i="46"/>
  <c r="J169" i="46" s="1"/>
  <c r="H355" i="46"/>
  <c r="H364" i="46"/>
  <c r="J364" i="46" s="1"/>
  <c r="H365" i="46"/>
  <c r="J365" i="46" s="1"/>
  <c r="H360" i="46"/>
  <c r="J360" i="46" s="1"/>
  <c r="H366" i="46"/>
  <c r="H361" i="46"/>
  <c r="J361" i="46" s="1"/>
  <c r="H356" i="46"/>
  <c r="H357" i="46"/>
  <c r="H358" i="46"/>
  <c r="H3" i="46"/>
  <c r="J3" i="46" s="1"/>
  <c r="H352" i="46"/>
  <c r="J352" i="46" s="1"/>
  <c r="H348" i="46"/>
  <c r="J348" i="46" s="1"/>
  <c r="H334" i="46"/>
  <c r="J334" i="46" s="1"/>
  <c r="H342" i="46"/>
  <c r="J342" i="46" s="1"/>
  <c r="H323" i="46"/>
  <c r="J323" i="46" s="1"/>
  <c r="H316" i="46"/>
  <c r="J316" i="46" s="1"/>
  <c r="H308" i="46"/>
  <c r="J308" i="46" s="1"/>
  <c r="H285" i="46"/>
  <c r="J285" i="46" s="1"/>
  <c r="H297" i="46"/>
  <c r="J297" i="46" s="1"/>
  <c r="H353" i="46"/>
  <c r="J353" i="46" s="1"/>
  <c r="H349" i="46"/>
  <c r="J349" i="46" s="1"/>
  <c r="H335" i="46"/>
  <c r="J335" i="46" s="1"/>
  <c r="H343" i="46"/>
  <c r="J343" i="46" s="1"/>
  <c r="H324" i="46"/>
  <c r="J324" i="46" s="1"/>
  <c r="H317" i="46"/>
  <c r="J317" i="46" s="1"/>
  <c r="H309" i="46"/>
  <c r="J309" i="46" s="1"/>
  <c r="H278" i="46"/>
  <c r="J278" i="46" s="1"/>
  <c r="H286" i="46"/>
  <c r="J286" i="46" s="1"/>
  <c r="H294" i="46"/>
  <c r="J294" i="46" s="1"/>
  <c r="H302" i="46"/>
  <c r="J302" i="46" s="1"/>
  <c r="H327" i="46"/>
  <c r="J327" i="46" s="1"/>
  <c r="H289" i="46"/>
  <c r="J289" i="46" s="1"/>
  <c r="H354" i="46"/>
  <c r="J354" i="46" s="1"/>
  <c r="H350" i="46"/>
  <c r="J350" i="46" s="1"/>
  <c r="H336" i="46"/>
  <c r="J336" i="46" s="1"/>
  <c r="H325" i="46"/>
  <c r="J325" i="46" s="1"/>
  <c r="H310" i="46"/>
  <c r="J310" i="46" s="1"/>
  <c r="H318" i="46"/>
  <c r="J318" i="46" s="1"/>
  <c r="H279" i="46"/>
  <c r="J279" i="46" s="1"/>
  <c r="H287" i="46"/>
  <c r="J287" i="46" s="1"/>
  <c r="H295" i="46"/>
  <c r="J295" i="46" s="1"/>
  <c r="H330" i="46"/>
  <c r="J330" i="46" s="1"/>
  <c r="H338" i="46"/>
  <c r="J338" i="46" s="1"/>
  <c r="H312" i="46"/>
  <c r="J312" i="46" s="1"/>
  <c r="H351" i="46"/>
  <c r="J351" i="46" s="1"/>
  <c r="H337" i="46"/>
  <c r="J337" i="46" s="1"/>
  <c r="H326" i="46"/>
  <c r="J326" i="46" s="1"/>
  <c r="H311" i="46"/>
  <c r="J311" i="46" s="1"/>
  <c r="H303" i="46"/>
  <c r="J303" i="46" s="1"/>
  <c r="H280" i="46"/>
  <c r="J280" i="46" s="1"/>
  <c r="H288" i="46"/>
  <c r="J288" i="46" s="1"/>
  <c r="H296" i="46"/>
  <c r="J296" i="46" s="1"/>
  <c r="H344" i="46"/>
  <c r="J344" i="46" s="1"/>
  <c r="H319" i="46"/>
  <c r="J319" i="46" s="1"/>
  <c r="J304" i="46"/>
  <c r="H345" i="46"/>
  <c r="J345" i="46" s="1"/>
  <c r="H331" i="46"/>
  <c r="J331" i="46" s="1"/>
  <c r="H339" i="46"/>
  <c r="J339" i="46" s="1"/>
  <c r="H320" i="46"/>
  <c r="J320" i="46" s="1"/>
  <c r="H328" i="46"/>
  <c r="J328" i="46" s="1"/>
  <c r="H313" i="46"/>
  <c r="J313" i="46" s="1"/>
  <c r="H305" i="46"/>
  <c r="J305" i="46" s="1"/>
  <c r="H282" i="46"/>
  <c r="J282" i="46" s="1"/>
  <c r="H290" i="46"/>
  <c r="J290" i="46" s="1"/>
  <c r="H298" i="46"/>
  <c r="J298" i="46" s="1"/>
  <c r="H281" i="46"/>
  <c r="J281" i="46" s="1"/>
  <c r="H346" i="46"/>
  <c r="J346" i="46" s="1"/>
  <c r="H332" i="46"/>
  <c r="J332" i="46" s="1"/>
  <c r="H340" i="46"/>
  <c r="J340" i="46" s="1"/>
  <c r="H321" i="46"/>
  <c r="J321" i="46" s="1"/>
  <c r="H329" i="46"/>
  <c r="J329" i="46" s="1"/>
  <c r="H314" i="46"/>
  <c r="J314" i="46" s="1"/>
  <c r="H306" i="46"/>
  <c r="J306" i="46" s="1"/>
  <c r="H275" i="46"/>
  <c r="J275" i="46" s="1"/>
  <c r="H291" i="46"/>
  <c r="J291" i="46" s="1"/>
  <c r="H299" i="46"/>
  <c r="J299" i="46" s="1"/>
  <c r="H301" i="46"/>
  <c r="J301" i="46" s="1"/>
  <c r="H347" i="46"/>
  <c r="J347" i="46" s="1"/>
  <c r="H333" i="46"/>
  <c r="J333" i="46" s="1"/>
  <c r="H341" i="46"/>
  <c r="J341" i="46" s="1"/>
  <c r="H322" i="46"/>
  <c r="J322" i="46" s="1"/>
  <c r="H315" i="46"/>
  <c r="J315" i="46" s="1"/>
  <c r="H307" i="46"/>
  <c r="J307" i="46" s="1"/>
  <c r="H276" i="46"/>
  <c r="J276" i="46" s="1"/>
  <c r="H284" i="46"/>
  <c r="J284" i="46" s="1"/>
  <c r="H292" i="46"/>
  <c r="J292" i="46" s="1"/>
  <c r="H300" i="46"/>
  <c r="J300" i="46" s="1"/>
  <c r="H277" i="46"/>
  <c r="J277" i="46" s="1"/>
  <c r="H293" i="46"/>
  <c r="J293" i="46" s="1"/>
  <c r="H271" i="46"/>
  <c r="J271" i="46" s="1"/>
  <c r="H261" i="46"/>
  <c r="J261" i="46" s="1"/>
  <c r="H269" i="46"/>
  <c r="J269" i="46" s="1"/>
  <c r="H256" i="46"/>
  <c r="J256" i="46" s="1"/>
  <c r="H250" i="46"/>
  <c r="J250" i="46" s="1"/>
  <c r="H242" i="46"/>
  <c r="J242" i="46" s="1"/>
  <c r="H272" i="46"/>
  <c r="J272" i="46" s="1"/>
  <c r="H262" i="46"/>
  <c r="J262" i="46" s="1"/>
  <c r="H270" i="46"/>
  <c r="J270" i="46" s="1"/>
  <c r="H257" i="46"/>
  <c r="J257" i="46" s="1"/>
  <c r="H251" i="46"/>
  <c r="J251" i="46" s="1"/>
  <c r="H273" i="46"/>
  <c r="J273" i="46" s="1"/>
  <c r="H263" i="46"/>
  <c r="J263" i="46" s="1"/>
  <c r="H258" i="46"/>
  <c r="J258" i="46" s="1"/>
  <c r="H252" i="46"/>
  <c r="J252" i="46" s="1"/>
  <c r="H240" i="46"/>
  <c r="J240" i="46" s="1"/>
  <c r="H274" i="46"/>
  <c r="J274" i="46" s="1"/>
  <c r="H264" i="46"/>
  <c r="J264" i="46" s="1"/>
  <c r="H259" i="46"/>
  <c r="J259" i="46" s="1"/>
  <c r="H253" i="46"/>
  <c r="J253" i="46" s="1"/>
  <c r="H249" i="46"/>
  <c r="J249" i="46" s="1"/>
  <c r="H265" i="46"/>
  <c r="J265" i="46" s="1"/>
  <c r="H260" i="46"/>
  <c r="J260" i="46" s="1"/>
  <c r="H244" i="46"/>
  <c r="J244" i="46" s="1"/>
  <c r="H238" i="46"/>
  <c r="J238" i="46" s="1"/>
  <c r="H266" i="46"/>
  <c r="J266" i="46" s="1"/>
  <c r="H247" i="46"/>
  <c r="J247" i="46" s="1"/>
  <c r="H245" i="46"/>
  <c r="J245" i="46" s="1"/>
  <c r="H239" i="46"/>
  <c r="J239" i="46" s="1"/>
  <c r="H267" i="46"/>
  <c r="J267" i="46" s="1"/>
  <c r="H254" i="46"/>
  <c r="J254" i="46" s="1"/>
  <c r="H248" i="46"/>
  <c r="J248" i="46" s="1"/>
  <c r="H246" i="46"/>
  <c r="J246" i="46" s="1"/>
  <c r="H243" i="46"/>
  <c r="J243" i="46" s="1"/>
  <c r="H268" i="46"/>
  <c r="J268" i="46" s="1"/>
  <c r="H255" i="46"/>
  <c r="J255" i="46" s="1"/>
  <c r="H241" i="46"/>
  <c r="J241" i="46" s="1"/>
  <c r="H229" i="46"/>
  <c r="J229" i="46" s="1"/>
  <c r="H237" i="46"/>
  <c r="J237" i="46" s="1"/>
  <c r="H227" i="46"/>
  <c r="J227" i="46" s="1"/>
  <c r="H214" i="46"/>
  <c r="J214" i="46" s="1"/>
  <c r="H211" i="46"/>
  <c r="J211" i="46" s="1"/>
  <c r="H203" i="46"/>
  <c r="J203" i="46" s="1"/>
  <c r="H198" i="46"/>
  <c r="J198" i="46" s="1"/>
  <c r="H184" i="46"/>
  <c r="J184" i="46" s="1"/>
  <c r="H230" i="46"/>
  <c r="J230" i="46" s="1"/>
  <c r="H220" i="46"/>
  <c r="J220" i="46" s="1"/>
  <c r="H228" i="46"/>
  <c r="J228" i="46" s="1"/>
  <c r="H215" i="46"/>
  <c r="J215" i="46" s="1"/>
  <c r="H212" i="46"/>
  <c r="J212" i="46" s="1"/>
  <c r="H185" i="46"/>
  <c r="J185" i="46" s="1"/>
  <c r="H174" i="46"/>
  <c r="J174" i="46" s="1"/>
  <c r="H167" i="46"/>
  <c r="J167" i="46" s="1"/>
  <c r="H163" i="46"/>
  <c r="J163" i="46" s="1"/>
  <c r="H49" i="46"/>
  <c r="H231" i="46"/>
  <c r="J231" i="46" s="1"/>
  <c r="H221" i="46"/>
  <c r="J221" i="46" s="1"/>
  <c r="H216" i="46"/>
  <c r="J216" i="46" s="1"/>
  <c r="H213" i="46"/>
  <c r="J213" i="46" s="1"/>
  <c r="H205" i="46"/>
  <c r="J205" i="46" s="1"/>
  <c r="H189" i="46"/>
  <c r="J189" i="46" s="1"/>
  <c r="H186" i="46"/>
  <c r="J186" i="46" s="1"/>
  <c r="H175" i="46"/>
  <c r="J175" i="46" s="1"/>
  <c r="H168" i="46"/>
  <c r="J168" i="46" s="1"/>
  <c r="H232" i="46"/>
  <c r="J232" i="46" s="1"/>
  <c r="H222" i="46"/>
  <c r="J222" i="46" s="1"/>
  <c r="H217" i="46"/>
  <c r="J217" i="46" s="1"/>
  <c r="H206" i="46"/>
  <c r="J206" i="46" s="1"/>
  <c r="H193" i="46"/>
  <c r="J193" i="46" s="1"/>
  <c r="H190" i="46"/>
  <c r="J190" i="46" s="1"/>
  <c r="H187" i="46"/>
  <c r="J187" i="46" s="1"/>
  <c r="H176" i="46"/>
  <c r="J176" i="46" s="1"/>
  <c r="H170" i="46"/>
  <c r="J170" i="46" s="1"/>
  <c r="H173" i="46"/>
  <c r="J173" i="46" s="1"/>
  <c r="H233" i="46"/>
  <c r="J233" i="46" s="1"/>
  <c r="H223" i="46"/>
  <c r="J223" i="46" s="1"/>
  <c r="H218" i="46"/>
  <c r="J218" i="46" s="1"/>
  <c r="H207" i="46"/>
  <c r="J207" i="46" s="1"/>
  <c r="H199" i="46"/>
  <c r="J199" i="46" s="1"/>
  <c r="H194" i="46"/>
  <c r="J194" i="46" s="1"/>
  <c r="H191" i="46"/>
  <c r="J191" i="46" s="1"/>
  <c r="H188" i="46"/>
  <c r="J188" i="46" s="1"/>
  <c r="H162" i="46"/>
  <c r="J162" i="46" s="1"/>
  <c r="H164" i="46"/>
  <c r="J164" i="46" s="1"/>
  <c r="H234" i="46"/>
  <c r="J234" i="46" s="1"/>
  <c r="H224" i="46"/>
  <c r="J224" i="46" s="1"/>
  <c r="H219" i="46"/>
  <c r="J219" i="46" s="1"/>
  <c r="H208" i="46"/>
  <c r="J208" i="46" s="1"/>
  <c r="H200" i="46"/>
  <c r="J200" i="46" s="1"/>
  <c r="H195" i="46"/>
  <c r="J195" i="46" s="1"/>
  <c r="H192" i="46"/>
  <c r="J192" i="46" s="1"/>
  <c r="H181" i="46"/>
  <c r="J181" i="46" s="1"/>
  <c r="H177" i="46"/>
  <c r="J177" i="46" s="1"/>
  <c r="H180" i="46"/>
  <c r="J180" i="46" s="1"/>
  <c r="H235" i="46"/>
  <c r="J235" i="46" s="1"/>
  <c r="H225" i="46"/>
  <c r="J225" i="46" s="1"/>
  <c r="H209" i="46"/>
  <c r="J209" i="46" s="1"/>
  <c r="H196" i="46"/>
  <c r="J196" i="46" s="1"/>
  <c r="H182" i="46"/>
  <c r="J182" i="46" s="1"/>
  <c r="H178" i="46"/>
  <c r="J178" i="46" s="1"/>
  <c r="H171" i="46"/>
  <c r="J171" i="46" s="1"/>
  <c r="H172" i="46"/>
  <c r="J172" i="46" s="1"/>
  <c r="H236" i="46"/>
  <c r="J236" i="46" s="1"/>
  <c r="H226" i="46"/>
  <c r="J226" i="46" s="1"/>
  <c r="H210" i="46"/>
  <c r="J210" i="46" s="1"/>
  <c r="H202" i="46"/>
  <c r="J202" i="46" s="1"/>
  <c r="H197" i="46"/>
  <c r="J197" i="46" s="1"/>
  <c r="H183" i="46"/>
  <c r="J183" i="46" s="1"/>
  <c r="H179" i="46"/>
  <c r="J179" i="46" s="1"/>
  <c r="H165" i="46"/>
  <c r="J165" i="46" s="1"/>
  <c r="H93" i="46"/>
  <c r="H51" i="46"/>
  <c r="H8" i="46"/>
  <c r="H161" i="46"/>
  <c r="J161" i="46" s="1"/>
  <c r="H159" i="46"/>
  <c r="J159" i="46" s="1"/>
  <c r="H149" i="46"/>
  <c r="J149" i="46" s="1"/>
  <c r="H142" i="46"/>
  <c r="J142" i="46" s="1"/>
  <c r="H134" i="46"/>
  <c r="J134" i="46" s="1"/>
  <c r="H150" i="46"/>
  <c r="J150" i="46" s="1"/>
  <c r="H151" i="46"/>
  <c r="J151" i="46" s="1"/>
  <c r="H143" i="46"/>
  <c r="J143" i="46" s="1"/>
  <c r="H135" i="46"/>
  <c r="J135" i="46" s="1"/>
  <c r="H160" i="46"/>
  <c r="J160" i="46" s="1"/>
  <c r="H158" i="46"/>
  <c r="J158" i="46" s="1"/>
  <c r="H152" i="46"/>
  <c r="J152" i="46" s="1"/>
  <c r="H144" i="46"/>
  <c r="J144" i="46" s="1"/>
  <c r="H136" i="46"/>
  <c r="J136" i="46" s="1"/>
  <c r="H153" i="46"/>
  <c r="J153" i="46" s="1"/>
  <c r="H145" i="46"/>
  <c r="J145" i="46" s="1"/>
  <c r="H137" i="46"/>
  <c r="J137" i="46" s="1"/>
  <c r="H138" i="46"/>
  <c r="J138" i="46" s="1"/>
  <c r="H156" i="46"/>
  <c r="J156" i="46" s="1"/>
  <c r="H154" i="46"/>
  <c r="J154" i="46" s="1"/>
  <c r="H146" i="46"/>
  <c r="J146" i="46" s="1"/>
  <c r="H139" i="46"/>
  <c r="J139" i="46" s="1"/>
  <c r="H148" i="46"/>
  <c r="J148" i="46" s="1"/>
  <c r="H157" i="46"/>
  <c r="J157" i="46" s="1"/>
  <c r="H155" i="46"/>
  <c r="J155" i="46" s="1"/>
  <c r="H147" i="46"/>
  <c r="J147" i="46" s="1"/>
  <c r="H140" i="46"/>
  <c r="J140" i="46" s="1"/>
  <c r="H141" i="46"/>
  <c r="J141" i="46" s="1"/>
  <c r="H130" i="46"/>
  <c r="J130" i="46" s="1"/>
  <c r="H125" i="46"/>
  <c r="J125" i="46" s="1"/>
  <c r="H131" i="46"/>
  <c r="J131" i="46" s="1"/>
  <c r="H118" i="46"/>
  <c r="J118" i="46" s="1"/>
  <c r="H124" i="46"/>
  <c r="J124" i="46" s="1"/>
  <c r="H126" i="46"/>
  <c r="J126" i="46" s="1"/>
  <c r="H132" i="46"/>
  <c r="J132" i="46" s="1"/>
  <c r="H119" i="46"/>
  <c r="J119" i="46" s="1"/>
  <c r="H116" i="46"/>
  <c r="J116" i="46" s="1"/>
  <c r="H133" i="46"/>
  <c r="J133" i="46" s="1"/>
  <c r="H120" i="46"/>
  <c r="J120" i="46" s="1"/>
  <c r="H101" i="46"/>
  <c r="J101" i="46" s="1"/>
  <c r="H121" i="46"/>
  <c r="J121" i="46" s="1"/>
  <c r="H122" i="46"/>
  <c r="J122" i="46" s="1"/>
  <c r="H127" i="46"/>
  <c r="J127" i="46" s="1"/>
  <c r="H114" i="46"/>
  <c r="J114" i="46" s="1"/>
  <c r="H123" i="46"/>
  <c r="J123" i="46" s="1"/>
  <c r="H128" i="46"/>
  <c r="J128" i="46" s="1"/>
  <c r="H115" i="46"/>
  <c r="J115" i="46" s="1"/>
  <c r="H84" i="27"/>
  <c r="C374" i="43"/>
  <c r="C375" i="43"/>
  <c r="C376" i="43"/>
  <c r="C377" i="43"/>
  <c r="C378" i="43"/>
  <c r="C379" i="43"/>
  <c r="C380" i="43"/>
  <c r="C370" i="43"/>
  <c r="C371" i="43"/>
  <c r="C372" i="43"/>
  <c r="C373" i="43"/>
  <c r="C199" i="43"/>
  <c r="C200" i="43"/>
  <c r="C201" i="43"/>
  <c r="C202" i="43"/>
  <c r="C361" i="43"/>
  <c r="C362" i="43"/>
  <c r="C363" i="43"/>
  <c r="C364" i="43"/>
  <c r="C365" i="43"/>
  <c r="C366" i="43"/>
  <c r="C367" i="43"/>
  <c r="C368" i="43"/>
  <c r="C369" i="43"/>
  <c r="C360" i="43"/>
  <c r="C15" i="43"/>
  <c r="C357" i="43"/>
  <c r="C358" i="43"/>
  <c r="C359" i="43"/>
  <c r="C356" i="43"/>
  <c r="C355" i="43"/>
  <c r="C352" i="43"/>
  <c r="C353" i="43"/>
  <c r="C354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27" i="43"/>
  <c r="C330" i="43"/>
  <c r="C331" i="43"/>
  <c r="C332" i="43"/>
  <c r="C334" i="43"/>
  <c r="C335" i="43"/>
  <c r="C336" i="43"/>
  <c r="C337" i="43"/>
  <c r="C338" i="43"/>
  <c r="C339" i="43"/>
  <c r="C321" i="43"/>
  <c r="C322" i="43"/>
  <c r="C323" i="43"/>
  <c r="C324" i="43"/>
  <c r="C325" i="43"/>
  <c r="C326" i="43"/>
  <c r="C328" i="43"/>
  <c r="C329" i="43"/>
  <c r="C310" i="43"/>
  <c r="C311" i="43"/>
  <c r="C312" i="43"/>
  <c r="C313" i="43"/>
  <c r="C314" i="43"/>
  <c r="C315" i="43"/>
  <c r="C316" i="43"/>
  <c r="C317" i="43"/>
  <c r="C318" i="43"/>
  <c r="C319" i="43"/>
  <c r="C320" i="43"/>
  <c r="C300" i="43"/>
  <c r="C301" i="43"/>
  <c r="C302" i="43"/>
  <c r="C303" i="43"/>
  <c r="C304" i="43"/>
  <c r="C305" i="43"/>
  <c r="C306" i="43"/>
  <c r="C307" i="43"/>
  <c r="C308" i="43"/>
  <c r="C309" i="43"/>
  <c r="C293" i="43" l="1"/>
  <c r="C294" i="43"/>
  <c r="C295" i="43"/>
  <c r="C296" i="43"/>
  <c r="C297" i="43"/>
  <c r="C298" i="43"/>
  <c r="C299" i="43"/>
  <c r="C289" i="43"/>
  <c r="C290" i="43"/>
  <c r="C291" i="43"/>
  <c r="C292" i="43"/>
  <c r="C283" i="43"/>
  <c r="C284" i="43"/>
  <c r="C285" i="43"/>
  <c r="C286" i="43"/>
  <c r="C287" i="43"/>
  <c r="C288" i="43"/>
  <c r="C274" i="43"/>
  <c r="C275" i="43"/>
  <c r="C276" i="43"/>
  <c r="C277" i="43"/>
  <c r="C278" i="43"/>
  <c r="C279" i="43"/>
  <c r="C280" i="43"/>
  <c r="C281" i="43"/>
  <c r="C282" i="43"/>
  <c r="C264" i="43"/>
  <c r="C265" i="43"/>
  <c r="C266" i="43"/>
  <c r="C267" i="43"/>
  <c r="C268" i="43"/>
  <c r="C269" i="43"/>
  <c r="C270" i="43"/>
  <c r="C271" i="43"/>
  <c r="C272" i="43"/>
  <c r="C273" i="43"/>
  <c r="C259" i="43"/>
  <c r="C260" i="43"/>
  <c r="C261" i="43"/>
  <c r="C262" i="43"/>
  <c r="C263" i="43"/>
  <c r="C257" i="43"/>
  <c r="C258" i="43"/>
  <c r="C253" i="43"/>
  <c r="C254" i="43"/>
  <c r="C255" i="43"/>
  <c r="C256" i="43"/>
  <c r="C249" i="43"/>
  <c r="C250" i="43"/>
  <c r="C251" i="43"/>
  <c r="C252" i="43"/>
  <c r="C247" i="43"/>
  <c r="C248" i="43"/>
  <c r="C245" i="43"/>
  <c r="C246" i="43"/>
  <c r="C241" i="43"/>
  <c r="C242" i="43"/>
  <c r="C243" i="43"/>
  <c r="C244" i="43"/>
  <c r="C238" i="43"/>
  <c r="C239" i="43"/>
  <c r="C240" i="43"/>
  <c r="C236" i="43"/>
  <c r="C237" i="43"/>
  <c r="C233" i="43"/>
  <c r="C234" i="43"/>
  <c r="C235" i="43"/>
  <c r="C232" i="43"/>
  <c r="C231" i="43"/>
  <c r="C230" i="43"/>
  <c r="C228" i="43"/>
  <c r="C229" i="43"/>
  <c r="C227" i="43"/>
  <c r="C219" i="43"/>
  <c r="C220" i="43"/>
  <c r="C221" i="43"/>
  <c r="C222" i="43"/>
  <c r="C223" i="43"/>
  <c r="C224" i="43"/>
  <c r="C225" i="43"/>
  <c r="C226" i="43"/>
  <c r="C215" i="43"/>
  <c r="C216" i="43"/>
  <c r="C217" i="43"/>
  <c r="C218" i="43"/>
  <c r="C210" i="43"/>
  <c r="C211" i="43"/>
  <c r="C212" i="43"/>
  <c r="C213" i="43"/>
  <c r="C214" i="43"/>
  <c r="C203" i="43"/>
  <c r="C204" i="43"/>
  <c r="C205" i="43"/>
  <c r="C206" i="43"/>
  <c r="C207" i="43"/>
  <c r="C208" i="43"/>
  <c r="C209" i="43"/>
  <c r="C194" i="43"/>
  <c r="C195" i="43"/>
  <c r="C196" i="43"/>
  <c r="C197" i="43"/>
  <c r="C198" i="43"/>
  <c r="C190" i="43"/>
  <c r="C191" i="43"/>
  <c r="C192" i="43"/>
  <c r="C193" i="43"/>
  <c r="C185" i="43"/>
  <c r="C186" i="43"/>
  <c r="C187" i="43"/>
  <c r="C188" i="43"/>
  <c r="C189" i="43"/>
  <c r="C181" i="43"/>
  <c r="C182" i="43"/>
  <c r="C183" i="43"/>
  <c r="C184" i="43"/>
  <c r="C173" i="43"/>
  <c r="C174" i="43"/>
  <c r="C175" i="43"/>
  <c r="C176" i="43"/>
  <c r="C177" i="43"/>
  <c r="C178" i="43"/>
  <c r="C179" i="43"/>
  <c r="C180" i="43"/>
  <c r="C171" i="43"/>
  <c r="C172" i="43"/>
  <c r="C168" i="43"/>
  <c r="C169" i="43"/>
  <c r="C170" i="43"/>
  <c r="C159" i="43"/>
  <c r="C160" i="43"/>
  <c r="C161" i="43"/>
  <c r="C162" i="43"/>
  <c r="C163" i="43"/>
  <c r="C164" i="43"/>
  <c r="C165" i="43"/>
  <c r="C166" i="43"/>
  <c r="C167" i="43"/>
  <c r="C150" i="43"/>
  <c r="C151" i="43"/>
  <c r="C152" i="43"/>
  <c r="C153" i="43"/>
  <c r="C154" i="43"/>
  <c r="C155" i="43"/>
  <c r="C156" i="43"/>
  <c r="C157" i="43"/>
  <c r="C158" i="43"/>
  <c r="C147" i="43"/>
  <c r="C148" i="43"/>
  <c r="C149" i="43"/>
  <c r="C144" i="43"/>
  <c r="C145" i="43"/>
  <c r="C146" i="43"/>
  <c r="C143" i="43"/>
  <c r="C140" i="43"/>
  <c r="C141" i="43"/>
  <c r="C142" i="43"/>
  <c r="C138" i="43"/>
  <c r="C139" i="43"/>
  <c r="C131" i="43"/>
  <c r="C132" i="43"/>
  <c r="C133" i="43"/>
  <c r="C134" i="43"/>
  <c r="C135" i="43"/>
  <c r="C136" i="43"/>
  <c r="C137" i="43"/>
  <c r="C130" i="43"/>
  <c r="C129" i="43"/>
  <c r="C125" i="43"/>
  <c r="C126" i="43"/>
  <c r="C127" i="43"/>
  <c r="C128" i="43"/>
  <c r="C124" i="43"/>
  <c r="C121" i="43"/>
  <c r="C122" i="43"/>
  <c r="C123" i="43"/>
  <c r="C119" i="43"/>
  <c r="C120" i="43"/>
  <c r="C118" i="43"/>
  <c r="C117" i="43"/>
  <c r="C116" i="43"/>
  <c r="C114" i="43"/>
  <c r="C115" i="43"/>
  <c r="C112" i="43"/>
  <c r="C113" i="43"/>
  <c r="C111" i="43" l="1"/>
  <c r="C109" i="43"/>
  <c r="C105" i="43"/>
  <c r="C106" i="43"/>
  <c r="C107" i="43"/>
  <c r="C108" i="43"/>
  <c r="C110" i="43"/>
  <c r="C102" i="43"/>
  <c r="C103" i="43"/>
  <c r="C104" i="43"/>
  <c r="C96" i="43"/>
  <c r="C97" i="43"/>
  <c r="C98" i="43"/>
  <c r="C99" i="43"/>
  <c r="C100" i="43"/>
  <c r="C101" i="43"/>
  <c r="C94" i="43"/>
  <c r="C95" i="43"/>
  <c r="C93" i="43"/>
  <c r="C85" i="43"/>
  <c r="C86" i="43"/>
  <c r="C87" i="43"/>
  <c r="C88" i="43"/>
  <c r="C89" i="43"/>
  <c r="C90" i="43"/>
  <c r="C91" i="43"/>
  <c r="C92" i="43"/>
  <c r="C84" i="43"/>
  <c r="C82" i="43"/>
  <c r="C83" i="43"/>
  <c r="C407" i="41"/>
  <c r="C81" i="43"/>
  <c r="C63" i="43"/>
  <c r="C48" i="43"/>
  <c r="C78" i="43"/>
  <c r="C79" i="43"/>
  <c r="C80" i="43"/>
  <c r="C406" i="41"/>
  <c r="C405" i="41"/>
  <c r="C404" i="41"/>
  <c r="C403" i="41"/>
  <c r="C402" i="41"/>
  <c r="C401" i="41"/>
  <c r="C400" i="41"/>
  <c r="C399" i="41"/>
  <c r="C390" i="40"/>
  <c r="C398" i="41"/>
  <c r="C397" i="41"/>
  <c r="J69" i="43"/>
  <c r="J170" i="43"/>
  <c r="J171" i="43"/>
  <c r="J172" i="43"/>
  <c r="J360" i="43"/>
  <c r="J383" i="43"/>
  <c r="J384" i="43"/>
  <c r="J390" i="43"/>
  <c r="J398" i="43"/>
  <c r="J440" i="43"/>
  <c r="J441" i="43"/>
  <c r="J442" i="43"/>
  <c r="J443" i="43"/>
  <c r="J444" i="43"/>
  <c r="J445" i="43"/>
  <c r="J446" i="43"/>
  <c r="J447" i="43"/>
  <c r="J448" i="43"/>
  <c r="J449" i="43"/>
  <c r="J450" i="43"/>
  <c r="J451" i="43"/>
  <c r="J452" i="43"/>
  <c r="J453" i="43"/>
  <c r="J454" i="43"/>
  <c r="J455" i="43"/>
  <c r="J456" i="43"/>
  <c r="J457" i="43"/>
  <c r="J458" i="43"/>
  <c r="J459" i="43"/>
  <c r="H66" i="27"/>
  <c r="H67" i="27"/>
  <c r="H68" i="27"/>
  <c r="H69" i="27"/>
  <c r="H70" i="27"/>
  <c r="H71" i="27"/>
  <c r="H65" i="27"/>
  <c r="G72" i="27"/>
  <c r="F72" i="27"/>
  <c r="C77" i="43"/>
  <c r="C76" i="43"/>
  <c r="C74" i="43"/>
  <c r="C75" i="43"/>
  <c r="C73" i="43"/>
  <c r="C69" i="43"/>
  <c r="C70" i="43"/>
  <c r="C71" i="43"/>
  <c r="C72" i="43"/>
  <c r="C68" i="43"/>
  <c r="C53" i="43"/>
  <c r="C49" i="43"/>
  <c r="C50" i="43"/>
  <c r="C51" i="43"/>
  <c r="C52" i="43"/>
  <c r="C54" i="43"/>
  <c r="C55" i="43"/>
  <c r="C56" i="43"/>
  <c r="C57" i="43"/>
  <c r="C58" i="43"/>
  <c r="C59" i="43"/>
  <c r="C60" i="43"/>
  <c r="C61" i="43"/>
  <c r="C62" i="43"/>
  <c r="C64" i="43"/>
  <c r="C65" i="43"/>
  <c r="C66" i="43"/>
  <c r="C67" i="43"/>
  <c r="C44" i="43"/>
  <c r="C45" i="43"/>
  <c r="C46" i="43"/>
  <c r="C47" i="43"/>
  <c r="C41" i="43"/>
  <c r="C42" i="43"/>
  <c r="C43" i="43"/>
  <c r="C40" i="43"/>
  <c r="C39" i="43"/>
  <c r="C38" i="43"/>
  <c r="C33" i="43"/>
  <c r="C34" i="43"/>
  <c r="C35" i="43"/>
  <c r="C36" i="43"/>
  <c r="C30" i="43"/>
  <c r="C31" i="43"/>
  <c r="C32" i="43"/>
  <c r="C29" i="43"/>
  <c r="C26" i="43"/>
  <c r="C27" i="43"/>
  <c r="C28" i="43"/>
  <c r="C24" i="43"/>
  <c r="C25" i="43"/>
  <c r="C23" i="43"/>
  <c r="C21" i="43"/>
  <c r="F60" i="27"/>
  <c r="C396" i="41"/>
  <c r="C395" i="41"/>
  <c r="C394" i="41"/>
  <c r="C393" i="41"/>
  <c r="C392" i="41"/>
  <c r="C391" i="41"/>
  <c r="C390" i="41"/>
  <c r="C389" i="41"/>
  <c r="C388" i="41"/>
  <c r="C387" i="41"/>
  <c r="C386" i="41"/>
  <c r="C385" i="41"/>
  <c r="C384" i="41"/>
  <c r="C383" i="41"/>
  <c r="C382" i="41"/>
  <c r="C19" i="43"/>
  <c r="C20" i="43"/>
  <c r="C22" i="43"/>
  <c r="C381" i="41"/>
  <c r="C17" i="43"/>
  <c r="C18" i="43"/>
  <c r="C16" i="43"/>
  <c r="C380" i="41"/>
  <c r="C13" i="43"/>
  <c r="C14" i="43"/>
  <c r="C378" i="41"/>
  <c r="C9" i="43"/>
  <c r="C376" i="41"/>
  <c r="C5" i="43"/>
  <c r="C8" i="43"/>
  <c r="C10" i="43"/>
  <c r="C11" i="43"/>
  <c r="C12" i="43"/>
  <c r="C37" i="43"/>
  <c r="C3" i="43"/>
  <c r="C4" i="43"/>
  <c r="C6" i="43"/>
  <c r="C7" i="43"/>
  <c r="C373" i="41"/>
  <c r="C374" i="41"/>
  <c r="C372" i="41"/>
  <c r="C371" i="41"/>
  <c r="C375" i="41"/>
  <c r="C377" i="41"/>
  <c r="C379" i="41"/>
  <c r="H72" i="27" l="1"/>
  <c r="C367" i="41"/>
  <c r="C368" i="41"/>
  <c r="C369" i="41"/>
  <c r="C370" i="41"/>
  <c r="C325" i="41"/>
  <c r="C366" i="41"/>
  <c r="C364" i="41"/>
  <c r="C365" i="41"/>
  <c r="C363" i="41"/>
  <c r="C361" i="41"/>
  <c r="C362" i="41"/>
  <c r="C359" i="41"/>
  <c r="C360" i="41"/>
  <c r="C357" i="41"/>
  <c r="C358" i="41"/>
  <c r="C351" i="41"/>
  <c r="C352" i="41"/>
  <c r="C353" i="41"/>
  <c r="C354" i="41"/>
  <c r="C355" i="41"/>
  <c r="C356" i="41"/>
  <c r="C347" i="41"/>
  <c r="C348" i="41"/>
  <c r="C349" i="41"/>
  <c r="C350" i="41"/>
  <c r="C345" i="41"/>
  <c r="C346" i="41"/>
  <c r="C341" i="41"/>
  <c r="C342" i="41"/>
  <c r="C343" i="41"/>
  <c r="C344" i="41"/>
  <c r="C340" i="41"/>
  <c r="C339" i="41"/>
  <c r="C338" i="41"/>
  <c r="C333" i="41"/>
  <c r="C332" i="41"/>
  <c r="C334" i="41"/>
  <c r="C335" i="41"/>
  <c r="C336" i="41"/>
  <c r="C337" i="41"/>
  <c r="C329" i="41"/>
  <c r="C327" i="41"/>
  <c r="C328" i="41"/>
  <c r="C330" i="41"/>
  <c r="C331" i="41"/>
  <c r="C323" i="41"/>
  <c r="C324" i="41"/>
  <c r="C326" i="41"/>
  <c r="C322" i="41"/>
  <c r="C321" i="41"/>
  <c r="C320" i="41"/>
  <c r="C313" i="41"/>
  <c r="C314" i="41"/>
  <c r="C315" i="41"/>
  <c r="C316" i="41"/>
  <c r="C317" i="41"/>
  <c r="C318" i="41"/>
  <c r="C319" i="41"/>
  <c r="C307" i="41"/>
  <c r="C308" i="41"/>
  <c r="C309" i="41"/>
  <c r="C310" i="41"/>
  <c r="C311" i="41"/>
  <c r="C312" i="41"/>
  <c r="C306" i="41"/>
  <c r="C303" i="41"/>
  <c r="C304" i="41"/>
  <c r="C305" i="41"/>
  <c r="C300" i="41"/>
  <c r="C301" i="41"/>
  <c r="C302" i="41"/>
  <c r="C297" i="41"/>
  <c r="C298" i="41"/>
  <c r="C299" i="41"/>
  <c r="C296" i="41"/>
  <c r="C295" i="41"/>
  <c r="C294" i="41"/>
  <c r="C292" i="41"/>
  <c r="C293" i="41"/>
  <c r="C290" i="41"/>
  <c r="C291" i="41"/>
  <c r="C289" i="41"/>
  <c r="C287" i="41"/>
  <c r="C288" i="41"/>
  <c r="C286" i="41"/>
  <c r="C284" i="41"/>
  <c r="C285" i="41"/>
  <c r="C280" i="41"/>
  <c r="C281" i="41"/>
  <c r="C282" i="41"/>
  <c r="C283" i="41"/>
  <c r="C277" i="41"/>
  <c r="C278" i="41"/>
  <c r="C279" i="41"/>
  <c r="C276" i="41"/>
  <c r="C275" i="41"/>
  <c r="C274" i="41"/>
  <c r="C273" i="41"/>
  <c r="C272" i="41"/>
  <c r="C270" i="41"/>
  <c r="C271" i="41"/>
  <c r="C269" i="41"/>
  <c r="C266" i="41"/>
  <c r="C267" i="41"/>
  <c r="C268" i="41"/>
  <c r="C265" i="41"/>
  <c r="C261" i="41"/>
  <c r="C262" i="41"/>
  <c r="C263" i="41"/>
  <c r="C264" i="41"/>
  <c r="C256" i="41"/>
  <c r="C257" i="41"/>
  <c r="C258" i="41"/>
  <c r="C259" i="41"/>
  <c r="C260" i="41"/>
  <c r="C253" i="41"/>
  <c r="C254" i="41"/>
  <c r="C255" i="41"/>
  <c r="C252" i="41"/>
  <c r="C250" i="41"/>
  <c r="C249" i="41"/>
  <c r="C251" i="41"/>
  <c r="C248" i="41"/>
  <c r="C247" i="41"/>
  <c r="C246" i="41"/>
  <c r="C245" i="41"/>
  <c r="C244" i="41"/>
  <c r="C243" i="41"/>
  <c r="C241" i="41"/>
  <c r="C242" i="41"/>
  <c r="C238" i="41"/>
  <c r="C239" i="41"/>
  <c r="C240" i="41"/>
  <c r="C235" i="41"/>
  <c r="C236" i="41"/>
  <c r="C237" i="41"/>
  <c r="C234" i="41"/>
  <c r="C233" i="41"/>
  <c r="C232" i="41"/>
  <c r="C231" i="41"/>
  <c r="C230" i="41"/>
  <c r="C229" i="41"/>
  <c r="C225" i="41"/>
  <c r="C213" i="41"/>
  <c r="C214" i="41"/>
  <c r="C215" i="41"/>
  <c r="C216" i="41"/>
  <c r="C217" i="41"/>
  <c r="C218" i="41"/>
  <c r="C219" i="41"/>
  <c r="C220" i="41"/>
  <c r="C221" i="41"/>
  <c r="C222" i="41"/>
  <c r="C223" i="41"/>
  <c r="C224" i="41"/>
  <c r="C226" i="41"/>
  <c r="C227" i="41"/>
  <c r="C228" i="41"/>
  <c r="C203" i="41"/>
  <c r="C211" i="41"/>
  <c r="C212" i="41"/>
  <c r="C204" i="41"/>
  <c r="C205" i="41"/>
  <c r="C206" i="41"/>
  <c r="C207" i="41"/>
  <c r="C208" i="41"/>
  <c r="C209" i="41"/>
  <c r="C210" i="41"/>
  <c r="C202" i="41"/>
  <c r="C197" i="41"/>
  <c r="C198" i="41"/>
  <c r="C199" i="41"/>
  <c r="C200" i="41"/>
  <c r="C201" i="41"/>
  <c r="C194" i="41"/>
  <c r="C195" i="41"/>
  <c r="C196" i="41"/>
  <c r="H54" i="27"/>
  <c r="H55" i="27"/>
  <c r="H56" i="27"/>
  <c r="H57" i="27"/>
  <c r="H58" i="27"/>
  <c r="H59" i="27"/>
  <c r="H53" i="27"/>
  <c r="C192" i="41"/>
  <c r="C190" i="41"/>
  <c r="C191" i="41"/>
  <c r="C193" i="41"/>
  <c r="C189" i="41"/>
  <c r="C186" i="41"/>
  <c r="C187" i="41"/>
  <c r="C188" i="41"/>
  <c r="C184" i="41"/>
  <c r="C185" i="41"/>
  <c r="C182" i="41"/>
  <c r="C183" i="41"/>
  <c r="C179" i="41"/>
  <c r="C180" i="41"/>
  <c r="C181" i="41"/>
  <c r="C172" i="41"/>
  <c r="C173" i="41"/>
  <c r="C174" i="41"/>
  <c r="C175" i="41"/>
  <c r="C176" i="41"/>
  <c r="C177" i="41"/>
  <c r="C178" i="41"/>
  <c r="C170" i="41"/>
  <c r="C171" i="41"/>
  <c r="C169" i="41"/>
  <c r="C165" i="41"/>
  <c r="C166" i="41"/>
  <c r="C167" i="41"/>
  <c r="C168" i="41"/>
  <c r="C155" i="41"/>
  <c r="C156" i="41"/>
  <c r="C157" i="41"/>
  <c r="C158" i="41"/>
  <c r="C159" i="41"/>
  <c r="C160" i="41"/>
  <c r="C161" i="41"/>
  <c r="C162" i="41"/>
  <c r="C163" i="41"/>
  <c r="C164" i="41"/>
  <c r="J311" i="41"/>
  <c r="C154" i="41"/>
  <c r="C147" i="41"/>
  <c r="C148" i="41"/>
  <c r="C149" i="41"/>
  <c r="C150" i="41"/>
  <c r="C151" i="41"/>
  <c r="C152" i="41"/>
  <c r="C15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31" i="41"/>
  <c r="C132" i="41"/>
  <c r="C133" i="41"/>
  <c r="C128" i="41"/>
  <c r="C129" i="41"/>
  <c r="C130" i="41"/>
  <c r="C126" i="41"/>
  <c r="C125" i="41"/>
  <c r="C124" i="41"/>
  <c r="C127" i="41"/>
  <c r="C111" i="41"/>
  <c r="C112" i="41"/>
  <c r="C105" i="41"/>
  <c r="C104" i="41"/>
  <c r="C103" i="41"/>
  <c r="C102" i="41"/>
  <c r="C101" i="41"/>
  <c r="C96" i="41"/>
  <c r="C79" i="41"/>
  <c r="C80" i="41"/>
  <c r="C81" i="41"/>
  <c r="C82" i="41"/>
  <c r="C83" i="41"/>
  <c r="C84" i="41"/>
  <c r="C85" i="41"/>
  <c r="C86" i="41"/>
  <c r="C87" i="41"/>
  <c r="C88" i="41"/>
  <c r="C89" i="41"/>
  <c r="C90" i="41"/>
  <c r="C91" i="41"/>
  <c r="C92" i="41"/>
  <c r="C93" i="41"/>
  <c r="C94" i="41"/>
  <c r="C95" i="41"/>
  <c r="C97" i="41"/>
  <c r="C98" i="41"/>
  <c r="C99" i="41"/>
  <c r="C100" i="41"/>
  <c r="C106" i="41"/>
  <c r="C107" i="41"/>
  <c r="C108" i="41"/>
  <c r="C109" i="41"/>
  <c r="C110" i="41"/>
  <c r="C113" i="41"/>
  <c r="C114" i="41"/>
  <c r="C115" i="41"/>
  <c r="C116" i="41"/>
  <c r="C117" i="41"/>
  <c r="C118" i="41"/>
  <c r="C119" i="41"/>
  <c r="C120" i="41"/>
  <c r="C121" i="41"/>
  <c r="C122" i="41"/>
  <c r="C123" i="41"/>
  <c r="C19" i="41"/>
  <c r="C20" i="41"/>
  <c r="C21" i="41"/>
  <c r="C22" i="41"/>
  <c r="C23" i="41"/>
  <c r="C24" i="41"/>
  <c r="C25" i="41"/>
  <c r="C26" i="41"/>
  <c r="C27" i="41"/>
  <c r="C31" i="41"/>
  <c r="C42" i="41"/>
  <c r="C43" i="41"/>
  <c r="C65" i="41"/>
  <c r="C66" i="41"/>
  <c r="C67" i="41"/>
  <c r="C68" i="41"/>
  <c r="C69" i="41"/>
  <c r="C77" i="41"/>
  <c r="C78" i="41"/>
  <c r="C57" i="41"/>
  <c r="C55" i="41"/>
  <c r="C56" i="41"/>
  <c r="C10" i="41"/>
  <c r="C11" i="41"/>
  <c r="C12" i="41"/>
  <c r="C63" i="41"/>
  <c r="C8" i="41"/>
  <c r="C36" i="41"/>
  <c r="C15" i="41"/>
  <c r="C16" i="41"/>
  <c r="C17" i="41"/>
  <c r="C18" i="41"/>
  <c r="C41" i="41"/>
  <c r="C60" i="41"/>
  <c r="C61" i="41"/>
  <c r="C62" i="41"/>
  <c r="C64" i="41"/>
  <c r="C9" i="41"/>
  <c r="C75" i="41"/>
  <c r="C76" i="41"/>
  <c r="C13" i="41"/>
  <c r="C54" i="41"/>
  <c r="C58" i="41"/>
  <c r="C14" i="41"/>
  <c r="I60" i="27"/>
  <c r="G60" i="27"/>
  <c r="C365" i="40"/>
  <c r="C366" i="40"/>
  <c r="C367" i="40"/>
  <c r="C368" i="40"/>
  <c r="C369" i="40"/>
  <c r="C370" i="40"/>
  <c r="C371" i="40"/>
  <c r="C372" i="40"/>
  <c r="C373" i="40"/>
  <c r="C374" i="40"/>
  <c r="C375" i="40"/>
  <c r="C376" i="40"/>
  <c r="C377" i="40"/>
  <c r="C378" i="40"/>
  <c r="C379" i="40"/>
  <c r="C380" i="40"/>
  <c r="C381" i="40"/>
  <c r="C382" i="40"/>
  <c r="C383" i="40"/>
  <c r="C384" i="40"/>
  <c r="C385" i="40"/>
  <c r="C386" i="40"/>
  <c r="C387" i="40"/>
  <c r="C388" i="40"/>
  <c r="C389" i="40"/>
  <c r="C391" i="40"/>
  <c r="C392" i="40"/>
  <c r="C393" i="40"/>
  <c r="C394" i="40"/>
  <c r="C395" i="40"/>
  <c r="C396" i="40"/>
  <c r="C397" i="40"/>
  <c r="C398" i="40"/>
  <c r="C399" i="40"/>
  <c r="C400" i="40"/>
  <c r="C401" i="40"/>
  <c r="C402" i="40"/>
  <c r="C403" i="40"/>
  <c r="C404" i="40"/>
  <c r="C405" i="40"/>
  <c r="C406" i="40"/>
  <c r="C407" i="40"/>
  <c r="C408" i="40"/>
  <c r="C409" i="40"/>
  <c r="C410" i="40"/>
  <c r="C411" i="40"/>
  <c r="C412" i="40"/>
  <c r="C413" i="40"/>
  <c r="C414" i="40"/>
  <c r="C415" i="40"/>
  <c r="C416" i="40"/>
  <c r="C417" i="40"/>
  <c r="C418" i="40"/>
  <c r="C419" i="40"/>
  <c r="C420" i="40"/>
  <c r="C421" i="40"/>
  <c r="C422" i="40"/>
  <c r="C423" i="40"/>
  <c r="C424" i="40"/>
  <c r="C425" i="40"/>
  <c r="C426" i="40"/>
  <c r="C427" i="40"/>
  <c r="C428" i="40"/>
  <c r="C429" i="40"/>
  <c r="C430" i="40"/>
  <c r="C431" i="40"/>
  <c r="C432" i="40"/>
  <c r="C433" i="40"/>
  <c r="C434" i="40"/>
  <c r="C435" i="40"/>
  <c r="C436" i="40"/>
  <c r="C437" i="40"/>
  <c r="C438" i="40"/>
  <c r="C439" i="40"/>
  <c r="C440" i="40"/>
  <c r="C441" i="40"/>
  <c r="C442" i="40"/>
  <c r="C443" i="40"/>
  <c r="C444" i="40"/>
  <c r="C445" i="40"/>
  <c r="C446" i="40"/>
  <c r="C447" i="40"/>
  <c r="C448" i="40"/>
  <c r="C449" i="40"/>
  <c r="C450" i="40"/>
  <c r="C451" i="40"/>
  <c r="C452" i="40"/>
  <c r="C453" i="40"/>
  <c r="C454" i="40"/>
  <c r="F48" i="27"/>
  <c r="C84" i="40"/>
  <c r="C293" i="40"/>
  <c r="C74" i="41"/>
  <c r="C73" i="41"/>
  <c r="C72" i="41"/>
  <c r="C71" i="41"/>
  <c r="C70" i="41"/>
  <c r="C7" i="41"/>
  <c r="C6" i="41"/>
  <c r="C5" i="41"/>
  <c r="C4" i="41"/>
  <c r="C59" i="41"/>
  <c r="C53" i="41"/>
  <c r="C52" i="41"/>
  <c r="C51" i="41"/>
  <c r="C50" i="41"/>
  <c r="C49" i="41"/>
  <c r="C48" i="41"/>
  <c r="C47" i="41"/>
  <c r="C46" i="41"/>
  <c r="C45" i="41"/>
  <c r="C44" i="41"/>
  <c r="C40" i="41"/>
  <c r="C39" i="41"/>
  <c r="C38" i="41"/>
  <c r="C37" i="41"/>
  <c r="C35" i="41"/>
  <c r="C34" i="41"/>
  <c r="C33" i="41"/>
  <c r="C32" i="41"/>
  <c r="C30" i="41"/>
  <c r="C29" i="41"/>
  <c r="C28" i="41"/>
  <c r="C3" i="41"/>
  <c r="C364" i="40"/>
  <c r="C363" i="40"/>
  <c r="C362" i="40"/>
  <c r="C361" i="40"/>
  <c r="C352" i="40"/>
  <c r="C350" i="40"/>
  <c r="C344" i="40"/>
  <c r="C345" i="40"/>
  <c r="C346" i="40"/>
  <c r="C347" i="40"/>
  <c r="C343" i="40"/>
  <c r="C339" i="40"/>
  <c r="C338" i="40"/>
  <c r="C337" i="40"/>
  <c r="C336" i="40"/>
  <c r="C334" i="40"/>
  <c r="C360" i="40"/>
  <c r="C359" i="40"/>
  <c r="C358" i="40"/>
  <c r="C357" i="40"/>
  <c r="C356" i="40"/>
  <c r="C355" i="40"/>
  <c r="C354" i="40"/>
  <c r="C353" i="40"/>
  <c r="C351" i="40"/>
  <c r="C349" i="40"/>
  <c r="C348" i="40"/>
  <c r="C342" i="40"/>
  <c r="C341" i="40"/>
  <c r="C340" i="40"/>
  <c r="C335" i="40"/>
  <c r="C333" i="40"/>
  <c r="C332" i="40"/>
  <c r="C331" i="40"/>
  <c r="C330" i="40"/>
  <c r="C318" i="40"/>
  <c r="C317" i="40"/>
  <c r="H60" i="27" l="1"/>
  <c r="C309" i="40"/>
  <c r="C307" i="40"/>
  <c r="C306" i="40"/>
  <c r="C290" i="40"/>
  <c r="C289" i="40"/>
  <c r="C288" i="40"/>
  <c r="C278" i="40"/>
  <c r="C277" i="40"/>
  <c r="C276" i="40"/>
  <c r="C275" i="40"/>
  <c r="C274" i="40"/>
  <c r="C273" i="40"/>
  <c r="C138" i="40"/>
  <c r="C257" i="40"/>
  <c r="C256" i="40"/>
  <c r="C255" i="40"/>
  <c r="C254" i="40"/>
  <c r="C235" i="40"/>
  <c r="C231" i="40"/>
  <c r="C225" i="40"/>
  <c r="C223" i="40"/>
  <c r="C221" i="40"/>
  <c r="C219" i="40"/>
  <c r="C220" i="40"/>
  <c r="C218" i="40"/>
  <c r="C217" i="40"/>
  <c r="C216" i="40"/>
  <c r="C213" i="40"/>
  <c r="C212" i="40"/>
  <c r="C211" i="40"/>
  <c r="C207" i="40"/>
  <c r="C206" i="40"/>
  <c r="C205" i="40"/>
  <c r="C202" i="40"/>
  <c r="C184" i="40"/>
  <c r="C180" i="40"/>
  <c r="C181" i="40"/>
  <c r="C164" i="40"/>
  <c r="C158" i="40"/>
  <c r="C159" i="40"/>
  <c r="C157" i="40"/>
  <c r="A1486" i="20"/>
  <c r="A1487" i="20"/>
  <c r="A1488" i="20"/>
  <c r="A1489" i="20"/>
  <c r="A1490" i="20"/>
  <c r="A1491" i="20"/>
  <c r="A1492" i="20"/>
  <c r="A1493" i="20"/>
  <c r="A1494" i="20"/>
  <c r="A1495" i="20"/>
  <c r="A1496" i="20"/>
  <c r="A1497" i="20"/>
  <c r="A1498" i="20"/>
  <c r="A1499" i="20"/>
  <c r="A1500" i="20"/>
  <c r="A1501" i="20"/>
  <c r="A1502" i="20"/>
  <c r="A1503" i="20"/>
  <c r="A1504" i="20"/>
  <c r="A1505" i="20"/>
  <c r="A1506" i="20"/>
  <c r="A1507" i="20"/>
  <c r="A1508" i="20"/>
  <c r="A1509" i="20"/>
  <c r="A1510" i="20"/>
  <c r="A1511" i="20"/>
  <c r="A1512" i="20"/>
  <c r="A1513" i="20"/>
  <c r="A1514" i="20"/>
  <c r="A1515" i="20"/>
  <c r="A1516" i="20"/>
  <c r="A1517" i="20"/>
  <c r="A1518" i="20"/>
  <c r="A1519" i="20"/>
  <c r="A1520" i="20"/>
  <c r="A1521" i="20"/>
  <c r="A1522" i="20"/>
  <c r="A1523" i="20"/>
  <c r="A1524" i="20"/>
  <c r="A1525" i="20"/>
  <c r="A1526" i="20"/>
  <c r="A1527" i="20"/>
  <c r="A1528" i="20"/>
  <c r="A1529" i="20"/>
  <c r="A1530" i="20"/>
  <c r="A1531" i="20"/>
  <c r="A1532" i="20"/>
  <c r="A1533" i="20"/>
  <c r="A1534" i="20"/>
  <c r="A1535" i="20"/>
  <c r="A1536" i="20"/>
  <c r="A1537" i="20"/>
  <c r="A1538" i="20"/>
  <c r="A1539" i="20"/>
  <c r="A1540" i="20"/>
  <c r="A1541" i="20"/>
  <c r="A1542" i="20"/>
  <c r="A1543" i="20"/>
  <c r="A1544" i="20"/>
  <c r="A1545" i="20"/>
  <c r="A1546" i="20"/>
  <c r="A1547" i="20"/>
  <c r="A1548" i="20"/>
  <c r="A1549" i="20"/>
  <c r="A1550" i="20"/>
  <c r="A1551" i="20"/>
  <c r="A1552" i="20"/>
  <c r="A1553" i="20"/>
  <c r="A1554" i="20"/>
  <c r="A1555" i="20"/>
  <c r="A1556" i="20"/>
  <c r="A1557" i="20"/>
  <c r="A1558" i="20"/>
  <c r="A1559" i="20"/>
  <c r="A1560" i="20"/>
  <c r="A1561" i="20"/>
  <c r="A1562" i="20"/>
  <c r="A1563" i="20"/>
  <c r="A1564" i="20"/>
  <c r="A1565" i="20"/>
  <c r="A1566" i="20"/>
  <c r="A1567" i="20"/>
  <c r="A1568" i="20"/>
  <c r="A1569" i="20"/>
  <c r="A1570" i="20"/>
  <c r="A1571" i="20"/>
  <c r="A1572" i="20"/>
  <c r="A1573" i="20"/>
  <c r="A1574" i="20"/>
  <c r="A1575" i="20"/>
  <c r="A1576" i="20"/>
  <c r="A1577" i="20"/>
  <c r="A1578" i="20"/>
  <c r="A1579" i="20"/>
  <c r="A1580" i="20"/>
  <c r="A1581" i="20"/>
  <c r="A1582" i="20"/>
  <c r="A1583" i="20"/>
  <c r="A1584" i="20"/>
  <c r="A1585" i="20"/>
  <c r="A1586" i="20"/>
  <c r="A1587" i="20"/>
  <c r="A1588" i="20"/>
  <c r="A1589" i="20"/>
  <c r="A1590" i="20"/>
  <c r="A1591" i="20"/>
  <c r="A1592" i="20"/>
  <c r="A1593" i="20"/>
  <c r="A1594" i="20"/>
  <c r="A1595" i="20"/>
  <c r="A1596" i="20"/>
  <c r="A1597" i="20"/>
  <c r="A1598" i="20"/>
  <c r="A1599" i="20"/>
  <c r="A1600" i="20"/>
  <c r="A1601" i="20"/>
  <c r="A1602" i="20"/>
  <c r="A1603" i="20"/>
  <c r="A1604" i="20"/>
  <c r="A1605" i="20"/>
  <c r="A1606" i="20"/>
  <c r="A1607" i="20"/>
  <c r="A1608" i="20"/>
  <c r="A1609" i="20"/>
  <c r="A1610" i="20"/>
  <c r="A1611" i="20"/>
  <c r="A1612" i="20"/>
  <c r="A1613" i="20"/>
  <c r="A1614" i="20"/>
  <c r="A1615" i="20"/>
  <c r="A1616" i="20"/>
  <c r="A1617" i="20"/>
  <c r="A1618" i="20"/>
  <c r="A1619" i="20"/>
  <c r="A1620" i="20"/>
  <c r="A1621" i="20"/>
  <c r="A1622" i="20"/>
  <c r="A1623" i="20"/>
  <c r="A1624" i="20"/>
  <c r="A1625" i="20"/>
  <c r="A1626" i="20"/>
  <c r="A1627" i="20"/>
  <c r="A1628" i="20"/>
  <c r="A1629" i="20"/>
  <c r="A1630" i="20"/>
  <c r="A1631" i="20"/>
  <c r="A1632" i="20"/>
  <c r="A1633" i="20"/>
  <c r="A1634" i="20"/>
  <c r="A1635" i="20"/>
  <c r="A1636" i="20"/>
  <c r="A1637" i="20"/>
  <c r="A1638" i="20"/>
  <c r="A1639" i="20"/>
  <c r="A1640" i="20"/>
  <c r="A1641" i="20"/>
  <c r="A1642" i="20"/>
  <c r="A1643" i="20"/>
  <c r="A1644" i="20"/>
  <c r="A1645" i="20"/>
  <c r="A1646" i="20"/>
  <c r="A1647" i="20"/>
  <c r="A1648" i="20"/>
  <c r="A1649" i="20"/>
  <c r="A1650" i="20"/>
  <c r="A1651" i="20"/>
  <c r="A1652" i="20"/>
  <c r="A1653" i="20"/>
  <c r="A1654" i="20"/>
  <c r="A1655" i="20"/>
  <c r="A1656" i="20"/>
  <c r="A1657" i="20"/>
  <c r="A1658" i="20"/>
  <c r="A1659" i="20"/>
  <c r="A1660" i="20"/>
  <c r="A1661" i="20"/>
  <c r="A1662" i="20"/>
  <c r="A1663" i="20"/>
  <c r="A1664" i="20"/>
  <c r="A1665" i="20"/>
  <c r="A1666" i="20"/>
  <c r="A1667" i="20"/>
  <c r="A1668" i="20"/>
  <c r="A1669" i="20"/>
  <c r="A1670" i="20"/>
  <c r="A1671" i="20"/>
  <c r="A1672" i="20"/>
  <c r="A1673" i="20"/>
  <c r="A1674" i="20"/>
  <c r="A1675" i="20"/>
  <c r="A1676" i="20"/>
  <c r="A1677" i="20"/>
  <c r="A1678" i="20"/>
  <c r="A1679" i="20"/>
  <c r="A1680" i="20"/>
  <c r="A1681" i="20"/>
  <c r="A1682" i="20"/>
  <c r="A1683" i="20"/>
  <c r="A1684" i="20"/>
  <c r="A1685" i="20"/>
  <c r="A1686" i="20"/>
  <c r="A1687" i="20"/>
  <c r="A1688" i="20"/>
  <c r="A1689" i="20"/>
  <c r="A1690" i="20"/>
  <c r="A1691" i="20"/>
  <c r="A1692" i="20"/>
  <c r="A1693" i="20"/>
  <c r="A1694" i="20"/>
  <c r="A1695" i="20"/>
  <c r="A1696" i="20"/>
  <c r="A1697" i="20"/>
  <c r="A1698" i="20"/>
  <c r="A1699" i="20"/>
  <c r="A1700" i="20"/>
  <c r="A1701" i="20"/>
  <c r="A1702" i="20"/>
  <c r="A1703" i="20"/>
  <c r="A1704" i="20"/>
  <c r="A1705" i="20"/>
  <c r="A1706" i="20"/>
  <c r="A1707" i="20"/>
  <c r="A1708" i="20"/>
  <c r="A1709" i="20"/>
  <c r="A1710" i="20"/>
  <c r="A1711" i="20"/>
  <c r="A1712" i="20"/>
  <c r="A1713" i="20"/>
  <c r="A1714" i="20"/>
  <c r="A1715" i="20"/>
  <c r="A1716" i="20"/>
  <c r="A1717" i="20"/>
  <c r="A1718" i="20"/>
  <c r="A1719" i="20"/>
  <c r="A1720" i="20"/>
  <c r="A1721" i="20"/>
  <c r="A1722" i="20"/>
  <c r="A1723" i="20"/>
  <c r="A1724" i="20"/>
  <c r="A1725" i="20"/>
  <c r="A1726" i="20"/>
  <c r="A1727" i="20"/>
  <c r="A1728" i="20"/>
  <c r="A1729" i="20"/>
  <c r="A1730" i="20"/>
  <c r="A1731" i="20"/>
  <c r="A1732" i="20"/>
  <c r="A1733" i="20"/>
  <c r="A1734" i="20"/>
  <c r="A1735" i="20"/>
  <c r="A1736" i="20"/>
  <c r="A1737" i="20"/>
  <c r="A1738" i="20"/>
  <c r="A1739" i="20"/>
  <c r="A1740" i="20"/>
  <c r="A1741" i="20"/>
  <c r="A1742" i="20"/>
  <c r="A1743" i="20"/>
  <c r="A1744" i="20"/>
  <c r="A1745" i="20"/>
  <c r="A1746" i="20"/>
  <c r="A1747" i="20"/>
  <c r="A1748" i="20"/>
  <c r="A1749" i="20"/>
  <c r="A1750" i="20"/>
  <c r="A1751" i="20"/>
  <c r="A1752" i="20"/>
  <c r="A1753" i="20"/>
  <c r="A1754" i="20"/>
  <c r="A1755" i="20"/>
  <c r="A1756" i="20"/>
  <c r="A1757" i="20"/>
  <c r="A1758" i="20"/>
  <c r="A1759" i="20"/>
  <c r="A1760" i="20"/>
  <c r="A1761" i="20"/>
  <c r="A1762" i="20"/>
  <c r="A1763" i="20"/>
  <c r="A1764" i="20"/>
  <c r="A1765" i="20"/>
  <c r="A1766" i="20"/>
  <c r="A1767" i="20"/>
  <c r="A1768" i="20"/>
  <c r="A1769" i="20"/>
  <c r="A1770" i="20"/>
  <c r="A1771" i="20"/>
  <c r="A1772" i="20"/>
  <c r="A1773" i="20"/>
  <c r="A1774" i="20"/>
  <c r="A1775" i="20"/>
  <c r="A1776" i="20"/>
  <c r="A1777" i="20"/>
  <c r="A1778" i="20"/>
  <c r="A1779" i="20"/>
  <c r="A1780" i="20"/>
  <c r="A1781" i="20"/>
  <c r="A1782" i="20"/>
  <c r="A1783" i="20"/>
  <c r="A1784" i="20"/>
  <c r="A1785" i="20"/>
  <c r="A1786" i="20"/>
  <c r="A1787" i="20"/>
  <c r="A1788" i="20"/>
  <c r="A1789" i="20"/>
  <c r="A1790" i="20"/>
  <c r="A1791" i="20"/>
  <c r="A1792" i="20"/>
  <c r="A1793" i="20"/>
  <c r="A1794" i="20"/>
  <c r="A1795" i="20"/>
  <c r="A1796" i="20"/>
  <c r="A1797" i="20"/>
  <c r="A1798" i="20"/>
  <c r="A1799" i="20"/>
  <c r="A1800" i="20"/>
  <c r="A1801" i="20"/>
  <c r="A1802" i="20"/>
  <c r="A1803" i="20"/>
  <c r="A1804" i="20"/>
  <c r="A1805" i="20"/>
  <c r="A1806" i="20"/>
  <c r="A1807" i="20"/>
  <c r="A1808" i="20"/>
  <c r="A1809" i="20"/>
  <c r="A1810" i="20"/>
  <c r="A1811" i="20"/>
  <c r="A1812" i="20"/>
  <c r="A1813" i="20"/>
  <c r="A1814" i="20"/>
  <c r="A1815" i="20"/>
  <c r="A1816" i="20"/>
  <c r="A1817" i="20"/>
  <c r="A1818" i="20"/>
  <c r="A1819" i="20"/>
  <c r="A1820" i="20"/>
  <c r="A1821" i="20"/>
  <c r="A1822" i="20"/>
  <c r="A1823" i="20"/>
  <c r="A1824" i="20"/>
  <c r="A1825" i="20"/>
  <c r="A1826" i="20"/>
  <c r="A1827" i="20"/>
  <c r="A1828" i="20"/>
  <c r="A1829" i="20"/>
  <c r="A1830" i="20"/>
  <c r="A1831" i="20"/>
  <c r="A1832" i="20"/>
  <c r="A1833" i="20"/>
  <c r="A1834" i="20"/>
  <c r="A1835" i="20"/>
  <c r="A1836" i="20"/>
  <c r="A1837" i="20"/>
  <c r="A1838" i="20"/>
  <c r="A1839" i="20"/>
  <c r="A1840" i="20"/>
  <c r="A1841" i="20"/>
  <c r="A1842" i="20"/>
  <c r="A1843" i="20"/>
  <c r="A1844" i="20"/>
  <c r="A1845" i="20"/>
  <c r="A1846" i="20"/>
  <c r="A1847" i="20"/>
  <c r="A1848" i="20"/>
  <c r="A1849" i="20"/>
  <c r="A1850" i="20"/>
  <c r="A1904" i="20"/>
  <c r="A1905" i="20"/>
  <c r="A1906" i="20"/>
  <c r="A1907" i="20"/>
  <c r="A1908" i="20"/>
  <c r="A1909" i="20"/>
  <c r="A1910" i="20"/>
  <c r="A1911" i="20"/>
  <c r="A1912" i="20"/>
  <c r="A1913" i="20"/>
  <c r="A1914" i="20"/>
  <c r="A1915" i="20"/>
  <c r="A1916" i="20"/>
  <c r="A1917" i="20"/>
  <c r="A1918" i="20"/>
  <c r="A1919" i="20"/>
  <c r="A1920" i="20"/>
  <c r="A1921" i="20"/>
  <c r="A1922" i="20"/>
  <c r="A1923" i="20"/>
  <c r="A1924" i="20"/>
  <c r="A1925" i="20"/>
  <c r="A1926" i="20"/>
  <c r="A1927" i="20"/>
  <c r="A1928" i="20"/>
  <c r="A1929" i="20"/>
  <c r="A1930" i="20"/>
  <c r="A1931" i="20"/>
  <c r="A1932" i="20"/>
  <c r="A1933" i="20"/>
  <c r="A1934" i="20"/>
  <c r="A1935" i="20"/>
  <c r="A1936" i="20"/>
  <c r="A1937" i="20"/>
  <c r="A1938" i="20"/>
  <c r="A1939" i="20"/>
  <c r="A1940" i="20"/>
  <c r="A1941" i="20"/>
  <c r="A1942" i="20"/>
  <c r="A1943" i="20"/>
  <c r="A1944" i="20"/>
  <c r="A1945" i="20"/>
  <c r="A1946" i="20"/>
  <c r="A1947" i="20"/>
  <c r="A1948" i="20"/>
  <c r="A1949" i="20"/>
  <c r="A1950" i="20"/>
  <c r="A1951" i="20"/>
  <c r="A1952" i="20"/>
  <c r="A1953" i="20"/>
  <c r="A1954" i="20"/>
  <c r="A1955" i="20"/>
  <c r="A1956" i="20"/>
  <c r="A1957" i="20"/>
  <c r="A1958" i="20"/>
  <c r="A1959" i="20"/>
  <c r="A1960" i="20"/>
  <c r="A1961" i="20"/>
  <c r="A1962" i="20"/>
  <c r="A1963" i="20"/>
  <c r="A1964" i="20"/>
  <c r="A1965" i="20"/>
  <c r="A1966" i="20"/>
  <c r="A1967" i="20"/>
  <c r="A1968" i="20"/>
  <c r="A1969" i="20"/>
  <c r="A1970" i="20"/>
  <c r="A1971" i="20"/>
  <c r="A1972" i="20"/>
  <c r="A1973" i="20"/>
  <c r="A1974" i="20"/>
  <c r="A1975" i="20"/>
  <c r="A1976" i="20"/>
  <c r="A1977" i="20"/>
  <c r="A1978" i="20"/>
  <c r="A1979" i="20"/>
  <c r="A1980" i="20"/>
  <c r="A1981" i="20"/>
  <c r="A1982" i="20"/>
  <c r="A1983" i="20"/>
  <c r="A1984" i="20"/>
  <c r="A1985" i="20"/>
  <c r="A1986" i="20"/>
  <c r="A1987" i="20"/>
  <c r="A1988" i="20"/>
  <c r="A1989" i="20"/>
  <c r="A1990" i="20"/>
  <c r="A1991" i="20"/>
  <c r="A1992" i="20"/>
  <c r="A1993" i="20"/>
  <c r="A1994" i="20"/>
  <c r="A1995" i="20"/>
  <c r="A1996" i="20"/>
  <c r="A1997" i="20"/>
  <c r="A1998" i="20"/>
  <c r="A1999" i="20"/>
  <c r="A2000" i="20"/>
  <c r="A2001" i="20"/>
  <c r="A2002" i="20"/>
  <c r="A2003" i="20"/>
  <c r="A2004" i="20"/>
  <c r="A2005" i="20"/>
  <c r="A2006" i="20"/>
  <c r="A2007" i="20"/>
  <c r="A2008" i="20"/>
  <c r="A2009" i="20"/>
  <c r="A2010" i="20"/>
  <c r="A2011" i="20"/>
  <c r="A2012" i="20"/>
  <c r="A2013" i="20"/>
  <c r="A2014" i="20"/>
  <c r="A2015" i="20"/>
  <c r="A2016" i="20"/>
  <c r="A2017" i="20"/>
  <c r="A2018" i="20"/>
  <c r="A2019" i="20"/>
  <c r="A2020" i="20"/>
  <c r="A2021" i="20"/>
  <c r="A2022" i="20"/>
  <c r="A2023" i="20"/>
  <c r="A2024" i="20"/>
  <c r="A2025" i="20"/>
  <c r="A2026" i="20"/>
  <c r="A2027" i="20"/>
  <c r="A2028" i="20"/>
  <c r="A2029" i="20"/>
  <c r="A2030" i="20"/>
  <c r="A2031" i="20"/>
  <c r="A2032" i="20"/>
  <c r="A2033" i="20"/>
  <c r="A2034" i="20"/>
  <c r="A2035" i="20"/>
  <c r="A2036" i="20"/>
  <c r="A2037" i="20"/>
  <c r="A2038" i="20"/>
  <c r="A2039" i="20"/>
  <c r="A2040" i="20"/>
  <c r="A2041" i="20"/>
  <c r="A2042" i="20"/>
  <c r="A2043" i="20"/>
  <c r="A2044" i="20"/>
  <c r="A2045" i="20"/>
  <c r="A2046" i="20"/>
  <c r="A2047" i="20"/>
  <c r="A2048" i="20"/>
  <c r="A2049" i="20"/>
  <c r="A2050" i="20"/>
  <c r="A2051" i="20"/>
  <c r="A2052" i="20"/>
  <c r="A2053" i="20"/>
  <c r="A2054" i="20"/>
  <c r="A2055" i="20"/>
  <c r="A2056" i="20"/>
  <c r="A2057" i="20"/>
  <c r="A2058" i="20"/>
  <c r="A2059" i="20"/>
  <c r="A2060" i="20"/>
  <c r="A2061" i="20"/>
  <c r="A2062" i="20"/>
  <c r="A2063" i="20"/>
  <c r="A2064" i="20"/>
  <c r="A2065" i="20"/>
  <c r="A2066" i="20"/>
  <c r="A2067" i="20"/>
  <c r="A2068" i="20"/>
  <c r="A2069" i="20"/>
  <c r="A2070" i="20"/>
  <c r="A2071" i="20"/>
  <c r="A2072" i="20"/>
  <c r="A2073" i="20"/>
  <c r="A2074" i="20"/>
  <c r="A2075" i="20"/>
  <c r="A2076" i="20"/>
  <c r="A2077" i="20"/>
  <c r="A2078" i="20"/>
  <c r="A2079" i="20"/>
  <c r="A2080" i="20"/>
  <c r="A2081" i="20"/>
  <c r="A2082" i="20"/>
  <c r="A2083" i="20"/>
  <c r="A2084" i="20"/>
  <c r="A2085" i="20"/>
  <c r="A2086" i="20"/>
  <c r="A2087" i="20"/>
  <c r="A2088" i="20"/>
  <c r="A2089" i="20"/>
  <c r="A2090" i="20"/>
  <c r="A2091" i="20"/>
  <c r="A2092" i="20"/>
  <c r="A2093" i="20"/>
  <c r="A2094" i="20"/>
  <c r="A2095" i="20"/>
  <c r="A2096" i="20"/>
  <c r="A2097" i="20"/>
  <c r="A2098" i="20"/>
  <c r="A2099" i="20"/>
  <c r="A2100" i="20"/>
  <c r="A2101" i="20"/>
  <c r="A2102" i="20"/>
  <c r="A2103" i="20"/>
  <c r="A2104" i="20"/>
  <c r="A2105" i="20"/>
  <c r="A2106" i="20"/>
  <c r="A2107" i="20"/>
  <c r="A2108" i="20"/>
  <c r="A2109" i="20"/>
  <c r="A2110" i="20"/>
  <c r="A2111" i="20"/>
  <c r="A2112" i="20"/>
  <c r="A2113" i="20"/>
  <c r="A2114" i="20"/>
  <c r="A2115" i="20"/>
  <c r="A2116" i="20"/>
  <c r="A2117" i="20"/>
  <c r="A2118" i="20"/>
  <c r="A2119" i="20"/>
  <c r="A2120" i="20"/>
  <c r="A2121" i="20"/>
  <c r="A2122" i="20"/>
  <c r="A2123" i="20"/>
  <c r="A2124" i="20"/>
  <c r="A2125" i="20"/>
  <c r="A2126" i="20"/>
  <c r="A2127" i="20"/>
  <c r="A2128" i="20"/>
  <c r="A2129" i="20"/>
  <c r="A2130" i="20"/>
  <c r="A2131" i="20"/>
  <c r="A2132" i="20"/>
  <c r="A2133" i="20"/>
  <c r="A2134" i="20"/>
  <c r="A2135" i="20"/>
  <c r="A2136" i="20"/>
  <c r="A2137" i="20"/>
  <c r="A2138" i="20"/>
  <c r="A2139" i="20"/>
  <c r="A2140" i="20"/>
  <c r="A2141" i="20"/>
  <c r="A2142" i="20"/>
  <c r="A2143" i="20"/>
  <c r="A2144" i="20"/>
  <c r="A2145" i="20"/>
  <c r="A2146" i="20"/>
  <c r="A2147" i="20"/>
  <c r="A2148" i="20"/>
  <c r="A2149" i="20"/>
  <c r="A2150" i="20"/>
  <c r="A2151" i="20"/>
  <c r="A2152" i="20"/>
  <c r="A2153" i="20"/>
  <c r="A2154" i="20"/>
  <c r="A2155" i="20"/>
  <c r="A2156" i="20"/>
  <c r="A2157" i="20"/>
  <c r="A2158" i="20"/>
  <c r="A2159" i="20"/>
  <c r="A2160" i="20"/>
  <c r="A2161" i="20"/>
  <c r="A2162" i="20"/>
  <c r="A2163" i="20"/>
  <c r="A2164" i="20"/>
  <c r="A2165" i="20"/>
  <c r="A2166" i="20"/>
  <c r="A2167" i="20"/>
  <c r="A2168" i="20"/>
  <c r="A2169" i="20"/>
  <c r="A2170" i="20"/>
  <c r="A2171" i="20"/>
  <c r="A2172" i="20"/>
  <c r="A2173" i="20"/>
  <c r="A2174" i="20"/>
  <c r="A2175" i="20"/>
  <c r="A2176" i="20"/>
  <c r="A2177" i="20"/>
  <c r="A2178" i="20"/>
  <c r="A2179" i="20"/>
  <c r="A2180" i="20"/>
  <c r="A2181" i="20"/>
  <c r="A2182" i="20"/>
  <c r="A2183" i="20"/>
  <c r="A2184" i="20"/>
  <c r="A2185" i="20"/>
  <c r="A2186" i="20"/>
  <c r="A2187" i="20"/>
  <c r="A2188" i="20"/>
  <c r="A2189" i="20"/>
  <c r="A2190" i="20"/>
  <c r="A2191" i="20"/>
  <c r="A2192" i="20"/>
  <c r="A2193" i="20"/>
  <c r="A2194" i="20"/>
  <c r="A2195" i="20"/>
  <c r="A2196" i="20"/>
  <c r="A2197" i="20"/>
  <c r="A2198" i="20"/>
  <c r="A2199" i="20"/>
  <c r="A2200" i="20"/>
  <c r="A2201" i="20"/>
  <c r="A2202" i="20"/>
  <c r="A2203" i="20"/>
  <c r="A2204" i="20"/>
  <c r="A2205" i="20"/>
  <c r="A2206" i="20"/>
  <c r="A2207" i="20"/>
  <c r="A2208" i="20"/>
  <c r="A2209" i="20"/>
  <c r="A2210" i="20"/>
  <c r="A2211" i="20"/>
  <c r="A2212" i="20"/>
  <c r="A2213" i="20"/>
  <c r="A2214" i="20"/>
  <c r="A2215" i="20"/>
  <c r="A2216" i="20"/>
  <c r="A2217" i="20"/>
  <c r="A2218" i="20"/>
  <c r="A2219" i="20"/>
  <c r="A2220" i="20"/>
  <c r="A2221" i="20"/>
  <c r="A2222" i="20"/>
  <c r="A2223" i="20"/>
  <c r="A2224" i="20"/>
  <c r="A2225" i="20"/>
  <c r="A2226" i="20"/>
  <c r="A2227" i="20"/>
  <c r="A2228" i="20"/>
  <c r="A2229" i="20"/>
  <c r="A2230" i="20"/>
  <c r="A2231" i="20"/>
  <c r="A2232" i="20"/>
  <c r="A2233" i="20"/>
  <c r="A2234" i="20"/>
  <c r="A2235" i="20"/>
  <c r="A2236" i="20"/>
  <c r="A2237" i="20"/>
  <c r="A2238" i="20"/>
  <c r="A2239" i="20"/>
  <c r="A2240" i="20"/>
  <c r="A2241" i="20"/>
  <c r="A2242" i="20"/>
  <c r="A2243" i="20"/>
  <c r="A2244" i="20"/>
  <c r="A2245" i="20"/>
  <c r="A2246" i="20"/>
  <c r="A2247" i="20"/>
  <c r="A2248" i="20"/>
  <c r="A2249" i="20"/>
  <c r="A2250" i="20"/>
  <c r="A2251" i="20"/>
  <c r="A2252" i="20"/>
  <c r="A2253" i="20"/>
  <c r="A2254" i="20"/>
  <c r="A2255" i="20"/>
  <c r="A2256" i="20"/>
  <c r="A2257" i="20"/>
  <c r="A2258" i="20"/>
  <c r="A2259" i="20"/>
  <c r="A2260" i="20"/>
  <c r="A2261" i="20"/>
  <c r="A2262" i="20"/>
  <c r="A2263" i="20"/>
  <c r="A2264" i="20"/>
  <c r="A2265" i="20"/>
  <c r="A2266" i="20"/>
  <c r="A2267" i="20"/>
  <c r="A2268" i="20"/>
  <c r="A2269" i="20"/>
  <c r="A2270" i="20"/>
  <c r="A2271" i="20"/>
  <c r="A2272" i="20"/>
  <c r="A2273" i="20"/>
  <c r="A2274" i="20"/>
  <c r="A2275" i="20"/>
  <c r="A2276" i="20"/>
  <c r="A2277" i="20"/>
  <c r="A2278" i="20"/>
  <c r="A2279" i="20"/>
  <c r="A2280" i="20"/>
  <c r="A2281" i="20"/>
  <c r="A2282" i="20"/>
  <c r="A2283" i="20"/>
  <c r="A2284" i="20"/>
  <c r="A2285" i="20"/>
  <c r="A2286" i="20"/>
  <c r="A2287" i="20"/>
  <c r="A2288" i="20"/>
  <c r="A2289" i="20"/>
  <c r="A2290" i="20"/>
  <c r="A2291" i="20"/>
  <c r="A2292" i="20"/>
  <c r="A2293" i="20"/>
  <c r="A2294" i="20"/>
  <c r="A2295" i="20"/>
  <c r="A2296" i="20"/>
  <c r="A2297" i="20"/>
  <c r="A2298" i="20"/>
  <c r="A2299" i="20"/>
  <c r="A2300" i="20"/>
  <c r="A2301" i="20"/>
  <c r="A2302" i="20"/>
  <c r="A2303" i="20"/>
  <c r="A2304" i="20"/>
  <c r="A2305" i="20"/>
  <c r="A2306" i="20"/>
  <c r="A2307" i="20"/>
  <c r="A2308" i="20"/>
  <c r="A2309" i="20"/>
  <c r="A2310" i="20"/>
  <c r="A2311" i="20"/>
  <c r="A2312" i="20"/>
  <c r="A2313" i="20"/>
  <c r="A2314" i="20"/>
  <c r="A2315" i="20"/>
  <c r="A2316" i="20"/>
  <c r="A2317" i="20"/>
  <c r="A2318" i="20"/>
  <c r="A2319" i="20"/>
  <c r="A2320" i="20"/>
  <c r="A2321" i="20"/>
  <c r="A2322" i="20"/>
  <c r="A2323" i="20"/>
  <c r="A2324" i="20"/>
  <c r="A2325" i="20"/>
  <c r="A2326" i="20"/>
  <c r="A2327" i="20"/>
  <c r="A2328" i="20"/>
  <c r="A2329" i="20"/>
  <c r="A2330" i="20"/>
  <c r="A2331" i="20"/>
  <c r="A2332" i="20"/>
  <c r="A2333" i="20"/>
  <c r="A2334" i="20"/>
  <c r="A2335" i="20"/>
  <c r="A2336" i="20"/>
  <c r="A2337" i="20"/>
  <c r="A2338" i="20"/>
  <c r="A2339" i="20"/>
  <c r="A2340" i="20"/>
  <c r="A2341" i="20"/>
  <c r="A2342" i="20"/>
  <c r="A2343" i="20"/>
  <c r="A2344" i="20"/>
  <c r="A2345" i="20"/>
  <c r="A2346" i="20"/>
  <c r="A2347" i="20"/>
  <c r="A2348" i="20"/>
  <c r="A2349" i="20"/>
  <c r="A2350" i="20"/>
  <c r="A2351" i="20"/>
  <c r="A2352" i="20"/>
  <c r="A2353" i="20"/>
  <c r="A2354" i="20"/>
  <c r="A2355" i="20"/>
  <c r="A2356" i="20"/>
  <c r="A2357" i="20"/>
  <c r="A2358" i="20"/>
  <c r="A2359" i="20"/>
  <c r="A2360" i="20"/>
  <c r="A2361" i="20"/>
  <c r="A2362" i="20"/>
  <c r="A2363" i="20"/>
  <c r="A2364" i="20"/>
  <c r="A2365" i="20"/>
  <c r="A2366" i="20"/>
  <c r="A2367" i="20"/>
  <c r="A2368" i="20"/>
  <c r="A2369" i="20"/>
  <c r="A2370" i="20"/>
  <c r="A2371" i="20"/>
  <c r="A2372" i="20"/>
  <c r="A2373" i="20"/>
  <c r="A2374" i="20"/>
  <c r="A2375" i="20"/>
  <c r="A2376" i="20"/>
  <c r="A2377" i="20"/>
  <c r="A2378" i="20"/>
  <c r="A2379" i="20"/>
  <c r="A2380" i="20"/>
  <c r="A2381" i="20"/>
  <c r="A2382" i="20"/>
  <c r="A2383" i="20"/>
  <c r="A2384" i="20"/>
  <c r="A2385" i="20"/>
  <c r="A2386" i="20"/>
  <c r="A2387" i="20"/>
  <c r="A2388" i="20"/>
  <c r="A2389" i="20"/>
  <c r="A2390" i="20"/>
  <c r="A2391" i="20"/>
  <c r="A2392" i="20"/>
  <c r="A2393" i="20"/>
  <c r="A2394" i="20"/>
  <c r="A2395" i="20"/>
  <c r="A2396" i="20"/>
  <c r="A2397" i="20"/>
  <c r="A2398" i="20"/>
  <c r="A2399" i="20"/>
  <c r="A2400" i="20"/>
  <c r="A2401" i="20"/>
  <c r="A2402" i="20"/>
  <c r="A2403" i="20"/>
  <c r="A2404" i="20"/>
  <c r="A2405" i="20"/>
  <c r="A2406" i="20"/>
  <c r="A2407" i="20"/>
  <c r="A2408" i="20"/>
  <c r="A2409" i="20"/>
  <c r="A2410" i="20"/>
  <c r="A2411" i="20"/>
  <c r="A2412" i="20"/>
  <c r="A2413" i="20"/>
  <c r="A2414" i="20"/>
  <c r="A2415" i="20"/>
  <c r="A2416" i="20"/>
  <c r="A2417" i="20"/>
  <c r="A2418" i="20"/>
  <c r="A2419" i="20"/>
  <c r="A2420" i="20"/>
  <c r="A2421" i="20"/>
  <c r="A2422" i="20"/>
  <c r="A2423" i="20"/>
  <c r="A2424" i="20"/>
  <c r="A2425" i="20"/>
  <c r="A2426" i="20"/>
  <c r="A2427" i="20"/>
  <c r="A2428" i="20"/>
  <c r="A2429" i="20"/>
  <c r="A2430" i="20"/>
  <c r="A2431" i="20"/>
  <c r="A2432" i="20"/>
  <c r="A2433" i="20"/>
  <c r="A2434" i="20"/>
  <c r="A2435" i="20"/>
  <c r="A2436" i="20"/>
  <c r="A2437" i="20"/>
  <c r="A2438" i="20"/>
  <c r="A2439" i="20"/>
  <c r="A2440" i="20"/>
  <c r="A2441" i="20"/>
  <c r="A2442" i="20"/>
  <c r="A2443" i="20"/>
  <c r="A2444" i="20"/>
  <c r="A2445" i="20"/>
  <c r="A2446" i="20"/>
  <c r="A2447" i="20"/>
  <c r="A2448" i="20"/>
  <c r="A2449" i="20"/>
  <c r="A2450" i="20"/>
  <c r="A2451" i="20"/>
  <c r="A2452" i="20"/>
  <c r="A2453" i="20"/>
  <c r="A2454" i="20"/>
  <c r="A2455" i="20"/>
  <c r="A2456" i="20"/>
  <c r="A2457" i="20"/>
  <c r="A2458" i="20"/>
  <c r="A2459" i="20"/>
  <c r="A2460" i="20"/>
  <c r="A2461" i="20"/>
  <c r="A2462" i="20"/>
  <c r="A2463" i="20"/>
  <c r="A2464" i="20"/>
  <c r="A2465" i="20"/>
  <c r="A2466" i="20"/>
  <c r="A2467" i="20"/>
  <c r="A2468" i="20"/>
  <c r="A2469" i="20"/>
  <c r="A2470" i="20"/>
  <c r="A2471" i="20"/>
  <c r="A2472" i="20"/>
  <c r="A2473" i="20"/>
  <c r="A2474" i="20"/>
  <c r="A2475" i="20"/>
  <c r="A2476" i="20"/>
  <c r="A2477" i="20"/>
  <c r="A2478" i="20"/>
  <c r="A2479" i="20"/>
  <c r="A2480" i="20"/>
  <c r="A2481" i="20"/>
  <c r="A2482" i="20"/>
  <c r="A2483" i="20"/>
  <c r="A2484" i="20"/>
  <c r="A2485" i="20"/>
  <c r="A2486" i="20"/>
  <c r="A2487" i="20"/>
  <c r="A2488" i="20"/>
  <c r="A2489" i="20"/>
  <c r="A2490" i="20"/>
  <c r="A2491" i="20"/>
  <c r="A2492" i="20"/>
  <c r="A2493" i="20"/>
  <c r="A2494" i="20"/>
  <c r="A2495" i="20"/>
  <c r="A2496" i="20"/>
  <c r="A2497" i="20"/>
  <c r="A2498" i="20"/>
  <c r="A2499" i="20"/>
  <c r="A2500" i="20"/>
  <c r="A2501" i="20"/>
  <c r="A2502" i="20"/>
  <c r="A2503" i="20"/>
  <c r="A2504" i="20"/>
  <c r="A2505" i="20"/>
  <c r="A2506" i="20"/>
  <c r="A2507" i="20"/>
  <c r="A2508" i="20"/>
  <c r="A2509" i="20"/>
  <c r="A2510" i="20"/>
  <c r="A2511" i="20"/>
  <c r="A2512" i="20"/>
  <c r="A2513" i="20"/>
  <c r="A2514" i="20"/>
  <c r="A2515" i="20"/>
  <c r="A2516" i="20"/>
  <c r="A2517" i="20"/>
  <c r="A2518" i="20"/>
  <c r="A2519" i="20"/>
  <c r="A2520" i="20"/>
  <c r="A2521" i="20"/>
  <c r="A2522" i="20"/>
  <c r="A2523" i="20"/>
  <c r="A2524" i="20"/>
  <c r="A2525" i="20"/>
  <c r="A2526" i="20"/>
  <c r="A2527" i="20"/>
  <c r="A2528" i="20"/>
  <c r="A2529" i="20"/>
  <c r="A2530" i="20"/>
  <c r="A2531" i="20"/>
  <c r="A2532" i="20"/>
  <c r="A2533" i="20"/>
  <c r="A2534" i="20"/>
  <c r="A2535" i="20"/>
  <c r="A2536" i="20"/>
  <c r="A2537" i="20"/>
  <c r="A2538" i="20"/>
  <c r="A2539" i="20"/>
  <c r="A2540" i="20"/>
  <c r="A2541" i="20"/>
  <c r="A2542" i="20"/>
  <c r="A2543" i="20"/>
  <c r="A2544" i="20"/>
  <c r="A2545" i="20"/>
  <c r="A2546" i="20"/>
  <c r="A2547" i="20"/>
  <c r="A2548" i="20"/>
  <c r="A2549" i="20"/>
  <c r="A2550" i="20"/>
  <c r="A2551" i="20"/>
  <c r="A2552" i="20"/>
  <c r="A2553" i="20"/>
  <c r="A2554" i="20"/>
  <c r="A2555" i="20"/>
  <c r="A2556" i="20"/>
  <c r="A2557" i="20"/>
  <c r="A2558" i="20"/>
  <c r="A2559" i="20"/>
  <c r="A2560" i="20"/>
  <c r="A2561" i="20"/>
  <c r="A2562" i="20"/>
  <c r="A2563" i="20"/>
  <c r="A2564" i="20"/>
  <c r="A2565" i="20"/>
  <c r="A2566" i="20"/>
  <c r="A2567" i="20"/>
  <c r="A2568" i="20"/>
  <c r="A2569" i="20"/>
  <c r="A2570" i="20"/>
  <c r="A2571" i="20"/>
  <c r="A2572" i="20"/>
  <c r="A2573" i="20"/>
  <c r="A2574" i="20"/>
  <c r="A2575" i="20"/>
  <c r="A2576" i="20"/>
  <c r="A2577" i="20"/>
  <c r="A2578" i="20"/>
  <c r="A2579" i="20"/>
  <c r="A2580" i="20"/>
  <c r="A2581" i="20"/>
  <c r="A2582" i="20"/>
  <c r="A2583" i="20"/>
  <c r="A2584" i="20"/>
  <c r="A2585" i="20"/>
  <c r="A2586" i="20"/>
  <c r="A2587" i="20"/>
  <c r="A2588" i="20"/>
  <c r="A2589" i="20"/>
  <c r="A2590" i="20"/>
  <c r="A2591" i="20"/>
  <c r="A2592" i="20"/>
  <c r="A2593" i="20"/>
  <c r="A2594" i="20"/>
  <c r="A2595" i="20"/>
  <c r="A2596" i="20"/>
  <c r="A2597" i="20"/>
  <c r="A2598" i="20"/>
  <c r="A2599" i="20"/>
  <c r="A2600" i="20"/>
  <c r="A2601" i="20"/>
  <c r="A2602" i="20"/>
  <c r="A2603" i="20"/>
  <c r="A2604" i="20"/>
  <c r="A2605" i="20"/>
  <c r="A2606" i="20"/>
  <c r="A2607" i="20"/>
  <c r="A2608" i="20"/>
  <c r="A2609" i="20"/>
  <c r="A2610" i="20"/>
  <c r="A2611" i="20"/>
  <c r="A2612" i="20"/>
  <c r="A2613" i="20"/>
  <c r="A2614" i="20"/>
  <c r="A2615" i="20"/>
  <c r="A2616" i="20"/>
  <c r="A2617" i="20"/>
  <c r="A2618" i="20"/>
  <c r="A2619" i="20"/>
  <c r="A2620" i="20"/>
  <c r="A2621" i="20"/>
  <c r="A2622" i="20"/>
  <c r="A2623" i="20"/>
  <c r="A2624" i="20"/>
  <c r="A2625" i="20"/>
  <c r="A2626" i="20"/>
  <c r="A2627" i="20"/>
  <c r="A2628" i="20"/>
  <c r="A2629" i="20"/>
  <c r="A2630" i="20"/>
  <c r="A2631" i="20"/>
  <c r="A2632" i="20"/>
  <c r="A2633" i="20"/>
  <c r="A2634" i="20"/>
  <c r="A2635" i="20"/>
  <c r="A2636" i="20"/>
  <c r="A2637" i="20"/>
  <c r="A2638" i="20"/>
  <c r="A2639" i="20"/>
  <c r="A2640" i="20"/>
  <c r="A2641" i="20"/>
  <c r="A2642" i="20"/>
  <c r="A2643" i="20"/>
  <c r="A2644" i="20"/>
  <c r="A2645" i="20"/>
  <c r="A2646" i="20"/>
  <c r="A2647" i="20"/>
  <c r="A2648" i="20"/>
  <c r="A2649" i="20"/>
  <c r="A2650" i="20"/>
  <c r="A2651" i="20"/>
  <c r="A2652" i="20"/>
  <c r="A2653" i="20"/>
  <c r="A2654" i="20"/>
  <c r="A2655" i="20"/>
  <c r="A2656" i="20"/>
  <c r="A2657" i="20"/>
  <c r="A2658" i="20"/>
  <c r="A2659" i="20"/>
  <c r="A2660" i="20"/>
  <c r="A2661" i="20"/>
  <c r="A2662" i="20"/>
  <c r="A2663" i="20"/>
  <c r="A2664" i="20"/>
  <c r="A2665" i="20"/>
  <c r="A2666" i="20"/>
  <c r="A2667" i="20"/>
  <c r="A2668" i="20"/>
  <c r="A2669" i="20"/>
  <c r="A2670" i="20"/>
  <c r="A2671" i="20"/>
  <c r="A2672" i="20"/>
  <c r="A2673" i="20"/>
  <c r="A2674" i="20"/>
  <c r="A2675" i="20"/>
  <c r="A2676" i="20"/>
  <c r="A2677" i="20"/>
  <c r="A2678" i="20"/>
  <c r="A2679" i="20"/>
  <c r="A2680" i="20"/>
  <c r="A2681" i="20"/>
  <c r="A2682" i="20"/>
  <c r="A2683" i="20"/>
  <c r="A2684" i="20"/>
  <c r="A2685" i="20"/>
  <c r="A2686" i="20"/>
  <c r="A2687" i="20"/>
  <c r="A2688" i="20"/>
  <c r="A2689" i="20"/>
  <c r="A2690" i="20"/>
  <c r="A2691" i="20"/>
  <c r="A2692" i="20"/>
  <c r="A2693" i="20"/>
  <c r="A2694" i="20"/>
  <c r="A2695" i="20"/>
  <c r="A2696" i="20"/>
  <c r="A2697" i="20"/>
  <c r="A2698" i="20"/>
  <c r="A2699" i="20"/>
  <c r="A2700" i="20"/>
  <c r="A2701" i="20"/>
  <c r="A2702" i="20"/>
  <c r="A2703" i="20"/>
  <c r="A2704" i="20"/>
  <c r="A2705" i="20"/>
  <c r="A2706" i="20"/>
  <c r="A2707" i="20"/>
  <c r="A2708" i="20"/>
  <c r="A2709" i="20"/>
  <c r="A2710" i="20"/>
  <c r="A2711" i="20"/>
  <c r="A2712" i="20"/>
  <c r="A2713" i="20"/>
  <c r="A2714" i="20"/>
  <c r="A2715" i="20"/>
  <c r="A2716" i="20"/>
  <c r="A2717" i="20"/>
  <c r="A2718" i="20"/>
  <c r="A2719" i="20"/>
  <c r="A2720" i="20"/>
  <c r="A2721" i="20"/>
  <c r="A2722" i="20"/>
  <c r="A2723" i="20"/>
  <c r="A2724" i="20"/>
  <c r="A2725" i="20"/>
  <c r="A2726" i="20"/>
  <c r="A2727" i="20"/>
  <c r="A2728" i="20"/>
  <c r="A2729" i="20"/>
  <c r="A2730" i="20"/>
  <c r="A2731" i="20"/>
  <c r="A2732" i="20"/>
  <c r="A2733" i="20"/>
  <c r="A2734" i="20"/>
  <c r="A2735" i="20"/>
  <c r="A2736" i="20"/>
  <c r="A2737" i="20"/>
  <c r="A2738" i="20"/>
  <c r="A2739" i="20"/>
  <c r="A2740" i="20"/>
  <c r="A2741" i="20"/>
  <c r="A2742" i="20"/>
  <c r="A2743" i="20"/>
  <c r="A2744" i="20"/>
  <c r="A2745" i="20"/>
  <c r="A2746" i="20"/>
  <c r="A2747" i="20"/>
  <c r="A2748" i="20"/>
  <c r="A2749" i="20"/>
  <c r="A2750" i="20"/>
  <c r="A2751" i="20"/>
  <c r="A2752" i="20"/>
  <c r="A2753" i="20"/>
  <c r="A2754" i="20"/>
  <c r="A2755" i="20"/>
  <c r="A2756" i="20"/>
  <c r="A2757" i="20"/>
  <c r="A2758" i="20"/>
  <c r="A2759" i="20"/>
  <c r="A2760" i="20"/>
  <c r="A2761" i="20"/>
  <c r="A2762" i="20"/>
  <c r="A2763" i="20"/>
  <c r="A2764" i="20"/>
  <c r="A2765" i="20"/>
  <c r="A2766" i="20"/>
  <c r="A2767" i="20"/>
  <c r="A2768" i="20"/>
  <c r="A2769" i="20"/>
  <c r="A2770" i="20"/>
  <c r="A2771" i="20"/>
  <c r="A2772" i="20"/>
  <c r="A2773" i="20"/>
  <c r="A2774" i="20"/>
  <c r="A2775" i="20"/>
  <c r="A2776" i="20"/>
  <c r="A2777" i="20"/>
  <c r="A2778" i="20"/>
  <c r="A2779" i="20"/>
  <c r="A2780" i="20"/>
  <c r="A2781" i="20"/>
  <c r="A2782" i="20"/>
  <c r="A2783" i="20"/>
  <c r="A2784" i="20"/>
  <c r="A2785" i="20"/>
  <c r="A2786" i="20"/>
  <c r="A2787" i="20"/>
  <c r="A2788" i="20"/>
  <c r="A2789" i="20"/>
  <c r="A2790" i="20"/>
  <c r="A2791" i="20"/>
  <c r="A2792" i="20"/>
  <c r="A2793" i="20"/>
  <c r="A2794" i="20"/>
  <c r="A2795" i="20"/>
  <c r="A2796" i="20"/>
  <c r="A2797" i="20"/>
  <c r="A2798" i="20"/>
  <c r="A2799" i="20"/>
  <c r="A2800" i="20"/>
  <c r="A2801" i="20"/>
  <c r="A2802" i="20"/>
  <c r="A2803" i="20"/>
  <c r="A2804" i="20"/>
  <c r="A2805" i="20"/>
  <c r="A2806" i="20"/>
  <c r="A2807" i="20"/>
  <c r="A2808" i="20"/>
  <c r="A2809" i="20"/>
  <c r="A2810" i="20"/>
  <c r="A2811" i="20"/>
  <c r="A2812" i="20"/>
  <c r="A2813" i="20"/>
  <c r="A2814" i="20"/>
  <c r="A2815" i="20"/>
  <c r="A2816" i="20"/>
  <c r="A2817" i="20"/>
  <c r="A2818" i="20"/>
  <c r="A2819" i="20"/>
  <c r="A2820" i="20"/>
  <c r="A2821" i="20"/>
  <c r="A2822" i="20"/>
  <c r="A2823" i="20"/>
  <c r="A2824" i="20"/>
  <c r="A2825" i="20"/>
  <c r="A2826" i="20"/>
  <c r="A2827" i="20"/>
  <c r="A2828" i="20"/>
  <c r="A2829" i="20"/>
  <c r="A2830" i="20"/>
  <c r="A2831" i="20"/>
  <c r="A2832" i="20"/>
  <c r="A2833" i="20"/>
  <c r="A2834" i="20"/>
  <c r="A2835" i="20"/>
  <c r="A2836" i="20"/>
  <c r="A2837" i="20"/>
  <c r="A2838" i="20"/>
  <c r="A2839" i="20"/>
  <c r="A2840" i="20"/>
  <c r="A2841" i="20"/>
  <c r="A2842" i="20"/>
  <c r="A2843" i="20"/>
  <c r="A2844" i="20"/>
  <c r="A2845" i="20"/>
  <c r="A2846" i="20"/>
  <c r="A2847" i="20"/>
  <c r="A2848" i="20"/>
  <c r="A2849" i="20"/>
  <c r="A2850" i="20"/>
  <c r="A2851" i="20"/>
  <c r="A2852" i="20"/>
  <c r="A2853" i="20"/>
  <c r="A2854" i="20"/>
  <c r="A2855" i="20"/>
  <c r="A2856" i="20"/>
  <c r="A2857" i="20"/>
  <c r="A2858" i="20"/>
  <c r="A2859" i="20"/>
  <c r="A2860" i="20"/>
  <c r="A2861" i="20"/>
  <c r="A2862" i="20"/>
  <c r="A2863" i="20"/>
  <c r="A2864" i="20"/>
  <c r="A2865" i="20"/>
  <c r="A2866" i="20"/>
  <c r="A2867" i="20"/>
  <c r="A2868" i="20"/>
  <c r="A2869" i="20"/>
  <c r="A2870" i="20"/>
  <c r="A2871" i="20"/>
  <c r="A2872" i="20"/>
  <c r="A2873" i="20"/>
  <c r="A2874" i="20"/>
  <c r="A2875" i="20"/>
  <c r="A2876" i="20"/>
  <c r="A2877" i="20"/>
  <c r="A2878" i="20"/>
  <c r="A2879" i="20"/>
  <c r="A2880" i="20"/>
  <c r="A2881" i="20"/>
  <c r="A2882" i="20"/>
  <c r="A2883" i="20"/>
  <c r="A2884" i="20"/>
  <c r="A2885" i="20"/>
  <c r="A2886" i="20"/>
  <c r="A2887" i="20"/>
  <c r="A2888" i="20"/>
  <c r="A2889" i="20"/>
  <c r="A2890" i="20"/>
  <c r="A2891" i="20"/>
  <c r="A2892" i="20"/>
  <c r="A2893" i="20"/>
  <c r="A2894" i="20"/>
  <c r="A2895" i="20"/>
  <c r="A2896" i="20"/>
  <c r="A2897" i="20"/>
  <c r="A2898" i="20"/>
  <c r="A2899" i="20"/>
  <c r="A2900" i="20"/>
  <c r="A2901" i="20"/>
  <c r="A2902" i="20"/>
  <c r="A2903" i="20"/>
  <c r="A2904" i="20"/>
  <c r="A2905" i="20"/>
  <c r="A2906" i="20"/>
  <c r="A2907" i="20"/>
  <c r="A2908" i="20"/>
  <c r="A2909" i="20"/>
  <c r="A2910" i="20"/>
  <c r="A2911" i="20"/>
  <c r="A2912" i="20"/>
  <c r="A2913" i="20"/>
  <c r="A2914" i="20"/>
  <c r="A2915" i="20"/>
  <c r="A2916" i="20"/>
  <c r="A2917" i="20"/>
  <c r="A2918" i="20"/>
  <c r="A2919" i="20"/>
  <c r="A2920" i="20"/>
  <c r="A2921" i="20"/>
  <c r="A2922" i="20"/>
  <c r="A2923" i="20"/>
  <c r="A2924" i="20"/>
  <c r="A2925" i="20"/>
  <c r="A2926" i="20"/>
  <c r="A2927" i="20"/>
  <c r="A2928" i="20"/>
  <c r="A2929" i="20"/>
  <c r="A2930" i="20"/>
  <c r="A2931" i="20"/>
  <c r="A2932" i="20"/>
  <c r="A2933" i="20"/>
  <c r="A2934" i="20"/>
  <c r="A2935" i="20"/>
  <c r="A2936" i="20"/>
  <c r="A2937" i="20"/>
  <c r="A2938" i="20"/>
  <c r="A2939" i="20"/>
  <c r="A2940" i="20"/>
  <c r="A2941" i="20"/>
  <c r="A2942" i="20"/>
  <c r="A2943" i="20"/>
  <c r="A2944" i="20"/>
  <c r="A2945" i="20"/>
  <c r="A2946" i="20"/>
  <c r="A2947" i="20"/>
  <c r="A2948" i="20"/>
  <c r="A2949" i="20"/>
  <c r="A2950" i="20"/>
  <c r="A2951" i="20"/>
  <c r="A2952" i="20"/>
  <c r="A2953" i="20"/>
  <c r="A2954" i="20"/>
  <c r="A2955" i="20"/>
  <c r="A2956" i="20"/>
  <c r="A2957" i="20"/>
  <c r="A2958" i="20"/>
  <c r="A2959" i="20"/>
  <c r="A2960" i="20"/>
  <c r="A2961" i="20"/>
  <c r="A2962" i="20"/>
  <c r="A2963" i="20"/>
  <c r="A2964" i="20"/>
  <c r="A2965" i="20"/>
  <c r="A2966" i="20"/>
  <c r="A2967" i="20"/>
  <c r="A2968" i="20"/>
  <c r="A2969" i="20"/>
  <c r="A2970" i="20"/>
  <c r="A2971" i="20"/>
  <c r="A2972" i="20"/>
  <c r="A2973" i="20"/>
  <c r="A2974" i="20"/>
  <c r="A2975" i="20"/>
  <c r="A2976" i="20"/>
  <c r="A2977" i="20"/>
  <c r="A2978" i="20"/>
  <c r="A2979" i="20"/>
  <c r="A2980" i="20"/>
  <c r="A2981" i="20"/>
  <c r="A2982" i="20"/>
  <c r="A2983" i="20"/>
  <c r="A2984" i="20"/>
  <c r="A2985" i="20"/>
  <c r="A2986" i="20"/>
  <c r="A2987" i="20"/>
  <c r="A2988" i="20"/>
  <c r="A2989" i="20"/>
  <c r="A2990" i="20"/>
  <c r="A2991" i="20"/>
  <c r="A2992" i="20"/>
  <c r="A2993" i="20"/>
  <c r="A2994" i="20"/>
  <c r="A2995" i="20"/>
  <c r="A2996" i="20"/>
  <c r="A2997" i="20"/>
  <c r="A2998" i="20"/>
  <c r="A2999" i="20"/>
  <c r="A3000" i="20"/>
  <c r="A3001" i="20"/>
  <c r="A3002" i="20"/>
  <c r="A3003" i="20"/>
  <c r="A3004" i="20"/>
  <c r="A3005" i="20"/>
  <c r="A3006" i="20"/>
  <c r="A3007" i="20"/>
  <c r="A3008" i="20"/>
  <c r="A3009" i="20"/>
  <c r="A3010" i="20"/>
  <c r="A3011" i="20"/>
  <c r="A3012" i="20"/>
  <c r="A3013" i="20"/>
  <c r="A3014" i="20"/>
  <c r="A3015" i="20"/>
  <c r="A3016" i="20"/>
  <c r="A3017" i="20"/>
  <c r="A3018" i="20"/>
  <c r="A3019" i="20"/>
  <c r="A3020" i="20"/>
  <c r="A3021" i="20"/>
  <c r="A3022" i="20"/>
  <c r="A3023" i="20"/>
  <c r="A3024" i="20"/>
  <c r="A3025" i="20"/>
  <c r="A3026" i="20"/>
  <c r="A3027" i="20"/>
  <c r="A3028" i="20"/>
  <c r="A3029" i="20"/>
  <c r="A3030" i="20"/>
  <c r="A3031" i="20"/>
  <c r="A3032" i="20"/>
  <c r="A3033" i="20"/>
  <c r="A3034" i="20"/>
  <c r="A3035" i="20"/>
  <c r="A3036" i="20"/>
  <c r="A3037" i="20"/>
  <c r="A3038" i="20"/>
  <c r="A3039" i="20"/>
  <c r="A3040" i="20"/>
  <c r="A3041" i="20"/>
  <c r="A3042" i="20"/>
  <c r="A3043" i="20"/>
  <c r="A3044" i="20"/>
  <c r="A3045" i="20"/>
  <c r="A3046" i="20"/>
  <c r="A3047" i="20"/>
  <c r="A3048" i="20"/>
  <c r="A3049" i="20"/>
  <c r="A3050" i="20"/>
  <c r="A3051" i="20"/>
  <c r="A3052" i="20"/>
  <c r="A3053" i="20"/>
  <c r="A3054" i="20"/>
  <c r="A3055" i="20"/>
  <c r="A3056" i="20"/>
  <c r="A3057" i="20"/>
  <c r="A3058" i="20"/>
  <c r="A3059" i="20"/>
  <c r="A3060" i="20"/>
  <c r="A3061" i="20"/>
  <c r="A3062" i="20"/>
  <c r="A3063" i="20"/>
  <c r="A3064" i="20"/>
  <c r="A3065" i="20"/>
  <c r="A3066" i="20"/>
  <c r="A3067" i="20"/>
  <c r="A3068" i="20"/>
  <c r="A3069" i="20"/>
  <c r="A3070" i="20"/>
  <c r="A3071" i="20"/>
  <c r="A3072" i="20"/>
  <c r="A3073" i="20"/>
  <c r="A3074" i="20"/>
  <c r="A3075" i="20"/>
  <c r="A3076" i="20"/>
  <c r="A3077" i="20"/>
  <c r="A3078" i="20"/>
  <c r="A3079" i="20"/>
  <c r="A3080" i="20"/>
  <c r="A3081" i="20"/>
  <c r="A3082" i="20"/>
  <c r="A3083" i="20"/>
  <c r="A3084" i="20"/>
  <c r="A3085" i="20"/>
  <c r="A3086" i="20"/>
  <c r="A3087" i="20"/>
  <c r="A3088" i="20"/>
  <c r="A3089" i="20"/>
  <c r="A3090" i="20"/>
  <c r="A3091" i="20"/>
  <c r="A3092" i="20"/>
  <c r="A3093" i="20"/>
  <c r="A3094" i="20"/>
  <c r="A3095" i="20"/>
  <c r="A3096" i="20"/>
  <c r="A3097" i="20"/>
  <c r="A3098" i="20"/>
  <c r="A3099" i="20"/>
  <c r="A3100" i="20"/>
  <c r="A3101" i="20"/>
  <c r="A3102" i="20"/>
  <c r="A3103" i="20"/>
  <c r="A3104" i="20"/>
  <c r="A3105" i="20"/>
  <c r="A3106" i="20"/>
  <c r="A3107" i="20"/>
  <c r="A3108" i="20"/>
  <c r="A3109" i="20"/>
  <c r="A3110" i="20"/>
  <c r="A3111" i="20"/>
  <c r="A3112" i="20"/>
  <c r="A3113" i="20"/>
  <c r="A3114" i="20"/>
  <c r="A3115" i="20"/>
  <c r="A3116" i="20"/>
  <c r="A3117" i="20"/>
  <c r="A3118" i="20"/>
  <c r="A3119" i="20"/>
  <c r="A3120" i="20"/>
  <c r="A3121" i="20"/>
  <c r="A3122" i="20"/>
  <c r="A3123" i="20"/>
  <c r="A3124" i="20"/>
  <c r="A3125" i="20"/>
  <c r="A3126" i="20"/>
  <c r="A3127" i="20"/>
  <c r="A3128" i="20"/>
  <c r="A3129" i="20"/>
  <c r="A3130" i="20"/>
  <c r="A3131" i="20"/>
  <c r="A3132" i="20"/>
  <c r="A3133" i="20"/>
  <c r="A3134" i="20"/>
  <c r="A3135" i="20"/>
  <c r="A3136" i="20"/>
  <c r="A3137" i="20"/>
  <c r="A3138" i="20"/>
  <c r="A3139" i="20"/>
  <c r="A3140" i="20"/>
  <c r="A3141" i="20"/>
  <c r="A3142" i="20"/>
  <c r="A3143" i="20"/>
  <c r="A3144" i="20"/>
  <c r="A3145" i="20"/>
  <c r="A3146" i="20"/>
  <c r="A3147" i="20"/>
  <c r="A3148" i="20"/>
  <c r="A3149" i="20"/>
  <c r="A3150" i="20"/>
  <c r="A3151" i="20"/>
  <c r="A3152" i="20"/>
  <c r="A3153" i="20"/>
  <c r="A3154" i="20"/>
  <c r="A3155" i="20"/>
  <c r="A3156" i="20"/>
  <c r="A3157" i="20"/>
  <c r="A3158" i="20"/>
  <c r="A3159" i="20"/>
  <c r="A3160" i="20"/>
  <c r="A3161" i="20"/>
  <c r="A3162" i="20"/>
  <c r="A3163" i="20"/>
  <c r="A3164" i="20"/>
  <c r="A3165" i="20"/>
  <c r="A3166" i="20"/>
  <c r="A3167" i="20"/>
  <c r="A3168" i="20"/>
  <c r="A3169" i="20"/>
  <c r="A3170" i="20"/>
  <c r="A3171" i="20"/>
  <c r="A3172" i="20"/>
  <c r="A3173" i="20"/>
  <c r="A3174" i="20"/>
  <c r="A3175" i="20"/>
  <c r="A3176" i="20"/>
  <c r="A3177" i="20"/>
  <c r="A3178" i="20"/>
  <c r="A3179" i="20"/>
  <c r="A3180" i="20"/>
  <c r="A3181" i="20"/>
  <c r="A3182" i="20"/>
  <c r="A3183" i="20"/>
  <c r="A3184" i="20"/>
  <c r="A3185" i="20"/>
  <c r="A3186" i="20"/>
  <c r="A3187" i="20"/>
  <c r="A3188" i="20"/>
  <c r="A3189" i="20"/>
  <c r="A3190" i="20"/>
  <c r="A3191" i="20"/>
  <c r="A3192" i="20"/>
  <c r="A3193" i="20"/>
  <c r="A3194" i="20"/>
  <c r="A3195" i="20"/>
  <c r="A3196" i="20"/>
  <c r="A3197" i="20"/>
  <c r="A3198" i="20"/>
  <c r="A3199" i="20"/>
  <c r="A3200" i="20"/>
  <c r="A3201" i="20"/>
  <c r="A3202" i="20"/>
  <c r="A3203" i="20"/>
  <c r="A3204" i="20"/>
  <c r="A3205" i="20"/>
  <c r="A3206" i="20"/>
  <c r="A3207" i="20"/>
  <c r="A3208" i="20"/>
  <c r="A3209" i="20"/>
  <c r="A3210" i="20"/>
  <c r="A3211" i="20"/>
  <c r="A3212" i="20"/>
  <c r="A3213" i="20"/>
  <c r="A3214" i="20"/>
  <c r="A3215" i="20"/>
  <c r="A3216" i="20"/>
  <c r="A3217" i="20"/>
  <c r="A3218" i="20"/>
  <c r="A3219" i="20"/>
  <c r="A3220" i="20"/>
  <c r="A3221" i="20"/>
  <c r="A3222" i="20"/>
  <c r="A3223" i="20"/>
  <c r="A3224" i="20"/>
  <c r="A3225" i="20"/>
  <c r="A3226" i="20"/>
  <c r="A3227" i="20"/>
  <c r="A3228" i="20"/>
  <c r="A3229" i="20"/>
  <c r="A3230" i="20"/>
  <c r="A3231" i="20"/>
  <c r="A3232" i="20"/>
  <c r="A3233" i="20"/>
  <c r="A3234" i="20"/>
  <c r="A3235" i="20"/>
  <c r="A3236" i="20"/>
  <c r="A3237" i="20"/>
  <c r="A3238" i="20"/>
  <c r="A3239" i="20"/>
  <c r="A3240" i="20"/>
  <c r="A3241" i="20"/>
  <c r="A3242" i="20"/>
  <c r="A3243" i="20"/>
  <c r="A3244" i="20"/>
  <c r="A3245" i="20"/>
  <c r="A3246" i="20"/>
  <c r="A3247" i="20"/>
  <c r="A3248" i="20"/>
  <c r="A3249" i="20"/>
  <c r="A3250" i="20"/>
  <c r="A3251" i="20"/>
  <c r="A3252" i="20"/>
  <c r="A3253" i="20"/>
  <c r="A3254" i="20"/>
  <c r="A3255" i="20"/>
  <c r="A3256" i="20"/>
  <c r="A3257" i="20"/>
  <c r="A3258" i="20"/>
  <c r="A3259" i="20"/>
  <c r="A3260" i="20"/>
  <c r="A3261" i="20"/>
  <c r="A3262" i="20"/>
  <c r="A3263" i="20"/>
  <c r="A3264" i="20"/>
  <c r="A3265" i="20"/>
  <c r="A3266" i="20"/>
  <c r="A3267" i="20"/>
  <c r="A3268" i="20"/>
  <c r="A3269" i="20"/>
  <c r="A3270" i="20"/>
  <c r="A3271" i="20"/>
  <c r="A3272" i="20"/>
  <c r="A3273" i="20"/>
  <c r="A3274" i="20"/>
  <c r="A3275" i="20"/>
  <c r="A3276" i="20"/>
  <c r="A3277" i="20"/>
  <c r="A3278" i="20"/>
  <c r="A3279" i="20"/>
  <c r="A3280" i="20"/>
  <c r="A3281" i="20"/>
  <c r="A3282" i="20"/>
  <c r="A3283" i="20"/>
  <c r="A3284" i="20"/>
  <c r="A3285" i="20"/>
  <c r="A3286" i="20"/>
  <c r="A3287" i="20"/>
  <c r="A3288" i="20"/>
  <c r="A3289" i="20"/>
  <c r="A3290" i="20"/>
  <c r="A3291" i="20"/>
  <c r="A3292" i="20"/>
  <c r="A3293" i="20"/>
  <c r="A3294" i="20"/>
  <c r="A3295" i="20"/>
  <c r="A3296" i="20"/>
  <c r="A3297" i="20"/>
  <c r="A3298" i="20"/>
  <c r="A3299" i="20"/>
  <c r="A3300" i="20"/>
  <c r="A3301" i="20"/>
  <c r="A3302" i="20"/>
  <c r="A3303" i="20"/>
  <c r="A3304" i="20"/>
  <c r="A3305" i="20"/>
  <c r="A3306" i="20"/>
  <c r="A3307" i="20"/>
  <c r="A3308" i="20"/>
  <c r="A3309" i="20"/>
  <c r="A3310" i="20"/>
  <c r="A3311" i="20"/>
  <c r="A3312" i="20"/>
  <c r="A3313" i="20"/>
  <c r="A3314" i="20"/>
  <c r="A3315" i="20"/>
  <c r="A3316" i="20"/>
  <c r="A3317" i="20"/>
  <c r="A3318" i="20"/>
  <c r="A3319" i="20"/>
  <c r="A3320" i="20"/>
  <c r="A3321" i="20"/>
  <c r="A3322" i="20"/>
  <c r="A3323" i="20"/>
  <c r="A3324" i="20"/>
  <c r="A3325" i="20"/>
  <c r="A3326" i="20"/>
  <c r="A3327" i="20"/>
  <c r="A3328" i="20"/>
  <c r="A3329" i="20"/>
  <c r="A3330" i="20"/>
  <c r="A3331" i="20"/>
  <c r="A3332" i="20"/>
  <c r="A3333" i="20"/>
  <c r="A3334" i="20"/>
  <c r="A3335" i="20"/>
  <c r="A3336" i="20"/>
  <c r="A3337" i="20"/>
  <c r="A3338" i="20"/>
  <c r="A3339" i="20"/>
  <c r="A3340" i="20"/>
  <c r="A3341" i="20"/>
  <c r="A3342" i="20"/>
  <c r="A3343" i="20"/>
  <c r="A3344" i="20"/>
  <c r="A3345" i="20"/>
  <c r="A3346" i="20"/>
  <c r="A3347" i="20"/>
  <c r="A3348" i="20"/>
  <c r="A3349" i="20"/>
  <c r="A3350" i="20"/>
  <c r="A3351" i="20"/>
  <c r="A3352" i="20"/>
  <c r="A3353" i="20"/>
  <c r="A3354" i="20"/>
  <c r="A3355" i="20"/>
  <c r="A3356" i="20"/>
  <c r="A3357" i="20"/>
  <c r="A3358" i="20"/>
  <c r="A3359" i="20"/>
  <c r="A3360" i="20"/>
  <c r="A3361" i="20"/>
  <c r="A3362" i="20"/>
  <c r="A3363" i="20"/>
  <c r="A3364" i="20"/>
  <c r="A3365" i="20"/>
  <c r="A3366" i="20"/>
  <c r="A3367" i="20"/>
  <c r="A3368" i="20"/>
  <c r="A3369" i="20"/>
  <c r="A3370" i="20"/>
  <c r="A3371" i="20"/>
  <c r="A3372" i="20"/>
  <c r="A3373" i="20"/>
  <c r="A3374" i="20"/>
  <c r="A3375" i="20"/>
  <c r="A3376" i="20"/>
  <c r="A3377" i="20"/>
  <c r="A3378" i="20"/>
  <c r="A3379" i="20"/>
  <c r="A3380" i="20"/>
  <c r="A3381" i="20"/>
  <c r="A3382" i="20"/>
  <c r="A3383" i="20"/>
  <c r="A3384" i="20"/>
  <c r="A3385" i="20"/>
  <c r="A3386" i="20"/>
  <c r="A3387" i="20"/>
  <c r="A3388" i="20"/>
  <c r="A3389" i="20"/>
  <c r="A3390" i="20"/>
  <c r="A3391" i="20"/>
  <c r="A3392" i="20"/>
  <c r="A3393" i="20"/>
  <c r="A3394" i="20"/>
  <c r="A3395" i="20"/>
  <c r="A3396" i="20"/>
  <c r="A3397" i="20"/>
  <c r="A3398" i="20"/>
  <c r="A3399" i="20"/>
  <c r="A3400" i="20"/>
  <c r="A3401" i="20"/>
  <c r="A3402" i="20"/>
  <c r="A3403" i="20"/>
  <c r="A3404" i="20"/>
  <c r="A3405" i="20"/>
  <c r="A3406" i="20"/>
  <c r="A3407" i="20"/>
  <c r="A3408" i="20"/>
  <c r="A3409" i="20"/>
  <c r="A3410" i="20"/>
  <c r="A3411" i="20"/>
  <c r="A3412" i="20"/>
  <c r="A3413" i="20"/>
  <c r="A3414" i="20"/>
  <c r="A3415" i="20"/>
  <c r="A3416" i="20"/>
  <c r="A3417" i="20"/>
  <c r="A3418" i="20"/>
  <c r="A3419" i="20"/>
  <c r="A3420" i="20"/>
  <c r="A3421" i="20"/>
  <c r="A3422" i="20"/>
  <c r="A3423" i="20"/>
  <c r="A3424" i="20"/>
  <c r="A3425" i="20"/>
  <c r="A3426" i="20"/>
  <c r="A3427" i="20"/>
  <c r="A3428" i="20"/>
  <c r="A3429" i="20"/>
  <c r="A3430" i="20"/>
  <c r="A3431" i="20"/>
  <c r="A3432" i="20"/>
  <c r="A3433" i="20"/>
  <c r="A3434" i="20"/>
  <c r="A3435" i="20"/>
  <c r="A3436" i="20"/>
  <c r="A3437" i="20"/>
  <c r="A3438" i="20"/>
  <c r="A3439" i="20"/>
  <c r="A3440" i="20"/>
  <c r="A3441" i="20"/>
  <c r="A3442" i="20"/>
  <c r="A3443" i="20"/>
  <c r="A3444" i="20"/>
  <c r="A3445" i="20"/>
  <c r="A3446" i="20"/>
  <c r="A3447" i="20"/>
  <c r="A3448" i="20"/>
  <c r="A3449" i="20"/>
  <c r="A3450" i="20"/>
  <c r="A3451" i="20"/>
  <c r="A3452" i="20"/>
  <c r="A3453" i="20"/>
  <c r="A3454" i="20"/>
  <c r="A3455" i="20"/>
  <c r="A3456" i="20"/>
  <c r="A3457" i="20"/>
  <c r="A3458" i="20"/>
  <c r="A3459" i="20"/>
  <c r="A3460" i="20"/>
  <c r="A3461" i="20"/>
  <c r="A3462" i="20"/>
  <c r="A3463" i="20"/>
  <c r="A3464" i="20"/>
  <c r="A3465" i="20"/>
  <c r="A3466" i="20"/>
  <c r="A3467" i="20"/>
  <c r="A3468" i="20"/>
  <c r="A3469" i="20"/>
  <c r="A3470" i="20"/>
  <c r="A3471" i="20"/>
  <c r="A3472" i="20"/>
  <c r="A3473" i="20"/>
  <c r="A3474" i="20"/>
  <c r="A3475" i="20"/>
  <c r="A3476" i="20"/>
  <c r="A3477" i="20"/>
  <c r="A3478" i="20"/>
  <c r="A3479" i="20"/>
  <c r="A3480" i="20"/>
  <c r="A3481" i="20"/>
  <c r="A3482" i="20"/>
  <c r="A3483" i="20"/>
  <c r="A3484" i="20"/>
  <c r="A3485" i="20"/>
  <c r="A3486" i="20"/>
  <c r="A3487" i="20"/>
  <c r="A3488" i="20"/>
  <c r="A3489" i="20"/>
  <c r="A3490" i="20"/>
  <c r="A3491" i="20"/>
  <c r="A3492" i="20"/>
  <c r="A3493" i="20"/>
  <c r="A3494" i="20"/>
  <c r="A3495" i="20"/>
  <c r="A3496" i="20"/>
  <c r="A3497" i="20"/>
  <c r="A3498" i="20"/>
  <c r="A3499" i="20"/>
  <c r="A3500" i="20"/>
  <c r="A3501" i="20"/>
  <c r="A3502" i="20"/>
  <c r="A3503" i="20"/>
  <c r="A3504" i="20"/>
  <c r="A3505" i="20"/>
  <c r="A3506" i="20"/>
  <c r="A3507" i="20"/>
  <c r="A3508" i="20"/>
  <c r="A3509" i="20"/>
  <c r="A3510" i="20"/>
  <c r="A3511" i="20"/>
  <c r="A3512" i="20"/>
  <c r="A3513" i="20"/>
  <c r="A3514" i="20"/>
  <c r="A3515" i="20"/>
  <c r="A3516" i="20"/>
  <c r="A3517" i="20"/>
  <c r="A3518" i="20"/>
  <c r="A3519" i="20"/>
  <c r="A3520" i="20"/>
  <c r="A3521" i="20"/>
  <c r="A3522" i="20"/>
  <c r="A3523" i="20"/>
  <c r="A3524" i="20"/>
  <c r="A3525" i="20"/>
  <c r="A3526" i="20"/>
  <c r="A3527" i="20"/>
  <c r="A3528" i="20"/>
  <c r="A3529" i="20"/>
  <c r="A3530" i="20"/>
  <c r="A3531" i="20"/>
  <c r="A3532" i="20"/>
  <c r="A3533" i="20"/>
  <c r="A3534" i="20"/>
  <c r="A3535" i="20"/>
  <c r="A3536" i="20"/>
  <c r="A3537" i="20"/>
  <c r="A3538" i="20"/>
  <c r="A3539" i="20"/>
  <c r="A3540" i="20"/>
  <c r="A3541" i="20"/>
  <c r="A3542" i="20"/>
  <c r="A3543" i="20"/>
  <c r="A3544" i="20"/>
  <c r="A3545" i="20"/>
  <c r="A3546" i="20"/>
  <c r="A3547" i="20"/>
  <c r="A3548" i="20"/>
  <c r="A3549" i="20"/>
  <c r="A3550" i="20"/>
  <c r="A3551" i="20"/>
  <c r="A3552" i="20"/>
  <c r="A3553" i="20"/>
  <c r="A3554" i="20"/>
  <c r="A3555" i="20"/>
  <c r="A3556" i="20"/>
  <c r="A3557" i="20"/>
  <c r="A3558" i="20"/>
  <c r="A3559" i="20"/>
  <c r="A3560" i="20"/>
  <c r="A3561" i="20"/>
  <c r="A3562" i="20"/>
  <c r="A3563" i="20"/>
  <c r="A3564" i="20"/>
  <c r="A3565" i="20"/>
  <c r="A3566" i="20"/>
  <c r="A3567" i="20"/>
  <c r="A3568" i="20"/>
  <c r="A3569" i="20"/>
  <c r="A3570" i="20"/>
  <c r="A3571" i="20"/>
  <c r="A3572" i="20"/>
  <c r="A3573" i="20"/>
  <c r="A3574" i="20"/>
  <c r="A3575" i="20"/>
  <c r="A3576" i="20"/>
  <c r="A3577" i="20"/>
  <c r="A3578" i="20"/>
  <c r="A3579" i="20"/>
  <c r="A3580" i="20"/>
  <c r="A3581" i="20"/>
  <c r="A3582" i="20"/>
  <c r="A3583" i="20"/>
  <c r="A3584" i="20"/>
  <c r="A3585" i="20"/>
  <c r="A3586" i="20"/>
  <c r="A3587" i="20"/>
  <c r="A3588" i="20"/>
  <c r="A3589" i="20"/>
  <c r="A3590" i="20"/>
  <c r="A3591" i="20"/>
  <c r="A3592" i="20"/>
  <c r="A3593" i="20"/>
  <c r="A3594" i="20"/>
  <c r="A3595" i="20"/>
  <c r="A3596" i="20"/>
  <c r="A3597" i="20"/>
  <c r="A3598" i="20"/>
  <c r="A3599" i="20"/>
  <c r="A3600" i="20"/>
  <c r="A3601" i="20"/>
  <c r="A3602" i="20"/>
  <c r="A3603" i="20"/>
  <c r="A3604" i="20"/>
  <c r="A3605" i="20"/>
  <c r="A3606" i="20"/>
  <c r="A3607" i="20"/>
  <c r="A3608" i="20"/>
  <c r="A3609" i="20"/>
  <c r="A3610" i="20"/>
  <c r="A3611" i="20"/>
  <c r="A3612" i="20"/>
  <c r="A3613" i="20"/>
  <c r="A3614" i="20"/>
  <c r="A3615" i="20"/>
  <c r="A3616" i="20"/>
  <c r="A3617" i="20"/>
  <c r="A3618" i="20"/>
  <c r="A3619" i="20"/>
  <c r="A3620" i="20"/>
  <c r="A3621" i="20"/>
  <c r="A3622" i="20"/>
  <c r="A3623" i="20"/>
  <c r="A3624" i="20"/>
  <c r="A3625" i="20"/>
  <c r="A3626" i="20"/>
  <c r="A3627" i="20"/>
  <c r="A3628" i="20"/>
  <c r="A3629" i="20"/>
  <c r="A3630" i="20"/>
  <c r="A3631" i="20"/>
  <c r="A3632" i="20"/>
  <c r="A3633" i="20"/>
  <c r="A3634" i="20"/>
  <c r="A3635" i="20"/>
  <c r="A3636" i="20"/>
  <c r="A3637" i="20"/>
  <c r="A3638" i="20"/>
  <c r="A3639" i="20"/>
  <c r="A3640" i="20"/>
  <c r="A3641" i="20"/>
  <c r="A3642" i="20"/>
  <c r="A3643" i="20"/>
  <c r="A3644" i="20"/>
  <c r="A3645" i="20"/>
  <c r="A3646" i="20"/>
  <c r="A3647" i="20"/>
  <c r="A3648" i="20"/>
  <c r="A3649" i="20"/>
  <c r="A3650" i="20"/>
  <c r="A3651" i="20"/>
  <c r="A3652" i="20"/>
  <c r="A3653" i="20"/>
  <c r="A3654" i="20"/>
  <c r="A3655" i="20"/>
  <c r="A3656" i="20"/>
  <c r="A3657" i="20"/>
  <c r="A3658" i="20"/>
  <c r="A3659" i="20"/>
  <c r="A3660" i="20"/>
  <c r="A3661" i="20"/>
  <c r="A3662" i="20"/>
  <c r="A3663" i="20"/>
  <c r="A3664" i="20"/>
  <c r="A3665" i="20"/>
  <c r="A3666" i="20"/>
  <c r="A3667" i="20"/>
  <c r="A3668" i="20"/>
  <c r="A3669" i="20"/>
  <c r="A3670" i="20"/>
  <c r="A3671" i="20"/>
  <c r="A3672" i="20"/>
  <c r="A3673" i="20"/>
  <c r="A3674" i="20"/>
  <c r="A3675" i="20"/>
  <c r="A3676" i="20"/>
  <c r="A3677" i="20"/>
  <c r="A3678" i="20"/>
  <c r="A3679" i="20"/>
  <c r="A3680" i="20"/>
  <c r="A3681" i="20"/>
  <c r="A3682" i="20"/>
  <c r="A3683" i="20"/>
  <c r="A3684" i="20"/>
  <c r="A3685" i="20"/>
  <c r="A3686" i="20"/>
  <c r="A3687" i="20"/>
  <c r="A3688" i="20"/>
  <c r="A3689" i="20"/>
  <c r="A3690" i="20"/>
  <c r="A3691" i="20"/>
  <c r="A3692" i="20"/>
  <c r="A3693" i="20"/>
  <c r="A3694" i="20"/>
  <c r="A3695" i="20"/>
  <c r="A3696" i="20"/>
  <c r="A3697" i="20"/>
  <c r="A3698" i="20"/>
  <c r="A3699" i="20"/>
  <c r="A3700" i="20"/>
  <c r="A3701" i="20"/>
  <c r="A3702" i="20"/>
  <c r="A3703" i="20"/>
  <c r="A3704" i="20"/>
  <c r="A3705" i="20"/>
  <c r="A3706" i="20"/>
  <c r="A3707" i="20"/>
  <c r="A3708" i="20"/>
  <c r="A3709" i="20"/>
  <c r="A3710" i="20"/>
  <c r="A3711" i="20"/>
  <c r="A3712" i="20"/>
  <c r="A3713" i="20"/>
  <c r="A3714" i="20"/>
  <c r="A3715" i="20"/>
  <c r="A3716" i="20"/>
  <c r="A3717" i="20"/>
  <c r="A3718" i="20"/>
  <c r="A3719" i="20"/>
  <c r="A3720" i="20"/>
  <c r="A3721" i="20"/>
  <c r="A3722" i="20"/>
  <c r="A3723" i="20"/>
  <c r="A3724" i="20"/>
  <c r="A3725" i="20"/>
  <c r="A3726" i="20"/>
  <c r="A3727" i="20"/>
  <c r="A3728" i="20"/>
  <c r="A3729" i="20"/>
  <c r="A3730" i="20"/>
  <c r="A3731" i="20"/>
  <c r="A3732" i="20"/>
  <c r="A3733" i="20"/>
  <c r="A3734" i="20"/>
  <c r="A3735" i="20"/>
  <c r="A3736" i="20"/>
  <c r="A3737" i="20"/>
  <c r="A3738" i="20"/>
  <c r="A3739" i="20"/>
  <c r="A3740" i="20"/>
  <c r="A3741" i="20"/>
  <c r="A3742" i="20"/>
  <c r="A3743" i="20"/>
  <c r="A3744" i="20"/>
  <c r="A3745" i="20"/>
  <c r="A3746" i="20"/>
  <c r="A3747" i="20"/>
  <c r="A3748" i="20"/>
  <c r="A3749" i="20"/>
  <c r="A3750" i="20"/>
  <c r="A3751" i="20"/>
  <c r="A3752" i="20"/>
  <c r="A3753" i="20"/>
  <c r="A3754" i="20"/>
  <c r="A3755" i="20"/>
  <c r="A3756" i="20"/>
  <c r="A3757" i="20"/>
  <c r="A3758" i="20"/>
  <c r="A3759" i="20"/>
  <c r="A3760" i="20"/>
  <c r="A3761" i="20"/>
  <c r="A3762" i="20"/>
  <c r="A3763" i="20"/>
  <c r="A3764" i="20"/>
  <c r="A3765" i="20"/>
  <c r="A3766" i="20"/>
  <c r="A3767" i="20"/>
  <c r="A3768" i="20"/>
  <c r="A3769" i="20"/>
  <c r="A3770" i="20"/>
  <c r="A3771" i="20"/>
  <c r="A3772" i="20"/>
  <c r="A3773" i="20"/>
  <c r="A3774" i="20"/>
  <c r="A3775" i="20"/>
  <c r="A3776" i="20"/>
  <c r="A3777" i="20"/>
  <c r="A3778" i="20"/>
  <c r="A3779" i="20"/>
  <c r="A3780" i="20"/>
  <c r="A3781" i="20"/>
  <c r="A3782" i="20"/>
  <c r="A3783" i="20"/>
  <c r="A3784" i="20"/>
  <c r="A3785" i="20"/>
  <c r="A3786" i="20"/>
  <c r="A3787" i="20"/>
  <c r="A3788" i="20"/>
  <c r="A3789" i="20"/>
  <c r="A3790" i="20"/>
  <c r="A3791" i="20"/>
  <c r="A3792" i="20"/>
  <c r="A3793" i="20"/>
  <c r="A3794" i="20"/>
  <c r="A3795" i="20"/>
  <c r="A3796" i="20"/>
  <c r="A3797" i="20"/>
  <c r="A3798" i="20"/>
  <c r="A3799" i="20"/>
  <c r="A3800" i="20"/>
  <c r="A3801" i="20"/>
  <c r="A3802" i="20"/>
  <c r="A3803" i="20"/>
  <c r="A3804" i="20"/>
  <c r="A3805" i="20"/>
  <c r="A3806" i="20"/>
  <c r="A3807" i="20"/>
  <c r="A3808" i="20"/>
  <c r="A3809" i="20"/>
  <c r="A3810" i="20"/>
  <c r="A3811" i="20"/>
  <c r="A3812" i="20"/>
  <c r="A3813" i="20"/>
  <c r="A3814" i="20"/>
  <c r="A3815" i="20"/>
  <c r="A3816" i="20"/>
  <c r="A3817" i="20"/>
  <c r="A3818" i="20"/>
  <c r="A3819" i="20"/>
  <c r="A3820" i="20"/>
  <c r="A3821" i="20"/>
  <c r="A3822" i="20"/>
  <c r="A3823" i="20"/>
  <c r="A3824" i="20"/>
  <c r="A3825" i="20"/>
  <c r="A3826" i="20"/>
  <c r="A3827" i="20"/>
  <c r="A3828" i="20"/>
  <c r="A3829" i="20"/>
  <c r="A3830" i="20"/>
  <c r="A3831" i="20"/>
  <c r="A3832" i="20"/>
  <c r="A3833" i="20"/>
  <c r="A3834" i="20"/>
  <c r="A3835" i="20"/>
  <c r="A3836" i="20"/>
  <c r="A3837" i="20"/>
  <c r="A3838" i="20"/>
  <c r="A3839" i="20"/>
  <c r="A3840" i="20"/>
  <c r="A3841" i="20"/>
  <c r="A3842" i="20"/>
  <c r="A3843" i="20"/>
  <c r="A3844" i="20"/>
  <c r="A3845" i="20"/>
  <c r="A3846" i="20"/>
  <c r="A3847" i="20"/>
  <c r="A3848" i="20"/>
  <c r="A3849" i="20"/>
  <c r="A3850" i="20"/>
  <c r="A3851" i="20"/>
  <c r="A3852" i="20"/>
  <c r="A3853" i="20"/>
  <c r="A3854" i="20"/>
  <c r="A3855" i="20"/>
  <c r="A3856" i="20"/>
  <c r="A3857" i="20"/>
  <c r="A3858" i="20"/>
  <c r="A3859" i="20"/>
  <c r="A3860" i="20"/>
  <c r="A3861" i="20"/>
  <c r="A3862" i="20"/>
  <c r="A3863" i="20"/>
  <c r="A3864" i="20"/>
  <c r="A3865" i="20"/>
  <c r="A3866" i="20"/>
  <c r="A3867" i="20"/>
  <c r="A3868" i="20"/>
  <c r="A3869" i="20"/>
  <c r="A3870" i="20"/>
  <c r="A3871" i="20"/>
  <c r="A3872" i="20"/>
  <c r="A3873" i="20"/>
  <c r="A3874" i="20"/>
  <c r="A3875" i="20"/>
  <c r="A3876" i="20"/>
  <c r="A3877" i="20"/>
  <c r="A3878" i="20"/>
  <c r="A3879" i="20"/>
  <c r="A3880" i="20"/>
  <c r="A3881" i="20"/>
  <c r="A3882" i="20"/>
  <c r="A3883" i="20"/>
  <c r="A3884" i="20"/>
  <c r="A3885" i="20"/>
  <c r="A3886" i="20"/>
  <c r="A3887" i="20"/>
  <c r="A3888" i="20"/>
  <c r="A3889" i="20"/>
  <c r="A3890" i="20"/>
  <c r="A3891" i="20"/>
  <c r="A3892" i="20"/>
  <c r="A3893" i="20"/>
  <c r="A3894" i="20"/>
  <c r="A3895" i="20"/>
  <c r="A3896" i="20"/>
  <c r="A3897" i="20"/>
  <c r="A3898" i="20"/>
  <c r="A3899" i="20"/>
  <c r="A3900" i="20"/>
  <c r="A3901" i="20"/>
  <c r="A3902" i="20"/>
  <c r="A3903" i="20"/>
  <c r="A3904" i="20"/>
  <c r="A3905" i="20"/>
  <c r="A3906" i="20"/>
  <c r="A3907" i="20"/>
  <c r="A3908" i="20"/>
  <c r="A3909" i="20"/>
  <c r="A3910" i="20"/>
  <c r="A3911" i="20"/>
  <c r="A3912" i="20"/>
  <c r="A3913" i="20"/>
  <c r="A3914" i="20"/>
  <c r="A3915" i="20"/>
  <c r="A3916" i="20"/>
  <c r="A3917" i="20"/>
  <c r="A3918" i="20"/>
  <c r="A3919" i="20"/>
  <c r="A3920" i="20"/>
  <c r="A3921" i="20"/>
  <c r="A3922" i="20"/>
  <c r="A3923" i="20"/>
  <c r="A3924" i="20"/>
  <c r="A3925" i="20"/>
  <c r="A3926" i="20"/>
  <c r="A3927" i="20"/>
  <c r="A3928" i="20"/>
  <c r="A3929" i="20"/>
  <c r="A3930" i="20"/>
  <c r="A3931" i="20"/>
  <c r="A3932" i="20"/>
  <c r="A3933" i="20"/>
  <c r="A3934" i="20"/>
  <c r="A3935" i="20"/>
  <c r="A3936" i="20"/>
  <c r="A3937" i="20"/>
  <c r="A3938" i="20"/>
  <c r="A3939" i="20"/>
  <c r="A3940" i="20"/>
  <c r="A3941" i="20"/>
  <c r="A3942" i="20"/>
  <c r="A3943" i="20"/>
  <c r="A3944" i="20"/>
  <c r="A3945" i="20"/>
  <c r="A3946" i="20"/>
  <c r="A3947" i="20"/>
  <c r="A3948" i="20"/>
  <c r="A3949" i="20"/>
  <c r="A3950" i="20"/>
  <c r="A3951" i="20"/>
  <c r="A3952" i="20"/>
  <c r="A3953" i="20"/>
  <c r="A3954" i="20"/>
  <c r="A3955" i="20"/>
  <c r="A3956" i="20"/>
  <c r="A3957" i="20"/>
  <c r="A3958" i="20"/>
  <c r="A3959" i="20"/>
  <c r="A3960" i="20"/>
  <c r="A3961" i="20"/>
  <c r="A3962" i="20"/>
  <c r="A3963" i="20"/>
  <c r="A3964" i="20"/>
  <c r="A3965" i="20"/>
  <c r="A3966" i="20"/>
  <c r="A3967" i="20"/>
  <c r="A3968" i="20"/>
  <c r="A3969" i="20"/>
  <c r="A3970" i="20"/>
  <c r="A3971" i="20"/>
  <c r="A3972" i="20"/>
  <c r="A3973" i="20"/>
  <c r="A3974" i="20"/>
  <c r="A3975" i="20"/>
  <c r="A3976" i="20"/>
  <c r="A3977" i="20"/>
  <c r="A3978" i="20"/>
  <c r="A3979" i="20"/>
  <c r="A3980" i="20"/>
  <c r="A3981" i="20"/>
  <c r="A3982" i="20"/>
  <c r="A3983" i="20"/>
  <c r="A3984" i="20"/>
  <c r="A3985" i="20"/>
  <c r="A3986" i="20"/>
  <c r="A3987" i="20"/>
  <c r="A3988" i="20"/>
  <c r="A3989" i="20"/>
  <c r="A3990" i="20"/>
  <c r="A3991" i="20"/>
  <c r="A3992" i="20"/>
  <c r="A3993" i="20"/>
  <c r="A3994" i="20"/>
  <c r="A3995" i="20"/>
  <c r="A3996" i="20"/>
  <c r="A3997" i="20"/>
  <c r="A3998" i="20"/>
  <c r="A3999" i="20"/>
  <c r="A4000" i="20"/>
  <c r="A4001" i="20"/>
  <c r="A4002" i="20"/>
  <c r="A4003" i="20"/>
  <c r="A4004" i="20"/>
  <c r="A4005" i="20"/>
  <c r="A4006" i="20"/>
  <c r="A4007" i="20"/>
  <c r="A4008" i="20"/>
  <c r="A4009" i="20"/>
  <c r="A4010" i="20"/>
  <c r="A4011" i="20"/>
  <c r="A4012" i="20"/>
  <c r="A4013" i="20"/>
  <c r="A4014" i="20"/>
  <c r="A4015" i="20"/>
  <c r="A4016" i="20"/>
  <c r="A4017" i="20"/>
  <c r="A4018" i="20"/>
  <c r="A4019" i="20"/>
  <c r="A4020" i="20"/>
  <c r="A4021" i="20"/>
  <c r="A4022" i="20"/>
  <c r="A4023" i="20"/>
  <c r="A4024" i="20"/>
  <c r="A4025" i="20"/>
  <c r="A4026" i="20"/>
  <c r="A4027" i="20"/>
  <c r="A4028" i="20"/>
  <c r="A4029" i="20"/>
  <c r="A4030" i="20"/>
  <c r="A4031" i="20"/>
  <c r="A4032" i="20"/>
  <c r="A4033" i="20"/>
  <c r="A4034" i="20"/>
  <c r="A4035" i="20"/>
  <c r="A4036" i="20"/>
  <c r="A4037" i="20"/>
  <c r="A4038" i="20"/>
  <c r="A4039" i="20"/>
  <c r="A4040" i="20"/>
  <c r="A4041" i="20"/>
  <c r="A4042" i="20"/>
  <c r="A4043" i="20"/>
  <c r="A4044" i="20"/>
  <c r="A4045" i="20"/>
  <c r="A4046" i="20"/>
  <c r="A4047" i="20"/>
  <c r="A4048" i="20"/>
  <c r="A4049" i="20"/>
  <c r="A4050" i="20"/>
  <c r="A4051" i="20"/>
  <c r="A4052" i="20"/>
  <c r="A4053" i="20"/>
  <c r="A4054" i="20"/>
  <c r="A4055" i="20"/>
  <c r="A4056" i="20"/>
  <c r="A4057" i="20"/>
  <c r="A4058" i="20"/>
  <c r="A4059" i="20"/>
  <c r="A4060" i="20"/>
  <c r="A4061" i="20"/>
  <c r="A4062" i="20"/>
  <c r="A4063" i="20"/>
  <c r="A4064" i="20"/>
  <c r="A4065" i="20"/>
  <c r="A4066" i="20"/>
  <c r="A4067" i="20"/>
  <c r="A4068" i="20"/>
  <c r="A4069" i="20"/>
  <c r="A4070" i="20"/>
  <c r="A4071" i="20"/>
  <c r="A4072" i="20"/>
  <c r="A4073" i="20"/>
  <c r="A4074" i="20"/>
  <c r="A4075" i="20"/>
  <c r="A4076" i="20"/>
  <c r="A4077" i="20"/>
  <c r="A4078" i="20"/>
  <c r="A4079" i="20"/>
  <c r="A4080" i="20"/>
  <c r="A4081" i="20"/>
  <c r="A4082" i="20"/>
  <c r="A4083" i="20"/>
  <c r="A4084" i="20"/>
  <c r="A4085" i="20"/>
  <c r="A4086" i="20"/>
  <c r="A4087" i="20"/>
  <c r="A4088" i="20"/>
  <c r="A4089" i="20"/>
  <c r="A4090" i="20"/>
  <c r="A4091" i="20"/>
  <c r="A4092" i="20"/>
  <c r="A4093" i="20"/>
  <c r="A4094" i="20"/>
  <c r="A4095" i="20"/>
  <c r="A4096" i="20"/>
  <c r="A4097" i="20"/>
  <c r="A4098" i="20"/>
  <c r="A4099" i="20"/>
  <c r="A4100" i="20"/>
  <c r="A4101" i="20"/>
  <c r="A4102" i="20"/>
  <c r="A4103" i="20"/>
  <c r="A4104" i="20"/>
  <c r="A4105" i="20"/>
  <c r="A4106" i="20"/>
  <c r="A4107" i="20"/>
  <c r="A4108" i="20"/>
  <c r="A4109" i="20"/>
  <c r="A4110" i="20"/>
  <c r="A4111" i="20"/>
  <c r="A4112" i="20"/>
  <c r="A4113" i="20"/>
  <c r="A4114" i="20"/>
  <c r="A4115" i="20"/>
  <c r="A4116" i="20"/>
  <c r="A4117" i="20"/>
  <c r="A4118" i="20"/>
  <c r="A4119" i="20"/>
  <c r="A4120" i="20"/>
  <c r="A4121" i="20"/>
  <c r="A4122" i="20"/>
  <c r="A4123" i="20"/>
  <c r="A4124" i="20"/>
  <c r="A4125" i="20"/>
  <c r="A4126" i="20"/>
  <c r="A4127" i="20"/>
  <c r="A4128" i="20"/>
  <c r="A4129" i="20"/>
  <c r="A4130" i="20"/>
  <c r="A4131" i="20"/>
  <c r="A4132" i="20"/>
  <c r="A4133" i="20"/>
  <c r="A4134" i="20"/>
  <c r="A4135" i="20"/>
  <c r="A4136" i="20"/>
  <c r="A4137" i="20"/>
  <c r="A4138" i="20"/>
  <c r="A4139" i="20"/>
  <c r="A4140" i="20"/>
  <c r="A4141" i="20"/>
  <c r="A4142" i="20"/>
  <c r="A4143" i="20"/>
  <c r="A4144" i="20"/>
  <c r="A4145" i="20"/>
  <c r="A4146" i="20"/>
  <c r="A4147" i="20"/>
  <c r="A4148" i="20"/>
  <c r="A4149" i="20"/>
  <c r="A4150" i="20"/>
  <c r="A4151" i="20"/>
  <c r="A4152" i="20"/>
  <c r="A4153" i="20"/>
  <c r="A4154" i="20"/>
  <c r="A4155" i="20"/>
  <c r="A4156" i="20"/>
  <c r="A4157" i="20"/>
  <c r="A4158" i="20"/>
  <c r="A4159" i="20"/>
  <c r="A4160" i="20"/>
  <c r="A4161" i="20"/>
  <c r="A4162" i="20"/>
  <c r="A4163" i="20"/>
  <c r="A4164" i="20"/>
  <c r="A4165" i="20"/>
  <c r="A4166" i="20"/>
  <c r="A4167" i="20"/>
  <c r="A4168" i="20"/>
  <c r="A4169" i="20"/>
  <c r="A4170" i="20"/>
  <c r="A4171" i="20"/>
  <c r="A4172" i="20"/>
  <c r="A4173" i="20"/>
  <c r="A4174" i="20"/>
  <c r="A4175" i="20"/>
  <c r="A4176" i="20"/>
  <c r="A4177" i="20"/>
  <c r="A4178" i="20"/>
  <c r="A4179" i="20"/>
  <c r="A4180" i="20"/>
  <c r="A4181" i="20"/>
  <c r="A4182" i="20"/>
  <c r="A4183" i="20"/>
  <c r="A4184" i="20"/>
  <c r="A4185" i="20"/>
  <c r="A4186" i="20"/>
  <c r="A4187" i="20"/>
  <c r="A4188" i="20"/>
  <c r="A4189" i="20"/>
  <c r="A4190" i="20"/>
  <c r="A4191" i="20"/>
  <c r="A4192" i="20"/>
  <c r="A4193" i="20"/>
  <c r="A4194" i="20"/>
  <c r="A4195" i="20"/>
  <c r="A4196" i="20"/>
  <c r="A4197" i="20"/>
  <c r="A4198" i="20"/>
  <c r="A4199" i="20"/>
  <c r="A4200" i="20"/>
  <c r="A4201" i="20"/>
  <c r="A4202" i="20"/>
  <c r="A4203" i="20"/>
  <c r="A4204" i="20"/>
  <c r="A4205" i="20"/>
  <c r="A4206" i="20"/>
  <c r="A4207" i="20"/>
  <c r="A4208" i="20"/>
  <c r="A4209" i="20"/>
  <c r="A4210" i="20"/>
  <c r="A4211" i="20"/>
  <c r="A4212" i="20"/>
  <c r="A4213" i="20"/>
  <c r="A4214" i="20"/>
  <c r="A4215" i="20"/>
  <c r="A4216" i="20"/>
  <c r="A4217" i="20"/>
  <c r="A4218" i="20"/>
  <c r="A4219" i="20"/>
  <c r="A4220" i="20"/>
  <c r="A4221" i="20"/>
  <c r="A4222" i="20"/>
  <c r="A4223" i="20"/>
  <c r="A4224" i="20"/>
  <c r="A4225" i="20"/>
  <c r="A4226" i="20"/>
  <c r="A4227" i="20"/>
  <c r="A4228" i="20"/>
  <c r="A4229" i="20"/>
  <c r="A4230" i="20"/>
  <c r="A4231" i="20"/>
  <c r="A4232" i="20"/>
  <c r="A4233" i="20"/>
  <c r="A4234" i="20"/>
  <c r="A4235" i="20"/>
  <c r="A4236" i="20"/>
  <c r="A4237" i="20"/>
  <c r="A4238" i="20"/>
  <c r="A4239" i="20"/>
  <c r="A4240" i="20"/>
  <c r="A4241" i="20"/>
  <c r="A4242" i="20"/>
  <c r="A4243" i="20"/>
  <c r="A4244" i="20"/>
  <c r="A4245" i="20"/>
  <c r="A4246" i="20"/>
  <c r="A4247" i="20"/>
  <c r="A4248" i="20"/>
  <c r="A4249" i="20"/>
  <c r="A4250" i="20"/>
  <c r="A4251" i="20"/>
  <c r="A4252" i="20"/>
  <c r="A4253" i="20"/>
  <c r="A4254" i="20"/>
  <c r="A4255" i="20"/>
  <c r="A4256" i="20"/>
  <c r="A4257" i="20"/>
  <c r="A4258" i="20"/>
  <c r="A4259" i="20"/>
  <c r="A4260" i="20"/>
  <c r="A4261" i="20"/>
  <c r="A4262" i="20"/>
  <c r="A4263" i="20"/>
  <c r="A4264" i="20"/>
  <c r="A4265" i="20"/>
  <c r="A4266" i="20"/>
  <c r="A4267" i="20"/>
  <c r="A4268" i="20"/>
  <c r="A4269" i="20"/>
  <c r="A4270" i="20"/>
  <c r="A4271" i="20"/>
  <c r="A4272" i="20"/>
  <c r="A4273" i="20"/>
  <c r="A4274" i="20"/>
  <c r="A4275" i="20"/>
  <c r="A4276" i="20"/>
  <c r="A4277" i="20"/>
  <c r="A4278" i="20"/>
  <c r="A4279" i="20"/>
  <c r="A4280" i="20"/>
  <c r="A4281" i="20"/>
  <c r="A4282" i="20"/>
  <c r="A4283" i="20"/>
  <c r="A4284" i="20"/>
  <c r="A4285" i="20"/>
  <c r="A4286" i="20"/>
  <c r="A4287" i="20"/>
  <c r="A4288" i="20"/>
  <c r="A4289" i="20"/>
  <c r="A4290" i="20"/>
  <c r="A4291" i="20"/>
  <c r="A4292" i="20"/>
  <c r="A4293" i="20"/>
  <c r="A4294" i="20"/>
  <c r="A4295" i="20"/>
  <c r="A4296" i="20"/>
  <c r="A4297" i="20"/>
  <c r="A4298" i="20"/>
  <c r="A4299" i="20"/>
  <c r="A4300" i="20"/>
  <c r="A4301" i="20"/>
  <c r="A4302" i="20"/>
  <c r="A4303" i="20"/>
  <c r="A4304" i="20"/>
  <c r="A4305" i="20"/>
  <c r="A4306" i="20"/>
  <c r="A4307" i="20"/>
  <c r="A4308" i="20"/>
  <c r="A4309" i="20"/>
  <c r="A4310" i="20"/>
  <c r="A4311" i="20"/>
  <c r="A4312" i="20"/>
  <c r="A4313" i="20"/>
  <c r="A4314" i="20"/>
  <c r="A4315" i="20"/>
  <c r="A4316" i="20"/>
  <c r="A4317" i="20"/>
  <c r="A4318" i="20"/>
  <c r="A4319" i="20"/>
  <c r="A4320" i="20"/>
  <c r="A4321" i="20"/>
  <c r="A4322" i="20"/>
  <c r="A4323" i="20"/>
  <c r="A4324" i="20"/>
  <c r="A4325" i="20"/>
  <c r="A4326" i="20"/>
  <c r="A4327" i="20"/>
  <c r="A4328" i="20"/>
  <c r="A4329" i="20"/>
  <c r="A4330" i="20"/>
  <c r="A4331" i="20"/>
  <c r="A4332" i="20"/>
  <c r="A4333" i="20"/>
  <c r="A4334" i="20"/>
  <c r="A4335" i="20"/>
  <c r="A4336" i="20"/>
  <c r="A4337" i="20"/>
  <c r="A4338" i="20"/>
  <c r="A4339" i="20"/>
  <c r="A4340" i="20"/>
  <c r="A4341" i="20"/>
  <c r="A4342" i="20"/>
  <c r="A4343" i="20"/>
  <c r="A4344" i="20"/>
  <c r="A4345" i="20"/>
  <c r="A4346" i="20"/>
  <c r="A4347" i="20"/>
  <c r="A4348" i="20"/>
  <c r="A4349" i="20"/>
  <c r="A4350" i="20"/>
  <c r="A4351" i="20"/>
  <c r="A4352" i="20"/>
  <c r="A4353" i="20"/>
  <c r="A4354" i="20"/>
  <c r="A4355" i="20"/>
  <c r="A4356" i="20"/>
  <c r="A4357" i="20"/>
  <c r="A4358" i="20"/>
  <c r="A4359" i="20"/>
  <c r="A4360" i="20"/>
  <c r="A4361" i="20"/>
  <c r="A4362" i="20"/>
  <c r="A4363" i="20"/>
  <c r="A4364" i="20"/>
  <c r="A4365" i="20"/>
  <c r="A4366" i="20"/>
  <c r="A4367" i="20"/>
  <c r="A4368" i="20"/>
  <c r="A4369" i="20"/>
  <c r="A4370" i="20"/>
  <c r="A4371" i="20"/>
  <c r="A4372" i="20"/>
  <c r="A4373" i="20"/>
  <c r="A4374" i="20"/>
  <c r="A4375" i="20"/>
  <c r="A4376" i="20"/>
  <c r="A4377" i="20"/>
  <c r="A4378" i="20"/>
  <c r="A4379" i="20"/>
  <c r="A4380" i="20"/>
  <c r="A4381" i="20"/>
  <c r="A4382" i="20"/>
  <c r="A4383" i="20"/>
  <c r="A4384" i="20"/>
  <c r="A4385" i="20"/>
  <c r="A4386" i="20"/>
  <c r="A4387" i="20"/>
  <c r="A4388" i="20"/>
  <c r="A4389" i="20"/>
  <c r="A4390" i="20"/>
  <c r="A4391" i="20"/>
  <c r="A4392" i="20"/>
  <c r="A4393" i="20"/>
  <c r="A4394" i="20"/>
  <c r="A4395" i="20"/>
  <c r="A4396" i="20"/>
  <c r="A4397" i="20"/>
  <c r="A4398" i="20"/>
  <c r="A4399" i="20"/>
  <c r="A4400" i="20"/>
  <c r="A4401" i="20"/>
  <c r="A4402" i="20"/>
  <c r="A4403" i="20"/>
  <c r="A4404" i="20"/>
  <c r="A4405" i="20"/>
  <c r="A4406" i="20"/>
  <c r="A4407" i="20"/>
  <c r="A4408" i="20"/>
  <c r="A4409" i="20"/>
  <c r="A4410" i="20"/>
  <c r="A4411" i="20"/>
  <c r="A4412" i="20"/>
  <c r="A4413" i="20"/>
  <c r="A4414" i="20"/>
  <c r="A4415" i="20"/>
  <c r="A4416" i="20"/>
  <c r="A4417" i="20"/>
  <c r="A4418" i="20"/>
  <c r="A4419" i="20"/>
  <c r="A4420" i="20"/>
  <c r="A4421" i="20"/>
  <c r="A4422" i="20"/>
  <c r="A4423" i="20"/>
  <c r="A4424" i="20"/>
  <c r="A4425" i="20"/>
  <c r="A4426" i="20"/>
  <c r="A4427" i="20"/>
  <c r="A4428" i="20"/>
  <c r="A4429" i="20"/>
  <c r="A4430" i="20"/>
  <c r="A4431" i="20"/>
  <c r="A4432" i="20"/>
  <c r="A4433" i="20"/>
  <c r="I48" i="27"/>
  <c r="C58" i="40"/>
  <c r="C133" i="40"/>
  <c r="C132" i="40"/>
  <c r="C131" i="40"/>
  <c r="C130" i="40"/>
  <c r="C129" i="40"/>
  <c r="C128" i="40"/>
  <c r="C127" i="40"/>
  <c r="G48" i="27"/>
  <c r="H48" i="27"/>
  <c r="C74" i="40"/>
  <c r="C68" i="40"/>
  <c r="C15" i="40"/>
  <c r="C329" i="40"/>
  <c r="C328" i="40"/>
  <c r="C327" i="40"/>
  <c r="C326" i="40"/>
  <c r="C325" i="40"/>
  <c r="C324" i="40"/>
  <c r="C323" i="40"/>
  <c r="C322" i="40"/>
  <c r="C321" i="40"/>
  <c r="C320" i="40"/>
  <c r="C319" i="40"/>
  <c r="C316" i="40"/>
  <c r="C315" i="40"/>
  <c r="C314" i="40"/>
  <c r="C313" i="40"/>
  <c r="C312" i="40"/>
  <c r="C311" i="40"/>
  <c r="C310" i="40"/>
  <c r="C308" i="40"/>
  <c r="C305" i="40"/>
  <c r="C304" i="40"/>
  <c r="C303" i="40"/>
  <c r="C302" i="40"/>
  <c r="C301" i="40"/>
  <c r="C300" i="40"/>
  <c r="C299" i="40"/>
  <c r="C298" i="40"/>
  <c r="C297" i="40"/>
  <c r="C296" i="40"/>
  <c r="C295" i="40"/>
  <c r="C294" i="40"/>
  <c r="C292" i="40"/>
  <c r="C291" i="40"/>
  <c r="C287" i="40"/>
  <c r="C286" i="40"/>
  <c r="C285" i="40"/>
  <c r="C284" i="40"/>
  <c r="C283" i="40"/>
  <c r="C282" i="40"/>
  <c r="C281" i="40"/>
  <c r="C280" i="40"/>
  <c r="C279" i="40"/>
  <c r="C272" i="40"/>
  <c r="C271" i="40"/>
  <c r="C270" i="40"/>
  <c r="C269" i="40"/>
  <c r="C268" i="40"/>
  <c r="C267" i="40"/>
  <c r="C266" i="40"/>
  <c r="C265" i="40"/>
  <c r="C264" i="40"/>
  <c r="C263" i="40"/>
  <c r="C262" i="40"/>
  <c r="C261" i="40"/>
  <c r="C260" i="40"/>
  <c r="C259" i="40"/>
  <c r="C258" i="40"/>
  <c r="C253" i="40"/>
  <c r="C252" i="40"/>
  <c r="C251" i="40"/>
  <c r="C250" i="40"/>
  <c r="C249" i="40"/>
  <c r="C248" i="40"/>
  <c r="C247" i="40"/>
  <c r="C246" i="40"/>
  <c r="C245" i="40"/>
  <c r="C244" i="40"/>
  <c r="C243" i="40"/>
  <c r="C242" i="40"/>
  <c r="C241" i="40"/>
  <c r="C240" i="40"/>
  <c r="C239" i="40"/>
  <c r="C238" i="40"/>
  <c r="C237" i="40"/>
  <c r="C236" i="40"/>
  <c r="C234" i="40"/>
  <c r="C233" i="40"/>
  <c r="C232" i="40"/>
  <c r="C230" i="40"/>
  <c r="C229" i="40"/>
  <c r="C228" i="40"/>
  <c r="C227" i="40"/>
  <c r="C226" i="40"/>
  <c r="C224" i="40"/>
  <c r="C222" i="40"/>
  <c r="C215" i="40"/>
  <c r="C214" i="40"/>
  <c r="C210" i="40"/>
  <c r="C209" i="40"/>
  <c r="C208" i="40"/>
  <c r="C204" i="40"/>
  <c r="C203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3" i="40"/>
  <c r="C182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3" i="40"/>
  <c r="C162" i="40"/>
  <c r="C161" i="40"/>
  <c r="C160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7" i="40"/>
  <c r="C136" i="40"/>
  <c r="C135" i="40"/>
  <c r="C134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3" i="40"/>
  <c r="C82" i="40"/>
  <c r="C81" i="40"/>
  <c r="C80" i="40"/>
  <c r="C79" i="40"/>
  <c r="C78" i="40"/>
  <c r="C77" i="40"/>
  <c r="C76" i="40"/>
  <c r="C75" i="40"/>
  <c r="C73" i="40"/>
  <c r="C72" i="40"/>
  <c r="C71" i="40"/>
  <c r="C70" i="40"/>
  <c r="C69" i="40"/>
  <c r="C67" i="40"/>
  <c r="C66" i="40"/>
  <c r="C65" i="40"/>
  <c r="C64" i="40"/>
  <c r="C63" i="40"/>
  <c r="C62" i="40"/>
  <c r="C61" i="40"/>
  <c r="C60" i="40"/>
  <c r="C59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4" i="40"/>
  <c r="C13" i="40"/>
  <c r="C12" i="40"/>
  <c r="C11" i="40"/>
  <c r="C10" i="40"/>
  <c r="C9" i="40"/>
  <c r="C8" i="40"/>
  <c r="C7" i="40"/>
  <c r="C6" i="40"/>
  <c r="C5" i="40"/>
  <c r="C4" i="40"/>
  <c r="C3" i="40"/>
  <c r="I36" i="27"/>
  <c r="H36" i="27"/>
  <c r="G36" i="27"/>
  <c r="F36" i="27"/>
  <c r="C185" i="39"/>
  <c r="C186" i="39"/>
  <c r="C187" i="39"/>
  <c r="C188" i="39"/>
  <c r="C189" i="39"/>
  <c r="C492" i="39"/>
  <c r="C491" i="39"/>
  <c r="C490" i="39"/>
  <c r="C489" i="39"/>
  <c r="C488" i="39"/>
  <c r="C487" i="39"/>
  <c r="C486" i="39"/>
  <c r="C485" i="39"/>
  <c r="C484" i="39"/>
  <c r="C483" i="39"/>
  <c r="C482" i="39"/>
  <c r="C481" i="39"/>
  <c r="C480" i="39"/>
  <c r="C479" i="39"/>
  <c r="C478" i="39"/>
  <c r="C477" i="39"/>
  <c r="C476" i="39"/>
  <c r="C475" i="39"/>
  <c r="C474" i="39"/>
  <c r="C473" i="39"/>
  <c r="C472" i="39"/>
  <c r="C471" i="39"/>
  <c r="C470" i="39"/>
  <c r="C469" i="39"/>
  <c r="C468" i="39"/>
  <c r="C467" i="39"/>
  <c r="C466" i="39"/>
  <c r="C465" i="39"/>
  <c r="J464" i="39"/>
  <c r="C464" i="39"/>
  <c r="C463" i="39"/>
  <c r="C462" i="39"/>
  <c r="C461" i="39"/>
  <c r="C460" i="39"/>
  <c r="C459" i="39"/>
  <c r="C458" i="39"/>
  <c r="C457" i="39"/>
  <c r="C456" i="39"/>
  <c r="C455" i="39"/>
  <c r="C454" i="39"/>
  <c r="C453" i="39"/>
  <c r="C452" i="39"/>
  <c r="J451" i="39"/>
  <c r="C451" i="39"/>
  <c r="J450" i="39"/>
  <c r="C450" i="39"/>
  <c r="J449" i="39"/>
  <c r="C449" i="39"/>
  <c r="C448" i="39"/>
  <c r="C447" i="39"/>
  <c r="C446" i="39"/>
  <c r="C445" i="39"/>
  <c r="C444" i="39"/>
  <c r="C443" i="39"/>
  <c r="C442" i="39"/>
  <c r="C441" i="39"/>
  <c r="C440" i="39"/>
  <c r="C439" i="39"/>
  <c r="C438" i="39"/>
  <c r="C437" i="39"/>
  <c r="J436" i="39"/>
  <c r="C436" i="39"/>
  <c r="C435" i="39"/>
  <c r="C434" i="39"/>
  <c r="C433" i="39"/>
  <c r="C432" i="39"/>
  <c r="J431" i="39"/>
  <c r="C431" i="39"/>
  <c r="C430" i="39"/>
  <c r="C429" i="39"/>
  <c r="C428" i="39"/>
  <c r="C427" i="39"/>
  <c r="C426" i="39"/>
  <c r="C425" i="39"/>
  <c r="C424" i="39"/>
  <c r="C423" i="39"/>
  <c r="C422" i="39"/>
  <c r="C421" i="39"/>
  <c r="C420" i="39"/>
  <c r="C419" i="39"/>
  <c r="C418" i="39"/>
  <c r="C417" i="39"/>
  <c r="C416" i="39"/>
  <c r="C415" i="39"/>
  <c r="C414" i="39"/>
  <c r="C413" i="39"/>
  <c r="C412" i="39"/>
  <c r="C411" i="39"/>
  <c r="C410" i="39"/>
  <c r="C409" i="39"/>
  <c r="C408" i="39"/>
  <c r="C407" i="39"/>
  <c r="C406" i="39"/>
  <c r="C405" i="39"/>
  <c r="C404" i="39"/>
  <c r="C403" i="39"/>
  <c r="C402" i="39"/>
  <c r="C401" i="39"/>
  <c r="C400" i="39"/>
  <c r="C399" i="39"/>
  <c r="C398" i="39"/>
  <c r="C397" i="39"/>
  <c r="C396" i="39"/>
  <c r="C395" i="39"/>
  <c r="C394" i="39"/>
  <c r="C393" i="39"/>
  <c r="C392" i="39"/>
  <c r="C391" i="39"/>
  <c r="C390" i="39"/>
  <c r="C389" i="39"/>
  <c r="C388" i="39"/>
  <c r="C387" i="39"/>
  <c r="C386" i="39"/>
  <c r="C385" i="39"/>
  <c r="C384" i="39"/>
  <c r="C383" i="39"/>
  <c r="C382" i="39"/>
  <c r="C381" i="39"/>
  <c r="C380" i="39"/>
  <c r="C379" i="39"/>
  <c r="C378" i="39"/>
  <c r="C377" i="39"/>
  <c r="C376" i="39"/>
  <c r="C375" i="39"/>
  <c r="C374" i="39"/>
  <c r="C373" i="39"/>
  <c r="C372" i="39"/>
  <c r="C371" i="39"/>
  <c r="C370" i="39"/>
  <c r="C369" i="39"/>
  <c r="C368" i="39"/>
  <c r="C367" i="39"/>
  <c r="C366" i="39"/>
  <c r="C365" i="39"/>
  <c r="C364" i="39"/>
  <c r="C363" i="39"/>
  <c r="C362" i="39"/>
  <c r="C361" i="39"/>
  <c r="C360" i="39"/>
  <c r="C359" i="39"/>
  <c r="C358" i="39"/>
  <c r="C357" i="39"/>
  <c r="C356" i="39"/>
  <c r="C355" i="39"/>
  <c r="C354" i="39"/>
  <c r="C353" i="39"/>
  <c r="C352" i="39"/>
  <c r="J351" i="39"/>
  <c r="C351" i="39"/>
  <c r="J350" i="39"/>
  <c r="C350" i="39"/>
  <c r="J349" i="39"/>
  <c r="C349" i="39"/>
  <c r="J348" i="39"/>
  <c r="C348" i="39"/>
  <c r="J347" i="39"/>
  <c r="C347" i="39"/>
  <c r="J346" i="39"/>
  <c r="C346" i="39"/>
  <c r="J345" i="39"/>
  <c r="C345" i="39"/>
  <c r="J344" i="39"/>
  <c r="C344" i="39"/>
  <c r="J343" i="39"/>
  <c r="C343" i="39"/>
  <c r="J342" i="39"/>
  <c r="C342" i="39"/>
  <c r="J341" i="39"/>
  <c r="C341" i="39"/>
  <c r="J340" i="39"/>
  <c r="C340" i="39"/>
  <c r="J339" i="39"/>
  <c r="C339" i="39"/>
  <c r="J338" i="39"/>
  <c r="C338" i="39"/>
  <c r="J337" i="39"/>
  <c r="C337" i="39"/>
  <c r="J336" i="39"/>
  <c r="C336" i="39"/>
  <c r="J335" i="39"/>
  <c r="C335" i="39"/>
  <c r="J334" i="39"/>
  <c r="C334" i="39"/>
  <c r="J333" i="39"/>
  <c r="C333" i="39"/>
  <c r="J332" i="39"/>
  <c r="C332" i="39"/>
  <c r="J331" i="39"/>
  <c r="C331" i="39"/>
  <c r="J330" i="39"/>
  <c r="C330" i="39"/>
  <c r="J329" i="39"/>
  <c r="C329" i="39"/>
  <c r="J328" i="39"/>
  <c r="C328" i="39"/>
  <c r="J327" i="39"/>
  <c r="C327" i="39"/>
  <c r="J326" i="39"/>
  <c r="C326" i="39"/>
  <c r="J325" i="39"/>
  <c r="C325" i="39"/>
  <c r="J324" i="39"/>
  <c r="C324" i="39"/>
  <c r="J323" i="39"/>
  <c r="C323" i="39"/>
  <c r="J322" i="39"/>
  <c r="C322" i="39"/>
  <c r="J321" i="39"/>
  <c r="C321" i="39"/>
  <c r="J320" i="39"/>
  <c r="C320" i="39"/>
  <c r="J319" i="39"/>
  <c r="C319" i="39"/>
  <c r="J318" i="39"/>
  <c r="C318" i="39"/>
  <c r="J317" i="39"/>
  <c r="C317" i="39"/>
  <c r="J316" i="39"/>
  <c r="C316" i="39"/>
  <c r="J315" i="39"/>
  <c r="C315" i="39"/>
  <c r="J314" i="39"/>
  <c r="C314" i="39"/>
  <c r="J313" i="39"/>
  <c r="C313" i="39"/>
  <c r="J312" i="39"/>
  <c r="C312" i="39"/>
  <c r="J311" i="39"/>
  <c r="C311" i="39"/>
  <c r="J310" i="39"/>
  <c r="C310" i="39"/>
  <c r="J309" i="39"/>
  <c r="C309" i="39"/>
  <c r="J308" i="39"/>
  <c r="C308" i="39"/>
  <c r="J307" i="39"/>
  <c r="C307" i="39"/>
  <c r="J306" i="39"/>
  <c r="C306" i="39"/>
  <c r="J305" i="39"/>
  <c r="C305" i="39"/>
  <c r="J304" i="39"/>
  <c r="C304" i="39"/>
  <c r="J303" i="39"/>
  <c r="C303" i="39"/>
  <c r="J302" i="39"/>
  <c r="C302" i="39"/>
  <c r="J301" i="39"/>
  <c r="C301" i="39"/>
  <c r="J300" i="39"/>
  <c r="C300" i="39"/>
  <c r="J299" i="39"/>
  <c r="C299" i="39"/>
  <c r="C298" i="39"/>
  <c r="C297" i="39"/>
  <c r="C296" i="39"/>
  <c r="C295" i="39"/>
  <c r="C294" i="39"/>
  <c r="C293" i="39"/>
  <c r="C292" i="39"/>
  <c r="C291" i="39"/>
  <c r="C290" i="39"/>
  <c r="C289" i="39"/>
  <c r="C288" i="39"/>
  <c r="C287" i="39"/>
  <c r="C286" i="39"/>
  <c r="C285" i="39"/>
  <c r="C284" i="39"/>
  <c r="C283" i="39"/>
  <c r="C282" i="39"/>
  <c r="C281" i="39"/>
  <c r="C280" i="39"/>
  <c r="C279" i="39"/>
  <c r="C278" i="39"/>
  <c r="C277" i="39"/>
  <c r="C276" i="39"/>
  <c r="C275" i="39"/>
  <c r="C274" i="39"/>
  <c r="C273" i="39"/>
  <c r="C272" i="39"/>
  <c r="C271" i="39"/>
  <c r="C270" i="39"/>
  <c r="C269" i="39"/>
  <c r="C268" i="39"/>
  <c r="C267" i="39"/>
  <c r="C266" i="39"/>
  <c r="C265" i="39"/>
  <c r="C264" i="39"/>
  <c r="C263" i="39"/>
  <c r="C262" i="39"/>
  <c r="C261" i="39"/>
  <c r="C260" i="39"/>
  <c r="C259" i="39"/>
  <c r="C258" i="39"/>
  <c r="C257" i="39"/>
  <c r="C256" i="39"/>
  <c r="C255" i="39"/>
  <c r="C254" i="39"/>
  <c r="C253" i="39"/>
  <c r="C252" i="39"/>
  <c r="C251" i="39"/>
  <c r="C250" i="39"/>
  <c r="C249" i="39"/>
  <c r="C248" i="39"/>
  <c r="C247" i="39"/>
  <c r="C246" i="39"/>
  <c r="C245" i="39"/>
  <c r="C244" i="39"/>
  <c r="C243" i="39"/>
  <c r="C242" i="39"/>
  <c r="C241" i="39"/>
  <c r="C240" i="39"/>
  <c r="C239" i="39"/>
  <c r="C238" i="39"/>
  <c r="C237" i="39"/>
  <c r="C236" i="39"/>
  <c r="C235" i="39"/>
  <c r="C234" i="39"/>
  <c r="C233" i="39"/>
  <c r="C232" i="39"/>
  <c r="C231" i="39"/>
  <c r="C230" i="39"/>
  <c r="C229" i="39"/>
  <c r="C228" i="39"/>
  <c r="C227" i="39"/>
  <c r="C226" i="39"/>
  <c r="C225" i="39"/>
  <c r="C224" i="39"/>
  <c r="C223" i="39"/>
  <c r="C222" i="39"/>
  <c r="C221" i="39"/>
  <c r="C220" i="39"/>
  <c r="C219" i="39"/>
  <c r="C218" i="39"/>
  <c r="C217" i="39"/>
  <c r="C216" i="39"/>
  <c r="C215" i="39"/>
  <c r="C214" i="39"/>
  <c r="C213" i="39"/>
  <c r="C212" i="39"/>
  <c r="C211" i="39"/>
  <c r="C210" i="39"/>
  <c r="C209" i="39"/>
  <c r="C208" i="39"/>
  <c r="C207" i="39"/>
  <c r="C206" i="39"/>
  <c r="C205" i="39"/>
  <c r="C204" i="39"/>
  <c r="C203" i="39"/>
  <c r="C202" i="39"/>
  <c r="C201" i="39"/>
  <c r="C200" i="39"/>
  <c r="C199" i="39"/>
  <c r="C198" i="39"/>
  <c r="C197" i="39"/>
  <c r="C196" i="39"/>
  <c r="C195" i="39"/>
  <c r="C194" i="39"/>
  <c r="C193" i="39"/>
  <c r="C192" i="39"/>
  <c r="C191" i="39"/>
  <c r="C190" i="39"/>
  <c r="C184" i="39"/>
  <c r="C183" i="39"/>
  <c r="C182" i="39"/>
  <c r="C181" i="39"/>
  <c r="C180" i="39"/>
  <c r="C179" i="39"/>
  <c r="C178" i="39"/>
  <c r="C177" i="39"/>
  <c r="C176" i="39"/>
  <c r="C175" i="39"/>
  <c r="C174" i="39"/>
  <c r="C173" i="39"/>
  <c r="C172" i="39"/>
  <c r="C171" i="39"/>
  <c r="C170" i="39"/>
  <c r="C169" i="39"/>
  <c r="C168" i="39"/>
  <c r="C167" i="39"/>
  <c r="C166" i="39"/>
  <c r="C165" i="39"/>
  <c r="C164" i="39"/>
  <c r="C163" i="39"/>
  <c r="C162" i="39"/>
  <c r="C161" i="39"/>
  <c r="C160" i="39"/>
  <c r="C159" i="39"/>
  <c r="C158" i="39"/>
  <c r="C157" i="39"/>
  <c r="C156" i="39"/>
  <c r="C155" i="39"/>
  <c r="C154" i="39"/>
  <c r="C153" i="39"/>
  <c r="C152" i="39"/>
  <c r="C151" i="39"/>
  <c r="C150" i="39"/>
  <c r="C149" i="39"/>
  <c r="C148" i="39"/>
  <c r="C147" i="39"/>
  <c r="C146" i="39"/>
  <c r="C145" i="39"/>
  <c r="C144" i="39"/>
  <c r="C143" i="39"/>
  <c r="C142" i="39"/>
  <c r="C141" i="39"/>
  <c r="C140" i="39"/>
  <c r="C139" i="39"/>
  <c r="C138" i="39"/>
  <c r="C137" i="39"/>
  <c r="C136" i="39"/>
  <c r="C135" i="39"/>
  <c r="C134" i="39"/>
  <c r="C133" i="39"/>
  <c r="C132" i="39"/>
  <c r="C131" i="39"/>
  <c r="C130" i="39"/>
  <c r="C129" i="39"/>
  <c r="C128" i="39"/>
  <c r="C127" i="39"/>
  <c r="C126" i="39"/>
  <c r="C125" i="39"/>
  <c r="C124" i="39"/>
  <c r="C123" i="39"/>
  <c r="C122" i="39"/>
  <c r="C121" i="39"/>
  <c r="C120" i="39"/>
  <c r="C119" i="39"/>
  <c r="C118" i="39"/>
  <c r="C117" i="39"/>
  <c r="C116" i="39"/>
  <c r="C115" i="39"/>
  <c r="C114" i="39"/>
  <c r="C113" i="39"/>
  <c r="C112" i="39"/>
  <c r="C111" i="39"/>
  <c r="C110" i="39"/>
  <c r="C109" i="39"/>
  <c r="C108" i="39"/>
  <c r="C107" i="39"/>
  <c r="C106" i="39"/>
  <c r="C105" i="39"/>
  <c r="C104" i="39"/>
  <c r="C103" i="39"/>
  <c r="C102" i="39"/>
  <c r="C101" i="39"/>
  <c r="C100" i="39"/>
  <c r="C99" i="39"/>
  <c r="C98" i="39"/>
  <c r="C97" i="39"/>
  <c r="C96" i="39"/>
  <c r="C95" i="39"/>
  <c r="C94" i="39"/>
  <c r="C93" i="39"/>
  <c r="C92" i="39"/>
  <c r="C91" i="39"/>
  <c r="C90" i="39"/>
  <c r="C89" i="39"/>
  <c r="C88" i="39"/>
  <c r="C87" i="39"/>
  <c r="C86" i="39"/>
  <c r="C85" i="39"/>
  <c r="C84" i="39"/>
  <c r="C83" i="39"/>
  <c r="C82" i="39"/>
  <c r="C81" i="39"/>
  <c r="C80" i="39"/>
  <c r="C79" i="39"/>
  <c r="C78" i="39"/>
  <c r="C77" i="39"/>
  <c r="C76" i="39"/>
  <c r="C75" i="39"/>
  <c r="C74" i="39"/>
  <c r="C73" i="39"/>
  <c r="C72" i="39"/>
  <c r="C71" i="39"/>
  <c r="C70" i="39"/>
  <c r="C69" i="39"/>
  <c r="C68" i="39"/>
  <c r="C67" i="39"/>
  <c r="C66" i="39"/>
  <c r="C65" i="39"/>
  <c r="C64" i="39"/>
  <c r="C63" i="39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C41" i="39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C10" i="38"/>
  <c r="I24" i="27"/>
  <c r="H24" i="27"/>
  <c r="G24" i="27"/>
  <c r="F24" i="27"/>
  <c r="C189" i="38"/>
  <c r="C190" i="38"/>
  <c r="C500" i="38"/>
  <c r="C499" i="38"/>
  <c r="C498" i="38"/>
  <c r="C497" i="38"/>
  <c r="C496" i="38"/>
  <c r="C495" i="38"/>
  <c r="C494" i="38"/>
  <c r="C493" i="38"/>
  <c r="C492" i="38"/>
  <c r="C491" i="38"/>
  <c r="C490" i="38"/>
  <c r="C489" i="38"/>
  <c r="C488" i="38"/>
  <c r="C487" i="38"/>
  <c r="C486" i="38"/>
  <c r="C485" i="38"/>
  <c r="C484" i="38"/>
  <c r="C483" i="38"/>
  <c r="C482" i="38"/>
  <c r="C481" i="38"/>
  <c r="C480" i="38"/>
  <c r="C479" i="38"/>
  <c r="C478" i="38"/>
  <c r="C477" i="38"/>
  <c r="C476" i="38"/>
  <c r="C475" i="38"/>
  <c r="C474" i="38"/>
  <c r="C473" i="38"/>
  <c r="J472" i="38"/>
  <c r="C472" i="38"/>
  <c r="C471" i="38"/>
  <c r="C470" i="38"/>
  <c r="C469" i="38"/>
  <c r="C468" i="38"/>
  <c r="C467" i="38"/>
  <c r="C466" i="38"/>
  <c r="C465" i="38"/>
  <c r="C464" i="38"/>
  <c r="C463" i="38"/>
  <c r="C462" i="38"/>
  <c r="C461" i="38"/>
  <c r="C460" i="38"/>
  <c r="J459" i="38"/>
  <c r="C459" i="38"/>
  <c r="J458" i="38"/>
  <c r="C458" i="38"/>
  <c r="J457" i="38"/>
  <c r="C457" i="38"/>
  <c r="C456" i="38"/>
  <c r="C455" i="38"/>
  <c r="C454" i="38"/>
  <c r="C453" i="38"/>
  <c r="C452" i="38"/>
  <c r="C451" i="38"/>
  <c r="C450" i="38"/>
  <c r="C449" i="38"/>
  <c r="C448" i="38"/>
  <c r="C447" i="38"/>
  <c r="C446" i="38"/>
  <c r="C445" i="38"/>
  <c r="J444" i="38"/>
  <c r="C444" i="38"/>
  <c r="C443" i="38"/>
  <c r="C442" i="38"/>
  <c r="C441" i="38"/>
  <c r="C440" i="38"/>
  <c r="J439" i="38"/>
  <c r="C439" i="38"/>
  <c r="C438" i="38"/>
  <c r="C437" i="38"/>
  <c r="C436" i="38"/>
  <c r="C435" i="38"/>
  <c r="C434" i="38"/>
  <c r="C433" i="38"/>
  <c r="C432" i="38"/>
  <c r="C431" i="38"/>
  <c r="C430" i="38"/>
  <c r="C429" i="38"/>
  <c r="C428" i="38"/>
  <c r="C427" i="38"/>
  <c r="C426" i="38"/>
  <c r="C425" i="38"/>
  <c r="C424" i="38"/>
  <c r="C423" i="38"/>
  <c r="C422" i="38"/>
  <c r="C421" i="38"/>
  <c r="C420" i="38"/>
  <c r="C419" i="38"/>
  <c r="C418" i="38"/>
  <c r="C417" i="38"/>
  <c r="C416" i="38"/>
  <c r="C415" i="38"/>
  <c r="C414" i="38"/>
  <c r="C413" i="38"/>
  <c r="C412" i="38"/>
  <c r="C411" i="38"/>
  <c r="C410" i="38"/>
  <c r="C409" i="38"/>
  <c r="C408" i="38"/>
  <c r="C407" i="38"/>
  <c r="C406" i="38"/>
  <c r="C405" i="38"/>
  <c r="C404" i="38"/>
  <c r="C403" i="38"/>
  <c r="C402" i="38"/>
  <c r="C401" i="38"/>
  <c r="C400" i="38"/>
  <c r="C399" i="38"/>
  <c r="C398" i="38"/>
  <c r="C397" i="38"/>
  <c r="C396" i="38"/>
  <c r="C395" i="38"/>
  <c r="C394" i="38"/>
  <c r="C393" i="38"/>
  <c r="C392" i="38"/>
  <c r="C391" i="38"/>
  <c r="C390" i="38"/>
  <c r="C389" i="38"/>
  <c r="C388" i="38"/>
  <c r="C387" i="38"/>
  <c r="C386" i="38"/>
  <c r="C385" i="38"/>
  <c r="C384" i="38"/>
  <c r="C383" i="38"/>
  <c r="C382" i="38"/>
  <c r="C381" i="38"/>
  <c r="C380" i="38"/>
  <c r="C379" i="38"/>
  <c r="C378" i="38"/>
  <c r="C377" i="38"/>
  <c r="C376" i="38"/>
  <c r="C375" i="38"/>
  <c r="C374" i="38"/>
  <c r="C373" i="38"/>
  <c r="C372" i="38"/>
  <c r="C371" i="38"/>
  <c r="C370" i="38"/>
  <c r="C369" i="38"/>
  <c r="C368" i="38"/>
  <c r="C367" i="38"/>
  <c r="C366" i="38"/>
  <c r="C365" i="38"/>
  <c r="C364" i="38"/>
  <c r="C363" i="38"/>
  <c r="C362" i="38"/>
  <c r="C361" i="38"/>
  <c r="C360" i="38"/>
  <c r="J359" i="38"/>
  <c r="C359" i="38"/>
  <c r="J358" i="38"/>
  <c r="C358" i="38"/>
  <c r="J357" i="38"/>
  <c r="C357" i="38"/>
  <c r="J356" i="38"/>
  <c r="C356" i="38"/>
  <c r="J355" i="38"/>
  <c r="C355" i="38"/>
  <c r="J354" i="38"/>
  <c r="C354" i="38"/>
  <c r="J353" i="38"/>
  <c r="C353" i="38"/>
  <c r="J352" i="38"/>
  <c r="C352" i="38"/>
  <c r="J351" i="38"/>
  <c r="C351" i="38"/>
  <c r="J350" i="38"/>
  <c r="C350" i="38"/>
  <c r="J349" i="38"/>
  <c r="C349" i="38"/>
  <c r="J348" i="38"/>
  <c r="C348" i="38"/>
  <c r="J347" i="38"/>
  <c r="C347" i="38"/>
  <c r="J346" i="38"/>
  <c r="C346" i="38"/>
  <c r="J345" i="38"/>
  <c r="C345" i="38"/>
  <c r="J344" i="38"/>
  <c r="C344" i="38"/>
  <c r="J343" i="38"/>
  <c r="C343" i="38"/>
  <c r="J342" i="38"/>
  <c r="C342" i="38"/>
  <c r="J341" i="38"/>
  <c r="C341" i="38"/>
  <c r="J340" i="38"/>
  <c r="C340" i="38"/>
  <c r="J339" i="38"/>
  <c r="C339" i="38"/>
  <c r="J338" i="38"/>
  <c r="C338" i="38"/>
  <c r="J337" i="38"/>
  <c r="C337" i="38"/>
  <c r="J336" i="38"/>
  <c r="C336" i="38"/>
  <c r="J335" i="38"/>
  <c r="C335" i="38"/>
  <c r="J334" i="38"/>
  <c r="C334" i="38"/>
  <c r="J333" i="38"/>
  <c r="C333" i="38"/>
  <c r="J332" i="38"/>
  <c r="C332" i="38"/>
  <c r="J331" i="38"/>
  <c r="C331" i="38"/>
  <c r="J330" i="38"/>
  <c r="C330" i="38"/>
  <c r="J329" i="38"/>
  <c r="C329" i="38"/>
  <c r="J328" i="38"/>
  <c r="C328" i="38"/>
  <c r="J327" i="38"/>
  <c r="C327" i="38"/>
  <c r="J326" i="38"/>
  <c r="C326" i="38"/>
  <c r="J325" i="38"/>
  <c r="C325" i="38"/>
  <c r="J324" i="38"/>
  <c r="C324" i="38"/>
  <c r="J323" i="38"/>
  <c r="C323" i="38"/>
  <c r="J322" i="38"/>
  <c r="C322" i="38"/>
  <c r="C321" i="38"/>
  <c r="C320" i="38"/>
  <c r="C319" i="38"/>
  <c r="C318" i="38"/>
  <c r="C317" i="38"/>
  <c r="C316" i="38"/>
  <c r="C315" i="38"/>
  <c r="C314" i="38"/>
  <c r="C313" i="38"/>
  <c r="C312" i="38"/>
  <c r="C311" i="38"/>
  <c r="C310" i="38"/>
  <c r="C309" i="38"/>
  <c r="C308" i="38"/>
  <c r="C307" i="38"/>
  <c r="C306" i="38"/>
  <c r="C305" i="38"/>
  <c r="C304" i="38"/>
  <c r="C303" i="38"/>
  <c r="C302" i="38"/>
  <c r="C301" i="38"/>
  <c r="C300" i="38"/>
  <c r="C299" i="38"/>
  <c r="C298" i="38"/>
  <c r="C297" i="38"/>
  <c r="C296" i="38"/>
  <c r="C295" i="38"/>
  <c r="C294" i="38"/>
  <c r="C293" i="38"/>
  <c r="C292" i="38"/>
  <c r="C291" i="38"/>
  <c r="C290" i="38"/>
  <c r="C289" i="38"/>
  <c r="C288" i="38"/>
  <c r="C287" i="38"/>
  <c r="C286" i="38"/>
  <c r="C285" i="38"/>
  <c r="C284" i="38"/>
  <c r="C283" i="38"/>
  <c r="C282" i="38"/>
  <c r="C281" i="38"/>
  <c r="C280" i="38"/>
  <c r="C279" i="38"/>
  <c r="C278" i="38"/>
  <c r="C277" i="38"/>
  <c r="C276" i="38"/>
  <c r="C275" i="38"/>
  <c r="C274" i="38"/>
  <c r="C273" i="38"/>
  <c r="C272" i="38"/>
  <c r="C271" i="38"/>
  <c r="C270" i="38"/>
  <c r="C269" i="38"/>
  <c r="C268" i="38"/>
  <c r="C267" i="38"/>
  <c r="C266" i="38"/>
  <c r="C265" i="38"/>
  <c r="C264" i="38"/>
  <c r="C263" i="38"/>
  <c r="C262" i="38"/>
  <c r="C261" i="38"/>
  <c r="C260" i="38"/>
  <c r="C259" i="38"/>
  <c r="C258" i="38"/>
  <c r="C257" i="38"/>
  <c r="C256" i="38"/>
  <c r="C255" i="38"/>
  <c r="C254" i="38"/>
  <c r="C253" i="38"/>
  <c r="C252" i="38"/>
  <c r="C251" i="38"/>
  <c r="C250" i="38"/>
  <c r="C249" i="38"/>
  <c r="C248" i="38"/>
  <c r="C247" i="38"/>
  <c r="C246" i="38"/>
  <c r="C245" i="38"/>
  <c r="C244" i="38"/>
  <c r="C243" i="38"/>
  <c r="C242" i="38"/>
  <c r="C241" i="38"/>
  <c r="C240" i="38"/>
  <c r="C239" i="38"/>
  <c r="C238" i="38"/>
  <c r="C237" i="38"/>
  <c r="C236" i="38"/>
  <c r="C235" i="38"/>
  <c r="C234" i="38"/>
  <c r="C233" i="38"/>
  <c r="C232" i="38"/>
  <c r="C231" i="38"/>
  <c r="C230" i="38"/>
  <c r="C229" i="38"/>
  <c r="C228" i="38"/>
  <c r="C227" i="38"/>
  <c r="C226" i="38"/>
  <c r="C225" i="38"/>
  <c r="C224" i="38"/>
  <c r="C223" i="38"/>
  <c r="C222" i="38"/>
  <c r="C221" i="38"/>
  <c r="C220" i="38"/>
  <c r="C219" i="38"/>
  <c r="C218" i="38"/>
  <c r="C217" i="38"/>
  <c r="C216" i="38"/>
  <c r="C215" i="38"/>
  <c r="C214" i="38"/>
  <c r="C213" i="38"/>
  <c r="C212" i="38"/>
  <c r="C211" i="38"/>
  <c r="C210" i="38"/>
  <c r="C209" i="38"/>
  <c r="C208" i="38"/>
  <c r="C207" i="38"/>
  <c r="C206" i="38"/>
  <c r="C205" i="38"/>
  <c r="C204" i="38"/>
  <c r="C203" i="38"/>
  <c r="C202" i="38"/>
  <c r="C201" i="38"/>
  <c r="C200" i="38"/>
  <c r="C199" i="38"/>
  <c r="C198" i="38"/>
  <c r="C197" i="38"/>
  <c r="C196" i="38"/>
  <c r="C195" i="38"/>
  <c r="C194" i="38"/>
  <c r="C193" i="38"/>
  <c r="C192" i="38"/>
  <c r="C191" i="38"/>
  <c r="C188" i="38"/>
  <c r="C187" i="38"/>
  <c r="C186" i="38"/>
  <c r="C185" i="38"/>
  <c r="C184" i="38"/>
  <c r="C183" i="38"/>
  <c r="C182" i="38"/>
  <c r="C181" i="38"/>
  <c r="C180" i="38"/>
  <c r="C179" i="38"/>
  <c r="C178" i="38"/>
  <c r="C177" i="38"/>
  <c r="C176" i="38"/>
  <c r="C175" i="38"/>
  <c r="C174" i="38"/>
  <c r="C173" i="38"/>
  <c r="C172" i="38"/>
  <c r="C171" i="38"/>
  <c r="C170" i="38"/>
  <c r="C169" i="38"/>
  <c r="C168" i="38"/>
  <c r="C167" i="38"/>
  <c r="C166" i="38"/>
  <c r="C165" i="38"/>
  <c r="C164" i="38"/>
  <c r="C163" i="38"/>
  <c r="C162" i="38"/>
  <c r="C161" i="38"/>
  <c r="C160" i="38"/>
  <c r="C159" i="38"/>
  <c r="C158" i="38"/>
  <c r="C157" i="38"/>
  <c r="C156" i="38"/>
  <c r="C155" i="38"/>
  <c r="C154" i="38"/>
  <c r="C153" i="38"/>
  <c r="C152" i="38"/>
  <c r="C151" i="38"/>
  <c r="C150" i="38"/>
  <c r="C149" i="38"/>
  <c r="C148" i="38"/>
  <c r="C147" i="38"/>
  <c r="C146" i="38"/>
  <c r="C145" i="38"/>
  <c r="C144" i="38"/>
  <c r="C143" i="38"/>
  <c r="C142" i="38"/>
  <c r="C141" i="38"/>
  <c r="C140" i="38"/>
  <c r="C139" i="38"/>
  <c r="C138" i="38"/>
  <c r="C137" i="38"/>
  <c r="C136" i="38"/>
  <c r="C135" i="38"/>
  <c r="C134" i="38"/>
  <c r="C133" i="38"/>
  <c r="C132" i="38"/>
  <c r="C131" i="38"/>
  <c r="C130" i="38"/>
  <c r="C129" i="38"/>
  <c r="C128" i="38"/>
  <c r="C127" i="38"/>
  <c r="C126" i="38"/>
  <c r="C125" i="38"/>
  <c r="C124" i="38"/>
  <c r="C123" i="38"/>
  <c r="C122" i="38"/>
  <c r="C121" i="38"/>
  <c r="C120" i="38"/>
  <c r="C119" i="38"/>
  <c r="C118" i="38"/>
  <c r="C117" i="38"/>
  <c r="C116" i="38"/>
  <c r="C115" i="38"/>
  <c r="C114" i="38"/>
  <c r="C113" i="38"/>
  <c r="C112" i="38"/>
  <c r="C111" i="38"/>
  <c r="C110" i="38"/>
  <c r="C109" i="38"/>
  <c r="C108" i="38"/>
  <c r="C107" i="38"/>
  <c r="C106" i="38"/>
  <c r="C105" i="38"/>
  <c r="C104" i="38"/>
  <c r="C103" i="38"/>
  <c r="C102" i="38"/>
  <c r="C101" i="38"/>
  <c r="C100" i="38"/>
  <c r="C99" i="38"/>
  <c r="C98" i="38"/>
  <c r="C97" i="38"/>
  <c r="C96" i="38"/>
  <c r="C95" i="38"/>
  <c r="C94" i="38"/>
  <c r="C93" i="38"/>
  <c r="C92" i="38"/>
  <c r="C91" i="38"/>
  <c r="C90" i="38"/>
  <c r="C89" i="38"/>
  <c r="C88" i="38"/>
  <c r="C87" i="38"/>
  <c r="C86" i="38"/>
  <c r="C85" i="38"/>
  <c r="C84" i="38"/>
  <c r="C83" i="38"/>
  <c r="C82" i="38"/>
  <c r="C81" i="38"/>
  <c r="C80" i="38"/>
  <c r="C79" i="38"/>
  <c r="C78" i="38"/>
  <c r="C77" i="38"/>
  <c r="C76" i="38"/>
  <c r="C75" i="38"/>
  <c r="C74" i="38"/>
  <c r="C73" i="38"/>
  <c r="C72" i="38"/>
  <c r="C71" i="38"/>
  <c r="C70" i="38"/>
  <c r="C69" i="38"/>
  <c r="C68" i="38"/>
  <c r="C67" i="38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9" i="38"/>
  <c r="C8" i="38"/>
  <c r="C7" i="38"/>
  <c r="C6" i="38"/>
  <c r="C5" i="38"/>
  <c r="C4" i="38"/>
  <c r="C3" i="38"/>
  <c r="C306" i="37"/>
  <c r="C252" i="37"/>
  <c r="C120" i="37"/>
  <c r="C192" i="37"/>
  <c r="C143" i="37"/>
  <c r="C3" i="37"/>
  <c r="C4" i="37"/>
  <c r="C5" i="37"/>
  <c r="C6" i="37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4" i="37"/>
  <c r="C145" i="37"/>
  <c r="C146" i="37"/>
  <c r="C147" i="37"/>
  <c r="C148" i="37"/>
  <c r="C149" i="37"/>
  <c r="C150" i="37"/>
  <c r="C151" i="37"/>
  <c r="C152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3" i="37"/>
  <c r="C194" i="37"/>
  <c r="C197" i="37"/>
  <c r="C198" i="37"/>
  <c r="C199" i="37"/>
  <c r="C200" i="37"/>
  <c r="C201" i="37"/>
  <c r="C202" i="37"/>
  <c r="C203" i="37"/>
  <c r="C204" i="37"/>
  <c r="C205" i="37"/>
  <c r="C206" i="37"/>
  <c r="C207" i="37"/>
  <c r="C208" i="37"/>
  <c r="C209" i="37"/>
  <c r="C210" i="37"/>
  <c r="C211" i="37"/>
  <c r="C212" i="37"/>
  <c r="C213" i="37"/>
  <c r="C214" i="37"/>
  <c r="C215" i="37"/>
  <c r="C216" i="37"/>
  <c r="C217" i="37"/>
  <c r="C218" i="37"/>
  <c r="C219" i="37"/>
  <c r="C220" i="37"/>
  <c r="C221" i="37"/>
  <c r="C222" i="37"/>
  <c r="C223" i="37"/>
  <c r="C224" i="37"/>
  <c r="C225" i="37"/>
  <c r="C226" i="37"/>
  <c r="C227" i="37"/>
  <c r="C228" i="37"/>
  <c r="C229" i="37"/>
  <c r="C230" i="37"/>
  <c r="C231" i="37"/>
  <c r="C232" i="37"/>
  <c r="C233" i="37"/>
  <c r="C234" i="37"/>
  <c r="C235" i="37"/>
  <c r="C236" i="37"/>
  <c r="C237" i="37"/>
  <c r="C238" i="37"/>
  <c r="C239" i="37"/>
  <c r="C240" i="37"/>
  <c r="C241" i="37"/>
  <c r="C242" i="37"/>
  <c r="C243" i="37"/>
  <c r="C244" i="37"/>
  <c r="C245" i="37"/>
  <c r="C246" i="37"/>
  <c r="C247" i="37"/>
  <c r="C248" i="37"/>
  <c r="C249" i="37"/>
  <c r="C250" i="37"/>
  <c r="C251" i="37"/>
  <c r="C253" i="37"/>
  <c r="C254" i="37"/>
  <c r="C255" i="37"/>
  <c r="C256" i="37"/>
  <c r="C257" i="37"/>
  <c r="C258" i="37"/>
  <c r="C259" i="37"/>
  <c r="C260" i="37"/>
  <c r="C261" i="37"/>
  <c r="C262" i="37"/>
  <c r="C263" i="37"/>
  <c r="C264" i="37"/>
  <c r="C265" i="37"/>
  <c r="C266" i="37"/>
  <c r="C267" i="37"/>
  <c r="C268" i="37"/>
  <c r="C269" i="37"/>
  <c r="C270" i="37"/>
  <c r="C271" i="37"/>
  <c r="C272" i="37"/>
  <c r="C273" i="37"/>
  <c r="C274" i="37"/>
  <c r="C275" i="37"/>
  <c r="C276" i="37"/>
  <c r="C277" i="37"/>
  <c r="C278" i="37"/>
  <c r="C279" i="37"/>
  <c r="C280" i="37"/>
  <c r="C281" i="37"/>
  <c r="C282" i="37"/>
  <c r="C283" i="37"/>
  <c r="C284" i="37"/>
  <c r="C285" i="37"/>
  <c r="C286" i="37"/>
  <c r="C287" i="37"/>
  <c r="C288" i="37"/>
  <c r="C289" i="37"/>
  <c r="C290" i="37"/>
  <c r="C291" i="37"/>
  <c r="C292" i="37"/>
  <c r="C293" i="37"/>
  <c r="C294" i="37"/>
  <c r="C295" i="37"/>
  <c r="C296" i="37"/>
  <c r="C297" i="37"/>
  <c r="C298" i="37"/>
  <c r="C299" i="37"/>
  <c r="C300" i="37"/>
  <c r="C301" i="37"/>
  <c r="C302" i="37"/>
  <c r="C303" i="37"/>
  <c r="C304" i="37"/>
  <c r="C305" i="37"/>
  <c r="C307" i="37"/>
  <c r="C308" i="37"/>
  <c r="C309" i="37"/>
  <c r="C310" i="37"/>
  <c r="C311" i="37"/>
  <c r="C312" i="37"/>
  <c r="C313" i="37"/>
  <c r="C314" i="37"/>
  <c r="C315" i="37"/>
  <c r="C316" i="37"/>
  <c r="C317" i="37"/>
  <c r="C318" i="37"/>
  <c r="C319" i="37"/>
  <c r="C320" i="37"/>
  <c r="C321" i="37"/>
  <c r="C322" i="37"/>
  <c r="C323" i="37"/>
  <c r="C324" i="37"/>
  <c r="C325" i="37"/>
  <c r="C326" i="37"/>
  <c r="C327" i="37"/>
  <c r="C328" i="37"/>
  <c r="C329" i="37"/>
  <c r="C330" i="37"/>
  <c r="C331" i="37"/>
  <c r="C332" i="37"/>
  <c r="C333" i="37"/>
  <c r="C334" i="37"/>
  <c r="C335" i="37"/>
  <c r="C336" i="37"/>
  <c r="C337" i="37"/>
  <c r="C338" i="37"/>
  <c r="C339" i="37"/>
  <c r="C340" i="37"/>
  <c r="C341" i="37"/>
  <c r="C342" i="37"/>
  <c r="C343" i="37"/>
  <c r="C344" i="37"/>
  <c r="C345" i="37"/>
  <c r="C346" i="37"/>
  <c r="C347" i="37"/>
  <c r="C348" i="37"/>
  <c r="C349" i="37"/>
  <c r="C350" i="37"/>
  <c r="C351" i="37"/>
  <c r="C352" i="37"/>
  <c r="C353" i="37"/>
  <c r="C354" i="37"/>
  <c r="C355" i="37"/>
  <c r="C356" i="37"/>
  <c r="C357" i="37"/>
  <c r="C358" i="37"/>
  <c r="C359" i="37"/>
  <c r="C360" i="37"/>
  <c r="C361" i="37"/>
  <c r="C362" i="37"/>
  <c r="C363" i="37"/>
  <c r="C364" i="37"/>
  <c r="C365" i="37"/>
  <c r="C366" i="37"/>
  <c r="C367" i="37"/>
  <c r="C368" i="37"/>
  <c r="C369" i="37"/>
  <c r="C370" i="37"/>
  <c r="C371" i="37"/>
  <c r="C372" i="37"/>
  <c r="C373" i="37"/>
  <c r="C374" i="37"/>
  <c r="C375" i="37"/>
  <c r="C376" i="37"/>
  <c r="C377" i="37"/>
  <c r="C378" i="37"/>
  <c r="C379" i="37"/>
  <c r="C380" i="37"/>
  <c r="C381" i="37"/>
  <c r="C382" i="37"/>
  <c r="C383" i="37"/>
  <c r="C384" i="37"/>
  <c r="C385" i="37"/>
  <c r="C386" i="37"/>
  <c r="C387" i="37"/>
  <c r="C388" i="37"/>
  <c r="C389" i="37"/>
  <c r="C390" i="37"/>
  <c r="C391" i="37"/>
  <c r="C392" i="37"/>
  <c r="C393" i="37"/>
  <c r="C394" i="37"/>
  <c r="C395" i="37"/>
  <c r="C396" i="37"/>
  <c r="C397" i="37"/>
  <c r="C398" i="37"/>
  <c r="C399" i="37"/>
  <c r="C400" i="37"/>
  <c r="C401" i="37"/>
  <c r="C402" i="37"/>
  <c r="C403" i="37"/>
  <c r="C404" i="37"/>
  <c r="C405" i="37"/>
  <c r="C406" i="37"/>
  <c r="C407" i="37"/>
  <c r="C408" i="37"/>
  <c r="C409" i="37"/>
  <c r="C410" i="37"/>
  <c r="C411" i="37"/>
  <c r="C412" i="37"/>
  <c r="C413" i="37"/>
  <c r="C414" i="37"/>
  <c r="C415" i="37"/>
  <c r="C416" i="37"/>
  <c r="C417" i="37"/>
  <c r="C418" i="37"/>
  <c r="C419" i="37"/>
  <c r="C420" i="37"/>
  <c r="C421" i="37"/>
  <c r="C422" i="37"/>
  <c r="C423" i="37"/>
  <c r="C424" i="37"/>
  <c r="C425" i="37"/>
  <c r="C426" i="37"/>
  <c r="C427" i="37"/>
  <c r="C428" i="37"/>
  <c r="C429" i="37"/>
  <c r="C430" i="37"/>
  <c r="C431" i="37"/>
  <c r="C432" i="37"/>
  <c r="C433" i="37"/>
  <c r="C434" i="37"/>
  <c r="C435" i="37"/>
  <c r="C436" i="37"/>
  <c r="C437" i="37"/>
  <c r="C438" i="37"/>
  <c r="C439" i="37"/>
  <c r="C440" i="37"/>
  <c r="C441" i="37"/>
  <c r="C442" i="37"/>
  <c r="C443" i="37"/>
  <c r="C444" i="37"/>
  <c r="C445" i="37"/>
  <c r="C446" i="37"/>
  <c r="C447" i="37"/>
  <c r="C448" i="37"/>
  <c r="C449" i="37"/>
  <c r="C450" i="37"/>
  <c r="C451" i="37"/>
  <c r="C452" i="37"/>
  <c r="C453" i="37"/>
  <c r="C454" i="37"/>
  <c r="C455" i="37"/>
  <c r="C456" i="37"/>
  <c r="C457" i="37"/>
  <c r="C458" i="37"/>
  <c r="C459" i="37"/>
  <c r="C460" i="37"/>
  <c r="C461" i="37"/>
  <c r="C462" i="37"/>
  <c r="C463" i="37"/>
  <c r="C464" i="37"/>
  <c r="C465" i="37"/>
  <c r="C466" i="37"/>
  <c r="C467" i="37"/>
  <c r="C468" i="37"/>
  <c r="C469" i="37"/>
  <c r="C470" i="37"/>
  <c r="C471" i="37"/>
  <c r="C472" i="37"/>
  <c r="C473" i="37"/>
  <c r="C474" i="37"/>
  <c r="C475" i="37"/>
  <c r="C476" i="37"/>
  <c r="C477" i="37"/>
  <c r="C478" i="37"/>
  <c r="C479" i="37"/>
  <c r="C480" i="37"/>
  <c r="C481" i="37"/>
  <c r="C482" i="37"/>
  <c r="C483" i="37"/>
  <c r="C484" i="37"/>
  <c r="C485" i="37"/>
  <c r="C486" i="37"/>
  <c r="C487" i="37"/>
  <c r="C488" i="37"/>
  <c r="C489" i="37"/>
  <c r="C490" i="37"/>
  <c r="C491" i="37"/>
  <c r="C492" i="37"/>
  <c r="C493" i="37"/>
  <c r="C494" i="37"/>
  <c r="C495" i="37"/>
  <c r="C496" i="37"/>
  <c r="C497" i="37"/>
  <c r="C498" i="37"/>
  <c r="C505" i="37"/>
  <c r="C506" i="37"/>
  <c r="C507" i="37"/>
  <c r="C501" i="37"/>
  <c r="C502" i="37"/>
  <c r="C503" i="37"/>
  <c r="C504" i="37"/>
  <c r="C499" i="37"/>
  <c r="C500" i="37"/>
  <c r="I12" i="27"/>
  <c r="H12" i="27"/>
  <c r="G12" i="27"/>
  <c r="F12" i="27"/>
  <c r="J406" i="44" l="1"/>
  <c r="J369" i="44"/>
  <c r="J370" i="44"/>
  <c r="J368" i="44"/>
  <c r="J367" i="44"/>
  <c r="J335" i="44"/>
  <c r="J332" i="44"/>
  <c r="J334" i="44"/>
  <c r="J333" i="44"/>
  <c r="J267" i="44"/>
  <c r="J221" i="44"/>
  <c r="J262" i="44"/>
  <c r="J251" i="44"/>
  <c r="J237" i="44"/>
  <c r="J252" i="44"/>
  <c r="J239" i="44"/>
  <c r="J121" i="44"/>
  <c r="J325" i="43"/>
  <c r="J183" i="43"/>
  <c r="J169" i="43"/>
  <c r="J140" i="43"/>
  <c r="J141" i="43"/>
  <c r="J142" i="43"/>
  <c r="J135" i="43"/>
  <c r="J136" i="43"/>
  <c r="J137" i="43"/>
  <c r="J95" i="43"/>
  <c r="J112" i="41"/>
  <c r="A1468" i="20"/>
  <c r="A1469" i="20"/>
  <c r="A1470" i="20"/>
  <c r="A1471" i="20"/>
  <c r="A1472" i="20"/>
  <c r="A1473" i="20"/>
  <c r="A1474" i="20"/>
  <c r="A1475" i="20"/>
  <c r="A1476" i="20"/>
  <c r="A1477" i="20"/>
  <c r="A1478" i="20"/>
  <c r="A1479" i="20"/>
  <c r="A1480" i="20"/>
  <c r="A1481" i="20"/>
  <c r="A1482" i="20"/>
  <c r="A1483" i="20"/>
  <c r="A1484" i="20"/>
  <c r="A1485" i="20"/>
  <c r="A1389" i="20"/>
  <c r="A1390" i="20"/>
  <c r="A1391" i="20"/>
  <c r="A1392" i="20"/>
  <c r="A1393" i="20"/>
  <c r="A1394" i="20"/>
  <c r="A1395" i="20"/>
  <c r="A1396" i="20"/>
  <c r="A1397" i="20"/>
  <c r="A1398" i="20"/>
  <c r="A1399" i="20"/>
  <c r="A1400" i="20"/>
  <c r="A1401" i="20"/>
  <c r="A1402" i="20"/>
  <c r="A1403" i="20"/>
  <c r="A1404" i="20"/>
  <c r="A1405" i="20"/>
  <c r="A1406" i="20"/>
  <c r="A1407" i="20"/>
  <c r="A1408" i="20"/>
  <c r="A1409" i="20"/>
  <c r="A1410" i="20"/>
  <c r="A1411" i="20"/>
  <c r="A1412" i="20"/>
  <c r="A1413" i="20"/>
  <c r="A1414" i="20"/>
  <c r="A1415" i="20"/>
  <c r="A1416" i="20"/>
  <c r="A1417" i="20"/>
  <c r="A1418" i="20"/>
  <c r="A1419" i="20"/>
  <c r="A1420" i="20"/>
  <c r="A1421" i="20"/>
  <c r="A1422" i="20"/>
  <c r="A1423" i="20"/>
  <c r="A1424" i="20"/>
  <c r="A1425" i="20"/>
  <c r="A1426" i="20"/>
  <c r="A1427" i="20"/>
  <c r="A1428" i="20"/>
  <c r="A1429" i="20"/>
  <c r="A1430" i="20"/>
  <c r="A1431" i="20"/>
  <c r="A1432" i="20"/>
  <c r="A1433" i="20"/>
  <c r="A1434" i="20"/>
  <c r="A1435" i="20"/>
  <c r="A1436" i="20"/>
  <c r="A1437" i="20"/>
  <c r="A1438" i="20"/>
  <c r="A1439" i="20"/>
  <c r="A1440" i="20"/>
  <c r="A1441" i="20"/>
  <c r="A1442" i="20"/>
  <c r="A1443" i="20"/>
  <c r="A1444" i="20"/>
  <c r="A1445" i="20"/>
  <c r="A1446" i="20"/>
  <c r="A1447" i="20"/>
  <c r="A1448" i="20"/>
  <c r="A1449" i="20"/>
  <c r="A1450" i="20"/>
  <c r="A1451" i="20"/>
  <c r="A1452" i="20"/>
  <c r="A1453" i="20"/>
  <c r="A1454" i="20"/>
  <c r="A1455" i="20"/>
  <c r="A1456" i="20"/>
  <c r="A1457" i="20"/>
  <c r="A1458" i="20"/>
  <c r="A1459" i="20"/>
  <c r="A1460" i="20"/>
  <c r="A1461" i="20"/>
  <c r="A1462" i="20"/>
  <c r="A1463" i="20"/>
  <c r="A1464" i="20"/>
  <c r="A1465" i="20"/>
  <c r="A1466" i="20"/>
  <c r="A1467" i="20"/>
  <c r="A1252" i="20"/>
  <c r="A1253" i="20"/>
  <c r="A1254" i="20"/>
  <c r="A1255" i="20"/>
  <c r="A1256" i="20"/>
  <c r="A1257" i="20"/>
  <c r="A1258" i="20"/>
  <c r="A1259" i="20"/>
  <c r="A1260" i="20"/>
  <c r="A1261" i="20"/>
  <c r="A1262" i="20"/>
  <c r="A1263" i="20"/>
  <c r="A1264" i="20"/>
  <c r="A1265" i="20"/>
  <c r="A1266" i="20"/>
  <c r="A1267" i="20"/>
  <c r="A1268" i="20"/>
  <c r="A1269" i="20"/>
  <c r="A1270" i="20"/>
  <c r="A1271" i="20"/>
  <c r="A1272" i="20"/>
  <c r="A1273" i="20"/>
  <c r="A1274" i="20"/>
  <c r="A1275" i="20"/>
  <c r="A1276" i="20"/>
  <c r="A1277" i="20"/>
  <c r="A1278" i="20"/>
  <c r="A1279" i="20"/>
  <c r="A1280" i="20"/>
  <c r="A1281" i="20"/>
  <c r="A1282" i="20"/>
  <c r="A1283" i="20"/>
  <c r="A1284" i="20"/>
  <c r="A1285" i="20"/>
  <c r="A1286" i="20"/>
  <c r="A1287" i="20"/>
  <c r="A1288" i="20"/>
  <c r="A1289" i="20"/>
  <c r="A1290" i="20"/>
  <c r="A1291" i="20"/>
  <c r="A1292" i="20"/>
  <c r="A1293" i="20"/>
  <c r="A1294" i="20"/>
  <c r="A1295" i="20"/>
  <c r="A1296" i="20"/>
  <c r="A1297" i="20"/>
  <c r="A1298" i="20"/>
  <c r="A1299" i="20"/>
  <c r="A1300" i="20"/>
  <c r="A1301" i="20"/>
  <c r="A1302" i="20"/>
  <c r="A1303" i="20"/>
  <c r="A1304" i="20"/>
  <c r="A1305" i="20"/>
  <c r="A1306" i="20"/>
  <c r="A1307" i="20"/>
  <c r="A1308" i="20"/>
  <c r="A1309" i="20"/>
  <c r="A1310" i="20"/>
  <c r="A1311" i="20"/>
  <c r="A1312" i="20"/>
  <c r="A1313" i="20"/>
  <c r="A1314" i="20"/>
  <c r="A1315" i="20"/>
  <c r="A1316" i="20"/>
  <c r="A1317" i="20"/>
  <c r="A1318" i="20"/>
  <c r="A1319" i="20"/>
  <c r="A1320" i="20"/>
  <c r="A1321" i="20"/>
  <c r="A1322" i="20"/>
  <c r="A1323" i="20"/>
  <c r="A1324" i="20"/>
  <c r="A1325" i="20"/>
  <c r="A1326" i="20"/>
  <c r="A1327" i="20"/>
  <c r="A1328" i="20"/>
  <c r="A1329" i="20"/>
  <c r="A1330" i="20"/>
  <c r="A1331" i="20"/>
  <c r="A1332" i="20"/>
  <c r="A1333" i="20"/>
  <c r="A1334" i="20"/>
  <c r="A1335" i="20"/>
  <c r="A1336" i="20"/>
  <c r="A1337" i="20"/>
  <c r="A1338" i="20"/>
  <c r="A1339" i="20"/>
  <c r="A1340" i="20"/>
  <c r="A1341" i="20"/>
  <c r="A1342" i="20"/>
  <c r="A1343" i="20"/>
  <c r="A1344" i="20"/>
  <c r="A1345" i="20"/>
  <c r="A1346" i="20"/>
  <c r="A1347" i="20"/>
  <c r="A1348" i="20"/>
  <c r="A1349" i="20"/>
  <c r="A1350" i="20"/>
  <c r="A1351" i="20"/>
  <c r="A1352" i="20"/>
  <c r="A1353" i="20"/>
  <c r="A1354" i="20"/>
  <c r="A1355" i="20"/>
  <c r="A1356" i="20"/>
  <c r="A1357" i="20"/>
  <c r="A1358" i="20"/>
  <c r="A1359" i="20"/>
  <c r="A1360" i="20"/>
  <c r="A1361" i="20"/>
  <c r="A1362" i="20"/>
  <c r="A1363" i="20"/>
  <c r="A1364" i="20"/>
  <c r="A1365" i="20"/>
  <c r="A1366" i="20"/>
  <c r="A1367" i="20"/>
  <c r="A1368" i="20"/>
  <c r="A1369" i="20"/>
  <c r="A1370" i="20"/>
  <c r="A1371" i="20"/>
  <c r="A1372" i="20"/>
  <c r="A1373" i="20"/>
  <c r="A1374" i="20"/>
  <c r="A1375" i="20"/>
  <c r="A1376" i="20"/>
  <c r="A1377" i="20"/>
  <c r="A1378" i="20"/>
  <c r="A1379" i="20"/>
  <c r="A1380" i="20"/>
  <c r="A1381" i="20"/>
  <c r="A1382" i="20"/>
  <c r="A1383" i="20"/>
  <c r="A1384" i="20"/>
  <c r="A1385" i="20"/>
  <c r="A1386" i="20"/>
  <c r="A1387" i="20"/>
  <c r="A1388" i="20"/>
  <c r="A1198" i="20"/>
  <c r="A1199" i="20"/>
  <c r="A1200" i="20"/>
  <c r="A1201" i="20"/>
  <c r="A1202" i="20"/>
  <c r="A1203" i="20"/>
  <c r="A1204" i="20"/>
  <c r="A1205" i="20"/>
  <c r="A1206" i="20"/>
  <c r="A1207" i="20"/>
  <c r="A1208" i="20"/>
  <c r="A1209" i="20"/>
  <c r="A1210" i="20"/>
  <c r="A1211" i="20"/>
  <c r="A1212" i="20"/>
  <c r="A1213" i="20"/>
  <c r="A1214" i="20"/>
  <c r="A1215" i="20"/>
  <c r="A1216" i="20"/>
  <c r="A1217" i="20"/>
  <c r="A1218" i="20"/>
  <c r="A1219" i="20"/>
  <c r="A1220" i="20"/>
  <c r="A1221" i="20"/>
  <c r="A1222" i="20"/>
  <c r="A1223" i="20"/>
  <c r="A1224" i="20"/>
  <c r="A1225" i="20"/>
  <c r="A1226" i="20"/>
  <c r="A1227" i="20"/>
  <c r="A1228" i="20"/>
  <c r="A1229" i="20"/>
  <c r="A1230" i="20"/>
  <c r="A1231" i="20"/>
  <c r="A1232" i="20"/>
  <c r="A1233" i="20"/>
  <c r="A1234" i="20"/>
  <c r="A1235" i="20"/>
  <c r="A1236" i="20"/>
  <c r="A1237" i="20"/>
  <c r="A1238" i="20"/>
  <c r="A1239" i="20"/>
  <c r="A1240" i="20"/>
  <c r="A1241" i="20"/>
  <c r="A1242" i="20"/>
  <c r="A1243" i="20"/>
  <c r="A1244" i="20"/>
  <c r="A1245" i="20"/>
  <c r="A1246" i="20"/>
  <c r="A1247" i="20"/>
  <c r="A1248" i="20"/>
  <c r="A1249" i="20"/>
  <c r="A1250" i="20"/>
  <c r="A1251" i="20"/>
  <c r="A1137" i="20"/>
  <c r="A1138" i="20"/>
  <c r="A1139" i="20"/>
  <c r="A1140" i="20"/>
  <c r="A1141" i="20"/>
  <c r="A1142" i="20"/>
  <c r="A1143" i="20"/>
  <c r="A1144" i="20"/>
  <c r="A1145" i="20"/>
  <c r="A1146" i="20"/>
  <c r="A1147" i="20"/>
  <c r="A1148" i="20"/>
  <c r="A1149" i="20"/>
  <c r="A1150" i="20"/>
  <c r="A1151" i="20"/>
  <c r="A1152" i="20"/>
  <c r="A1153" i="20"/>
  <c r="A1154" i="20"/>
  <c r="A1155" i="20"/>
  <c r="A1156" i="20"/>
  <c r="A1157" i="20"/>
  <c r="A1158" i="20"/>
  <c r="A1159" i="20"/>
  <c r="A1160" i="20"/>
  <c r="A1161" i="20"/>
  <c r="A1162" i="20"/>
  <c r="A1163" i="20"/>
  <c r="A1164" i="20"/>
  <c r="A1165" i="20"/>
  <c r="A1166" i="20"/>
  <c r="A1167" i="20"/>
  <c r="A1168" i="20"/>
  <c r="A1169" i="20"/>
  <c r="A1170" i="20"/>
  <c r="A1171" i="20"/>
  <c r="A1172" i="20"/>
  <c r="A1173" i="20"/>
  <c r="A1174" i="20"/>
  <c r="A1175" i="20"/>
  <c r="A1176" i="20"/>
  <c r="A1177" i="20"/>
  <c r="A1178" i="20"/>
  <c r="A1179" i="20"/>
  <c r="A1180" i="20"/>
  <c r="A1181" i="20"/>
  <c r="A1182" i="20"/>
  <c r="A1183" i="20"/>
  <c r="A1184" i="20"/>
  <c r="A1185" i="20"/>
  <c r="A1186" i="20"/>
  <c r="A1187" i="20"/>
  <c r="A1188" i="20"/>
  <c r="A1189" i="20"/>
  <c r="A1190" i="20"/>
  <c r="A1191" i="20"/>
  <c r="A1192" i="20"/>
  <c r="A1193" i="20"/>
  <c r="A1194" i="20"/>
  <c r="A1195" i="20"/>
  <c r="A1196" i="20"/>
  <c r="A1197" i="20"/>
  <c r="A1109" i="20"/>
  <c r="A1110" i="20"/>
  <c r="A1111" i="20"/>
  <c r="A1112" i="20"/>
  <c r="A1113" i="20"/>
  <c r="A1114" i="20"/>
  <c r="A1115" i="20"/>
  <c r="A1116" i="20"/>
  <c r="A1117" i="20"/>
  <c r="A1118" i="20"/>
  <c r="A1119" i="20"/>
  <c r="A1120" i="20"/>
  <c r="A1121" i="20"/>
  <c r="A1122" i="20"/>
  <c r="A1123" i="20"/>
  <c r="A1124" i="20"/>
  <c r="A1125" i="20"/>
  <c r="A1126" i="20"/>
  <c r="A1127" i="20"/>
  <c r="A1128" i="20"/>
  <c r="A1129" i="20"/>
  <c r="A1130" i="20"/>
  <c r="A1131" i="20"/>
  <c r="A1132" i="20"/>
  <c r="A1133" i="20"/>
  <c r="A1134" i="20"/>
  <c r="A1135" i="20"/>
  <c r="A1136" i="20"/>
  <c r="A1006" i="20"/>
  <c r="A1007" i="20"/>
  <c r="A1008" i="20"/>
  <c r="A1009" i="20"/>
  <c r="A1010" i="20"/>
  <c r="A1011" i="20"/>
  <c r="A1012" i="20"/>
  <c r="A1013" i="20"/>
  <c r="A1014" i="20"/>
  <c r="A1015" i="20"/>
  <c r="A1016" i="20"/>
  <c r="A1017" i="20"/>
  <c r="A1018" i="20"/>
  <c r="A1019" i="20"/>
  <c r="A1020" i="20"/>
  <c r="A1021" i="20"/>
  <c r="A1022" i="20"/>
  <c r="A1023" i="20"/>
  <c r="A1024" i="20"/>
  <c r="A1025" i="20"/>
  <c r="A1026" i="20"/>
  <c r="A1027" i="20"/>
  <c r="A1028" i="20"/>
  <c r="A1029" i="20"/>
  <c r="A1030" i="20"/>
  <c r="A1031" i="20"/>
  <c r="A1032" i="20"/>
  <c r="A1033" i="20"/>
  <c r="A1034" i="20"/>
  <c r="A1035" i="20"/>
  <c r="A1036" i="20"/>
  <c r="A1037" i="20"/>
  <c r="A1038" i="20"/>
  <c r="A1039" i="20"/>
  <c r="A1040" i="20"/>
  <c r="A1041" i="20"/>
  <c r="A1042" i="20"/>
  <c r="A1043" i="20"/>
  <c r="A1044" i="20"/>
  <c r="A1045" i="20"/>
  <c r="A1046" i="20"/>
  <c r="A1047" i="20"/>
  <c r="A1048" i="20"/>
  <c r="A1049" i="20"/>
  <c r="A1050" i="20"/>
  <c r="A1051" i="20"/>
  <c r="A1052" i="20"/>
  <c r="A1053" i="20"/>
  <c r="A1054" i="20"/>
  <c r="A1055" i="20"/>
  <c r="A1056" i="20"/>
  <c r="A1057" i="20"/>
  <c r="A1058" i="20"/>
  <c r="A1059" i="20"/>
  <c r="A1060" i="20"/>
  <c r="A1061" i="20"/>
  <c r="A1062" i="20"/>
  <c r="A1063" i="20"/>
  <c r="A1064" i="20"/>
  <c r="A1065" i="20"/>
  <c r="A1066" i="20"/>
  <c r="A1067" i="20"/>
  <c r="A1068" i="20"/>
  <c r="A1069" i="20"/>
  <c r="A1070" i="20"/>
  <c r="A1071" i="20"/>
  <c r="A1072" i="20"/>
  <c r="A1073" i="20"/>
  <c r="A1074" i="20"/>
  <c r="A1075" i="20"/>
  <c r="A1076" i="20"/>
  <c r="A1077" i="20"/>
  <c r="A1078" i="20"/>
  <c r="A1079" i="20"/>
  <c r="A1080" i="20"/>
  <c r="A1081" i="20"/>
  <c r="A1082" i="20"/>
  <c r="A1083" i="20"/>
  <c r="A1084" i="20"/>
  <c r="A1085" i="20"/>
  <c r="A1086" i="20"/>
  <c r="A1087" i="20"/>
  <c r="A1088" i="20"/>
  <c r="A1089" i="20"/>
  <c r="A1090" i="20"/>
  <c r="A1091" i="20"/>
  <c r="A1092" i="20"/>
  <c r="A1093" i="20"/>
  <c r="A1094" i="20"/>
  <c r="A1095" i="20"/>
  <c r="A1096" i="20"/>
  <c r="A1097" i="20"/>
  <c r="A1098" i="20"/>
  <c r="A1099" i="20"/>
  <c r="A1100" i="20"/>
  <c r="A1101" i="20"/>
  <c r="A1102" i="20"/>
  <c r="A1103" i="20"/>
  <c r="A1104" i="20"/>
  <c r="A1105" i="20"/>
  <c r="A1106" i="20"/>
  <c r="A1107" i="20"/>
  <c r="A1108" i="20"/>
  <c r="A997" i="20"/>
  <c r="A998" i="20"/>
  <c r="A999" i="20"/>
  <c r="A1000" i="20"/>
  <c r="A1001" i="20"/>
  <c r="A1002" i="20"/>
  <c r="A1003" i="20"/>
  <c r="A1004" i="20"/>
  <c r="A1005" i="20"/>
  <c r="A988" i="20"/>
  <c r="A989" i="20"/>
  <c r="A990" i="20"/>
  <c r="A991" i="20"/>
  <c r="A992" i="20"/>
  <c r="A993" i="20"/>
  <c r="A994" i="20"/>
  <c r="A995" i="20"/>
  <c r="A996" i="20"/>
  <c r="A928" i="20"/>
  <c r="A929" i="20"/>
  <c r="A930" i="20"/>
  <c r="A931" i="20"/>
  <c r="A932" i="20"/>
  <c r="A933" i="20"/>
  <c r="A934" i="20"/>
  <c r="A935" i="20"/>
  <c r="A936" i="20"/>
  <c r="A937" i="20"/>
  <c r="A938" i="20"/>
  <c r="A939" i="20"/>
  <c r="A940" i="20"/>
  <c r="A941" i="20"/>
  <c r="A942" i="20"/>
  <c r="A943" i="20"/>
  <c r="A944" i="20"/>
  <c r="A945" i="20"/>
  <c r="A946" i="20"/>
  <c r="A947" i="20"/>
  <c r="A948" i="20"/>
  <c r="A949" i="20"/>
  <c r="A950" i="20"/>
  <c r="A951" i="20"/>
  <c r="A952" i="20"/>
  <c r="A953" i="20"/>
  <c r="A954" i="20"/>
  <c r="A955" i="20"/>
  <c r="A956" i="20"/>
  <c r="A957" i="20"/>
  <c r="A958" i="20"/>
  <c r="A959" i="20"/>
  <c r="A960" i="20"/>
  <c r="A961" i="20"/>
  <c r="A962" i="20"/>
  <c r="A963" i="20"/>
  <c r="A964" i="20"/>
  <c r="A965" i="20"/>
  <c r="A966" i="20"/>
  <c r="A967" i="20"/>
  <c r="A968" i="20"/>
  <c r="A969" i="20"/>
  <c r="A970" i="20"/>
  <c r="A971" i="20"/>
  <c r="A972" i="20"/>
  <c r="A973" i="20"/>
  <c r="A974" i="20"/>
  <c r="A975" i="20"/>
  <c r="A976" i="20"/>
  <c r="A977" i="20"/>
  <c r="A978" i="20"/>
  <c r="A979" i="20"/>
  <c r="A980" i="20"/>
  <c r="A981" i="20"/>
  <c r="A982" i="20"/>
  <c r="A983" i="20"/>
  <c r="A984" i="20"/>
  <c r="A985" i="20"/>
  <c r="A986" i="20"/>
  <c r="A987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A886" i="20"/>
  <c r="A887" i="20"/>
  <c r="A888" i="20"/>
  <c r="A889" i="20"/>
  <c r="A890" i="20"/>
  <c r="A891" i="20"/>
  <c r="A892" i="20"/>
  <c r="A893" i="20"/>
  <c r="A894" i="20"/>
  <c r="A895" i="20"/>
  <c r="A896" i="20"/>
  <c r="A897" i="20"/>
  <c r="A898" i="20"/>
  <c r="A899" i="20"/>
  <c r="A900" i="20"/>
  <c r="A901" i="20"/>
  <c r="A902" i="20"/>
  <c r="A903" i="20"/>
  <c r="A904" i="20"/>
  <c r="A905" i="20"/>
  <c r="A906" i="20"/>
  <c r="A907" i="20"/>
  <c r="A908" i="20"/>
  <c r="A90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A922" i="20"/>
  <c r="A923" i="20"/>
  <c r="A924" i="20"/>
  <c r="A925" i="20"/>
  <c r="A926" i="20"/>
  <c r="A927" i="20"/>
  <c r="H835" i="20"/>
  <c r="H836" i="20"/>
  <c r="H837" i="20"/>
  <c r="H838" i="20"/>
  <c r="H839" i="20"/>
  <c r="H840" i="20"/>
  <c r="H841" i="20"/>
  <c r="H842" i="20"/>
  <c r="H843" i="20"/>
  <c r="H844" i="20"/>
  <c r="H845" i="20"/>
  <c r="H846" i="20"/>
  <c r="H847" i="20"/>
  <c r="H848" i="20"/>
  <c r="H849" i="20"/>
  <c r="H850" i="20"/>
  <c r="H851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A835" i="20"/>
  <c r="A836" i="20"/>
  <c r="A837" i="20"/>
  <c r="A838" i="20"/>
  <c r="A839" i="20"/>
  <c r="A840" i="20"/>
  <c r="A841" i="20"/>
  <c r="A842" i="20"/>
  <c r="A843" i="20"/>
  <c r="A844" i="20"/>
  <c r="A845" i="20"/>
  <c r="A846" i="20"/>
  <c r="A847" i="20"/>
  <c r="A848" i="20"/>
  <c r="A849" i="20"/>
  <c r="A850" i="20"/>
  <c r="A851" i="20"/>
  <c r="A852" i="20"/>
  <c r="A853" i="20"/>
  <c r="A854" i="20"/>
  <c r="A855" i="20"/>
  <c r="A856" i="20"/>
  <c r="A857" i="20"/>
  <c r="A858" i="20"/>
  <c r="A859" i="20"/>
  <c r="A860" i="20"/>
  <c r="A861" i="20"/>
  <c r="A862" i="20"/>
  <c r="A863" i="20"/>
  <c r="A864" i="20"/>
  <c r="A865" i="20"/>
  <c r="A866" i="20"/>
  <c r="A867" i="20"/>
  <c r="A868" i="20"/>
  <c r="A869" i="20"/>
  <c r="A870" i="20"/>
  <c r="A871" i="20"/>
  <c r="A872" i="20"/>
  <c r="A873" i="20"/>
  <c r="A874" i="20"/>
  <c r="A875" i="20"/>
  <c r="A876" i="20"/>
  <c r="A877" i="20"/>
  <c r="A878" i="20"/>
  <c r="A879" i="20"/>
  <c r="A880" i="20"/>
  <c r="A881" i="20"/>
  <c r="A882" i="20"/>
  <c r="A883" i="20"/>
  <c r="A884" i="20"/>
  <c r="A885" i="20"/>
  <c r="H803" i="20"/>
  <c r="H804" i="20"/>
  <c r="H805" i="20"/>
  <c r="H806" i="20"/>
  <c r="H807" i="20"/>
  <c r="H808" i="20"/>
  <c r="H809" i="20"/>
  <c r="H810" i="20"/>
  <c r="H811" i="20"/>
  <c r="H812" i="20"/>
  <c r="H813" i="20"/>
  <c r="H814" i="20"/>
  <c r="H815" i="20"/>
  <c r="H816" i="20"/>
  <c r="H817" i="20"/>
  <c r="H818" i="20"/>
  <c r="H819" i="20"/>
  <c r="H820" i="20"/>
  <c r="H821" i="20"/>
  <c r="H822" i="20"/>
  <c r="H823" i="20"/>
  <c r="H824" i="20"/>
  <c r="H825" i="20"/>
  <c r="H826" i="20"/>
  <c r="H827" i="20"/>
  <c r="H828" i="20"/>
  <c r="H829" i="20"/>
  <c r="H830" i="20"/>
  <c r="H831" i="20"/>
  <c r="H832" i="20"/>
  <c r="H833" i="20"/>
  <c r="H834" i="20"/>
  <c r="A803" i="20"/>
  <c r="A804" i="20"/>
  <c r="A805" i="20"/>
  <c r="A806" i="20"/>
  <c r="A807" i="20"/>
  <c r="A808" i="20"/>
  <c r="A809" i="20"/>
  <c r="A810" i="20"/>
  <c r="A811" i="20"/>
  <c r="A812" i="20"/>
  <c r="A813" i="20"/>
  <c r="A814" i="20"/>
  <c r="A815" i="20"/>
  <c r="A816" i="20"/>
  <c r="A817" i="20"/>
  <c r="A818" i="20"/>
  <c r="A819" i="20"/>
  <c r="A820" i="20"/>
  <c r="A821" i="20"/>
  <c r="A822" i="20"/>
  <c r="A823" i="20"/>
  <c r="A824" i="20"/>
  <c r="A825" i="20"/>
  <c r="A826" i="20"/>
  <c r="A827" i="20"/>
  <c r="A828" i="20"/>
  <c r="A829" i="20"/>
  <c r="A830" i="20"/>
  <c r="A831" i="20"/>
  <c r="A832" i="20"/>
  <c r="A833" i="20"/>
  <c r="A834" i="20"/>
  <c r="H798" i="20"/>
  <c r="H799" i="20"/>
  <c r="H800" i="20"/>
  <c r="H801" i="20"/>
  <c r="H802" i="20"/>
  <c r="A798" i="20"/>
  <c r="A799" i="20"/>
  <c r="A800" i="20"/>
  <c r="A801" i="20"/>
  <c r="A802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795" i="20"/>
  <c r="H796" i="20"/>
  <c r="H797" i="20"/>
  <c r="A790" i="20"/>
  <c r="A791" i="20"/>
  <c r="A792" i="20"/>
  <c r="A793" i="20"/>
  <c r="A794" i="20"/>
  <c r="A795" i="20"/>
  <c r="A796" i="20"/>
  <c r="A797" i="20"/>
  <c r="A767" i="20"/>
  <c r="A768" i="20"/>
  <c r="A769" i="20"/>
  <c r="A770" i="20"/>
  <c r="A771" i="20"/>
  <c r="A772" i="20"/>
  <c r="A773" i="20"/>
  <c r="A774" i="20"/>
  <c r="A775" i="20"/>
  <c r="A776" i="20"/>
  <c r="A777" i="20"/>
  <c r="A778" i="20"/>
  <c r="A779" i="20"/>
  <c r="A780" i="20"/>
  <c r="A781" i="20"/>
  <c r="A782" i="20"/>
  <c r="A783" i="20"/>
  <c r="A784" i="20"/>
  <c r="A785" i="20"/>
  <c r="A786" i="20"/>
  <c r="A787" i="20"/>
  <c r="A788" i="20"/>
  <c r="A789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A739" i="20"/>
  <c r="A740" i="20"/>
  <c r="A741" i="20"/>
  <c r="A742" i="20"/>
  <c r="A743" i="20"/>
  <c r="A744" i="20"/>
  <c r="A745" i="20"/>
  <c r="A746" i="20"/>
  <c r="A747" i="20"/>
  <c r="A748" i="20"/>
  <c r="A749" i="20"/>
  <c r="A750" i="20"/>
  <c r="A751" i="20"/>
  <c r="A752" i="20"/>
  <c r="A753" i="20"/>
  <c r="A754" i="20"/>
  <c r="A755" i="20"/>
  <c r="A756" i="20"/>
  <c r="A757" i="20"/>
  <c r="A758" i="20"/>
  <c r="A759" i="20"/>
  <c r="A760" i="20"/>
  <c r="A761" i="20"/>
  <c r="A762" i="20"/>
  <c r="A763" i="20"/>
  <c r="A764" i="20"/>
  <c r="A765" i="20"/>
  <c r="A766" i="20"/>
  <c r="H737" i="20"/>
  <c r="H738" i="20"/>
  <c r="A737" i="20"/>
  <c r="A738" i="20"/>
  <c r="A109" i="20" l="1"/>
  <c r="A177" i="20" l="1"/>
  <c r="A312" i="20"/>
  <c r="A66" i="20"/>
  <c r="A261" i="20"/>
  <c r="A163" i="20"/>
  <c r="A165" i="20"/>
  <c r="A7" i="20"/>
  <c r="A5" i="20"/>
  <c r="A6" i="20"/>
  <c r="A16" i="20"/>
  <c r="A12" i="20"/>
  <c r="A23" i="20"/>
  <c r="A123" i="20"/>
  <c r="A26" i="20"/>
  <c r="A188" i="20"/>
  <c r="A25" i="20"/>
  <c r="A27" i="20"/>
  <c r="A129" i="20"/>
  <c r="A58" i="20"/>
  <c r="A24" i="20"/>
  <c r="A13" i="20"/>
  <c r="A60" i="20"/>
  <c r="A84" i="20"/>
  <c r="A172" i="20"/>
  <c r="A83" i="20"/>
  <c r="A21" i="20"/>
  <c r="A17" i="20"/>
  <c r="A125" i="20"/>
  <c r="A20" i="20"/>
  <c r="A19" i="20"/>
  <c r="A82" i="20"/>
  <c r="A81" i="20"/>
  <c r="A89" i="20"/>
  <c r="A41" i="20"/>
  <c r="A42" i="20"/>
  <c r="A43" i="20"/>
  <c r="A44" i="20"/>
  <c r="A45" i="20"/>
  <c r="A151" i="20"/>
  <c r="A4" i="20"/>
  <c r="A117" i="20"/>
  <c r="A213" i="20"/>
  <c r="A51" i="20"/>
  <c r="A119" i="20"/>
  <c r="A62" i="20"/>
  <c r="A54" i="20"/>
  <c r="A30" i="20"/>
  <c r="A210" i="20"/>
  <c r="A40" i="20"/>
  <c r="A101" i="20"/>
  <c r="A116" i="20"/>
  <c r="A121" i="20"/>
  <c r="A173" i="20"/>
  <c r="A332" i="20"/>
  <c r="A22" i="20"/>
  <c r="A8" i="20"/>
  <c r="A143" i="20"/>
  <c r="A145" i="20"/>
  <c r="A152" i="20"/>
  <c r="A85" i="20"/>
  <c r="A50" i="20"/>
  <c r="A39" i="20"/>
  <c r="A198" i="20"/>
  <c r="A69" i="20"/>
  <c r="A56" i="20"/>
  <c r="A94" i="20"/>
  <c r="A211" i="20"/>
  <c r="A166" i="20"/>
  <c r="A207" i="20"/>
  <c r="A70" i="20"/>
  <c r="A352" i="20"/>
  <c r="A64" i="20"/>
  <c r="A52" i="20"/>
  <c r="A262" i="20"/>
  <c r="A229" i="20"/>
  <c r="A236" i="20"/>
  <c r="A183" i="20"/>
  <c r="A195" i="20"/>
  <c r="A237" i="20"/>
  <c r="A274" i="20"/>
  <c r="A306" i="20"/>
  <c r="A248" i="20"/>
  <c r="A292" i="20"/>
  <c r="A246" i="20"/>
  <c r="A367" i="20"/>
  <c r="A202" i="20"/>
  <c r="A394" i="20"/>
  <c r="A231" i="20"/>
  <c r="A329" i="20"/>
  <c r="A278" i="20"/>
  <c r="A242" i="20"/>
  <c r="A243" i="20"/>
  <c r="A244" i="20"/>
  <c r="A247" i="20"/>
  <c r="A307" i="20"/>
  <c r="A53" i="20"/>
  <c r="A100" i="20"/>
  <c r="A63" i="20"/>
  <c r="A57" i="20"/>
  <c r="A80" i="20"/>
  <c r="A77" i="20"/>
  <c r="A215" i="20"/>
  <c r="A65" i="20"/>
  <c r="A311" i="20"/>
  <c r="A46" i="20"/>
  <c r="A214" i="20"/>
  <c r="A59" i="20"/>
  <c r="A146" i="20"/>
  <c r="A167" i="20"/>
  <c r="A239" i="20"/>
  <c r="A217" i="20"/>
  <c r="A216" i="20"/>
  <c r="A353" i="20"/>
  <c r="A28" i="20"/>
  <c r="A33" i="20"/>
  <c r="A285" i="20"/>
  <c r="A55" i="20"/>
  <c r="A73" i="20"/>
  <c r="A68" i="20"/>
  <c r="A67" i="20"/>
  <c r="A238" i="20"/>
  <c r="A47" i="20"/>
  <c r="A61" i="20"/>
  <c r="A234" i="20"/>
  <c r="A233" i="20"/>
  <c r="A206" i="20"/>
  <c r="A93" i="20"/>
  <c r="A95" i="20"/>
  <c r="A34" i="20"/>
  <c r="A72" i="20"/>
  <c r="A180" i="20"/>
  <c r="A178" i="20"/>
  <c r="A223" i="20"/>
  <c r="A35" i="20"/>
  <c r="A79" i="20"/>
  <c r="A32" i="20"/>
  <c r="A137" i="20"/>
  <c r="A31" i="20"/>
  <c r="A96" i="20"/>
  <c r="A49" i="20"/>
  <c r="A241" i="20"/>
  <c r="A48" i="20"/>
  <c r="A245" i="20"/>
  <c r="A249" i="20"/>
  <c r="A391" i="20"/>
  <c r="A169" i="20"/>
  <c r="A97" i="20"/>
  <c r="A102" i="20"/>
  <c r="A286" i="20"/>
  <c r="A164" i="20"/>
  <c r="A157" i="20"/>
  <c r="A158" i="20"/>
  <c r="A159" i="20"/>
  <c r="A141" i="20"/>
  <c r="A252" i="20"/>
  <c r="A377" i="20"/>
  <c r="A160" i="20"/>
  <c r="A187" i="20"/>
  <c r="A389" i="20"/>
  <c r="A199" i="20"/>
  <c r="A204" i="20"/>
  <c r="A383" i="20"/>
  <c r="A392" i="20"/>
  <c r="A390" i="20"/>
  <c r="A37" i="20"/>
  <c r="A111" i="20"/>
  <c r="A174" i="20"/>
  <c r="A181" i="20"/>
  <c r="A280" i="20"/>
  <c r="A393" i="20"/>
  <c r="A205" i="20"/>
  <c r="A222" i="20"/>
  <c r="A304" i="20"/>
  <c r="A92" i="20"/>
  <c r="A90" i="20"/>
  <c r="A88" i="20"/>
  <c r="A86" i="20"/>
  <c r="A106" i="20"/>
  <c r="A38" i="20"/>
  <c r="A36" i="20"/>
  <c r="A196" i="20"/>
  <c r="A118" i="20"/>
  <c r="A29" i="20"/>
  <c r="A78" i="20"/>
  <c r="A240" i="20"/>
  <c r="A179" i="20"/>
  <c r="A98" i="20"/>
  <c r="A9" i="20"/>
  <c r="A15" i="20"/>
  <c r="A288" i="20"/>
  <c r="A10" i="20"/>
  <c r="A14" i="20"/>
  <c r="A3" i="20"/>
  <c r="A144" i="20"/>
  <c r="A147" i="20"/>
  <c r="A11" i="20"/>
  <c r="A18" i="20"/>
  <c r="A2" i="20"/>
  <c r="A71" i="20"/>
  <c r="A107" i="20"/>
  <c r="A371" i="20"/>
  <c r="A110" i="20"/>
  <c r="A112" i="20"/>
  <c r="A185" i="20"/>
  <c r="A74" i="20"/>
  <c r="A387" i="20"/>
  <c r="A189" i="20"/>
  <c r="A201" i="20"/>
  <c r="A362" i="20"/>
  <c r="A120" i="20"/>
  <c r="A162" i="20"/>
  <c r="A268" i="20"/>
  <c r="A161" i="20"/>
  <c r="A175" i="20"/>
  <c r="A126" i="20"/>
  <c r="A333" i="20"/>
  <c r="A284" i="20"/>
  <c r="A127" i="20"/>
  <c r="A130" i="20"/>
  <c r="A99" i="20"/>
  <c r="A108" i="20"/>
  <c r="A269" i="20"/>
  <c r="A264" i="20"/>
  <c r="A386" i="20"/>
  <c r="A140" i="20"/>
  <c r="A132" i="20"/>
  <c r="A138" i="20"/>
  <c r="A224" i="20"/>
  <c r="A103" i="20"/>
  <c r="A131" i="20"/>
  <c r="A87" i="20"/>
  <c r="A76" i="20"/>
  <c r="A75" i="20"/>
  <c r="A209" i="20"/>
  <c r="A230" i="20"/>
  <c r="A200" i="20"/>
  <c r="A305" i="20"/>
  <c r="A203" i="20"/>
  <c r="A91" i="20"/>
  <c r="A170" i="20"/>
  <c r="A135" i="20"/>
  <c r="A369" i="20"/>
  <c r="A372" i="20"/>
  <c r="A128" i="20"/>
  <c r="A290" i="20"/>
  <c r="A149" i="20"/>
  <c r="A395" i="20"/>
  <c r="A148" i="20"/>
  <c r="A104" i="20"/>
  <c r="A105" i="20"/>
  <c r="A171" i="20"/>
  <c r="A142" i="20"/>
  <c r="A113" i="20"/>
  <c r="A115" i="20"/>
  <c r="A114" i="20"/>
  <c r="A194" i="20"/>
  <c r="A212" i="20"/>
  <c r="A218" i="20"/>
  <c r="A294" i="20"/>
  <c r="A208" i="20"/>
  <c r="A124" i="20"/>
  <c r="A139" i="20"/>
  <c r="A168" i="20"/>
  <c r="A122" i="20"/>
  <c r="A133" i="20"/>
  <c r="A136" i="20"/>
  <c r="A184" i="20"/>
  <c r="A134" i="20"/>
  <c r="A385" i="20"/>
  <c r="A345" i="20"/>
  <c r="A257" i="20"/>
  <c r="A296" i="20"/>
  <c r="A272" i="20"/>
  <c r="A283" i="20"/>
  <c r="A351" i="20"/>
  <c r="A373" i="20"/>
  <c r="A197" i="20"/>
  <c r="A320" i="20"/>
  <c r="A318" i="20"/>
  <c r="A315" i="20"/>
  <c r="A263" i="20"/>
  <c r="A150" i="20"/>
  <c r="A281" i="20"/>
  <c r="A154" i="20"/>
  <c r="A176" i="20"/>
  <c r="A155" i="20"/>
  <c r="A156" i="20"/>
  <c r="A153" i="20"/>
  <c r="A293" i="20"/>
  <c r="A226" i="20"/>
  <c r="A186" i="20"/>
  <c r="A228" i="20"/>
  <c r="A260" i="20"/>
  <c r="A321" i="20"/>
  <c r="A349" i="20"/>
  <c r="A221" i="20"/>
  <c r="A235" i="20"/>
  <c r="A326" i="20"/>
  <c r="A378" i="20"/>
  <c r="A379" i="20"/>
  <c r="A381" i="20"/>
  <c r="A319" i="20"/>
  <c r="A270" i="20"/>
  <c r="A291" i="20"/>
  <c r="A273" i="20"/>
  <c r="A256" i="20"/>
  <c r="A366" i="20"/>
  <c r="A190" i="20"/>
  <c r="A191" i="20"/>
  <c r="A271" i="20"/>
  <c r="A192" i="20"/>
  <c r="A193" i="20"/>
  <c r="A388" i="20"/>
  <c r="A182" i="20"/>
  <c r="A275" i="20"/>
  <c r="A232" i="20"/>
  <c r="A254" i="20"/>
  <c r="A258" i="20"/>
  <c r="A368" i="20"/>
  <c r="A301" i="20"/>
  <c r="A360" i="20"/>
  <c r="A363" i="20"/>
  <c r="A266" i="20"/>
  <c r="A335" i="20"/>
  <c r="A265" i="20"/>
  <c r="A339" i="20"/>
  <c r="A277" i="20"/>
  <c r="A267" i="20"/>
  <c r="A355" i="20"/>
  <c r="A303" i="20"/>
  <c r="A287" i="20"/>
  <c r="A289" i="20"/>
  <c r="A219" i="20"/>
  <c r="A380" i="20"/>
  <c r="A276" i="20"/>
  <c r="A227" i="20"/>
  <c r="A225" i="20"/>
  <c r="A308" i="20"/>
  <c r="A322" i="20"/>
  <c r="A313" i="20"/>
  <c r="A324" i="20"/>
  <c r="A309" i="20"/>
  <c r="A323" i="20"/>
  <c r="A370" i="20"/>
  <c r="A220" i="20"/>
  <c r="A316" i="20"/>
  <c r="A350" i="20"/>
  <c r="A259" i="20"/>
  <c r="A346" i="20"/>
  <c r="A359" i="20"/>
  <c r="A382" i="20"/>
  <c r="A340" i="20"/>
  <c r="A384" i="20"/>
  <c r="A253" i="20"/>
  <c r="A251" i="20"/>
  <c r="A325" i="20"/>
  <c r="A328" i="20"/>
  <c r="A302" i="20"/>
  <c r="A300" i="20"/>
  <c r="A299" i="20"/>
  <c r="A297" i="20"/>
  <c r="A250" i="20"/>
  <c r="A255" i="20"/>
  <c r="A282" i="20"/>
  <c r="A310" i="20"/>
  <c r="A327" i="20"/>
  <c r="A364" i="20"/>
  <c r="A298" i="20"/>
  <c r="A358" i="20"/>
  <c r="A361" i="20"/>
  <c r="A279" i="20"/>
  <c r="A356" i="20"/>
  <c r="A317" i="20"/>
  <c r="A374" i="20"/>
  <c r="A375" i="20"/>
  <c r="A337" i="20"/>
  <c r="A365" i="20"/>
  <c r="A295" i="20"/>
  <c r="A354" i="20"/>
  <c r="A334" i="20"/>
  <c r="A342" i="20"/>
  <c r="A331" i="20"/>
  <c r="A336" i="20"/>
  <c r="A348" i="20"/>
  <c r="A357" i="20"/>
  <c r="A376" i="20"/>
  <c r="A330" i="20"/>
  <c r="A314" i="20"/>
  <c r="A338" i="20"/>
  <c r="A343" i="20"/>
  <c r="A344" i="20"/>
  <c r="A347" i="20"/>
  <c r="A341" i="20"/>
  <c r="A396" i="20"/>
  <c r="A397" i="20"/>
  <c r="A398" i="20"/>
  <c r="A399" i="20"/>
  <c r="A400" i="20"/>
  <c r="A401" i="20"/>
  <c r="A402" i="20"/>
  <c r="A403" i="20"/>
  <c r="A404" i="20"/>
  <c r="A405" i="20"/>
  <c r="A406" i="20"/>
  <c r="A407" i="20"/>
  <c r="A408" i="20"/>
  <c r="A409" i="20"/>
  <c r="A410" i="20"/>
  <c r="A411" i="20"/>
  <c r="A412" i="20"/>
  <c r="A413" i="20"/>
  <c r="A414" i="20"/>
  <c r="A415" i="20"/>
  <c r="A416" i="20"/>
  <c r="A417" i="20"/>
  <c r="A418" i="20"/>
  <c r="A419" i="20"/>
  <c r="A420" i="20"/>
  <c r="A421" i="20"/>
  <c r="A422" i="20"/>
  <c r="A423" i="20"/>
  <c r="A424" i="20"/>
  <c r="A425" i="20"/>
  <c r="A426" i="20"/>
  <c r="A427" i="20"/>
  <c r="A428" i="20"/>
  <c r="A429" i="20"/>
  <c r="A430" i="20"/>
  <c r="A431" i="20"/>
  <c r="A432" i="20"/>
  <c r="A433" i="20"/>
  <c r="A434" i="20"/>
  <c r="A435" i="20"/>
  <c r="A436" i="20"/>
  <c r="A437" i="20"/>
  <c r="A438" i="20"/>
  <c r="A439" i="20"/>
  <c r="A440" i="20"/>
  <c r="A441" i="20"/>
  <c r="A442" i="20"/>
  <c r="A443" i="20"/>
  <c r="A444" i="20"/>
  <c r="A445" i="20"/>
  <c r="A446" i="20"/>
  <c r="A447" i="20"/>
  <c r="A448" i="20"/>
  <c r="A449" i="20"/>
  <c r="A450" i="20"/>
  <c r="A451" i="20"/>
  <c r="A452" i="20"/>
  <c r="A453" i="20"/>
  <c r="A454" i="20"/>
  <c r="A455" i="20"/>
  <c r="A456" i="20"/>
  <c r="A457" i="20"/>
  <c r="A458" i="20"/>
  <c r="A459" i="20"/>
  <c r="A460" i="20"/>
  <c r="A461" i="20"/>
  <c r="A462" i="20"/>
  <c r="A463" i="20"/>
  <c r="A464" i="20"/>
  <c r="A465" i="20"/>
  <c r="A466" i="20"/>
  <c r="A467" i="20"/>
  <c r="A468" i="20"/>
  <c r="A469" i="20"/>
  <c r="A470" i="20"/>
  <c r="A471" i="20"/>
  <c r="A472" i="20"/>
  <c r="A473" i="20"/>
  <c r="A474" i="20"/>
  <c r="A475" i="20"/>
  <c r="A476" i="20"/>
  <c r="A477" i="20"/>
  <c r="A478" i="20"/>
  <c r="A479" i="20"/>
  <c r="A480" i="20"/>
  <c r="A481" i="20"/>
  <c r="A482" i="20"/>
  <c r="A483" i="20"/>
  <c r="A484" i="20"/>
  <c r="A485" i="20"/>
  <c r="A486" i="20"/>
  <c r="A487" i="20"/>
  <c r="A488" i="20"/>
  <c r="A489" i="20"/>
  <c r="A490" i="20"/>
  <c r="A491" i="20"/>
  <c r="A492" i="20"/>
  <c r="A493" i="20"/>
  <c r="A494" i="20"/>
  <c r="A495" i="20"/>
  <c r="A496" i="20"/>
  <c r="A497" i="20"/>
  <c r="A498" i="20"/>
  <c r="A499" i="20"/>
  <c r="A500" i="20"/>
  <c r="A501" i="20"/>
  <c r="A502" i="20"/>
  <c r="A503" i="20"/>
  <c r="A504" i="20"/>
  <c r="A505" i="20"/>
  <c r="A506" i="20"/>
  <c r="A507" i="20"/>
  <c r="A508" i="20"/>
  <c r="A509" i="20"/>
  <c r="A510" i="20"/>
  <c r="A511" i="20"/>
  <c r="A512" i="20"/>
  <c r="A513" i="20"/>
  <c r="A514" i="20"/>
  <c r="A515" i="20"/>
  <c r="A516" i="20"/>
  <c r="A517" i="20"/>
  <c r="A518" i="20"/>
  <c r="A519" i="20"/>
  <c r="A520" i="20"/>
  <c r="A521" i="20"/>
  <c r="A522" i="20"/>
  <c r="A523" i="20"/>
  <c r="A524" i="20"/>
  <c r="A525" i="20"/>
  <c r="A526" i="20"/>
  <c r="A527" i="20"/>
  <c r="A528" i="20"/>
  <c r="A529" i="20"/>
  <c r="A530" i="20"/>
  <c r="A531" i="20"/>
  <c r="A532" i="20"/>
  <c r="A533" i="20"/>
  <c r="A534" i="20"/>
  <c r="A535" i="20"/>
  <c r="A536" i="20"/>
  <c r="A537" i="20"/>
  <c r="A538" i="20"/>
  <c r="A539" i="20"/>
  <c r="A540" i="20"/>
  <c r="A541" i="20"/>
  <c r="A542" i="20"/>
  <c r="A543" i="20"/>
  <c r="A544" i="20"/>
  <c r="A545" i="20"/>
  <c r="A546" i="20"/>
  <c r="A547" i="20"/>
  <c r="A548" i="20"/>
  <c r="A549" i="20"/>
  <c r="A550" i="20"/>
  <c r="A551" i="20"/>
  <c r="A552" i="20"/>
  <c r="A553" i="20"/>
  <c r="A554" i="20"/>
  <c r="A555" i="20"/>
  <c r="A556" i="20"/>
  <c r="A557" i="20"/>
  <c r="A558" i="20"/>
  <c r="A559" i="20"/>
  <c r="A560" i="20"/>
  <c r="A561" i="20"/>
  <c r="A562" i="20"/>
  <c r="A563" i="20"/>
  <c r="A564" i="20"/>
  <c r="A565" i="20"/>
  <c r="A566" i="20"/>
  <c r="A567" i="20"/>
  <c r="A568" i="20"/>
  <c r="A569" i="20"/>
  <c r="A570" i="20"/>
  <c r="A571" i="20"/>
  <c r="A572" i="20"/>
  <c r="A573" i="20"/>
  <c r="A574" i="20"/>
  <c r="A575" i="20"/>
  <c r="A576" i="20"/>
  <c r="A577" i="20"/>
  <c r="A578" i="20"/>
  <c r="A579" i="20"/>
  <c r="A580" i="20"/>
  <c r="A581" i="20"/>
  <c r="A582" i="20"/>
  <c r="A583" i="20"/>
  <c r="A584" i="20"/>
  <c r="A585" i="20"/>
  <c r="A586" i="20"/>
  <c r="A587" i="20"/>
  <c r="A588" i="20"/>
  <c r="A589" i="20"/>
  <c r="A590" i="20"/>
  <c r="A591" i="20"/>
  <c r="A592" i="20"/>
  <c r="A593" i="20"/>
  <c r="A594" i="20"/>
  <c r="A595" i="20"/>
  <c r="A596" i="20"/>
  <c r="A597" i="20"/>
  <c r="A598" i="20"/>
  <c r="A599" i="20"/>
  <c r="A600" i="20"/>
  <c r="A601" i="20"/>
  <c r="A602" i="20"/>
  <c r="A603" i="20"/>
  <c r="A604" i="20"/>
  <c r="A605" i="20"/>
  <c r="A606" i="20"/>
  <c r="A607" i="20"/>
  <c r="A608" i="20"/>
  <c r="A609" i="20"/>
  <c r="A610" i="20"/>
  <c r="A611" i="20"/>
  <c r="A612" i="20"/>
  <c r="A613" i="20"/>
  <c r="A614" i="20"/>
  <c r="A615" i="20"/>
  <c r="A616" i="20"/>
  <c r="A617" i="20"/>
  <c r="A618" i="20"/>
  <c r="A619" i="20"/>
  <c r="A620" i="20"/>
  <c r="A621" i="20"/>
  <c r="A622" i="20"/>
  <c r="A623" i="20"/>
  <c r="A624" i="20"/>
  <c r="A625" i="20"/>
  <c r="A626" i="20"/>
  <c r="A627" i="20"/>
  <c r="A628" i="20"/>
  <c r="A629" i="20"/>
  <c r="A630" i="20"/>
  <c r="A631" i="20"/>
  <c r="A632" i="20"/>
  <c r="A633" i="20"/>
  <c r="A634" i="20"/>
  <c r="A635" i="20"/>
  <c r="A636" i="20"/>
  <c r="A637" i="20"/>
  <c r="A638" i="20"/>
  <c r="A639" i="20"/>
  <c r="A640" i="20"/>
  <c r="A641" i="20"/>
  <c r="A642" i="20"/>
  <c r="A643" i="20"/>
  <c r="A644" i="20"/>
  <c r="A645" i="20"/>
  <c r="A646" i="20"/>
  <c r="A647" i="20"/>
  <c r="A648" i="20"/>
  <c r="A649" i="20"/>
  <c r="A650" i="20"/>
  <c r="A651" i="20"/>
  <c r="A652" i="20"/>
  <c r="A653" i="20"/>
  <c r="A654" i="20"/>
  <c r="A655" i="20"/>
  <c r="A656" i="20"/>
  <c r="A657" i="20"/>
  <c r="A658" i="20"/>
  <c r="A659" i="20"/>
  <c r="A660" i="20"/>
  <c r="A661" i="20"/>
  <c r="A662" i="20"/>
  <c r="A663" i="20"/>
  <c r="A664" i="20"/>
  <c r="A665" i="20"/>
  <c r="A666" i="20"/>
  <c r="A667" i="20"/>
  <c r="A668" i="20"/>
  <c r="A669" i="20"/>
  <c r="A670" i="20"/>
  <c r="A671" i="20"/>
  <c r="A672" i="20"/>
  <c r="A673" i="20"/>
  <c r="A674" i="20"/>
  <c r="A675" i="20"/>
  <c r="A676" i="20"/>
  <c r="A677" i="20"/>
  <c r="A678" i="20"/>
  <c r="A679" i="20"/>
  <c r="A680" i="20"/>
  <c r="A681" i="20"/>
  <c r="A682" i="20"/>
  <c r="A683" i="20"/>
  <c r="A684" i="20"/>
  <c r="A685" i="20"/>
  <c r="A686" i="20"/>
  <c r="A687" i="20"/>
  <c r="A688" i="20"/>
  <c r="A689" i="20"/>
  <c r="A690" i="20"/>
  <c r="A691" i="20"/>
  <c r="A692" i="20"/>
  <c r="A693" i="20"/>
  <c r="A694" i="20"/>
  <c r="A695" i="20"/>
  <c r="A696" i="20"/>
  <c r="A697" i="20"/>
  <c r="A698" i="20"/>
  <c r="A699" i="20"/>
  <c r="A700" i="20"/>
  <c r="A701" i="20"/>
  <c r="A702" i="20"/>
  <c r="A703" i="20"/>
  <c r="A704" i="20"/>
  <c r="A705" i="20"/>
  <c r="A706" i="20"/>
  <c r="A707" i="20"/>
  <c r="A708" i="20"/>
  <c r="A709" i="20"/>
  <c r="A710" i="20"/>
  <c r="A711" i="20"/>
  <c r="A712" i="20"/>
  <c r="A713" i="20"/>
  <c r="A714" i="20"/>
  <c r="A715" i="20"/>
  <c r="A716" i="20"/>
  <c r="A717" i="20"/>
  <c r="A718" i="20"/>
  <c r="A719" i="20"/>
  <c r="A720" i="20"/>
  <c r="A721" i="20"/>
  <c r="A722" i="20"/>
  <c r="A723" i="20"/>
  <c r="A724" i="20"/>
  <c r="A725" i="20"/>
  <c r="A726" i="20"/>
  <c r="A727" i="20"/>
  <c r="A728" i="20"/>
  <c r="A729" i="20"/>
  <c r="A730" i="20"/>
  <c r="A731" i="20"/>
  <c r="A732" i="20"/>
  <c r="A733" i="20"/>
  <c r="A734" i="20"/>
  <c r="A735" i="20"/>
  <c r="A736" i="20"/>
  <c r="H736" i="20"/>
  <c r="H735" i="20"/>
  <c r="H734" i="20"/>
  <c r="H733" i="20"/>
  <c r="H732" i="20"/>
  <c r="H731" i="20"/>
  <c r="H730" i="20"/>
  <c r="H729" i="20"/>
  <c r="H728" i="20"/>
  <c r="H727" i="20"/>
  <c r="H726" i="20"/>
  <c r="H725" i="20"/>
  <c r="H724" i="20"/>
  <c r="H723" i="20"/>
  <c r="H722" i="20"/>
  <c r="H721" i="20"/>
  <c r="H720" i="20"/>
  <c r="H719" i="20"/>
  <c r="H718" i="20"/>
  <c r="H717" i="20"/>
  <c r="H716" i="20"/>
  <c r="H715" i="20"/>
  <c r="H714" i="20"/>
  <c r="H713" i="20"/>
  <c r="H712" i="20"/>
  <c r="H711" i="20"/>
  <c r="H710" i="20"/>
  <c r="H709" i="20"/>
  <c r="H708" i="20"/>
  <c r="H707" i="20"/>
  <c r="H706" i="20"/>
  <c r="H705" i="20"/>
  <c r="H704" i="20"/>
  <c r="H703" i="20"/>
  <c r="H702" i="20"/>
  <c r="H701" i="20"/>
  <c r="H700" i="20"/>
  <c r="H699" i="20"/>
  <c r="H698" i="20"/>
  <c r="H697" i="20"/>
  <c r="H696" i="20"/>
  <c r="H695" i="20"/>
  <c r="H694" i="20"/>
  <c r="H693" i="20"/>
  <c r="H692" i="20"/>
  <c r="H691" i="20"/>
  <c r="H690" i="20"/>
  <c r="H689" i="20"/>
  <c r="H688" i="20"/>
  <c r="H687" i="20"/>
  <c r="H686" i="20"/>
  <c r="H685" i="20"/>
  <c r="H684" i="20"/>
  <c r="H683" i="20"/>
  <c r="H682" i="20"/>
  <c r="H681" i="20"/>
  <c r="H680" i="20"/>
  <c r="H679" i="20"/>
  <c r="H678" i="20"/>
  <c r="H677" i="20"/>
  <c r="H676" i="20"/>
  <c r="H675" i="20"/>
  <c r="H674" i="20"/>
  <c r="H673" i="20"/>
  <c r="H672" i="20"/>
  <c r="H671" i="20"/>
  <c r="H670" i="20"/>
  <c r="H669" i="20"/>
  <c r="H668" i="20"/>
  <c r="H667" i="20"/>
  <c r="H666" i="20"/>
  <c r="H665" i="20"/>
  <c r="H664" i="20"/>
  <c r="H663" i="20"/>
  <c r="H662" i="20"/>
  <c r="H661" i="20"/>
  <c r="H660" i="20"/>
  <c r="H659" i="20"/>
  <c r="H658" i="20"/>
  <c r="H657" i="20"/>
  <c r="H656" i="20"/>
  <c r="H655" i="20"/>
  <c r="H654" i="20"/>
  <c r="H653" i="20"/>
  <c r="H652" i="20"/>
  <c r="H651" i="20"/>
  <c r="H650" i="20"/>
  <c r="H649" i="20"/>
  <c r="H648" i="20"/>
  <c r="H647" i="20"/>
  <c r="H646" i="20"/>
  <c r="H645" i="20"/>
  <c r="H644" i="20"/>
  <c r="H643" i="20"/>
  <c r="H642" i="20"/>
  <c r="H641" i="20"/>
  <c r="H640" i="20"/>
  <c r="H639" i="20"/>
  <c r="H638" i="20"/>
  <c r="H637" i="20"/>
  <c r="H636" i="20"/>
  <c r="H635" i="20"/>
  <c r="H634" i="20"/>
  <c r="H633" i="20"/>
  <c r="H632" i="20"/>
  <c r="H631" i="20"/>
  <c r="H630" i="20"/>
  <c r="H629" i="20"/>
  <c r="H628" i="20"/>
  <c r="H627" i="20"/>
  <c r="H626" i="20"/>
  <c r="H625" i="20"/>
  <c r="H624" i="20"/>
  <c r="H623" i="20"/>
  <c r="H622" i="20"/>
  <c r="H621" i="20"/>
  <c r="H620" i="20"/>
  <c r="H619" i="20"/>
  <c r="H618" i="20"/>
  <c r="H617" i="20"/>
  <c r="H616" i="20"/>
  <c r="H615" i="20"/>
  <c r="H614" i="20"/>
  <c r="H613" i="20"/>
  <c r="H612" i="20"/>
  <c r="H611" i="20"/>
  <c r="H610" i="20"/>
  <c r="H609" i="20"/>
  <c r="H608" i="20"/>
  <c r="H607" i="20"/>
  <c r="H606" i="20"/>
  <c r="H605" i="20"/>
  <c r="H604" i="20"/>
  <c r="H603" i="20"/>
  <c r="H602" i="20"/>
  <c r="H601" i="20"/>
  <c r="H600" i="20"/>
  <c r="H599" i="20"/>
  <c r="H598" i="20"/>
  <c r="H597" i="20"/>
  <c r="H596" i="20"/>
  <c r="H595" i="20"/>
  <c r="H594" i="20"/>
  <c r="H593" i="20"/>
  <c r="H592" i="20"/>
  <c r="H591" i="20"/>
  <c r="H590" i="20"/>
  <c r="H589" i="20"/>
  <c r="H588" i="20"/>
  <c r="H587" i="20"/>
  <c r="H586" i="20"/>
  <c r="H585" i="20"/>
  <c r="H584" i="20"/>
  <c r="H583" i="20"/>
  <c r="H582" i="20"/>
  <c r="H581" i="20"/>
  <c r="H580" i="20"/>
  <c r="H579" i="20"/>
  <c r="H578" i="20"/>
  <c r="H577" i="20"/>
  <c r="H576" i="20"/>
  <c r="H575" i="20"/>
  <c r="H574" i="20"/>
  <c r="H573" i="20"/>
  <c r="H572" i="20"/>
  <c r="H571" i="20"/>
  <c r="H570" i="20"/>
  <c r="H569" i="20"/>
  <c r="H568" i="20"/>
  <c r="H567" i="20"/>
  <c r="H566" i="20"/>
  <c r="H565" i="20"/>
  <c r="H564" i="20"/>
  <c r="H563" i="20"/>
  <c r="H562" i="20"/>
  <c r="H561" i="20"/>
  <c r="H560" i="20"/>
  <c r="H559" i="20"/>
  <c r="H558" i="20"/>
  <c r="H557" i="20"/>
  <c r="H556" i="20"/>
  <c r="H555" i="20"/>
  <c r="H554" i="20"/>
  <c r="H553" i="20"/>
  <c r="H552" i="20"/>
  <c r="H551" i="20"/>
  <c r="H550" i="20"/>
  <c r="H549" i="20"/>
  <c r="H548" i="20"/>
  <c r="H547" i="20"/>
  <c r="H546" i="20"/>
  <c r="H545" i="20"/>
  <c r="H544" i="20"/>
  <c r="H543" i="20"/>
  <c r="H542" i="20"/>
  <c r="H541" i="20"/>
  <c r="H540" i="20"/>
  <c r="H539" i="20"/>
  <c r="H538" i="20"/>
  <c r="H537" i="20"/>
  <c r="H536" i="20"/>
  <c r="H535" i="20"/>
  <c r="H534" i="20"/>
  <c r="H533" i="20"/>
  <c r="H532" i="20"/>
  <c r="H531" i="20"/>
  <c r="H530" i="20"/>
  <c r="H529" i="20"/>
  <c r="H528" i="20"/>
  <c r="H527" i="20"/>
  <c r="H526" i="20"/>
  <c r="H525" i="20"/>
  <c r="H524" i="20"/>
  <c r="H523" i="20"/>
  <c r="H522" i="20"/>
  <c r="H521" i="20"/>
  <c r="H520" i="20"/>
  <c r="H519" i="20"/>
  <c r="H518" i="20"/>
  <c r="H517" i="20"/>
  <c r="H516" i="20"/>
  <c r="H515" i="20"/>
  <c r="H514" i="20"/>
  <c r="H513" i="20"/>
  <c r="H512" i="20"/>
  <c r="H511" i="20"/>
  <c r="H510" i="20"/>
  <c r="H509" i="20"/>
  <c r="H508" i="20"/>
  <c r="H507" i="20"/>
  <c r="H506" i="20"/>
  <c r="H505" i="20"/>
  <c r="H504" i="20"/>
  <c r="H503" i="20"/>
  <c r="H502" i="20"/>
  <c r="H501" i="20"/>
  <c r="H500" i="20"/>
  <c r="H499" i="20"/>
  <c r="H498" i="20"/>
  <c r="H497" i="20"/>
  <c r="H496" i="20"/>
  <c r="H495" i="20"/>
  <c r="H494" i="20"/>
  <c r="H493" i="20"/>
  <c r="H492" i="20"/>
  <c r="H491" i="20"/>
  <c r="H490" i="20"/>
  <c r="H489" i="20"/>
  <c r="H488" i="20"/>
  <c r="H487" i="20"/>
  <c r="H486" i="20"/>
  <c r="H485" i="20"/>
  <c r="H484" i="20"/>
  <c r="H483" i="20"/>
  <c r="H482" i="20"/>
  <c r="H481" i="20"/>
  <c r="H480" i="20"/>
  <c r="H479" i="20"/>
  <c r="H478" i="20"/>
  <c r="H477" i="20"/>
  <c r="H476" i="20"/>
  <c r="H475" i="20"/>
  <c r="H474" i="20"/>
  <c r="H473" i="20"/>
  <c r="H472" i="20"/>
  <c r="H471" i="20"/>
  <c r="H470" i="20"/>
  <c r="H469" i="20"/>
  <c r="H468" i="20"/>
  <c r="H467" i="20"/>
  <c r="H466" i="20"/>
  <c r="H465" i="20"/>
  <c r="H464" i="20"/>
  <c r="H463" i="20"/>
  <c r="H462" i="20"/>
  <c r="H461" i="20"/>
  <c r="H460" i="20"/>
  <c r="H459" i="20"/>
  <c r="H458" i="20"/>
  <c r="H457" i="20"/>
  <c r="H456" i="20"/>
  <c r="H455" i="20"/>
  <c r="H454" i="20"/>
  <c r="H453" i="20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41" i="20"/>
  <c r="H347" i="20"/>
  <c r="H344" i="20"/>
  <c r="H343" i="20"/>
  <c r="H338" i="20"/>
  <c r="H314" i="20"/>
  <c r="H330" i="20"/>
  <c r="H376" i="20"/>
  <c r="H357" i="20"/>
  <c r="H348" i="20"/>
  <c r="H336" i="20"/>
  <c r="H331" i="20"/>
  <c r="H342" i="20"/>
  <c r="H334" i="20"/>
  <c r="H354" i="20"/>
  <c r="H295" i="20"/>
  <c r="H365" i="20"/>
  <c r="H337" i="20"/>
  <c r="H375" i="20"/>
  <c r="H374" i="20"/>
  <c r="H317" i="20"/>
  <c r="H356" i="20"/>
  <c r="H279" i="20"/>
  <c r="H361" i="20"/>
  <c r="H358" i="20"/>
  <c r="H298" i="20"/>
  <c r="H364" i="20"/>
  <c r="H327" i="20"/>
  <c r="H310" i="20"/>
  <c r="H282" i="20"/>
  <c r="H255" i="20"/>
  <c r="H250" i="20"/>
  <c r="H297" i="20"/>
  <c r="H299" i="20"/>
  <c r="H300" i="20"/>
  <c r="H302" i="20"/>
  <c r="H328" i="20"/>
  <c r="H325" i="20"/>
  <c r="H251" i="20"/>
  <c r="H253" i="20"/>
  <c r="H384" i="20"/>
  <c r="H340" i="20"/>
  <c r="H382" i="20"/>
  <c r="H359" i="20"/>
  <c r="H346" i="20"/>
  <c r="H259" i="20"/>
  <c r="H350" i="20"/>
  <c r="H316" i="20"/>
  <c r="H220" i="20"/>
  <c r="H370" i="20"/>
  <c r="H323" i="20"/>
  <c r="H309" i="20"/>
  <c r="H324" i="20"/>
  <c r="H313" i="20"/>
  <c r="H322" i="20"/>
  <c r="H308" i="20"/>
  <c r="H225" i="20"/>
  <c r="H227" i="20"/>
  <c r="H276" i="20"/>
  <c r="H380" i="20"/>
  <c r="H219" i="20"/>
  <c r="H289" i="20"/>
  <c r="H287" i="20"/>
  <c r="H303" i="20"/>
  <c r="H355" i="20"/>
  <c r="H267" i="20"/>
  <c r="H277" i="20"/>
  <c r="H339" i="20"/>
  <c r="H265" i="20"/>
  <c r="H335" i="20"/>
  <c r="H266" i="20"/>
  <c r="H363" i="20"/>
  <c r="H360" i="20"/>
  <c r="H301" i="20"/>
  <c r="H368" i="20"/>
  <c r="H258" i="20"/>
  <c r="H254" i="20"/>
  <c r="H232" i="20"/>
  <c r="H275" i="20"/>
  <c r="H182" i="20"/>
  <c r="H388" i="20"/>
  <c r="H193" i="20"/>
  <c r="H192" i="20"/>
  <c r="H271" i="20"/>
  <c r="H191" i="20"/>
  <c r="H190" i="20"/>
  <c r="H366" i="20"/>
  <c r="H256" i="20"/>
  <c r="H273" i="20"/>
  <c r="H291" i="20"/>
  <c r="H270" i="20"/>
  <c r="H319" i="20"/>
  <c r="H381" i="20"/>
  <c r="H379" i="20"/>
  <c r="H378" i="20"/>
  <c r="H326" i="20"/>
  <c r="H235" i="20"/>
  <c r="H221" i="20"/>
  <c r="H349" i="20"/>
  <c r="H321" i="20"/>
  <c r="H260" i="20"/>
  <c r="H228" i="20"/>
  <c r="H186" i="20"/>
  <c r="H226" i="20"/>
  <c r="H293" i="20"/>
  <c r="H153" i="20"/>
  <c r="H156" i="20"/>
  <c r="H155" i="20"/>
  <c r="H176" i="20"/>
  <c r="H154" i="20"/>
  <c r="H281" i="20"/>
  <c r="H150" i="20"/>
  <c r="H263" i="20"/>
  <c r="H315" i="20"/>
  <c r="H318" i="20"/>
  <c r="H320" i="20"/>
  <c r="H197" i="20"/>
  <c r="H373" i="20"/>
  <c r="H351" i="20"/>
  <c r="H283" i="20"/>
  <c r="H272" i="20"/>
  <c r="H296" i="20"/>
  <c r="H257" i="20"/>
  <c r="H345" i="20"/>
  <c r="H385" i="20"/>
  <c r="H134" i="20"/>
  <c r="H184" i="20"/>
  <c r="H136" i="20"/>
  <c r="H133" i="20"/>
  <c r="H122" i="20"/>
  <c r="H168" i="20"/>
  <c r="H139" i="20"/>
  <c r="H124" i="20"/>
  <c r="H208" i="20"/>
  <c r="H294" i="20"/>
  <c r="H218" i="20"/>
  <c r="H212" i="20"/>
  <c r="H194" i="20"/>
  <c r="H114" i="20"/>
  <c r="H115" i="20"/>
  <c r="H113" i="20"/>
  <c r="H109" i="20"/>
  <c r="H142" i="20"/>
  <c r="H171" i="20"/>
  <c r="H105" i="20"/>
  <c r="H104" i="20"/>
  <c r="H148" i="20"/>
  <c r="H395" i="20"/>
  <c r="H149" i="20"/>
  <c r="H290" i="20"/>
  <c r="H128" i="20"/>
  <c r="H372" i="20"/>
  <c r="H369" i="20"/>
  <c r="H135" i="20"/>
  <c r="H170" i="20"/>
  <c r="H91" i="20"/>
  <c r="H203" i="20"/>
  <c r="H305" i="20"/>
  <c r="H200" i="20"/>
  <c r="H230" i="20"/>
  <c r="H209" i="20"/>
  <c r="H75" i="20"/>
  <c r="H76" i="20"/>
  <c r="H87" i="20"/>
  <c r="H131" i="20"/>
  <c r="H103" i="20"/>
  <c r="H224" i="20"/>
  <c r="H138" i="20"/>
  <c r="H132" i="20"/>
  <c r="H140" i="20"/>
  <c r="H386" i="20"/>
  <c r="H264" i="20"/>
  <c r="H269" i="20"/>
  <c r="H108" i="20"/>
  <c r="H99" i="20"/>
  <c r="H130" i="20"/>
  <c r="H127" i="20"/>
  <c r="H284" i="20"/>
  <c r="H333" i="20"/>
  <c r="H126" i="20"/>
  <c r="H175" i="20"/>
  <c r="H161" i="20"/>
  <c r="H268" i="20"/>
  <c r="H162" i="20"/>
  <c r="H120" i="20"/>
  <c r="H362" i="20"/>
  <c r="H201" i="20"/>
  <c r="H189" i="20"/>
  <c r="H387" i="20"/>
  <c r="H74" i="20"/>
  <c r="H185" i="20"/>
  <c r="H112" i="20"/>
  <c r="H110" i="20"/>
  <c r="H371" i="20"/>
  <c r="H107" i="20"/>
  <c r="H71" i="20"/>
  <c r="H2" i="20"/>
  <c r="H18" i="20"/>
  <c r="H11" i="20"/>
  <c r="H147" i="20"/>
  <c r="H144" i="20"/>
  <c r="H3" i="20"/>
  <c r="H14" i="20"/>
  <c r="H10" i="20"/>
  <c r="H288" i="20"/>
  <c r="H15" i="20"/>
  <c r="H9" i="20"/>
  <c r="H98" i="20"/>
  <c r="H179" i="20"/>
  <c r="H240" i="20"/>
  <c r="H78" i="20"/>
  <c r="H29" i="20"/>
  <c r="H118" i="20"/>
  <c r="H196" i="20"/>
  <c r="H36" i="20"/>
  <c r="H38" i="20"/>
  <c r="H106" i="20"/>
  <c r="H86" i="20"/>
  <c r="H88" i="20"/>
  <c r="H90" i="20"/>
  <c r="H92" i="20"/>
  <c r="H304" i="20"/>
  <c r="H222" i="20"/>
  <c r="H205" i="20"/>
  <c r="H393" i="20"/>
  <c r="H280" i="20"/>
  <c r="H181" i="20"/>
  <c r="H174" i="20"/>
  <c r="H111" i="20"/>
  <c r="H37" i="20"/>
  <c r="H390" i="20"/>
  <c r="H392" i="20"/>
  <c r="H383" i="20"/>
  <c r="H204" i="20"/>
  <c r="H199" i="20"/>
  <c r="H389" i="20"/>
  <c r="H187" i="20"/>
  <c r="H160" i="20"/>
  <c r="H377" i="20"/>
  <c r="H252" i="20"/>
  <c r="H141" i="20"/>
  <c r="H159" i="20"/>
  <c r="H158" i="20"/>
  <c r="H157" i="20"/>
  <c r="H164" i="20"/>
  <c r="H286" i="20"/>
  <c r="H102" i="20"/>
  <c r="H97" i="20"/>
  <c r="H169" i="20"/>
  <c r="H391" i="20"/>
  <c r="H249" i="20"/>
  <c r="H245" i="20"/>
  <c r="H48" i="20"/>
  <c r="H241" i="20"/>
  <c r="H49" i="20"/>
  <c r="H96" i="20"/>
  <c r="H31" i="20"/>
  <c r="H137" i="20"/>
  <c r="H32" i="20"/>
  <c r="H79" i="20"/>
  <c r="H35" i="20"/>
  <c r="H223" i="20"/>
  <c r="H178" i="20"/>
  <c r="H180" i="20"/>
  <c r="H72" i="20"/>
  <c r="H34" i="20"/>
  <c r="H95" i="20"/>
  <c r="H93" i="20"/>
  <c r="H206" i="20"/>
  <c r="H233" i="20"/>
  <c r="H234" i="20"/>
  <c r="H61" i="20"/>
  <c r="H47" i="20"/>
  <c r="H238" i="20"/>
  <c r="H67" i="20"/>
  <c r="H68" i="20"/>
  <c r="H73" i="20"/>
  <c r="H55" i="20"/>
  <c r="H285" i="20"/>
  <c r="H33" i="20"/>
  <c r="H28" i="20"/>
  <c r="H353" i="20"/>
  <c r="H216" i="20"/>
  <c r="H217" i="20"/>
  <c r="H239" i="20"/>
  <c r="H167" i="20"/>
  <c r="H146" i="20"/>
  <c r="H59" i="20"/>
  <c r="H214" i="20"/>
  <c r="H46" i="20"/>
  <c r="H311" i="20"/>
  <c r="H65" i="20"/>
  <c r="H215" i="20"/>
  <c r="H77" i="20"/>
  <c r="H80" i="20"/>
  <c r="H57" i="20"/>
  <c r="H63" i="20"/>
  <c r="H100" i="20"/>
  <c r="H53" i="20"/>
  <c r="H307" i="20"/>
  <c r="H247" i="20"/>
  <c r="H244" i="20"/>
  <c r="H243" i="20"/>
  <c r="H242" i="20"/>
  <c r="H278" i="20"/>
  <c r="H329" i="20"/>
  <c r="H231" i="20"/>
  <c r="H394" i="20"/>
  <c r="H202" i="20"/>
  <c r="H367" i="20"/>
  <c r="H246" i="20"/>
  <c r="H292" i="20"/>
  <c r="H248" i="20"/>
  <c r="H306" i="20"/>
  <c r="H274" i="20"/>
  <c r="H237" i="20"/>
  <c r="H195" i="20"/>
  <c r="H183" i="20"/>
  <c r="H236" i="20"/>
  <c r="H229" i="20"/>
  <c r="H262" i="20"/>
  <c r="H52" i="20"/>
  <c r="H64" i="20"/>
  <c r="H352" i="20"/>
  <c r="H70" i="20"/>
  <c r="H207" i="20"/>
  <c r="H166" i="20"/>
  <c r="H211" i="20"/>
  <c r="H94" i="20"/>
  <c r="H56" i="20"/>
  <c r="H69" i="20"/>
  <c r="H198" i="20"/>
  <c r="H39" i="20"/>
  <c r="H50" i="20"/>
  <c r="H85" i="20"/>
  <c r="H152" i="20"/>
  <c r="H145" i="20"/>
  <c r="H143" i="20"/>
  <c r="H8" i="20"/>
  <c r="H22" i="20"/>
  <c r="H332" i="20"/>
  <c r="H173" i="20"/>
  <c r="H121" i="20"/>
  <c r="H116" i="20"/>
  <c r="H101" i="20"/>
  <c r="H40" i="20"/>
  <c r="H210" i="20"/>
  <c r="H30" i="20"/>
  <c r="H54" i="20"/>
  <c r="H62" i="20"/>
  <c r="H119" i="20"/>
  <c r="H51" i="20"/>
  <c r="H213" i="20"/>
  <c r="H117" i="20"/>
  <c r="H4" i="20"/>
  <c r="H151" i="20"/>
  <c r="H45" i="20"/>
  <c r="H44" i="20"/>
  <c r="H43" i="20"/>
  <c r="H42" i="20"/>
  <c r="H41" i="20"/>
  <c r="H89" i="20"/>
  <c r="H81" i="20"/>
  <c r="H82" i="20"/>
  <c r="H19" i="20"/>
  <c r="H20" i="20"/>
  <c r="H125" i="20"/>
  <c r="H17" i="20"/>
  <c r="H21" i="20"/>
  <c r="H83" i="20"/>
  <c r="H172" i="20"/>
  <c r="H84" i="20"/>
  <c r="H60" i="20"/>
  <c r="H13" i="20"/>
  <c r="H24" i="20"/>
  <c r="H58" i="20"/>
  <c r="H129" i="20"/>
  <c r="H27" i="20"/>
  <c r="H25" i="20"/>
  <c r="H188" i="20"/>
  <c r="H26" i="20"/>
  <c r="H123" i="20"/>
  <c r="H23" i="20"/>
  <c r="H12" i="20"/>
  <c r="H16" i="20"/>
  <c r="H6" i="20"/>
  <c r="H5" i="20"/>
  <c r="H7" i="20"/>
  <c r="H165" i="20"/>
  <c r="H163" i="20"/>
  <c r="H261" i="20"/>
  <c r="H66" i="20"/>
  <c r="H312" i="20"/>
  <c r="H177" i="20"/>
  <c r="H5" i="46" l="1"/>
  <c r="J5" i="46" s="1"/>
  <c r="H6" i="46"/>
  <c r="J6" i="46" s="1"/>
  <c r="H7" i="46"/>
  <c r="J7" i="46" s="1"/>
  <c r="H15" i="46"/>
  <c r="J15" i="46" s="1"/>
  <c r="H99" i="46"/>
  <c r="J99" i="46" s="1"/>
  <c r="H30" i="46"/>
  <c r="J30" i="46" s="1"/>
  <c r="H37" i="46"/>
  <c r="J37" i="46" s="1"/>
  <c r="H45" i="46"/>
  <c r="J45" i="46" s="1"/>
  <c r="H53" i="46"/>
  <c r="J53" i="46" s="1"/>
  <c r="H61" i="46"/>
  <c r="J61" i="46" s="1"/>
  <c r="H70" i="46"/>
  <c r="J70" i="46" s="1"/>
  <c r="H78" i="46"/>
  <c r="J78" i="46" s="1"/>
  <c r="H86" i="46"/>
  <c r="J86" i="46" s="1"/>
  <c r="H94" i="46"/>
  <c r="J94" i="46" s="1"/>
  <c r="H100" i="46"/>
  <c r="J100" i="46" s="1"/>
  <c r="H108" i="46"/>
  <c r="J108" i="46" s="1"/>
  <c r="H47" i="46"/>
  <c r="J47" i="46" s="1"/>
  <c r="H72" i="46"/>
  <c r="J72" i="46" s="1"/>
  <c r="H88" i="46"/>
  <c r="J88" i="46" s="1"/>
  <c r="H110" i="46"/>
  <c r="J110" i="46" s="1"/>
  <c r="H85" i="46"/>
  <c r="J85" i="46" s="1"/>
  <c r="H11" i="46"/>
  <c r="J11" i="46" s="1"/>
  <c r="H16" i="46"/>
  <c r="J16" i="46" s="1"/>
  <c r="H23" i="46"/>
  <c r="J23" i="46" s="1"/>
  <c r="H31" i="46"/>
  <c r="J31" i="46" s="1"/>
  <c r="H38" i="46"/>
  <c r="J38" i="46" s="1"/>
  <c r="H46" i="46"/>
  <c r="J46" i="46" s="1"/>
  <c r="H54" i="46"/>
  <c r="J54" i="46" s="1"/>
  <c r="H62" i="46"/>
  <c r="J62" i="46" s="1"/>
  <c r="H71" i="46"/>
  <c r="J71" i="46" s="1"/>
  <c r="H79" i="46"/>
  <c r="J79" i="46" s="1"/>
  <c r="H87" i="46"/>
  <c r="J87" i="46" s="1"/>
  <c r="H95" i="46"/>
  <c r="J95" i="46" s="1"/>
  <c r="H109" i="46"/>
  <c r="J109" i="46" s="1"/>
  <c r="H17" i="46"/>
  <c r="J17" i="46" s="1"/>
  <c r="H24" i="46"/>
  <c r="J24" i="46" s="1"/>
  <c r="H32" i="46"/>
  <c r="J32" i="46" s="1"/>
  <c r="H39" i="46"/>
  <c r="J39" i="46" s="1"/>
  <c r="H55" i="46"/>
  <c r="J55" i="46" s="1"/>
  <c r="H64" i="46"/>
  <c r="J64" i="46" s="1"/>
  <c r="J80" i="46"/>
  <c r="H97" i="46"/>
  <c r="J97" i="46" s="1"/>
  <c r="J102" i="46"/>
  <c r="H69" i="46"/>
  <c r="J69" i="46" s="1"/>
  <c r="J8" i="46"/>
  <c r="H9" i="46"/>
  <c r="J9" i="46" s="1"/>
  <c r="H18" i="46"/>
  <c r="J18" i="46" s="1"/>
  <c r="H25" i="46"/>
  <c r="J25" i="46" s="1"/>
  <c r="H33" i="46"/>
  <c r="J33" i="46" s="1"/>
  <c r="H40" i="46"/>
  <c r="J40" i="46" s="1"/>
  <c r="H48" i="46"/>
  <c r="J48" i="46" s="1"/>
  <c r="H56" i="46"/>
  <c r="J56" i="46" s="1"/>
  <c r="H65" i="46"/>
  <c r="J65" i="46" s="1"/>
  <c r="H73" i="46"/>
  <c r="J73" i="46" s="1"/>
  <c r="H89" i="46"/>
  <c r="J89" i="46" s="1"/>
  <c r="H98" i="46"/>
  <c r="J98" i="46" s="1"/>
  <c r="J103" i="46"/>
  <c r="H111" i="46"/>
  <c r="J111" i="46" s="1"/>
  <c r="H52" i="46"/>
  <c r="J52" i="46" s="1"/>
  <c r="H77" i="46"/>
  <c r="J77" i="46" s="1"/>
  <c r="H107" i="46"/>
  <c r="J107" i="46" s="1"/>
  <c r="H10" i="46"/>
  <c r="J10" i="46" s="1"/>
  <c r="H19" i="46"/>
  <c r="J19" i="46" s="1"/>
  <c r="H26" i="46"/>
  <c r="J26" i="46" s="1"/>
  <c r="H41" i="46"/>
  <c r="J41" i="46" s="1"/>
  <c r="J49" i="46"/>
  <c r="H57" i="46"/>
  <c r="J57" i="46" s="1"/>
  <c r="H66" i="46"/>
  <c r="J66" i="46" s="1"/>
  <c r="H74" i="46"/>
  <c r="J74" i="46" s="1"/>
  <c r="H82" i="46"/>
  <c r="J82" i="46" s="1"/>
  <c r="H90" i="46"/>
  <c r="J90" i="46" s="1"/>
  <c r="H104" i="46"/>
  <c r="J104" i="46" s="1"/>
  <c r="H112" i="46"/>
  <c r="J112" i="46" s="1"/>
  <c r="H20" i="46"/>
  <c r="J20" i="46" s="1"/>
  <c r="H27" i="46"/>
  <c r="J27" i="46" s="1"/>
  <c r="H34" i="46"/>
  <c r="J34" i="46" s="1"/>
  <c r="H42" i="46"/>
  <c r="J42" i="46" s="1"/>
  <c r="H50" i="46"/>
  <c r="J50" i="46" s="1"/>
  <c r="H58" i="46"/>
  <c r="J58" i="46" s="1"/>
  <c r="H67" i="46"/>
  <c r="J67" i="46" s="1"/>
  <c r="H75" i="46"/>
  <c r="J75" i="46" s="1"/>
  <c r="H83" i="46"/>
  <c r="J83" i="46" s="1"/>
  <c r="H91" i="46"/>
  <c r="J91" i="46" s="1"/>
  <c r="H105" i="46"/>
  <c r="J105" i="46" s="1"/>
  <c r="H113" i="46"/>
  <c r="J113" i="46" s="1"/>
  <c r="H13" i="46"/>
  <c r="J13" i="46" s="1"/>
  <c r="H21" i="46"/>
  <c r="J21" i="46" s="1"/>
  <c r="H28" i="46"/>
  <c r="J28" i="46" s="1"/>
  <c r="H35" i="46"/>
  <c r="J35" i="46" s="1"/>
  <c r="H43" i="46"/>
  <c r="J43" i="46" s="1"/>
  <c r="J51" i="46"/>
  <c r="H59" i="46"/>
  <c r="J59" i="46" s="1"/>
  <c r="H68" i="46"/>
  <c r="J68" i="46" s="1"/>
  <c r="H76" i="46"/>
  <c r="J76" i="46" s="1"/>
  <c r="H84" i="46"/>
  <c r="J84" i="46" s="1"/>
  <c r="H92" i="46"/>
  <c r="J92" i="46" s="1"/>
  <c r="H106" i="46"/>
  <c r="J106" i="46" s="1"/>
  <c r="H4" i="46"/>
  <c r="J4" i="46" s="1"/>
  <c r="H14" i="46"/>
  <c r="J14" i="46" s="1"/>
  <c r="H22" i="46"/>
  <c r="J22" i="46" s="1"/>
  <c r="H29" i="46"/>
  <c r="J29" i="46" s="1"/>
  <c r="H36" i="46"/>
  <c r="J36" i="46" s="1"/>
  <c r="H44" i="46"/>
  <c r="J44" i="46" s="1"/>
  <c r="H60" i="46"/>
  <c r="J60" i="46" s="1"/>
  <c r="J93" i="46"/>
  <c r="H12" i="46"/>
  <c r="J12" i="46" s="1"/>
  <c r="H409" i="44"/>
  <c r="H397" i="44"/>
  <c r="J397" i="44" s="1"/>
  <c r="H394" i="44"/>
  <c r="J394" i="44" s="1"/>
  <c r="H381" i="44"/>
  <c r="J381" i="44" s="1"/>
  <c r="H357" i="44"/>
  <c r="J357" i="44" s="1"/>
  <c r="H336" i="44"/>
  <c r="J336" i="44" s="1"/>
  <c r="H283" i="44"/>
  <c r="J283" i="44" s="1"/>
  <c r="H321" i="44"/>
  <c r="J321" i="44" s="1"/>
  <c r="H281" i="44"/>
  <c r="J281" i="44" s="1"/>
  <c r="H311" i="44"/>
  <c r="J311" i="44" s="1"/>
  <c r="H354" i="44"/>
  <c r="J354" i="44" s="1"/>
  <c r="H296" i="44"/>
  <c r="J296" i="44" s="1"/>
  <c r="H344" i="44"/>
  <c r="J344" i="44" s="1"/>
  <c r="H279" i="44"/>
  <c r="J279" i="44" s="1"/>
  <c r="H306" i="44"/>
  <c r="J306" i="44" s="1"/>
  <c r="H246" i="44"/>
  <c r="J246" i="44" s="1"/>
  <c r="H196" i="44"/>
  <c r="J196" i="44" s="1"/>
  <c r="H234" i="44"/>
  <c r="J234" i="44" s="1"/>
  <c r="H162" i="44"/>
  <c r="J162" i="44" s="1"/>
  <c r="H223" i="44"/>
  <c r="J223" i="44" s="1"/>
  <c r="H199" i="44"/>
  <c r="J199" i="44" s="1"/>
  <c r="H271" i="44"/>
  <c r="J271" i="44" s="1"/>
  <c r="H244" i="44"/>
  <c r="J244" i="44" s="1"/>
  <c r="H184" i="44"/>
  <c r="J184" i="44" s="1"/>
  <c r="H91" i="44"/>
  <c r="J91" i="44" s="1"/>
  <c r="H410" i="44"/>
  <c r="J410" i="44" s="1"/>
  <c r="H405" i="44"/>
  <c r="J405" i="44" s="1"/>
  <c r="H387" i="44"/>
  <c r="J387" i="44" s="1"/>
  <c r="H395" i="44"/>
  <c r="J395" i="44" s="1"/>
  <c r="H382" i="44"/>
  <c r="J382" i="44" s="1"/>
  <c r="H361" i="44"/>
  <c r="J361" i="44" s="1"/>
  <c r="H358" i="44"/>
  <c r="J358" i="44" s="1"/>
  <c r="H320" i="44"/>
  <c r="J320" i="44" s="1"/>
  <c r="H347" i="44"/>
  <c r="J347" i="44" s="1"/>
  <c r="H313" i="44"/>
  <c r="J313" i="44" s="1"/>
  <c r="H353" i="44"/>
  <c r="J353" i="44" s="1"/>
  <c r="H295" i="44"/>
  <c r="J295" i="44" s="1"/>
  <c r="H343" i="44"/>
  <c r="J343" i="44" s="1"/>
  <c r="H277" i="44"/>
  <c r="J277" i="44" s="1"/>
  <c r="H298" i="44"/>
  <c r="J298" i="44" s="1"/>
  <c r="H240" i="44"/>
  <c r="J240" i="44" s="1"/>
  <c r="H204" i="44"/>
  <c r="J204" i="44" s="1"/>
  <c r="H242" i="44"/>
  <c r="J242" i="44" s="1"/>
  <c r="H191" i="44"/>
  <c r="J191" i="44" s="1"/>
  <c r="H233" i="44"/>
  <c r="J233" i="44" s="1"/>
  <c r="H270" i="44"/>
  <c r="J270" i="44" s="1"/>
  <c r="H207" i="44"/>
  <c r="J207" i="44" s="1"/>
  <c r="H259" i="44"/>
  <c r="J259" i="44" s="1"/>
  <c r="H186" i="44"/>
  <c r="J186" i="44" s="1"/>
  <c r="H194" i="44"/>
  <c r="J194" i="44" s="1"/>
  <c r="H402" i="44"/>
  <c r="J402" i="44" s="1"/>
  <c r="H388" i="44"/>
  <c r="J388" i="44" s="1"/>
  <c r="H375" i="44"/>
  <c r="J375" i="44" s="1"/>
  <c r="H383" i="44"/>
  <c r="J383" i="44" s="1"/>
  <c r="H365" i="44"/>
  <c r="J365" i="44" s="1"/>
  <c r="H366" i="44"/>
  <c r="J366" i="44" s="1"/>
  <c r="H309" i="44"/>
  <c r="J309" i="44" s="1"/>
  <c r="H300" i="44"/>
  <c r="J300" i="44" s="1"/>
  <c r="H322" i="44"/>
  <c r="J322" i="44" s="1"/>
  <c r="H342" i="44"/>
  <c r="J342" i="44" s="1"/>
  <c r="H303" i="44"/>
  <c r="J303" i="44" s="1"/>
  <c r="H351" i="44"/>
  <c r="J351" i="44" s="1"/>
  <c r="H285" i="44"/>
  <c r="J285" i="44" s="1"/>
  <c r="H316" i="44"/>
  <c r="J316" i="44" s="1"/>
  <c r="H299" i="44"/>
  <c r="J299" i="44" s="1"/>
  <c r="H324" i="44"/>
  <c r="J324" i="44" s="1"/>
  <c r="H212" i="44"/>
  <c r="J212" i="44" s="1"/>
  <c r="H222" i="44"/>
  <c r="J222" i="44" s="1"/>
  <c r="H211" i="44"/>
  <c r="J211" i="44" s="1"/>
  <c r="H198" i="44"/>
  <c r="J198" i="44" s="1"/>
  <c r="H258" i="44"/>
  <c r="J258" i="44" s="1"/>
  <c r="H215" i="44"/>
  <c r="J215" i="44" s="1"/>
  <c r="H243" i="44"/>
  <c r="J243" i="44" s="1"/>
  <c r="H238" i="44"/>
  <c r="J238" i="44" s="1"/>
  <c r="H265" i="44"/>
  <c r="J265" i="44" s="1"/>
  <c r="H202" i="44"/>
  <c r="J202" i="44" s="1"/>
  <c r="H400" i="44"/>
  <c r="J400" i="44" s="1"/>
  <c r="H396" i="44"/>
  <c r="J396" i="44" s="1"/>
  <c r="H389" i="44"/>
  <c r="J389" i="44" s="1"/>
  <c r="H376" i="44"/>
  <c r="J376" i="44" s="1"/>
  <c r="H384" i="44"/>
  <c r="J384" i="44" s="1"/>
  <c r="H373" i="44"/>
  <c r="J373" i="44" s="1"/>
  <c r="H362" i="44"/>
  <c r="J362" i="44" s="1"/>
  <c r="H346" i="44"/>
  <c r="J346" i="44" s="1"/>
  <c r="H294" i="44"/>
  <c r="J294" i="44" s="1"/>
  <c r="H352" i="44"/>
  <c r="J352" i="44" s="1"/>
  <c r="H310" i="44"/>
  <c r="J310" i="44" s="1"/>
  <c r="H350" i="44"/>
  <c r="J350" i="44" s="1"/>
  <c r="H276" i="44"/>
  <c r="J276" i="44" s="1"/>
  <c r="H331" i="44"/>
  <c r="J331" i="44" s="1"/>
  <c r="H287" i="44"/>
  <c r="J287" i="44" s="1"/>
  <c r="H326" i="44"/>
  <c r="J326" i="44" s="1"/>
  <c r="H319" i="44"/>
  <c r="J319" i="44" s="1"/>
  <c r="H307" i="44"/>
  <c r="J307" i="44" s="1"/>
  <c r="H255" i="44"/>
  <c r="J255" i="44" s="1"/>
  <c r="H187" i="44"/>
  <c r="J187" i="44" s="1"/>
  <c r="H161" i="44"/>
  <c r="J161" i="44" s="1"/>
  <c r="H261" i="44"/>
  <c r="J261" i="44" s="1"/>
  <c r="H206" i="44"/>
  <c r="J206" i="44" s="1"/>
  <c r="H250" i="44"/>
  <c r="J250" i="44" s="1"/>
  <c r="H190" i="44"/>
  <c r="J190" i="44" s="1"/>
  <c r="H218" i="44"/>
  <c r="J218" i="44" s="1"/>
  <c r="H273" i="44"/>
  <c r="J273" i="44" s="1"/>
  <c r="H210" i="44"/>
  <c r="J210" i="44" s="1"/>
  <c r="H403" i="44"/>
  <c r="J403" i="44" s="1"/>
  <c r="H408" i="44"/>
  <c r="J408" i="44" s="1"/>
  <c r="H390" i="44"/>
  <c r="J390" i="44" s="1"/>
  <c r="H377" i="44"/>
  <c r="J377" i="44" s="1"/>
  <c r="H385" i="44"/>
  <c r="J385" i="44" s="1"/>
  <c r="H371" i="44"/>
  <c r="J371" i="44" s="1"/>
  <c r="H359" i="44"/>
  <c r="J359" i="44" s="1"/>
  <c r="H339" i="44"/>
  <c r="J339" i="44" s="1"/>
  <c r="H301" i="44"/>
  <c r="J301" i="44" s="1"/>
  <c r="H341" i="44"/>
  <c r="J341" i="44" s="1"/>
  <c r="H293" i="44"/>
  <c r="J293" i="44" s="1"/>
  <c r="H330" i="44"/>
  <c r="J330" i="44" s="1"/>
  <c r="H284" i="44"/>
  <c r="J284" i="44" s="1"/>
  <c r="H315" i="44"/>
  <c r="J315" i="44" s="1"/>
  <c r="H318" i="44"/>
  <c r="J318" i="44" s="1"/>
  <c r="H305" i="44"/>
  <c r="J305" i="44" s="1"/>
  <c r="H356" i="44"/>
  <c r="J356" i="44" s="1"/>
  <c r="H288" i="44"/>
  <c r="J288" i="44" s="1"/>
  <c r="H247" i="44"/>
  <c r="J247" i="44" s="1"/>
  <c r="H260" i="44"/>
  <c r="J260" i="44" s="1"/>
  <c r="H197" i="44"/>
  <c r="J197" i="44" s="1"/>
  <c r="H269" i="44"/>
  <c r="J269" i="44" s="1"/>
  <c r="H214" i="44"/>
  <c r="J214" i="44" s="1"/>
  <c r="H236" i="44"/>
  <c r="J236" i="44" s="1"/>
  <c r="H217" i="44"/>
  <c r="J217" i="44" s="1"/>
  <c r="H90" i="44"/>
  <c r="J90" i="44" s="1"/>
  <c r="H253" i="44"/>
  <c r="J253" i="44" s="1"/>
  <c r="H185" i="44"/>
  <c r="J185" i="44" s="1"/>
  <c r="H401" i="44"/>
  <c r="J401" i="44" s="1"/>
  <c r="H398" i="44"/>
  <c r="J398" i="44" s="1"/>
  <c r="H391" i="44"/>
  <c r="J391" i="44" s="1"/>
  <c r="H378" i="44"/>
  <c r="J378" i="44" s="1"/>
  <c r="H386" i="44"/>
  <c r="J386" i="44" s="1"/>
  <c r="H372" i="44"/>
  <c r="J372" i="44" s="1"/>
  <c r="J363" i="44"/>
  <c r="H340" i="44"/>
  <c r="J340" i="44" s="1"/>
  <c r="H282" i="44"/>
  <c r="J282" i="44" s="1"/>
  <c r="H349" i="44"/>
  <c r="J349" i="44" s="1"/>
  <c r="H275" i="44"/>
  <c r="J275" i="44" s="1"/>
  <c r="H338" i="44"/>
  <c r="J338" i="44" s="1"/>
  <c r="H292" i="44"/>
  <c r="J292" i="44" s="1"/>
  <c r="H325" i="44"/>
  <c r="J325" i="44" s="1"/>
  <c r="H280" i="44"/>
  <c r="J280" i="44" s="1"/>
  <c r="H297" i="44"/>
  <c r="J297" i="44" s="1"/>
  <c r="H345" i="44"/>
  <c r="J345" i="44" s="1"/>
  <c r="H266" i="44"/>
  <c r="J266" i="44" s="1"/>
  <c r="H241" i="44"/>
  <c r="J241" i="44" s="1"/>
  <c r="H268" i="44"/>
  <c r="J268" i="44" s="1"/>
  <c r="H205" i="44"/>
  <c r="J205" i="44" s="1"/>
  <c r="H257" i="44"/>
  <c r="J257" i="44" s="1"/>
  <c r="H189" i="44"/>
  <c r="J189" i="44" s="1"/>
  <c r="H216" i="44"/>
  <c r="J216" i="44" s="1"/>
  <c r="H208" i="44"/>
  <c r="J208" i="44" s="1"/>
  <c r="H200" i="44"/>
  <c r="J200" i="44" s="1"/>
  <c r="H193" i="44"/>
  <c r="J193" i="44" s="1"/>
  <c r="H245" i="44"/>
  <c r="J245" i="44" s="1"/>
  <c r="H220" i="44"/>
  <c r="J220" i="44" s="1"/>
  <c r="H404" i="44"/>
  <c r="J404" i="44" s="1"/>
  <c r="H399" i="44"/>
  <c r="J399" i="44" s="1"/>
  <c r="H392" i="44"/>
  <c r="J392" i="44" s="1"/>
  <c r="H379" i="44"/>
  <c r="J379" i="44" s="1"/>
  <c r="H374" i="44"/>
  <c r="J374" i="44" s="1"/>
  <c r="H348" i="44"/>
  <c r="J348" i="44" s="1"/>
  <c r="H290" i="44"/>
  <c r="J290" i="44" s="1"/>
  <c r="H329" i="44"/>
  <c r="J329" i="44" s="1"/>
  <c r="H291" i="44"/>
  <c r="J291" i="44" s="1"/>
  <c r="H314" i="44"/>
  <c r="J314" i="44" s="1"/>
  <c r="H304" i="44"/>
  <c r="J304" i="44" s="1"/>
  <c r="H308" i="44"/>
  <c r="J308" i="44" s="1"/>
  <c r="H278" i="44"/>
  <c r="J278" i="44" s="1"/>
  <c r="H274" i="44"/>
  <c r="J274" i="44" s="1"/>
  <c r="H256" i="44"/>
  <c r="J256" i="44" s="1"/>
  <c r="H213" i="44"/>
  <c r="J213" i="44" s="1"/>
  <c r="H249" i="44"/>
  <c r="J249" i="44" s="1"/>
  <c r="H225" i="44"/>
  <c r="J225" i="44" s="1"/>
  <c r="H224" i="44"/>
  <c r="J224" i="44" s="1"/>
  <c r="H203" i="44"/>
  <c r="J203" i="44" s="1"/>
  <c r="H264" i="44"/>
  <c r="J264" i="44" s="1"/>
  <c r="H201" i="44"/>
  <c r="J201" i="44" s="1"/>
  <c r="H92" i="44"/>
  <c r="J92" i="44" s="1"/>
  <c r="H407" i="44"/>
  <c r="H393" i="44"/>
  <c r="J393" i="44" s="1"/>
  <c r="H380" i="44"/>
  <c r="J380" i="44" s="1"/>
  <c r="H360" i="44"/>
  <c r="J360" i="44" s="1"/>
  <c r="J364" i="44"/>
  <c r="H328" i="44"/>
  <c r="J328" i="44" s="1"/>
  <c r="H302" i="44"/>
  <c r="J302" i="44" s="1"/>
  <c r="H337" i="44"/>
  <c r="J337" i="44" s="1"/>
  <c r="H327" i="44"/>
  <c r="J327" i="44" s="1"/>
  <c r="H323" i="44"/>
  <c r="J323" i="44" s="1"/>
  <c r="H289" i="44"/>
  <c r="J289" i="44" s="1"/>
  <c r="H312" i="44"/>
  <c r="J312" i="44" s="1"/>
  <c r="H355" i="44"/>
  <c r="J355" i="44" s="1"/>
  <c r="H286" i="44"/>
  <c r="J286" i="44" s="1"/>
  <c r="H317" i="44"/>
  <c r="J317" i="44" s="1"/>
  <c r="H254" i="44"/>
  <c r="J254" i="44" s="1"/>
  <c r="H163" i="44"/>
  <c r="J163" i="44" s="1"/>
  <c r="H248" i="44"/>
  <c r="J248" i="44" s="1"/>
  <c r="H188" i="44"/>
  <c r="J188" i="44" s="1"/>
  <c r="H235" i="44"/>
  <c r="J235" i="44" s="1"/>
  <c r="H183" i="44"/>
  <c r="J183" i="44" s="1"/>
  <c r="H93" i="44"/>
  <c r="J93" i="44" s="1"/>
  <c r="H263" i="44"/>
  <c r="J263" i="44" s="1"/>
  <c r="H272" i="44"/>
  <c r="J272" i="44" s="1"/>
  <c r="H209" i="44"/>
  <c r="J209" i="44" s="1"/>
  <c r="H219" i="44"/>
  <c r="J219" i="44" s="1"/>
  <c r="H195" i="44"/>
  <c r="J195" i="44" s="1"/>
  <c r="H42" i="44"/>
  <c r="J42" i="44" s="1"/>
  <c r="H66" i="44"/>
  <c r="J66" i="44" s="1"/>
  <c r="H164" i="44"/>
  <c r="J164" i="44" s="1"/>
  <c r="H172" i="44"/>
  <c r="J172" i="44" s="1"/>
  <c r="H143" i="44"/>
  <c r="J143" i="44" s="1"/>
  <c r="H65" i="44"/>
  <c r="J65" i="44" s="1"/>
  <c r="H229" i="44"/>
  <c r="J229" i="44" s="1"/>
  <c r="H165" i="44"/>
  <c r="J165" i="44" s="1"/>
  <c r="H173" i="44"/>
  <c r="J173" i="44" s="1"/>
  <c r="H83" i="44"/>
  <c r="J83" i="44" s="1"/>
  <c r="H64" i="44"/>
  <c r="J64" i="44" s="1"/>
  <c r="H230" i="44"/>
  <c r="J230" i="44" s="1"/>
  <c r="H166" i="44"/>
  <c r="J166" i="44" s="1"/>
  <c r="H174" i="44"/>
  <c r="J174" i="44" s="1"/>
  <c r="H82" i="44"/>
  <c r="J82" i="44" s="1"/>
  <c r="H41" i="44"/>
  <c r="J41" i="44" s="1"/>
  <c r="H231" i="44"/>
  <c r="J231" i="44" s="1"/>
  <c r="H167" i="44"/>
  <c r="J167" i="44" s="1"/>
  <c r="H175" i="44"/>
  <c r="J175" i="44" s="1"/>
  <c r="H81" i="44"/>
  <c r="J81" i="44" s="1"/>
  <c r="H232" i="44"/>
  <c r="J232" i="44" s="1"/>
  <c r="H168" i="44"/>
  <c r="J168" i="44" s="1"/>
  <c r="H80" i="44"/>
  <c r="J80" i="44" s="1"/>
  <c r="H180" i="44"/>
  <c r="J180" i="44" s="1"/>
  <c r="H169" i="44"/>
  <c r="J169" i="44" s="1"/>
  <c r="H68" i="44"/>
  <c r="J68" i="44" s="1"/>
  <c r="H181" i="44"/>
  <c r="J181" i="44" s="1"/>
  <c r="H170" i="44"/>
  <c r="J170" i="44" s="1"/>
  <c r="H67" i="44"/>
  <c r="J67" i="44" s="1"/>
  <c r="H182" i="44"/>
  <c r="J182" i="44" s="1"/>
  <c r="H171" i="44"/>
  <c r="J171" i="44" s="1"/>
  <c r="H226" i="44"/>
  <c r="J226" i="44" s="1"/>
  <c r="H158" i="44"/>
  <c r="J158" i="44" s="1"/>
  <c r="H147" i="44"/>
  <c r="J147" i="44" s="1"/>
  <c r="H131" i="44"/>
  <c r="J131" i="44" s="1"/>
  <c r="H139" i="44"/>
  <c r="J139" i="44" s="1"/>
  <c r="H126" i="44"/>
  <c r="J126" i="44" s="1"/>
  <c r="H110" i="44"/>
  <c r="J110" i="44" s="1"/>
  <c r="H118" i="44"/>
  <c r="J118" i="44" s="1"/>
  <c r="H227" i="44"/>
  <c r="J227" i="44" s="1"/>
  <c r="H159" i="44"/>
  <c r="J159" i="44" s="1"/>
  <c r="H148" i="44"/>
  <c r="J148" i="44" s="1"/>
  <c r="H132" i="44"/>
  <c r="J132" i="44" s="1"/>
  <c r="H140" i="44"/>
  <c r="J140" i="44" s="1"/>
  <c r="H127" i="44"/>
  <c r="J127" i="44" s="1"/>
  <c r="H111" i="44"/>
  <c r="J111" i="44" s="1"/>
  <c r="H119" i="44"/>
  <c r="J119" i="44" s="1"/>
  <c r="H228" i="44"/>
  <c r="J228" i="44" s="1"/>
  <c r="H160" i="44"/>
  <c r="J160" i="44" s="1"/>
  <c r="H149" i="44"/>
  <c r="J149" i="44" s="1"/>
  <c r="H133" i="44"/>
  <c r="J133" i="44" s="1"/>
  <c r="H128" i="44"/>
  <c r="J128" i="44" s="1"/>
  <c r="H112" i="44"/>
  <c r="J112" i="44" s="1"/>
  <c r="H103" i="44"/>
  <c r="J103" i="44" s="1"/>
  <c r="H153" i="44"/>
  <c r="J153" i="44" s="1"/>
  <c r="H141" i="44"/>
  <c r="J141" i="44" s="1"/>
  <c r="H150" i="44"/>
  <c r="J150" i="44" s="1"/>
  <c r="H134" i="44"/>
  <c r="J134" i="44" s="1"/>
  <c r="H120" i="44"/>
  <c r="J120" i="44" s="1"/>
  <c r="H105" i="44"/>
  <c r="J105" i="44" s="1"/>
  <c r="H113" i="44"/>
  <c r="J113" i="44" s="1"/>
  <c r="H104" i="44"/>
  <c r="J104" i="44" s="1"/>
  <c r="H154" i="44"/>
  <c r="J154" i="44" s="1"/>
  <c r="H142" i="44"/>
  <c r="J142" i="44" s="1"/>
  <c r="H151" i="44"/>
  <c r="J151" i="44" s="1"/>
  <c r="H135" i="44"/>
  <c r="J135" i="44" s="1"/>
  <c r="H106" i="44"/>
  <c r="J106" i="44" s="1"/>
  <c r="H114" i="44"/>
  <c r="J114" i="44" s="1"/>
  <c r="H86" i="44"/>
  <c r="J86" i="44" s="1"/>
  <c r="H155" i="44"/>
  <c r="J155" i="44" s="1"/>
  <c r="H152" i="44"/>
  <c r="J152" i="44" s="1"/>
  <c r="H136" i="44"/>
  <c r="J136" i="44" s="1"/>
  <c r="H123" i="44"/>
  <c r="J123" i="44" s="1"/>
  <c r="H122" i="44"/>
  <c r="J122" i="44" s="1"/>
  <c r="H107" i="44"/>
  <c r="J107" i="44" s="1"/>
  <c r="H115" i="44"/>
  <c r="J115" i="44" s="1"/>
  <c r="H87" i="44"/>
  <c r="J87" i="44" s="1"/>
  <c r="H156" i="44"/>
  <c r="J156" i="44" s="1"/>
  <c r="H144" i="44"/>
  <c r="J144" i="44" s="1"/>
  <c r="H129" i="44"/>
  <c r="J129" i="44" s="1"/>
  <c r="H137" i="44"/>
  <c r="J137" i="44" s="1"/>
  <c r="H124" i="44"/>
  <c r="J124" i="44" s="1"/>
  <c r="H108" i="44"/>
  <c r="J108" i="44" s="1"/>
  <c r="H116" i="44"/>
  <c r="J116" i="44" s="1"/>
  <c r="H157" i="44"/>
  <c r="J157" i="44" s="1"/>
  <c r="H146" i="44"/>
  <c r="J146" i="44" s="1"/>
  <c r="H130" i="44"/>
  <c r="J130" i="44" s="1"/>
  <c r="H138" i="44"/>
  <c r="J138" i="44" s="1"/>
  <c r="H125" i="44"/>
  <c r="J125" i="44" s="1"/>
  <c r="H109" i="44"/>
  <c r="J109" i="44" s="1"/>
  <c r="H117" i="44"/>
  <c r="J117" i="44" s="1"/>
  <c r="H439" i="43"/>
  <c r="J439" i="43" s="1"/>
  <c r="H100" i="44"/>
  <c r="J100" i="44" s="1"/>
  <c r="H99" i="44"/>
  <c r="J99" i="44" s="1"/>
  <c r="H101" i="44"/>
  <c r="J101" i="44" s="1"/>
  <c r="H102" i="44"/>
  <c r="J102" i="44" s="1"/>
  <c r="H63" i="44"/>
  <c r="J63" i="44" s="1"/>
  <c r="H9" i="44"/>
  <c r="J9" i="44" s="1"/>
  <c r="H17" i="44"/>
  <c r="J17" i="44" s="1"/>
  <c r="H25" i="44"/>
  <c r="J25" i="44" s="1"/>
  <c r="H33" i="44"/>
  <c r="J33" i="44" s="1"/>
  <c r="H48" i="44"/>
  <c r="J48" i="44" s="1"/>
  <c r="H53" i="44"/>
  <c r="J53" i="44" s="1"/>
  <c r="H60" i="44"/>
  <c r="J60" i="44" s="1"/>
  <c r="H75" i="44"/>
  <c r="J75" i="44" s="1"/>
  <c r="H177" i="44"/>
  <c r="J177" i="44" s="1"/>
  <c r="H16" i="44"/>
  <c r="J16" i="44" s="1"/>
  <c r="H74" i="44"/>
  <c r="J74" i="44" s="1"/>
  <c r="J10" i="44"/>
  <c r="H18" i="44"/>
  <c r="J18" i="44" s="1"/>
  <c r="H26" i="44"/>
  <c r="J26" i="44" s="1"/>
  <c r="J34" i="44"/>
  <c r="H49" i="44"/>
  <c r="J49" i="44" s="1"/>
  <c r="H54" i="44"/>
  <c r="J54" i="44" s="1"/>
  <c r="H61" i="44"/>
  <c r="J61" i="44" s="1"/>
  <c r="H84" i="44"/>
  <c r="J84" i="44" s="1"/>
  <c r="H178" i="44"/>
  <c r="J178" i="44" s="1"/>
  <c r="H52" i="44"/>
  <c r="J52" i="44" s="1"/>
  <c r="H59" i="44"/>
  <c r="J59" i="44" s="1"/>
  <c r="H3" i="44"/>
  <c r="J3" i="44" s="1"/>
  <c r="H11" i="44"/>
  <c r="J11" i="44" s="1"/>
  <c r="H19" i="44"/>
  <c r="J19" i="44" s="1"/>
  <c r="H27" i="44"/>
  <c r="J27" i="44" s="1"/>
  <c r="H35" i="44"/>
  <c r="J35" i="44" s="1"/>
  <c r="H43" i="44"/>
  <c r="J43" i="44" s="1"/>
  <c r="H50" i="44"/>
  <c r="J50" i="44" s="1"/>
  <c r="H62" i="44"/>
  <c r="J62" i="44" s="1"/>
  <c r="H69" i="44"/>
  <c r="J69" i="44" s="1"/>
  <c r="J77" i="44"/>
  <c r="H85" i="44"/>
  <c r="J85" i="44" s="1"/>
  <c r="H179" i="44"/>
  <c r="J179" i="44" s="1"/>
  <c r="H32" i="44"/>
  <c r="J32" i="44" s="1"/>
  <c r="H4" i="44"/>
  <c r="J4" i="44" s="1"/>
  <c r="H12" i="44"/>
  <c r="J12" i="44" s="1"/>
  <c r="H20" i="44"/>
  <c r="J20" i="44" s="1"/>
  <c r="H28" i="44"/>
  <c r="J28" i="44" s="1"/>
  <c r="H36" i="44"/>
  <c r="J36" i="44" s="1"/>
  <c r="H51" i="44"/>
  <c r="J51" i="44" s="1"/>
  <c r="H55" i="44"/>
  <c r="J55" i="44" s="1"/>
  <c r="H70" i="44"/>
  <c r="J70" i="44" s="1"/>
  <c r="H78" i="44"/>
  <c r="J78" i="44" s="1"/>
  <c r="H94" i="44"/>
  <c r="J94" i="44" s="1"/>
  <c r="J8" i="44"/>
  <c r="H98" i="44"/>
  <c r="J98" i="44" s="1"/>
  <c r="H5" i="44"/>
  <c r="J5" i="44" s="1"/>
  <c r="H13" i="44"/>
  <c r="J13" i="44" s="1"/>
  <c r="H21" i="44"/>
  <c r="J21" i="44" s="1"/>
  <c r="H29" i="44"/>
  <c r="J29" i="44" s="1"/>
  <c r="H37" i="44"/>
  <c r="J37" i="44" s="1"/>
  <c r="H44" i="44"/>
  <c r="J44" i="44" s="1"/>
  <c r="H56" i="44"/>
  <c r="J56" i="44" s="1"/>
  <c r="H71" i="44"/>
  <c r="J71" i="44" s="1"/>
  <c r="H79" i="44"/>
  <c r="J79" i="44" s="1"/>
  <c r="H95" i="44"/>
  <c r="J95" i="44" s="1"/>
  <c r="H47" i="44"/>
  <c r="J47" i="44" s="1"/>
  <c r="H6" i="44"/>
  <c r="J6" i="44" s="1"/>
  <c r="H14" i="44"/>
  <c r="J14" i="44" s="1"/>
  <c r="H22" i="44"/>
  <c r="J22" i="44" s="1"/>
  <c r="H30" i="44"/>
  <c r="J30" i="44" s="1"/>
  <c r="H38" i="44"/>
  <c r="J38" i="44" s="1"/>
  <c r="H45" i="44"/>
  <c r="J45" i="44" s="1"/>
  <c r="H57" i="44"/>
  <c r="J57" i="44" s="1"/>
  <c r="H72" i="44"/>
  <c r="J72" i="44" s="1"/>
  <c r="H88" i="44"/>
  <c r="J88" i="44" s="1"/>
  <c r="H96" i="44"/>
  <c r="J96" i="44" s="1"/>
  <c r="H40" i="44"/>
  <c r="J40" i="44" s="1"/>
  <c r="H7" i="44"/>
  <c r="J7" i="44" s="1"/>
  <c r="H15" i="44"/>
  <c r="J15" i="44" s="1"/>
  <c r="H23" i="44"/>
  <c r="J23" i="44" s="1"/>
  <c r="H31" i="44"/>
  <c r="J31" i="44" s="1"/>
  <c r="H39" i="44"/>
  <c r="J39" i="44" s="1"/>
  <c r="H46" i="44"/>
  <c r="J46" i="44" s="1"/>
  <c r="H58" i="44"/>
  <c r="J58" i="44" s="1"/>
  <c r="H73" i="44"/>
  <c r="J73" i="44" s="1"/>
  <c r="H89" i="44"/>
  <c r="J89" i="44" s="1"/>
  <c r="H97" i="44"/>
  <c r="J97" i="44" s="1"/>
  <c r="H24" i="44"/>
  <c r="J24" i="44" s="1"/>
  <c r="H176" i="44"/>
  <c r="J176" i="44" s="1"/>
  <c r="H124" i="43"/>
  <c r="H431" i="43"/>
  <c r="J431" i="43" s="1"/>
  <c r="H422" i="43"/>
  <c r="J422" i="43" s="1"/>
  <c r="H430" i="43"/>
  <c r="J430" i="43" s="1"/>
  <c r="H412" i="43"/>
  <c r="J412" i="43" s="1"/>
  <c r="H420" i="43"/>
  <c r="J420" i="43" s="1"/>
  <c r="H404" i="43"/>
  <c r="J404" i="43" s="1"/>
  <c r="H437" i="43"/>
  <c r="J437" i="43" s="1"/>
  <c r="H418" i="43"/>
  <c r="J418" i="43" s="1"/>
  <c r="H411" i="43"/>
  <c r="J411" i="43" s="1"/>
  <c r="H432" i="43"/>
  <c r="J432" i="43" s="1"/>
  <c r="H423" i="43"/>
  <c r="J423" i="43" s="1"/>
  <c r="H413" i="43"/>
  <c r="J413" i="43" s="1"/>
  <c r="H421" i="43"/>
  <c r="J421" i="43" s="1"/>
  <c r="H405" i="43"/>
  <c r="J405" i="43" s="1"/>
  <c r="H419" i="43"/>
  <c r="J419" i="43" s="1"/>
  <c r="H433" i="43"/>
  <c r="J433" i="43" s="1"/>
  <c r="H424" i="43"/>
  <c r="J424" i="43" s="1"/>
  <c r="H414" i="43"/>
  <c r="J414" i="43" s="1"/>
  <c r="H406" i="43"/>
  <c r="J406" i="43" s="1"/>
  <c r="H428" i="43"/>
  <c r="J428" i="43" s="1"/>
  <c r="H434" i="43"/>
  <c r="J434" i="43" s="1"/>
  <c r="H425" i="43"/>
  <c r="J425" i="43" s="1"/>
  <c r="H415" i="43"/>
  <c r="J415" i="43" s="1"/>
  <c r="H407" i="43"/>
  <c r="J407" i="43" s="1"/>
  <c r="H438" i="43"/>
  <c r="J438" i="43" s="1"/>
  <c r="J435" i="43"/>
  <c r="H426" i="43"/>
  <c r="J426" i="43" s="1"/>
  <c r="H416" i="43"/>
  <c r="J416" i="43" s="1"/>
  <c r="H408" i="43"/>
  <c r="J408" i="43" s="1"/>
  <c r="H410" i="43"/>
  <c r="J410" i="43" s="1"/>
  <c r="J436" i="43"/>
  <c r="H427" i="43"/>
  <c r="J427" i="43" s="1"/>
  <c r="H417" i="43"/>
  <c r="J417" i="43" s="1"/>
  <c r="H409" i="43"/>
  <c r="J409" i="43" s="1"/>
  <c r="H429" i="43"/>
  <c r="J429" i="43" s="1"/>
  <c r="H282" i="43"/>
  <c r="J282" i="43" s="1"/>
  <c r="H235" i="43"/>
  <c r="J235" i="43" s="1"/>
  <c r="H220" i="43"/>
  <c r="J220" i="43" s="1"/>
  <c r="H177" i="43"/>
  <c r="J177" i="43" s="1"/>
  <c r="H121" i="43"/>
  <c r="J121" i="43" s="1"/>
  <c r="H122" i="43"/>
  <c r="J122" i="43" s="1"/>
  <c r="H123" i="43"/>
  <c r="J123" i="43" s="1"/>
  <c r="H333" i="43"/>
  <c r="J333" i="43" s="1"/>
  <c r="H397" i="43"/>
  <c r="J397" i="43" s="1"/>
  <c r="H395" i="43"/>
  <c r="J395" i="43" s="1"/>
  <c r="H402" i="43"/>
  <c r="J402" i="43" s="1"/>
  <c r="H396" i="43"/>
  <c r="J396" i="43" s="1"/>
  <c r="H399" i="43"/>
  <c r="J399" i="43" s="1"/>
  <c r="H403" i="43"/>
  <c r="J403" i="43" s="1"/>
  <c r="H400" i="43"/>
  <c r="J400" i="43" s="1"/>
  <c r="H401" i="43"/>
  <c r="J401" i="43" s="1"/>
  <c r="H391" i="43"/>
  <c r="J391" i="43" s="1"/>
  <c r="H385" i="43"/>
  <c r="J385" i="43" s="1"/>
  <c r="H379" i="43"/>
  <c r="J379" i="43" s="1"/>
  <c r="H380" i="43"/>
  <c r="J380" i="43" s="1"/>
  <c r="H392" i="43"/>
  <c r="J392" i="43" s="1"/>
  <c r="H393" i="43"/>
  <c r="J393" i="43" s="1"/>
  <c r="H386" i="43"/>
  <c r="J386" i="43" s="1"/>
  <c r="H394" i="43"/>
  <c r="J394" i="43" s="1"/>
  <c r="H388" i="43"/>
  <c r="J388" i="43" s="1"/>
  <c r="H389" i="43"/>
  <c r="J389" i="43" s="1"/>
  <c r="H381" i="43"/>
  <c r="J381" i="43" s="1"/>
  <c r="H382" i="43"/>
  <c r="J382" i="43" s="1"/>
  <c r="H378" i="43"/>
  <c r="J378" i="43" s="1"/>
  <c r="H377" i="43"/>
  <c r="J377" i="43" s="1"/>
  <c r="H387" i="43"/>
  <c r="J387" i="43" s="1"/>
  <c r="H374" i="43"/>
  <c r="J374" i="43" s="1"/>
  <c r="H375" i="43"/>
  <c r="J375" i="43" s="1"/>
  <c r="H373" i="43"/>
  <c r="J373" i="43" s="1"/>
  <c r="H368" i="43"/>
  <c r="J368" i="43" s="1"/>
  <c r="H370" i="43"/>
  <c r="J370" i="43" s="1"/>
  <c r="H369" i="43"/>
  <c r="J369" i="43" s="1"/>
  <c r="H376" i="43"/>
  <c r="J376" i="43" s="1"/>
  <c r="H371" i="43"/>
  <c r="J371" i="43" s="1"/>
  <c r="H366" i="43"/>
  <c r="J366" i="43" s="1"/>
  <c r="H372" i="43"/>
  <c r="J372" i="43" s="1"/>
  <c r="H367" i="43"/>
  <c r="J367" i="43" s="1"/>
  <c r="H199" i="43"/>
  <c r="J199" i="43" s="1"/>
  <c r="H202" i="43"/>
  <c r="J202" i="43" s="1"/>
  <c r="H200" i="43"/>
  <c r="J200" i="43" s="1"/>
  <c r="H201" i="43"/>
  <c r="J201" i="43" s="1"/>
  <c r="H361" i="43"/>
  <c r="H362" i="43"/>
  <c r="J362" i="43" s="1"/>
  <c r="H363" i="43"/>
  <c r="J363" i="43" s="1"/>
  <c r="H364" i="43"/>
  <c r="J364" i="43" s="1"/>
  <c r="H365" i="43"/>
  <c r="J365" i="43" s="1"/>
  <c r="H359" i="43"/>
  <c r="J359" i="43" s="1"/>
  <c r="H356" i="43"/>
  <c r="J356" i="43" s="1"/>
  <c r="H358" i="43"/>
  <c r="J358" i="43" s="1"/>
  <c r="H185" i="43"/>
  <c r="J185" i="43" s="1"/>
  <c r="H357" i="43"/>
  <c r="J357" i="43" s="1"/>
  <c r="H341" i="43"/>
  <c r="J341" i="43" s="1"/>
  <c r="J298" i="43"/>
  <c r="H316" i="43"/>
  <c r="J316" i="43" s="1"/>
  <c r="J353" i="43"/>
  <c r="H326" i="43"/>
  <c r="J326" i="43" s="1"/>
  <c r="H318" i="43"/>
  <c r="J318" i="43" s="1"/>
  <c r="H327" i="43"/>
  <c r="J327" i="43" s="1"/>
  <c r="H328" i="43"/>
  <c r="J328" i="43" s="1"/>
  <c r="H332" i="43"/>
  <c r="J332" i="43" s="1"/>
  <c r="J274" i="43"/>
  <c r="J284" i="43"/>
  <c r="H248" i="43"/>
  <c r="J248" i="43" s="1"/>
  <c r="H252" i="43"/>
  <c r="J252" i="43" s="1"/>
  <c r="H239" i="43"/>
  <c r="J239" i="43" s="1"/>
  <c r="H231" i="43"/>
  <c r="J231" i="43" s="1"/>
  <c r="H217" i="43"/>
  <c r="J217" i="43" s="1"/>
  <c r="H228" i="43"/>
  <c r="J228" i="43" s="1"/>
  <c r="H181" i="43"/>
  <c r="J181" i="43" s="1"/>
  <c r="H184" i="43"/>
  <c r="J184" i="43" s="1"/>
  <c r="H193" i="43"/>
  <c r="J193" i="43" s="1"/>
  <c r="H186" i="43"/>
  <c r="J186" i="43" s="1"/>
  <c r="H206" i="43"/>
  <c r="J206" i="43" s="1"/>
  <c r="H168" i="43"/>
  <c r="J168" i="43" s="1"/>
  <c r="H160" i="43"/>
  <c r="J160" i="43" s="1"/>
  <c r="J156" i="43"/>
  <c r="H145" i="43"/>
  <c r="J145" i="43" s="1"/>
  <c r="H351" i="43"/>
  <c r="J351" i="43" s="1"/>
  <c r="H306" i="43"/>
  <c r="J306" i="43" s="1"/>
  <c r="H335" i="43"/>
  <c r="J335" i="43" s="1"/>
  <c r="J292" i="43"/>
  <c r="H309" i="43"/>
  <c r="J309" i="43" s="1"/>
  <c r="J276" i="43"/>
  <c r="H255" i="43"/>
  <c r="J255" i="43" s="1"/>
  <c r="J264" i="43"/>
  <c r="J286" i="43"/>
  <c r="J251" i="43"/>
  <c r="H218" i="43"/>
  <c r="J218" i="43" s="1"/>
  <c r="H196" i="43"/>
  <c r="J196" i="43" s="1"/>
  <c r="H226" i="43"/>
  <c r="J226" i="43" s="1"/>
  <c r="J163" i="43"/>
  <c r="J158" i="43"/>
  <c r="H323" i="43"/>
  <c r="J323" i="43" s="1"/>
  <c r="J294" i="43"/>
  <c r="J302" i="43"/>
  <c r="H273" i="43"/>
  <c r="J273" i="43" s="1"/>
  <c r="J263" i="43"/>
  <c r="H237" i="43"/>
  <c r="J237" i="43" s="1"/>
  <c r="H281" i="43"/>
  <c r="J281" i="43" s="1"/>
  <c r="H197" i="43"/>
  <c r="J197" i="43" s="1"/>
  <c r="H212" i="43"/>
  <c r="J212" i="43" s="1"/>
  <c r="H174" i="43"/>
  <c r="J174" i="43" s="1"/>
  <c r="H150" i="43"/>
  <c r="J150" i="43" s="1"/>
  <c r="J283" i="43"/>
  <c r="H182" i="43"/>
  <c r="J182" i="43" s="1"/>
  <c r="H214" i="43"/>
  <c r="J214" i="43" s="1"/>
  <c r="H207" i="43"/>
  <c r="J207" i="43" s="1"/>
  <c r="H133" i="43"/>
  <c r="J133" i="43" s="1"/>
  <c r="H322" i="43"/>
  <c r="J322" i="43" s="1"/>
  <c r="H324" i="43"/>
  <c r="J324" i="43" s="1"/>
  <c r="H350" i="43"/>
  <c r="J350" i="43" s="1"/>
  <c r="H247" i="43"/>
  <c r="J247" i="43" s="1"/>
  <c r="J266" i="43"/>
  <c r="H178" i="43"/>
  <c r="J178" i="43" s="1"/>
  <c r="H208" i="43"/>
  <c r="J208" i="43" s="1"/>
  <c r="J155" i="43"/>
  <c r="H343" i="43"/>
  <c r="J343" i="43" s="1"/>
  <c r="H308" i="43"/>
  <c r="J308" i="43" s="1"/>
  <c r="H313" i="43"/>
  <c r="J313" i="43" s="1"/>
  <c r="H345" i="43"/>
  <c r="J345" i="43" s="1"/>
  <c r="H319" i="43"/>
  <c r="J319" i="43" s="1"/>
  <c r="H315" i="43"/>
  <c r="J315" i="43" s="1"/>
  <c r="H320" i="43"/>
  <c r="J320" i="43" s="1"/>
  <c r="H321" i="43"/>
  <c r="J321" i="43" s="1"/>
  <c r="J297" i="43"/>
  <c r="H254" i="43"/>
  <c r="J254" i="43" s="1"/>
  <c r="H278" i="43"/>
  <c r="J278" i="43" s="1"/>
  <c r="J267" i="43"/>
  <c r="H256" i="43"/>
  <c r="J256" i="43" s="1"/>
  <c r="H234" i="43"/>
  <c r="J234" i="43" s="1"/>
  <c r="H241" i="43"/>
  <c r="J241" i="43" s="1"/>
  <c r="J288" i="43"/>
  <c r="H209" i="43"/>
  <c r="J209" i="43" s="1"/>
  <c r="H222" i="43"/>
  <c r="J222" i="43" s="1"/>
  <c r="H229" i="43"/>
  <c r="J229" i="43" s="1"/>
  <c r="H180" i="43"/>
  <c r="J180" i="43" s="1"/>
  <c r="H203" i="43"/>
  <c r="J203" i="43" s="1"/>
  <c r="H161" i="43"/>
  <c r="J161" i="43" s="1"/>
  <c r="J157" i="43"/>
  <c r="H146" i="43"/>
  <c r="J146" i="43" s="1"/>
  <c r="J291" i="43"/>
  <c r="J290" i="43"/>
  <c r="H310" i="43"/>
  <c r="J310" i="43" s="1"/>
  <c r="H262" i="43"/>
  <c r="J262" i="43" s="1"/>
  <c r="J275" i="43"/>
  <c r="J287" i="43"/>
  <c r="H211" i="43"/>
  <c r="J211" i="43" s="1"/>
  <c r="H223" i="43"/>
  <c r="J223" i="43" s="1"/>
  <c r="H179" i="43"/>
  <c r="J179" i="43" s="1"/>
  <c r="H189" i="43"/>
  <c r="J189" i="43" s="1"/>
  <c r="J154" i="43"/>
  <c r="H139" i="43"/>
  <c r="J139" i="43" s="1"/>
  <c r="J304" i="43"/>
  <c r="H355" i="43"/>
  <c r="J355" i="43" s="1"/>
  <c r="J303" i="43"/>
  <c r="H244" i="43"/>
  <c r="J244" i="43" s="1"/>
  <c r="H272" i="43"/>
  <c r="J272" i="43" s="1"/>
  <c r="H280" i="43"/>
  <c r="J280" i="43" s="1"/>
  <c r="H232" i="43"/>
  <c r="J232" i="43" s="1"/>
  <c r="J219" i="43"/>
  <c r="H205" i="43"/>
  <c r="J205" i="43" s="1"/>
  <c r="J164" i="43"/>
  <c r="H147" i="43"/>
  <c r="J147" i="43" s="1"/>
  <c r="H138" i="43"/>
  <c r="J138" i="43" s="1"/>
  <c r="H242" i="43"/>
  <c r="J242" i="43" s="1"/>
  <c r="H215" i="43"/>
  <c r="J215" i="43" s="1"/>
  <c r="H153" i="43"/>
  <c r="J153" i="43" s="1"/>
  <c r="H305" i="43"/>
  <c r="J305" i="43" s="1"/>
  <c r="H331" i="43"/>
  <c r="J331" i="43" s="1"/>
  <c r="H277" i="43"/>
  <c r="J277" i="43" s="1"/>
  <c r="J289" i="43"/>
  <c r="H188" i="43"/>
  <c r="J188" i="43" s="1"/>
  <c r="H194" i="43"/>
  <c r="J194" i="43" s="1"/>
  <c r="H144" i="43"/>
  <c r="J144" i="43" s="1"/>
  <c r="H299" i="43"/>
  <c r="J299" i="43" s="1"/>
  <c r="H230" i="43"/>
  <c r="J230" i="43" s="1"/>
  <c r="H342" i="43"/>
  <c r="J342" i="43" s="1"/>
  <c r="H143" i="43"/>
  <c r="J143" i="43" s="1"/>
  <c r="J300" i="43"/>
  <c r="H271" i="43"/>
  <c r="J271" i="43" s="1"/>
  <c r="H159" i="43"/>
  <c r="J159" i="43" s="1"/>
  <c r="H352" i="43"/>
  <c r="J352" i="43" s="1"/>
  <c r="H347" i="43"/>
  <c r="J347" i="43" s="1"/>
  <c r="H317" i="43"/>
  <c r="J317" i="43" s="1"/>
  <c r="H354" i="43"/>
  <c r="J354" i="43" s="1"/>
  <c r="H311" i="43"/>
  <c r="J311" i="43" s="1"/>
  <c r="J295" i="43"/>
  <c r="J296" i="43"/>
  <c r="H253" i="43"/>
  <c r="J253" i="43" s="1"/>
  <c r="J243" i="43"/>
  <c r="H245" i="43"/>
  <c r="J245" i="43" s="1"/>
  <c r="H233" i="43"/>
  <c r="J233" i="43" s="1"/>
  <c r="H257" i="43"/>
  <c r="J257" i="43" s="1"/>
  <c r="J269" i="43"/>
  <c r="J270" i="43"/>
  <c r="H260" i="43"/>
  <c r="J260" i="43" s="1"/>
  <c r="H190" i="43"/>
  <c r="J190" i="43" s="1"/>
  <c r="H198" i="43"/>
  <c r="J198" i="43" s="1"/>
  <c r="H213" i="43"/>
  <c r="J213" i="43" s="1"/>
  <c r="H224" i="43"/>
  <c r="J224" i="43" s="1"/>
  <c r="H225" i="43"/>
  <c r="J225" i="43" s="1"/>
  <c r="H195" i="43"/>
  <c r="J195" i="43" s="1"/>
  <c r="H216" i="43"/>
  <c r="J216" i="43" s="1"/>
  <c r="J165" i="43"/>
  <c r="H151" i="43"/>
  <c r="J151" i="43" s="1"/>
  <c r="H148" i="43"/>
  <c r="J148" i="43" s="1"/>
  <c r="H131" i="43"/>
  <c r="J131" i="43" s="1"/>
  <c r="H330" i="43"/>
  <c r="J330" i="43" s="1"/>
  <c r="H344" i="43"/>
  <c r="J344" i="43" s="1"/>
  <c r="H337" i="43"/>
  <c r="J337" i="43" s="1"/>
  <c r="H314" i="43"/>
  <c r="J314" i="43" s="1"/>
  <c r="H346" i="43"/>
  <c r="J346" i="43" s="1"/>
  <c r="H339" i="43"/>
  <c r="J339" i="43" s="1"/>
  <c r="H340" i="43"/>
  <c r="J340" i="43" s="1"/>
  <c r="J293" i="43"/>
  <c r="H261" i="43"/>
  <c r="J261" i="43" s="1"/>
  <c r="H236" i="43"/>
  <c r="J236" i="43" s="1"/>
  <c r="H246" i="43"/>
  <c r="J246" i="43" s="1"/>
  <c r="J285" i="43"/>
  <c r="H238" i="43"/>
  <c r="J238" i="43" s="1"/>
  <c r="H249" i="43"/>
  <c r="J249" i="43" s="1"/>
  <c r="H250" i="43"/>
  <c r="J250" i="43" s="1"/>
  <c r="J240" i="43"/>
  <c r="H191" i="43"/>
  <c r="J191" i="43" s="1"/>
  <c r="H204" i="43"/>
  <c r="J204" i="43" s="1"/>
  <c r="H175" i="43"/>
  <c r="J175" i="43" s="1"/>
  <c r="H210" i="43"/>
  <c r="J210" i="43" s="1"/>
  <c r="J166" i="43"/>
  <c r="H152" i="43"/>
  <c r="J152" i="43" s="1"/>
  <c r="H149" i="43"/>
  <c r="J149" i="43" s="1"/>
  <c r="H132" i="43"/>
  <c r="J132" i="43" s="1"/>
  <c r="H312" i="43"/>
  <c r="J312" i="43" s="1"/>
  <c r="H334" i="43"/>
  <c r="J334" i="43" s="1"/>
  <c r="J301" i="43"/>
  <c r="H307" i="43"/>
  <c r="J307" i="43" s="1"/>
  <c r="H336" i="43"/>
  <c r="J336" i="43" s="1"/>
  <c r="H348" i="43"/>
  <c r="J348" i="43" s="1"/>
  <c r="H349" i="43"/>
  <c r="J349" i="43" s="1"/>
  <c r="H173" i="43"/>
  <c r="H279" i="43"/>
  <c r="J279" i="43" s="1"/>
  <c r="H259" i="43"/>
  <c r="J259" i="43" s="1"/>
  <c r="J265" i="43"/>
  <c r="J258" i="43"/>
  <c r="H227" i="43"/>
  <c r="J227" i="43" s="1"/>
  <c r="H176" i="43"/>
  <c r="J176" i="43" s="1"/>
  <c r="H192" i="43"/>
  <c r="J192" i="43" s="1"/>
  <c r="H162" i="43"/>
  <c r="J162" i="43" s="1"/>
  <c r="H329" i="43"/>
  <c r="J329" i="43" s="1"/>
  <c r="H338" i="43"/>
  <c r="J338" i="43" s="1"/>
  <c r="J268" i="43"/>
  <c r="H221" i="43"/>
  <c r="J221" i="43" s="1"/>
  <c r="H187" i="43"/>
  <c r="J187" i="43" s="1"/>
  <c r="H167" i="43"/>
  <c r="J167" i="43" s="1"/>
  <c r="H134" i="43"/>
  <c r="J134" i="43" s="1"/>
  <c r="H130" i="43"/>
  <c r="J130" i="43" s="1"/>
  <c r="H120" i="43"/>
  <c r="J120" i="43" s="1"/>
  <c r="H119" i="43"/>
  <c r="J119" i="43" s="1"/>
  <c r="H113" i="43"/>
  <c r="J113" i="43" s="1"/>
  <c r="H125" i="43"/>
  <c r="J125" i="43" s="1"/>
  <c r="H112" i="43"/>
  <c r="J112" i="43" s="1"/>
  <c r="H116" i="43"/>
  <c r="J116" i="43" s="1"/>
  <c r="H127" i="43"/>
  <c r="J127" i="43" s="1"/>
  <c r="H128" i="43"/>
  <c r="J128" i="43" s="1"/>
  <c r="J124" i="43"/>
  <c r="H117" i="43"/>
  <c r="J117" i="43" s="1"/>
  <c r="H129" i="43"/>
  <c r="J129" i="43" s="1"/>
  <c r="J115" i="43"/>
  <c r="H66" i="43"/>
  <c r="J66" i="43" s="1"/>
  <c r="H126" i="43"/>
  <c r="J126" i="43" s="1"/>
  <c r="H118" i="43"/>
  <c r="J118" i="43" s="1"/>
  <c r="J114" i="43"/>
  <c r="H10" i="43"/>
  <c r="J10" i="43" s="1"/>
  <c r="H104" i="43"/>
  <c r="J104" i="43" s="1"/>
  <c r="H17" i="43"/>
  <c r="J17" i="43" s="1"/>
  <c r="H105" i="43"/>
  <c r="J105" i="43" s="1"/>
  <c r="J110" i="43"/>
  <c r="H106" i="43"/>
  <c r="J106" i="43" s="1"/>
  <c r="H111" i="43"/>
  <c r="J111" i="43" s="1"/>
  <c r="H72" i="43"/>
  <c r="J72" i="43" s="1"/>
  <c r="J109" i="43"/>
  <c r="H70" i="43"/>
  <c r="J70" i="43" s="1"/>
  <c r="H18" i="43"/>
  <c r="J18" i="43" s="1"/>
  <c r="H407" i="41"/>
  <c r="J407" i="41" s="1"/>
  <c r="H108" i="43"/>
  <c r="J108" i="43" s="1"/>
  <c r="H19" i="43"/>
  <c r="J19" i="43" s="1"/>
  <c r="H107" i="43"/>
  <c r="J107" i="43" s="1"/>
  <c r="H16" i="43"/>
  <c r="J16" i="43" s="1"/>
  <c r="H94" i="43"/>
  <c r="J94" i="43" s="1"/>
  <c r="H83" i="43"/>
  <c r="J83" i="43" s="1"/>
  <c r="H86" i="43"/>
  <c r="J86" i="43" s="1"/>
  <c r="H96" i="43"/>
  <c r="J96" i="43" s="1"/>
  <c r="H84" i="43"/>
  <c r="J84" i="43" s="1"/>
  <c r="H87" i="43"/>
  <c r="J87" i="43" s="1"/>
  <c r="H97" i="43"/>
  <c r="J97" i="43" s="1"/>
  <c r="H85" i="43"/>
  <c r="J85" i="43" s="1"/>
  <c r="J102" i="43"/>
  <c r="H88" i="43"/>
  <c r="J88" i="43" s="1"/>
  <c r="H98" i="43"/>
  <c r="J98" i="43" s="1"/>
  <c r="H81" i="43"/>
  <c r="J81" i="43" s="1"/>
  <c r="H101" i="43"/>
  <c r="J101" i="43" s="1"/>
  <c r="H103" i="43"/>
  <c r="J103" i="43" s="1"/>
  <c r="H89" i="43"/>
  <c r="J89" i="43" s="1"/>
  <c r="H99" i="43"/>
  <c r="J99" i="43" s="1"/>
  <c r="H91" i="43"/>
  <c r="J91" i="43" s="1"/>
  <c r="H90" i="43"/>
  <c r="J90" i="43" s="1"/>
  <c r="H100" i="43"/>
  <c r="J100" i="43" s="1"/>
  <c r="H93" i="43"/>
  <c r="J93" i="43" s="1"/>
  <c r="H92" i="43"/>
  <c r="J92" i="43" s="1"/>
  <c r="H82" i="43"/>
  <c r="J82" i="43" s="1"/>
  <c r="H28" i="43"/>
  <c r="J28" i="43" s="1"/>
  <c r="J79" i="43"/>
  <c r="H8" i="43"/>
  <c r="J8" i="43" s="1"/>
  <c r="J65" i="43"/>
  <c r="H209" i="41"/>
  <c r="J209" i="41" s="1"/>
  <c r="H208" i="41"/>
  <c r="J208" i="41" s="1"/>
  <c r="H390" i="40"/>
  <c r="H74" i="43"/>
  <c r="J74" i="43" s="1"/>
  <c r="H405" i="41"/>
  <c r="H404" i="41"/>
  <c r="H57" i="43"/>
  <c r="J57" i="43" s="1"/>
  <c r="J42" i="43"/>
  <c r="J50" i="43"/>
  <c r="H36" i="43"/>
  <c r="J36" i="43" s="1"/>
  <c r="H24" i="43"/>
  <c r="J24" i="43" s="1"/>
  <c r="H194" i="41"/>
  <c r="J194" i="41" s="1"/>
  <c r="H361" i="41"/>
  <c r="J361" i="41" s="1"/>
  <c r="H308" i="41"/>
  <c r="J308" i="41" s="1"/>
  <c r="H37" i="43"/>
  <c r="J37" i="43" s="1"/>
  <c r="H6" i="43"/>
  <c r="J6" i="43" s="1"/>
  <c r="H401" i="41"/>
  <c r="H77" i="43"/>
  <c r="J77" i="43" s="1"/>
  <c r="H58" i="43"/>
  <c r="J58" i="43" s="1"/>
  <c r="H67" i="43"/>
  <c r="J67" i="43" s="1"/>
  <c r="J43" i="43"/>
  <c r="H51" i="43"/>
  <c r="J51" i="43" s="1"/>
  <c r="H32" i="43"/>
  <c r="J32" i="43" s="1"/>
  <c r="H25" i="43"/>
  <c r="J25" i="43" s="1"/>
  <c r="H190" i="41"/>
  <c r="J190" i="41" s="1"/>
  <c r="H312" i="41"/>
  <c r="J312" i="41" s="1"/>
  <c r="H307" i="41"/>
  <c r="J307" i="41" s="1"/>
  <c r="H80" i="43"/>
  <c r="J80" i="43" s="1"/>
  <c r="H3" i="43"/>
  <c r="J3" i="43" s="1"/>
  <c r="H60" i="43"/>
  <c r="J60" i="43" s="1"/>
  <c r="H398" i="41"/>
  <c r="H73" i="43"/>
  <c r="J73" i="43" s="1"/>
  <c r="H59" i="43"/>
  <c r="J59" i="43" s="1"/>
  <c r="H68" i="43"/>
  <c r="J68" i="43" s="1"/>
  <c r="J44" i="43"/>
  <c r="H39" i="43"/>
  <c r="J39" i="43" s="1"/>
  <c r="H31" i="43"/>
  <c r="J31" i="43" s="1"/>
  <c r="H187" i="41"/>
  <c r="J187" i="41" s="1"/>
  <c r="H311" i="41"/>
  <c r="J310" i="41" s="1"/>
  <c r="H305" i="41"/>
  <c r="J305" i="41" s="1"/>
  <c r="H403" i="41"/>
  <c r="H9" i="43"/>
  <c r="J9" i="43" s="1"/>
  <c r="J52" i="43"/>
  <c r="H61" i="43"/>
  <c r="J61" i="43" s="1"/>
  <c r="H45" i="43"/>
  <c r="J45" i="43" s="1"/>
  <c r="H38" i="43"/>
  <c r="J38" i="43" s="1"/>
  <c r="H26" i="43"/>
  <c r="J26" i="43" s="1"/>
  <c r="H184" i="41"/>
  <c r="J184" i="41" s="1"/>
  <c r="H309" i="41"/>
  <c r="J309" i="41" s="1"/>
  <c r="H399" i="41"/>
  <c r="H22" i="43"/>
  <c r="J22" i="43" s="1"/>
  <c r="H53" i="43"/>
  <c r="J53" i="43" s="1"/>
  <c r="H62" i="43"/>
  <c r="J62" i="43" s="1"/>
  <c r="H71" i="43"/>
  <c r="J71" i="43" s="1"/>
  <c r="H46" i="43"/>
  <c r="J46" i="43" s="1"/>
  <c r="H15" i="43"/>
  <c r="J15" i="43" s="1"/>
  <c r="H27" i="43"/>
  <c r="J27" i="43" s="1"/>
  <c r="H21" i="43"/>
  <c r="J21" i="43" s="1"/>
  <c r="H338" i="41"/>
  <c r="J338" i="41" s="1"/>
  <c r="H250" i="41"/>
  <c r="J250" i="41" s="1"/>
  <c r="H76" i="43"/>
  <c r="J76" i="43" s="1"/>
  <c r="H78" i="43"/>
  <c r="J78" i="43" s="1"/>
  <c r="H400" i="41"/>
  <c r="H5" i="43"/>
  <c r="J5" i="43" s="1"/>
  <c r="H54" i="43"/>
  <c r="J54" i="43" s="1"/>
  <c r="H63" i="43"/>
  <c r="J63" i="43" s="1"/>
  <c r="H47" i="43"/>
  <c r="J47" i="43" s="1"/>
  <c r="H33" i="43"/>
  <c r="J33" i="43" s="1"/>
  <c r="H29" i="43"/>
  <c r="J29" i="43" s="1"/>
  <c r="H266" i="41"/>
  <c r="J266" i="41" s="1"/>
  <c r="H240" i="41"/>
  <c r="J240" i="41" s="1"/>
  <c r="H206" i="41"/>
  <c r="J206" i="41" s="1"/>
  <c r="H406" i="41"/>
  <c r="H397" i="41"/>
  <c r="H55" i="43"/>
  <c r="J55" i="43" s="1"/>
  <c r="H64" i="43"/>
  <c r="J64" i="43" s="1"/>
  <c r="J40" i="43"/>
  <c r="H48" i="43"/>
  <c r="J48" i="43" s="1"/>
  <c r="H34" i="43"/>
  <c r="J34" i="43" s="1"/>
  <c r="H30" i="43"/>
  <c r="J30" i="43" s="1"/>
  <c r="H259" i="41"/>
  <c r="J259" i="41" s="1"/>
  <c r="H239" i="41"/>
  <c r="J239" i="41" s="1"/>
  <c r="H383" i="41"/>
  <c r="H4" i="43"/>
  <c r="J4" i="43" s="1"/>
  <c r="H402" i="41"/>
  <c r="H75" i="43"/>
  <c r="J75" i="43" s="1"/>
  <c r="H7" i="43"/>
  <c r="J7" i="43" s="1"/>
  <c r="H56" i="43"/>
  <c r="J56" i="43" s="1"/>
  <c r="J41" i="43"/>
  <c r="H49" i="43"/>
  <c r="J49" i="43" s="1"/>
  <c r="H35" i="43"/>
  <c r="J35" i="43" s="1"/>
  <c r="H23" i="43"/>
  <c r="J23" i="43" s="1"/>
  <c r="H200" i="41"/>
  <c r="J200" i="41" s="1"/>
  <c r="H381" i="41"/>
  <c r="J381" i="41" s="1"/>
  <c r="H344" i="41"/>
  <c r="J344" i="41" s="1"/>
  <c r="H279" i="41"/>
  <c r="J279" i="41" s="1"/>
  <c r="H306" i="41"/>
  <c r="J306" i="41" s="1"/>
  <c r="H238" i="41"/>
  <c r="J238" i="41" s="1"/>
  <c r="H169" i="41"/>
  <c r="J169" i="41" s="1"/>
  <c r="H175" i="41"/>
  <c r="J175" i="41" s="1"/>
  <c r="H394" i="41"/>
  <c r="H280" i="41"/>
  <c r="J280" i="41" s="1"/>
  <c r="H387" i="41"/>
  <c r="J387" i="41" s="1"/>
  <c r="H392" i="41"/>
  <c r="H396" i="41"/>
  <c r="H393" i="41"/>
  <c r="H390" i="41"/>
  <c r="J390" i="41" s="1"/>
  <c r="H386" i="41"/>
  <c r="H395" i="41"/>
  <c r="H385" i="41"/>
  <c r="H388" i="41"/>
  <c r="J388" i="41" s="1"/>
  <c r="H382" i="41"/>
  <c r="H384" i="41"/>
  <c r="H281" i="41"/>
  <c r="J281" i="41" s="1"/>
  <c r="H391" i="41"/>
  <c r="H389" i="41"/>
  <c r="J389" i="41" s="1"/>
  <c r="H316" i="41"/>
  <c r="J316" i="41" s="1"/>
  <c r="H377" i="41"/>
  <c r="J377" i="41" s="1"/>
  <c r="H78" i="41"/>
  <c r="J78" i="41" s="1"/>
  <c r="H248" i="41"/>
  <c r="J248" i="41" s="1"/>
  <c r="H318" i="41"/>
  <c r="J318" i="41" s="1"/>
  <c r="H255" i="41"/>
  <c r="J255" i="41" s="1"/>
  <c r="H367" i="41"/>
  <c r="J367" i="41" s="1"/>
  <c r="H355" i="41"/>
  <c r="J355" i="41" s="1"/>
  <c r="H360" i="41"/>
  <c r="J360" i="41" s="1"/>
  <c r="H345" i="41"/>
  <c r="J345" i="41" s="1"/>
  <c r="H198" i="41"/>
  <c r="J198" i="41" s="1"/>
  <c r="H290" i="41"/>
  <c r="J290" i="41" s="1"/>
  <c r="H282" i="41"/>
  <c r="J282" i="41" s="1"/>
  <c r="H214" i="41"/>
  <c r="J214" i="41" s="1"/>
  <c r="H155" i="41"/>
  <c r="J155" i="41" s="1"/>
  <c r="H302" i="41"/>
  <c r="J302" i="41" s="1"/>
  <c r="H230" i="41"/>
  <c r="J230" i="41" s="1"/>
  <c r="H261" i="41"/>
  <c r="J261" i="41" s="1"/>
  <c r="H333" i="41"/>
  <c r="J333" i="41" s="1"/>
  <c r="H325" i="41"/>
  <c r="J325" i="41" s="1"/>
  <c r="H267" i="41"/>
  <c r="J267" i="41" s="1"/>
  <c r="H210" i="41"/>
  <c r="J210" i="41" s="1"/>
  <c r="H314" i="41"/>
  <c r="J314" i="41" s="1"/>
  <c r="H284" i="41"/>
  <c r="J284" i="41" s="1"/>
  <c r="H232" i="41"/>
  <c r="J232" i="41" s="1"/>
  <c r="H315" i="41"/>
  <c r="J315" i="41" s="1"/>
  <c r="H319" i="41"/>
  <c r="J319" i="41" s="1"/>
  <c r="H15" i="41"/>
  <c r="J15" i="41" s="1"/>
  <c r="H303" i="41"/>
  <c r="J303" i="41" s="1"/>
  <c r="H268" i="41"/>
  <c r="J268" i="41" s="1"/>
  <c r="H317" i="41"/>
  <c r="J317" i="41" s="1"/>
  <c r="H95" i="41"/>
  <c r="J95" i="41" s="1"/>
  <c r="H247" i="41"/>
  <c r="J247" i="41" s="1"/>
  <c r="H97" i="41"/>
  <c r="J97" i="41" s="1"/>
  <c r="H323" i="41"/>
  <c r="J323" i="41" s="1"/>
  <c r="H242" i="41"/>
  <c r="J242" i="41" s="1"/>
  <c r="H362" i="41"/>
  <c r="J362" i="41" s="1"/>
  <c r="H365" i="41"/>
  <c r="J365" i="41" s="1"/>
  <c r="H159" i="41"/>
  <c r="J159" i="41" s="1"/>
  <c r="H346" i="41"/>
  <c r="J346" i="41" s="1"/>
  <c r="H170" i="41"/>
  <c r="J170" i="41" s="1"/>
  <c r="H299" i="41"/>
  <c r="J299" i="41" s="1"/>
  <c r="H289" i="41"/>
  <c r="J289" i="41" s="1"/>
  <c r="H213" i="41"/>
  <c r="J213" i="41" s="1"/>
  <c r="H139" i="41"/>
  <c r="J139" i="41" s="1"/>
  <c r="H301" i="41"/>
  <c r="J301" i="41" s="1"/>
  <c r="H229" i="41"/>
  <c r="J229" i="41" s="1"/>
  <c r="H332" i="41"/>
  <c r="J332" i="41" s="1"/>
  <c r="H275" i="41"/>
  <c r="J275" i="41" s="1"/>
  <c r="H265" i="41"/>
  <c r="J265" i="41" s="1"/>
  <c r="H207" i="41"/>
  <c r="J207" i="41" s="1"/>
  <c r="H310" i="41"/>
  <c r="H370" i="41"/>
  <c r="J370" i="41" s="1"/>
  <c r="H98" i="41"/>
  <c r="J98" i="41" s="1"/>
  <c r="H235" i="41"/>
  <c r="J235" i="41" s="1"/>
  <c r="H356" i="41"/>
  <c r="J356" i="41" s="1"/>
  <c r="H283" i="41"/>
  <c r="J283" i="41" s="1"/>
  <c r="H263" i="41"/>
  <c r="J263" i="41" s="1"/>
  <c r="H212" i="41"/>
  <c r="J212" i="41" s="1"/>
  <c r="H12" i="43"/>
  <c r="J12" i="43" s="1"/>
  <c r="H20" i="43"/>
  <c r="J20" i="43" s="1"/>
  <c r="H376" i="41"/>
  <c r="J376" i="41" s="1"/>
  <c r="H96" i="41"/>
  <c r="J96" i="41" s="1"/>
  <c r="H103" i="41"/>
  <c r="J103" i="41" s="1"/>
  <c r="H256" i="41"/>
  <c r="J256" i="41" s="1"/>
  <c r="H109" i="41"/>
  <c r="J109" i="41" s="1"/>
  <c r="H296" i="41"/>
  <c r="J296" i="41" s="1"/>
  <c r="H357" i="41"/>
  <c r="J357" i="41" s="1"/>
  <c r="H349" i="41"/>
  <c r="J349" i="41" s="1"/>
  <c r="H161" i="41"/>
  <c r="J161" i="41" s="1"/>
  <c r="H298" i="41"/>
  <c r="J298" i="41" s="1"/>
  <c r="H288" i="41"/>
  <c r="J288" i="41" s="1"/>
  <c r="H204" i="41"/>
  <c r="J204" i="41" s="1"/>
  <c r="H227" i="41"/>
  <c r="J227" i="41" s="1"/>
  <c r="H300" i="41"/>
  <c r="J300" i="41" s="1"/>
  <c r="H228" i="41"/>
  <c r="J228" i="41" s="1"/>
  <c r="H339" i="41"/>
  <c r="J339" i="41" s="1"/>
  <c r="H331" i="41"/>
  <c r="J331" i="41" s="1"/>
  <c r="H274" i="41"/>
  <c r="J274" i="41" s="1"/>
  <c r="H264" i="41"/>
  <c r="J264" i="41" s="1"/>
  <c r="H253" i="41"/>
  <c r="J253" i="41" s="1"/>
  <c r="H205" i="41"/>
  <c r="J205" i="41" s="1"/>
  <c r="J304" i="41"/>
  <c r="H368" i="41"/>
  <c r="J368" i="41" s="1"/>
  <c r="H327" i="41"/>
  <c r="J327" i="41" s="1"/>
  <c r="J366" i="41"/>
  <c r="H222" i="41"/>
  <c r="J222" i="41" s="1"/>
  <c r="H334" i="41"/>
  <c r="J334" i="41" s="1"/>
  <c r="H13" i="43"/>
  <c r="J13" i="43" s="1"/>
  <c r="H372" i="41"/>
  <c r="J372" i="41" s="1"/>
  <c r="H14" i="43"/>
  <c r="J14" i="43" s="1"/>
  <c r="H380" i="41"/>
  <c r="J380" i="41" s="1"/>
  <c r="H252" i="41"/>
  <c r="J252" i="41" s="1"/>
  <c r="H324" i="41"/>
  <c r="J324" i="41" s="1"/>
  <c r="H241" i="41"/>
  <c r="J241" i="41" s="1"/>
  <c r="H254" i="41"/>
  <c r="J254" i="41" s="1"/>
  <c r="H364" i="41"/>
  <c r="J364" i="41" s="1"/>
  <c r="H341" i="41"/>
  <c r="J341" i="41" s="1"/>
  <c r="H354" i="41"/>
  <c r="J354" i="41" s="1"/>
  <c r="H350" i="41"/>
  <c r="J350" i="41" s="1"/>
  <c r="J117" i="41"/>
  <c r="H297" i="41"/>
  <c r="J297" i="41" s="1"/>
  <c r="H287" i="41"/>
  <c r="J287" i="41" s="1"/>
  <c r="H278" i="41"/>
  <c r="J278" i="41" s="1"/>
  <c r="H203" i="41"/>
  <c r="J203" i="41" s="1"/>
  <c r="H258" i="41"/>
  <c r="J258" i="41" s="1"/>
  <c r="H226" i="41"/>
  <c r="J226" i="41" s="1"/>
  <c r="H330" i="41"/>
  <c r="J330" i="41" s="1"/>
  <c r="H272" i="41"/>
  <c r="J272" i="41" s="1"/>
  <c r="H262" i="41"/>
  <c r="J262" i="41" s="1"/>
  <c r="H218" i="41"/>
  <c r="J218" i="41" s="1"/>
  <c r="H221" i="41"/>
  <c r="J221" i="41" s="1"/>
  <c r="H251" i="41"/>
  <c r="J251" i="41" s="1"/>
  <c r="H269" i="41"/>
  <c r="J269" i="41" s="1"/>
  <c r="H291" i="41"/>
  <c r="J291" i="41" s="1"/>
  <c r="H378" i="41"/>
  <c r="J378" i="41" s="1"/>
  <c r="H371" i="41"/>
  <c r="J371" i="41" s="1"/>
  <c r="H246" i="41"/>
  <c r="J246" i="41" s="1"/>
  <c r="H313" i="41"/>
  <c r="J313" i="41" s="1"/>
  <c r="H123" i="41"/>
  <c r="J123" i="41" s="1"/>
  <c r="H244" i="41"/>
  <c r="J244" i="41" s="1"/>
  <c r="H292" i="41"/>
  <c r="J292" i="41" s="1"/>
  <c r="H359" i="41"/>
  <c r="J359" i="41" s="1"/>
  <c r="H353" i="41"/>
  <c r="J353" i="41" s="1"/>
  <c r="H351" i="41"/>
  <c r="J351" i="41" s="1"/>
  <c r="H104" i="41"/>
  <c r="J104" i="41" s="1"/>
  <c r="H295" i="41"/>
  <c r="J295" i="41" s="1"/>
  <c r="H286" i="41"/>
  <c r="J286" i="41" s="1"/>
  <c r="H225" i="41"/>
  <c r="J225" i="41" s="1"/>
  <c r="J171" i="41"/>
  <c r="H128" i="41"/>
  <c r="J128" i="41" s="1"/>
  <c r="H234" i="41"/>
  <c r="J234" i="41" s="1"/>
  <c r="H144" i="41"/>
  <c r="J144" i="41" s="1"/>
  <c r="H337" i="41"/>
  <c r="J337" i="41" s="1"/>
  <c r="H329" i="41"/>
  <c r="J329" i="41" s="1"/>
  <c r="H271" i="41"/>
  <c r="J271" i="41" s="1"/>
  <c r="H260" i="41"/>
  <c r="J260" i="41" s="1"/>
  <c r="H237" i="41"/>
  <c r="J237" i="41" s="1"/>
  <c r="H220" i="41"/>
  <c r="J220" i="41" s="1"/>
  <c r="H320" i="41"/>
  <c r="J320" i="41" s="1"/>
  <c r="J143" i="41"/>
  <c r="H369" i="41"/>
  <c r="J369" i="41" s="1"/>
  <c r="H293" i="41"/>
  <c r="J293" i="41" s="1"/>
  <c r="H157" i="41"/>
  <c r="J157" i="41" s="1"/>
  <c r="H335" i="41"/>
  <c r="J335" i="41" s="1"/>
  <c r="H105" i="41"/>
  <c r="J105" i="41" s="1"/>
  <c r="H343" i="41"/>
  <c r="J343" i="41" s="1"/>
  <c r="H156" i="41"/>
  <c r="J156" i="41" s="1"/>
  <c r="H326" i="41"/>
  <c r="J326" i="41" s="1"/>
  <c r="H373" i="41"/>
  <c r="J373" i="41" s="1"/>
  <c r="H197" i="41"/>
  <c r="J197" i="41" s="1"/>
  <c r="H374" i="41"/>
  <c r="J374" i="41" s="1"/>
  <c r="J375" i="41"/>
  <c r="H11" i="43"/>
  <c r="J11" i="43" s="1"/>
  <c r="J348" i="41"/>
  <c r="H245" i="41"/>
  <c r="J245" i="41" s="1"/>
  <c r="H243" i="41"/>
  <c r="J243" i="41" s="1"/>
  <c r="H100" i="41"/>
  <c r="J100" i="41" s="1"/>
  <c r="H342" i="41"/>
  <c r="J342" i="41" s="1"/>
  <c r="H363" i="41"/>
  <c r="J363" i="41" s="1"/>
  <c r="H347" i="41"/>
  <c r="J347" i="41" s="1"/>
  <c r="H352" i="41"/>
  <c r="J352" i="41" s="1"/>
  <c r="H68" i="41"/>
  <c r="J68" i="41" s="1"/>
  <c r="H294" i="41"/>
  <c r="J294" i="41" s="1"/>
  <c r="H285" i="41"/>
  <c r="J285" i="41" s="1"/>
  <c r="H224" i="41"/>
  <c r="J224" i="41" s="1"/>
  <c r="H158" i="41"/>
  <c r="J158" i="41" s="1"/>
  <c r="H110" i="41"/>
  <c r="J110" i="41" s="1"/>
  <c r="H233" i="41"/>
  <c r="J233" i="41" s="1"/>
  <c r="H101" i="41"/>
  <c r="J101" i="41" s="1"/>
  <c r="H336" i="41"/>
  <c r="J336" i="41" s="1"/>
  <c r="H328" i="41"/>
  <c r="J328" i="41" s="1"/>
  <c r="H270" i="41"/>
  <c r="J270" i="41" s="1"/>
  <c r="H182" i="41"/>
  <c r="J182" i="41" s="1"/>
  <c r="H236" i="41"/>
  <c r="J236" i="41" s="1"/>
  <c r="H379" i="41"/>
  <c r="J379" i="41" s="1"/>
  <c r="H321" i="41"/>
  <c r="J321" i="41" s="1"/>
  <c r="H358" i="41"/>
  <c r="J358" i="41" s="1"/>
  <c r="H340" i="41"/>
  <c r="J340" i="41" s="1"/>
  <c r="H53" i="41"/>
  <c r="J53" i="41" s="1"/>
  <c r="H223" i="41"/>
  <c r="J223" i="41" s="1"/>
  <c r="H99" i="41"/>
  <c r="J99" i="41" s="1"/>
  <c r="H322" i="41"/>
  <c r="J322" i="41" s="1"/>
  <c r="H65" i="41"/>
  <c r="J65" i="41" s="1"/>
  <c r="H231" i="41"/>
  <c r="J231" i="41" s="1"/>
  <c r="H374" i="40"/>
  <c r="H386" i="40"/>
  <c r="H378" i="40"/>
  <c r="H387" i="40"/>
  <c r="H44" i="41"/>
  <c r="J44" i="41" s="1"/>
  <c r="H385" i="40"/>
  <c r="H121" i="41"/>
  <c r="J121" i="41" s="1"/>
  <c r="H379" i="40"/>
  <c r="H388" i="40"/>
  <c r="H361" i="40"/>
  <c r="H380" i="40"/>
  <c r="H389" i="40"/>
  <c r="H383" i="40"/>
  <c r="H381" i="40"/>
  <c r="H384" i="40"/>
  <c r="H373" i="40"/>
  <c r="H219" i="41"/>
  <c r="J219" i="41" s="1"/>
  <c r="H277" i="41"/>
  <c r="J277" i="41" s="1"/>
  <c r="H202" i="41"/>
  <c r="J202" i="41" s="1"/>
  <c r="H185" i="41"/>
  <c r="J185" i="41" s="1"/>
  <c r="H188" i="41"/>
  <c r="J188" i="41" s="1"/>
  <c r="H146" i="41"/>
  <c r="J146" i="41" s="1"/>
  <c r="H131" i="41"/>
  <c r="J131" i="41" s="1"/>
  <c r="H133" i="41"/>
  <c r="J133" i="41" s="1"/>
  <c r="H116" i="41"/>
  <c r="J116" i="41" s="1"/>
  <c r="H79" i="41"/>
  <c r="J79" i="41" s="1"/>
  <c r="H107" i="41"/>
  <c r="J107" i="41" s="1"/>
  <c r="H80" i="41"/>
  <c r="J80" i="41" s="1"/>
  <c r="H102" i="41"/>
  <c r="J102" i="41" s="1"/>
  <c r="H67" i="41"/>
  <c r="J67" i="41" s="1"/>
  <c r="H31" i="41"/>
  <c r="J31" i="41" s="1"/>
  <c r="H417" i="40"/>
  <c r="H18" i="41"/>
  <c r="J18" i="41" s="1"/>
  <c r="H434" i="40"/>
  <c r="H395" i="40"/>
  <c r="H372" i="40"/>
  <c r="H74" i="41"/>
  <c r="J74" i="41" s="1"/>
  <c r="H60" i="41"/>
  <c r="J60" i="41" s="1"/>
  <c r="H429" i="40"/>
  <c r="H398" i="40"/>
  <c r="H70" i="41"/>
  <c r="J70" i="41" s="1"/>
  <c r="H63" i="41"/>
  <c r="J63" i="41" s="1"/>
  <c r="H431" i="40"/>
  <c r="H64" i="41"/>
  <c r="J64" i="41" s="1"/>
  <c r="H432" i="40"/>
  <c r="H369" i="40"/>
  <c r="H360" i="40"/>
  <c r="H352" i="40"/>
  <c r="H344" i="40"/>
  <c r="H336" i="40"/>
  <c r="H277" i="40"/>
  <c r="J277" i="40" s="1"/>
  <c r="H268" i="40"/>
  <c r="J268" i="40" s="1"/>
  <c r="H325" i="40"/>
  <c r="H274" i="40"/>
  <c r="J274" i="40" s="1"/>
  <c r="H281" i="40"/>
  <c r="J281" i="40" s="1"/>
  <c r="H272" i="40"/>
  <c r="J272" i="40" s="1"/>
  <c r="H329" i="40"/>
  <c r="H328" i="40"/>
  <c r="H173" i="41"/>
  <c r="J173" i="41" s="1"/>
  <c r="H92" i="41"/>
  <c r="J92" i="41" s="1"/>
  <c r="H393" i="40"/>
  <c r="H438" i="40"/>
  <c r="H37" i="41"/>
  <c r="J37" i="41" s="1"/>
  <c r="H285" i="40"/>
  <c r="J285" i="40" s="1"/>
  <c r="H273" i="41"/>
  <c r="J273" i="41" s="1"/>
  <c r="H167" i="41"/>
  <c r="J167" i="41" s="1"/>
  <c r="H174" i="41"/>
  <c r="J174" i="41" s="1"/>
  <c r="H177" i="41"/>
  <c r="J177" i="41" s="1"/>
  <c r="H154" i="41"/>
  <c r="J154" i="41" s="1"/>
  <c r="H150" i="41"/>
  <c r="J150" i="41" s="1"/>
  <c r="H141" i="41"/>
  <c r="J141" i="41" s="1"/>
  <c r="H124" i="41"/>
  <c r="J124" i="41" s="1"/>
  <c r="H118" i="41"/>
  <c r="J118" i="41" s="1"/>
  <c r="H87" i="41"/>
  <c r="J87" i="41" s="1"/>
  <c r="H88" i="41"/>
  <c r="J88" i="41" s="1"/>
  <c r="J14" i="41"/>
  <c r="H77" i="41"/>
  <c r="J77" i="41" s="1"/>
  <c r="H17" i="41"/>
  <c r="J17" i="41" s="1"/>
  <c r="H425" i="40"/>
  <c r="H10" i="41"/>
  <c r="J10" i="41" s="1"/>
  <c r="H442" i="40"/>
  <c r="H403" i="40"/>
  <c r="H396" i="40"/>
  <c r="H5" i="41"/>
  <c r="J5" i="41" s="1"/>
  <c r="H8" i="41"/>
  <c r="J8" i="41" s="1"/>
  <c r="H437" i="40"/>
  <c r="H406" i="40"/>
  <c r="H4" i="41"/>
  <c r="J4" i="41" s="1"/>
  <c r="H13" i="41"/>
  <c r="J13" i="41" s="1"/>
  <c r="H439" i="40"/>
  <c r="H54" i="41"/>
  <c r="J54" i="41" s="1"/>
  <c r="H440" i="40"/>
  <c r="H368" i="40"/>
  <c r="H359" i="40"/>
  <c r="H351" i="40"/>
  <c r="H343" i="40"/>
  <c r="H335" i="40"/>
  <c r="H269" i="40"/>
  <c r="J269" i="40" s="1"/>
  <c r="H326" i="40"/>
  <c r="H317" i="40"/>
  <c r="J317" i="40" s="1"/>
  <c r="H324" i="40"/>
  <c r="H273" i="40"/>
  <c r="J273" i="40" s="1"/>
  <c r="H322" i="40"/>
  <c r="H321" i="40"/>
  <c r="H320" i="40"/>
  <c r="J320" i="40" s="1"/>
  <c r="H148" i="41"/>
  <c r="J148" i="41" s="1"/>
  <c r="H66" i="41"/>
  <c r="J66" i="41" s="1"/>
  <c r="H30" i="41"/>
  <c r="J30" i="41" s="1"/>
  <c r="H76" i="41"/>
  <c r="J76" i="41" s="1"/>
  <c r="H408" i="40"/>
  <c r="H295" i="40"/>
  <c r="J295" i="40" s="1"/>
  <c r="H289" i="40"/>
  <c r="J289" i="40" s="1"/>
  <c r="H216" i="41"/>
  <c r="J216" i="41" s="1"/>
  <c r="H201" i="41"/>
  <c r="J201" i="41" s="1"/>
  <c r="J178" i="41"/>
  <c r="J181" i="41"/>
  <c r="H140" i="41"/>
  <c r="J140" i="41" s="1"/>
  <c r="H136" i="41"/>
  <c r="J136" i="41" s="1"/>
  <c r="H152" i="41"/>
  <c r="J152" i="41" s="1"/>
  <c r="H125" i="41"/>
  <c r="J125" i="41" s="1"/>
  <c r="H89" i="41"/>
  <c r="J89" i="41" s="1"/>
  <c r="J90" i="41"/>
  <c r="H84" i="41"/>
  <c r="J84" i="41" s="1"/>
  <c r="H82" i="41"/>
  <c r="J82" i="41" s="1"/>
  <c r="H26" i="41"/>
  <c r="J26" i="41" s="1"/>
  <c r="H21" i="41"/>
  <c r="J21" i="41" s="1"/>
  <c r="H9" i="41"/>
  <c r="J9" i="41" s="1"/>
  <c r="H433" i="40"/>
  <c r="H56" i="41"/>
  <c r="J56" i="41" s="1"/>
  <c r="H71" i="41"/>
  <c r="J71" i="41" s="1"/>
  <c r="H411" i="40"/>
  <c r="H404" i="40"/>
  <c r="H59" i="41"/>
  <c r="J59" i="41" s="1"/>
  <c r="H61" i="41"/>
  <c r="J61" i="41" s="1"/>
  <c r="H445" i="40"/>
  <c r="H414" i="40"/>
  <c r="H375" i="40"/>
  <c r="H447" i="40"/>
  <c r="H376" i="40"/>
  <c r="H448" i="40"/>
  <c r="H367" i="40"/>
  <c r="H358" i="40"/>
  <c r="H350" i="40"/>
  <c r="H342" i="40"/>
  <c r="H334" i="40"/>
  <c r="H288" i="40"/>
  <c r="J288" i="40" s="1"/>
  <c r="H318" i="40"/>
  <c r="J318" i="40" s="1"/>
  <c r="H309" i="40"/>
  <c r="J309" i="40" s="1"/>
  <c r="H316" i="40"/>
  <c r="J316" i="40" s="1"/>
  <c r="H323" i="40"/>
  <c r="H314" i="40"/>
  <c r="J314" i="40" s="1"/>
  <c r="H313" i="40"/>
  <c r="J313" i="40" s="1"/>
  <c r="H312" i="40"/>
  <c r="J312" i="40" s="1"/>
  <c r="H189" i="41"/>
  <c r="J189" i="41" s="1"/>
  <c r="H114" i="41"/>
  <c r="J114" i="41" s="1"/>
  <c r="H22" i="41"/>
  <c r="J22" i="41" s="1"/>
  <c r="H39" i="41"/>
  <c r="J39" i="41" s="1"/>
  <c r="H407" i="40"/>
  <c r="H355" i="40"/>
  <c r="H292" i="40"/>
  <c r="J292" i="40" s="1"/>
  <c r="H276" i="41"/>
  <c r="J276" i="41" s="1"/>
  <c r="H195" i="41"/>
  <c r="J195" i="41" s="1"/>
  <c r="H249" i="41"/>
  <c r="J249" i="41" s="1"/>
  <c r="H176" i="41"/>
  <c r="J176" i="41" s="1"/>
  <c r="H164" i="41"/>
  <c r="J164" i="41" s="1"/>
  <c r="H142" i="41"/>
  <c r="J142" i="41" s="1"/>
  <c r="H138" i="41"/>
  <c r="J138" i="41" s="1"/>
  <c r="H126" i="41"/>
  <c r="J126" i="41" s="1"/>
  <c r="H119" i="41"/>
  <c r="J119" i="41" s="1"/>
  <c r="H57" i="41"/>
  <c r="J57" i="41" s="1"/>
  <c r="H42" i="41"/>
  <c r="J42" i="41" s="1"/>
  <c r="H55" i="41"/>
  <c r="J55" i="41" s="1"/>
  <c r="H441" i="40"/>
  <c r="H394" i="40"/>
  <c r="H47" i="41"/>
  <c r="J47" i="41" s="1"/>
  <c r="H419" i="40"/>
  <c r="H412" i="40"/>
  <c r="H50" i="41"/>
  <c r="J50" i="41" s="1"/>
  <c r="J75" i="41"/>
  <c r="H36" i="41"/>
  <c r="J36" i="41" s="1"/>
  <c r="H422" i="40"/>
  <c r="H49" i="41"/>
  <c r="J49" i="41" s="1"/>
  <c r="H391" i="40"/>
  <c r="H7" i="41"/>
  <c r="J7" i="41" s="1"/>
  <c r="H392" i="40"/>
  <c r="H72" i="41"/>
  <c r="J72" i="41" s="1"/>
  <c r="H366" i="40"/>
  <c r="H357" i="40"/>
  <c r="H349" i="40"/>
  <c r="H341" i="40"/>
  <c r="H333" i="40"/>
  <c r="H319" i="40"/>
  <c r="J319" i="40" s="1"/>
  <c r="H310" i="40"/>
  <c r="J310" i="40" s="1"/>
  <c r="H301" i="40"/>
  <c r="J301" i="40" s="1"/>
  <c r="H308" i="40"/>
  <c r="J308" i="40" s="1"/>
  <c r="H315" i="40"/>
  <c r="J315" i="40" s="1"/>
  <c r="H306" i="40"/>
  <c r="J306" i="40" s="1"/>
  <c r="H305" i="40"/>
  <c r="J305" i="40" s="1"/>
  <c r="H304" i="40"/>
  <c r="J304" i="40" s="1"/>
  <c r="H193" i="41"/>
  <c r="J193" i="41" s="1"/>
  <c r="H151" i="41"/>
  <c r="J151" i="41" s="1"/>
  <c r="H111" i="41"/>
  <c r="J111" i="41" s="1"/>
  <c r="H410" i="40"/>
  <c r="H38" i="41"/>
  <c r="J38" i="41" s="1"/>
  <c r="H294" i="40"/>
  <c r="J294" i="40" s="1"/>
  <c r="H211" i="41"/>
  <c r="J211" i="41" s="1"/>
  <c r="H166" i="41"/>
  <c r="J166" i="41" s="1"/>
  <c r="H180" i="41"/>
  <c r="J180" i="41" s="1"/>
  <c r="H165" i="41"/>
  <c r="J165" i="41" s="1"/>
  <c r="H172" i="41"/>
  <c r="J172" i="41" s="1"/>
  <c r="H147" i="41"/>
  <c r="J147" i="41" s="1"/>
  <c r="H132" i="41"/>
  <c r="J132" i="41" s="1"/>
  <c r="H134" i="41"/>
  <c r="J134" i="41" s="1"/>
  <c r="H127" i="41"/>
  <c r="J127" i="41" s="1"/>
  <c r="H106" i="41"/>
  <c r="J106" i="41" s="1"/>
  <c r="H120" i="41"/>
  <c r="J120" i="41" s="1"/>
  <c r="H81" i="41"/>
  <c r="J81" i="41" s="1"/>
  <c r="H24" i="41"/>
  <c r="J24" i="41" s="1"/>
  <c r="H19" i="41"/>
  <c r="J19" i="41" s="1"/>
  <c r="H377" i="40"/>
  <c r="H6" i="41"/>
  <c r="J6" i="41" s="1"/>
  <c r="H402" i="40"/>
  <c r="H35" i="41"/>
  <c r="J35" i="41" s="1"/>
  <c r="H427" i="40"/>
  <c r="H420" i="40"/>
  <c r="H46" i="41"/>
  <c r="J46" i="41" s="1"/>
  <c r="H397" i="40"/>
  <c r="H62" i="41"/>
  <c r="J62" i="41" s="1"/>
  <c r="H430" i="40"/>
  <c r="H45" i="41"/>
  <c r="J45" i="41" s="1"/>
  <c r="H399" i="40"/>
  <c r="H52" i="41"/>
  <c r="J52" i="41" s="1"/>
  <c r="H400" i="40"/>
  <c r="H48" i="41"/>
  <c r="J48" i="41" s="1"/>
  <c r="H365" i="40"/>
  <c r="H356" i="40"/>
  <c r="H348" i="40"/>
  <c r="H340" i="40"/>
  <c r="H332" i="40"/>
  <c r="H275" i="40"/>
  <c r="J275" i="40" s="1"/>
  <c r="H302" i="40"/>
  <c r="J302" i="40" s="1"/>
  <c r="H293" i="40"/>
  <c r="J293" i="40" s="1"/>
  <c r="H300" i="40"/>
  <c r="J300" i="40" s="1"/>
  <c r="H307" i="40"/>
  <c r="J307" i="40" s="1"/>
  <c r="H298" i="40"/>
  <c r="J298" i="40" s="1"/>
  <c r="H297" i="40"/>
  <c r="J297" i="40" s="1"/>
  <c r="H296" i="40"/>
  <c r="J296" i="40" s="1"/>
  <c r="J257" i="41"/>
  <c r="H428" i="40"/>
  <c r="H347" i="40"/>
  <c r="H217" i="41"/>
  <c r="J217" i="41" s="1"/>
  <c r="H196" i="41"/>
  <c r="J196" i="41" s="1"/>
  <c r="H199" i="41"/>
  <c r="J199" i="41" s="1"/>
  <c r="J27" i="41"/>
  <c r="H186" i="41"/>
  <c r="J186" i="41" s="1"/>
  <c r="H168" i="41"/>
  <c r="J168" i="41" s="1"/>
  <c r="H191" i="41"/>
  <c r="J191" i="41" s="1"/>
  <c r="H149" i="41"/>
  <c r="J149" i="41" s="1"/>
  <c r="H137" i="41"/>
  <c r="J137" i="41" s="1"/>
  <c r="H129" i="41"/>
  <c r="J129" i="41" s="1"/>
  <c r="H85" i="41"/>
  <c r="J85" i="41" s="1"/>
  <c r="H86" i="41"/>
  <c r="J86" i="41" s="1"/>
  <c r="H122" i="41"/>
  <c r="J122" i="41" s="1"/>
  <c r="H83" i="41"/>
  <c r="J83" i="41" s="1"/>
  <c r="H58" i="41"/>
  <c r="J58" i="41" s="1"/>
  <c r="H69" i="41"/>
  <c r="J69" i="41" s="1"/>
  <c r="H43" i="41"/>
  <c r="J43" i="41" s="1"/>
  <c r="H401" i="40"/>
  <c r="H40" i="41"/>
  <c r="J40" i="41" s="1"/>
  <c r="H418" i="40"/>
  <c r="H41" i="41"/>
  <c r="J41" i="41" s="1"/>
  <c r="H443" i="40"/>
  <c r="H436" i="40"/>
  <c r="H34" i="41"/>
  <c r="J34" i="41" s="1"/>
  <c r="H413" i="40"/>
  <c r="H382" i="40"/>
  <c r="H446" i="40"/>
  <c r="H33" i="41"/>
  <c r="J33" i="41" s="1"/>
  <c r="H415" i="40"/>
  <c r="H28" i="41"/>
  <c r="J28" i="41" s="1"/>
  <c r="H416" i="40"/>
  <c r="H371" i="40"/>
  <c r="H363" i="40"/>
  <c r="H354" i="40"/>
  <c r="H346" i="40"/>
  <c r="H338" i="40"/>
  <c r="H330" i="40"/>
  <c r="H287" i="40"/>
  <c r="J287" i="40" s="1"/>
  <c r="H286" i="40"/>
  <c r="J286" i="40" s="1"/>
  <c r="H311" i="40"/>
  <c r="J311" i="40" s="1"/>
  <c r="H284" i="40"/>
  <c r="J284" i="40" s="1"/>
  <c r="H291" i="40"/>
  <c r="J291" i="40" s="1"/>
  <c r="H279" i="40"/>
  <c r="J279" i="40" s="1"/>
  <c r="H278" i="40"/>
  <c r="J278" i="40" s="1"/>
  <c r="H215" i="41"/>
  <c r="J215" i="41" s="1"/>
  <c r="H160" i="41"/>
  <c r="J160" i="41" s="1"/>
  <c r="H153" i="41"/>
  <c r="J153" i="41" s="1"/>
  <c r="J93" i="41"/>
  <c r="H51" i="41"/>
  <c r="J51" i="41" s="1"/>
  <c r="H405" i="40"/>
  <c r="H364" i="40"/>
  <c r="H331" i="40"/>
  <c r="H299" i="40"/>
  <c r="J299" i="40" s="1"/>
  <c r="H192" i="41"/>
  <c r="J192" i="41" s="1"/>
  <c r="H179" i="41"/>
  <c r="J179" i="41" s="1"/>
  <c r="H162" i="41"/>
  <c r="J162" i="41" s="1"/>
  <c r="H183" i="41"/>
  <c r="J183" i="41" s="1"/>
  <c r="H145" i="41"/>
  <c r="J145" i="41" s="1"/>
  <c r="H135" i="41"/>
  <c r="J135" i="41" s="1"/>
  <c r="H130" i="41"/>
  <c r="J130" i="41" s="1"/>
  <c r="H91" i="41"/>
  <c r="J91" i="41" s="1"/>
  <c r="H108" i="41"/>
  <c r="J108" i="41" s="1"/>
  <c r="H94" i="41"/>
  <c r="J94" i="41" s="1"/>
  <c r="H115" i="41"/>
  <c r="J115" i="41" s="1"/>
  <c r="H25" i="41"/>
  <c r="J25" i="41" s="1"/>
  <c r="H20" i="41"/>
  <c r="J20" i="41" s="1"/>
  <c r="H23" i="41"/>
  <c r="J23" i="41" s="1"/>
  <c r="H409" i="40"/>
  <c r="H3" i="41"/>
  <c r="J3" i="41" s="1"/>
  <c r="H426" i="40"/>
  <c r="H11" i="41"/>
  <c r="J11" i="41" s="1"/>
  <c r="H12" i="41"/>
  <c r="J12" i="41" s="1"/>
  <c r="H444" i="40"/>
  <c r="H29" i="41"/>
  <c r="J29" i="41" s="1"/>
  <c r="H421" i="40"/>
  <c r="H73" i="41"/>
  <c r="J73" i="41" s="1"/>
  <c r="H423" i="40"/>
  <c r="H16" i="41"/>
  <c r="J16" i="41" s="1"/>
  <c r="H424" i="40"/>
  <c r="H370" i="40"/>
  <c r="H362" i="40"/>
  <c r="H353" i="40"/>
  <c r="H345" i="40"/>
  <c r="H337" i="40"/>
  <c r="H327" i="40"/>
  <c r="H276" i="40"/>
  <c r="J276" i="40" s="1"/>
  <c r="H283" i="40"/>
  <c r="J283" i="40" s="1"/>
  <c r="H282" i="40"/>
  <c r="J282" i="40" s="1"/>
  <c r="H303" i="40"/>
  <c r="J303" i="40" s="1"/>
  <c r="H280" i="40"/>
  <c r="J280" i="40" s="1"/>
  <c r="H271" i="40"/>
  <c r="J271" i="40" s="1"/>
  <c r="H270" i="40"/>
  <c r="J270" i="40" s="1"/>
  <c r="H163" i="41"/>
  <c r="J163" i="41" s="1"/>
  <c r="H113" i="41"/>
  <c r="J113" i="41" s="1"/>
  <c r="H435" i="40"/>
  <c r="H32" i="41"/>
  <c r="J32" i="41" s="1"/>
  <c r="H339" i="40"/>
  <c r="H290" i="40"/>
  <c r="J290" i="40" s="1"/>
  <c r="H184" i="40"/>
  <c r="J184" i="40" s="1"/>
  <c r="H84" i="40"/>
  <c r="J84" i="40" s="1"/>
  <c r="H130" i="40"/>
  <c r="J130" i="40" s="1"/>
  <c r="H58" i="40"/>
  <c r="J58" i="40" s="1"/>
  <c r="H123" i="40"/>
  <c r="J123" i="40" s="1"/>
  <c r="H131" i="40"/>
  <c r="J131" i="40" s="1"/>
  <c r="H124" i="40"/>
  <c r="J124" i="40" s="1"/>
  <c r="H132" i="40"/>
  <c r="J132" i="40" s="1"/>
  <c r="H125" i="40"/>
  <c r="J125" i="40" s="1"/>
  <c r="H133" i="40"/>
  <c r="J133" i="40" s="1"/>
  <c r="H126" i="40"/>
  <c r="J126" i="40" s="1"/>
  <c r="H134" i="40"/>
  <c r="J134" i="40" s="1"/>
  <c r="H127" i="40"/>
  <c r="J127" i="40" s="1"/>
  <c r="H147" i="40"/>
  <c r="J147" i="40" s="1"/>
  <c r="H128" i="40"/>
  <c r="J128" i="40" s="1"/>
  <c r="H129" i="40"/>
  <c r="J129" i="40" s="1"/>
  <c r="H15" i="40"/>
  <c r="J15" i="40" s="1"/>
  <c r="H266" i="40"/>
  <c r="J266" i="40" s="1"/>
  <c r="H259" i="40"/>
  <c r="J259" i="40" s="1"/>
  <c r="H249" i="40"/>
  <c r="J249" i="40" s="1"/>
  <c r="H242" i="40"/>
  <c r="J242" i="40" s="1"/>
  <c r="H239" i="40"/>
  <c r="J239" i="40" s="1"/>
  <c r="H232" i="40"/>
  <c r="J232" i="40" s="1"/>
  <c r="H229" i="40"/>
  <c r="J229" i="40" s="1"/>
  <c r="H222" i="40"/>
  <c r="J222" i="40" s="1"/>
  <c r="H212" i="40"/>
  <c r="J212" i="40" s="1"/>
  <c r="H196" i="40"/>
  <c r="J196" i="40" s="1"/>
  <c r="H187" i="40"/>
  <c r="J187" i="40" s="1"/>
  <c r="H180" i="40"/>
  <c r="J180" i="40" s="1"/>
  <c r="H177" i="40"/>
  <c r="J177" i="40" s="1"/>
  <c r="H170" i="40"/>
  <c r="J170" i="40" s="1"/>
  <c r="H167" i="40"/>
  <c r="J167" i="40" s="1"/>
  <c r="H160" i="40"/>
  <c r="J160" i="40" s="1"/>
  <c r="H155" i="40"/>
  <c r="J155" i="40" s="1"/>
  <c r="H138" i="40"/>
  <c r="J138" i="40" s="1"/>
  <c r="H120" i="40"/>
  <c r="J120" i="40" s="1"/>
  <c r="H106" i="40"/>
  <c r="J106" i="40" s="1"/>
  <c r="H92" i="40"/>
  <c r="J92" i="40" s="1"/>
  <c r="H89" i="40"/>
  <c r="J89" i="40" s="1"/>
  <c r="H86" i="40"/>
  <c r="J86" i="40" s="1"/>
  <c r="H80" i="40"/>
  <c r="J80" i="40" s="1"/>
  <c r="H72" i="40"/>
  <c r="J72" i="40" s="1"/>
  <c r="H59" i="40"/>
  <c r="J59" i="40" s="1"/>
  <c r="H54" i="40"/>
  <c r="J54" i="40" s="1"/>
  <c r="H45" i="40"/>
  <c r="J45" i="40" s="1"/>
  <c r="H42" i="40"/>
  <c r="J42" i="40" s="1"/>
  <c r="H39" i="40"/>
  <c r="J39" i="40" s="1"/>
  <c r="H38" i="40"/>
  <c r="J38" i="40" s="1"/>
  <c r="H35" i="40"/>
  <c r="J35" i="40" s="1"/>
  <c r="H26" i="40"/>
  <c r="J26" i="40" s="1"/>
  <c r="H22" i="40"/>
  <c r="J22" i="40" s="1"/>
  <c r="H11" i="40"/>
  <c r="J11" i="40" s="1"/>
  <c r="H251" i="40"/>
  <c r="J251" i="40" s="1"/>
  <c r="H241" i="40"/>
  <c r="J241" i="40" s="1"/>
  <c r="H234" i="40"/>
  <c r="J234" i="40" s="1"/>
  <c r="H231" i="40"/>
  <c r="J231" i="40" s="1"/>
  <c r="H224" i="40"/>
  <c r="J224" i="40" s="1"/>
  <c r="H221" i="40"/>
  <c r="J221" i="40" s="1"/>
  <c r="H214" i="40"/>
  <c r="J214" i="40" s="1"/>
  <c r="H205" i="40"/>
  <c r="J205" i="40" s="1"/>
  <c r="H189" i="40"/>
  <c r="J189" i="40" s="1"/>
  <c r="H179" i="40"/>
  <c r="J179" i="40" s="1"/>
  <c r="H172" i="40"/>
  <c r="J172" i="40" s="1"/>
  <c r="H169" i="40"/>
  <c r="J169" i="40" s="1"/>
  <c r="H162" i="40"/>
  <c r="J162" i="40" s="1"/>
  <c r="H159" i="40"/>
  <c r="J159" i="40" s="1"/>
  <c r="H154" i="40"/>
  <c r="J154" i="40" s="1"/>
  <c r="H152" i="40"/>
  <c r="J152" i="40" s="1"/>
  <c r="H145" i="40"/>
  <c r="J145" i="40" s="1"/>
  <c r="H119" i="40"/>
  <c r="J119" i="40" s="1"/>
  <c r="H115" i="40"/>
  <c r="J115" i="40" s="1"/>
  <c r="H101" i="40"/>
  <c r="J101" i="40" s="1"/>
  <c r="H97" i="40"/>
  <c r="J97" i="40" s="1"/>
  <c r="H94" i="40"/>
  <c r="J94" i="40" s="1"/>
  <c r="H91" i="40"/>
  <c r="J91" i="40" s="1"/>
  <c r="H88" i="40"/>
  <c r="J88" i="40" s="1"/>
  <c r="H85" i="40"/>
  <c r="J85" i="40" s="1"/>
  <c r="H83" i="40"/>
  <c r="J83" i="40" s="1"/>
  <c r="H76" i="40"/>
  <c r="J76" i="40" s="1"/>
  <c r="H67" i="40"/>
  <c r="J67" i="40" s="1"/>
  <c r="H61" i="40"/>
  <c r="J61" i="40" s="1"/>
  <c r="H56" i="40"/>
  <c r="J56" i="40" s="1"/>
  <c r="H50" i="40"/>
  <c r="J50" i="40" s="1"/>
  <c r="H47" i="40"/>
  <c r="J47" i="40" s="1"/>
  <c r="H44" i="40"/>
  <c r="J44" i="40" s="1"/>
  <c r="H41" i="40"/>
  <c r="J41" i="40" s="1"/>
  <c r="H37" i="40"/>
  <c r="J37" i="40" s="1"/>
  <c r="H34" i="40"/>
  <c r="J34" i="40" s="1"/>
  <c r="H28" i="40"/>
  <c r="J28" i="40" s="1"/>
  <c r="H17" i="40"/>
  <c r="J17" i="40" s="1"/>
  <c r="H13" i="40"/>
  <c r="J13" i="40" s="1"/>
  <c r="H6" i="40"/>
  <c r="J6" i="40" s="1"/>
  <c r="H4" i="40"/>
  <c r="J4" i="40" s="1"/>
  <c r="H261" i="40"/>
  <c r="J261" i="40" s="1"/>
  <c r="H254" i="40"/>
  <c r="J254" i="40" s="1"/>
  <c r="H244" i="40"/>
  <c r="J244" i="40" s="1"/>
  <c r="H227" i="40"/>
  <c r="J227" i="40" s="1"/>
  <c r="H217" i="40"/>
  <c r="J217" i="40" s="1"/>
  <c r="H210" i="40"/>
  <c r="J210" i="40" s="1"/>
  <c r="H201" i="40"/>
  <c r="J201" i="40" s="1"/>
  <c r="H198" i="40"/>
  <c r="J198" i="40" s="1"/>
  <c r="H191" i="40"/>
  <c r="J191" i="40" s="1"/>
  <c r="H182" i="40"/>
  <c r="J182" i="40" s="1"/>
  <c r="H165" i="40"/>
  <c r="J165" i="40" s="1"/>
  <c r="H148" i="40"/>
  <c r="J148" i="40" s="1"/>
  <c r="H140" i="40"/>
  <c r="J140" i="40" s="1"/>
  <c r="H136" i="40"/>
  <c r="J136" i="40" s="1"/>
  <c r="H122" i="40"/>
  <c r="J122" i="40" s="1"/>
  <c r="H108" i="40"/>
  <c r="J108" i="40" s="1"/>
  <c r="H104" i="40"/>
  <c r="J104" i="40" s="1"/>
  <c r="H79" i="40"/>
  <c r="J79" i="40" s="1"/>
  <c r="H74" i="40"/>
  <c r="J74" i="40" s="1"/>
  <c r="H267" i="40"/>
  <c r="J267" i="40" s="1"/>
  <c r="H264" i="40"/>
  <c r="J264" i="40" s="1"/>
  <c r="H257" i="40"/>
  <c r="J257" i="40" s="1"/>
  <c r="H250" i="40"/>
  <c r="J250" i="40" s="1"/>
  <c r="H247" i="40"/>
  <c r="J247" i="40" s="1"/>
  <c r="H240" i="40"/>
  <c r="J240" i="40" s="1"/>
  <c r="H237" i="40"/>
  <c r="J237" i="40" s="1"/>
  <c r="H230" i="40"/>
  <c r="J230" i="40" s="1"/>
  <c r="H220" i="40"/>
  <c r="J220" i="40" s="1"/>
  <c r="H204" i="40"/>
  <c r="J204" i="40" s="1"/>
  <c r="H194" i="40"/>
  <c r="J194" i="40" s="1"/>
  <c r="H188" i="40"/>
  <c r="J188" i="40" s="1"/>
  <c r="H185" i="40"/>
  <c r="J185" i="40" s="1"/>
  <c r="H178" i="40"/>
  <c r="J178" i="40" s="1"/>
  <c r="H175" i="40"/>
  <c r="J175" i="40" s="1"/>
  <c r="H168" i="40"/>
  <c r="J168" i="40" s="1"/>
  <c r="H158" i="40"/>
  <c r="J158" i="40" s="1"/>
  <c r="H151" i="40"/>
  <c r="J151" i="40" s="1"/>
  <c r="H144" i="40"/>
  <c r="J144" i="40" s="1"/>
  <c r="H118" i="40"/>
  <c r="J118" i="40" s="1"/>
  <c r="H114" i="40"/>
  <c r="J114" i="40" s="1"/>
  <c r="H111" i="40"/>
  <c r="J111" i="40" s="1"/>
  <c r="H100" i="40"/>
  <c r="J100" i="40" s="1"/>
  <c r="H82" i="40"/>
  <c r="J82" i="40" s="1"/>
  <c r="H81" i="40"/>
  <c r="J81" i="40" s="1"/>
  <c r="H69" i="40"/>
  <c r="J69" i="40" s="1"/>
  <c r="H66" i="40"/>
  <c r="J66" i="40" s="1"/>
  <c r="H60" i="40"/>
  <c r="J60" i="40" s="1"/>
  <c r="H36" i="40"/>
  <c r="J36" i="40" s="1"/>
  <c r="H33" i="40"/>
  <c r="J33" i="40" s="1"/>
  <c r="H16" i="40"/>
  <c r="J16" i="40" s="1"/>
  <c r="H12" i="40"/>
  <c r="J12" i="40" s="1"/>
  <c r="H5" i="40"/>
  <c r="J5" i="40" s="1"/>
  <c r="H3" i="40"/>
  <c r="J3" i="40" s="1"/>
  <c r="H263" i="40"/>
  <c r="J263" i="40" s="1"/>
  <c r="H256" i="40"/>
  <c r="J256" i="40" s="1"/>
  <c r="H253" i="40"/>
  <c r="J253" i="40" s="1"/>
  <c r="H246" i="40"/>
  <c r="J246" i="40" s="1"/>
  <c r="H236" i="40"/>
  <c r="J236" i="40" s="1"/>
  <c r="H219" i="40"/>
  <c r="J219" i="40" s="1"/>
  <c r="H209" i="40"/>
  <c r="J209" i="40" s="1"/>
  <c r="H203" i="40"/>
  <c r="J203" i="40" s="1"/>
  <c r="H200" i="40"/>
  <c r="J200" i="40" s="1"/>
  <c r="H193" i="40"/>
  <c r="J193" i="40" s="1"/>
  <c r="H174" i="40"/>
  <c r="J174" i="40" s="1"/>
  <c r="H157" i="40"/>
  <c r="J157" i="40" s="1"/>
  <c r="H150" i="40"/>
  <c r="J150" i="40" s="1"/>
  <c r="H143" i="40"/>
  <c r="J143" i="40" s="1"/>
  <c r="H135" i="40"/>
  <c r="J135" i="40" s="1"/>
  <c r="H117" i="40"/>
  <c r="J117" i="40" s="1"/>
  <c r="H113" i="40"/>
  <c r="J113" i="40" s="1"/>
  <c r="H110" i="40"/>
  <c r="J110" i="40" s="1"/>
  <c r="H103" i="40"/>
  <c r="J103" i="40" s="1"/>
  <c r="H99" i="40"/>
  <c r="J99" i="40" s="1"/>
  <c r="H78" i="40"/>
  <c r="J78" i="40" s="1"/>
  <c r="H68" i="40"/>
  <c r="J68" i="40" s="1"/>
  <c r="H52" i="40"/>
  <c r="J52" i="40" s="1"/>
  <c r="H30" i="40"/>
  <c r="J30" i="40" s="1"/>
  <c r="H19" i="40"/>
  <c r="J19" i="40" s="1"/>
  <c r="H248" i="40"/>
  <c r="J248" i="40" s="1"/>
  <c r="H243" i="40"/>
  <c r="J243" i="40" s="1"/>
  <c r="H226" i="40"/>
  <c r="J226" i="40" s="1"/>
  <c r="H176" i="40"/>
  <c r="J176" i="40" s="1"/>
  <c r="H137" i="40"/>
  <c r="J137" i="40" s="1"/>
  <c r="H121" i="40"/>
  <c r="J121" i="40" s="1"/>
  <c r="H105" i="40"/>
  <c r="J105" i="40" s="1"/>
  <c r="H77" i="40"/>
  <c r="J77" i="40" s="1"/>
  <c r="H57" i="40"/>
  <c r="J57" i="40" s="1"/>
  <c r="H53" i="40"/>
  <c r="J53" i="40" s="1"/>
  <c r="H21" i="40"/>
  <c r="J21" i="40" s="1"/>
  <c r="H10" i="40"/>
  <c r="J10" i="40" s="1"/>
  <c r="H258" i="40"/>
  <c r="J258" i="40" s="1"/>
  <c r="H215" i="40"/>
  <c r="J215" i="40" s="1"/>
  <c r="H206" i="40"/>
  <c r="J206" i="40" s="1"/>
  <c r="H186" i="40"/>
  <c r="J186" i="40" s="1"/>
  <c r="H181" i="40"/>
  <c r="J181" i="40" s="1"/>
  <c r="H164" i="40"/>
  <c r="J164" i="40" s="1"/>
  <c r="H73" i="40"/>
  <c r="J73" i="40" s="1"/>
  <c r="H70" i="40"/>
  <c r="J70" i="40" s="1"/>
  <c r="H62" i="40"/>
  <c r="J62" i="40" s="1"/>
  <c r="H48" i="40"/>
  <c r="J48" i="40" s="1"/>
  <c r="H43" i="40"/>
  <c r="J43" i="40" s="1"/>
  <c r="H25" i="40"/>
  <c r="J25" i="40" s="1"/>
  <c r="H225" i="40"/>
  <c r="J225" i="40" s="1"/>
  <c r="H195" i="40"/>
  <c r="J195" i="40" s="1"/>
  <c r="H149" i="40"/>
  <c r="J149" i="40" s="1"/>
  <c r="H141" i="40"/>
  <c r="J141" i="40" s="1"/>
  <c r="H109" i="40"/>
  <c r="J109" i="40" s="1"/>
  <c r="H98" i="40"/>
  <c r="J98" i="40" s="1"/>
  <c r="H93" i="40"/>
  <c r="J93" i="40" s="1"/>
  <c r="H20" i="40"/>
  <c r="J20" i="40" s="1"/>
  <c r="H9" i="40"/>
  <c r="J9" i="40" s="1"/>
  <c r="H262" i="40"/>
  <c r="J262" i="40" s="1"/>
  <c r="H252" i="40"/>
  <c r="J252" i="40" s="1"/>
  <c r="H235" i="40"/>
  <c r="J235" i="40" s="1"/>
  <c r="H163" i="40"/>
  <c r="J163" i="40" s="1"/>
  <c r="H75" i="40"/>
  <c r="J75" i="40" s="1"/>
  <c r="H65" i="40"/>
  <c r="J65" i="40" s="1"/>
  <c r="H55" i="40"/>
  <c r="J55" i="40" s="1"/>
  <c r="H29" i="40"/>
  <c r="J29" i="40" s="1"/>
  <c r="H24" i="40"/>
  <c r="J24" i="40" s="1"/>
  <c r="H14" i="40"/>
  <c r="J14" i="40" s="1"/>
  <c r="H218" i="40"/>
  <c r="J218" i="40" s="1"/>
  <c r="H213" i="40"/>
  <c r="J213" i="40" s="1"/>
  <c r="H208" i="40"/>
  <c r="J208" i="40" s="1"/>
  <c r="H199" i="40"/>
  <c r="J199" i="40" s="1"/>
  <c r="H190" i="40"/>
  <c r="J190" i="40" s="1"/>
  <c r="H173" i="40"/>
  <c r="J173" i="40" s="1"/>
  <c r="H153" i="40"/>
  <c r="J153" i="40" s="1"/>
  <c r="H87" i="40"/>
  <c r="J87" i="40" s="1"/>
  <c r="H71" i="40"/>
  <c r="J71" i="40" s="1"/>
  <c r="H51" i="40"/>
  <c r="J51" i="40" s="1"/>
  <c r="H46" i="40"/>
  <c r="J46" i="40" s="1"/>
  <c r="H8" i="40"/>
  <c r="J8" i="40" s="1"/>
  <c r="H245" i="40"/>
  <c r="J245" i="40" s="1"/>
  <c r="H228" i="40"/>
  <c r="J228" i="40" s="1"/>
  <c r="H223" i="40"/>
  <c r="J223" i="40" s="1"/>
  <c r="H156" i="40"/>
  <c r="J156" i="40" s="1"/>
  <c r="H142" i="40"/>
  <c r="J142" i="40" s="1"/>
  <c r="H139" i="40"/>
  <c r="J139" i="40" s="1"/>
  <c r="H112" i="40"/>
  <c r="J112" i="40" s="1"/>
  <c r="H107" i="40"/>
  <c r="J107" i="40" s="1"/>
  <c r="H102" i="40"/>
  <c r="J102" i="40" s="1"/>
  <c r="H96" i="40"/>
  <c r="J96" i="40" s="1"/>
  <c r="H64" i="40"/>
  <c r="J64" i="40" s="1"/>
  <c r="H32" i="40"/>
  <c r="J32" i="40" s="1"/>
  <c r="H23" i="40"/>
  <c r="J23" i="40" s="1"/>
  <c r="H260" i="40"/>
  <c r="J260" i="40" s="1"/>
  <c r="H255" i="40"/>
  <c r="J255" i="40" s="1"/>
  <c r="H233" i="40"/>
  <c r="J233" i="40" s="1"/>
  <c r="H183" i="40"/>
  <c r="J183" i="40" s="1"/>
  <c r="H166" i="40"/>
  <c r="J166" i="40" s="1"/>
  <c r="H161" i="40"/>
  <c r="J161" i="40" s="1"/>
  <c r="H40" i="40"/>
  <c r="J40" i="40" s="1"/>
  <c r="H27" i="40"/>
  <c r="J27" i="40" s="1"/>
  <c r="H18" i="40"/>
  <c r="J18" i="40" s="1"/>
  <c r="H7" i="40"/>
  <c r="J7" i="40" s="1"/>
  <c r="H265" i="40"/>
  <c r="J265" i="40" s="1"/>
  <c r="H238" i="40"/>
  <c r="J238" i="40" s="1"/>
  <c r="H216" i="40"/>
  <c r="J216" i="40" s="1"/>
  <c r="H211" i="40"/>
  <c r="J211" i="40" s="1"/>
  <c r="H207" i="40"/>
  <c r="J207" i="40" s="1"/>
  <c r="H202" i="40"/>
  <c r="J202" i="40" s="1"/>
  <c r="H197" i="40"/>
  <c r="J197" i="40" s="1"/>
  <c r="H192" i="40"/>
  <c r="J192" i="40" s="1"/>
  <c r="H171" i="40"/>
  <c r="J171" i="40" s="1"/>
  <c r="H146" i="40"/>
  <c r="J146" i="40" s="1"/>
  <c r="H116" i="40"/>
  <c r="J116" i="40" s="1"/>
  <c r="H95" i="40"/>
  <c r="J95" i="40" s="1"/>
  <c r="H90" i="40"/>
  <c r="J90" i="40" s="1"/>
  <c r="H63" i="40"/>
  <c r="J63" i="40" s="1"/>
  <c r="H49" i="40"/>
  <c r="J49" i="40" s="1"/>
  <c r="H31" i="40"/>
  <c r="J31" i="40" s="1"/>
  <c r="H293" i="39"/>
  <c r="H287" i="39"/>
  <c r="J287" i="39" s="1"/>
  <c r="H291" i="39"/>
  <c r="J291" i="39" s="1"/>
  <c r="H247" i="39"/>
  <c r="J247" i="39" s="1"/>
  <c r="H265" i="39"/>
  <c r="J265" i="39" s="1"/>
  <c r="H252" i="39"/>
  <c r="J252" i="39" s="1"/>
  <c r="H254" i="39"/>
  <c r="J254" i="39" s="1"/>
  <c r="H233" i="39"/>
  <c r="J233" i="39" s="1"/>
  <c r="H210" i="39"/>
  <c r="J210" i="39" s="1"/>
  <c r="H171" i="39"/>
  <c r="J171" i="39" s="1"/>
  <c r="H242" i="39"/>
  <c r="J242" i="39" s="1"/>
  <c r="H220" i="39"/>
  <c r="J220" i="39" s="1"/>
  <c r="H229" i="39"/>
  <c r="J229" i="39" s="1"/>
  <c r="H195" i="39"/>
  <c r="J195" i="39" s="1"/>
  <c r="H215" i="39"/>
  <c r="J215" i="39" s="1"/>
  <c r="H174" i="39"/>
  <c r="J174" i="39" s="1"/>
  <c r="H239" i="39"/>
  <c r="J239" i="39" s="1"/>
  <c r="H137" i="39"/>
  <c r="J137" i="39" s="1"/>
  <c r="H131" i="39"/>
  <c r="J131" i="39" s="1"/>
  <c r="H157" i="39"/>
  <c r="J157" i="39" s="1"/>
  <c r="H143" i="39"/>
  <c r="J143" i="39" s="1"/>
  <c r="H130" i="39"/>
  <c r="J130" i="39" s="1"/>
  <c r="H259" i="39"/>
  <c r="J259" i="39" s="1"/>
  <c r="H209" i="39"/>
  <c r="J209" i="39" s="1"/>
  <c r="H167" i="39"/>
  <c r="J167" i="39" s="1"/>
  <c r="H158" i="39"/>
  <c r="J158" i="39" s="1"/>
  <c r="H275" i="39"/>
  <c r="J275" i="39" s="1"/>
  <c r="H190" i="39"/>
  <c r="J190" i="39" s="1"/>
  <c r="H224" i="39"/>
  <c r="J224" i="39" s="1"/>
  <c r="H152" i="39"/>
  <c r="J152" i="39" s="1"/>
  <c r="H232" i="39"/>
  <c r="J232" i="39" s="1"/>
  <c r="H298" i="39"/>
  <c r="J298" i="39" s="1"/>
  <c r="H288" i="39"/>
  <c r="J288" i="39" s="1"/>
  <c r="H286" i="39"/>
  <c r="J286" i="39" s="1"/>
  <c r="H248" i="39"/>
  <c r="J248" i="39" s="1"/>
  <c r="H273" i="39"/>
  <c r="J273" i="39" s="1"/>
  <c r="H260" i="39"/>
  <c r="J260" i="39" s="1"/>
  <c r="H262" i="39"/>
  <c r="J262" i="39" s="1"/>
  <c r="H240" i="39"/>
  <c r="J240" i="39" s="1"/>
  <c r="H218" i="39"/>
  <c r="J218" i="39" s="1"/>
  <c r="H213" i="39"/>
  <c r="J213" i="39" s="1"/>
  <c r="H200" i="39"/>
  <c r="J200" i="39" s="1"/>
  <c r="H228" i="39"/>
  <c r="J228" i="39" s="1"/>
  <c r="H176" i="39"/>
  <c r="J176" i="39" s="1"/>
  <c r="H194" i="39"/>
  <c r="J194" i="39" s="1"/>
  <c r="H223" i="39"/>
  <c r="J223" i="39" s="1"/>
  <c r="H166" i="39"/>
  <c r="J166" i="39" s="1"/>
  <c r="H197" i="39"/>
  <c r="J197" i="39" s="1"/>
  <c r="H145" i="39"/>
  <c r="J145" i="39" s="1"/>
  <c r="H139" i="39"/>
  <c r="J139" i="39" s="1"/>
  <c r="H160" i="39"/>
  <c r="J160" i="39" s="1"/>
  <c r="H151" i="39"/>
  <c r="J151" i="39" s="1"/>
  <c r="H219" i="39"/>
  <c r="J219" i="39" s="1"/>
  <c r="H216" i="39"/>
  <c r="J216" i="39" s="1"/>
  <c r="H292" i="39"/>
  <c r="J292" i="39" s="1"/>
  <c r="H217" i="39"/>
  <c r="J217" i="39" s="1"/>
  <c r="H230" i="39"/>
  <c r="J230" i="39" s="1"/>
  <c r="H156" i="39"/>
  <c r="J156" i="39" s="1"/>
  <c r="H207" i="39"/>
  <c r="J207" i="39" s="1"/>
  <c r="H294" i="39"/>
  <c r="J294" i="39" s="1"/>
  <c r="H279" i="39"/>
  <c r="J279" i="39" s="1"/>
  <c r="H285" i="39"/>
  <c r="J285" i="39" s="1"/>
  <c r="H256" i="39"/>
  <c r="J256" i="39" s="1"/>
  <c r="H266" i="39"/>
  <c r="J266" i="39" s="1"/>
  <c r="H268" i="39"/>
  <c r="J268" i="39" s="1"/>
  <c r="H270" i="39"/>
  <c r="J270" i="39" s="1"/>
  <c r="H198" i="39"/>
  <c r="J198" i="39" s="1"/>
  <c r="H226" i="39"/>
  <c r="J226" i="39" s="1"/>
  <c r="H244" i="39"/>
  <c r="J244" i="39" s="1"/>
  <c r="H185" i="39"/>
  <c r="J185" i="39" s="1"/>
  <c r="H236" i="39"/>
  <c r="J236" i="39" s="1"/>
  <c r="H205" i="39"/>
  <c r="J205" i="39" s="1"/>
  <c r="H188" i="39"/>
  <c r="J188" i="39" s="1"/>
  <c r="H231" i="39"/>
  <c r="J231" i="39" s="1"/>
  <c r="H221" i="39"/>
  <c r="J221" i="39" s="1"/>
  <c r="H192" i="39"/>
  <c r="J192" i="39" s="1"/>
  <c r="H153" i="39"/>
  <c r="J153" i="39" s="1"/>
  <c r="H147" i="39"/>
  <c r="J147" i="39" s="1"/>
  <c r="H134" i="39"/>
  <c r="J134" i="39" s="1"/>
  <c r="H159" i="39"/>
  <c r="J159" i="39" s="1"/>
  <c r="H274" i="39"/>
  <c r="J274" i="39" s="1"/>
  <c r="H170" i="39"/>
  <c r="J170" i="39" s="1"/>
  <c r="H222" i="39"/>
  <c r="J222" i="39" s="1"/>
  <c r="H133" i="39"/>
  <c r="J133" i="39" s="1"/>
  <c r="H249" i="39"/>
  <c r="J249" i="39" s="1"/>
  <c r="H204" i="39"/>
  <c r="J204" i="39" s="1"/>
  <c r="H187" i="39"/>
  <c r="J187" i="39" s="1"/>
  <c r="H169" i="39"/>
  <c r="J169" i="39" s="1"/>
  <c r="H163" i="39"/>
  <c r="J163" i="39" s="1"/>
  <c r="H297" i="39"/>
  <c r="J297" i="39" s="1"/>
  <c r="H282" i="39"/>
  <c r="J282" i="39" s="1"/>
  <c r="H283" i="39"/>
  <c r="J283" i="39" s="1"/>
  <c r="H264" i="39"/>
  <c r="J264" i="39" s="1"/>
  <c r="H250" i="39"/>
  <c r="J250" i="39" s="1"/>
  <c r="H258" i="39"/>
  <c r="J258" i="39" s="1"/>
  <c r="H255" i="39"/>
  <c r="J255" i="39" s="1"/>
  <c r="H191" i="39"/>
  <c r="J191" i="39" s="1"/>
  <c r="H234" i="39"/>
  <c r="J234" i="39" s="1"/>
  <c r="H203" i="39"/>
  <c r="J203" i="39" s="1"/>
  <c r="H178" i="39"/>
  <c r="J178" i="39" s="1"/>
  <c r="H243" i="39"/>
  <c r="J243" i="39" s="1"/>
  <c r="H206" i="39"/>
  <c r="J206" i="39" s="1"/>
  <c r="H183" i="39"/>
  <c r="J183" i="39" s="1"/>
  <c r="H238" i="39"/>
  <c r="J238" i="39" s="1"/>
  <c r="H168" i="39"/>
  <c r="J168" i="39" s="1"/>
  <c r="H181" i="39"/>
  <c r="J181" i="39" s="1"/>
  <c r="H161" i="39"/>
  <c r="J161" i="39" s="1"/>
  <c r="H155" i="39"/>
  <c r="J155" i="39" s="1"/>
  <c r="H142" i="39"/>
  <c r="J142" i="39" s="1"/>
  <c r="H148" i="39"/>
  <c r="J148" i="39" s="1"/>
  <c r="H277" i="39"/>
  <c r="J277" i="39" s="1"/>
  <c r="H261" i="39"/>
  <c r="J261" i="39" s="1"/>
  <c r="H186" i="39"/>
  <c r="J186" i="39" s="1"/>
  <c r="H138" i="39"/>
  <c r="J138" i="39" s="1"/>
  <c r="H290" i="39"/>
  <c r="J290" i="39" s="1"/>
  <c r="H164" i="39"/>
  <c r="J164" i="39" s="1"/>
  <c r="H189" i="39"/>
  <c r="J189" i="39" s="1"/>
  <c r="H235" i="39"/>
  <c r="J235" i="39" s="1"/>
  <c r="H154" i="39"/>
  <c r="J154" i="39" s="1"/>
  <c r="H295" i="39"/>
  <c r="J295" i="39" s="1"/>
  <c r="H289" i="39"/>
  <c r="J289" i="39" s="1"/>
  <c r="H278" i="39"/>
  <c r="J278" i="39" s="1"/>
  <c r="H272" i="39"/>
  <c r="J272" i="39" s="1"/>
  <c r="H251" i="39"/>
  <c r="J251" i="39" s="1"/>
  <c r="H253" i="39"/>
  <c r="J253" i="39" s="1"/>
  <c r="H245" i="39"/>
  <c r="J245" i="39" s="1"/>
  <c r="H179" i="39"/>
  <c r="J179" i="39" s="1"/>
  <c r="H241" i="39"/>
  <c r="J241" i="39" s="1"/>
  <c r="H211" i="39"/>
  <c r="J211" i="39" s="1"/>
  <c r="H172" i="39"/>
  <c r="J172" i="39" s="1"/>
  <c r="H201" i="39"/>
  <c r="J201" i="39" s="1"/>
  <c r="H214" i="39"/>
  <c r="J214" i="39" s="1"/>
  <c r="H175" i="39"/>
  <c r="J175" i="39" s="1"/>
  <c r="H196" i="39"/>
  <c r="J196" i="39" s="1"/>
  <c r="H208" i="39"/>
  <c r="J208" i="39" s="1"/>
  <c r="H173" i="39"/>
  <c r="J173" i="39" s="1"/>
  <c r="H162" i="39"/>
  <c r="J162" i="39" s="1"/>
  <c r="H132" i="39"/>
  <c r="J132" i="39" s="1"/>
  <c r="H150" i="39"/>
  <c r="J150" i="39" s="1"/>
  <c r="H136" i="39"/>
  <c r="J136" i="39" s="1"/>
  <c r="H280" i="39"/>
  <c r="J280" i="39" s="1"/>
  <c r="H202" i="39"/>
  <c r="J202" i="39" s="1"/>
  <c r="H193" i="39"/>
  <c r="J193" i="39" s="1"/>
  <c r="H144" i="39"/>
  <c r="J144" i="39" s="1"/>
  <c r="H267" i="39"/>
  <c r="J267" i="39" s="1"/>
  <c r="H227" i="39"/>
  <c r="J227" i="39" s="1"/>
  <c r="H184" i="39"/>
  <c r="J184" i="39" s="1"/>
  <c r="H141" i="39"/>
  <c r="J141" i="39" s="1"/>
  <c r="H182" i="39"/>
  <c r="J182" i="39" s="1"/>
  <c r="H140" i="39"/>
  <c r="J140" i="39" s="1"/>
  <c r="H296" i="39"/>
  <c r="J296" i="39" s="1"/>
  <c r="H199" i="39"/>
  <c r="J199" i="39" s="1"/>
  <c r="H165" i="39"/>
  <c r="J165" i="39" s="1"/>
  <c r="H269" i="39"/>
  <c r="J269" i="39" s="1"/>
  <c r="H177" i="39"/>
  <c r="J177" i="39" s="1"/>
  <c r="H146" i="39"/>
  <c r="J146" i="39" s="1"/>
  <c r="H212" i="39"/>
  <c r="J212" i="39" s="1"/>
  <c r="H149" i="39"/>
  <c r="J149" i="39" s="1"/>
  <c r="H284" i="39"/>
  <c r="J284" i="39" s="1"/>
  <c r="H281" i="39"/>
  <c r="J281" i="39" s="1"/>
  <c r="H276" i="39"/>
  <c r="J276" i="39" s="1"/>
  <c r="H257" i="39"/>
  <c r="J257" i="39" s="1"/>
  <c r="H271" i="39"/>
  <c r="J271" i="39" s="1"/>
  <c r="H263" i="39"/>
  <c r="J263" i="39" s="1"/>
  <c r="H225" i="39"/>
  <c r="J225" i="39" s="1"/>
  <c r="H246" i="39"/>
  <c r="J246" i="39" s="1"/>
  <c r="H180" i="39"/>
  <c r="J180" i="39" s="1"/>
  <c r="H237" i="39"/>
  <c r="J237" i="39" s="1"/>
  <c r="H135" i="39"/>
  <c r="J135" i="39" s="1"/>
  <c r="H129" i="39"/>
  <c r="J129" i="39" s="1"/>
  <c r="H119" i="39"/>
  <c r="J119" i="39" s="1"/>
  <c r="H112" i="39"/>
  <c r="J112" i="39" s="1"/>
  <c r="H68" i="39"/>
  <c r="J68" i="39" s="1"/>
  <c r="H88" i="39"/>
  <c r="J88" i="39" s="1"/>
  <c r="H23" i="39"/>
  <c r="J23" i="39" s="1"/>
  <c r="H320" i="38"/>
  <c r="J320" i="38" s="1"/>
  <c r="H35" i="39"/>
  <c r="J35" i="39" s="1"/>
  <c r="H106" i="39"/>
  <c r="J106" i="39" s="1"/>
  <c r="H47" i="39"/>
  <c r="J47" i="39" s="1"/>
  <c r="H46" i="39"/>
  <c r="J46" i="39" s="1"/>
  <c r="H20" i="39"/>
  <c r="J20" i="39" s="1"/>
  <c r="H58" i="39"/>
  <c r="J58" i="39" s="1"/>
  <c r="H41" i="39"/>
  <c r="J41" i="39" s="1"/>
  <c r="H81" i="39"/>
  <c r="J81" i="39" s="1"/>
  <c r="H49" i="39"/>
  <c r="J49" i="39" s="1"/>
  <c r="H292" i="38"/>
  <c r="J292" i="38" s="1"/>
  <c r="H302" i="38"/>
  <c r="J302" i="38" s="1"/>
  <c r="H287" i="38"/>
  <c r="J287" i="38" s="1"/>
  <c r="H305" i="38"/>
  <c r="J305" i="38" s="1"/>
  <c r="H269" i="38"/>
  <c r="J269" i="38" s="1"/>
  <c r="H271" i="38"/>
  <c r="J271" i="38" s="1"/>
  <c r="H280" i="38"/>
  <c r="J280" i="38" s="1"/>
  <c r="H286" i="38"/>
  <c r="J286" i="38" s="1"/>
  <c r="H243" i="38"/>
  <c r="J243" i="38" s="1"/>
  <c r="H252" i="38"/>
  <c r="J252" i="38" s="1"/>
  <c r="H32" i="39"/>
  <c r="J32" i="39" s="1"/>
  <c r="H70" i="39"/>
  <c r="J70" i="39" s="1"/>
  <c r="H61" i="39"/>
  <c r="J61" i="39" s="1"/>
  <c r="H245" i="38"/>
  <c r="J245" i="38" s="1"/>
  <c r="H256" i="38"/>
  <c r="J256" i="38" s="1"/>
  <c r="H283" i="38"/>
  <c r="J283" i="38" s="1"/>
  <c r="H27" i="39"/>
  <c r="J27" i="39" s="1"/>
  <c r="H51" i="39"/>
  <c r="J51" i="39" s="1"/>
  <c r="H7" i="39"/>
  <c r="J7" i="39" s="1"/>
  <c r="H89" i="39"/>
  <c r="J89" i="39" s="1"/>
  <c r="H298" i="38"/>
  <c r="J298" i="38" s="1"/>
  <c r="H273" i="38"/>
  <c r="J273" i="38" s="1"/>
  <c r="H96" i="39"/>
  <c r="J96" i="39" s="1"/>
  <c r="H45" i="39"/>
  <c r="J45" i="39" s="1"/>
  <c r="H315" i="38"/>
  <c r="J315" i="38" s="1"/>
  <c r="H263" i="38"/>
  <c r="J263" i="38" s="1"/>
  <c r="H244" i="38"/>
  <c r="J244" i="38" s="1"/>
  <c r="H124" i="39"/>
  <c r="J124" i="39" s="1"/>
  <c r="H127" i="39"/>
  <c r="J127" i="39" s="1"/>
  <c r="H123" i="39"/>
  <c r="J123" i="39" s="1"/>
  <c r="H60" i="39"/>
  <c r="J60" i="39" s="1"/>
  <c r="H4" i="39"/>
  <c r="J4" i="39" s="1"/>
  <c r="H80" i="39"/>
  <c r="J80" i="39" s="1"/>
  <c r="H19" i="39"/>
  <c r="J19" i="39" s="1"/>
  <c r="H91" i="39"/>
  <c r="J91" i="39" s="1"/>
  <c r="H31" i="39"/>
  <c r="J31" i="39" s="1"/>
  <c r="H319" i="38"/>
  <c r="J319" i="38" s="1"/>
  <c r="H39" i="39"/>
  <c r="J39" i="39" s="1"/>
  <c r="H99" i="39"/>
  <c r="J99" i="39" s="1"/>
  <c r="H42" i="39"/>
  <c r="J42" i="39" s="1"/>
  <c r="H100" i="39"/>
  <c r="J100" i="39" s="1"/>
  <c r="H50" i="39"/>
  <c r="J50" i="39" s="1"/>
  <c r="H16" i="39"/>
  <c r="J16" i="39" s="1"/>
  <c r="H77" i="39"/>
  <c r="J77" i="39" s="1"/>
  <c r="H37" i="39"/>
  <c r="J37" i="39" s="1"/>
  <c r="H316" i="38"/>
  <c r="J316" i="38" s="1"/>
  <c r="H310" i="38"/>
  <c r="J310" i="38" s="1"/>
  <c r="H314" i="38"/>
  <c r="J314" i="38" s="1"/>
  <c r="H313" i="38"/>
  <c r="J313" i="38" s="1"/>
  <c r="H277" i="38"/>
  <c r="J277" i="38" s="1"/>
  <c r="H279" i="38"/>
  <c r="J279" i="38" s="1"/>
  <c r="H254" i="38"/>
  <c r="J254" i="38" s="1"/>
  <c r="H242" i="38"/>
  <c r="J242" i="38" s="1"/>
  <c r="H251" i="38"/>
  <c r="J251" i="38" s="1"/>
  <c r="H260" i="38"/>
  <c r="J260" i="38" s="1"/>
  <c r="H92" i="39"/>
  <c r="J92" i="39" s="1"/>
  <c r="H13" i="39"/>
  <c r="J13" i="39" s="1"/>
  <c r="H299" i="38"/>
  <c r="J299" i="38" s="1"/>
  <c r="H247" i="38"/>
  <c r="J247" i="38" s="1"/>
  <c r="H265" i="38"/>
  <c r="J265" i="38" s="1"/>
  <c r="H62" i="39"/>
  <c r="J62" i="39" s="1"/>
  <c r="H57" i="39"/>
  <c r="J57" i="39" s="1"/>
  <c r="H253" i="38"/>
  <c r="J253" i="38" s="1"/>
  <c r="H282" i="38"/>
  <c r="J282" i="38" s="1"/>
  <c r="H122" i="39"/>
  <c r="J122" i="39" s="1"/>
  <c r="H98" i="39"/>
  <c r="J98" i="39" s="1"/>
  <c r="H66" i="39"/>
  <c r="J66" i="39" s="1"/>
  <c r="H294" i="38"/>
  <c r="J294" i="38" s="1"/>
  <c r="H281" i="38"/>
  <c r="J281" i="38" s="1"/>
  <c r="H114" i="39"/>
  <c r="J114" i="39" s="1"/>
  <c r="H126" i="39"/>
  <c r="J126" i="39" s="1"/>
  <c r="H113" i="39"/>
  <c r="J113" i="39" s="1"/>
  <c r="H52" i="39"/>
  <c r="J52" i="39" s="1"/>
  <c r="H24" i="39"/>
  <c r="J24" i="39" s="1"/>
  <c r="H72" i="39"/>
  <c r="J72" i="39" s="1"/>
  <c r="H11" i="39"/>
  <c r="J11" i="39" s="1"/>
  <c r="H83" i="39"/>
  <c r="J83" i="39" s="1"/>
  <c r="H26" i="39"/>
  <c r="J26" i="39" s="1"/>
  <c r="H95" i="39"/>
  <c r="J95" i="39" s="1"/>
  <c r="H29" i="39"/>
  <c r="J29" i="39" s="1"/>
  <c r="H107" i="39"/>
  <c r="J107" i="39" s="1"/>
  <c r="H108" i="39"/>
  <c r="J108" i="39" s="1"/>
  <c r="H38" i="39"/>
  <c r="J38" i="39" s="1"/>
  <c r="H101" i="39"/>
  <c r="J101" i="39" s="1"/>
  <c r="H73" i="39"/>
  <c r="J73" i="39" s="1"/>
  <c r="H12" i="39"/>
  <c r="J12" i="39" s="1"/>
  <c r="H293" i="38"/>
  <c r="J293" i="38" s="1"/>
  <c r="H318" i="38"/>
  <c r="J318" i="38" s="1"/>
  <c r="H296" i="38"/>
  <c r="J296" i="38" s="1"/>
  <c r="H289" i="38"/>
  <c r="J289" i="38" s="1"/>
  <c r="H285" i="38"/>
  <c r="J285" i="38" s="1"/>
  <c r="H278" i="38"/>
  <c r="J278" i="38" s="1"/>
  <c r="H241" i="38"/>
  <c r="J241" i="38" s="1"/>
  <c r="H250" i="38"/>
  <c r="J250" i="38" s="1"/>
  <c r="H259" i="38"/>
  <c r="J259" i="38" s="1"/>
  <c r="H268" i="38"/>
  <c r="J268" i="38" s="1"/>
  <c r="H117" i="39"/>
  <c r="J117" i="39" s="1"/>
  <c r="H59" i="39"/>
  <c r="J59" i="39" s="1"/>
  <c r="H10" i="39"/>
  <c r="J10" i="39" s="1"/>
  <c r="H93" i="39"/>
  <c r="J93" i="39" s="1"/>
  <c r="H288" i="38"/>
  <c r="J288" i="38" s="1"/>
  <c r="H84" i="39"/>
  <c r="J84" i="39" s="1"/>
  <c r="H97" i="39"/>
  <c r="J97" i="39" s="1"/>
  <c r="H63" i="39"/>
  <c r="J63" i="39" s="1"/>
  <c r="H303" i="38"/>
  <c r="J303" i="38" s="1"/>
  <c r="H264" i="38"/>
  <c r="J264" i="38" s="1"/>
  <c r="H116" i="39"/>
  <c r="J116" i="39" s="1"/>
  <c r="H43" i="39"/>
  <c r="J43" i="39" s="1"/>
  <c r="H54" i="39"/>
  <c r="J54" i="39" s="1"/>
  <c r="H53" i="39"/>
  <c r="J53" i="39" s="1"/>
  <c r="H261" i="38"/>
  <c r="J261" i="38" s="1"/>
  <c r="H128" i="39"/>
  <c r="J128" i="39" s="1"/>
  <c r="H120" i="39"/>
  <c r="J120" i="39" s="1"/>
  <c r="H110" i="39"/>
  <c r="J110" i="39" s="1"/>
  <c r="H44" i="39"/>
  <c r="J44" i="39" s="1"/>
  <c r="H5" i="39"/>
  <c r="J5" i="39" s="1"/>
  <c r="H64" i="39"/>
  <c r="J64" i="39" s="1"/>
  <c r="H8" i="39"/>
  <c r="J8" i="39" s="1"/>
  <c r="H75" i="39"/>
  <c r="J75" i="39" s="1"/>
  <c r="H18" i="39"/>
  <c r="J18" i="39" s="1"/>
  <c r="H87" i="39"/>
  <c r="J87" i="39" s="1"/>
  <c r="H22" i="39"/>
  <c r="J22" i="39" s="1"/>
  <c r="H86" i="39"/>
  <c r="J86" i="39" s="1"/>
  <c r="H94" i="39"/>
  <c r="J94" i="39" s="1"/>
  <c r="H34" i="39"/>
  <c r="J34" i="39" s="1"/>
  <c r="H109" i="39"/>
  <c r="J109" i="39" s="1"/>
  <c r="H69" i="39"/>
  <c r="J69" i="39" s="1"/>
  <c r="H237" i="38"/>
  <c r="J237" i="38" s="1"/>
  <c r="H301" i="38"/>
  <c r="J301" i="38" s="1"/>
  <c r="H300" i="38"/>
  <c r="J300" i="38" s="1"/>
  <c r="H304" i="38"/>
  <c r="J304" i="38" s="1"/>
  <c r="H306" i="38"/>
  <c r="J306" i="38" s="1"/>
  <c r="H238" i="38"/>
  <c r="J238" i="38" s="1"/>
  <c r="H240" i="38"/>
  <c r="J240" i="38" s="1"/>
  <c r="H249" i="38"/>
  <c r="J249" i="38" s="1"/>
  <c r="H258" i="38"/>
  <c r="J258" i="38" s="1"/>
  <c r="H267" i="38"/>
  <c r="J267" i="38" s="1"/>
  <c r="H276" i="38"/>
  <c r="J276" i="38" s="1"/>
  <c r="H125" i="39"/>
  <c r="J125" i="39" s="1"/>
  <c r="H48" i="39"/>
  <c r="J48" i="39" s="1"/>
  <c r="H3" i="39"/>
  <c r="J3" i="39" s="1"/>
  <c r="H82" i="39"/>
  <c r="J82" i="39" s="1"/>
  <c r="H317" i="38"/>
  <c r="J317" i="38" s="1"/>
  <c r="H274" i="38"/>
  <c r="J274" i="38" s="1"/>
  <c r="H121" i="39"/>
  <c r="J121" i="39" s="1"/>
  <c r="H28" i="39"/>
  <c r="J28" i="39" s="1"/>
  <c r="H307" i="38"/>
  <c r="J307" i="38" s="1"/>
  <c r="H255" i="38"/>
  <c r="J255" i="38" s="1"/>
  <c r="H270" i="38"/>
  <c r="J270" i="38" s="1"/>
  <c r="H76" i="39"/>
  <c r="J76" i="39" s="1"/>
  <c r="H105" i="39"/>
  <c r="J105" i="39" s="1"/>
  <c r="H33" i="39"/>
  <c r="J33" i="39" s="1"/>
  <c r="H85" i="39"/>
  <c r="J85" i="39" s="1"/>
  <c r="H297" i="38"/>
  <c r="J297" i="38" s="1"/>
  <c r="H246" i="38"/>
  <c r="J246" i="38" s="1"/>
  <c r="H115" i="39"/>
  <c r="J115" i="39" s="1"/>
  <c r="H118" i="39"/>
  <c r="J118" i="39" s="1"/>
  <c r="H103" i="39"/>
  <c r="J103" i="39" s="1"/>
  <c r="H36" i="39"/>
  <c r="J36" i="39" s="1"/>
  <c r="H111" i="39"/>
  <c r="J111" i="39" s="1"/>
  <c r="H56" i="39"/>
  <c r="J56" i="39" s="1"/>
  <c r="H30" i="39"/>
  <c r="J30" i="39" s="1"/>
  <c r="H67" i="39"/>
  <c r="J67" i="39" s="1"/>
  <c r="H79" i="39"/>
  <c r="J79" i="39" s="1"/>
  <c r="H14" i="39"/>
  <c r="J14" i="39" s="1"/>
  <c r="H78" i="39"/>
  <c r="J78" i="39" s="1"/>
  <c r="H17" i="39"/>
  <c r="J17" i="39" s="1"/>
  <c r="H90" i="39"/>
  <c r="J90" i="39" s="1"/>
  <c r="H25" i="39"/>
  <c r="J25" i="39" s="1"/>
  <c r="H102" i="39"/>
  <c r="J102" i="39" s="1"/>
  <c r="H65" i="39"/>
  <c r="J65" i="39" s="1"/>
  <c r="H291" i="38"/>
  <c r="J291" i="38" s="1"/>
  <c r="H309" i="38"/>
  <c r="J309" i="38" s="1"/>
  <c r="H308" i="38"/>
  <c r="J308" i="38" s="1"/>
  <c r="H312" i="38"/>
  <c r="J312" i="38" s="1"/>
  <c r="H230" i="38"/>
  <c r="J230" i="38" s="1"/>
  <c r="H239" i="38"/>
  <c r="J239" i="38" s="1"/>
  <c r="H248" i="38"/>
  <c r="J248" i="38" s="1"/>
  <c r="H257" i="38"/>
  <c r="J257" i="38" s="1"/>
  <c r="H266" i="38"/>
  <c r="J266" i="38" s="1"/>
  <c r="H275" i="38"/>
  <c r="J275" i="38" s="1"/>
  <c r="H284" i="38"/>
  <c r="J284" i="38" s="1"/>
  <c r="H104" i="39"/>
  <c r="J104" i="39" s="1"/>
  <c r="H9" i="39"/>
  <c r="J9" i="39" s="1"/>
  <c r="H71" i="39"/>
  <c r="J71" i="39" s="1"/>
  <c r="H21" i="39"/>
  <c r="J21" i="39" s="1"/>
  <c r="H295" i="38"/>
  <c r="J295" i="38" s="1"/>
  <c r="H262" i="38"/>
  <c r="J262" i="38" s="1"/>
  <c r="H321" i="38"/>
  <c r="J321" i="38" s="1"/>
  <c r="H40" i="39"/>
  <c r="J40" i="39" s="1"/>
  <c r="H74" i="39"/>
  <c r="J74" i="39" s="1"/>
  <c r="H290" i="38"/>
  <c r="J290" i="38" s="1"/>
  <c r="H15" i="39"/>
  <c r="J15" i="39" s="1"/>
  <c r="H55" i="39"/>
  <c r="J55" i="39" s="1"/>
  <c r="H6" i="39"/>
  <c r="J6" i="39" s="1"/>
  <c r="H311" i="38"/>
  <c r="J311" i="38" s="1"/>
  <c r="H272" i="38"/>
  <c r="J272" i="38" s="1"/>
  <c r="H129" i="38"/>
  <c r="J129" i="38" s="1"/>
  <c r="H93" i="38"/>
  <c r="J93" i="38" s="1"/>
  <c r="H101" i="38"/>
  <c r="J101" i="38" s="1"/>
  <c r="H109" i="38"/>
  <c r="J109" i="38" s="1"/>
  <c r="H117" i="38"/>
  <c r="J117" i="38" s="1"/>
  <c r="H125" i="38"/>
  <c r="J125" i="38" s="1"/>
  <c r="H133" i="38"/>
  <c r="J133" i="38" s="1"/>
  <c r="H141" i="38"/>
  <c r="J141" i="38" s="1"/>
  <c r="H149" i="38"/>
  <c r="J149" i="38" s="1"/>
  <c r="H157" i="38"/>
  <c r="J157" i="38" s="1"/>
  <c r="H165" i="38"/>
  <c r="J165" i="38" s="1"/>
  <c r="H173" i="38"/>
  <c r="J173" i="38" s="1"/>
  <c r="H181" i="38"/>
  <c r="J181" i="38" s="1"/>
  <c r="H189" i="38"/>
  <c r="J189" i="38" s="1"/>
  <c r="H197" i="38"/>
  <c r="J197" i="38" s="1"/>
  <c r="H205" i="38"/>
  <c r="J205" i="38" s="1"/>
  <c r="H213" i="38"/>
  <c r="J213" i="38" s="1"/>
  <c r="H221" i="38"/>
  <c r="J221" i="38" s="1"/>
  <c r="H229" i="38"/>
  <c r="J229" i="38" s="1"/>
  <c r="H154" i="38"/>
  <c r="J154" i="38" s="1"/>
  <c r="H226" i="38"/>
  <c r="J226" i="38" s="1"/>
  <c r="H94" i="38"/>
  <c r="J94" i="38" s="1"/>
  <c r="H102" i="38"/>
  <c r="J102" i="38" s="1"/>
  <c r="H110" i="38"/>
  <c r="J110" i="38" s="1"/>
  <c r="H118" i="38"/>
  <c r="J118" i="38" s="1"/>
  <c r="H126" i="38"/>
  <c r="J126" i="38" s="1"/>
  <c r="H134" i="38"/>
  <c r="J134" i="38" s="1"/>
  <c r="H142" i="38"/>
  <c r="J142" i="38" s="1"/>
  <c r="H150" i="38"/>
  <c r="J150" i="38" s="1"/>
  <c r="H158" i="38"/>
  <c r="J158" i="38" s="1"/>
  <c r="H166" i="38"/>
  <c r="J166" i="38" s="1"/>
  <c r="H174" i="38"/>
  <c r="J174" i="38" s="1"/>
  <c r="H182" i="38"/>
  <c r="J182" i="38" s="1"/>
  <c r="H190" i="38"/>
  <c r="J190" i="38" s="1"/>
  <c r="H198" i="38"/>
  <c r="J198" i="38" s="1"/>
  <c r="H206" i="38"/>
  <c r="J206" i="38" s="1"/>
  <c r="H214" i="38"/>
  <c r="J214" i="38" s="1"/>
  <c r="H222" i="38"/>
  <c r="J222" i="38" s="1"/>
  <c r="H232" i="38"/>
  <c r="J232" i="38" s="1"/>
  <c r="H130" i="38"/>
  <c r="J130" i="38" s="1"/>
  <c r="H186" i="38"/>
  <c r="J186" i="38" s="1"/>
  <c r="H95" i="38"/>
  <c r="J95" i="38" s="1"/>
  <c r="H103" i="38"/>
  <c r="J103" i="38" s="1"/>
  <c r="H111" i="38"/>
  <c r="J111" i="38" s="1"/>
  <c r="H119" i="38"/>
  <c r="J119" i="38" s="1"/>
  <c r="H127" i="38"/>
  <c r="J127" i="38" s="1"/>
  <c r="H135" i="38"/>
  <c r="J135" i="38" s="1"/>
  <c r="H143" i="38"/>
  <c r="J143" i="38" s="1"/>
  <c r="H151" i="38"/>
  <c r="J151" i="38" s="1"/>
  <c r="H159" i="38"/>
  <c r="J159" i="38" s="1"/>
  <c r="H167" i="38"/>
  <c r="J167" i="38" s="1"/>
  <c r="H175" i="38"/>
  <c r="J175" i="38" s="1"/>
  <c r="H183" i="38"/>
  <c r="J183" i="38" s="1"/>
  <c r="H191" i="38"/>
  <c r="J191" i="38" s="1"/>
  <c r="H199" i="38"/>
  <c r="J199" i="38" s="1"/>
  <c r="H207" i="38"/>
  <c r="J207" i="38" s="1"/>
  <c r="H215" i="38"/>
  <c r="J215" i="38" s="1"/>
  <c r="H223" i="38"/>
  <c r="J223" i="38" s="1"/>
  <c r="H231" i="38"/>
  <c r="J231" i="38" s="1"/>
  <c r="H224" i="38"/>
  <c r="J224" i="38" s="1"/>
  <c r="H122" i="38"/>
  <c r="J122" i="38" s="1"/>
  <c r="H178" i="38"/>
  <c r="J178" i="38" s="1"/>
  <c r="H234" i="38"/>
  <c r="J234" i="38" s="1"/>
  <c r="H96" i="38"/>
  <c r="J96" i="38" s="1"/>
  <c r="H104" i="38"/>
  <c r="J104" i="38" s="1"/>
  <c r="H112" i="38"/>
  <c r="J112" i="38" s="1"/>
  <c r="H120" i="38"/>
  <c r="J120" i="38" s="1"/>
  <c r="H128" i="38"/>
  <c r="J128" i="38" s="1"/>
  <c r="H136" i="38"/>
  <c r="J136" i="38" s="1"/>
  <c r="H144" i="38"/>
  <c r="J144" i="38" s="1"/>
  <c r="H152" i="38"/>
  <c r="J152" i="38" s="1"/>
  <c r="H160" i="38"/>
  <c r="J160" i="38" s="1"/>
  <c r="H168" i="38"/>
  <c r="J168" i="38" s="1"/>
  <c r="H176" i="38"/>
  <c r="J176" i="38" s="1"/>
  <c r="H184" i="38"/>
  <c r="J184" i="38" s="1"/>
  <c r="H192" i="38"/>
  <c r="J192" i="38" s="1"/>
  <c r="H200" i="38"/>
  <c r="J200" i="38" s="1"/>
  <c r="H208" i="38"/>
  <c r="J208" i="38" s="1"/>
  <c r="H216" i="38"/>
  <c r="J216" i="38" s="1"/>
  <c r="H233" i="38"/>
  <c r="J233" i="38" s="1"/>
  <c r="H138" i="38"/>
  <c r="J138" i="38" s="1"/>
  <c r="H194" i="38"/>
  <c r="J194" i="38" s="1"/>
  <c r="H97" i="38"/>
  <c r="J97" i="38" s="1"/>
  <c r="H105" i="38"/>
  <c r="J105" i="38" s="1"/>
  <c r="H113" i="38"/>
  <c r="J113" i="38" s="1"/>
  <c r="H121" i="38"/>
  <c r="J121" i="38" s="1"/>
  <c r="H137" i="38"/>
  <c r="J137" i="38" s="1"/>
  <c r="H145" i="38"/>
  <c r="J145" i="38" s="1"/>
  <c r="H153" i="38"/>
  <c r="J153" i="38" s="1"/>
  <c r="H161" i="38"/>
  <c r="J161" i="38" s="1"/>
  <c r="H169" i="38"/>
  <c r="J169" i="38" s="1"/>
  <c r="H177" i="38"/>
  <c r="J177" i="38" s="1"/>
  <c r="H185" i="38"/>
  <c r="J185" i="38" s="1"/>
  <c r="H193" i="38"/>
  <c r="J193" i="38" s="1"/>
  <c r="H201" i="38"/>
  <c r="J201" i="38" s="1"/>
  <c r="H209" i="38"/>
  <c r="J209" i="38" s="1"/>
  <c r="H217" i="38"/>
  <c r="J217" i="38" s="1"/>
  <c r="H225" i="38"/>
  <c r="J225" i="38" s="1"/>
  <c r="H106" i="38"/>
  <c r="J106" i="38" s="1"/>
  <c r="H146" i="38"/>
  <c r="J146" i="38" s="1"/>
  <c r="H218" i="38"/>
  <c r="J218" i="38" s="1"/>
  <c r="H98" i="38"/>
  <c r="J98" i="38" s="1"/>
  <c r="H99" i="38"/>
  <c r="J99" i="38" s="1"/>
  <c r="H107" i="38"/>
  <c r="J107" i="38" s="1"/>
  <c r="H115" i="38"/>
  <c r="J115" i="38" s="1"/>
  <c r="H123" i="38"/>
  <c r="J123" i="38" s="1"/>
  <c r="H131" i="38"/>
  <c r="J131" i="38" s="1"/>
  <c r="H139" i="38"/>
  <c r="J139" i="38" s="1"/>
  <c r="H147" i="38"/>
  <c r="J147" i="38" s="1"/>
  <c r="H155" i="38"/>
  <c r="J155" i="38" s="1"/>
  <c r="H163" i="38"/>
  <c r="J163" i="38" s="1"/>
  <c r="H171" i="38"/>
  <c r="J171" i="38" s="1"/>
  <c r="H179" i="38"/>
  <c r="J179" i="38" s="1"/>
  <c r="H187" i="38"/>
  <c r="J187" i="38" s="1"/>
  <c r="H195" i="38"/>
  <c r="J195" i="38" s="1"/>
  <c r="H203" i="38"/>
  <c r="J203" i="38" s="1"/>
  <c r="H211" i="38"/>
  <c r="J211" i="38" s="1"/>
  <c r="H219" i="38"/>
  <c r="J219" i="38" s="1"/>
  <c r="H227" i="38"/>
  <c r="J227" i="38" s="1"/>
  <c r="H235" i="38"/>
  <c r="J235" i="38" s="1"/>
  <c r="H236" i="38"/>
  <c r="J236" i="38" s="1"/>
  <c r="H170" i="38"/>
  <c r="J170" i="38" s="1"/>
  <c r="H202" i="38"/>
  <c r="J202" i="38" s="1"/>
  <c r="H100" i="38"/>
  <c r="J100" i="38" s="1"/>
  <c r="H108" i="38"/>
  <c r="J108" i="38" s="1"/>
  <c r="H116" i="38"/>
  <c r="J116" i="38" s="1"/>
  <c r="H124" i="38"/>
  <c r="J124" i="38" s="1"/>
  <c r="H132" i="38"/>
  <c r="J132" i="38" s="1"/>
  <c r="H140" i="38"/>
  <c r="J140" i="38" s="1"/>
  <c r="H148" i="38"/>
  <c r="J148" i="38" s="1"/>
  <c r="H156" i="38"/>
  <c r="J156" i="38" s="1"/>
  <c r="H164" i="38"/>
  <c r="J164" i="38" s="1"/>
  <c r="H172" i="38"/>
  <c r="J172" i="38" s="1"/>
  <c r="H180" i="38"/>
  <c r="J180" i="38" s="1"/>
  <c r="H188" i="38"/>
  <c r="J188" i="38" s="1"/>
  <c r="H196" i="38"/>
  <c r="J196" i="38" s="1"/>
  <c r="H204" i="38"/>
  <c r="J204" i="38" s="1"/>
  <c r="H212" i="38"/>
  <c r="J212" i="38" s="1"/>
  <c r="H220" i="38"/>
  <c r="J220" i="38" s="1"/>
  <c r="H228" i="38"/>
  <c r="J228" i="38" s="1"/>
  <c r="H114" i="38"/>
  <c r="J114" i="38" s="1"/>
  <c r="H162" i="38"/>
  <c r="J162" i="38" s="1"/>
  <c r="H210" i="38"/>
  <c r="J210" i="38" s="1"/>
  <c r="H324" i="37"/>
  <c r="J324" i="37" s="1"/>
  <c r="H313" i="37"/>
  <c r="J313" i="37" s="1"/>
  <c r="H323" i="37"/>
  <c r="J323" i="37" s="1"/>
  <c r="H312" i="37"/>
  <c r="J312" i="37" s="1"/>
  <c r="H321" i="37"/>
  <c r="J321" i="37" s="1"/>
  <c r="H311" i="37"/>
  <c r="J311" i="37" s="1"/>
  <c r="H77" i="38"/>
  <c r="J77" i="38" s="1"/>
  <c r="H320" i="37"/>
  <c r="J320" i="37" s="1"/>
  <c r="H310" i="37"/>
  <c r="J310" i="37" s="1"/>
  <c r="H319" i="37"/>
  <c r="J319" i="37" s="1"/>
  <c r="H309" i="37"/>
  <c r="J309" i="37" s="1"/>
  <c r="H318" i="37"/>
  <c r="J318" i="37" s="1"/>
  <c r="H308" i="37"/>
  <c r="J308" i="37" s="1"/>
  <c r="H314" i="37"/>
  <c r="J314" i="37" s="1"/>
  <c r="H315" i="37"/>
  <c r="J315" i="37" s="1"/>
  <c r="H306" i="37"/>
  <c r="H307" i="37"/>
  <c r="J307" i="37" s="1"/>
  <c r="H28" i="38"/>
  <c r="J28" i="38" s="1"/>
  <c r="H20" i="38"/>
  <c r="J20" i="38" s="1"/>
  <c r="H8" i="38"/>
  <c r="J8" i="38" s="1"/>
  <c r="H322" i="37"/>
  <c r="J322" i="37" s="1"/>
  <c r="H89" i="38"/>
  <c r="J89" i="38" s="1"/>
  <c r="H78" i="38"/>
  <c r="J78" i="38" s="1"/>
  <c r="H66" i="38"/>
  <c r="J66" i="38" s="1"/>
  <c r="H54" i="38"/>
  <c r="J54" i="38" s="1"/>
  <c r="H46" i="38"/>
  <c r="J46" i="38" s="1"/>
  <c r="H39" i="38"/>
  <c r="J39" i="38" s="1"/>
  <c r="H27" i="38"/>
  <c r="J27" i="38" s="1"/>
  <c r="H15" i="38"/>
  <c r="J15" i="38" s="1"/>
  <c r="H3" i="38"/>
  <c r="J3" i="38" s="1"/>
  <c r="H90" i="38"/>
  <c r="J90" i="38" s="1"/>
  <c r="H86" i="38"/>
  <c r="J86" i="38" s="1"/>
  <c r="H82" i="38"/>
  <c r="J82" i="38" s="1"/>
  <c r="H79" i="38"/>
  <c r="J79" i="38" s="1"/>
  <c r="H75" i="38"/>
  <c r="J75" i="38" s="1"/>
  <c r="H71" i="38"/>
  <c r="J71" i="38" s="1"/>
  <c r="H67" i="38"/>
  <c r="J67" i="38" s="1"/>
  <c r="H63" i="38"/>
  <c r="J63" i="38" s="1"/>
  <c r="H59" i="38"/>
  <c r="J59" i="38" s="1"/>
  <c r="H55" i="38"/>
  <c r="J55" i="38" s="1"/>
  <c r="H51" i="38"/>
  <c r="J51" i="38" s="1"/>
  <c r="H47" i="38"/>
  <c r="J47" i="38" s="1"/>
  <c r="H43" i="38"/>
  <c r="J43" i="38" s="1"/>
  <c r="H40" i="38"/>
  <c r="J40" i="38" s="1"/>
  <c r="H36" i="38"/>
  <c r="J36" i="38" s="1"/>
  <c r="H32" i="38"/>
  <c r="J32" i="38" s="1"/>
  <c r="H24" i="38"/>
  <c r="J24" i="38" s="1"/>
  <c r="H16" i="38"/>
  <c r="J16" i="38" s="1"/>
  <c r="H12" i="38"/>
  <c r="J12" i="38" s="1"/>
  <c r="H4" i="38"/>
  <c r="J4" i="38" s="1"/>
  <c r="H85" i="38"/>
  <c r="J85" i="38" s="1"/>
  <c r="H74" i="38"/>
  <c r="J74" i="38" s="1"/>
  <c r="H62" i="38"/>
  <c r="J62" i="38" s="1"/>
  <c r="H50" i="38"/>
  <c r="J50" i="38" s="1"/>
  <c r="H35" i="38"/>
  <c r="J35" i="38" s="1"/>
  <c r="H23" i="38"/>
  <c r="J23" i="38" s="1"/>
  <c r="H11" i="38"/>
  <c r="J11" i="38" s="1"/>
  <c r="H81" i="38"/>
  <c r="J81" i="38" s="1"/>
  <c r="H70" i="38"/>
  <c r="J70" i="38" s="1"/>
  <c r="H58" i="38"/>
  <c r="J58" i="38" s="1"/>
  <c r="H31" i="38"/>
  <c r="J31" i="38" s="1"/>
  <c r="H19" i="38"/>
  <c r="J19" i="38" s="1"/>
  <c r="H7" i="38"/>
  <c r="J7" i="38" s="1"/>
  <c r="H316" i="37"/>
  <c r="J316" i="37" s="1"/>
  <c r="H49" i="38"/>
  <c r="J49" i="38" s="1"/>
  <c r="H42" i="38"/>
  <c r="J42" i="38" s="1"/>
  <c r="H34" i="38"/>
  <c r="J34" i="38" s="1"/>
  <c r="H26" i="38"/>
  <c r="J26" i="38" s="1"/>
  <c r="H18" i="38"/>
  <c r="J18" i="38" s="1"/>
  <c r="H10" i="38"/>
  <c r="J10" i="38" s="1"/>
  <c r="H6" i="38"/>
  <c r="J6" i="38" s="1"/>
  <c r="H91" i="38"/>
  <c r="J91" i="38" s="1"/>
  <c r="H68" i="38"/>
  <c r="J68" i="38" s="1"/>
  <c r="H56" i="38"/>
  <c r="J56" i="38" s="1"/>
  <c r="H44" i="38"/>
  <c r="J44" i="38" s="1"/>
  <c r="H33" i="38"/>
  <c r="J33" i="38" s="1"/>
  <c r="H21" i="38"/>
  <c r="J21" i="38" s="1"/>
  <c r="H9" i="38"/>
  <c r="J9" i="38" s="1"/>
  <c r="H92" i="38"/>
  <c r="J92" i="38" s="1"/>
  <c r="H88" i="38"/>
  <c r="J88" i="38" s="1"/>
  <c r="H84" i="38"/>
  <c r="J84" i="38" s="1"/>
  <c r="H80" i="38"/>
  <c r="J80" i="38" s="1"/>
  <c r="H73" i="38"/>
  <c r="J73" i="38" s="1"/>
  <c r="H69" i="38"/>
  <c r="J69" i="38" s="1"/>
  <c r="H65" i="38"/>
  <c r="J65" i="38" s="1"/>
  <c r="H61" i="38"/>
  <c r="J61" i="38" s="1"/>
  <c r="H57" i="38"/>
  <c r="J57" i="38" s="1"/>
  <c r="H53" i="38"/>
  <c r="J53" i="38" s="1"/>
  <c r="H45" i="38"/>
  <c r="J45" i="38" s="1"/>
  <c r="H38" i="38"/>
  <c r="J38" i="38" s="1"/>
  <c r="H30" i="38"/>
  <c r="J30" i="38" s="1"/>
  <c r="H22" i="38"/>
  <c r="J22" i="38" s="1"/>
  <c r="H14" i="38"/>
  <c r="J14" i="38" s="1"/>
  <c r="H326" i="37"/>
  <c r="J326" i="37" s="1"/>
  <c r="H87" i="38"/>
  <c r="J87" i="38" s="1"/>
  <c r="H76" i="38"/>
  <c r="J76" i="38" s="1"/>
  <c r="H64" i="38"/>
  <c r="J64" i="38" s="1"/>
  <c r="H52" i="38"/>
  <c r="J52" i="38" s="1"/>
  <c r="H37" i="38"/>
  <c r="J37" i="38" s="1"/>
  <c r="H25" i="38"/>
  <c r="J25" i="38" s="1"/>
  <c r="H13" i="38"/>
  <c r="J13" i="38" s="1"/>
  <c r="H5" i="38"/>
  <c r="J5" i="38" s="1"/>
  <c r="H325" i="37"/>
  <c r="J325" i="37" s="1"/>
  <c r="H317" i="37"/>
  <c r="J317" i="37" s="1"/>
  <c r="H83" i="38"/>
  <c r="J83" i="38" s="1"/>
  <c r="H72" i="38"/>
  <c r="J72" i="38" s="1"/>
  <c r="H60" i="38"/>
  <c r="J60" i="38" s="1"/>
  <c r="H48" i="38"/>
  <c r="J48" i="38" s="1"/>
  <c r="H41" i="38"/>
  <c r="J41" i="38" s="1"/>
  <c r="H29" i="38"/>
  <c r="J29" i="38" s="1"/>
  <c r="H17" i="38"/>
  <c r="J17" i="38" s="1"/>
  <c r="H286" i="37"/>
  <c r="J286" i="37" s="1"/>
  <c r="H294" i="37"/>
  <c r="J294" i="37" s="1"/>
  <c r="H302" i="37"/>
  <c r="J302" i="37" s="1"/>
  <c r="H287" i="37"/>
  <c r="J287" i="37" s="1"/>
  <c r="H295" i="37"/>
  <c r="J295" i="37" s="1"/>
  <c r="H303" i="37"/>
  <c r="J303" i="37" s="1"/>
  <c r="H288" i="37"/>
  <c r="J288" i="37" s="1"/>
  <c r="H296" i="37"/>
  <c r="J296" i="37" s="1"/>
  <c r="H304" i="37"/>
  <c r="J304" i="37" s="1"/>
  <c r="H289" i="37"/>
  <c r="J289" i="37" s="1"/>
  <c r="H297" i="37"/>
  <c r="J297" i="37" s="1"/>
  <c r="H305" i="37"/>
  <c r="J305" i="37" s="1"/>
  <c r="H290" i="37"/>
  <c r="J290" i="37" s="1"/>
  <c r="H298" i="37"/>
  <c r="J298" i="37" s="1"/>
  <c r="H291" i="37"/>
  <c r="J291" i="37" s="1"/>
  <c r="H299" i="37"/>
  <c r="J299" i="37" s="1"/>
  <c r="H292" i="37"/>
  <c r="J292" i="37" s="1"/>
  <c r="H300" i="37"/>
  <c r="J300" i="37" s="1"/>
  <c r="H293" i="37"/>
  <c r="J293" i="37" s="1"/>
  <c r="H301" i="37"/>
  <c r="J301" i="37" s="1"/>
  <c r="H265" i="37"/>
  <c r="J265" i="37" s="1"/>
  <c r="H273" i="37"/>
  <c r="J273" i="37" s="1"/>
  <c r="H281" i="37"/>
  <c r="J281" i="37" s="1"/>
  <c r="H195" i="37"/>
  <c r="J195" i="37" s="1"/>
  <c r="H266" i="37"/>
  <c r="J266" i="37" s="1"/>
  <c r="H274" i="37"/>
  <c r="J274" i="37" s="1"/>
  <c r="H282" i="37"/>
  <c r="J282" i="37" s="1"/>
  <c r="H285" i="37"/>
  <c r="J285" i="37" s="1"/>
  <c r="H267" i="37"/>
  <c r="J267" i="37" s="1"/>
  <c r="H275" i="37"/>
  <c r="J275" i="37" s="1"/>
  <c r="H283" i="37"/>
  <c r="J283" i="37" s="1"/>
  <c r="H277" i="37"/>
  <c r="J277" i="37" s="1"/>
  <c r="H278" i="37"/>
  <c r="J278" i="37" s="1"/>
  <c r="H268" i="37"/>
  <c r="J268" i="37" s="1"/>
  <c r="H276" i="37"/>
  <c r="J276" i="37" s="1"/>
  <c r="H284" i="37"/>
  <c r="J284" i="37" s="1"/>
  <c r="H269" i="37"/>
  <c r="J269" i="37" s="1"/>
  <c r="H270" i="37"/>
  <c r="J270" i="37" s="1"/>
  <c r="H271" i="37"/>
  <c r="J271" i="37" s="1"/>
  <c r="H279" i="37"/>
  <c r="J279" i="37" s="1"/>
  <c r="H196" i="37"/>
  <c r="J196" i="37" s="1"/>
  <c r="H272" i="37"/>
  <c r="J272" i="37" s="1"/>
  <c r="H280" i="37"/>
  <c r="J280" i="37" s="1"/>
  <c r="H211" i="37"/>
  <c r="J211" i="37" s="1"/>
  <c r="H212" i="37"/>
  <c r="J212" i="37" s="1"/>
  <c r="H220" i="37"/>
  <c r="J220" i="37" s="1"/>
  <c r="H227" i="37"/>
  <c r="J227" i="37" s="1"/>
  <c r="H235" i="37"/>
  <c r="J235" i="37" s="1"/>
  <c r="H242" i="37"/>
  <c r="J242" i="37" s="1"/>
  <c r="H250" i="37"/>
  <c r="J250" i="37" s="1"/>
  <c r="H258" i="37"/>
  <c r="J258" i="37" s="1"/>
  <c r="H228" i="37"/>
  <c r="J228" i="37" s="1"/>
  <c r="H236" i="37"/>
  <c r="J236" i="37" s="1"/>
  <c r="H243" i="37"/>
  <c r="J243" i="37" s="1"/>
  <c r="H251" i="37"/>
  <c r="J251" i="37" s="1"/>
  <c r="H259" i="37"/>
  <c r="J259" i="37" s="1"/>
  <c r="H213" i="37"/>
  <c r="J213" i="37" s="1"/>
  <c r="H214" i="37"/>
  <c r="J214" i="37" s="1"/>
  <c r="H221" i="37"/>
  <c r="J221" i="37" s="1"/>
  <c r="H229" i="37"/>
  <c r="J229" i="37" s="1"/>
  <c r="H237" i="37"/>
  <c r="J237" i="37" s="1"/>
  <c r="H244" i="37"/>
  <c r="J244" i="37" s="1"/>
  <c r="H252" i="37"/>
  <c r="J252" i="37" s="1"/>
  <c r="H260" i="37"/>
  <c r="J260" i="37" s="1"/>
  <c r="H231" i="37"/>
  <c r="J231" i="37" s="1"/>
  <c r="H262" i="37"/>
  <c r="J262" i="37" s="1"/>
  <c r="H247" i="37"/>
  <c r="J247" i="37" s="1"/>
  <c r="H215" i="37"/>
  <c r="J215" i="37" s="1"/>
  <c r="H222" i="37"/>
  <c r="J222" i="37" s="1"/>
  <c r="H230" i="37"/>
  <c r="J230" i="37" s="1"/>
  <c r="H238" i="37"/>
  <c r="J238" i="37" s="1"/>
  <c r="H245" i="37"/>
  <c r="J245" i="37" s="1"/>
  <c r="H253" i="37"/>
  <c r="J253" i="37" s="1"/>
  <c r="H261" i="37"/>
  <c r="J261" i="37" s="1"/>
  <c r="H223" i="37"/>
  <c r="J223" i="37" s="1"/>
  <c r="H239" i="37"/>
  <c r="J239" i="37" s="1"/>
  <c r="H254" i="37"/>
  <c r="J254" i="37" s="1"/>
  <c r="H255" i="37"/>
  <c r="J255" i="37" s="1"/>
  <c r="H216" i="37"/>
  <c r="J216" i="37" s="1"/>
  <c r="H246" i="37"/>
  <c r="J246" i="37" s="1"/>
  <c r="H263" i="37"/>
  <c r="J263" i="37" s="1"/>
  <c r="H217" i="37"/>
  <c r="J217" i="37" s="1"/>
  <c r="H224" i="37"/>
  <c r="J224" i="37" s="1"/>
  <c r="H232" i="37"/>
  <c r="J232" i="37" s="1"/>
  <c r="H240" i="37"/>
  <c r="J240" i="37" s="1"/>
  <c r="H218" i="37"/>
  <c r="J218" i="37" s="1"/>
  <c r="H225" i="37"/>
  <c r="J225" i="37" s="1"/>
  <c r="H233" i="37"/>
  <c r="J233" i="37" s="1"/>
  <c r="H248" i="37"/>
  <c r="J248" i="37" s="1"/>
  <c r="H256" i="37"/>
  <c r="J256" i="37" s="1"/>
  <c r="H264" i="37"/>
  <c r="J264" i="37" s="1"/>
  <c r="H219" i="37"/>
  <c r="J219" i="37" s="1"/>
  <c r="H226" i="37"/>
  <c r="J226" i="37" s="1"/>
  <c r="H234" i="37"/>
  <c r="J234" i="37" s="1"/>
  <c r="H241" i="37"/>
  <c r="J241" i="37" s="1"/>
  <c r="H249" i="37"/>
  <c r="J249" i="37" s="1"/>
  <c r="H257" i="37"/>
  <c r="J257" i="37" s="1"/>
  <c r="J466" i="37"/>
  <c r="J451" i="37"/>
  <c r="J464" i="37"/>
  <c r="J446" i="37"/>
  <c r="J479" i="37"/>
  <c r="J465" i="37"/>
  <c r="J335" i="37"/>
  <c r="H208" i="37"/>
  <c r="J208" i="37" s="1"/>
  <c r="H117" i="37"/>
  <c r="J117" i="37" s="1"/>
  <c r="H169" i="37"/>
  <c r="J169" i="37" s="1"/>
  <c r="J338" i="37"/>
  <c r="H207" i="37"/>
  <c r="J207" i="37" s="1"/>
  <c r="H144" i="37"/>
  <c r="J144" i="37" s="1"/>
  <c r="H182" i="37"/>
  <c r="J182" i="37" s="1"/>
  <c r="H122" i="37"/>
  <c r="J122" i="37" s="1"/>
  <c r="H158" i="37"/>
  <c r="J158" i="37" s="1"/>
  <c r="H181" i="37"/>
  <c r="J181" i="37" s="1"/>
  <c r="H120" i="37"/>
  <c r="J120" i="37" s="1"/>
  <c r="H203" i="37"/>
  <c r="J203" i="37" s="1"/>
  <c r="H142" i="37"/>
  <c r="J142" i="37" s="1"/>
  <c r="H194" i="37"/>
  <c r="J194" i="37" s="1"/>
  <c r="H134" i="37"/>
  <c r="J134" i="37" s="1"/>
  <c r="J356" i="37"/>
  <c r="H170" i="37"/>
  <c r="J170" i="37" s="1"/>
  <c r="H110" i="37"/>
  <c r="J110" i="37" s="1"/>
  <c r="J353" i="37"/>
  <c r="H167" i="37"/>
  <c r="J167" i="37" s="1"/>
  <c r="J359" i="37"/>
  <c r="H105" i="37"/>
  <c r="J105" i="37" s="1"/>
  <c r="H127" i="37"/>
  <c r="J127" i="37" s="1"/>
  <c r="H179" i="37"/>
  <c r="J179" i="37" s="1"/>
  <c r="H154" i="37"/>
  <c r="J154" i="37" s="1"/>
  <c r="H184" i="37"/>
  <c r="J184" i="37" s="1"/>
  <c r="H198" i="37"/>
  <c r="J198" i="37" s="1"/>
  <c r="H145" i="37"/>
  <c r="J145" i="37" s="1"/>
  <c r="H124" i="37"/>
  <c r="J124" i="37" s="1"/>
  <c r="J331" i="37"/>
  <c r="J360" i="37"/>
  <c r="H109" i="37"/>
  <c r="J109" i="37" s="1"/>
  <c r="J330" i="37"/>
  <c r="H199" i="37"/>
  <c r="J199" i="37" s="1"/>
  <c r="H138" i="37"/>
  <c r="J138" i="37" s="1"/>
  <c r="J361" i="37"/>
  <c r="H175" i="37"/>
  <c r="J175" i="37" s="1"/>
  <c r="H115" i="37"/>
  <c r="J115" i="37" s="1"/>
  <c r="H150" i="37"/>
  <c r="J150" i="37" s="1"/>
  <c r="H173" i="37"/>
  <c r="J173" i="37" s="1"/>
  <c r="H113" i="37"/>
  <c r="J113" i="37" s="1"/>
  <c r="H135" i="37"/>
  <c r="J135" i="37" s="1"/>
  <c r="H186" i="37"/>
  <c r="J186" i="37" s="1"/>
  <c r="H126" i="37"/>
  <c r="J126" i="37" s="1"/>
  <c r="J348" i="37"/>
  <c r="H162" i="37"/>
  <c r="J162" i="37" s="1"/>
  <c r="H107" i="37"/>
  <c r="J107" i="37" s="1"/>
  <c r="H205" i="37"/>
  <c r="J205" i="37" s="1"/>
  <c r="H165" i="37"/>
  <c r="J165" i="37" s="1"/>
  <c r="H187" i="37"/>
  <c r="J187" i="37" s="1"/>
  <c r="H118" i="37"/>
  <c r="J118" i="37" s="1"/>
  <c r="J340" i="37"/>
  <c r="H160" i="37"/>
  <c r="J160" i="37" s="1"/>
  <c r="H114" i="37"/>
  <c r="J114" i="37" s="1"/>
  <c r="H156" i="37"/>
  <c r="J156" i="37" s="1"/>
  <c r="H125" i="37"/>
  <c r="J125" i="37" s="1"/>
  <c r="H177" i="37"/>
  <c r="J177" i="37" s="1"/>
  <c r="J346" i="37"/>
  <c r="J355" i="37"/>
  <c r="H101" i="37"/>
  <c r="J101" i="37" s="1"/>
  <c r="H191" i="37"/>
  <c r="J191" i="37" s="1"/>
  <c r="H131" i="37"/>
  <c r="J131" i="37" s="1"/>
  <c r="H102" i="37"/>
  <c r="J102" i="37" s="1"/>
  <c r="J344" i="37"/>
  <c r="H161" i="37"/>
  <c r="J161" i="37" s="1"/>
  <c r="J352" i="37"/>
  <c r="H183" i="37"/>
  <c r="J183" i="37" s="1"/>
  <c r="H123" i="37"/>
  <c r="J123" i="37" s="1"/>
  <c r="J345" i="37"/>
  <c r="H159" i="37"/>
  <c r="J159" i="37" s="1"/>
  <c r="J328" i="37"/>
  <c r="H197" i="37"/>
  <c r="J197" i="37" s="1"/>
  <c r="H137" i="37"/>
  <c r="J137" i="37" s="1"/>
  <c r="J351" i="37"/>
  <c r="H157" i="37"/>
  <c r="J157" i="37" s="1"/>
  <c r="J366" i="37"/>
  <c r="H180" i="37"/>
  <c r="J180" i="37" s="1"/>
  <c r="H119" i="37"/>
  <c r="J119" i="37" s="1"/>
  <c r="J365" i="37"/>
  <c r="H171" i="37"/>
  <c r="J171" i="37" s="1"/>
  <c r="H111" i="37"/>
  <c r="J111" i="37" s="1"/>
  <c r="J332" i="37"/>
  <c r="H209" i="37"/>
  <c r="J209" i="37" s="1"/>
  <c r="H146" i="37"/>
  <c r="J146" i="37" s="1"/>
  <c r="H192" i="37"/>
  <c r="J192" i="37" s="1"/>
  <c r="J347" i="37"/>
  <c r="H168" i="37"/>
  <c r="J168" i="37" s="1"/>
  <c r="H143" i="37"/>
  <c r="J143" i="37" s="1"/>
  <c r="H121" i="37"/>
  <c r="J121" i="37" s="1"/>
  <c r="H164" i="37"/>
  <c r="J164" i="37" s="1"/>
  <c r="J349" i="37"/>
  <c r="H193" i="37"/>
  <c r="J193" i="37" s="1"/>
  <c r="H100" i="37"/>
  <c r="J100" i="37" s="1"/>
  <c r="H136" i="37"/>
  <c r="J136" i="37" s="1"/>
  <c r="H210" i="37"/>
  <c r="J210" i="37" s="1"/>
  <c r="H185" i="37"/>
  <c r="J185" i="37" s="1"/>
  <c r="J336" i="37"/>
  <c r="H103" i="37"/>
  <c r="J103" i="37" s="1"/>
  <c r="H153" i="37"/>
  <c r="J153" i="37" s="1"/>
  <c r="H200" i="37"/>
  <c r="J200" i="37" s="1"/>
  <c r="H176" i="37"/>
  <c r="J176" i="37" s="1"/>
  <c r="H116" i="37"/>
  <c r="J116" i="37" s="1"/>
  <c r="J337" i="37"/>
  <c r="H151" i="37"/>
  <c r="J151" i="37" s="1"/>
  <c r="H189" i="37"/>
  <c r="J189" i="37" s="1"/>
  <c r="H129" i="37"/>
  <c r="J129" i="37" s="1"/>
  <c r="J343" i="37"/>
  <c r="H149" i="37"/>
  <c r="J149" i="37" s="1"/>
  <c r="J358" i="37"/>
  <c r="H172" i="37"/>
  <c r="J172" i="37" s="1"/>
  <c r="H112" i="37"/>
  <c r="J112" i="37" s="1"/>
  <c r="J357" i="37"/>
  <c r="H163" i="37"/>
  <c r="J163" i="37" s="1"/>
  <c r="H104" i="37"/>
  <c r="J104" i="37" s="1"/>
  <c r="H201" i="37"/>
  <c r="J201" i="37" s="1"/>
  <c r="H140" i="37"/>
  <c r="J140" i="37" s="1"/>
  <c r="J363" i="37"/>
  <c r="H139" i="37"/>
  <c r="J139" i="37" s="1"/>
  <c r="J339" i="37"/>
  <c r="J362" i="37"/>
  <c r="H108" i="37"/>
  <c r="J108" i="37" s="1"/>
  <c r="J329" i="37"/>
  <c r="H206" i="37"/>
  <c r="J206" i="37" s="1"/>
  <c r="J327" i="37"/>
  <c r="H204" i="37"/>
  <c r="J204" i="37" s="1"/>
  <c r="J350" i="37"/>
  <c r="H155" i="37"/>
  <c r="J155" i="37" s="1"/>
  <c r="H133" i="37"/>
  <c r="J133" i="37" s="1"/>
  <c r="H132" i="37"/>
  <c r="J132" i="37" s="1"/>
  <c r="J354" i="37"/>
  <c r="H174" i="37"/>
  <c r="J174" i="37" s="1"/>
  <c r="J342" i="37"/>
  <c r="J341" i="37"/>
  <c r="H147" i="37"/>
  <c r="J147" i="37" s="1"/>
  <c r="H128" i="37"/>
  <c r="J128" i="37" s="1"/>
  <c r="H202" i="37"/>
  <c r="J202" i="37" s="1"/>
  <c r="H106" i="37"/>
  <c r="J106" i="37" s="1"/>
  <c r="J364" i="37"/>
  <c r="H190" i="37"/>
  <c r="J190" i="37" s="1"/>
  <c r="H188" i="37"/>
  <c r="J188" i="37" s="1"/>
  <c r="H152" i="37"/>
  <c r="J152" i="37" s="1"/>
  <c r="J334" i="37"/>
  <c r="H141" i="37"/>
  <c r="J141" i="37" s="1"/>
  <c r="J333" i="37"/>
  <c r="H166" i="37"/>
  <c r="J166" i="37" s="1"/>
  <c r="H178" i="37"/>
  <c r="J178" i="37" s="1"/>
  <c r="H148" i="37"/>
  <c r="J148" i="37" s="1"/>
  <c r="H130" i="37"/>
  <c r="J130" i="37" s="1"/>
  <c r="H10" i="37"/>
  <c r="J10" i="37" s="1"/>
  <c r="H4" i="37"/>
  <c r="J4" i="37" s="1"/>
  <c r="H11" i="37"/>
  <c r="J11" i="37" s="1"/>
  <c r="H17" i="37"/>
  <c r="J17" i="37" s="1"/>
  <c r="H24" i="37"/>
  <c r="J24" i="37" s="1"/>
  <c r="H32" i="37"/>
  <c r="J32" i="37" s="1"/>
  <c r="H40" i="37"/>
  <c r="J40" i="37" s="1"/>
  <c r="H48" i="37"/>
  <c r="J48" i="37" s="1"/>
  <c r="H56" i="37"/>
  <c r="J56" i="37" s="1"/>
  <c r="H64" i="37"/>
  <c r="J64" i="37" s="1"/>
  <c r="H72" i="37"/>
  <c r="J72" i="37" s="1"/>
  <c r="H80" i="37"/>
  <c r="J80" i="37" s="1"/>
  <c r="H88" i="37"/>
  <c r="J88" i="37" s="1"/>
  <c r="H96" i="37"/>
  <c r="J96" i="37" s="1"/>
  <c r="H47" i="37"/>
  <c r="J47" i="37" s="1"/>
  <c r="H5" i="37"/>
  <c r="J5" i="37" s="1"/>
  <c r="H12" i="37"/>
  <c r="J12" i="37" s="1"/>
  <c r="H18" i="37"/>
  <c r="J18" i="37" s="1"/>
  <c r="H25" i="37"/>
  <c r="J25" i="37" s="1"/>
  <c r="H33" i="37"/>
  <c r="J33" i="37" s="1"/>
  <c r="H41" i="37"/>
  <c r="J41" i="37" s="1"/>
  <c r="H49" i="37"/>
  <c r="J49" i="37" s="1"/>
  <c r="H57" i="37"/>
  <c r="J57" i="37" s="1"/>
  <c r="H65" i="37"/>
  <c r="J65" i="37" s="1"/>
  <c r="H73" i="37"/>
  <c r="J73" i="37" s="1"/>
  <c r="H81" i="37"/>
  <c r="J81" i="37" s="1"/>
  <c r="H89" i="37"/>
  <c r="J89" i="37" s="1"/>
  <c r="H97" i="37"/>
  <c r="J97" i="37" s="1"/>
  <c r="H55" i="37"/>
  <c r="J55" i="37" s="1"/>
  <c r="H6" i="37"/>
  <c r="J6" i="37" s="1"/>
  <c r="H19" i="37"/>
  <c r="J19" i="37" s="1"/>
  <c r="H26" i="37"/>
  <c r="J26" i="37" s="1"/>
  <c r="H34" i="37"/>
  <c r="J34" i="37" s="1"/>
  <c r="H42" i="37"/>
  <c r="J42" i="37" s="1"/>
  <c r="H50" i="37"/>
  <c r="J50" i="37" s="1"/>
  <c r="H58" i="37"/>
  <c r="J58" i="37" s="1"/>
  <c r="H66" i="37"/>
  <c r="J66" i="37" s="1"/>
  <c r="H74" i="37"/>
  <c r="J74" i="37" s="1"/>
  <c r="H82" i="37"/>
  <c r="J82" i="37" s="1"/>
  <c r="H90" i="37"/>
  <c r="J90" i="37" s="1"/>
  <c r="H98" i="37"/>
  <c r="J98" i="37" s="1"/>
  <c r="H94" i="37"/>
  <c r="J94" i="37" s="1"/>
  <c r="H23" i="37"/>
  <c r="J23" i="37" s="1"/>
  <c r="H71" i="37"/>
  <c r="J71" i="37" s="1"/>
  <c r="H7" i="37"/>
  <c r="J7" i="37" s="1"/>
  <c r="H13" i="37"/>
  <c r="J13" i="37" s="1"/>
  <c r="H20" i="37"/>
  <c r="J20" i="37" s="1"/>
  <c r="H27" i="37"/>
  <c r="J27" i="37" s="1"/>
  <c r="H35" i="37"/>
  <c r="J35" i="37" s="1"/>
  <c r="H43" i="37"/>
  <c r="J43" i="37" s="1"/>
  <c r="H51" i="37"/>
  <c r="J51" i="37" s="1"/>
  <c r="H59" i="37"/>
  <c r="J59" i="37" s="1"/>
  <c r="H67" i="37"/>
  <c r="J67" i="37" s="1"/>
  <c r="H75" i="37"/>
  <c r="J75" i="37" s="1"/>
  <c r="H83" i="37"/>
  <c r="J83" i="37" s="1"/>
  <c r="H91" i="37"/>
  <c r="J91" i="37" s="1"/>
  <c r="H99" i="37"/>
  <c r="J99" i="37" s="1"/>
  <c r="H16" i="37"/>
  <c r="J16" i="37" s="1"/>
  <c r="H79" i="37"/>
  <c r="J79" i="37" s="1"/>
  <c r="H3" i="37"/>
  <c r="J3" i="37" s="1"/>
  <c r="H8" i="37"/>
  <c r="J8" i="37" s="1"/>
  <c r="H21" i="37"/>
  <c r="J21" i="37" s="1"/>
  <c r="H28" i="37"/>
  <c r="J28" i="37" s="1"/>
  <c r="H36" i="37"/>
  <c r="J36" i="37" s="1"/>
  <c r="H44" i="37"/>
  <c r="J44" i="37" s="1"/>
  <c r="H52" i="37"/>
  <c r="J52" i="37" s="1"/>
  <c r="H60" i="37"/>
  <c r="J60" i="37" s="1"/>
  <c r="H68" i="37"/>
  <c r="J68" i="37" s="1"/>
  <c r="H76" i="37"/>
  <c r="J76" i="37" s="1"/>
  <c r="H84" i="37"/>
  <c r="J84" i="37" s="1"/>
  <c r="H92" i="37"/>
  <c r="J92" i="37" s="1"/>
  <c r="H86" i="37"/>
  <c r="J86" i="37" s="1"/>
  <c r="H39" i="37"/>
  <c r="J39" i="37" s="1"/>
  <c r="H87" i="37"/>
  <c r="J87" i="37" s="1"/>
  <c r="H14" i="37"/>
  <c r="J14" i="37" s="1"/>
  <c r="H29" i="37"/>
  <c r="J29" i="37" s="1"/>
  <c r="H37" i="37"/>
  <c r="J37" i="37" s="1"/>
  <c r="H45" i="37"/>
  <c r="J45" i="37" s="1"/>
  <c r="H53" i="37"/>
  <c r="J53" i="37" s="1"/>
  <c r="H61" i="37"/>
  <c r="J61" i="37" s="1"/>
  <c r="H69" i="37"/>
  <c r="J69" i="37" s="1"/>
  <c r="H77" i="37"/>
  <c r="J77" i="37" s="1"/>
  <c r="H85" i="37"/>
  <c r="J85" i="37" s="1"/>
  <c r="H93" i="37"/>
  <c r="J93" i="37" s="1"/>
  <c r="H9" i="37"/>
  <c r="J9" i="37" s="1"/>
  <c r="H15" i="37"/>
  <c r="J15" i="37" s="1"/>
  <c r="H22" i="37"/>
  <c r="J22" i="37" s="1"/>
  <c r="H30" i="37"/>
  <c r="J30" i="37" s="1"/>
  <c r="H38" i="37"/>
  <c r="J38" i="37" s="1"/>
  <c r="H46" i="37"/>
  <c r="J46" i="37" s="1"/>
  <c r="H54" i="37"/>
  <c r="J54" i="37" s="1"/>
  <c r="H62" i="37"/>
  <c r="J62" i="37" s="1"/>
  <c r="H70" i="37"/>
  <c r="J70" i="37" s="1"/>
  <c r="H78" i="37"/>
  <c r="J78" i="37" s="1"/>
  <c r="H31" i="37"/>
  <c r="J31" i="37" s="1"/>
  <c r="H63" i="37"/>
  <c r="J63" i="37" s="1"/>
  <c r="H95" i="37"/>
  <c r="J95" i="37" s="1"/>
</calcChain>
</file>

<file path=xl/sharedStrings.xml><?xml version="1.0" encoding="utf-8"?>
<sst xmlns="http://schemas.openxmlformats.org/spreadsheetml/2006/main" count="44114" uniqueCount="17492">
  <si>
    <t>21.515.602/0001-51</t>
  </si>
  <si>
    <t>Mês</t>
  </si>
  <si>
    <t>CNPJ</t>
  </si>
  <si>
    <t>Fornecedor</t>
  </si>
  <si>
    <t>Gestor Adm</t>
  </si>
  <si>
    <t>NF</t>
  </si>
  <si>
    <t>Emissão da NF</t>
  </si>
  <si>
    <t>Valor da NF</t>
  </si>
  <si>
    <t>Conferência</t>
  </si>
  <si>
    <t>Observação</t>
  </si>
  <si>
    <t>SLA</t>
  </si>
  <si>
    <t>01609514000101</t>
  </si>
  <si>
    <t>Sunara</t>
  </si>
  <si>
    <t>00005513</t>
  </si>
  <si>
    <t>23412247000110</t>
  </si>
  <si>
    <t>Ingrid</t>
  </si>
  <si>
    <t>91696365</t>
  </si>
  <si>
    <t>09162855000517</t>
  </si>
  <si>
    <t>00219477</t>
  </si>
  <si>
    <t>02279806000196</t>
  </si>
  <si>
    <t>00005097</t>
  </si>
  <si>
    <t>13617051000109</t>
  </si>
  <si>
    <t>00000500</t>
  </si>
  <si>
    <t>33541368000116</t>
  </si>
  <si>
    <t xml:space="preserve">00044496	</t>
  </si>
  <si>
    <t>OC_0011253 - LANÇADA</t>
  </si>
  <si>
    <t>82703331000152</t>
  </si>
  <si>
    <t>00001310</t>
  </si>
  <si>
    <t>00001311</t>
  </si>
  <si>
    <t>05217065000107</t>
  </si>
  <si>
    <t>Pedro</t>
  </si>
  <si>
    <t>00001083</t>
  </si>
  <si>
    <t>81785545000152</t>
  </si>
  <si>
    <t>00004449</t>
  </si>
  <si>
    <t>00004448</t>
  </si>
  <si>
    <t>00004447</t>
  </si>
  <si>
    <t>00004450</t>
  </si>
  <si>
    <t>82895327000133</t>
  </si>
  <si>
    <t>00009699</t>
  </si>
  <si>
    <t>04732840000108</t>
  </si>
  <si>
    <t>00003247</t>
  </si>
  <si>
    <t>30608514000195</t>
  </si>
  <si>
    <t>00004493</t>
  </si>
  <si>
    <t>10791466000106</t>
  </si>
  <si>
    <t>00001129</t>
  </si>
  <si>
    <t>42288886000160</t>
  </si>
  <si>
    <t>00017311</t>
  </si>
  <si>
    <t>30127872000186</t>
  </si>
  <si>
    <t>00012713</t>
  </si>
  <si>
    <t>00017313</t>
  </si>
  <si>
    <t>08399167000189</t>
  </si>
  <si>
    <t>00073953</t>
  </si>
  <si>
    <t>00017314</t>
  </si>
  <si>
    <t>15667402000111</t>
  </si>
  <si>
    <t>Evandrea</t>
  </si>
  <si>
    <t>00022639</t>
  </si>
  <si>
    <t>lançada</t>
  </si>
  <si>
    <t>00022643</t>
  </si>
  <si>
    <t>00022646</t>
  </si>
  <si>
    <t>00022645</t>
  </si>
  <si>
    <t>00001180000126</t>
  </si>
  <si>
    <t>00059757</t>
  </si>
  <si>
    <t>00059755</t>
  </si>
  <si>
    <t>00059754</t>
  </si>
  <si>
    <t>00059756</t>
  </si>
  <si>
    <t>60444437000146</t>
  </si>
  <si>
    <t xml:space="preserve">00292749 </t>
  </si>
  <si>
    <t>Lançada</t>
  </si>
  <si>
    <t>57623555000107</t>
  </si>
  <si>
    <t>Jessy</t>
  </si>
  <si>
    <t>00055887</t>
  </si>
  <si>
    <t>OC_0011447- NF 00055887 substituida para 55955</t>
  </si>
  <si>
    <t>00055888</t>
  </si>
  <si>
    <t>OC_0011332</t>
  </si>
  <si>
    <t>00055889</t>
  </si>
  <si>
    <t>OC_0011452</t>
  </si>
  <si>
    <t>00055882</t>
  </si>
  <si>
    <t>00055883</t>
  </si>
  <si>
    <t>00055884</t>
  </si>
  <si>
    <t>00055885</t>
  </si>
  <si>
    <t>21356354000143</t>
  </si>
  <si>
    <t>00003062</t>
  </si>
  <si>
    <t>51886784000138</t>
  </si>
  <si>
    <t>00000638</t>
  </si>
  <si>
    <t>00000637</t>
  </si>
  <si>
    <t>00000636</t>
  </si>
  <si>
    <t>00000635</t>
  </si>
  <si>
    <t>09591453000104</t>
  </si>
  <si>
    <t>00002925</t>
  </si>
  <si>
    <t>OC_0011277</t>
  </si>
  <si>
    <t>25012398000107</t>
  </si>
  <si>
    <t>14422488</t>
  </si>
  <si>
    <t>OC_0011333</t>
  </si>
  <si>
    <t>07233495000148</t>
  </si>
  <si>
    <t>00000731</t>
  </si>
  <si>
    <t>01933257000169</t>
  </si>
  <si>
    <t>00004694</t>
  </si>
  <si>
    <t>00004695</t>
  </si>
  <si>
    <t>OC_0011453</t>
  </si>
  <si>
    <t>00910509000171</t>
  </si>
  <si>
    <t>00198767</t>
  </si>
  <si>
    <t>72381189000110</t>
  </si>
  <si>
    <t>02831939</t>
  </si>
  <si>
    <t>09554428000150</t>
  </si>
  <si>
    <t>Guilherme</t>
  </si>
  <si>
    <t>00000570</t>
  </si>
  <si>
    <t>08689542000125</t>
  </si>
  <si>
    <t>00003453</t>
  </si>
  <si>
    <t>00001087</t>
  </si>
  <si>
    <t>14793051000122</t>
  </si>
  <si>
    <t>Isabela</t>
  </si>
  <si>
    <t>00010191</t>
  </si>
  <si>
    <t>26409092000151</t>
  </si>
  <si>
    <t>00026093</t>
  </si>
  <si>
    <t>00026094</t>
  </si>
  <si>
    <t>00026097</t>
  </si>
  <si>
    <t>00026096</t>
  </si>
  <si>
    <t>15491115000101</t>
  </si>
  <si>
    <t>00006498</t>
  </si>
  <si>
    <t>72157654000215</t>
  </si>
  <si>
    <t xml:space="preserve">00016043 </t>
  </si>
  <si>
    <t xml:space="preserve">00016044 </t>
  </si>
  <si>
    <t>00016045</t>
  </si>
  <si>
    <t xml:space="preserve">00016046 </t>
  </si>
  <si>
    <t>22772012000177</t>
  </si>
  <si>
    <t>00005005</t>
  </si>
  <si>
    <t>69034668000156</t>
  </si>
  <si>
    <t>05954374</t>
  </si>
  <si>
    <t>05954372</t>
  </si>
  <si>
    <t>07751071000175</t>
  </si>
  <si>
    <t>00001353</t>
  </si>
  <si>
    <t>463754</t>
  </si>
  <si>
    <t>12639205</t>
  </si>
  <si>
    <t>64601925000502</t>
  </si>
  <si>
    <t>00655485</t>
  </si>
  <si>
    <t>47827415000105</t>
  </si>
  <si>
    <t>00126054</t>
  </si>
  <si>
    <t>00126055</t>
  </si>
  <si>
    <t>33402892000106</t>
  </si>
  <si>
    <t>00195656</t>
  </si>
  <si>
    <t>58652678000139</t>
  </si>
  <si>
    <t>00011259</t>
  </si>
  <si>
    <t>07850212000107</t>
  </si>
  <si>
    <t>00001451</t>
  </si>
  <si>
    <t>00005468</t>
  </si>
  <si>
    <t>91767933</t>
  </si>
  <si>
    <t>não será emitida ordem de compras</t>
  </si>
  <si>
    <t>91777545</t>
  </si>
  <si>
    <t>04729714</t>
  </si>
  <si>
    <t>96534094000158</t>
  </si>
  <si>
    <t>00106079</t>
  </si>
  <si>
    <t>00106081</t>
  </si>
  <si>
    <t>15423421000100</t>
  </si>
  <si>
    <t>00000103</t>
  </si>
  <si>
    <t>02558157013574</t>
  </si>
  <si>
    <t>00605139</t>
  </si>
  <si>
    <t>00608359</t>
  </si>
  <si>
    <t>00608357</t>
  </si>
  <si>
    <t>00605140</t>
  </si>
  <si>
    <t>00605141</t>
  </si>
  <si>
    <t>00608446</t>
  </si>
  <si>
    <t>00608447</t>
  </si>
  <si>
    <t>00608448</t>
  </si>
  <si>
    <t>00608445</t>
  </si>
  <si>
    <t>00608358</t>
  </si>
  <si>
    <t>00609572</t>
  </si>
  <si>
    <t>20099142000165</t>
  </si>
  <si>
    <t>00002770</t>
  </si>
  <si>
    <t>34151100000300</t>
  </si>
  <si>
    <t>00475741</t>
  </si>
  <si>
    <t>00000566</t>
  </si>
  <si>
    <t>00000568</t>
  </si>
  <si>
    <t>00000567</t>
  </si>
  <si>
    <t>00000565</t>
  </si>
  <si>
    <t>45184161000110</t>
  </si>
  <si>
    <t>00000005</t>
  </si>
  <si>
    <t>08998197000101</t>
  </si>
  <si>
    <t>00003435</t>
  </si>
  <si>
    <t>00003436</t>
  </si>
  <si>
    <t>01092686002366</t>
  </si>
  <si>
    <t>00131372</t>
  </si>
  <si>
    <t>61595364000156</t>
  </si>
  <si>
    <t>00000014</t>
  </si>
  <si>
    <t>19427033000140</t>
  </si>
  <si>
    <t>00517624</t>
  </si>
  <si>
    <t>falta lançamento</t>
  </si>
  <si>
    <t>02911903000150</t>
  </si>
  <si>
    <t>00005210</t>
  </si>
  <si>
    <t>64030638000158</t>
  </si>
  <si>
    <t>00034501</t>
  </si>
  <si>
    <t>16554325000156</t>
  </si>
  <si>
    <t>00001247</t>
  </si>
  <si>
    <t>00001248</t>
  </si>
  <si>
    <t>28390303000187</t>
  </si>
  <si>
    <t>00000013</t>
  </si>
  <si>
    <t>08270682000164</t>
  </si>
  <si>
    <t xml:space="preserve">00202509 </t>
  </si>
  <si>
    <t>00028986001694</t>
  </si>
  <si>
    <t>00476244</t>
  </si>
  <si>
    <t>40432544019166</t>
  </si>
  <si>
    <t xml:space="preserve">05393227 </t>
  </si>
  <si>
    <t xml:space="preserve">83906249 </t>
  </si>
  <si>
    <t>55993185</t>
  </si>
  <si>
    <t xml:space="preserve">31199185 </t>
  </si>
  <si>
    <t>91614203</t>
  </si>
  <si>
    <t>07792897000182</t>
  </si>
  <si>
    <t>00009540</t>
  </si>
  <si>
    <t>00219558</t>
  </si>
  <si>
    <t>00219563</t>
  </si>
  <si>
    <t>00219576</t>
  </si>
  <si>
    <t>90347840005691</t>
  </si>
  <si>
    <t>00111957</t>
  </si>
  <si>
    <t>CANCELADA</t>
  </si>
  <si>
    <t>00219634</t>
  </si>
  <si>
    <t>00001275</t>
  </si>
  <si>
    <t>00001276</t>
  </si>
  <si>
    <t>57787451000138</t>
  </si>
  <si>
    <t>00000038</t>
  </si>
  <si>
    <t>00000037</t>
  </si>
  <si>
    <t>10835932000108</t>
  </si>
  <si>
    <t xml:space="preserve">75844737 </t>
  </si>
  <si>
    <t>83469957000109</t>
  </si>
  <si>
    <t>00202510</t>
  </si>
  <si>
    <t>19490152000148</t>
  </si>
  <si>
    <t>00000024</t>
  </si>
  <si>
    <t>33202402000128</t>
  </si>
  <si>
    <t>00000010</t>
  </si>
  <si>
    <t>40825028000182</t>
  </si>
  <si>
    <t>00000619</t>
  </si>
  <si>
    <t>21986074000119</t>
  </si>
  <si>
    <t>60076689</t>
  </si>
  <si>
    <t>34844263000107</t>
  </si>
  <si>
    <t>00004377</t>
  </si>
  <si>
    <t>08689801000118</t>
  </si>
  <si>
    <t>00100104</t>
  </si>
  <si>
    <t>05991677</t>
  </si>
  <si>
    <t>05991679</t>
  </si>
  <si>
    <t>35791391000194</t>
  </si>
  <si>
    <t>00027485</t>
  </si>
  <si>
    <t>00027486</t>
  </si>
  <si>
    <t>00027487</t>
  </si>
  <si>
    <t>00027488</t>
  </si>
  <si>
    <t>00027489</t>
  </si>
  <si>
    <t>00027490</t>
  </si>
  <si>
    <t>00027493</t>
  </si>
  <si>
    <t>OC_0011454</t>
  </si>
  <si>
    <t>00027491</t>
  </si>
  <si>
    <t>00027492</t>
  </si>
  <si>
    <t>16507211000155</t>
  </si>
  <si>
    <t>00001478</t>
  </si>
  <si>
    <t>34776007000200</t>
  </si>
  <si>
    <t>00011952</t>
  </si>
  <si>
    <t>00011947</t>
  </si>
  <si>
    <t>00011954</t>
  </si>
  <si>
    <t>00011953</t>
  </si>
  <si>
    <t>00011948</t>
  </si>
  <si>
    <t>05487380000154</t>
  </si>
  <si>
    <t>00009021</t>
  </si>
  <si>
    <t>02843602</t>
  </si>
  <si>
    <t>02843601</t>
  </si>
  <si>
    <t>02843603</t>
  </si>
  <si>
    <t>00005129</t>
  </si>
  <si>
    <t>04100564000157</t>
  </si>
  <si>
    <t>00003224</t>
  </si>
  <si>
    <t>07560676000189</t>
  </si>
  <si>
    <t>00002029</t>
  </si>
  <si>
    <t>08537948000192</t>
  </si>
  <si>
    <t>00000615</t>
  </si>
  <si>
    <t xml:space="preserve">00300251 </t>
  </si>
  <si>
    <t>00027494</t>
  </si>
  <si>
    <t>OC_0011455</t>
  </si>
  <si>
    <t>00027495</t>
  </si>
  <si>
    <t>OC_0011459</t>
  </si>
  <si>
    <t>00027496</t>
  </si>
  <si>
    <t>OC_0011460</t>
  </si>
  <si>
    <t>01914765000108</t>
  </si>
  <si>
    <t>00333502</t>
  </si>
  <si>
    <t>00656050</t>
  </si>
  <si>
    <t>06020366</t>
  </si>
  <si>
    <t>06020368</t>
  </si>
  <si>
    <t>60840055051631</t>
  </si>
  <si>
    <t>00307798</t>
  </si>
  <si>
    <t>37629816000199</t>
  </si>
  <si>
    <t>00000400</t>
  </si>
  <si>
    <t>00567365000100</t>
  </si>
  <si>
    <t>00003800</t>
  </si>
  <si>
    <t>02667694000140</t>
  </si>
  <si>
    <t>01361789</t>
  </si>
  <si>
    <t>02558157000162</t>
  </si>
  <si>
    <t>51528004</t>
  </si>
  <si>
    <t>81092025</t>
  </si>
  <si>
    <t>96092025</t>
  </si>
  <si>
    <t>62432701000157</t>
  </si>
  <si>
    <t>00000251</t>
  </si>
  <si>
    <t>00000569</t>
  </si>
  <si>
    <t>00476917</t>
  </si>
  <si>
    <t>07384360000183</t>
  </si>
  <si>
    <t>00000050</t>
  </si>
  <si>
    <t>29650979000125</t>
  </si>
  <si>
    <t>00002442</t>
  </si>
  <si>
    <t>42644220000106</t>
  </si>
  <si>
    <t>00651479</t>
  </si>
  <si>
    <t>35795954000201</t>
  </si>
  <si>
    <t>00024582</t>
  </si>
  <si>
    <t>10303057000113</t>
  </si>
  <si>
    <t>00000137</t>
  </si>
  <si>
    <t>00000138</t>
  </si>
  <si>
    <t>Aguardando o de acordo do GT</t>
  </si>
  <si>
    <t>00000139</t>
  </si>
  <si>
    <t>00000140</t>
  </si>
  <si>
    <t>00000141</t>
  </si>
  <si>
    <t>00000134</t>
  </si>
  <si>
    <t>cancelada</t>
  </si>
  <si>
    <t>00000135</t>
  </si>
  <si>
    <t>00000136</t>
  </si>
  <si>
    <t>43965130000171</t>
  </si>
  <si>
    <t>00001212</t>
  </si>
  <si>
    <t>00497373000110</t>
  </si>
  <si>
    <t>89614281</t>
  </si>
  <si>
    <t>aguardando o de acordo do gerente executivo da SU e FN</t>
  </si>
  <si>
    <t>29897180000138</t>
  </si>
  <si>
    <t>00000194</t>
  </si>
  <si>
    <t>28781740000202</t>
  </si>
  <si>
    <t>00001194</t>
  </si>
  <si>
    <t>04075374000127</t>
  </si>
  <si>
    <t>00006762</t>
  </si>
  <si>
    <t>00021413</t>
  </si>
  <si>
    <t>07326437000169</t>
  </si>
  <si>
    <t>00000066</t>
  </si>
  <si>
    <t>89802556</t>
  </si>
  <si>
    <t>33597659001602</t>
  </si>
  <si>
    <t>00055291</t>
  </si>
  <si>
    <t>00055290</t>
  </si>
  <si>
    <t>00055289</t>
  </si>
  <si>
    <t>00055288</t>
  </si>
  <si>
    <t>00039260</t>
  </si>
  <si>
    <t>00039259</t>
  </si>
  <si>
    <t>00039258</t>
  </si>
  <si>
    <t>00039257</t>
  </si>
  <si>
    <t>00055292</t>
  </si>
  <si>
    <t>00000041</t>
  </si>
  <si>
    <t>00000040</t>
  </si>
  <si>
    <t>00000039</t>
  </si>
  <si>
    <t>05787607000187</t>
  </si>
  <si>
    <t>00155129</t>
  </si>
  <si>
    <t>74644170000145</t>
  </si>
  <si>
    <t>00013290</t>
  </si>
  <si>
    <t>72381189001001</t>
  </si>
  <si>
    <t>00265901</t>
  </si>
  <si>
    <t>00265900</t>
  </si>
  <si>
    <t>02408485000182</t>
  </si>
  <si>
    <t>00002528</t>
  </si>
  <si>
    <t>35272126000108</t>
  </si>
  <si>
    <t>00001821</t>
  </si>
  <si>
    <t>92693118000160</t>
  </si>
  <si>
    <t>48932855</t>
  </si>
  <si>
    <t>19540230000171</t>
  </si>
  <si>
    <t>00001249</t>
  </si>
  <si>
    <t>58119199000151</t>
  </si>
  <si>
    <t>49122927</t>
  </si>
  <si>
    <t>11859563000156</t>
  </si>
  <si>
    <t>00032939</t>
  </si>
  <si>
    <t>87169900001389</t>
  </si>
  <si>
    <t>00001699</t>
  </si>
  <si>
    <t>26630926000154</t>
  </si>
  <si>
    <t>00000398</t>
  </si>
  <si>
    <t>00000399</t>
  </si>
  <si>
    <t>07945678000609</t>
  </si>
  <si>
    <t>00012597</t>
  </si>
  <si>
    <t>34150137000144</t>
  </si>
  <si>
    <t>08736011001118</t>
  </si>
  <si>
    <t>00121917</t>
  </si>
  <si>
    <t>00003586</t>
  </si>
  <si>
    <t>44591001000123</t>
  </si>
  <si>
    <t>02025992</t>
  </si>
  <si>
    <t>23211179000121</t>
  </si>
  <si>
    <t>00016066</t>
  </si>
  <si>
    <t>22086294000186</t>
  </si>
  <si>
    <t>00002366</t>
  </si>
  <si>
    <t>02298314000148</t>
  </si>
  <si>
    <t>20250371</t>
  </si>
  <si>
    <t>08336783000190</t>
  </si>
  <si>
    <t>62580157</t>
  </si>
  <si>
    <t>04170711000165</t>
  </si>
  <si>
    <t>00000237</t>
  </si>
  <si>
    <t>00000236</t>
  </si>
  <si>
    <t>12669221000136</t>
  </si>
  <si>
    <t>00004861</t>
  </si>
  <si>
    <t>00004860</t>
  </si>
  <si>
    <t>00004859</t>
  </si>
  <si>
    <t>11136174000100</t>
  </si>
  <si>
    <t>00005585</t>
  </si>
  <si>
    <t>23585442000142</t>
  </si>
  <si>
    <t>00000676</t>
  </si>
  <si>
    <t>33372251012677</t>
  </si>
  <si>
    <t>00494934</t>
  </si>
  <si>
    <t>OC_0011490</t>
  </si>
  <si>
    <t>01468594000122</t>
  </si>
  <si>
    <t>00186754</t>
  </si>
  <si>
    <t>08038215</t>
  </si>
  <si>
    <t>02848239</t>
  </si>
  <si>
    <t>57655334000110</t>
  </si>
  <si>
    <t>00084411</t>
  </si>
  <si>
    <t>00084410</t>
  </si>
  <si>
    <t>OC_0011511 bloqueada</t>
  </si>
  <si>
    <t>02932706000117</t>
  </si>
  <si>
    <t>00014857</t>
  </si>
  <si>
    <t>06214736000149</t>
  </si>
  <si>
    <t>00009063</t>
  </si>
  <si>
    <t>00084435</t>
  </si>
  <si>
    <t>08039927</t>
  </si>
  <si>
    <t>02848759</t>
  </si>
  <si>
    <t>08040577</t>
  </si>
  <si>
    <t>02849049</t>
  </si>
  <si>
    <t>00084437</t>
  </si>
  <si>
    <t>03143181000101</t>
  </si>
  <si>
    <t>0006956</t>
  </si>
  <si>
    <t>OC_0011506</t>
  </si>
  <si>
    <t>0006957</t>
  </si>
  <si>
    <t xml:space="preserve">OC_0011497 </t>
  </si>
  <si>
    <t>0006959</t>
  </si>
  <si>
    <t>OC_0011507</t>
  </si>
  <si>
    <t>0006958</t>
  </si>
  <si>
    <t>08041409</t>
  </si>
  <si>
    <t>02849287</t>
  </si>
  <si>
    <t>08041703</t>
  </si>
  <si>
    <t>02849377</t>
  </si>
  <si>
    <t>08041961</t>
  </si>
  <si>
    <t>08041963</t>
  </si>
  <si>
    <t>02849479</t>
  </si>
  <si>
    <t>02849480</t>
  </si>
  <si>
    <t>21213106000143</t>
  </si>
  <si>
    <t>00004150</t>
  </si>
  <si>
    <t>28175260000117</t>
  </si>
  <si>
    <t>00000348</t>
  </si>
  <si>
    <t>00009065</t>
  </si>
  <si>
    <t>06077867000121</t>
  </si>
  <si>
    <t>00003579</t>
  </si>
  <si>
    <t>02850513</t>
  </si>
  <si>
    <t>08045170</t>
  </si>
  <si>
    <t>66970229001139</t>
  </si>
  <si>
    <t>20653364</t>
  </si>
  <si>
    <t>oc_0011212</t>
  </si>
  <si>
    <t>52330525</t>
  </si>
  <si>
    <t>oc_0011173</t>
  </si>
  <si>
    <t>11130625</t>
  </si>
  <si>
    <t>21616705</t>
  </si>
  <si>
    <t>oc_0011171</t>
  </si>
  <si>
    <t>40432544000147</t>
  </si>
  <si>
    <t>24001507</t>
  </si>
  <si>
    <t>01000684</t>
  </si>
  <si>
    <t>00006800</t>
  </si>
  <si>
    <t>27624266000161</t>
  </si>
  <si>
    <t>00001363</t>
  </si>
  <si>
    <t>10657482000100</t>
  </si>
  <si>
    <t>00001168</t>
  </si>
  <si>
    <t>05468891000129</t>
  </si>
  <si>
    <t>00001182</t>
  </si>
  <si>
    <t>34028316000294</t>
  </si>
  <si>
    <t>17331634</t>
  </si>
  <si>
    <t>08342296000130</t>
  </si>
  <si>
    <t>00000126</t>
  </si>
  <si>
    <t>00000127</t>
  </si>
  <si>
    <t>04365103000106</t>
  </si>
  <si>
    <t>00000409</t>
  </si>
  <si>
    <t>36503494000174</t>
  </si>
  <si>
    <t>00049414</t>
  </si>
  <si>
    <t>90014903</t>
  </si>
  <si>
    <t>00049416</t>
  </si>
  <si>
    <t>00049415</t>
  </si>
  <si>
    <t>00049417</t>
  </si>
  <si>
    <t>21515602000151</t>
  </si>
  <si>
    <t xml:space="preserve">Guilherme </t>
  </si>
  <si>
    <t>00009058</t>
  </si>
  <si>
    <t>00000932</t>
  </si>
  <si>
    <t>29366273000136</t>
  </si>
  <si>
    <t>00000256</t>
  </si>
  <si>
    <t>39872381000134</t>
  </si>
  <si>
    <t xml:space="preserve">Isabela </t>
  </si>
  <si>
    <t>00001074</t>
  </si>
  <si>
    <t>45462700000136</t>
  </si>
  <si>
    <t>00000081</t>
  </si>
  <si>
    <t>42789396000148</t>
  </si>
  <si>
    <t>02025210</t>
  </si>
  <si>
    <t>00606364</t>
  </si>
  <si>
    <t>00606363</t>
  </si>
  <si>
    <t>00010457</t>
  </si>
  <si>
    <t>02853446000194</t>
  </si>
  <si>
    <t>00001646</t>
  </si>
  <si>
    <t>00010458</t>
  </si>
  <si>
    <t>75092593001304</t>
  </si>
  <si>
    <t>00039391</t>
  </si>
  <si>
    <t>00039390</t>
  </si>
  <si>
    <t>67393181000134</t>
  </si>
  <si>
    <t>00014058</t>
  </si>
  <si>
    <t>51527965</t>
  </si>
  <si>
    <t>51527960</t>
  </si>
  <si>
    <t>55505889</t>
  </si>
  <si>
    <t>10916727000177</t>
  </si>
  <si>
    <t>02522176</t>
  </si>
  <si>
    <t>36686238000160</t>
  </si>
  <si>
    <t>00000033</t>
  </si>
  <si>
    <t>03703102000161</t>
  </si>
  <si>
    <t>00010742</t>
  </si>
  <si>
    <t>21264253000142</t>
  </si>
  <si>
    <t>00005656</t>
  </si>
  <si>
    <t>00000618</t>
  </si>
  <si>
    <t>00001482</t>
  </si>
  <si>
    <t>00017356</t>
  </si>
  <si>
    <t>40548150000159</t>
  </si>
  <si>
    <t>00001200</t>
  </si>
  <si>
    <t>00001216</t>
  </si>
  <si>
    <t>00001215</t>
  </si>
  <si>
    <t>00009059</t>
  </si>
  <si>
    <t>00009060</t>
  </si>
  <si>
    <t>00009061</t>
  </si>
  <si>
    <t>00009062</t>
  </si>
  <si>
    <t>08670505000175</t>
  </si>
  <si>
    <t>00011492</t>
  </si>
  <si>
    <t>10213826000192</t>
  </si>
  <si>
    <t>00000397</t>
  </si>
  <si>
    <t>00012816</t>
  </si>
  <si>
    <t>EVANDREA</t>
  </si>
  <si>
    <t>00020196</t>
  </si>
  <si>
    <t>00020214</t>
  </si>
  <si>
    <t>FALTA LANÇAR</t>
  </si>
  <si>
    <t>00020200</t>
  </si>
  <si>
    <t>00000807</t>
  </si>
  <si>
    <t>00020205</t>
  </si>
  <si>
    <t>00000808</t>
  </si>
  <si>
    <t>00000813</t>
  </si>
  <si>
    <t>00049486</t>
  </si>
  <si>
    <t>33597659000126</t>
  </si>
  <si>
    <t>00049487</t>
  </si>
  <si>
    <t>00049488</t>
  </si>
  <si>
    <t>00049489</t>
  </si>
  <si>
    <t>00049491</t>
  </si>
  <si>
    <t>00049492</t>
  </si>
  <si>
    <t>00465236</t>
  </si>
  <si>
    <t>00202503</t>
  </si>
  <si>
    <t>05208211001614</t>
  </si>
  <si>
    <t>00000365</t>
  </si>
  <si>
    <t>00973749000115</t>
  </si>
  <si>
    <t>00212863</t>
  </si>
  <si>
    <t>00212844</t>
  </si>
  <si>
    <t>00111731</t>
  </si>
  <si>
    <t>83906243</t>
  </si>
  <si>
    <t>05393221</t>
  </si>
  <si>
    <t>91614197</t>
  </si>
  <si>
    <t>31199179</t>
  </si>
  <si>
    <t>00737742</t>
  </si>
  <si>
    <t>13498242000107</t>
  </si>
  <si>
    <t>00005900</t>
  </si>
  <si>
    <t>00000837</t>
  </si>
  <si>
    <t>00002205</t>
  </si>
  <si>
    <t>INGRID</t>
  </si>
  <si>
    <t>04093699</t>
  </si>
  <si>
    <t>04095146</t>
  </si>
  <si>
    <t>04095151</t>
  </si>
  <si>
    <t>00011049</t>
  </si>
  <si>
    <t>00001089</t>
  </si>
  <si>
    <t>19504125</t>
  </si>
  <si>
    <t xml:space="preserve">Em contestação </t>
  </si>
  <si>
    <t>13969264</t>
  </si>
  <si>
    <t>01768873000101</t>
  </si>
  <si>
    <t>00019090</t>
  </si>
  <si>
    <t>00019091</t>
  </si>
  <si>
    <t>00019092</t>
  </si>
  <si>
    <t>00019093</t>
  </si>
  <si>
    <t>00019094</t>
  </si>
  <si>
    <t>00019095</t>
  </si>
  <si>
    <t>00019096</t>
  </si>
  <si>
    <t>00019097</t>
  </si>
  <si>
    <t>00019098</t>
  </si>
  <si>
    <t>ISABELA</t>
  </si>
  <si>
    <t>00006206</t>
  </si>
  <si>
    <t>00000939</t>
  </si>
  <si>
    <t>NF COM MESMO NÚMERO DE FORNECEDORES DIFERENTES</t>
  </si>
  <si>
    <t>00003791</t>
  </si>
  <si>
    <t>00003795</t>
  </si>
  <si>
    <t>00003797</t>
  </si>
  <si>
    <t>00003799</t>
  </si>
  <si>
    <t>00024297</t>
  </si>
  <si>
    <t>fevereiro</t>
  </si>
  <si>
    <t>00024289</t>
  </si>
  <si>
    <t>00024307</t>
  </si>
  <si>
    <t>00024311</t>
  </si>
  <si>
    <t>04359325000116</t>
  </si>
  <si>
    <t>00019978</t>
  </si>
  <si>
    <t>00101607</t>
  </si>
  <si>
    <t>00101608</t>
  </si>
  <si>
    <t>00335952</t>
  </si>
  <si>
    <t>00333434</t>
  </si>
  <si>
    <t>00339365</t>
  </si>
  <si>
    <t>00333098</t>
  </si>
  <si>
    <t>00337151</t>
  </si>
  <si>
    <t>00336932</t>
  </si>
  <si>
    <t>00338305</t>
  </si>
  <si>
    <t>00339513</t>
  </si>
  <si>
    <t>00340630</t>
  </si>
  <si>
    <t>00337048</t>
  </si>
  <si>
    <t>00335288</t>
  </si>
  <si>
    <t>00002483</t>
  </si>
  <si>
    <t>00004747</t>
  </si>
  <si>
    <t>00024395</t>
  </si>
  <si>
    <t>Vai entrar pela SA (sem contrato)</t>
  </si>
  <si>
    <t>33789321000176</t>
  </si>
  <si>
    <t>00001872</t>
  </si>
  <si>
    <t>00113384</t>
  </si>
  <si>
    <t>00113385</t>
  </si>
  <si>
    <t>JESSY</t>
  </si>
  <si>
    <t>12459888</t>
  </si>
  <si>
    <t>Ok</t>
  </si>
  <si>
    <t>00055498</t>
  </si>
  <si>
    <t>00055495</t>
  </si>
  <si>
    <t>00055496</t>
  </si>
  <si>
    <t>00055497</t>
  </si>
  <si>
    <t>00002614</t>
  </si>
  <si>
    <t>00000422</t>
  </si>
  <si>
    <t>00000423</t>
  </si>
  <si>
    <t>00000424</t>
  </si>
  <si>
    <t>00000421</t>
  </si>
  <si>
    <t>00052900</t>
  </si>
  <si>
    <t>OC_0007415 Aguardando aprovação da OC</t>
  </si>
  <si>
    <t>00238751</t>
  </si>
  <si>
    <t>00034786</t>
  </si>
  <si>
    <t>00034785</t>
  </si>
  <si>
    <t>00034787</t>
  </si>
  <si>
    <t>00034788</t>
  </si>
  <si>
    <t>49784665</t>
  </si>
  <si>
    <t>33806738000108</t>
  </si>
  <si>
    <t>GUILHERME</t>
  </si>
  <si>
    <t>00004204</t>
  </si>
  <si>
    <t>PEDRO</t>
  </si>
  <si>
    <t>00003821</t>
  </si>
  <si>
    <t>00003823</t>
  </si>
  <si>
    <t>00003822</t>
  </si>
  <si>
    <t>00003824</t>
  </si>
  <si>
    <t>08312587000186</t>
  </si>
  <si>
    <t>00001365</t>
  </si>
  <si>
    <t>00003879</t>
  </si>
  <si>
    <t>00067978</t>
  </si>
  <si>
    <t>23007579000110</t>
  </si>
  <si>
    <t>00010102</t>
  </si>
  <si>
    <t>SUNARA</t>
  </si>
  <si>
    <t>109734752665</t>
  </si>
  <si>
    <t>00215220</t>
  </si>
  <si>
    <t>00215221</t>
  </si>
  <si>
    <t>00005434</t>
  </si>
  <si>
    <t>OC_0008305</t>
  </si>
  <si>
    <t>00000520</t>
  </si>
  <si>
    <t>00000519</t>
  </si>
  <si>
    <t>00004709</t>
  </si>
  <si>
    <t>59456277000176</t>
  </si>
  <si>
    <t>00063869</t>
  </si>
  <si>
    <t>39493671000177</t>
  </si>
  <si>
    <t>20250007</t>
  </si>
  <si>
    <t>35136376000102</t>
  </si>
  <si>
    <t>00001537</t>
  </si>
  <si>
    <t>00023656</t>
  </si>
  <si>
    <t>00082024000137</t>
  </si>
  <si>
    <t>00904593</t>
  </si>
  <si>
    <t>00237763</t>
  </si>
  <si>
    <t>94001641000104</t>
  </si>
  <si>
    <t>00551727</t>
  </si>
  <si>
    <t>02421421000111</t>
  </si>
  <si>
    <t>17208941</t>
  </si>
  <si>
    <t>Aguardando resolução contrato</t>
  </si>
  <si>
    <t>00001059</t>
  </si>
  <si>
    <t>00097458</t>
  </si>
  <si>
    <t>01288377</t>
  </si>
  <si>
    <t>04631019</t>
  </si>
  <si>
    <t>04631017</t>
  </si>
  <si>
    <t>03438228000156</t>
  </si>
  <si>
    <t>00001407</t>
  </si>
  <si>
    <t>00000373</t>
  </si>
  <si>
    <t>39742605</t>
  </si>
  <si>
    <t>00383697000399</t>
  </si>
  <si>
    <t>00011209</t>
  </si>
  <si>
    <t>61366936000206</t>
  </si>
  <si>
    <t>00055520</t>
  </si>
  <si>
    <t>55492391000524</t>
  </si>
  <si>
    <t>00005827</t>
  </si>
  <si>
    <t>00001535</t>
  </si>
  <si>
    <t>07189621000104</t>
  </si>
  <si>
    <t>00000999</t>
  </si>
  <si>
    <t>00001368</t>
  </si>
  <si>
    <t>00001082</t>
  </si>
  <si>
    <t>00001205</t>
  </si>
  <si>
    <t>30191467000127</t>
  </si>
  <si>
    <t>00000247</t>
  </si>
  <si>
    <t>68753284000120</t>
  </si>
  <si>
    <t>00015541</t>
  </si>
  <si>
    <t>27567108000117</t>
  </si>
  <si>
    <t>00050601</t>
  </si>
  <si>
    <t>00000375</t>
  </si>
  <si>
    <t>35519509000120</t>
  </si>
  <si>
    <t>00000296</t>
  </si>
  <si>
    <t>lançado/bloqueio</t>
  </si>
  <si>
    <t>COMPRA DELEGADA</t>
  </si>
  <si>
    <t>92753268005262</t>
  </si>
  <si>
    <t>00176244</t>
  </si>
  <si>
    <t>49338862</t>
  </si>
  <si>
    <t>00593850000221</t>
  </si>
  <si>
    <t>00000653</t>
  </si>
  <si>
    <t xml:space="preserve">Lançada </t>
  </si>
  <si>
    <t>00000652</t>
  </si>
  <si>
    <t>92022025</t>
  </si>
  <si>
    <t>02025805</t>
  </si>
  <si>
    <t>24427002000120</t>
  </si>
  <si>
    <t>00202572</t>
  </si>
  <si>
    <t>00202573</t>
  </si>
  <si>
    <t>00001400</t>
  </si>
  <si>
    <t>00001034</t>
  </si>
  <si>
    <t>00617868</t>
  </si>
  <si>
    <t>00618451</t>
  </si>
  <si>
    <t>00618746</t>
  </si>
  <si>
    <t>00000175</t>
  </si>
  <si>
    <t>00000909</t>
  </si>
  <si>
    <t>33054115000118</t>
  </si>
  <si>
    <t>02250344</t>
  </si>
  <si>
    <t>05490788000185</t>
  </si>
  <si>
    <t>00004401</t>
  </si>
  <si>
    <t>Nota faturada para outro fornecedor, não pertence ao ONS.</t>
  </si>
  <si>
    <t>05437734000580</t>
  </si>
  <si>
    <t>00004589</t>
  </si>
  <si>
    <t>O material não foi entregue ainda</t>
  </si>
  <si>
    <t>05437734000156</t>
  </si>
  <si>
    <t>00022255</t>
  </si>
  <si>
    <t>05437734000318</t>
  </si>
  <si>
    <t>00061872</t>
  </si>
  <si>
    <t>00000121</t>
  </si>
  <si>
    <t>Lançada, falta FN validar</t>
  </si>
  <si>
    <t>00005461</t>
  </si>
  <si>
    <t>00016895</t>
  </si>
  <si>
    <t>00001905</t>
  </si>
  <si>
    <t>00064128</t>
  </si>
  <si>
    <t>20256701</t>
  </si>
  <si>
    <t>14777377000166</t>
  </si>
  <si>
    <t>00005540</t>
  </si>
  <si>
    <t>00010210</t>
  </si>
  <si>
    <t>00010211</t>
  </si>
  <si>
    <t>00010212</t>
  </si>
  <si>
    <t>00001402</t>
  </si>
  <si>
    <t>00008904</t>
  </si>
  <si>
    <t>00008905</t>
  </si>
  <si>
    <t>03102160</t>
  </si>
  <si>
    <t>GRID PROTECTION</t>
  </si>
  <si>
    <t>ONS 004 R1</t>
  </si>
  <si>
    <t>ONS 005 R1</t>
  </si>
  <si>
    <t>ONS 007</t>
  </si>
  <si>
    <t>00176739</t>
  </si>
  <si>
    <t>00000605</t>
  </si>
  <si>
    <t>00004820</t>
  </si>
  <si>
    <t>00078116</t>
  </si>
  <si>
    <t>00078115</t>
  </si>
  <si>
    <t>02854976000157</t>
  </si>
  <si>
    <t>00004921</t>
  </si>
  <si>
    <t>00014453</t>
  </si>
  <si>
    <t>83163602</t>
  </si>
  <si>
    <t>83098111</t>
  </si>
  <si>
    <t>83113917</t>
  </si>
  <si>
    <t>02060306000169</t>
  </si>
  <si>
    <t>00019722</t>
  </si>
  <si>
    <t>00006256</t>
  </si>
  <si>
    <t>00001095</t>
  </si>
  <si>
    <t>00000044</t>
  </si>
  <si>
    <t>83208945</t>
  </si>
  <si>
    <t>00019180</t>
  </si>
  <si>
    <t>00019181</t>
  </si>
  <si>
    <t>00019182</t>
  </si>
  <si>
    <t>00019183</t>
  </si>
  <si>
    <t>08736011000499</t>
  </si>
  <si>
    <t>00278099</t>
  </si>
  <si>
    <t>00037456</t>
  </si>
  <si>
    <t>00115335</t>
  </si>
  <si>
    <t>00619964</t>
  </si>
  <si>
    <t>00012281</t>
  </si>
  <si>
    <t>00012291</t>
  </si>
  <si>
    <t>02730611000110</t>
  </si>
  <si>
    <t>00120424</t>
  </si>
  <si>
    <t>00121015</t>
  </si>
  <si>
    <t>00121014</t>
  </si>
  <si>
    <t>00121016</t>
  </si>
  <si>
    <t>00023706</t>
  </si>
  <si>
    <t>00019187</t>
  </si>
  <si>
    <t>00019188</t>
  </si>
  <si>
    <t>00019189</t>
  </si>
  <si>
    <t>00019190</t>
  </si>
  <si>
    <t>00019191</t>
  </si>
  <si>
    <t>25755324</t>
  </si>
  <si>
    <t>02926568000163</t>
  </si>
  <si>
    <t>00000521</t>
  </si>
  <si>
    <t>00000522</t>
  </si>
  <si>
    <t>00012513</t>
  </si>
  <si>
    <t>22806294000186</t>
  </si>
  <si>
    <t>00001997</t>
  </si>
  <si>
    <t>11663706000150</t>
  </si>
  <si>
    <t>00025632</t>
  </si>
  <si>
    <t>ok</t>
  </si>
  <si>
    <t>00025633</t>
  </si>
  <si>
    <t>00025635</t>
  </si>
  <si>
    <t>00025634</t>
  </si>
  <si>
    <t>00036846</t>
  </si>
  <si>
    <t>00036847</t>
  </si>
  <si>
    <t>10817634000195</t>
  </si>
  <si>
    <t>00094771</t>
  </si>
  <si>
    <t>00001002</t>
  </si>
  <si>
    <t>08219189000110</t>
  </si>
  <si>
    <t>00045338</t>
  </si>
  <si>
    <t>00000224</t>
  </si>
  <si>
    <t>00000225</t>
  </si>
  <si>
    <t>08628438000120</t>
  </si>
  <si>
    <t>00001091</t>
  </si>
  <si>
    <t>00016899</t>
  </si>
  <si>
    <t>00008589</t>
  </si>
  <si>
    <t>61533949000141</t>
  </si>
  <si>
    <t>00141157</t>
  </si>
  <si>
    <t>00008646</t>
  </si>
  <si>
    <t>00008647</t>
  </si>
  <si>
    <t>OC_0008431 bloqueio aguardando demanda adicional</t>
  </si>
  <si>
    <t>00008648</t>
  </si>
  <si>
    <t>00008650</t>
  </si>
  <si>
    <t>00000307</t>
  </si>
  <si>
    <t>00078156</t>
  </si>
  <si>
    <t>00078155</t>
  </si>
  <si>
    <t>00005799</t>
  </si>
  <si>
    <t>OC_0008468</t>
  </si>
  <si>
    <t>00005800</t>
  </si>
  <si>
    <t>00005801</t>
  </si>
  <si>
    <t>00003905</t>
  </si>
  <si>
    <t>OC_0008456</t>
  </si>
  <si>
    <t>00003524</t>
  </si>
  <si>
    <t>00008651</t>
  </si>
  <si>
    <t>00005144</t>
  </si>
  <si>
    <t>00005143</t>
  </si>
  <si>
    <t>00000093</t>
  </si>
  <si>
    <t>09769035000164</t>
  </si>
  <si>
    <t>20250357</t>
  </si>
  <si>
    <t>00775795</t>
  </si>
  <si>
    <t>00036285</t>
  </si>
  <si>
    <t>00036286</t>
  </si>
  <si>
    <t>00036287</t>
  </si>
  <si>
    <t>00036288</t>
  </si>
  <si>
    <t>25755326</t>
  </si>
  <si>
    <t>25755327</t>
  </si>
  <si>
    <t>05666393000190</t>
  </si>
  <si>
    <t>00000629</t>
  </si>
  <si>
    <t>33296922000147</t>
  </si>
  <si>
    <t>00028589</t>
  </si>
  <si>
    <t>00735293000155</t>
  </si>
  <si>
    <t>00022416</t>
  </si>
  <si>
    <t>00103867000172</t>
  </si>
  <si>
    <t>00005426</t>
  </si>
  <si>
    <t>00061958</t>
  </si>
  <si>
    <t>15705840000127</t>
  </si>
  <si>
    <t>00002208</t>
  </si>
  <si>
    <t>00002207</t>
  </si>
  <si>
    <t>07104909000139</t>
  </si>
  <si>
    <t>00002935</t>
  </si>
  <si>
    <t>00001016</t>
  </si>
  <si>
    <t>00025644</t>
  </si>
  <si>
    <t>00025646</t>
  </si>
  <si>
    <t>00025647</t>
  </si>
  <si>
    <t>00025645</t>
  </si>
  <si>
    <t>19899556000190</t>
  </si>
  <si>
    <t>00012375</t>
  </si>
  <si>
    <t>10906993000119</t>
  </si>
  <si>
    <t>00016036</t>
  </si>
  <si>
    <t>A81785669</t>
  </si>
  <si>
    <t>F0965/2025</t>
  </si>
  <si>
    <t>00191027000109</t>
  </si>
  <si>
    <t>00003672</t>
  </si>
  <si>
    <t>00008657</t>
  </si>
  <si>
    <t xml:space="preserve">OC_0008442 </t>
  </si>
  <si>
    <t>00012514</t>
  </si>
  <si>
    <t>OC_0008511 bloqueio aguardando demanda adicional</t>
  </si>
  <si>
    <t>00003266</t>
  </si>
  <si>
    <t>00001545</t>
  </si>
  <si>
    <t>67071001000360</t>
  </si>
  <si>
    <t>00280892</t>
  </si>
  <si>
    <t>00280889</t>
  </si>
  <si>
    <t>00280890</t>
  </si>
  <si>
    <t>00280891</t>
  </si>
  <si>
    <t>00000286</t>
  </si>
  <si>
    <t>31575794</t>
  </si>
  <si>
    <t>32007438</t>
  </si>
  <si>
    <t>68798065000168</t>
  </si>
  <si>
    <t>00032811</t>
  </si>
  <si>
    <t>00008959</t>
  </si>
  <si>
    <t>DO COMPLIANCE</t>
  </si>
  <si>
    <t>00621248</t>
  </si>
  <si>
    <t>00621249</t>
  </si>
  <si>
    <t>00621250</t>
  </si>
  <si>
    <t>07522669000192</t>
  </si>
  <si>
    <t>01910543</t>
  </si>
  <si>
    <t>82180036</t>
  </si>
  <si>
    <t>82748104</t>
  </si>
  <si>
    <t>00244366</t>
  </si>
  <si>
    <t>00028986003476</t>
  </si>
  <si>
    <t>00258509</t>
  </si>
  <si>
    <t>37140761000159</t>
  </si>
  <si>
    <t>00026784</t>
  </si>
  <si>
    <t>00202504</t>
  </si>
  <si>
    <t>00000108</t>
  </si>
  <si>
    <t>00000735</t>
  </si>
  <si>
    <t>não lançada</t>
  </si>
  <si>
    <t>00000741</t>
  </si>
  <si>
    <t>não lançada verificar se há duplicidade</t>
  </si>
  <si>
    <t>00000742</t>
  </si>
  <si>
    <t>00202502</t>
  </si>
  <si>
    <t>00000750</t>
  </si>
  <si>
    <t>00002158</t>
  </si>
  <si>
    <t>00463366</t>
  </si>
  <si>
    <t>00000760</t>
  </si>
  <si>
    <t>00111690</t>
  </si>
  <si>
    <t>00209441</t>
  </si>
  <si>
    <t>05208211000138</t>
  </si>
  <si>
    <t>00116491</t>
  </si>
  <si>
    <t>00022025</t>
  </si>
  <si>
    <t>03992954</t>
  </si>
  <si>
    <t>28672561</t>
  </si>
  <si>
    <t>03993947</t>
  </si>
  <si>
    <t>03993950</t>
  </si>
  <si>
    <t>28766029</t>
  </si>
  <si>
    <t>00001052</t>
  </si>
  <si>
    <t>00101006</t>
  </si>
  <si>
    <t>00101007</t>
  </si>
  <si>
    <t>00295537</t>
  </si>
  <si>
    <t>00297385</t>
  </si>
  <si>
    <t>00292887</t>
  </si>
  <si>
    <t>00293088</t>
  </si>
  <si>
    <t>00299652</t>
  </si>
  <si>
    <t>00293810</t>
  </si>
  <si>
    <t>00300036</t>
  </si>
  <si>
    <t>00300771</t>
  </si>
  <si>
    <t>00296622</t>
  </si>
  <si>
    <t>00300025</t>
  </si>
  <si>
    <t>00298694</t>
  </si>
  <si>
    <t>00000646</t>
  </si>
  <si>
    <t>00000645</t>
  </si>
  <si>
    <t>00001080</t>
  </si>
  <si>
    <t>00002480</t>
  </si>
  <si>
    <t>00024003</t>
  </si>
  <si>
    <t>00024008</t>
  </si>
  <si>
    <t>00024016</t>
  </si>
  <si>
    <t>00024024</t>
  </si>
  <si>
    <t>00000876</t>
  </si>
  <si>
    <t>04356679</t>
  </si>
  <si>
    <t>04356677</t>
  </si>
  <si>
    <t>00006163</t>
  </si>
  <si>
    <t>00003085</t>
  </si>
  <si>
    <t>00003086</t>
  </si>
  <si>
    <t>00003089</t>
  </si>
  <si>
    <t>00003087</t>
  </si>
  <si>
    <t>00003105</t>
  </si>
  <si>
    <t>00003106</t>
  </si>
  <si>
    <t>00003107</t>
  </si>
  <si>
    <t>00003108</t>
  </si>
  <si>
    <t>12130224</t>
  </si>
  <si>
    <t>00055427</t>
  </si>
  <si>
    <t>00055426</t>
  </si>
  <si>
    <t>00055425</t>
  </si>
  <si>
    <t>00055424</t>
  </si>
  <si>
    <t>00004297</t>
  </si>
  <si>
    <t>00002546</t>
  </si>
  <si>
    <t>00000923</t>
  </si>
  <si>
    <t>00036098</t>
  </si>
  <si>
    <t>00029874</t>
  </si>
  <si>
    <t>00029873</t>
  </si>
  <si>
    <t>00029872</t>
  </si>
  <si>
    <t>00029871</t>
  </si>
  <si>
    <t>00229524</t>
  </si>
  <si>
    <t>00003724</t>
  </si>
  <si>
    <t>00003725</t>
  </si>
  <si>
    <t>00003727</t>
  </si>
  <si>
    <t>00003726</t>
  </si>
  <si>
    <t>00001358</t>
  </si>
  <si>
    <t>61074829001103</t>
  </si>
  <si>
    <t>00031469</t>
  </si>
  <si>
    <t>00031470</t>
  </si>
  <si>
    <t>00066541</t>
  </si>
  <si>
    <t>04919351000151</t>
  </si>
  <si>
    <t>00000660</t>
  </si>
  <si>
    <t>09305983000149</t>
  </si>
  <si>
    <t>00013307</t>
  </si>
  <si>
    <t>45660322000103</t>
  </si>
  <si>
    <t>00000133</t>
  </si>
  <si>
    <t>LANÇADA</t>
  </si>
  <si>
    <t>10334263000190</t>
  </si>
  <si>
    <t>00000452</t>
  </si>
  <si>
    <t>36397714000122</t>
  </si>
  <si>
    <t>00000086</t>
  </si>
  <si>
    <t>00003813</t>
  </si>
  <si>
    <t>00000516</t>
  </si>
  <si>
    <t>00000517</t>
  </si>
  <si>
    <t>00214567</t>
  </si>
  <si>
    <t>00214568</t>
  </si>
  <si>
    <t>00003626</t>
  </si>
  <si>
    <t>00004681</t>
  </si>
  <si>
    <t>26990812000115</t>
  </si>
  <si>
    <t>00001388</t>
  </si>
  <si>
    <t>00173730</t>
  </si>
  <si>
    <t>00174415</t>
  </si>
  <si>
    <t>02657998</t>
  </si>
  <si>
    <t>SIMPLES REMESSA - BONIFICAÇÃO</t>
  </si>
  <si>
    <t>01731177000120</t>
  </si>
  <si>
    <t>00007356</t>
  </si>
  <si>
    <t>74580142</t>
  </si>
  <si>
    <t>745801422</t>
  </si>
  <si>
    <t>00256938</t>
  </si>
  <si>
    <t>00028986000612</t>
  </si>
  <si>
    <t>00034706</t>
  </si>
  <si>
    <t>00023498</t>
  </si>
  <si>
    <t>00000043</t>
  </si>
  <si>
    <t>00544718</t>
  </si>
  <si>
    <t>00764177</t>
  </si>
  <si>
    <t>00001066</t>
  </si>
  <si>
    <t>40015579000180</t>
  </si>
  <si>
    <t>REN06</t>
  </si>
  <si>
    <t>00002192</t>
  </si>
  <si>
    <t>00001176</t>
  </si>
  <si>
    <t>10723267000160</t>
  </si>
  <si>
    <t>00005133</t>
  </si>
  <si>
    <t>00000367</t>
  </si>
  <si>
    <t>00000089</t>
  </si>
  <si>
    <t>00000368</t>
  </si>
  <si>
    <t>C-T01/003</t>
  </si>
  <si>
    <t>00015459</t>
  </si>
  <si>
    <t>00120426</t>
  </si>
  <si>
    <t>00120427</t>
  </si>
  <si>
    <t>00120428</t>
  </si>
  <si>
    <t>00120429</t>
  </si>
  <si>
    <t>00120430</t>
  </si>
  <si>
    <t>00120423</t>
  </si>
  <si>
    <t>00120425</t>
  </si>
  <si>
    <t>00770596</t>
  </si>
  <si>
    <t>20250257</t>
  </si>
  <si>
    <t>00000647</t>
  </si>
  <si>
    <t>00000648</t>
  </si>
  <si>
    <t>00000649</t>
  </si>
  <si>
    <t>00000650</t>
  </si>
  <si>
    <t>00019031</t>
  </si>
  <si>
    <t>00019032</t>
  </si>
  <si>
    <t>00000463921926</t>
  </si>
  <si>
    <t>INV2797949</t>
  </si>
  <si>
    <t>37440225</t>
  </si>
  <si>
    <t>91013048R</t>
  </si>
  <si>
    <t>91019789R</t>
  </si>
  <si>
    <t>00097127</t>
  </si>
  <si>
    <t>04410420</t>
  </si>
  <si>
    <t>04410421</t>
  </si>
  <si>
    <t>00000370</t>
  </si>
  <si>
    <t>54660241</t>
  </si>
  <si>
    <t>00001399</t>
  </si>
  <si>
    <t>00609277</t>
  </si>
  <si>
    <t>08736011000731</t>
  </si>
  <si>
    <t>00202543</t>
  </si>
  <si>
    <t>00202541</t>
  </si>
  <si>
    <t>00011886</t>
  </si>
  <si>
    <t>02025794</t>
  </si>
  <si>
    <t>08529788000130</t>
  </si>
  <si>
    <t>ARQUIVO NF NÃO ABRE</t>
  </si>
  <si>
    <t>00001354</t>
  </si>
  <si>
    <t>00011980</t>
  </si>
  <si>
    <t>00011981</t>
  </si>
  <si>
    <t>00001483</t>
  </si>
  <si>
    <t>00274445</t>
  </si>
  <si>
    <t>00114153</t>
  </si>
  <si>
    <t>00274467</t>
  </si>
  <si>
    <t>00114154</t>
  </si>
  <si>
    <t>00037160</t>
  </si>
  <si>
    <t>00000608</t>
  </si>
  <si>
    <t>00000904</t>
  </si>
  <si>
    <t>00001001</t>
  </si>
  <si>
    <t>00000887</t>
  </si>
  <si>
    <t>05437734000407</t>
  </si>
  <si>
    <t>00050263</t>
  </si>
  <si>
    <t>Bloqueio</t>
  </si>
  <si>
    <t>00025338</t>
  </si>
  <si>
    <t>OC_0007911</t>
  </si>
  <si>
    <t>00025337</t>
  </si>
  <si>
    <t>OC_0007907</t>
  </si>
  <si>
    <t>00025339</t>
  </si>
  <si>
    <t>OC_0007908</t>
  </si>
  <si>
    <t>00025340</t>
  </si>
  <si>
    <t>OC_0007909</t>
  </si>
  <si>
    <t>00025390</t>
  </si>
  <si>
    <t>OC_0007948</t>
  </si>
  <si>
    <t>00025391</t>
  </si>
  <si>
    <t>OC_0007949</t>
  </si>
  <si>
    <t>00025392</t>
  </si>
  <si>
    <t>OC_0007951</t>
  </si>
  <si>
    <t>00025393</t>
  </si>
  <si>
    <t>OC_0007947</t>
  </si>
  <si>
    <t>00036182</t>
  </si>
  <si>
    <t>00036183</t>
  </si>
  <si>
    <t>00012296</t>
  </si>
  <si>
    <t>00001933</t>
  </si>
  <si>
    <t>00000079</t>
  </si>
  <si>
    <t>00000951</t>
  </si>
  <si>
    <t>00093976</t>
  </si>
  <si>
    <t>00000674</t>
  </si>
  <si>
    <t>Substituída pela NF 675, a NF 674 Foi cancelada.</t>
  </si>
  <si>
    <t>47144253</t>
  </si>
  <si>
    <t>00019975</t>
  </si>
  <si>
    <t>00019974</t>
  </si>
  <si>
    <t>00019972</t>
  </si>
  <si>
    <t>00019973</t>
  </si>
  <si>
    <t>00236494</t>
  </si>
  <si>
    <t>36013424</t>
  </si>
  <si>
    <t>18720938000141</t>
  </si>
  <si>
    <t>01003686</t>
  </si>
  <si>
    <t>02025441</t>
  </si>
  <si>
    <t>00009868</t>
  </si>
  <si>
    <t>44785653000107</t>
  </si>
  <si>
    <t>00000110</t>
  </si>
  <si>
    <t>00001394</t>
  </si>
  <si>
    <t>00000222</t>
  </si>
  <si>
    <t>00000223</t>
  </si>
  <si>
    <t>00003190</t>
  </si>
  <si>
    <t>09465233000134</t>
  </si>
  <si>
    <t>00003397</t>
  </si>
  <si>
    <t>00015938</t>
  </si>
  <si>
    <t>00005430</t>
  </si>
  <si>
    <t>00001885</t>
  </si>
  <si>
    <t>20254425</t>
  </si>
  <si>
    <t>00008768</t>
  </si>
  <si>
    <t>00008769</t>
  </si>
  <si>
    <t>00000964</t>
  </si>
  <si>
    <t>00009921</t>
  </si>
  <si>
    <t>00009922</t>
  </si>
  <si>
    <t>00009923</t>
  </si>
  <si>
    <t>00000953</t>
  </si>
  <si>
    <t>00012245</t>
  </si>
  <si>
    <t>00013329</t>
  </si>
  <si>
    <t>00013330</t>
  </si>
  <si>
    <t>00004918</t>
  </si>
  <si>
    <t>00004919</t>
  </si>
  <si>
    <t>00000602</t>
  </si>
  <si>
    <t>00004721</t>
  </si>
  <si>
    <t>OC_0007957</t>
  </si>
  <si>
    <t>30819292000150</t>
  </si>
  <si>
    <t>00002075</t>
  </si>
  <si>
    <t>00002076</t>
  </si>
  <si>
    <t>00014385</t>
  </si>
  <si>
    <t>00077162</t>
  </si>
  <si>
    <t>00077163</t>
  </si>
  <si>
    <t>00008553</t>
  </si>
  <si>
    <t>OC_0008029</t>
  </si>
  <si>
    <t>00008555</t>
  </si>
  <si>
    <t>00008556</t>
  </si>
  <si>
    <t>00008557</t>
  </si>
  <si>
    <t>OC_0008045</t>
  </si>
  <si>
    <t>00008558</t>
  </si>
  <si>
    <t xml:space="preserve">OC_0008046 </t>
  </si>
  <si>
    <t>00008559</t>
  </si>
  <si>
    <t>00005501</t>
  </si>
  <si>
    <t>OC_0008050</t>
  </si>
  <si>
    <t>00005502</t>
  </si>
  <si>
    <t>OC_0008051</t>
  </si>
  <si>
    <t>00005503</t>
  </si>
  <si>
    <t>OC_0008052</t>
  </si>
  <si>
    <t>00004887</t>
  </si>
  <si>
    <t>00005505</t>
  </si>
  <si>
    <t xml:space="preserve">OC_0008053 </t>
  </si>
  <si>
    <t>00000383</t>
  </si>
  <si>
    <t>00000384</t>
  </si>
  <si>
    <t>00008566</t>
  </si>
  <si>
    <t>OC_0008146</t>
  </si>
  <si>
    <t>89237911000140</t>
  </si>
  <si>
    <t>00140412</t>
  </si>
  <si>
    <t>lançar</t>
  </si>
  <si>
    <t>03662454000116</t>
  </si>
  <si>
    <t>00392747</t>
  </si>
  <si>
    <t>33278826000176</t>
  </si>
  <si>
    <t>00000155</t>
  </si>
  <si>
    <t>00003378</t>
  </si>
  <si>
    <t>00126760</t>
  </si>
  <si>
    <t>07415875000101</t>
  </si>
  <si>
    <t>00001339</t>
  </si>
  <si>
    <t>00237457000114</t>
  </si>
  <si>
    <t>00007447</t>
  </si>
  <si>
    <t>00023574</t>
  </si>
  <si>
    <t>00033567</t>
  </si>
  <si>
    <t>00033568</t>
  </si>
  <si>
    <t>00033570</t>
  </si>
  <si>
    <t>00033569</t>
  </si>
  <si>
    <t>00005134</t>
  </si>
  <si>
    <t>00006168</t>
  </si>
  <si>
    <t>00019457</t>
  </si>
  <si>
    <t>00019458</t>
  </si>
  <si>
    <t>00003257</t>
  </si>
  <si>
    <t>7458014256</t>
  </si>
  <si>
    <t>74580142563</t>
  </si>
  <si>
    <t>00000150</t>
  </si>
  <si>
    <t>00019050</t>
  </si>
  <si>
    <t>00019051</t>
  </si>
  <si>
    <t>00019052</t>
  </si>
  <si>
    <t>00019053</t>
  </si>
  <si>
    <t>00019054</t>
  </si>
  <si>
    <t>00019055</t>
  </si>
  <si>
    <t>00019056</t>
  </si>
  <si>
    <t>5403059062</t>
  </si>
  <si>
    <t>06266214000190</t>
  </si>
  <si>
    <t>00000198</t>
  </si>
  <si>
    <t>00022290</t>
  </si>
  <si>
    <t>00028367</t>
  </si>
  <si>
    <t>00008790</t>
  </si>
  <si>
    <t>00613910</t>
  </si>
  <si>
    <t>00005424</t>
  </si>
  <si>
    <t>00061537</t>
  </si>
  <si>
    <t>03578224000173</t>
  </si>
  <si>
    <t>00017203</t>
  </si>
  <si>
    <t>00002934</t>
  </si>
  <si>
    <t>00000675</t>
  </si>
  <si>
    <t>00002179</t>
  </si>
  <si>
    <t>00002180</t>
  </si>
  <si>
    <t>00004338</t>
  </si>
  <si>
    <t>00003369</t>
  </si>
  <si>
    <t>00000087</t>
  </si>
  <si>
    <t>07368868</t>
  </si>
  <si>
    <t>07380666</t>
  </si>
  <si>
    <t>00077164</t>
  </si>
  <si>
    <t>00003518</t>
  </si>
  <si>
    <t>00003854</t>
  </si>
  <si>
    <t>00012450</t>
  </si>
  <si>
    <t>OC_0008049</t>
  </si>
  <si>
    <t>00004929</t>
  </si>
  <si>
    <t>00003649</t>
  </si>
  <si>
    <t>00013368</t>
  </si>
  <si>
    <t>53009657000186</t>
  </si>
  <si>
    <t>00000011</t>
  </si>
  <si>
    <t>68970125</t>
  </si>
  <si>
    <t>52330125</t>
  </si>
  <si>
    <t>19252186</t>
  </si>
  <si>
    <t>11130125</t>
  </si>
  <si>
    <t>80996649</t>
  </si>
  <si>
    <t>39060125</t>
  </si>
  <si>
    <t>53930125</t>
  </si>
  <si>
    <t>16140125</t>
  </si>
  <si>
    <t>11990125</t>
  </si>
  <si>
    <t>59930125</t>
  </si>
  <si>
    <t>81537484</t>
  </si>
  <si>
    <t>00026162</t>
  </si>
  <si>
    <t>81913971</t>
  </si>
  <si>
    <t>81932224</t>
  </si>
  <si>
    <t>81983763</t>
  </si>
  <si>
    <t>00000327</t>
  </si>
  <si>
    <t>82027999</t>
  </si>
  <si>
    <t>01511344</t>
  </si>
  <si>
    <t>01422404</t>
  </si>
  <si>
    <t>00000085</t>
  </si>
  <si>
    <t>01511515</t>
  </si>
  <si>
    <t>15051796</t>
  </si>
  <si>
    <t>00035876</t>
  </si>
  <si>
    <t>00035873</t>
  </si>
  <si>
    <t>00035875</t>
  </si>
  <si>
    <t>00035874</t>
  </si>
  <si>
    <t>00049351</t>
  </si>
  <si>
    <t>00049352</t>
  </si>
  <si>
    <t>00049348</t>
  </si>
  <si>
    <t>00049349</t>
  </si>
  <si>
    <t>00049350</t>
  </si>
  <si>
    <t>36834151000192</t>
  </si>
  <si>
    <t>00000072</t>
  </si>
  <si>
    <t>00032767</t>
  </si>
  <si>
    <t>03368287000103</t>
  </si>
  <si>
    <t>00012228</t>
  </si>
  <si>
    <t>00011156</t>
  </si>
  <si>
    <t>04406862</t>
  </si>
  <si>
    <t>OC_0009834</t>
  </si>
  <si>
    <t>04406853</t>
  </si>
  <si>
    <t>OC_0009835</t>
  </si>
  <si>
    <t>04403745</t>
  </si>
  <si>
    <t>00001155</t>
  </si>
  <si>
    <t>20259372R</t>
  </si>
  <si>
    <t>2029378R</t>
  </si>
  <si>
    <t>00025115</t>
  </si>
  <si>
    <t>00025125</t>
  </si>
  <si>
    <t>00025131</t>
  </si>
  <si>
    <t>00025133</t>
  </si>
  <si>
    <t>00003719</t>
  </si>
  <si>
    <t>00004151</t>
  </si>
  <si>
    <t>00004153</t>
  </si>
  <si>
    <t>00004152</t>
  </si>
  <si>
    <t>00001035</t>
  </si>
  <si>
    <t>00055719</t>
  </si>
  <si>
    <t>00055718</t>
  </si>
  <si>
    <t>00055717</t>
  </si>
  <si>
    <t>00055720</t>
  </si>
  <si>
    <t>00003404</t>
  </si>
  <si>
    <t>OC_0010021</t>
  </si>
  <si>
    <t>00003403</t>
  </si>
  <si>
    <t>OC_0009644</t>
  </si>
  <si>
    <t>00004511</t>
  </si>
  <si>
    <t>lançada - OC_0009643</t>
  </si>
  <si>
    <t>00021347</t>
  </si>
  <si>
    <t>00021352</t>
  </si>
  <si>
    <t>00021349</t>
  </si>
  <si>
    <t>00021345</t>
  </si>
  <si>
    <t>00046995</t>
  </si>
  <si>
    <t>00046994</t>
  </si>
  <si>
    <t>00046993</t>
  </si>
  <si>
    <t>00046992</t>
  </si>
  <si>
    <t>00005473</t>
  </si>
  <si>
    <t>00217323</t>
  </si>
  <si>
    <t>00217322</t>
  </si>
  <si>
    <t>40432544010290</t>
  </si>
  <si>
    <t>55993182</t>
  </si>
  <si>
    <t>lançada dia 23/06</t>
  </si>
  <si>
    <t>40432544044004</t>
  </si>
  <si>
    <t xml:space="preserve">31199182 </t>
  </si>
  <si>
    <t>40432544006269</t>
  </si>
  <si>
    <t xml:space="preserve">91614200 </t>
  </si>
  <si>
    <t xml:space="preserve">05393224 </t>
  </si>
  <si>
    <t xml:space="preserve">83906246 </t>
  </si>
  <si>
    <t>00001056</t>
  </si>
  <si>
    <t>00470678</t>
  </si>
  <si>
    <t>00001036</t>
  </si>
  <si>
    <t>00202506</t>
  </si>
  <si>
    <t>Lançada com o nome Confidere</t>
  </si>
  <si>
    <t>42356782000146</t>
  </si>
  <si>
    <t>00007829</t>
  </si>
  <si>
    <t>02754153</t>
  </si>
  <si>
    <t>REPROVADA PELO GT EM 26/06/2025</t>
  </si>
  <si>
    <t>37103032000122</t>
  </si>
  <si>
    <t>00004123</t>
  </si>
  <si>
    <t>72381189001354</t>
  </si>
  <si>
    <t>ERRO NA EMISSÃO DA NF 03/07/2025</t>
  </si>
  <si>
    <t>00016900</t>
  </si>
  <si>
    <t>29946276000149</t>
  </si>
  <si>
    <t>00000205</t>
  </si>
  <si>
    <t>00001240</t>
  </si>
  <si>
    <t>10350191000175</t>
  </si>
  <si>
    <t>00031350</t>
  </si>
  <si>
    <t>00001243</t>
  </si>
  <si>
    <t>00001242</t>
  </si>
  <si>
    <t xml:space="preserve">Ingrid </t>
  </si>
  <si>
    <t>00001252</t>
  </si>
  <si>
    <t>008</t>
  </si>
  <si>
    <t>OC_0009748</t>
  </si>
  <si>
    <t>20259531</t>
  </si>
  <si>
    <t>20259536</t>
  </si>
  <si>
    <t>00006353</t>
  </si>
  <si>
    <t>00020606</t>
  </si>
  <si>
    <t>OC_0009638</t>
  </si>
  <si>
    <t>00482213</t>
  </si>
  <si>
    <t>é a Qive que veio com o valor errado</t>
  </si>
  <si>
    <t>01708167000174</t>
  </si>
  <si>
    <t>00004010</t>
  </si>
  <si>
    <t>13390242</t>
  </si>
  <si>
    <t>00001135</t>
  </si>
  <si>
    <t>00000142</t>
  </si>
  <si>
    <t>NF CANCELADA</t>
  </si>
  <si>
    <t>00000143</t>
  </si>
  <si>
    <t>00000144</t>
  </si>
  <si>
    <t>00009217</t>
  </si>
  <si>
    <t>00004185</t>
  </si>
  <si>
    <t>00005066</t>
  </si>
  <si>
    <t>00011282</t>
  </si>
  <si>
    <t>00011281</t>
  </si>
  <si>
    <t>00011280</t>
  </si>
  <si>
    <t>52898194000198</t>
  </si>
  <si>
    <t>00128333</t>
  </si>
  <si>
    <t>00266646</t>
  </si>
  <si>
    <t>OC_0009624</t>
  </si>
  <si>
    <t>00111843</t>
  </si>
  <si>
    <t>OC_0009642</t>
  </si>
  <si>
    <t>00001245</t>
  </si>
  <si>
    <t>10836388000119</t>
  </si>
  <si>
    <t>00001527</t>
  </si>
  <si>
    <t>00466985</t>
  </si>
  <si>
    <t>00469228</t>
  </si>
  <si>
    <t>00464393</t>
  </si>
  <si>
    <t>00464434</t>
  </si>
  <si>
    <t>00469213</t>
  </si>
  <si>
    <t>00465282</t>
  </si>
  <si>
    <t>00465228</t>
  </si>
  <si>
    <t>00465247</t>
  </si>
  <si>
    <t>000465206</t>
  </si>
  <si>
    <t>00464408</t>
  </si>
  <si>
    <t>00469220</t>
  </si>
  <si>
    <t>485222719</t>
  </si>
  <si>
    <t>42537</t>
  </si>
  <si>
    <t xml:space="preserve">OC_0009952 </t>
  </si>
  <si>
    <t>00636126</t>
  </si>
  <si>
    <t>00098681</t>
  </si>
  <si>
    <t>00485267</t>
  </si>
  <si>
    <t>05303597</t>
  </si>
  <si>
    <t>05303595</t>
  </si>
  <si>
    <t>20054467000121</t>
  </si>
  <si>
    <t>00000149</t>
  </si>
  <si>
    <t>33434173000177</t>
  </si>
  <si>
    <t>00003127</t>
  </si>
  <si>
    <t>00031778</t>
  </si>
  <si>
    <t>Compra não identificada, aguardando fornecedor evidência a contratação- solicitei cancelamento de NF</t>
  </si>
  <si>
    <t xml:space="preserve">Pedro </t>
  </si>
  <si>
    <t>00009249</t>
  </si>
  <si>
    <t>00017046</t>
  </si>
  <si>
    <t>00005549</t>
  </si>
  <si>
    <t>00001151</t>
  </si>
  <si>
    <t>00001075</t>
  </si>
  <si>
    <t>04067191000160</t>
  </si>
  <si>
    <t>00430844</t>
  </si>
  <si>
    <t>66970229003930</t>
  </si>
  <si>
    <t>19718451</t>
  </si>
  <si>
    <t>Ok (fatura estava em contestação)</t>
  </si>
  <si>
    <t>52772507</t>
  </si>
  <si>
    <t>11130525</t>
  </si>
  <si>
    <t>00104208</t>
  </si>
  <si>
    <t>OC_0010087</t>
  </si>
  <si>
    <t>00104209</t>
  </si>
  <si>
    <t>OC_0010088</t>
  </si>
  <si>
    <t xml:space="preserve">00002498	</t>
  </si>
  <si>
    <t>OC_0010093</t>
  </si>
  <si>
    <t xml:space="preserve">00002500	</t>
  </si>
  <si>
    <t>OC_0010089</t>
  </si>
  <si>
    <t>61776308</t>
  </si>
  <si>
    <t>02558157001487</t>
  </si>
  <si>
    <t>61088135</t>
  </si>
  <si>
    <t>86266841</t>
  </si>
  <si>
    <t>05313306</t>
  </si>
  <si>
    <t>05313309</t>
  </si>
  <si>
    <t>00026191</t>
  </si>
  <si>
    <t xml:space="preserve">OC_0009889 </t>
  </si>
  <si>
    <t>00026192</t>
  </si>
  <si>
    <t>OC_0009890</t>
  </si>
  <si>
    <t>00026193</t>
  </si>
  <si>
    <t>OC_0009892</t>
  </si>
  <si>
    <t>35791391000437</t>
  </si>
  <si>
    <t>00026194</t>
  </si>
  <si>
    <t>OC_0009891</t>
  </si>
  <si>
    <t>00001437</t>
  </si>
  <si>
    <t>00001439</t>
  </si>
  <si>
    <t>00000596</t>
  </si>
  <si>
    <t>00000597</t>
  </si>
  <si>
    <t>33641663000144</t>
  </si>
  <si>
    <t>00126210</t>
  </si>
  <si>
    <t>00001954</t>
  </si>
  <si>
    <t>00263139</t>
  </si>
  <si>
    <t>00040709</t>
  </si>
  <si>
    <t>00000154</t>
  </si>
  <si>
    <t>00001406</t>
  </si>
  <si>
    <t>00006807</t>
  </si>
  <si>
    <t>Lançada em 16/06/25</t>
  </si>
  <si>
    <t xml:space="preserve">20259372 </t>
  </si>
  <si>
    <t>Lançada em 06/06/25 ajustei o numero da nota</t>
  </si>
  <si>
    <t xml:space="preserve">00202507 </t>
  </si>
  <si>
    <t>Lançada em 17/06/25</t>
  </si>
  <si>
    <t>57917283</t>
  </si>
  <si>
    <t>00271192</t>
  </si>
  <si>
    <t>06275287</t>
  </si>
  <si>
    <t>06275290</t>
  </si>
  <si>
    <t>00004146</t>
  </si>
  <si>
    <t>Lançada em 18/06/25</t>
  </si>
  <si>
    <t>00001668</t>
  </si>
  <si>
    <t>02025208</t>
  </si>
  <si>
    <t>51352917</t>
  </si>
  <si>
    <t>00143784</t>
  </si>
  <si>
    <t>00003207</t>
  </si>
  <si>
    <t>00003206</t>
  </si>
  <si>
    <t>00003205</t>
  </si>
  <si>
    <t>00181556</t>
  </si>
  <si>
    <t>00181557</t>
  </si>
  <si>
    <t>00000621</t>
  </si>
  <si>
    <t>00005179</t>
  </si>
  <si>
    <t>1786676333</t>
  </si>
  <si>
    <t>88828241</t>
  </si>
  <si>
    <t>28665301</t>
  </si>
  <si>
    <t>66752097</t>
  </si>
  <si>
    <t>03327257</t>
  </si>
  <si>
    <t>2138928441</t>
  </si>
  <si>
    <t>2170695609</t>
  </si>
  <si>
    <t>2176139813</t>
  </si>
  <si>
    <t>00014652</t>
  </si>
  <si>
    <t>jessy</t>
  </si>
  <si>
    <t>00062330R</t>
  </si>
  <si>
    <t>OC_0010129</t>
  </si>
  <si>
    <t>00062135</t>
  </si>
  <si>
    <t>00062116</t>
  </si>
  <si>
    <t>00914687</t>
  </si>
  <si>
    <t>01745803</t>
  </si>
  <si>
    <t>00978578</t>
  </si>
  <si>
    <t>02286588</t>
  </si>
  <si>
    <t>00000385</t>
  </si>
  <si>
    <t>00005177</t>
  </si>
  <si>
    <t>00145122</t>
  </si>
  <si>
    <t>02025232</t>
  </si>
  <si>
    <t>OC_0010105</t>
  </si>
  <si>
    <t>00013337</t>
  </si>
  <si>
    <t>00013338</t>
  </si>
  <si>
    <t>64601925000170</t>
  </si>
  <si>
    <t>00637497</t>
  </si>
  <si>
    <t>00290024</t>
  </si>
  <si>
    <t>Cancelada</t>
  </si>
  <si>
    <t>00118616</t>
  </si>
  <si>
    <t>00038363</t>
  </si>
  <si>
    <t>00638566</t>
  </si>
  <si>
    <t>00001138</t>
  </si>
  <si>
    <t>00001139</t>
  </si>
  <si>
    <t>00032839</t>
  </si>
  <si>
    <t>00000986</t>
  </si>
  <si>
    <t>02025141R</t>
  </si>
  <si>
    <t>00012227</t>
  </si>
  <si>
    <t>00000188</t>
  </si>
  <si>
    <t>00000306</t>
  </si>
  <si>
    <t>00052964</t>
  </si>
  <si>
    <t>OC_0010139</t>
  </si>
  <si>
    <t>00052961</t>
  </si>
  <si>
    <t>OC_0010095</t>
  </si>
  <si>
    <t>00052960</t>
  </si>
  <si>
    <t>OC_0010102</t>
  </si>
  <si>
    <t>00052956</t>
  </si>
  <si>
    <t>OC_0010099</t>
  </si>
  <si>
    <t>00052957</t>
  </si>
  <si>
    <t>OC_0010120</t>
  </si>
  <si>
    <t>00052962</t>
  </si>
  <si>
    <t>OC_0010121</t>
  </si>
  <si>
    <t>00052963</t>
  </si>
  <si>
    <t>OC_0010103</t>
  </si>
  <si>
    <t>00052959</t>
  </si>
  <si>
    <t>OC_0010123</t>
  </si>
  <si>
    <t>00052958</t>
  </si>
  <si>
    <t>00038131</t>
  </si>
  <si>
    <t>OC_0009965</t>
  </si>
  <si>
    <t>00038132</t>
  </si>
  <si>
    <t>OC_0009971</t>
  </si>
  <si>
    <t>00000228</t>
  </si>
  <si>
    <t>00000230</t>
  </si>
  <si>
    <t>00005555</t>
  </si>
  <si>
    <t>02514015</t>
  </si>
  <si>
    <t>00000342</t>
  </si>
  <si>
    <t>60316817000286</t>
  </si>
  <si>
    <t>00001649</t>
  </si>
  <si>
    <t>09027044000180</t>
  </si>
  <si>
    <t>00001438</t>
  </si>
  <si>
    <t>00081189</t>
  </si>
  <si>
    <t>00013665</t>
  </si>
  <si>
    <t>00013664</t>
  </si>
  <si>
    <t>00013663</t>
  </si>
  <si>
    <t>00081210</t>
  </si>
  <si>
    <t>00081208</t>
  </si>
  <si>
    <t>00081207</t>
  </si>
  <si>
    <t>00081209</t>
  </si>
  <si>
    <t>00008846</t>
  </si>
  <si>
    <t>00008849</t>
  </si>
  <si>
    <t>00008850</t>
  </si>
  <si>
    <t>00008852</t>
  </si>
  <si>
    <t>00008853</t>
  </si>
  <si>
    <t>00000392</t>
  </si>
  <si>
    <t>00000391</t>
  </si>
  <si>
    <t>00003550</t>
  </si>
  <si>
    <t>00005033</t>
  </si>
  <si>
    <t>00005032</t>
  </si>
  <si>
    <t>00005034</t>
  </si>
  <si>
    <t>00026320</t>
  </si>
  <si>
    <t>OC_0009476</t>
  </si>
  <si>
    <t>00026319</t>
  </si>
  <si>
    <t>OC_0009479</t>
  </si>
  <si>
    <t>00026321</t>
  </si>
  <si>
    <t>OC_0009478</t>
  </si>
  <si>
    <t>00026322</t>
  </si>
  <si>
    <t>OC_0009477</t>
  </si>
  <si>
    <t>00097212</t>
  </si>
  <si>
    <t>00002936</t>
  </si>
  <si>
    <t>00015767</t>
  </si>
  <si>
    <t>00576176</t>
  </si>
  <si>
    <t>00006400</t>
  </si>
  <si>
    <t>02060360000169</t>
  </si>
  <si>
    <t>00020314</t>
  </si>
  <si>
    <t>00001260</t>
  </si>
  <si>
    <t>00000732</t>
  </si>
  <si>
    <t>00052572</t>
  </si>
  <si>
    <t>00052577</t>
  </si>
  <si>
    <t>00052574</t>
  </si>
  <si>
    <t>00052539</t>
  </si>
  <si>
    <t>00052537</t>
  </si>
  <si>
    <t xml:space="preserve">00052536	</t>
  </si>
  <si>
    <t>00052535</t>
  </si>
  <si>
    <t>00052538</t>
  </si>
  <si>
    <t>00037690</t>
  </si>
  <si>
    <t>00037689</t>
  </si>
  <si>
    <t>00037688</t>
  </si>
  <si>
    <t>00037687</t>
  </si>
  <si>
    <t>00037673</t>
  </si>
  <si>
    <t>00122660</t>
  </si>
  <si>
    <t>00122673</t>
  </si>
  <si>
    <t>00122658</t>
  </si>
  <si>
    <t>00122672</t>
  </si>
  <si>
    <t>00500890</t>
  </si>
  <si>
    <t>OC_0009989</t>
  </si>
  <si>
    <t>00684933</t>
  </si>
  <si>
    <t>OC_0009990</t>
  </si>
  <si>
    <t>00684941</t>
  </si>
  <si>
    <t>OC_0009992</t>
  </si>
  <si>
    <t>00684940</t>
  </si>
  <si>
    <t>OC_0009993</t>
  </si>
  <si>
    <t>00684935</t>
  </si>
  <si>
    <t>OC_0009994</t>
  </si>
  <si>
    <t>00684934</t>
  </si>
  <si>
    <t>OC_0009995</t>
  </si>
  <si>
    <t>00684929</t>
  </si>
  <si>
    <t>OC_0009996</t>
  </si>
  <si>
    <t>00684942</t>
  </si>
  <si>
    <t>OC_0009997</t>
  </si>
  <si>
    <t>00684939</t>
  </si>
  <si>
    <t>00684921</t>
  </si>
  <si>
    <t>00684912</t>
  </si>
  <si>
    <t>00684928</t>
  </si>
  <si>
    <t>OC_0009999</t>
  </si>
  <si>
    <t>00684931</t>
  </si>
  <si>
    <t>OC_0010000</t>
  </si>
  <si>
    <t>00684915</t>
  </si>
  <si>
    <t>OC_0010001</t>
  </si>
  <si>
    <t>13800447</t>
  </si>
  <si>
    <t>14049886</t>
  </si>
  <si>
    <t>13858938</t>
  </si>
  <si>
    <t>00684969</t>
  </si>
  <si>
    <t>OC_0010002</t>
  </si>
  <si>
    <t>13819668</t>
  </si>
  <si>
    <t>14027474</t>
  </si>
  <si>
    <t>14005263</t>
  </si>
  <si>
    <t>00685842</t>
  </si>
  <si>
    <t>00685851</t>
  </si>
  <si>
    <t>00685844</t>
  </si>
  <si>
    <t>00685850</t>
  </si>
  <si>
    <t>13839158</t>
  </si>
  <si>
    <t>00685846</t>
  </si>
  <si>
    <t>00684957</t>
  </si>
  <si>
    <t>00685891</t>
  </si>
  <si>
    <t>OC_0010036</t>
  </si>
  <si>
    <t>00685895</t>
  </si>
  <si>
    <t>OC_0010050</t>
  </si>
  <si>
    <t>00685893</t>
  </si>
  <si>
    <t>OC_0010053</t>
  </si>
  <si>
    <t>00685890</t>
  </si>
  <si>
    <t>OC_0010054</t>
  </si>
  <si>
    <t>00685879</t>
  </si>
  <si>
    <t>00685884</t>
  </si>
  <si>
    <t>OC_0010061</t>
  </si>
  <si>
    <t>00685881</t>
  </si>
  <si>
    <t>OC_0010058</t>
  </si>
  <si>
    <t>00685892</t>
  </si>
  <si>
    <t>00420742</t>
  </si>
  <si>
    <t>OC_0010057</t>
  </si>
  <si>
    <t>00685888</t>
  </si>
  <si>
    <t>OC_0010052</t>
  </si>
  <si>
    <t>00685882</t>
  </si>
  <si>
    <t>OC_0010055</t>
  </si>
  <si>
    <t>00685880</t>
  </si>
  <si>
    <t>00685886</t>
  </si>
  <si>
    <t>OC_0010059</t>
  </si>
  <si>
    <t>00685887</t>
  </si>
  <si>
    <t>OC_0010060</t>
  </si>
  <si>
    <t>00000106</t>
  </si>
  <si>
    <t>00002348</t>
  </si>
  <si>
    <t>00024060</t>
  </si>
  <si>
    <t>20255689</t>
  </si>
  <si>
    <t>00790330</t>
  </si>
  <si>
    <t>00019571</t>
  </si>
  <si>
    <t>OC_0010114</t>
  </si>
  <si>
    <t>00019572</t>
  </si>
  <si>
    <t>OC_0010115</t>
  </si>
  <si>
    <t>00019573</t>
  </si>
  <si>
    <t>OC_0010131</t>
  </si>
  <si>
    <t>00019574</t>
  </si>
  <si>
    <t>OC_0010126</t>
  </si>
  <si>
    <t>00019575</t>
  </si>
  <si>
    <t>OC_0010124</t>
  </si>
  <si>
    <t>00019576</t>
  </si>
  <si>
    <t>OC_0010128</t>
  </si>
  <si>
    <t>00019577</t>
  </si>
  <si>
    <t>OC_0010130</t>
  </si>
  <si>
    <t>00019578</t>
  </si>
  <si>
    <t>OC_0010122</t>
  </si>
  <si>
    <t>00019579</t>
  </si>
  <si>
    <t>OC_0010127</t>
  </si>
  <si>
    <t>00019580</t>
  </si>
  <si>
    <t>OC_0010118</t>
  </si>
  <si>
    <t>00019581</t>
  </si>
  <si>
    <t>OC_0010111</t>
  </si>
  <si>
    <t xml:space="preserve">45062025 </t>
  </si>
  <si>
    <t xml:space="preserve">34062025 </t>
  </si>
  <si>
    <t>29148771000102</t>
  </si>
  <si>
    <t>00005534</t>
  </si>
  <si>
    <t>00290331</t>
  </si>
  <si>
    <t>00290332</t>
  </si>
  <si>
    <t>04190585000100</t>
  </si>
  <si>
    <t>00124994</t>
  </si>
  <si>
    <t>00001037</t>
  </si>
  <si>
    <t>02025882</t>
  </si>
  <si>
    <t>00009603</t>
  </si>
  <si>
    <t>00029323</t>
  </si>
  <si>
    <t>00000693</t>
  </si>
  <si>
    <t xml:space="preserve">64601925000502  </t>
  </si>
  <si>
    <t>TOUR HOUSE - VIAGENS E TURISMO LTDA</t>
  </si>
  <si>
    <t>00075012</t>
  </si>
  <si>
    <t>00022729</t>
  </si>
  <si>
    <t>00022728</t>
  </si>
  <si>
    <t>00001121</t>
  </si>
  <si>
    <t>OC_0010125</t>
  </si>
  <si>
    <t>00002211</t>
  </si>
  <si>
    <t>OC_0009976</t>
  </si>
  <si>
    <t>00013270</t>
  </si>
  <si>
    <t>OC_0009977</t>
  </si>
  <si>
    <t>00017078</t>
  </si>
  <si>
    <t>00001120</t>
  </si>
  <si>
    <t>00011113</t>
  </si>
  <si>
    <t>00011111</t>
  </si>
  <si>
    <t>00011114</t>
  </si>
  <si>
    <t>00016311</t>
  </si>
  <si>
    <t>00001159</t>
  </si>
  <si>
    <t>00013691</t>
  </si>
  <si>
    <t>00004809</t>
  </si>
  <si>
    <t>00001126</t>
  </si>
  <si>
    <t>00001099</t>
  </si>
  <si>
    <t>00004014</t>
  </si>
  <si>
    <t>00011310</t>
  </si>
  <si>
    <t>00008854</t>
  </si>
  <si>
    <t>44013159003131</t>
  </si>
  <si>
    <t>00029512</t>
  </si>
  <si>
    <t>Outro fornecedor</t>
  </si>
  <si>
    <t>00012636</t>
  </si>
  <si>
    <t>00008848</t>
  </si>
  <si>
    <t>00008851</t>
  </si>
  <si>
    <t>00003415</t>
  </si>
  <si>
    <t xml:space="preserve">	
OC_0010109	</t>
  </si>
  <si>
    <t>00003416</t>
  </si>
  <si>
    <t xml:space="preserve">	
OC_0010107</t>
  </si>
  <si>
    <t>05267292</t>
  </si>
  <si>
    <t xml:space="preserve">05267289	</t>
  </si>
  <si>
    <t>36581531000162</t>
  </si>
  <si>
    <t>00000235</t>
  </si>
  <si>
    <t>00006450</t>
  </si>
  <si>
    <t>00006453</t>
  </si>
  <si>
    <t>00006451</t>
  </si>
  <si>
    <t>00042545</t>
  </si>
  <si>
    <t>OC_0010056</t>
  </si>
  <si>
    <t>00042546</t>
  </si>
  <si>
    <t>OC_0010062</t>
  </si>
  <si>
    <t>00042547</t>
  </si>
  <si>
    <t>OC_0010064</t>
  </si>
  <si>
    <t>00042548</t>
  </si>
  <si>
    <t>OC_0010065</t>
  </si>
  <si>
    <t>00042549</t>
  </si>
  <si>
    <t>OC_0010077</t>
  </si>
  <si>
    <t>00042542</t>
  </si>
  <si>
    <t>OC_0010078</t>
  </si>
  <si>
    <t>00042543</t>
  </si>
  <si>
    <t>OC_0010080</t>
  </si>
  <si>
    <t>00042544</t>
  </si>
  <si>
    <t>OC_0010081</t>
  </si>
  <si>
    <t>00005043</t>
  </si>
  <si>
    <t>OC_0010100</t>
  </si>
  <si>
    <t>00003745</t>
  </si>
  <si>
    <t>85715807</t>
  </si>
  <si>
    <t>00000084</t>
  </si>
  <si>
    <t>OC_0010104</t>
  </si>
  <si>
    <t>86572193</t>
  </si>
  <si>
    <t>86590394</t>
  </si>
  <si>
    <t>86641478</t>
  </si>
  <si>
    <t>86689788</t>
  </si>
  <si>
    <t>00266643</t>
  </si>
  <si>
    <t>01976888</t>
  </si>
  <si>
    <t>02200008</t>
  </si>
  <si>
    <t>01511630</t>
  </si>
  <si>
    <t>01505175</t>
  </si>
  <si>
    <t>01511554</t>
  </si>
  <si>
    <t>01505245</t>
  </si>
  <si>
    <t>01511740</t>
  </si>
  <si>
    <t>00028546</t>
  </si>
  <si>
    <t>00003296</t>
  </si>
  <si>
    <t>03698870000840</t>
  </si>
  <si>
    <t>00058035</t>
  </si>
  <si>
    <t>00000016</t>
  </si>
  <si>
    <t>55444148000107</t>
  </si>
  <si>
    <t>04500133</t>
  </si>
  <si>
    <t>00002269</t>
  </si>
  <si>
    <t>OC_0010149</t>
  </si>
  <si>
    <t>00002270</t>
  </si>
  <si>
    <t>OC_0010150</t>
  </si>
  <si>
    <t>00002851</t>
  </si>
  <si>
    <t xml:space="preserve">00032966	</t>
  </si>
  <si>
    <t>00000679</t>
  </si>
  <si>
    <t>OC_0010151</t>
  </si>
  <si>
    <t>00026331</t>
  </si>
  <si>
    <t>00026330</t>
  </si>
  <si>
    <t>00026332</t>
  </si>
  <si>
    <t>00026333</t>
  </si>
  <si>
    <t>02726594</t>
  </si>
  <si>
    <t>02742259</t>
  </si>
  <si>
    <t>02743906</t>
  </si>
  <si>
    <t>02743924</t>
  </si>
  <si>
    <t>02745048</t>
  </si>
  <si>
    <t>02745050</t>
  </si>
  <si>
    <t>02747604</t>
  </si>
  <si>
    <t>OC_0010176</t>
  </si>
  <si>
    <t>02747988</t>
  </si>
  <si>
    <t>02726584</t>
  </si>
  <si>
    <t>02726585</t>
  </si>
  <si>
    <t>02726589</t>
  </si>
  <si>
    <t>02741031</t>
  </si>
  <si>
    <t>02741127</t>
  </si>
  <si>
    <t>OC_0010172</t>
  </si>
  <si>
    <t>02741461</t>
  </si>
  <si>
    <t>OC_0010174</t>
  </si>
  <si>
    <t>02742260</t>
  </si>
  <si>
    <t>OC_0010177</t>
  </si>
  <si>
    <t>02748132</t>
  </si>
  <si>
    <t>02748557</t>
  </si>
  <si>
    <t>07682390</t>
  </si>
  <si>
    <t>02740934</t>
  </si>
  <si>
    <t>OC_0010168</t>
  </si>
  <si>
    <t>02743912</t>
  </si>
  <si>
    <t>02743926</t>
  </si>
  <si>
    <t>OC_0010167</t>
  </si>
  <si>
    <t>02745047</t>
  </si>
  <si>
    <t>02745052</t>
  </si>
  <si>
    <t>OC_0010154</t>
  </si>
  <si>
    <t>02747605</t>
  </si>
  <si>
    <t>OC_0010169</t>
  </si>
  <si>
    <t>02747987</t>
  </si>
  <si>
    <t>OC_0010161</t>
  </si>
  <si>
    <t>02748147</t>
  </si>
  <si>
    <t>OC_0010152</t>
  </si>
  <si>
    <t>02748507</t>
  </si>
  <si>
    <t>OC_0010158</t>
  </si>
  <si>
    <t>02740933</t>
  </si>
  <si>
    <t>02741030</t>
  </si>
  <si>
    <t>02741126</t>
  </si>
  <si>
    <t>02741462</t>
  </si>
  <si>
    <t>07690871</t>
  </si>
  <si>
    <t>07692072</t>
  </si>
  <si>
    <t>07692545</t>
  </si>
  <si>
    <t>07693126</t>
  </si>
  <si>
    <t>00272099</t>
  </si>
  <si>
    <t>00000955</t>
  </si>
  <si>
    <t>00020983</t>
  </si>
  <si>
    <t>00020987</t>
  </si>
  <si>
    <t>00020976</t>
  </si>
  <si>
    <t>00020972</t>
  </si>
  <si>
    <t>00111804</t>
  </si>
  <si>
    <t>00041021</t>
  </si>
  <si>
    <t>00041024</t>
  </si>
  <si>
    <t>00041020</t>
  </si>
  <si>
    <t>00041025</t>
  </si>
  <si>
    <t>00468657</t>
  </si>
  <si>
    <t xml:space="preserve">00202505	</t>
  </si>
  <si>
    <t>02724579</t>
  </si>
  <si>
    <t>02724573</t>
  </si>
  <si>
    <t>02724575</t>
  </si>
  <si>
    <t>07619304</t>
  </si>
  <si>
    <t>02726713</t>
  </si>
  <si>
    <t>07621804</t>
  </si>
  <si>
    <t>07621796</t>
  </si>
  <si>
    <t>02727291</t>
  </si>
  <si>
    <t>02727290</t>
  </si>
  <si>
    <t>02727292</t>
  </si>
  <si>
    <t>07621797</t>
  </si>
  <si>
    <t>35808969000178</t>
  </si>
  <si>
    <t>00000284</t>
  </si>
  <si>
    <t>00011125</t>
  </si>
  <si>
    <t>04299709</t>
  </si>
  <si>
    <t>04299227</t>
  </si>
  <si>
    <t>00001190</t>
  </si>
  <si>
    <t>00024874</t>
  </si>
  <si>
    <t>00024878</t>
  </si>
  <si>
    <t>00024876</t>
  </si>
  <si>
    <t>00024885</t>
  </si>
  <si>
    <t>84551295</t>
  </si>
  <si>
    <t>20257901</t>
  </si>
  <si>
    <t>20257900</t>
  </si>
  <si>
    <t>20257898</t>
  </si>
  <si>
    <t>20257902</t>
  </si>
  <si>
    <t>27532282000124</t>
  </si>
  <si>
    <t>00023264</t>
  </si>
  <si>
    <t>00020382</t>
  </si>
  <si>
    <t>00006305</t>
  </si>
  <si>
    <t>07619387000108</t>
  </si>
  <si>
    <t>00002530</t>
  </si>
  <si>
    <t>Nota já lançada</t>
  </si>
  <si>
    <t>00055658</t>
  </si>
  <si>
    <t>00055659</t>
  </si>
  <si>
    <t>00055660</t>
  </si>
  <si>
    <t>00055661</t>
  </si>
  <si>
    <t>00002765</t>
  </si>
  <si>
    <t>00003988</t>
  </si>
  <si>
    <t>Sunára</t>
  </si>
  <si>
    <t>00001397</t>
  </si>
  <si>
    <t>13101343</t>
  </si>
  <si>
    <t>Checar com FN</t>
  </si>
  <si>
    <t>53930425</t>
  </si>
  <si>
    <t>39060425</t>
  </si>
  <si>
    <t>59930425</t>
  </si>
  <si>
    <t>11990425</t>
  </si>
  <si>
    <t>16140425</t>
  </si>
  <si>
    <t>30154316000107</t>
  </si>
  <si>
    <t>00001077</t>
  </si>
  <si>
    <t>00003696</t>
  </si>
  <si>
    <t>00003994</t>
  </si>
  <si>
    <t>00003993</t>
  </si>
  <si>
    <t>00004451</t>
  </si>
  <si>
    <t>Não entregue</t>
  </si>
  <si>
    <t>00216843</t>
  </si>
  <si>
    <t>44455778000160</t>
  </si>
  <si>
    <t>00002266</t>
  </si>
  <si>
    <t>00004043</t>
  </si>
  <si>
    <t>00004044</t>
  </si>
  <si>
    <t>00004046</t>
  </si>
  <si>
    <t>00004045</t>
  </si>
  <si>
    <t>00009074</t>
  </si>
  <si>
    <t>00004071</t>
  </si>
  <si>
    <t>08226125000146</t>
  </si>
  <si>
    <t>00005762</t>
  </si>
  <si>
    <t>00000458</t>
  </si>
  <si>
    <t>00000046</t>
  </si>
  <si>
    <t>00051053</t>
  </si>
  <si>
    <t>00051050</t>
  </si>
  <si>
    <t>00051054</t>
  </si>
  <si>
    <t>00051051</t>
  </si>
  <si>
    <t>00051052</t>
  </si>
  <si>
    <t>00051049</t>
  </si>
  <si>
    <t>00051055</t>
  </si>
  <si>
    <t>02718496</t>
  </si>
  <si>
    <t>02718498</t>
  </si>
  <si>
    <t>02718497</t>
  </si>
  <si>
    <t>02718499</t>
  </si>
  <si>
    <t>FOI PEDIDO PARA CANCELAR</t>
  </si>
  <si>
    <t>02718500</t>
  </si>
  <si>
    <t>02718501</t>
  </si>
  <si>
    <t>02718502</t>
  </si>
  <si>
    <t>21997241000127</t>
  </si>
  <si>
    <t>00700746</t>
  </si>
  <si>
    <t>00422631</t>
  </si>
  <si>
    <t>Em contestação</t>
  </si>
  <si>
    <t xml:space="preserve">00424915 </t>
  </si>
  <si>
    <t>00424187</t>
  </si>
  <si>
    <t xml:space="preserve">00418025 </t>
  </si>
  <si>
    <t>00418640</t>
  </si>
  <si>
    <t>00417072</t>
  </si>
  <si>
    <t>00422562</t>
  </si>
  <si>
    <t xml:space="preserve">00420742 </t>
  </si>
  <si>
    <t>00419144</t>
  </si>
  <si>
    <t>00419643</t>
  </si>
  <si>
    <t>00423458</t>
  </si>
  <si>
    <t>00002493</t>
  </si>
  <si>
    <t>00103381</t>
  </si>
  <si>
    <t>00103384</t>
  </si>
  <si>
    <t>00000590</t>
  </si>
  <si>
    <t>00000591</t>
  </si>
  <si>
    <t>00320240</t>
  </si>
  <si>
    <t>00000960</t>
  </si>
  <si>
    <t>CANCELADA ENTROU A NF1016 NO VALOR DE R$17.117,65 EMITIDA EM 19/05/25</t>
  </si>
  <si>
    <t>00001000</t>
  </si>
  <si>
    <t>72293320</t>
  </si>
  <si>
    <t>LANÇADO na nota fiscal 72293320</t>
  </si>
  <si>
    <t>00004826</t>
  </si>
  <si>
    <t>00000006</t>
  </si>
  <si>
    <t xml:space="preserve">NF cancelada e subsituída por  88220103   </t>
  </si>
  <si>
    <t>00217029</t>
  </si>
  <si>
    <t>00217028</t>
  </si>
  <si>
    <t>00065069</t>
  </si>
  <si>
    <t>00253679</t>
  </si>
  <si>
    <t>00255778</t>
  </si>
  <si>
    <t>00009101</t>
  </si>
  <si>
    <t>00000156</t>
  </si>
  <si>
    <t>00000157</t>
  </si>
  <si>
    <t>00038854</t>
  </si>
  <si>
    <t>00000220</t>
  </si>
  <si>
    <t>00000381</t>
  </si>
  <si>
    <t>00001938</t>
  </si>
  <si>
    <t>LANÇADO</t>
  </si>
  <si>
    <t>00098288</t>
  </si>
  <si>
    <t>05052098</t>
  </si>
  <si>
    <t>05052099</t>
  </si>
  <si>
    <t>00070026</t>
  </si>
  <si>
    <t>00001935</t>
  </si>
  <si>
    <t>00052025</t>
  </si>
  <si>
    <t>00000504</t>
  </si>
  <si>
    <t>00005160</t>
  </si>
  <si>
    <t>NÃO LANÇADA</t>
  </si>
  <si>
    <t>00001067</t>
  </si>
  <si>
    <t>89237911028908</t>
  </si>
  <si>
    <t>00004038</t>
  </si>
  <si>
    <t>00570505000191</t>
  </si>
  <si>
    <t>00000440RR</t>
  </si>
  <si>
    <t>07318192</t>
  </si>
  <si>
    <t>INV-47880</t>
  </si>
  <si>
    <t>57319969</t>
  </si>
  <si>
    <t>24052364</t>
  </si>
  <si>
    <t>00258329</t>
  </si>
  <si>
    <t>00062109</t>
  </si>
  <si>
    <t>Bloqueio demanda adc</t>
  </si>
  <si>
    <t>59474922</t>
  </si>
  <si>
    <t>47312884</t>
  </si>
  <si>
    <t>00262874</t>
  </si>
  <si>
    <t>00003202</t>
  </si>
  <si>
    <t>05208211001100</t>
  </si>
  <si>
    <t>00001122</t>
  </si>
  <si>
    <t>00224904</t>
  </si>
  <si>
    <t>00007429</t>
  </si>
  <si>
    <t>00005161</t>
  </si>
  <si>
    <t>00005162</t>
  </si>
  <si>
    <t>00005520</t>
  </si>
  <si>
    <t>20251625</t>
  </si>
  <si>
    <t>00024383</t>
  </si>
  <si>
    <t>00001622</t>
  </si>
  <si>
    <t>05102966</t>
  </si>
  <si>
    <t>05102958</t>
  </si>
  <si>
    <t>04299214</t>
  </si>
  <si>
    <t>76535764000143</t>
  </si>
  <si>
    <t>25880522</t>
  </si>
  <si>
    <t>76535764033157</t>
  </si>
  <si>
    <t>91867273</t>
  </si>
  <si>
    <t>00002301</t>
  </si>
  <si>
    <t>01505200</t>
  </si>
  <si>
    <t>00023278</t>
  </si>
  <si>
    <t>00001111</t>
  </si>
  <si>
    <t>00001110</t>
  </si>
  <si>
    <t>00281887</t>
  </si>
  <si>
    <t>LANÇADO NO AP</t>
  </si>
  <si>
    <t>00117547</t>
  </si>
  <si>
    <t>08736011000570</t>
  </si>
  <si>
    <t>00038057</t>
  </si>
  <si>
    <t>00001945</t>
  </si>
  <si>
    <t>NOTA FOI CANCELADA</t>
  </si>
  <si>
    <t>22932559000192</t>
  </si>
  <si>
    <t>00001837</t>
  </si>
  <si>
    <t>00001836</t>
  </si>
  <si>
    <t xml:space="preserve">07670333	</t>
  </si>
  <si>
    <t>Aguardando entrega do material. Orientação da DTA não entrar com a NF</t>
  </si>
  <si>
    <t>07670574</t>
  </si>
  <si>
    <t>07670769</t>
  </si>
  <si>
    <t>07671865</t>
  </si>
  <si>
    <t>Grid Protection</t>
  </si>
  <si>
    <t>ONS 006 R1</t>
  </si>
  <si>
    <t>07674420</t>
  </si>
  <si>
    <t>07678348</t>
  </si>
  <si>
    <t>07678386</t>
  </si>
  <si>
    <t>00001499</t>
  </si>
  <si>
    <t>00001946</t>
  </si>
  <si>
    <t>02025846</t>
  </si>
  <si>
    <t>00029107</t>
  </si>
  <si>
    <t>00001008</t>
  </si>
  <si>
    <t>00012141</t>
  </si>
  <si>
    <t>00012928</t>
  </si>
  <si>
    <t>00012927</t>
  </si>
  <si>
    <t>00000581</t>
  </si>
  <si>
    <t>00281204</t>
  </si>
  <si>
    <t>00281203</t>
  </si>
  <si>
    <t>00281202</t>
  </si>
  <si>
    <t>00281205</t>
  </si>
  <si>
    <t>33198011000187</t>
  </si>
  <si>
    <t>00036624</t>
  </si>
  <si>
    <t>00036626</t>
  </si>
  <si>
    <t>00000288</t>
  </si>
  <si>
    <t>06660609</t>
  </si>
  <si>
    <t>Em tratativa</t>
  </si>
  <si>
    <t>00019441</t>
  </si>
  <si>
    <t>00019442</t>
  </si>
  <si>
    <t>00019443</t>
  </si>
  <si>
    <t>00019444</t>
  </si>
  <si>
    <t>00019445</t>
  </si>
  <si>
    <t>00019446</t>
  </si>
  <si>
    <t>00019447</t>
  </si>
  <si>
    <t>00000962</t>
  </si>
  <si>
    <t>00005391</t>
  </si>
  <si>
    <t>02025119</t>
  </si>
  <si>
    <t>00179973</t>
  </si>
  <si>
    <t>00026077</t>
  </si>
  <si>
    <t>00026078</t>
  </si>
  <si>
    <t>00026079</t>
  </si>
  <si>
    <t>00026080</t>
  </si>
  <si>
    <t>00026081</t>
  </si>
  <si>
    <t>00026083</t>
  </si>
  <si>
    <t>00026082</t>
  </si>
  <si>
    <t>00026084</t>
  </si>
  <si>
    <t>00037747</t>
  </si>
  <si>
    <t>00037748</t>
  </si>
  <si>
    <t>00000229</t>
  </si>
  <si>
    <t>00000065</t>
  </si>
  <si>
    <t>00004800</t>
  </si>
  <si>
    <t>02511440</t>
  </si>
  <si>
    <t>00001093</t>
  </si>
  <si>
    <t>00016215</t>
  </si>
  <si>
    <t>00004992</t>
  </si>
  <si>
    <t>07682382</t>
  </si>
  <si>
    <t>00008785</t>
  </si>
  <si>
    <t>00006246</t>
  </si>
  <si>
    <t>00006245</t>
  </si>
  <si>
    <t>00006244</t>
  </si>
  <si>
    <t>00008782</t>
  </si>
  <si>
    <t>00008779</t>
  </si>
  <si>
    <t>00008780</t>
  </si>
  <si>
    <t>00008781</t>
  </si>
  <si>
    <t>00000389</t>
  </si>
  <si>
    <t>00000390</t>
  </si>
  <si>
    <t>85428391</t>
  </si>
  <si>
    <t>85492751</t>
  </si>
  <si>
    <t>85445140</t>
  </si>
  <si>
    <t>00015965</t>
  </si>
  <si>
    <t>00785611</t>
  </si>
  <si>
    <t>00051757</t>
  </si>
  <si>
    <t>00051758</t>
  </si>
  <si>
    <t>00051759</t>
  </si>
  <si>
    <t>00051760</t>
  </si>
  <si>
    <t>00051761</t>
  </si>
  <si>
    <t>00051762</t>
  </si>
  <si>
    <t>00051763</t>
  </si>
  <si>
    <t>00051764</t>
  </si>
  <si>
    <t>00051765</t>
  </si>
  <si>
    <t>00037236</t>
  </si>
  <si>
    <t>00037234</t>
  </si>
  <si>
    <t>00037233</t>
  </si>
  <si>
    <t>00037231</t>
  </si>
  <si>
    <t>00051766</t>
  </si>
  <si>
    <t>00006929</t>
  </si>
  <si>
    <t>00001125</t>
  </si>
  <si>
    <t>00002313</t>
  </si>
  <si>
    <t>00019448</t>
  </si>
  <si>
    <t>Provisionado entrará em julho</t>
  </si>
  <si>
    <t>00019449</t>
  </si>
  <si>
    <t>02558157000243</t>
  </si>
  <si>
    <t xml:space="preserve">79052025 </t>
  </si>
  <si>
    <t xml:space="preserve">78052025 </t>
  </si>
  <si>
    <t>00000688</t>
  </si>
  <si>
    <t>Nota cancelada</t>
  </si>
  <si>
    <t>00632753</t>
  </si>
  <si>
    <t>20033433</t>
  </si>
  <si>
    <t>82033216</t>
  </si>
  <si>
    <t>00000678</t>
  </si>
  <si>
    <t>00002250</t>
  </si>
  <si>
    <t>00002249</t>
  </si>
  <si>
    <t>00008724</t>
  </si>
  <si>
    <t>00012714</t>
  </si>
  <si>
    <t>00001131</t>
  </si>
  <si>
    <t>00003160</t>
  </si>
  <si>
    <t>00001115</t>
  </si>
  <si>
    <t>22755266000349</t>
  </si>
  <si>
    <t>00016304</t>
  </si>
  <si>
    <t>00010790</t>
  </si>
  <si>
    <t>00010786</t>
  </si>
  <si>
    <t>00010785</t>
  </si>
  <si>
    <t>61562112000201</t>
  </si>
  <si>
    <t>00025869</t>
  </si>
  <si>
    <t>00017019</t>
  </si>
  <si>
    <t>00000338</t>
  </si>
  <si>
    <t>00080135</t>
  </si>
  <si>
    <t>00080134</t>
  </si>
  <si>
    <t>00008787</t>
  </si>
  <si>
    <t>00008788</t>
  </si>
  <si>
    <t>00003540</t>
  </si>
  <si>
    <t>07594083</t>
  </si>
  <si>
    <t>07587441</t>
  </si>
  <si>
    <t>07590166</t>
  </si>
  <si>
    <t>07587426</t>
  </si>
  <si>
    <t>20250557</t>
  </si>
  <si>
    <t>00022633</t>
  </si>
  <si>
    <t>00630354</t>
  </si>
  <si>
    <t>00002137</t>
  </si>
  <si>
    <t>00001097</t>
  </si>
  <si>
    <t>00002937</t>
  </si>
  <si>
    <t>00428731</t>
  </si>
  <si>
    <t>DELEGADA</t>
  </si>
  <si>
    <t>Delegada</t>
  </si>
  <si>
    <t>00012598</t>
  </si>
  <si>
    <t>00003980</t>
  </si>
  <si>
    <t>26915400000110</t>
  </si>
  <si>
    <t>00001857</t>
  </si>
  <si>
    <t>00001858</t>
  </si>
  <si>
    <t>00001859</t>
  </si>
  <si>
    <t>00003285</t>
  </si>
  <si>
    <t>00004070</t>
  </si>
  <si>
    <t>00096426</t>
  </si>
  <si>
    <t>01954036</t>
  </si>
  <si>
    <t>00014583</t>
  </si>
  <si>
    <t>85538580</t>
  </si>
  <si>
    <t>01511610</t>
  </si>
  <si>
    <t>00080136</t>
  </si>
  <si>
    <t>00080137</t>
  </si>
  <si>
    <t>00000082</t>
  </si>
  <si>
    <t>00040257</t>
  </si>
  <si>
    <t>00040256</t>
  </si>
  <si>
    <t>00040255</t>
  </si>
  <si>
    <t>00040258</t>
  </si>
  <si>
    <t>00015077</t>
  </si>
  <si>
    <t>NÃO RECEBI NOTA FISCAL / Cancelada</t>
  </si>
  <si>
    <t>00002811</t>
  </si>
  <si>
    <t>00032911</t>
  </si>
  <si>
    <t>01554285000175</t>
  </si>
  <si>
    <t>15746664</t>
  </si>
  <si>
    <t>15746665</t>
  </si>
  <si>
    <t>15746666</t>
  </si>
  <si>
    <t>00062330</t>
  </si>
  <si>
    <t xml:space="preserve">Aguardando confirmação de entrega. </t>
  </si>
  <si>
    <t>48164954000166</t>
  </si>
  <si>
    <t>00000437</t>
  </si>
  <si>
    <t>61366936000125</t>
  </si>
  <si>
    <t>00055830</t>
  </si>
  <si>
    <t>03165888000100</t>
  </si>
  <si>
    <t>00005096</t>
  </si>
  <si>
    <t>00000231</t>
  </si>
  <si>
    <t>00001404</t>
  </si>
  <si>
    <t>00036623</t>
  </si>
  <si>
    <t>00036625</t>
  </si>
  <si>
    <t>00465294</t>
  </si>
  <si>
    <t>00465295</t>
  </si>
  <si>
    <t>85071632</t>
  </si>
  <si>
    <t>00027948</t>
  </si>
  <si>
    <t>20310614000187</t>
  </si>
  <si>
    <t>00261636</t>
  </si>
  <si>
    <t>00222004</t>
  </si>
  <si>
    <t>00001047</t>
  </si>
  <si>
    <t>17055993</t>
  </si>
  <si>
    <t>NÃO LANÇAR</t>
  </si>
  <si>
    <t>33806738000361</t>
  </si>
  <si>
    <t>00000493</t>
  </si>
  <si>
    <t>71547980</t>
  </si>
  <si>
    <t>02421421002912</t>
  </si>
  <si>
    <t>812395BB</t>
  </si>
  <si>
    <t>71547978</t>
  </si>
  <si>
    <t>29065741000213</t>
  </si>
  <si>
    <t xml:space="preserve">00025544	</t>
  </si>
  <si>
    <t>OC_0009577 - LANÇADA</t>
  </si>
  <si>
    <t>92660406003134</t>
  </si>
  <si>
    <t>00314229</t>
  </si>
  <si>
    <t>00203504</t>
  </si>
  <si>
    <t>00203502</t>
  </si>
  <si>
    <t>00461470</t>
  </si>
  <si>
    <t>00202501</t>
  </si>
  <si>
    <t>OC_0007575</t>
  </si>
  <si>
    <t>00000022</t>
  </si>
  <si>
    <t>00207911</t>
  </si>
  <si>
    <t>00111649</t>
  </si>
  <si>
    <t>OC_0007574</t>
  </si>
  <si>
    <t>04153543</t>
  </si>
  <si>
    <t>04153547</t>
  </si>
  <si>
    <t>39061224</t>
  </si>
  <si>
    <t>OC_0007417</t>
  </si>
  <si>
    <t>53931224</t>
  </si>
  <si>
    <t>OC_0007418</t>
  </si>
  <si>
    <t>16141224</t>
  </si>
  <si>
    <t>OC_0007419</t>
  </si>
  <si>
    <t>11991224</t>
  </si>
  <si>
    <t>OC_0007420</t>
  </si>
  <si>
    <t>59931224</t>
  </si>
  <si>
    <t>OC_0007421</t>
  </si>
  <si>
    <t>00012025</t>
  </si>
  <si>
    <t>OC_0007508</t>
  </si>
  <si>
    <t>00605596</t>
  </si>
  <si>
    <t>Lançado</t>
  </si>
  <si>
    <t>00053932</t>
  </si>
  <si>
    <t>00096621</t>
  </si>
  <si>
    <t>00063060</t>
  </si>
  <si>
    <t>53944679</t>
  </si>
  <si>
    <t>04190916</t>
  </si>
  <si>
    <t>04190913</t>
  </si>
  <si>
    <t>00003576</t>
  </si>
  <si>
    <t>48918032</t>
  </si>
  <si>
    <t>00000004</t>
  </si>
  <si>
    <t>21948372000114</t>
  </si>
  <si>
    <t>00023729</t>
  </si>
  <si>
    <t>00023742</t>
  </si>
  <si>
    <t>00023743</t>
  </si>
  <si>
    <t>00023751</t>
  </si>
  <si>
    <t>00603212</t>
  </si>
  <si>
    <t>02593165000140</t>
  </si>
  <si>
    <t>00045139</t>
  </si>
  <si>
    <t>00002561</t>
  </si>
  <si>
    <t>00045138</t>
  </si>
  <si>
    <t>OC_0007372</t>
  </si>
  <si>
    <t>00001776</t>
  </si>
  <si>
    <t>00001432</t>
  </si>
  <si>
    <t>49111714</t>
  </si>
  <si>
    <t>04196643</t>
  </si>
  <si>
    <t>04196644</t>
  </si>
  <si>
    <t>04196645</t>
  </si>
  <si>
    <t>04196646</t>
  </si>
  <si>
    <t>00606655</t>
  </si>
  <si>
    <t>00000585</t>
  </si>
  <si>
    <t>00004248</t>
  </si>
  <si>
    <t>OC_0007607</t>
  </si>
  <si>
    <t>00055370</t>
  </si>
  <si>
    <t xml:space="preserve">OC_0007600
</t>
  </si>
  <si>
    <t>00055367</t>
  </si>
  <si>
    <t>OC_0007604</t>
  </si>
  <si>
    <t>00055368</t>
  </si>
  <si>
    <t>OC_0007605</t>
  </si>
  <si>
    <t>00055369</t>
  </si>
  <si>
    <t>OC_0007602</t>
  </si>
  <si>
    <t>00002457</t>
  </si>
  <si>
    <t>OC_0007611</t>
  </si>
  <si>
    <t>28268233000350</t>
  </si>
  <si>
    <t>00005336</t>
  </si>
  <si>
    <t>OC_0007547</t>
  </si>
  <si>
    <t>11849070</t>
  </si>
  <si>
    <t>OC_0007377</t>
  </si>
  <si>
    <t>28268233000784</t>
  </si>
  <si>
    <t>00583694</t>
  </si>
  <si>
    <t xml:space="preserve">OC_0007408
</t>
  </si>
  <si>
    <t>00001181</t>
  </si>
  <si>
    <t>OC_0007427</t>
  </si>
  <si>
    <t>00000058</t>
  </si>
  <si>
    <t>Entega indevida- o fornecedor vai coletar o material</t>
  </si>
  <si>
    <t>00001421</t>
  </si>
  <si>
    <t>OC_0007401</t>
  </si>
  <si>
    <t>95849642000176</t>
  </si>
  <si>
    <t>OC_0007522</t>
  </si>
  <si>
    <t>OC_0007520</t>
  </si>
  <si>
    <t>00001440</t>
  </si>
  <si>
    <t>OC_0007518</t>
  </si>
  <si>
    <t>00001441</t>
  </si>
  <si>
    <t>OC_0007521</t>
  </si>
  <si>
    <t>00001369</t>
  </si>
  <si>
    <t>OC_0007617</t>
  </si>
  <si>
    <t>00091766</t>
  </si>
  <si>
    <t>OC_0007416</t>
  </si>
  <si>
    <t>73972002000701</t>
  </si>
  <si>
    <t>COMODATO</t>
  </si>
  <si>
    <t>00008856</t>
  </si>
  <si>
    <t>00008857</t>
  </si>
  <si>
    <t>00002526</t>
  </si>
  <si>
    <t>LANÇADA- PAGA EM 25/01</t>
  </si>
  <si>
    <t>31243041000132</t>
  </si>
  <si>
    <t>00017249</t>
  </si>
  <si>
    <t>OC_0007705</t>
  </si>
  <si>
    <t>00002529</t>
  </si>
  <si>
    <t>10254069000103</t>
  </si>
  <si>
    <t>00008132</t>
  </si>
  <si>
    <t xml:space="preserve">OC_0007380
</t>
  </si>
  <si>
    <t>73972002001945</t>
  </si>
  <si>
    <t>00002728</t>
  </si>
  <si>
    <t>00025205</t>
  </si>
  <si>
    <t>00025206</t>
  </si>
  <si>
    <t>00025208</t>
  </si>
  <si>
    <t>00025209</t>
  </si>
  <si>
    <t>00000411</t>
  </si>
  <si>
    <t>OC_0007689</t>
  </si>
  <si>
    <t>00025234</t>
  </si>
  <si>
    <t>00025235</t>
  </si>
  <si>
    <t>00025236</t>
  </si>
  <si>
    <t>00025237</t>
  </si>
  <si>
    <t xml:space="preserve">OC_0007701
</t>
  </si>
  <si>
    <t>00025238</t>
  </si>
  <si>
    <t>00025239</t>
  </si>
  <si>
    <t>00025240</t>
  </si>
  <si>
    <t>00025241</t>
  </si>
  <si>
    <t>01096059000198</t>
  </si>
  <si>
    <t>00017633</t>
  </si>
  <si>
    <t>OC_0007594</t>
  </si>
  <si>
    <t>18791399000131</t>
  </si>
  <si>
    <t>00000178</t>
  </si>
  <si>
    <t>49485728000220</t>
  </si>
  <si>
    <t>20061633000117</t>
  </si>
  <si>
    <t>00006941</t>
  </si>
  <si>
    <t>00000151</t>
  </si>
  <si>
    <t>00001186</t>
  </si>
  <si>
    <t>07668845000107</t>
  </si>
  <si>
    <t>00000632</t>
  </si>
  <si>
    <t>80332411</t>
  </si>
  <si>
    <t>00001054</t>
  </si>
  <si>
    <t>00000364</t>
  </si>
  <si>
    <t>00007339</t>
  </si>
  <si>
    <t>88689225</t>
  </si>
  <si>
    <t>03886866</t>
  </si>
  <si>
    <t>88934817</t>
  </si>
  <si>
    <t>03889689</t>
  </si>
  <si>
    <t>02797949</t>
  </si>
  <si>
    <t>00255470</t>
  </si>
  <si>
    <t>00258087</t>
  </si>
  <si>
    <t>00258932</t>
  </si>
  <si>
    <t>00256792</t>
  </si>
  <si>
    <t>00257683</t>
  </si>
  <si>
    <t>00253933</t>
  </si>
  <si>
    <t>00254553</t>
  </si>
  <si>
    <t>00258562</t>
  </si>
  <si>
    <t>00261052</t>
  </si>
  <si>
    <t>00253984</t>
  </si>
  <si>
    <t>00255067</t>
  </si>
  <si>
    <t>4950715139</t>
  </si>
  <si>
    <t>00000476</t>
  </si>
  <si>
    <t>57916934</t>
  </si>
  <si>
    <t>57916933</t>
  </si>
  <si>
    <t>00002475</t>
  </si>
  <si>
    <t>00000641</t>
  </si>
  <si>
    <t>00000642</t>
  </si>
  <si>
    <t>00000643</t>
  </si>
  <si>
    <t>00018928</t>
  </si>
  <si>
    <t>00018929</t>
  </si>
  <si>
    <t>00018930</t>
  </si>
  <si>
    <t>00018931</t>
  </si>
  <si>
    <t>00018932</t>
  </si>
  <si>
    <t>00018933</t>
  </si>
  <si>
    <t>00018934</t>
  </si>
  <si>
    <t>00018935</t>
  </si>
  <si>
    <t>00018936</t>
  </si>
  <si>
    <t>00011802</t>
  </si>
  <si>
    <t>00001309</t>
  </si>
  <si>
    <t>00054124</t>
  </si>
  <si>
    <t>02025771</t>
  </si>
  <si>
    <t>NF MSM NÚMERO DE FORNECEDORES DIFERENTES</t>
  </si>
  <si>
    <t>00000961</t>
  </si>
  <si>
    <t>00001860</t>
  </si>
  <si>
    <t>OC_0007615</t>
  </si>
  <si>
    <t>00002154</t>
  </si>
  <si>
    <t>OC_0007539</t>
  </si>
  <si>
    <t>00002153</t>
  </si>
  <si>
    <t>OC_0007538</t>
  </si>
  <si>
    <t>00019495</t>
  </si>
  <si>
    <t>00019515</t>
  </si>
  <si>
    <t>00019517</t>
  </si>
  <si>
    <t>00019516</t>
  </si>
  <si>
    <t>36835964</t>
  </si>
  <si>
    <t>OC_0007580</t>
  </si>
  <si>
    <t>00024259</t>
  </si>
  <si>
    <t>OC_0007578</t>
  </si>
  <si>
    <t>00024260</t>
  </si>
  <si>
    <t>OC_0007579</t>
  </si>
  <si>
    <t>00024257</t>
  </si>
  <si>
    <t>OC_0007576</t>
  </si>
  <si>
    <t>00024258</t>
  </si>
  <si>
    <t>OC_0007577</t>
  </si>
  <si>
    <t>00221608</t>
  </si>
  <si>
    <t>OC_0007385</t>
  </si>
  <si>
    <t>41716501</t>
  </si>
  <si>
    <t>31948922</t>
  </si>
  <si>
    <t>00226335</t>
  </si>
  <si>
    <t>00003618</t>
  </si>
  <si>
    <t>00003620</t>
  </si>
  <si>
    <t>00003621</t>
  </si>
  <si>
    <t>00003619</t>
  </si>
  <si>
    <t>00003536</t>
  </si>
  <si>
    <t>00003700</t>
  </si>
  <si>
    <t>00013155</t>
  </si>
  <si>
    <t>00013156</t>
  </si>
  <si>
    <t>00013157</t>
  </si>
  <si>
    <t>00013158</t>
  </si>
  <si>
    <t>00065542</t>
  </si>
  <si>
    <t>00000546</t>
  </si>
  <si>
    <t>00000219</t>
  </si>
  <si>
    <t>00000659</t>
  </si>
  <si>
    <t>00001053</t>
  </si>
  <si>
    <t>00009594</t>
  </si>
  <si>
    <t>00000221</t>
  </si>
  <si>
    <t>00000930</t>
  </si>
  <si>
    <t>14175942000115</t>
  </si>
  <si>
    <t>00000753</t>
  </si>
  <si>
    <t>00005403</t>
  </si>
  <si>
    <t>00008653</t>
  </si>
  <si>
    <t>00005415</t>
  </si>
  <si>
    <t>00001774</t>
  </si>
  <si>
    <t>00000513</t>
  </si>
  <si>
    <t>00000514</t>
  </si>
  <si>
    <t>00213845</t>
  </si>
  <si>
    <t>00213846</t>
  </si>
  <si>
    <t>00004648</t>
  </si>
  <si>
    <t>00063083</t>
  </si>
  <si>
    <t>00063087</t>
  </si>
  <si>
    <t>00063088</t>
  </si>
  <si>
    <t>CONTACTA SEGURANÇA EM CONECTIVIDADE LTDA</t>
  </si>
  <si>
    <t>00001969</t>
  </si>
  <si>
    <t>OC_0007410</t>
  </si>
  <si>
    <t>CAST INFORMÁTICA SA</t>
  </si>
  <si>
    <t>00005136</t>
  </si>
  <si>
    <t>OC_0007636</t>
  </si>
  <si>
    <t>00002052</t>
  </si>
  <si>
    <t>00002053</t>
  </si>
  <si>
    <t>00003508</t>
  </si>
  <si>
    <t xml:space="preserve">OC_0007744 </t>
  </si>
  <si>
    <t>00008312</t>
  </si>
  <si>
    <t>OC_0007737</t>
  </si>
  <si>
    <t>00008313</t>
  </si>
  <si>
    <t>00000598</t>
  </si>
  <si>
    <t>00012407</t>
  </si>
  <si>
    <t>Solicitei cancelamento desta NF pois houve errata. A NF correta é a 12421</t>
  </si>
  <si>
    <t>00008319</t>
  </si>
  <si>
    <t>00008324</t>
  </si>
  <si>
    <t>OC_0007738</t>
  </si>
  <si>
    <t>00076312</t>
  </si>
  <si>
    <t>00076313</t>
  </si>
  <si>
    <t>OC_0007735</t>
  </si>
  <si>
    <t>00000382</t>
  </si>
  <si>
    <t>00001147</t>
  </si>
  <si>
    <t>00015359</t>
  </si>
  <si>
    <t>00001069</t>
  </si>
  <si>
    <t>OC_0007573</t>
  </si>
  <si>
    <t>00764916</t>
  </si>
  <si>
    <t>00031397</t>
  </si>
  <si>
    <t>00031399</t>
  </si>
  <si>
    <t>00031398</t>
  </si>
  <si>
    <t>00031400</t>
  </si>
  <si>
    <t>00112846</t>
  </si>
  <si>
    <t>00036833</t>
  </si>
  <si>
    <t>00000863</t>
  </si>
  <si>
    <t>00054129</t>
  </si>
  <si>
    <t>00202516</t>
  </si>
  <si>
    <t>00202517</t>
  </si>
  <si>
    <t>00054130</t>
  </si>
  <si>
    <t>00054134</t>
  </si>
  <si>
    <t>00054136</t>
  </si>
  <si>
    <t>00011651</t>
  </si>
  <si>
    <t>00011650</t>
  </si>
  <si>
    <t>00607737</t>
  </si>
  <si>
    <t>00022167</t>
  </si>
  <si>
    <t>00005421</t>
  </si>
  <si>
    <t>00059165</t>
  </si>
  <si>
    <t>00270980</t>
  </si>
  <si>
    <t>00002932</t>
  </si>
  <si>
    <t>00002933</t>
  </si>
  <si>
    <t>00035831</t>
  </si>
  <si>
    <t>OC_0007536</t>
  </si>
  <si>
    <t>00035832</t>
  </si>
  <si>
    <t>OC_0007537</t>
  </si>
  <si>
    <t>20252135</t>
  </si>
  <si>
    <t>00001871</t>
  </si>
  <si>
    <t>00000910</t>
  </si>
  <si>
    <t>00008652</t>
  </si>
  <si>
    <t>00000558</t>
  </si>
  <si>
    <t>00015837</t>
  </si>
  <si>
    <t>00012124</t>
  </si>
  <si>
    <t>00009675</t>
  </si>
  <si>
    <t>00009676</t>
  </si>
  <si>
    <t>00009677</t>
  </si>
  <si>
    <t>00009678</t>
  </si>
  <si>
    <t>00013232</t>
  </si>
  <si>
    <t>00356213000150</t>
  </si>
  <si>
    <t>00022534</t>
  </si>
  <si>
    <t>00016690</t>
  </si>
  <si>
    <t>00016691</t>
  </si>
  <si>
    <t>00008348</t>
  </si>
  <si>
    <t>OC_0007659</t>
  </si>
  <si>
    <t>00008349</t>
  </si>
  <si>
    <t xml:space="preserve">OC_0007743 </t>
  </si>
  <si>
    <t>00008353</t>
  </si>
  <si>
    <t xml:space="preserve">OC_0007747 </t>
  </si>
  <si>
    <t>00004855</t>
  </si>
  <si>
    <t>00014320</t>
  </si>
  <si>
    <t>00003250</t>
  </si>
  <si>
    <t>00008613</t>
  </si>
  <si>
    <t>00604711</t>
  </si>
  <si>
    <t>00001393</t>
  </si>
  <si>
    <t>20250157</t>
  </si>
  <si>
    <t>00019245</t>
  </si>
  <si>
    <t>00006118</t>
  </si>
  <si>
    <t>00006119</t>
  </si>
  <si>
    <t>40912660000163</t>
  </si>
  <si>
    <t>00000526</t>
  </si>
  <si>
    <t>00000070</t>
  </si>
  <si>
    <t>00598969</t>
  </si>
  <si>
    <t>00093283</t>
  </si>
  <si>
    <t>OC_0007618</t>
  </si>
  <si>
    <t>00012153</t>
  </si>
  <si>
    <t>OC_0007660</t>
  </si>
  <si>
    <t>00012421</t>
  </si>
  <si>
    <t>OC_0007672</t>
  </si>
  <si>
    <t>00003805</t>
  </si>
  <si>
    <t>13481760000100</t>
  </si>
  <si>
    <t>00006033</t>
  </si>
  <si>
    <t xml:space="preserve">OC_0007712 </t>
  </si>
  <si>
    <t>00006034</t>
  </si>
  <si>
    <t xml:space="preserve">OC_0007719 </t>
  </si>
  <si>
    <t>02645265</t>
  </si>
  <si>
    <t>OC_0007739</t>
  </si>
  <si>
    <t>02645266</t>
  </si>
  <si>
    <t>OC_0007746</t>
  </si>
  <si>
    <t>02645263</t>
  </si>
  <si>
    <t>OC_0007740</t>
  </si>
  <si>
    <t>02645264</t>
  </si>
  <si>
    <t>OC_0007745</t>
  </si>
  <si>
    <t>02645244</t>
  </si>
  <si>
    <t>OC_0007749</t>
  </si>
  <si>
    <t>02645242</t>
  </si>
  <si>
    <t>OC_0007748</t>
  </si>
  <si>
    <t>02645226</t>
  </si>
  <si>
    <t>OC_0007741</t>
  </si>
  <si>
    <t>02645227</t>
  </si>
  <si>
    <t>OC_0007742</t>
  </si>
  <si>
    <t>00035329</t>
  </si>
  <si>
    <t>00035330</t>
  </si>
  <si>
    <t>00035331</t>
  </si>
  <si>
    <t>00035332</t>
  </si>
  <si>
    <t>00048482</t>
  </si>
  <si>
    <t>00048483</t>
  </si>
  <si>
    <t>00048484</t>
  </si>
  <si>
    <t>00048485</t>
  </si>
  <si>
    <t>00048486</t>
  </si>
  <si>
    <t>00048487</t>
  </si>
  <si>
    <t>00048489</t>
  </si>
  <si>
    <t>00048490</t>
  </si>
  <si>
    <t>00048491</t>
  </si>
  <si>
    <t>00048492</t>
  </si>
  <si>
    <t>00048495</t>
  </si>
  <si>
    <t>00048498</t>
  </si>
  <si>
    <t>00048497</t>
  </si>
  <si>
    <t>00032715</t>
  </si>
  <si>
    <t>01872334</t>
  </si>
  <si>
    <t>00025588</t>
  </si>
  <si>
    <t>00033509</t>
  </si>
  <si>
    <t>00255420</t>
  </si>
  <si>
    <t>00005123</t>
  </si>
  <si>
    <t>00355402</t>
  </si>
  <si>
    <t>80702965</t>
  </si>
  <si>
    <t>80721698</t>
  </si>
  <si>
    <t>80772555</t>
  </si>
  <si>
    <t>80820153</t>
  </si>
  <si>
    <t>00000042</t>
  </si>
  <si>
    <t>NF MSM NÚMERO DE FORNECEDORES DIFERENTES/LANÇADA</t>
  </si>
  <si>
    <t>11131224</t>
  </si>
  <si>
    <t>14131224</t>
  </si>
  <si>
    <t>24001028</t>
  </si>
  <si>
    <t>24001594</t>
  </si>
  <si>
    <t>44153411</t>
  </si>
  <si>
    <t>52331224</t>
  </si>
  <si>
    <t>62007455</t>
  </si>
  <si>
    <t>65941224</t>
  </si>
  <si>
    <t>68971224</t>
  </si>
  <si>
    <t>76921224</t>
  </si>
  <si>
    <t>00492094</t>
  </si>
  <si>
    <t>00001098</t>
  </si>
  <si>
    <t>00001096</t>
  </si>
  <si>
    <t>00578467</t>
  </si>
  <si>
    <t>NOTA CANCELADA EMITIDA UMA NOVA Nº1138, VALOR DE R$8.934,50</t>
  </si>
  <si>
    <t>00129763</t>
  </si>
  <si>
    <t>00129767</t>
  </si>
  <si>
    <t>NF DE SAÍDA DE MERCADORIA, NÃO SERÁ LANÇADA</t>
  </si>
  <si>
    <t>52852468000108</t>
  </si>
  <si>
    <t>00202539</t>
  </si>
  <si>
    <t>00011187</t>
  </si>
  <si>
    <t>17234781000181</t>
  </si>
  <si>
    <t>00003320</t>
  </si>
  <si>
    <t>00001324</t>
  </si>
  <si>
    <t>04522682</t>
  </si>
  <si>
    <t>04524267</t>
  </si>
  <si>
    <t>04524151</t>
  </si>
  <si>
    <t>00006399</t>
  </si>
  <si>
    <t>00025446</t>
  </si>
  <si>
    <t>00025447</t>
  </si>
  <si>
    <t>00025453</t>
  </si>
  <si>
    <t>00025461</t>
  </si>
  <si>
    <t>00001561</t>
  </si>
  <si>
    <t>00011985</t>
  </si>
  <si>
    <t>00011986</t>
  </si>
  <si>
    <t>00011988</t>
  </si>
  <si>
    <t>00011987</t>
  </si>
  <si>
    <t>00004924</t>
  </si>
  <si>
    <t>Jessenny</t>
  </si>
  <si>
    <t>00002903</t>
  </si>
  <si>
    <t>OC_0010243</t>
  </si>
  <si>
    <t>00055777</t>
  </si>
  <si>
    <t>00055780</t>
  </si>
  <si>
    <t>00055779</t>
  </si>
  <si>
    <t>00055778</t>
  </si>
  <si>
    <t>00055782</t>
  </si>
  <si>
    <t>00004567</t>
  </si>
  <si>
    <t>00053259</t>
  </si>
  <si>
    <t>13734089</t>
  </si>
  <si>
    <t>00053282</t>
  </si>
  <si>
    <t>00004271</t>
  </si>
  <si>
    <t>00004272</t>
  </si>
  <si>
    <t>00012903</t>
  </si>
  <si>
    <t>15983981</t>
  </si>
  <si>
    <t>não será processada ainda devido ao baixo valor</t>
  </si>
  <si>
    <t>00005489</t>
  </si>
  <si>
    <t>00033828</t>
  </si>
  <si>
    <t>00202507</t>
  </si>
  <si>
    <t>00111876</t>
  </si>
  <si>
    <t>05393225</t>
  </si>
  <si>
    <t>91614201</t>
  </si>
  <si>
    <t>31199183</t>
  </si>
  <si>
    <t>49445266</t>
  </si>
  <si>
    <t>83906247</t>
  </si>
  <si>
    <t>00066129</t>
  </si>
  <si>
    <t>00001264</t>
  </si>
  <si>
    <t>30568958000144</t>
  </si>
  <si>
    <t>00000347</t>
  </si>
  <si>
    <t>00021782</t>
  </si>
  <si>
    <t>00021801</t>
  </si>
  <si>
    <t>00021802</t>
  </si>
  <si>
    <t>00021800</t>
  </si>
  <si>
    <t>00049310</t>
  </si>
  <si>
    <t>00049311</t>
  </si>
  <si>
    <t>00049319</t>
  </si>
  <si>
    <t>00049318</t>
  </si>
  <si>
    <t>00275691</t>
  </si>
  <si>
    <t>00003182</t>
  </si>
  <si>
    <t>00004316</t>
  </si>
  <si>
    <t>00004317</t>
  </si>
  <si>
    <t>00004318</t>
  </si>
  <si>
    <t>00004319</t>
  </si>
  <si>
    <t>02816751000106</t>
  </si>
  <si>
    <t>00023616</t>
  </si>
  <si>
    <t>86834537</t>
  </si>
  <si>
    <t>00202508</t>
  </si>
  <si>
    <t>00748312</t>
  </si>
  <si>
    <t>00473485</t>
  </si>
  <si>
    <t>NÃO LANÇADO</t>
  </si>
  <si>
    <t xml:space="preserve">33278826000176 </t>
  </si>
  <si>
    <t xml:space="preserve">NF FOI CANCELADA. </t>
  </si>
  <si>
    <t>00000158</t>
  </si>
  <si>
    <t>00002505</t>
  </si>
  <si>
    <t>22073304</t>
  </si>
  <si>
    <t>00001167</t>
  </si>
  <si>
    <t>00012987</t>
  </si>
  <si>
    <t>00001165</t>
  </si>
  <si>
    <t>02988231000180</t>
  </si>
  <si>
    <t>00034145</t>
  </si>
  <si>
    <t>00001079</t>
  </si>
  <si>
    <t>00001968</t>
  </si>
  <si>
    <t>08469511000169</t>
  </si>
  <si>
    <t>00058795</t>
  </si>
  <si>
    <t>00058789</t>
  </si>
  <si>
    <t>00058787</t>
  </si>
  <si>
    <t>00058788</t>
  </si>
  <si>
    <t>00052978</t>
  </si>
  <si>
    <t>00052977</t>
  </si>
  <si>
    <t>00052981</t>
  </si>
  <si>
    <t>00052979</t>
  </si>
  <si>
    <t>00081858</t>
  </si>
  <si>
    <t>00081859</t>
  </si>
  <si>
    <t>00081860</t>
  </si>
  <si>
    <t>00081861</t>
  </si>
  <si>
    <t>00081862</t>
  </si>
  <si>
    <t>00029124</t>
  </si>
  <si>
    <t>00007465</t>
  </si>
  <si>
    <t>24043764000122</t>
  </si>
  <si>
    <t>00000685</t>
  </si>
  <si>
    <t>00000048</t>
  </si>
  <si>
    <t>10230480001960</t>
  </si>
  <si>
    <t>02355283</t>
  </si>
  <si>
    <t>02354921</t>
  </si>
  <si>
    <t>87395644</t>
  </si>
  <si>
    <t>00072025</t>
  </si>
  <si>
    <t>48928876R</t>
  </si>
  <si>
    <t>00099087</t>
  </si>
  <si>
    <t>04866806</t>
  </si>
  <si>
    <t>00024274</t>
  </si>
  <si>
    <t>05545544</t>
  </si>
  <si>
    <t>05545546</t>
  </si>
  <si>
    <t>00000460</t>
  </si>
  <si>
    <t>BLOQUEIO ORÇAMENTÁRIO</t>
  </si>
  <si>
    <t>01310621</t>
  </si>
  <si>
    <t>58715058</t>
  </si>
  <si>
    <t>00001171</t>
  </si>
  <si>
    <t>05552739</t>
  </si>
  <si>
    <t>05552740</t>
  </si>
  <si>
    <t>00282295</t>
  </si>
  <si>
    <t>00001577</t>
  </si>
  <si>
    <t>06282480000611</t>
  </si>
  <si>
    <t>00018976</t>
  </si>
  <si>
    <t>00505882</t>
  </si>
  <si>
    <t>Aguardando boleto atualizado vivo</t>
  </si>
  <si>
    <t>00505950</t>
  </si>
  <si>
    <t>00505992</t>
  </si>
  <si>
    <t>00505884</t>
  </si>
  <si>
    <t>00505962</t>
  </si>
  <si>
    <t>00506532</t>
  </si>
  <si>
    <t>00505972</t>
  </si>
  <si>
    <t>00506518</t>
  </si>
  <si>
    <t>00506524</t>
  </si>
  <si>
    <t>00506501</t>
  </si>
  <si>
    <t>00505743</t>
  </si>
  <si>
    <t>00104944</t>
  </si>
  <si>
    <t>00104943</t>
  </si>
  <si>
    <t>51527980</t>
  </si>
  <si>
    <t>00281390</t>
  </si>
  <si>
    <t>54669834</t>
  </si>
  <si>
    <t>68477533</t>
  </si>
  <si>
    <t>00001446</t>
  </si>
  <si>
    <t>00000165</t>
  </si>
  <si>
    <t>00000166</t>
  </si>
  <si>
    <t>00004322</t>
  </si>
  <si>
    <t>00004323</t>
  </si>
  <si>
    <t>00004324</t>
  </si>
  <si>
    <t>00004325</t>
  </si>
  <si>
    <t>00000588</t>
  </si>
  <si>
    <t>00000601</t>
  </si>
  <si>
    <t>00000654</t>
  </si>
  <si>
    <t>49058654000165</t>
  </si>
  <si>
    <t>00495711</t>
  </si>
  <si>
    <t>00264610</t>
  </si>
  <si>
    <t>Não tivemos resposta da área até o momento</t>
  </si>
  <si>
    <t>00264613</t>
  </si>
  <si>
    <t>00264616</t>
  </si>
  <si>
    <t>00264615</t>
  </si>
  <si>
    <t>00264614</t>
  </si>
  <si>
    <t>00264617</t>
  </si>
  <si>
    <t>00264618</t>
  </si>
  <si>
    <t>00052971</t>
  </si>
  <si>
    <t>00052980</t>
  </si>
  <si>
    <t>00052974</t>
  </si>
  <si>
    <t>00000388</t>
  </si>
  <si>
    <t>02025900</t>
  </si>
  <si>
    <t>00001710</t>
  </si>
  <si>
    <t>02025010</t>
  </si>
  <si>
    <t>00001579</t>
  </si>
  <si>
    <t>11655267000133</t>
  </si>
  <si>
    <t>00010416</t>
  </si>
  <si>
    <t>02520543000165</t>
  </si>
  <si>
    <t>00054679</t>
  </si>
  <si>
    <t>00054680</t>
  </si>
  <si>
    <t>00054677</t>
  </si>
  <si>
    <t>00054678</t>
  </si>
  <si>
    <t>00081854</t>
  </si>
  <si>
    <t>00081855</t>
  </si>
  <si>
    <t>00081856</t>
  </si>
  <si>
    <t>00081857</t>
  </si>
  <si>
    <t>00021324</t>
  </si>
  <si>
    <t>00000628</t>
  </si>
  <si>
    <t>09470070000188</t>
  </si>
  <si>
    <t>00001711</t>
  </si>
  <si>
    <t>00005157</t>
  </si>
  <si>
    <t>00000116</t>
  </si>
  <si>
    <t>10793428000192</t>
  </si>
  <si>
    <t>21787606</t>
  </si>
  <si>
    <t>00001178</t>
  </si>
  <si>
    <t>00001177</t>
  </si>
  <si>
    <t>02636065000153</t>
  </si>
  <si>
    <t>00106092</t>
  </si>
  <si>
    <t>00582814</t>
  </si>
  <si>
    <t>00013726</t>
  </si>
  <si>
    <t>00013727</t>
  </si>
  <si>
    <t>02025164</t>
  </si>
  <si>
    <t>00012376</t>
  </si>
  <si>
    <t>00032872</t>
  </si>
  <si>
    <t>00000169</t>
  </si>
  <si>
    <t>00001734</t>
  </si>
  <si>
    <t>00001595</t>
  </si>
  <si>
    <t>00038667</t>
  </si>
  <si>
    <t>00119642</t>
  </si>
  <si>
    <t>00293982</t>
  </si>
  <si>
    <t>00038228</t>
  </si>
  <si>
    <t>00038229</t>
  </si>
  <si>
    <t>00038230</t>
  </si>
  <si>
    <t>00038231</t>
  </si>
  <si>
    <t>74336595000197</t>
  </si>
  <si>
    <t>00052982</t>
  </si>
  <si>
    <t>00495770</t>
  </si>
  <si>
    <t>00495766</t>
  </si>
  <si>
    <t>00495773</t>
  </si>
  <si>
    <t>00000901</t>
  </si>
  <si>
    <t>00000233</t>
  </si>
  <si>
    <t>00000232</t>
  </si>
  <si>
    <t>00005591</t>
  </si>
  <si>
    <t>670733BB</t>
  </si>
  <si>
    <t>670734BB</t>
  </si>
  <si>
    <t>29013471000116</t>
  </si>
  <si>
    <t>00003047</t>
  </si>
  <si>
    <t>00003048</t>
  </si>
  <si>
    <t>00003049</t>
  </si>
  <si>
    <t>00003050</t>
  </si>
  <si>
    <t>20256641</t>
  </si>
  <si>
    <t>00001137</t>
  </si>
  <si>
    <t>00009476</t>
  </si>
  <si>
    <t>00183039</t>
  </si>
  <si>
    <t>03689427000137</t>
  </si>
  <si>
    <t>00305655</t>
  </si>
  <si>
    <t>00264649</t>
  </si>
  <si>
    <t>02790820</t>
  </si>
  <si>
    <t>02790821</t>
  </si>
  <si>
    <t>02790822</t>
  </si>
  <si>
    <t>02790825</t>
  </si>
  <si>
    <t>NF não vai entrar licenças não recebidas</t>
  </si>
  <si>
    <t>00052972</t>
  </si>
  <si>
    <t>00008903</t>
  </si>
  <si>
    <t>00026825</t>
  </si>
  <si>
    <t xml:space="preserve">CANCELADA </t>
  </si>
  <si>
    <t>00026826</t>
  </si>
  <si>
    <t>00008906</t>
  </si>
  <si>
    <t>00008907</t>
  </si>
  <si>
    <t>00008908</t>
  </si>
  <si>
    <t>00008909</t>
  </si>
  <si>
    <t>00023744</t>
  </si>
  <si>
    <t>00011353</t>
  </si>
  <si>
    <t>00003556</t>
  </si>
  <si>
    <t>00000281</t>
  </si>
  <si>
    <t>OC_0010471</t>
  </si>
  <si>
    <t>00082130</t>
  </si>
  <si>
    <t>00082133</t>
  </si>
  <si>
    <t>00082134</t>
  </si>
  <si>
    <t>00026752</t>
  </si>
  <si>
    <t>00026753</t>
  </si>
  <si>
    <t>00002273</t>
  </si>
  <si>
    <t>OC_0010472</t>
  </si>
  <si>
    <t>00013515</t>
  </si>
  <si>
    <t>OC_0010475</t>
  </si>
  <si>
    <t>00005312</t>
  </si>
  <si>
    <t>00006611</t>
  </si>
  <si>
    <t>00066113</t>
  </si>
  <si>
    <t>OC_0010511</t>
  </si>
  <si>
    <t>00006612</t>
  </si>
  <si>
    <t>00000344</t>
  </si>
  <si>
    <t>OC_0010566</t>
  </si>
  <si>
    <t>00014717</t>
  </si>
  <si>
    <t>00001133</t>
  </si>
  <si>
    <t>OC_0010495</t>
  </si>
  <si>
    <t>00008912</t>
  </si>
  <si>
    <t>31/07/2025</t>
  </si>
  <si>
    <t>solicitei cancelamento da nota fiscal, faturado vários acordos na mesma.</t>
  </si>
  <si>
    <t>00218652</t>
  </si>
  <si>
    <t>00218651</t>
  </si>
  <si>
    <t>00055818</t>
  </si>
  <si>
    <t>00055817</t>
  </si>
  <si>
    <t>00008913</t>
  </si>
  <si>
    <t>00058873</t>
  </si>
  <si>
    <t>00058874</t>
  </si>
  <si>
    <t>00058875</t>
  </si>
  <si>
    <t>00058876</t>
  </si>
  <si>
    <t>00058877</t>
  </si>
  <si>
    <t>00000393</t>
  </si>
  <si>
    <t>00000394</t>
  </si>
  <si>
    <t>00013748</t>
  </si>
  <si>
    <t>00006582</t>
  </si>
  <si>
    <t>00020869</t>
  </si>
  <si>
    <t>01505277</t>
  </si>
  <si>
    <t>01511732</t>
  </si>
  <si>
    <t>00000888</t>
  </si>
  <si>
    <t>00000189</t>
  </si>
  <si>
    <t>00000245</t>
  </si>
  <si>
    <t>00005622</t>
  </si>
  <si>
    <t>00124121</t>
  </si>
  <si>
    <t>00124120</t>
  </si>
  <si>
    <t>00124119</t>
  </si>
  <si>
    <t>00124118</t>
  </si>
  <si>
    <t>00001315</t>
  </si>
  <si>
    <t>00015833</t>
  </si>
  <si>
    <t>00009876</t>
  </si>
  <si>
    <t>00009877</t>
  </si>
  <si>
    <t>00000019</t>
  </si>
  <si>
    <t>00029567</t>
  </si>
  <si>
    <t>87735017</t>
  </si>
  <si>
    <t>87778791</t>
  </si>
  <si>
    <t>87745843</t>
  </si>
  <si>
    <t>87845943</t>
  </si>
  <si>
    <t>30250638000222</t>
  </si>
  <si>
    <t>00001162</t>
  </si>
  <si>
    <t>07860671</t>
  </si>
  <si>
    <t>07860692</t>
  </si>
  <si>
    <t>NÃO CHEGOU</t>
  </si>
  <si>
    <t>02797549</t>
  </si>
  <si>
    <t>02797551</t>
  </si>
  <si>
    <t>02797550</t>
  </si>
  <si>
    <t>07862861</t>
  </si>
  <si>
    <t>02798163</t>
  </si>
  <si>
    <t>02798164</t>
  </si>
  <si>
    <t>07862865</t>
  </si>
  <si>
    <t>02798165</t>
  </si>
  <si>
    <t>00005078</t>
  </si>
  <si>
    <t>00004828</t>
  </si>
  <si>
    <t>00019696</t>
  </si>
  <si>
    <t>00019697</t>
  </si>
  <si>
    <t>00019698</t>
  </si>
  <si>
    <t>00019699</t>
  </si>
  <si>
    <t>00019700</t>
  </si>
  <si>
    <t>00000088</t>
  </si>
  <si>
    <t>00019701</t>
  </si>
  <si>
    <t>00019702</t>
  </si>
  <si>
    <t>00019712</t>
  </si>
  <si>
    <t>00019713</t>
  </si>
  <si>
    <t>00002387</t>
  </si>
  <si>
    <t>00001531</t>
  </si>
  <si>
    <t>00000719</t>
  </si>
  <si>
    <t>00000318</t>
  </si>
  <si>
    <t>00000680</t>
  </si>
  <si>
    <t>OC_0010528</t>
  </si>
  <si>
    <t>00038628</t>
  </si>
  <si>
    <t>OC_0010551</t>
  </si>
  <si>
    <t>00038629</t>
  </si>
  <si>
    <t>OC_0010552</t>
  </si>
  <si>
    <t>00002939</t>
  </si>
  <si>
    <t>OC_0010467</t>
  </si>
  <si>
    <t>00002297</t>
  </si>
  <si>
    <t>OC_0010479</t>
  </si>
  <si>
    <t>00026834</t>
  </si>
  <si>
    <t>00026835</t>
  </si>
  <si>
    <t>00026836</t>
  </si>
  <si>
    <t>00026837</t>
  </si>
  <si>
    <t>00001136</t>
  </si>
  <si>
    <t>00016413</t>
  </si>
  <si>
    <t>00003052</t>
  </si>
  <si>
    <t>00017154</t>
  </si>
  <si>
    <t>NOTA COM A MESMA NUMERO, PORÉM FORNECEDOR DIFERENTE</t>
  </si>
  <si>
    <t>00281513</t>
  </si>
  <si>
    <t>00281512</t>
  </si>
  <si>
    <t>00281511</t>
  </si>
  <si>
    <t>00281514</t>
  </si>
  <si>
    <t>00183369</t>
  </si>
  <si>
    <t>00006634</t>
  </si>
  <si>
    <t>02798177</t>
  </si>
  <si>
    <t>02798179</t>
  </si>
  <si>
    <t>02798178</t>
  </si>
  <si>
    <t>02798183</t>
  </si>
  <si>
    <t>02798184</t>
  </si>
  <si>
    <t>02798182</t>
  </si>
  <si>
    <t>02798181</t>
  </si>
  <si>
    <t>02798185</t>
  </si>
  <si>
    <t>00795228</t>
  </si>
  <si>
    <t>57795689</t>
  </si>
  <si>
    <t>02799419</t>
  </si>
  <si>
    <t>02799420</t>
  </si>
  <si>
    <t>00003417</t>
  </si>
  <si>
    <t>00019715</t>
  </si>
  <si>
    <t>00645235</t>
  </si>
  <si>
    <t>00646234</t>
  </si>
  <si>
    <t>00022818</t>
  </si>
  <si>
    <t>00022817</t>
  </si>
  <si>
    <t>00026842</t>
  </si>
  <si>
    <t xml:space="preserve">
OC_00010538</t>
  </si>
  <si>
    <t>00026843</t>
  </si>
  <si>
    <t>OC_00010542</t>
  </si>
  <si>
    <t>00026844</t>
  </si>
  <si>
    <t>OC_00010535</t>
  </si>
  <si>
    <t>00026845</t>
  </si>
  <si>
    <t>OC_00010534</t>
  </si>
  <si>
    <t>01996624</t>
  </si>
  <si>
    <t>00003221</t>
  </si>
  <si>
    <t>00436950</t>
  </si>
  <si>
    <t>00436951</t>
  </si>
  <si>
    <t>00053657</t>
  </si>
  <si>
    <t>00053658</t>
  </si>
  <si>
    <t>00053659</t>
  </si>
  <si>
    <t>00053660</t>
  </si>
  <si>
    <t>00053661</t>
  </si>
  <si>
    <t>00053653</t>
  </si>
  <si>
    <t>00053654</t>
  </si>
  <si>
    <t>00053655</t>
  </si>
  <si>
    <t>00053656</t>
  </si>
  <si>
    <t>00003318</t>
  </si>
  <si>
    <t>00000100</t>
  </si>
  <si>
    <t xml:space="preserve">07072025 </t>
  </si>
  <si>
    <t>19874983</t>
  </si>
  <si>
    <t>00003431</t>
  </si>
  <si>
    <t>00002292</t>
  </si>
  <si>
    <t>OC_0010582</t>
  </si>
  <si>
    <t>00002291</t>
  </si>
  <si>
    <t>OC_0010591</t>
  </si>
  <si>
    <t xml:space="preserve">Sunara </t>
  </si>
  <si>
    <t>00003778</t>
  </si>
  <si>
    <t>00004052</t>
  </si>
  <si>
    <t>00002197</t>
  </si>
  <si>
    <t>OC_00010603</t>
  </si>
  <si>
    <t>00003430</t>
  </si>
  <si>
    <t>OC_0010555</t>
  </si>
  <si>
    <t>15904639</t>
  </si>
  <si>
    <t>00012669</t>
  </si>
  <si>
    <t>00024315</t>
  </si>
  <si>
    <t>00033964</t>
  </si>
  <si>
    <t>00005193</t>
  </si>
  <si>
    <t>00044684</t>
  </si>
  <si>
    <t>00044685</t>
  </si>
  <si>
    <t>00044686</t>
  </si>
  <si>
    <t>00044687</t>
  </si>
  <si>
    <t>00033015</t>
  </si>
  <si>
    <t>Sede Global (EUA)</t>
  </si>
  <si>
    <t>ONS_070725- CM305</t>
  </si>
  <si>
    <t>01754239000110</t>
  </si>
  <si>
    <t>02520997</t>
  </si>
  <si>
    <t>68993641001019</t>
  </si>
  <si>
    <t>00002551</t>
  </si>
  <si>
    <t>00000604</t>
  </si>
  <si>
    <t>73442782000192</t>
  </si>
  <si>
    <t>00021551</t>
  </si>
  <si>
    <t>JANEIRO 2025</t>
  </si>
  <si>
    <t xml:space="preserve">GESTOR </t>
  </si>
  <si>
    <t>TOTAL DE NF's</t>
  </si>
  <si>
    <t>NF's Mapeadas</t>
  </si>
  <si>
    <t>NF's Não Mapeadas</t>
  </si>
  <si>
    <t>Média SLA (dias)</t>
  </si>
  <si>
    <t>EVANDRÉA</t>
  </si>
  <si>
    <t>TOTAL GERAL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</si>
  <si>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</si>
  <si>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</si>
  <si>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</si>
  <si>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</si>
  <si>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</si>
  <si>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</si>
  <si>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</si>
  <si>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</si>
  <si>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CNPJ/ CPF</t>
  </si>
  <si>
    <t>Nome do Fornecedor</t>
  </si>
  <si>
    <t>00642972000180</t>
  </si>
  <si>
    <t>1000 MARK BUFFET LTDA EPP</t>
  </si>
  <si>
    <t>12384463000183</t>
  </si>
  <si>
    <t>2A INFORMATICA E TECNOLOGIA LTDA</t>
  </si>
  <si>
    <t>17896169000255</t>
  </si>
  <si>
    <t>DELUXE NEGOCIOS DO VESTUARIO LTDA</t>
  </si>
  <si>
    <t>42270058000103</t>
  </si>
  <si>
    <t>G M R EQUIPAMENTOS ELETRICOS LTDA</t>
  </si>
  <si>
    <t>36571525000124</t>
  </si>
  <si>
    <t>H. N. TEXTIL LTDA</t>
  </si>
  <si>
    <t>51569842000108</t>
  </si>
  <si>
    <t>MAGNO COMERCIO DE ROUPAS LTDA</t>
  </si>
  <si>
    <t>18313325000190</t>
  </si>
  <si>
    <t>2HTI SERVICO E INFORMATICA LTDA</t>
  </si>
  <si>
    <t>17337798000164</t>
  </si>
  <si>
    <t>2HTI SOLUTIONS INFORMATICA LTDA</t>
  </si>
  <si>
    <t>73514382000145</t>
  </si>
  <si>
    <t>2R DATATEL TELEINFORMATICA LTDA</t>
  </si>
  <si>
    <t>08390006000124</t>
  </si>
  <si>
    <t>2S INOVACOES TECNOLOGICAS SA</t>
  </si>
  <si>
    <t>08390006000205</t>
  </si>
  <si>
    <t>30541511000181</t>
  </si>
  <si>
    <t>30.541.511 VANESSA CARVALHO CABRAL</t>
  </si>
  <si>
    <t>21744970000171</t>
  </si>
  <si>
    <t>3G TECNOLOGIA COMERCIO E SERVICOS LTDA</t>
  </si>
  <si>
    <t>23429671000178</t>
  </si>
  <si>
    <t>3PL BRASIL LOGISTICA SA</t>
  </si>
  <si>
    <t>24263092000160</t>
  </si>
  <si>
    <t>4 DADDY CONTEUDOS DIGITAIS LTDA</t>
  </si>
  <si>
    <t>46791022000118</t>
  </si>
  <si>
    <t>46791022 TEREZA MEL DIAS LYSSEI</t>
  </si>
  <si>
    <t>26121957000180</t>
  </si>
  <si>
    <t>4LIFE ASSESSORIA ESPORTIVA LTDA</t>
  </si>
  <si>
    <t>04491152000195</t>
  </si>
  <si>
    <t>4LINUX SOFTWARE COM DE PROGRAMAS LTDA</t>
  </si>
  <si>
    <t>07215088000108</t>
  </si>
  <si>
    <t>4XPERT TECNOLOGIA DA INFORMACAO LTDA EPP</t>
  </si>
  <si>
    <t>15752904000140</t>
  </si>
  <si>
    <t>5IT CONSULTORIA E REPRESENTACAO EM TECNO</t>
  </si>
  <si>
    <t>05245187000107</t>
  </si>
  <si>
    <t>617 B MERCADO DA BORRACHA LTDA</t>
  </si>
  <si>
    <t>19216844000100</t>
  </si>
  <si>
    <t>A &amp; M ENGENHARIA E SERVICOS TECNICOS LTDA</t>
  </si>
  <si>
    <t>29920448000105</t>
  </si>
  <si>
    <t>A C MALAFAIA COMUNICACAO E PRODUCOES ARTISTICAS</t>
  </si>
  <si>
    <t>33220641000100</t>
  </si>
  <si>
    <t>A CASA DO CONSTRUTOR E MAT CONT LTDA</t>
  </si>
  <si>
    <t>13314982000138</t>
  </si>
  <si>
    <t>A CENTRAL COMERCIAL ELETRICA LTDA</t>
  </si>
  <si>
    <t>08692598000139</t>
  </si>
  <si>
    <t>A D BARROS ALBUQUERQUE EVEN RECEPCOES ME</t>
  </si>
  <si>
    <t>13260607000152</t>
  </si>
  <si>
    <t>A DAROS INFORMATICA LTDA</t>
  </si>
  <si>
    <t>07080597000170</t>
  </si>
  <si>
    <t>A EXCLUSIVA MOVEIS E EQUIPAMENTOS</t>
  </si>
  <si>
    <t>31496088000108</t>
  </si>
  <si>
    <t>A J DA SILVA ALVES DESENTUPIDORA</t>
  </si>
  <si>
    <t>26953213000121</t>
  </si>
  <si>
    <t>A LOJA DO ROLAMENTO LTDA</t>
  </si>
  <si>
    <t>19370776000121</t>
  </si>
  <si>
    <t>A M D EVENTOS LTDA</t>
  </si>
  <si>
    <t>60708385000178</t>
  </si>
  <si>
    <t>A MIMURA COMERCIAL E SERVICOS LTDA EPP</t>
  </si>
  <si>
    <t>42254090000197</t>
  </si>
  <si>
    <t>A NOVA ENERGIA TREINAMENTOS LTDA</t>
  </si>
  <si>
    <t>33697011000121</t>
  </si>
  <si>
    <t>A NOVA LETRAS EXPRESS IMPRESSÃO DE MATERIAL PUBLICITÁRIO EIRELI</t>
  </si>
  <si>
    <t>30193696000261</t>
  </si>
  <si>
    <t>A S SCHUSTER COMERCIO</t>
  </si>
  <si>
    <t>03418976000177</t>
  </si>
  <si>
    <t>A.EMIDIO DE SOUZA CONEXOES</t>
  </si>
  <si>
    <t>28676265000123</t>
  </si>
  <si>
    <t>A.MACIEL &amp; CIA GOURMET LTDA</t>
  </si>
  <si>
    <t>30487487000140</t>
  </si>
  <si>
    <t>A3M CONS ASSE C EVEN E COACHING LTDA</t>
  </si>
  <si>
    <t>02399271000197</t>
  </si>
  <si>
    <t>AAGIL COMERCIO MANUT E SERVICOS LTDA ME</t>
  </si>
  <si>
    <t>61074829000123</t>
  </si>
  <si>
    <t>ABB POWER GRIDS BRASIL LTDA</t>
  </si>
  <si>
    <t>29021615000186</t>
  </si>
  <si>
    <t>ABBA TECNOLOGIA EIRELI ME</t>
  </si>
  <si>
    <t>50248780000161</t>
  </si>
  <si>
    <t>ABBOTT DIAGNOSTICOS RAPIDOS S.A.</t>
  </si>
  <si>
    <t>50248780001303</t>
  </si>
  <si>
    <t>06107062000183</t>
  </si>
  <si>
    <t>ABC DRIVES AUTOMACAO INDUSTRIAL LTDA</t>
  </si>
  <si>
    <t>23441291000159</t>
  </si>
  <si>
    <t>ABC MUNDO DAS LET PLA COM VIS EIRELLE</t>
  </si>
  <si>
    <t>62659891000140</t>
  </si>
  <si>
    <t>ABCE ASSOCIACAO BRAS DE CONCES EELE</t>
  </si>
  <si>
    <t>61478897000158</t>
  </si>
  <si>
    <t>ABECOM ROLAMENTOS E PRODUTOS DE BORRACHA</t>
  </si>
  <si>
    <t>43147693000152</t>
  </si>
  <si>
    <t>ABERJE ASSOCIACAO BRASILEIRA DE COMUNICACAO EMPRESARIAL</t>
  </si>
  <si>
    <t>13653420000119</t>
  </si>
  <si>
    <t>ABF EDUCAÇÃO E PUBLICIDADE LTDA</t>
  </si>
  <si>
    <t>01045397000109</t>
  </si>
  <si>
    <t>ABQV - ASSOCIACAO BRASILEIRA DE QUALIDADE DE VIDA</t>
  </si>
  <si>
    <t>01087997000121</t>
  </si>
  <si>
    <t>ABR FILMES DE CONT SOLAR TAP ANTID E S</t>
  </si>
  <si>
    <t>50258623000137</t>
  </si>
  <si>
    <t>ABRAPP - ASSOCIACAO BRASILEIRA DAS ENTIDADES FECHADAS DE PREVIDENCIA COMPLEMENTAR</t>
  </si>
  <si>
    <t>15272721000128</t>
  </si>
  <si>
    <t>ABREU AMBR BAST CHER SER SAU SS LTDA EPP</t>
  </si>
  <si>
    <t>31247083000141</t>
  </si>
  <si>
    <t>ABRH RIO ASSOCIACAO BRASILEIRA DE RECURSOS HUMANOS</t>
  </si>
  <si>
    <t>72063654000256</t>
  </si>
  <si>
    <t>ABRIGO DO MARINHEIRO</t>
  </si>
  <si>
    <t>44597052000162</t>
  </si>
  <si>
    <t>ABRIL COMUNICACOES SA EM RECUPERACAO JUDICIAL</t>
  </si>
  <si>
    <t>44597052007922</t>
  </si>
  <si>
    <t>42174805000282</t>
  </si>
  <si>
    <t>ABS GROUP SERVICES DO BRASIL LTDA</t>
  </si>
  <si>
    <t>02423819000197</t>
  </si>
  <si>
    <t>ABSOLUT TECHNOLOGIES PROJ E CONSULT LTDA</t>
  </si>
  <si>
    <t>43730787000150</t>
  </si>
  <si>
    <t>ABTD ASSOCIACAO BRASILEIRA DE TREINAMENTO</t>
  </si>
  <si>
    <t>37083474000154</t>
  </si>
  <si>
    <t>AC COELHO MATERIAIS PARA CONSTRUCAO LTDA</t>
  </si>
  <si>
    <t>41057589000141</t>
  </si>
  <si>
    <t>ACADEMIA DE ATLETAS LTDA EPP</t>
  </si>
  <si>
    <t>61750246000175</t>
  </si>
  <si>
    <t>ACAO COMUNITARIA DO BRASIL VOCACAO</t>
  </si>
  <si>
    <t>07306214000130</t>
  </si>
  <si>
    <t>ACARTONADO GESSO ACABAMENTOS LTDA</t>
  </si>
  <si>
    <t>79307138000198</t>
  </si>
  <si>
    <t>ACATE - ASSOCIACAO CATARINENSE DE TECNOLOGIA</t>
  </si>
  <si>
    <t>ACCENTURE DO BRASIL LTDA</t>
  </si>
  <si>
    <t>96534094002282</t>
  </si>
  <si>
    <t>96534094002797</t>
  </si>
  <si>
    <t>72473291000146</t>
  </si>
  <si>
    <t>ACCESS COMERCIO IMPORT E EXPORT LTDA</t>
  </si>
  <si>
    <t>22755266000187</t>
  </si>
  <si>
    <t>ACCESS GESTAO DE DOCUMENTOS LTDA</t>
  </si>
  <si>
    <t>43209436000106</t>
  </si>
  <si>
    <t>ACECO TI SA</t>
  </si>
  <si>
    <t>01126142000162</t>
  </si>
  <si>
    <t>ACELETRICA COM E REPRESENTACOES LTDA</t>
  </si>
  <si>
    <t>07809623000159</t>
  </si>
  <si>
    <t>ACEM TELECOM LTDA</t>
  </si>
  <si>
    <t>33247450000213</t>
  </si>
  <si>
    <t>ACESSORIOS ELETRONICOS NO ATACADO EIRELI</t>
  </si>
  <si>
    <t>31394340000178</t>
  </si>
  <si>
    <t>ACO LEMOS COMERCIO DE FERRO E ACO LTDA</t>
  </si>
  <si>
    <t>29410560000104</t>
  </si>
  <si>
    <t>ACOL INFORMATICA LTDA</t>
  </si>
  <si>
    <t>10808873000189</t>
  </si>
  <si>
    <t>ACONTAG - ASSOCIACAO COOPERATIVA NACIONAL DE TRABALHADORES EM AUTOGESTAO</t>
  </si>
  <si>
    <t>40284663000108</t>
  </si>
  <si>
    <t>ACORP DO BRASIL IMPORT E EXPORT LTDA</t>
  </si>
  <si>
    <t>43919968000129</t>
  </si>
  <si>
    <t>ACOTUBO INDUSTRIA E COMERCIO LTDA</t>
  </si>
  <si>
    <t>01005491000126</t>
  </si>
  <si>
    <t>ACQ ISOLAMENTOS E CONSTRUCOES LTDA</t>
  </si>
  <si>
    <t>00081358000196</t>
  </si>
  <si>
    <t>ACRILZANO ARTEFATOS DE ACRILICO EIRELLI</t>
  </si>
  <si>
    <t>02497064000175</t>
  </si>
  <si>
    <t>ACROPOLE ARQUITETURA LTDA</t>
  </si>
  <si>
    <t>ACT CONSULTORIA EM TECNOLOGIA LTDA</t>
  </si>
  <si>
    <t>17173596000124</t>
  </si>
  <si>
    <t>ACT1 DO BRASIL CONSULT TECN REC HUM LTDA</t>
  </si>
  <si>
    <t>00100732000153</t>
  </si>
  <si>
    <t>ACTIOIL COMERCIO DE PRODUTOS QUIMICOS LTDA</t>
  </si>
  <si>
    <t>14877954000191</t>
  </si>
  <si>
    <t>ACTION AIR AR COND E ENGENHARIA LTDA EPP</t>
  </si>
  <si>
    <t>05091147000158</t>
  </si>
  <si>
    <t>ACTUA CONTROLS LTDA</t>
  </si>
  <si>
    <t>46040740000152</t>
  </si>
  <si>
    <t>ACUSTICA ATOS LTDA</t>
  </si>
  <si>
    <t>19048954000100</t>
  </si>
  <si>
    <t>ADALBERTO DE SOUSA ROZENDO 92635610100</t>
  </si>
  <si>
    <t>06259111000101</t>
  </si>
  <si>
    <t>ADAPTWORKS CONSULT E TREINAMENTO LTDA</t>
  </si>
  <si>
    <t>18522121000169</t>
  </si>
  <si>
    <t>ADAWORK COMERCIO DE INFORMATICA LTDA EPP</t>
  </si>
  <si>
    <t>34182572000150</t>
  </si>
  <si>
    <t>ADD 01 TECNOLOGIA CONSULT E PART LTDA</t>
  </si>
  <si>
    <t>34182572000231</t>
  </si>
  <si>
    <t>10864910000176</t>
  </si>
  <si>
    <t>ADD VALUE PARTICIPACOES, COMERCIO E SERVICOS DE INFORMATICA LTDA</t>
  </si>
  <si>
    <t>03989599000126</t>
  </si>
  <si>
    <t>ADDED COMPUTER TELEPHONY COM SERV LTDA</t>
  </si>
  <si>
    <t>07903169000109</t>
  </si>
  <si>
    <t>ADECOAGRO VALE DO IVINHEMA S/A</t>
  </si>
  <si>
    <t>26364400000170</t>
  </si>
  <si>
    <t>ADILIO RANGEL DE OLIVEIRA 35053137854</t>
  </si>
  <si>
    <t>15457043000178</t>
  </si>
  <si>
    <t>ADISTEC BRASIL INFORMATICA LTDA</t>
  </si>
  <si>
    <t>87555930110</t>
  </si>
  <si>
    <t>ADRIANA DE ANDRADE DAJUZ</t>
  </si>
  <si>
    <t>29166845000133</t>
  </si>
  <si>
    <t>ADRIANA DOS SANTOS RODRIGUES 69008698153</t>
  </si>
  <si>
    <t>15500014000141</t>
  </si>
  <si>
    <t>ADRIANO DAVID</t>
  </si>
  <si>
    <t>10416751000147</t>
  </si>
  <si>
    <t>ADRIANO DE OLIVEIRA RODRIGUES</t>
  </si>
  <si>
    <t>03933152000135</t>
  </si>
  <si>
    <t>ADRIFER ALAC ACOS E METAIS LTDA</t>
  </si>
  <si>
    <t>10543434000191</t>
  </si>
  <si>
    <t>ADV PUBLICACOES OFICIAIS LTDA</t>
  </si>
  <si>
    <t>17973859000180</t>
  </si>
  <si>
    <t>ADVANCE SERV COM DE MAQUINAS EIRELI</t>
  </si>
  <si>
    <t>00676460000134</t>
  </si>
  <si>
    <t>ADVOCACIA BETTIOL S/C</t>
  </si>
  <si>
    <t>35813328000101</t>
  </si>
  <si>
    <t>ADVOCACIA FELIZARDO BARROSO ASSOCIADOS</t>
  </si>
  <si>
    <t>02347022000158</t>
  </si>
  <si>
    <t>ADVOCACIA ILMAR GALVAO</t>
  </si>
  <si>
    <t>02656047000133</t>
  </si>
  <si>
    <t>ADVOCACIA WALTENBERG</t>
  </si>
  <si>
    <t>00297511000117</t>
  </si>
  <si>
    <t>AERO MECANICA RIACHUELO EIRELI ME</t>
  </si>
  <si>
    <t>61665212000182</t>
  </si>
  <si>
    <t>AEROGLASS BRASILEIRA SA FIBRAS DE VIDRO</t>
  </si>
  <si>
    <t>08606340000172</t>
  </si>
  <si>
    <t>AEVO TECNOLOGIA DA INFORMACAO S/A</t>
  </si>
  <si>
    <t>23141175000114</t>
  </si>
  <si>
    <t>AF COM E REPRES DE ELET ELETR LTDAME</t>
  </si>
  <si>
    <t>AFEL ENGENHARIA E SERVICOS LTDA</t>
  </si>
  <si>
    <t>11472921000173</t>
  </si>
  <si>
    <t>AFFERO LAB PARTICIPACOES SA</t>
  </si>
  <si>
    <t>04671431000130</t>
  </si>
  <si>
    <t>AFIXCODE PATRIMONIO E AVALIACOES LTDA</t>
  </si>
  <si>
    <t>AFIXCODE SOLUCOES GRAFICAS LTDA EPP</t>
  </si>
  <si>
    <t>31857797000171</t>
  </si>
  <si>
    <t>AFREL COMERCIO ELETRONICO DE REVESTIMENTOS LTDA</t>
  </si>
  <si>
    <t>AG GRID LTD</t>
  </si>
  <si>
    <t>01969956000169</t>
  </si>
  <si>
    <t>AGENCIA BRASILEIRA DE METEOROLOGIA LTDA.</t>
  </si>
  <si>
    <t>20750593000110</t>
  </si>
  <si>
    <t>AGENCIA BRASPUB E EMPREENDIMENTOS EIRELI</t>
  </si>
  <si>
    <t>30275520000178</t>
  </si>
  <si>
    <t>AGENCIA DE COMUNICACAO DO CAPIBARIBE SA</t>
  </si>
  <si>
    <t>AGENCIA FR DE COMUNICACAO LTDA</t>
  </si>
  <si>
    <t>06027073000153</t>
  </si>
  <si>
    <t>AGENCIA FROG SERVICOS DE INTERNET LTDA</t>
  </si>
  <si>
    <t>41097631000158</t>
  </si>
  <si>
    <t>AGENCIA NAGO SERVICOS E PUBLICIDADE LTDA</t>
  </si>
  <si>
    <t>16661930000126</t>
  </si>
  <si>
    <t>AGILE IDIOMAS E SERVICOS LTDA</t>
  </si>
  <si>
    <t>06093589000104</t>
  </si>
  <si>
    <t>AGILECON EVENTOS LTDA ME</t>
  </si>
  <si>
    <t>20631866000108</t>
  </si>
  <si>
    <t>AGILIZE GRAFICA LTDA ME</t>
  </si>
  <si>
    <t>36061846000189</t>
  </si>
  <si>
    <t>AGIR CONSULTORIA E DESENVOLVIMENTO LTDA</t>
  </si>
  <si>
    <t>68993641000128</t>
  </si>
  <si>
    <t>AGIS EQUIPAMENTOS E SERVICOS DE INFORMATICA LTDA.</t>
  </si>
  <si>
    <t>68993641000802</t>
  </si>
  <si>
    <t>00250699000148</t>
  </si>
  <si>
    <t>AGK CORRETORA DE CAMBIO SA</t>
  </si>
  <si>
    <t>29448984000150</t>
  </si>
  <si>
    <t>AGL IMPRESSOES EIRELI</t>
  </si>
  <si>
    <t>10267148000140</t>
  </si>
  <si>
    <t>AGLOBAL COMERCIO E DISTRIBUIDORA LTDA ME</t>
  </si>
  <si>
    <t>13878883000189</t>
  </si>
  <si>
    <t>AGRIO EDICAO INTEGRADA LTDA</t>
  </si>
  <si>
    <t>43125007000142</t>
  </si>
  <si>
    <t>AGROFORESTRY CARBON SOLUCOES AMBIENTAIS LTDA</t>
  </si>
  <si>
    <t>18026371000108</t>
  </si>
  <si>
    <t>AGRUPO COMERCIO E SERVICOS LTDA</t>
  </si>
  <si>
    <t>12112552000170</t>
  </si>
  <si>
    <t>AGUA ONLINE LOCACAO CAMINH PIPA LTDA ME</t>
  </si>
  <si>
    <t>AGUAS CLARAS GASTRONOMIA E EVENTOS LTDA</t>
  </si>
  <si>
    <t>AGUAS DO RIO 4 SPE S.A</t>
  </si>
  <si>
    <t>11516861000143</t>
  </si>
  <si>
    <t>AGUIA SERVICOS DE VIGILANCIA LTDA</t>
  </si>
  <si>
    <t>13670587000198</t>
  </si>
  <si>
    <t>AGUIAR 224 COMERCIAL LTDA</t>
  </si>
  <si>
    <t>11138106000172</t>
  </si>
  <si>
    <t>AGUIAR E SILVA SERVICOS DE COLETAS LTDA</t>
  </si>
  <si>
    <t>02905424006919</t>
  </si>
  <si>
    <t>AGV LOGISTICA SA</t>
  </si>
  <si>
    <t>33040981000150</t>
  </si>
  <si>
    <t>AIG SEGUROS BRASIL SA</t>
  </si>
  <si>
    <t>06306060000113</t>
  </si>
  <si>
    <t>AIRLINK FILTROS INDUST COMERCIO LTDAEPP</t>
  </si>
  <si>
    <t>19169803000100</t>
  </si>
  <si>
    <t>AJL INFORMATICA LTDA ME</t>
  </si>
  <si>
    <t>10441882000184</t>
  </si>
  <si>
    <t>AJUSTE FINO DESIGN GRAFICO LTDA ME</t>
  </si>
  <si>
    <t>11003865000128</t>
  </si>
  <si>
    <t>AKELETA FESTAS E EVENTOS LTDA ME</t>
  </si>
  <si>
    <t>37062005000159</t>
  </si>
  <si>
    <t>ALANA NADIELE EVANGELISTA ALVES 08938386325</t>
  </si>
  <si>
    <t>15279665001044</t>
  </si>
  <si>
    <t>ALATUR JTB VIAGENS E TURISMO SA</t>
  </si>
  <si>
    <t>09015429000127</t>
  </si>
  <si>
    <t>ALBUQUERQUE IMPLANTACAO E MANUTENCAO DE JARDINS LTDA</t>
  </si>
  <si>
    <t>14671616000107</t>
  </si>
  <si>
    <t>ALCA NETWORK LTDA</t>
  </si>
  <si>
    <t>18938518000217</t>
  </si>
  <si>
    <t>ALCALA COZINHAS PROFISSIONAIS LTDA</t>
  </si>
  <si>
    <t>56525025000163</t>
  </si>
  <si>
    <t>ALCATEIA ENGENHARIA DE SISTEMAS LTDA</t>
  </si>
  <si>
    <t>23637697000101</t>
  </si>
  <si>
    <t>ALCOA ALUMINIO S/A</t>
  </si>
  <si>
    <t>10977747000158</t>
  </si>
  <si>
    <t>ALDELIA GERENCIAMENTO DE PROJETOS INTEGR</t>
  </si>
  <si>
    <t>17450440000143</t>
  </si>
  <si>
    <t>ALDO CAMPOS KOZLOWSKY</t>
  </si>
  <si>
    <t>04740876000125</t>
  </si>
  <si>
    <t>ALELO INSTITUICAO DE PAGAMENTO SA</t>
  </si>
  <si>
    <t>03782520000191</t>
  </si>
  <si>
    <t>ALEMWEB.COM SERVICOS DE INFORMACAO NA INTERNET S.A.</t>
  </si>
  <si>
    <t>33884184000159</t>
  </si>
  <si>
    <t>ALENCASTRO E BOHRER IDIOMAS LTDA</t>
  </si>
  <si>
    <t>ALERTE AUTOM LEIT RECORT DIAR OFIC LTDA</t>
  </si>
  <si>
    <t>33559034000170</t>
  </si>
  <si>
    <t>ALESSANDRA BARBOZA JORGE 05863995777</t>
  </si>
  <si>
    <t>15868468000170</t>
  </si>
  <si>
    <t>ALEX HONORIO RODRIGUES SERAFIM</t>
  </si>
  <si>
    <t>04588769000123</t>
  </si>
  <si>
    <t>Alexandre Bezerra de Albuquerque – ME</t>
  </si>
  <si>
    <t>36388821000194</t>
  </si>
  <si>
    <t>ALEXANDRE D SILVA SANTOS</t>
  </si>
  <si>
    <t>03836223000181</t>
  </si>
  <si>
    <t>ALEXANDRE JAPIASSU SOMILUMI EIRELI ME</t>
  </si>
  <si>
    <t>10432121000166</t>
  </si>
  <si>
    <t>ALFA COMERCIO DE PRODUTOS ELETROELETRONICOS LTDA</t>
  </si>
  <si>
    <t>20254383000131</t>
  </si>
  <si>
    <t>ALFA TECNOLOGIA E CONSULTORIA LTDA ME</t>
  </si>
  <si>
    <t>11792854000174</t>
  </si>
  <si>
    <t>ALFAMOVEL SOLUCOES E COMERCIO DE MOVEIS</t>
  </si>
  <si>
    <t>55818397000115</t>
  </si>
  <si>
    <t>ALFATERM INDUSTRIA E COMERCIO LTDA</t>
  </si>
  <si>
    <t>15218133000106</t>
  </si>
  <si>
    <t>ALFREDO ARECIO AGURTO LEON</t>
  </si>
  <si>
    <t>05510654000189</t>
  </si>
  <si>
    <t>ALGAR TI CONSULTORIA SA</t>
  </si>
  <si>
    <t>13043441000112</t>
  </si>
  <si>
    <t>ALGAZARRA CARIOCA ORGANIZACAO DE EVENTOS LTDA</t>
  </si>
  <si>
    <t>27930918000196</t>
  </si>
  <si>
    <t>ALIA INDUSTRIA E COMERCIO DE MOVEIS E DECORACOES EIRELI</t>
  </si>
  <si>
    <t>27930918000277</t>
  </si>
  <si>
    <t>01378407000110</t>
  </si>
  <si>
    <t>ALIANCA DO BRASIL SEGUROS SA</t>
  </si>
  <si>
    <t>22887787000198</t>
  </si>
  <si>
    <t>ALINE BASTOS TEIXEIRA 09612065780</t>
  </si>
  <si>
    <t>12787038000135</t>
  </si>
  <si>
    <t>ALINE E SILVA GREGORIO 08773535737</t>
  </si>
  <si>
    <t>40608854000170</t>
  </si>
  <si>
    <t>ALINE MARIA DE ALMEIDA VAZ SILVA 53298080063</t>
  </si>
  <si>
    <t>00716656000105</t>
  </si>
  <si>
    <t>ALKANSE EQUIPAMENTOS ELETRONICOS LTDA</t>
  </si>
  <si>
    <t>23711750000177</t>
  </si>
  <si>
    <t>ALL PROJETOS EM SUSTENTABILIDADE EIRELI</t>
  </si>
  <si>
    <t>00710799000100</t>
  </si>
  <si>
    <t>ALLEN RIO SERV E COM DE PROD DE INF LTDA</t>
  </si>
  <si>
    <t>24325415000101</t>
  </si>
  <si>
    <t>ALLEXANDERSSON RODRYGO BARBOSA COSTA 02883940118</t>
  </si>
  <si>
    <t>20031055000176</t>
  </si>
  <si>
    <t>ALLIAGE TREINAMENTO E ADMINISTRACAO LTDA</t>
  </si>
  <si>
    <t>04060779000191</t>
  </si>
  <si>
    <t>ALLONDA AMBIENTAL SA</t>
  </si>
  <si>
    <t>13491991000102</t>
  </si>
  <si>
    <t>ALLURY GRIFFE COM PROD PROM LTDA EPP</t>
  </si>
  <si>
    <t>24784167000230</t>
  </si>
  <si>
    <t>ALMEIDA FRANCA ENGENHARIA LTDA</t>
  </si>
  <si>
    <t>13370764000110</t>
  </si>
  <si>
    <t>ALMIR DE S A COM SERV DE E E E MET</t>
  </si>
  <si>
    <t>06967045000116</t>
  </si>
  <si>
    <t>ALPHA CONSTRUTORA EIRELI</t>
  </si>
  <si>
    <t>04071904000169</t>
  </si>
  <si>
    <t>ALPHA LATINA SERVICOS EIRELI</t>
  </si>
  <si>
    <t>09172858000108</t>
  </si>
  <si>
    <t>ALPHA SECURE MAO DE OBRA E FACILID LTDA</t>
  </si>
  <si>
    <t>10734950000101</t>
  </si>
  <si>
    <t>ALPHA SECURE PORTARIA E MULTI SERV LTDA</t>
  </si>
  <si>
    <t>07157389000122</t>
  </si>
  <si>
    <t>ALPHA SECURE VIGILANCIA E SEGURANCA LTDA</t>
  </si>
  <si>
    <t>05747121000115</t>
  </si>
  <si>
    <t>ALPHA TECHNO ENGENHARIA LTDA</t>
  </si>
  <si>
    <t>03877835000112</t>
  </si>
  <si>
    <t>ALPINIA EXECUCAO E MANUTENCAO DE JARDINS</t>
  </si>
  <si>
    <t>23335049000109</t>
  </si>
  <si>
    <t>ALS TRIBOLOGY BRASIL ANALISE DE FLUIDOS</t>
  </si>
  <si>
    <t>04799835000104</t>
  </si>
  <si>
    <t>ALSAR TECNOLOGIA EM REDES LTDA</t>
  </si>
  <si>
    <t>06787407000197</t>
  </si>
  <si>
    <t>ALTA PERFORMANCE NETWORKS COMP LTDA ME</t>
  </si>
  <si>
    <t>08178412000128</t>
  </si>
  <si>
    <t>ALTAS IDEIAS TOP EVT REC DE FES EIRELIME</t>
  </si>
  <si>
    <t>12671872000160</t>
  </si>
  <si>
    <t>ALTOMAR EQUIPAMENTOS LTDA</t>
  </si>
  <si>
    <t>07397838000100</t>
  </si>
  <si>
    <t>ALUMNI COPPEAD - ASSOCIACAO DOS ALUNOS DO INSTITUTO COPPEAD DE ADMINISTRACAO</t>
  </si>
  <si>
    <t>05848387000154</t>
  </si>
  <si>
    <t>ALUNORTE ALUMINA DO NORTE DO BRASIL SA</t>
  </si>
  <si>
    <t>10728065000101</t>
  </si>
  <si>
    <t>ALVES SILVA ENGENHARIA LTDA ME</t>
  </si>
  <si>
    <t>67129858000121</t>
  </si>
  <si>
    <t>AMANA LIDERANCA E DESENVOLVIMENTO LTDA</t>
  </si>
  <si>
    <t>67129833000128</t>
  </si>
  <si>
    <t>AMANAKEY DESENVOLVIMENTO E EDUC LTDA</t>
  </si>
  <si>
    <t>28969000000113</t>
  </si>
  <si>
    <t>AMARILDO ALVES DE SOUZA 73075361704</t>
  </si>
  <si>
    <t>AMAZON AWS SERVICOS BRASIL LTDA</t>
  </si>
  <si>
    <t>15436940000286</t>
  </si>
  <si>
    <t>AMAZON SERVICOS DE VAREJO DO BRASIL LTDA.</t>
  </si>
  <si>
    <t>AMAZON WEB SERVICES LLC</t>
  </si>
  <si>
    <t>42493940000100</t>
  </si>
  <si>
    <t>AMBIENT AIR AR CONDICIONADO LTDA</t>
  </si>
  <si>
    <t>06164913000120</t>
  </si>
  <si>
    <t>AMBIENTALIS ANALISE DE AMBIENTES LTDA</t>
  </si>
  <si>
    <t>AMBIENTE VERDE RESIDUOS LTDA</t>
  </si>
  <si>
    <t>11414555000104</t>
  </si>
  <si>
    <t>AMBIPAR RESPONSE SA</t>
  </si>
  <si>
    <t>29959036000189</t>
  </si>
  <si>
    <t>AMBMET CONSULTORIA LTDA</t>
  </si>
  <si>
    <t>AMCOM SISTEMAS DE INFORMACAO SA</t>
  </si>
  <si>
    <t>41246125000183</t>
  </si>
  <si>
    <t>AMERICA COMBUSTIVEIS LTDA</t>
  </si>
  <si>
    <t>00776574000156</t>
  </si>
  <si>
    <t>AMERICANAS S.A - EM RECUPERACAO JUDICIAL</t>
  </si>
  <si>
    <t>36096727000161</t>
  </si>
  <si>
    <t>AML COMERCIO E SERVICOS DE PURIFICADORES LTDA</t>
  </si>
  <si>
    <t>33050071000158</t>
  </si>
  <si>
    <t>AMPLA ENERGIA E SERVICOS S.A.</t>
  </si>
  <si>
    <t>23499501000160</t>
  </si>
  <si>
    <t>AMS MATERIAIS DE LIMPEZA EIRELI ME</t>
  </si>
  <si>
    <t>AMS</t>
  </si>
  <si>
    <t>AMS-AMERICAN METEOROLOGICAL SOCIETY</t>
  </si>
  <si>
    <t>02940295000101</t>
  </si>
  <si>
    <t>AMX ARQUITETURA E CONSTRUCAO LTDA ME</t>
  </si>
  <si>
    <t>05753707777</t>
  </si>
  <si>
    <t>ANA CAROLINA GOMES DE ANDRADE LIMA</t>
  </si>
  <si>
    <t>23523510000149</t>
  </si>
  <si>
    <t>ANA CRISTINA RIBEIRO COUTO</t>
  </si>
  <si>
    <t>22994246000169</t>
  </si>
  <si>
    <t>ANA PAULA PACHECO MEI</t>
  </si>
  <si>
    <t>64772163000175</t>
  </si>
  <si>
    <t>ANACOM ELETRONICA LTDA</t>
  </si>
  <si>
    <t>23939765000197</t>
  </si>
  <si>
    <t>ANDERSON DE BRITO AVILA 03361353947</t>
  </si>
  <si>
    <t>10866319000158</t>
  </si>
  <si>
    <t>ANDRADE COM DE FORROS E DIVISORIAS LTDA</t>
  </si>
  <si>
    <t>ANDRADE COMERCIO DE FORROS E DIVISORIAS LTDA</t>
  </si>
  <si>
    <t>04716758000181</t>
  </si>
  <si>
    <t>ANDRAX COMERCIO E SERVICOS LTDA EPP</t>
  </si>
  <si>
    <t>11483990000182</t>
  </si>
  <si>
    <t>ANDRE LEANDRO DOS REIS PUBLICIDADE ME</t>
  </si>
  <si>
    <t>22455537000189</t>
  </si>
  <si>
    <t>ANDRE RICARDO DE LIMA 68082800453</t>
  </si>
  <si>
    <t>35422124000140</t>
  </si>
  <si>
    <t>ANDREA TCHMOLA CARDOSO 97207381700</t>
  </si>
  <si>
    <t>29286802000191</t>
  </si>
  <si>
    <t>ANDRES EDUARDO CUBILLOS SANCHEZ 10174920</t>
  </si>
  <si>
    <t>02216876000103</t>
  </si>
  <si>
    <t>ANDRITZ HYDRO LTDA</t>
  </si>
  <si>
    <t>28462935000109</t>
  </si>
  <si>
    <t>ANDROMEDA INSTALACAO E MANUTENCAO INDUSTRIAL LTDA</t>
  </si>
  <si>
    <t>21980170000150</t>
  </si>
  <si>
    <t>ANESIO WEBER 43860044915</t>
  </si>
  <si>
    <t>15310841000172</t>
  </si>
  <si>
    <t>ANGELA CARLOS DE OLIVEIRA ME</t>
  </si>
  <si>
    <t>42184226001969</t>
  </si>
  <si>
    <t>ANGLO AMERICAN NIQUEL BRASIL LTDA</t>
  </si>
  <si>
    <t>18565382000166</t>
  </si>
  <si>
    <t>ANGLOGOLD ASHANTI CORREGO DO SITIO MINER</t>
  </si>
  <si>
    <t>24931302000141</t>
  </si>
  <si>
    <t>ANGUS RIO'S SPE RESTAURANTE S.A.</t>
  </si>
  <si>
    <t>00565813000129</t>
  </si>
  <si>
    <t>ANHANGUERA COMERCIO DE FERRAMENTAS LTDA</t>
  </si>
  <si>
    <t>00521050000700</t>
  </si>
  <si>
    <t>ANIXTER DO BRASIL LTDA</t>
  </si>
  <si>
    <t>79481345734</t>
  </si>
  <si>
    <t>ANNA LUCIA SPEAR KING</t>
  </si>
  <si>
    <t>05257098784</t>
  </si>
  <si>
    <t>ANNA VIVECA KORKMAN LOPES</t>
  </si>
  <si>
    <t>20379845000147</t>
  </si>
  <si>
    <t>ANSELMO ALVES NETO 09138510197</t>
  </si>
  <si>
    <t>19006237000108</t>
  </si>
  <si>
    <t>ANTARES COMERCIAL EIRELI</t>
  </si>
  <si>
    <t>37597250000160</t>
  </si>
  <si>
    <t>ANTONIO ALEXANDRE DE ARAUJO 13917453886</t>
  </si>
  <si>
    <t>22707972000153</t>
  </si>
  <si>
    <t>ANTONIO CARLOS FERREIRA JUNIOR EIRELI ME</t>
  </si>
  <si>
    <t>45133093349</t>
  </si>
  <si>
    <t>ANTONIO LUIS GOMES DE SOUSA</t>
  </si>
  <si>
    <t>10855746000130</t>
  </si>
  <si>
    <t>ANTONIO PIRES NETO REPRESENTACOES</t>
  </si>
  <si>
    <t>10842947000101</t>
  </si>
  <si>
    <t>ANX ENGENHARIA E CONSULTORIA LTDA</t>
  </si>
  <si>
    <t>11997348000111</t>
  </si>
  <si>
    <t>ANYWAY TECNOLOGIA EIRELI</t>
  </si>
  <si>
    <t>48102552000218</t>
  </si>
  <si>
    <t>AON HOLDINGS CORRETORA DE SEGUROS</t>
  </si>
  <si>
    <t>05555382000133</t>
  </si>
  <si>
    <t>AOVS SISTEMAS DE INFORMATICA SA</t>
  </si>
  <si>
    <t>06011105000122</t>
  </si>
  <si>
    <t>AP NET INFORMATICA LTDA</t>
  </si>
  <si>
    <t>24356328000103</t>
  </si>
  <si>
    <t>AP RESTAURANTE LTDA ME</t>
  </si>
  <si>
    <t>18755394000153</t>
  </si>
  <si>
    <t>APARATO STANDES E EVENTOS LTDA</t>
  </si>
  <si>
    <t>27055109000182</t>
  </si>
  <si>
    <t>APARECIDA M LOPES</t>
  </si>
  <si>
    <t>32125736000182</t>
  </si>
  <si>
    <t>31154471000188</t>
  </si>
  <si>
    <t>APCF ATUALIZACAO PROFISSIONAL CONTABIL</t>
  </si>
  <si>
    <t>17533858000114</t>
  </si>
  <si>
    <t>APES ASSOC PAULISTA DE ENSINO SUPERIOR</t>
  </si>
  <si>
    <t>13511230000167</t>
  </si>
  <si>
    <t>APICE TRADE IMPORTACAO E EXPORTACAO LTDA</t>
  </si>
  <si>
    <t>00623904000173</t>
  </si>
  <si>
    <t>APPLE COMPUTER BRASIL LTDA</t>
  </si>
  <si>
    <t>00623904000335</t>
  </si>
  <si>
    <t>Infinite Loop</t>
  </si>
  <si>
    <t>APPLE.COM US</t>
  </si>
  <si>
    <t>APPROACH COMUNICACAO INTEGRADA LTDA</t>
  </si>
  <si>
    <t>14352711000130</t>
  </si>
  <si>
    <t>APS COMERCIO INFORMAT PAPELARIA LTDA ME</t>
  </si>
  <si>
    <t>27281922000170</t>
  </si>
  <si>
    <t>APSIS CONSULTORIA EMPRESARIAL LTDA</t>
  </si>
  <si>
    <t>15690857000158</t>
  </si>
  <si>
    <t>APURA COMERCIO DE SOFTWARES E ASSESSORIA EM TECNOLOGIA DA INFORMACAO S.A</t>
  </si>
  <si>
    <t>19952426000173</t>
  </si>
  <si>
    <t>APURE CONS ADMINIST E CORRET DE SEG LTDA</t>
  </si>
  <si>
    <t>04293942000166</t>
  </si>
  <si>
    <t>AQS TECNOLOGIA LTDA EPP</t>
  </si>
  <si>
    <t>07047450000189</t>
  </si>
  <si>
    <t>AQTECH ENGENHARIA E INSTRUMENTACAO SA</t>
  </si>
  <si>
    <t>04289461000187</t>
  </si>
  <si>
    <t>AQUARIUS TURISMO E EVENTOS - EIRELI</t>
  </si>
  <si>
    <t>00147109000156</t>
  </si>
  <si>
    <t>AQUINPEL SUPRIMENTOS PARA ESCRITORIO INFORMATICA E PAPELARIA EIRELI</t>
  </si>
  <si>
    <t>33588218000168</t>
  </si>
  <si>
    <t>AR11 VIAGENS E TURISMO LTDA</t>
  </si>
  <si>
    <t>08781764000173</t>
  </si>
  <si>
    <t>ARA TABOADA COM DE SUPRIM INF SERV EIRLI</t>
  </si>
  <si>
    <t>03598920000141</t>
  </si>
  <si>
    <t>ARANDA EVENTOS E CONGRESSOS LTDA</t>
  </si>
  <si>
    <t>33373325000683</t>
  </si>
  <si>
    <t>ARAUJO ABREU ENGENHARIA SA</t>
  </si>
  <si>
    <t>22201381000100</t>
  </si>
  <si>
    <t>ARBEIT MATERIAL ELETRICO INDUS LTDA</t>
  </si>
  <si>
    <t>00850974000164</t>
  </si>
  <si>
    <t>ARCADE TECNOLOGIA PROJ E ENGENHARIA LTDA</t>
  </si>
  <si>
    <t>02787339000105</t>
  </si>
  <si>
    <t>ARCHTEC CONSTRUCOES E SERVICOS TEC LTDA</t>
  </si>
  <si>
    <t>59274431000199</t>
  </si>
  <si>
    <t>ARGAL QUIMICA IND E COM LTDA</t>
  </si>
  <si>
    <t>12981447000178</t>
  </si>
  <si>
    <t>ARGUMENTARE TRANSFORMACAO PROFISSIONALLT</t>
  </si>
  <si>
    <t>01638369000197</t>
  </si>
  <si>
    <t>ARIOSVALDO CAMPOS PIRES ADVOGADOS</t>
  </si>
  <si>
    <t>24050824000134</t>
  </si>
  <si>
    <t>ARISTEU JOSINO DE MACENA CIA LTDA ME</t>
  </si>
  <si>
    <t>53856100000180</t>
  </si>
  <si>
    <t>ARKOS INOX IND E COM DE REFRIG LTDA</t>
  </si>
  <si>
    <t>29667227000177</t>
  </si>
  <si>
    <t>ARLANXEO BRASIL SA</t>
  </si>
  <si>
    <t>24556839000179</t>
  </si>
  <si>
    <t>ARMAZEM COMERCIAL NOVO LAR LTDA EPP</t>
  </si>
  <si>
    <t>10798049000195</t>
  </si>
  <si>
    <t>ARMAZEM JUNQUEIRA FERRAGENS LTDA</t>
  </si>
  <si>
    <t>12637805000120</t>
  </si>
  <si>
    <t>ARNALDO MACHADO ADVOGADOS ASSOCIADOS</t>
  </si>
  <si>
    <t>09642920000188</t>
  </si>
  <si>
    <t>ARQMOB COM E SIST ARQUIVAMENTOS LTDA EPP</t>
  </si>
  <si>
    <t>ARQUIVEI SERVICOS ON LINE LTDA</t>
  </si>
  <si>
    <t>10646995000116</t>
  </si>
  <si>
    <t>ARROW ECS BRASIL DISTRIBUIDORA LTDA</t>
  </si>
  <si>
    <t>03171189000173</t>
  </si>
  <si>
    <t>ARTE DOS SABORES LTDA</t>
  </si>
  <si>
    <t>ARTECH HOUSE</t>
  </si>
  <si>
    <t>38013991000110</t>
  </si>
  <si>
    <t>ARTECOR GRAFICA E EDITORA LTDA</t>
  </si>
  <si>
    <t>03881563000124</t>
  </si>
  <si>
    <t>ARTLIBER EDITORA LTDA</t>
  </si>
  <si>
    <t>01420126000188</t>
  </si>
  <si>
    <t>ARTNET - COMERCIO IMPORTACAO EXPORTACAO E SERVICOS DE INFORMATICA LTDA</t>
  </si>
  <si>
    <t>07443648000181</t>
  </si>
  <si>
    <t>ARVOREDO COMERCIO DE PRODUTOS DE LIMPEZA</t>
  </si>
  <si>
    <t>ARVP CONSULTORIA E CAPACITACAO LTDA</t>
  </si>
  <si>
    <t>24995657000102</t>
  </si>
  <si>
    <t>AS3 ENGENHARIA LTDA ME</t>
  </si>
  <si>
    <t>02497906000199</t>
  </si>
  <si>
    <t>ASA ACADEMIA SAUDE ACAO LTDA ME</t>
  </si>
  <si>
    <t>11681456000180</t>
  </si>
  <si>
    <t>ASA BRANCA IV ENERGIAS RENOVAVEIS SA</t>
  </si>
  <si>
    <t>11694617000170</t>
  </si>
  <si>
    <t>ASA BRANCA VI ENERGIAS RENOVAVEIS SA</t>
  </si>
  <si>
    <t>11694618000115</t>
  </si>
  <si>
    <t>ASA BRANCA VII ENERGIAS RENOVAVEIS SA</t>
  </si>
  <si>
    <t>11694621000139</t>
  </si>
  <si>
    <t>ASA BRANCA VIII ENERGIAS RENOVAVEIS SA</t>
  </si>
  <si>
    <t>19956419000140</t>
  </si>
  <si>
    <t>ASA COMERCIO E SERVICOS LTDA</t>
  </si>
  <si>
    <t>09943754000150</t>
  </si>
  <si>
    <t>ASBRANOR IRRIGACAO LTDA</t>
  </si>
  <si>
    <t>05824184000128</t>
  </si>
  <si>
    <t>ASILEIRO DE ESTUDO DO DIREITO DA ENERGIA</t>
  </si>
  <si>
    <t>14241885000125</t>
  </si>
  <si>
    <t>ASPEN PROMOCIONAL GIFT COM PROD LTDA</t>
  </si>
  <si>
    <t>06232011292806</t>
  </si>
  <si>
    <t>Aspose Pty Ltd</t>
  </si>
  <si>
    <t>05671251000111</t>
  </si>
  <si>
    <t>ASS LATINO AME DE GEST DE EV E VIAG CORP</t>
  </si>
  <si>
    <t>13540346000124</t>
  </si>
  <si>
    <t>ASS PREST SERV ART APOIO CULT CINE ARTES</t>
  </si>
  <si>
    <t>01211626000100</t>
  </si>
  <si>
    <t>ASSA ABLOY BRASIL SISTEMAS DE SEGURANCA</t>
  </si>
  <si>
    <t>01211626000703</t>
  </si>
  <si>
    <t>04124807000197</t>
  </si>
  <si>
    <t>ASSBRASILEIRA PORTADORES DE CANCER</t>
  </si>
  <si>
    <t>00976398000104</t>
  </si>
  <si>
    <t>ASSESSORIA TECNICA TAILOR LTDA</t>
  </si>
  <si>
    <t>00976398000449</t>
  </si>
  <si>
    <t>40289902000104</t>
  </si>
  <si>
    <t>ASSINTEC ELETRONICA E TELECOM LTDA</t>
  </si>
  <si>
    <t>60954161000146</t>
  </si>
  <si>
    <t>ASSOCIACAO BRASILEIRA DA INFRA ESTRUTURA E INDUSTRIAS DE BASE</t>
  </si>
  <si>
    <t>28718393000192</t>
  </si>
  <si>
    <t>ASSOCIACAO BRASILEIRA DE MANUTENCAO E GESTAO DE ATIVOS - ABRAMAN</t>
  </si>
  <si>
    <t>ASSOCIACAO BRASILEIRA DE NORMAS TECNICAS ABNT</t>
  </si>
  <si>
    <t>29969193000175</t>
  </si>
  <si>
    <t>ASSOCIACAO BRASILEIRA DE RECURSOS HIDRICOS</t>
  </si>
  <si>
    <t>43456425000112</t>
  </si>
  <si>
    <t>ASSOCIACAO BRASILEIRA DE RECURSOS HUMANOS</t>
  </si>
  <si>
    <t>03635356000190</t>
  </si>
  <si>
    <t>ASSOCIACAO BRASILEIRA DOS CONTADORES SETOR ENERG ELET</t>
  </si>
  <si>
    <t>51549301000100</t>
  </si>
  <si>
    <t>ASSOCIACAO DE ENSINO SOCIAL PROFISSIONAL</t>
  </si>
  <si>
    <t>04980466000151</t>
  </si>
  <si>
    <t>ASSOCIAÇÃO DOS ARTESÃOS DE CRISTALINA GOIÁS</t>
  </si>
  <si>
    <t>01719949000109</t>
  </si>
  <si>
    <t>ASSOCIACAO DOS NOTARIOS E REGISTRO DO DF</t>
  </si>
  <si>
    <t>01969670000183</t>
  </si>
  <si>
    <t>ASSOCIACAO DOS REGISTRADORES DE TITULOS E DOCUMENTOS DA CIDADE DO RIO DE JANEIRO RTD-RJ</t>
  </si>
  <si>
    <t>61825675000164</t>
  </si>
  <si>
    <t>ASSOCIACAO ESCOLA SUPERIOR DE PROPAGANDA E MARKETING</t>
  </si>
  <si>
    <t>61825675000245</t>
  </si>
  <si>
    <t>61825675001306</t>
  </si>
  <si>
    <t>61825675002450</t>
  </si>
  <si>
    <t>03108082000180</t>
  </si>
  <si>
    <t>ASSOCIACAO FACULDADES CATOLICAS PETROPOL</t>
  </si>
  <si>
    <t>05774391000115</t>
  </si>
  <si>
    <t>ASSOCIACAO INSTIT TECNO DE PE ITEP OS</t>
  </si>
  <si>
    <t>76659820000313</t>
  </si>
  <si>
    <t>ASSOCIACAO PARANAENSE DE CULTURA APC</t>
  </si>
  <si>
    <t>09344485000105</t>
  </si>
  <si>
    <t>ASSOCIACAO PYTHON BRASIL</t>
  </si>
  <si>
    <t>40358848000292</t>
  </si>
  <si>
    <t>ASSOCIACAO SAUDE CRIANCA RENASCER</t>
  </si>
  <si>
    <t>50905049000161</t>
  </si>
  <si>
    <t>ASSOCIACAO WEC BRASIL</t>
  </si>
  <si>
    <t>03864578000184</t>
  </si>
  <si>
    <t>ASSOCIADOS MONTAGENS E EVENTOS LTDA</t>
  </si>
  <si>
    <t>19246799000129</t>
  </si>
  <si>
    <t>ASSURUA 1 II ENERGIA S.A.</t>
  </si>
  <si>
    <t>07010477000105</t>
  </si>
  <si>
    <t>ASTERISCO CAPACITACAO E TREINAMENTO LTDA</t>
  </si>
  <si>
    <t>37711641000164</t>
  </si>
  <si>
    <t>AT HOME PLATTERS COMERCIO DE FRIOS E SERVICOS DE CATERING LTDA</t>
  </si>
  <si>
    <t>73142705000117</t>
  </si>
  <si>
    <t>AT KEARNEY CONSU DE GESTAO EMPRE LTDA</t>
  </si>
  <si>
    <t>31273663000103</t>
  </si>
  <si>
    <t>ATACADAO DRYWALL COMERCIO DE MATERIAIS D</t>
  </si>
  <si>
    <t>31273663000618</t>
  </si>
  <si>
    <t>16731862000124</t>
  </si>
  <si>
    <t>ATACADAO PAPELEX LTDA</t>
  </si>
  <si>
    <t>09006278000140</t>
  </si>
  <si>
    <t>ATACADO LITORAL CATARINENSE LTDA ME</t>
  </si>
  <si>
    <t>06242276000324</t>
  </si>
  <si>
    <t>ATELIE DA CONSTRUCAO LTDA</t>
  </si>
  <si>
    <t>18607157000145</t>
  </si>
  <si>
    <t>ATERRA ENERGIA E ENGENHARIA LTDA ME</t>
  </si>
  <si>
    <t>14386169000136</t>
  </si>
  <si>
    <t>ATG ENGENHARIA LTDA ME</t>
  </si>
  <si>
    <t>13268603000110</t>
  </si>
  <si>
    <t>ATH1 TECNOLOGIA EIRELI</t>
  </si>
  <si>
    <t>14434162000142</t>
  </si>
  <si>
    <t>ATITUDE EDITORIAL PUBLICACOES TECNICAS EIRELI</t>
  </si>
  <si>
    <t>07671570000152</t>
  </si>
  <si>
    <t>ATIVA C P S M INSP EXT INC LTDA ME</t>
  </si>
  <si>
    <t>31557186000108</t>
  </si>
  <si>
    <t>ATIVA COM VAR E SERV EQUIP DE INF LTDA</t>
  </si>
  <si>
    <t>33586326000100</t>
  </si>
  <si>
    <t>ATIVA SERVICOS GRAFICOS LTDA</t>
  </si>
  <si>
    <t>74127010000129</t>
  </si>
  <si>
    <t>ATLANTIC NICKEL MINERACAO LTDA</t>
  </si>
  <si>
    <t>02223966003643</t>
  </si>
  <si>
    <t>ATLANTICA HOTELS INTERNATIONAL BRASIL LTDA</t>
  </si>
  <si>
    <t>39483995000124</t>
  </si>
  <si>
    <t>ATLANTIS TELEINFORMATICA LTDA</t>
  </si>
  <si>
    <t>23954999000294</t>
  </si>
  <si>
    <t>ATLAS INOVAÇÕES E TECNOLOGIA S.A</t>
  </si>
  <si>
    <t>35872478000277</t>
  </si>
  <si>
    <t>ATLAS SYSTEM E PARTICIPACOES S.A.</t>
  </si>
  <si>
    <t>20837727000135</t>
  </si>
  <si>
    <t>ATO METALICA LTDA ME</t>
  </si>
  <si>
    <t>64943665000111</t>
  </si>
  <si>
    <t>ATOS BRASIL LTDA</t>
  </si>
  <si>
    <t>16774480000269</t>
  </si>
  <si>
    <t>ATRIO CENTRAL INFORMATICA LTDA</t>
  </si>
  <si>
    <t>ATS ACCURATE TRANSLATIONS SERVICE EIRELI</t>
  </si>
  <si>
    <t>30576195000183</t>
  </si>
  <si>
    <t>ATTOS COMERCIO E SERVICOS LTDA</t>
  </si>
  <si>
    <t>07378473000176</t>
  </si>
  <si>
    <t>ATTRAK ENERGY AUTOMACAO INDUSTRIAL LTDA</t>
  </si>
  <si>
    <t>08665380000195</t>
  </si>
  <si>
    <t>ATUAL COMERCIO DE LIVROS EIRELI</t>
  </si>
  <si>
    <t>15165950000143</t>
  </si>
  <si>
    <t>ATUALIZACAO PROFISSIONAL CONT JURID LTDA</t>
  </si>
  <si>
    <t>32501864000183</t>
  </si>
  <si>
    <t>ATUAR CURSOS LTDA</t>
  </si>
  <si>
    <t>10923024000176</t>
  </si>
  <si>
    <t>AUDACIEUXX DIVISORIA COM IND SER LTDA ME</t>
  </si>
  <si>
    <t>02163575001203</t>
  </si>
  <si>
    <t>AUDILINK CIA AUDITORES</t>
  </si>
  <si>
    <t>AUDIOCORE PRODUCOES E EVENTOS LTDA</t>
  </si>
  <si>
    <t>07386109000158</t>
  </si>
  <si>
    <t>AUDIOGENE COM IMP EXP PROD ELETRON LTDA</t>
  </si>
  <si>
    <t>07386109000409</t>
  </si>
  <si>
    <t>63959050000110</t>
  </si>
  <si>
    <t>AUREON IND E COM EQUIP ELETRONICOS LTDA</t>
  </si>
  <si>
    <t>28379520000176</t>
  </si>
  <si>
    <t>AUTDOOR COMÉRCIO E SERVIÇOS</t>
  </si>
  <si>
    <t>29420973000161</t>
  </si>
  <si>
    <t>AUTOEXEC TREINAMENTO E SERV INF LTDA ME</t>
  </si>
  <si>
    <t>03172740000101</t>
  </si>
  <si>
    <t>AUTOMATRON COM E SERV ELETRO ELETR LTDA</t>
  </si>
  <si>
    <t>18607128000183</t>
  </si>
  <si>
    <t>AUXXILIAR COMPUTADORES LTDA ME</t>
  </si>
  <si>
    <t>10533603000102</t>
  </si>
  <si>
    <t>AV LOPES COMERCIO E SERVICOS EIRELI EPP</t>
  </si>
  <si>
    <t>31009479000150</t>
  </si>
  <si>
    <t>AVANT CONFECCAO E COMERCIO LTDAME</t>
  </si>
  <si>
    <t>02543302000131</t>
  </si>
  <si>
    <t>AVANTIA TECNOLOGIA E ENGENHARIA SA</t>
  </si>
  <si>
    <t>36997283000135</t>
  </si>
  <si>
    <t>AVAPRO - AMBIENTE VIRTUAL DE APRENDIZAGEM PROFISSIONAL LTDA</t>
  </si>
  <si>
    <t>AVENTIS RENTAL S.A</t>
  </si>
  <si>
    <t>05970030000144</t>
  </si>
  <si>
    <t>AVG COMERCIAL LOCACAO E SERVICOS LTDA</t>
  </si>
  <si>
    <t>AVIPAM VIAGENS E TURISMO LTDA</t>
  </si>
  <si>
    <t>33054115000622</t>
  </si>
  <si>
    <t>AVVALE BRASIL LTDA</t>
  </si>
  <si>
    <t>22233581000144</t>
  </si>
  <si>
    <t>AX4B SISTEMAS DE INFORMÁTICA LTDA</t>
  </si>
  <si>
    <t>18459348000107</t>
  </si>
  <si>
    <t>AYRES BRITTO CONSULTORIA JURIDICA E ADVOCACIA</t>
  </si>
  <si>
    <t>10764533000101</t>
  </si>
  <si>
    <t>AZUL TRANSPORTES E TURISMO LTDA</t>
  </si>
  <si>
    <t>04353469000165</t>
  </si>
  <si>
    <t>B TRANSPORTES LTDA</t>
  </si>
  <si>
    <t>08638226000124</t>
  </si>
  <si>
    <t>B2ON TECNOLOGIA EIRELI</t>
  </si>
  <si>
    <t>24315081000187</t>
  </si>
  <si>
    <t>BA FIRE EQUIPAMENTOS CONTRA INCENDIO LTD</t>
  </si>
  <si>
    <t>07799995000141</t>
  </si>
  <si>
    <t>BAGUARI I GERACAO DE ENERGIA ELETRICA S.A.</t>
  </si>
  <si>
    <t>83057992000110</t>
  </si>
  <si>
    <t>BAIA NORTE PRODUT PARA RESTAURANTES LTDA</t>
  </si>
  <si>
    <t>02194588000197</t>
  </si>
  <si>
    <t>BAIN BRASIL LTDA</t>
  </si>
  <si>
    <t>BALUARTE AGENCIA DE PROJETOS CULTURAIS LTDA</t>
  </si>
  <si>
    <t>BAM MANUTENCAO E ENGENHARIA LTDA</t>
  </si>
  <si>
    <t>60746948000112</t>
  </si>
  <si>
    <t>BANCO BRADESCO SA</t>
  </si>
  <si>
    <t>00000000000191</t>
  </si>
  <si>
    <t>BANCO DO BRASIL SA</t>
  </si>
  <si>
    <t>90400888000142</t>
  </si>
  <si>
    <t>BANCO SANTANDER BRASIL SA</t>
  </si>
  <si>
    <t>06009844000260</t>
  </si>
  <si>
    <t>BANDEIRA IMPORTACAO E COMERCIO LTDA</t>
  </si>
  <si>
    <t>06009844000341</t>
  </si>
  <si>
    <t>27614189000169</t>
  </si>
  <si>
    <t>BAR E CONFEITARIA JOFAP LTDA</t>
  </si>
  <si>
    <t>14215318000102</t>
  </si>
  <si>
    <t>BARBOSA E FERRAZ IVAMOTO SOCIED ADVOGADO</t>
  </si>
  <si>
    <t>00450968000110</t>
  </si>
  <si>
    <t>BARBOSA, MUSSNICH &amp; ARAGAO</t>
  </si>
  <si>
    <t>12654453000110</t>
  </si>
  <si>
    <t>BARCINO TREINAMENTO E GESTAO LTDA ME</t>
  </si>
  <si>
    <t>14208689000159</t>
  </si>
  <si>
    <t>BARLOVENTO BRASIL ENERGI RENOVAVEIS LTDA</t>
  </si>
  <si>
    <t>14904862000153</t>
  </si>
  <si>
    <t>BARRA SERVICE</t>
  </si>
  <si>
    <t>32772651000196</t>
  </si>
  <si>
    <t>BARROS CORREIA CONSULTORIA E ASSESSORIA REGULATORIA E INOVACAO LTDA</t>
  </si>
  <si>
    <t>10695540000190</t>
  </si>
  <si>
    <t>BARROS E FIGUEIROA RESTAURANTE LTDA ME</t>
  </si>
  <si>
    <t>39093331000159</t>
  </si>
  <si>
    <t>BARROSO FONTELLES BARCELLOS MENDONCA E A</t>
  </si>
  <si>
    <t>06272313000185</t>
  </si>
  <si>
    <t>BAYDE CONSTRUTORA COMERCIO E SERVICOS LT</t>
  </si>
  <si>
    <t>08060705000106</t>
  </si>
  <si>
    <t>BCA SERVICOS DE INFORMATICA LTDAME</t>
  </si>
  <si>
    <t>12917036000113</t>
  </si>
  <si>
    <t>BECKER COMERCIO VAREJISTA LTDA</t>
  </si>
  <si>
    <t>BECKHOFF AUTOMACAO INDUSTRIAL LTDA</t>
  </si>
  <si>
    <t>02510542000130</t>
  </si>
  <si>
    <t>BEFRAN MATERIAIS DE CONSTRUCAO LTDA</t>
  </si>
  <si>
    <t>61145843000170</t>
  </si>
  <si>
    <t>BEGHIM INDUSTRIA E COMERCIO SA</t>
  </si>
  <si>
    <t>00849026000109</t>
  </si>
  <si>
    <t>BEL PONTO BORDADOS E CONFECCOES LTDA ME</t>
  </si>
  <si>
    <t>01154956000534</t>
  </si>
  <si>
    <t>BELA TINTAS LTDA</t>
  </si>
  <si>
    <t>62447032000197</t>
  </si>
  <si>
    <t>BELFORT SEGURANCA DE BENS E VALORES LTDA</t>
  </si>
  <si>
    <t>BELGE ENGENHARIA E SISTEMAS LTDA EPP</t>
  </si>
  <si>
    <t>26608282000106</t>
  </si>
  <si>
    <t>BELTRAME CONSULTORIA EM SEGURANCA LTDA</t>
  </si>
  <si>
    <t>17622155000162</t>
  </si>
  <si>
    <t>BENEDITO BARROS DE MACEDO 27519872300</t>
  </si>
  <si>
    <t>20776148000120</t>
  </si>
  <si>
    <t>BENEVENUTO CAFETERIA E LANCHONETE LTDA</t>
  </si>
  <si>
    <t>02288055000174</t>
  </si>
  <si>
    <t>BENNER SISTEMAS SA</t>
  </si>
  <si>
    <t>03593705000158</t>
  </si>
  <si>
    <t>BERLINERLUFT DO BRASIL INDUS COMER LTDA</t>
  </si>
  <si>
    <t>81905176000194</t>
  </si>
  <si>
    <t>BERNECK S.A. PAINEIS E SERRADOS</t>
  </si>
  <si>
    <t>26852688000121</t>
  </si>
  <si>
    <t>BERNHOEFT AUDITORES LTDA</t>
  </si>
  <si>
    <t>13173132000167</t>
  </si>
  <si>
    <t>BFB MUITO VENTO EQUIPAMENTOS EIRELI</t>
  </si>
  <si>
    <t>26328469000148</t>
  </si>
  <si>
    <t>BH COMERCIO DE PROD PARA SAUDE EIRELI ME</t>
  </si>
  <si>
    <t>33016495000104</t>
  </si>
  <si>
    <t>BHE-BOMBAS E ACESSORIOS LTDA</t>
  </si>
  <si>
    <t>08723106000800</t>
  </si>
  <si>
    <t>BHG SA BRAZIL HOSPITALITY GROUP</t>
  </si>
  <si>
    <t>24259739000180</t>
  </si>
  <si>
    <t>BHS KRIPTOS SOLUCOES DE NEGOCIOS LTDA</t>
  </si>
  <si>
    <t>11035152000146</t>
  </si>
  <si>
    <t>BIAVINI SERVICOS ADMINISTRATIVOS EIRELI</t>
  </si>
  <si>
    <t>04182212000198</t>
  </si>
  <si>
    <t>BICHARA ADVOGADOS</t>
  </si>
  <si>
    <t>54879168000148</t>
  </si>
  <si>
    <t>BICIEXTIL EXTINTORES EIRELI</t>
  </si>
  <si>
    <t>21020804000122</t>
  </si>
  <si>
    <t>BIGMKT COM E LOC DE MAQ E EQUIP LTDA ME</t>
  </si>
  <si>
    <t>33090257000130</t>
  </si>
  <si>
    <t>BIOPAPERS INDUSTRIA E COMERCIO LTDA</t>
  </si>
  <si>
    <t>04821115000106</t>
  </si>
  <si>
    <t>BIOSCARE COMERCIO DE MATERIAIS MEDICOS H</t>
  </si>
  <si>
    <t>15334967000187</t>
  </si>
  <si>
    <t>BIOSTAR LAVANDERIA DE DECORACAO LTDA ME</t>
  </si>
  <si>
    <t>83261420001988</t>
  </si>
  <si>
    <t>BISTEK SUPERMERCADOS LTDA</t>
  </si>
  <si>
    <t>03789968000218</t>
  </si>
  <si>
    <t>BIT SERVICES INOVACAO E TECNOLOGIA LTDA</t>
  </si>
  <si>
    <t>BIZAGI LATAM SAS</t>
  </si>
  <si>
    <t>10392671000107</t>
  </si>
  <si>
    <t>BL COMERCIO DE CONFECCOES LTDA</t>
  </si>
  <si>
    <t>00017332000189</t>
  </si>
  <si>
    <t>BLACK BOX DO BRASIL IND COM LTDA</t>
  </si>
  <si>
    <t>09397481000195</t>
  </si>
  <si>
    <t>BLINDAQUO LOCACAO DE VEICULOS LTDA</t>
  </si>
  <si>
    <t>17030381000154</t>
  </si>
  <si>
    <t>BLUE IT SOLUCOES TECNOLOGICAS LTDA ME</t>
  </si>
  <si>
    <t>33649911000101</t>
  </si>
  <si>
    <t>BLUEOPS TECNOLOGIA LTDA</t>
  </si>
  <si>
    <t>14578945000108</t>
  </si>
  <si>
    <t>BM TECH DO BRASIL LTDA ME</t>
  </si>
  <si>
    <t>26465319000186</t>
  </si>
  <si>
    <t>BMCERT LTDA ME</t>
  </si>
  <si>
    <t>27647918000183</t>
  </si>
  <si>
    <t>BMI NEXIALISTAS EDUCACAO CORPORATIVA SA</t>
  </si>
  <si>
    <t>06373777000188</t>
  </si>
  <si>
    <t>BOA VIAGEM SOCIEDADE CORRETORA DE CAMBIO LTDA</t>
  </si>
  <si>
    <t>BOANERGES PINTO LEITE NETO</t>
  </si>
  <si>
    <t>60332749000168</t>
  </si>
  <si>
    <t>BOARD LINEA INDUSTRIA COMERCIO IMPORTA</t>
  </si>
  <si>
    <t>60345634000108</t>
  </si>
  <si>
    <t>BOHNEN MESSTEK IMP E COM EQTOS LTDA</t>
  </si>
  <si>
    <t>03912365000180</t>
  </si>
  <si>
    <t>BONANZA SANEAMENTO LTDA EPP</t>
  </si>
  <si>
    <t>31622748000150</t>
  </si>
  <si>
    <t>BONARA SERVIÇOS, TREINAMENTO E DESENVOLVIMENTO LTDA</t>
  </si>
  <si>
    <t>BONZAO VIDROS SERV E MANUT GERAL LTDA ME</t>
  </si>
  <si>
    <t>06224305000163</t>
  </si>
  <si>
    <t>BORBOLETA AMARELA COMUNICACAO LTDA</t>
  </si>
  <si>
    <t>04087173000140</t>
  </si>
  <si>
    <t>BORGES MACEDO CONSUL ASSOC LTDA EPP</t>
  </si>
  <si>
    <t>BORQUINATOS COMERCIO E SERVICOS LTDA</t>
  </si>
  <si>
    <t>90051160000152</t>
  </si>
  <si>
    <t>BORTOLINI INDUSTRIA DE MOVEIS LTDA</t>
  </si>
  <si>
    <t>BOSISIO ADVOGADOS</t>
  </si>
  <si>
    <t>34029587000183</t>
  </si>
  <si>
    <t>BOTAFOGO DE FUTEBOL E REGATAS</t>
  </si>
  <si>
    <t>13473151000109</t>
  </si>
  <si>
    <t>BPM 360 SOLUCOES EM PROCESSOS LTDA ME</t>
  </si>
  <si>
    <t>18808821000114</t>
  </si>
  <si>
    <t>BR FLECHA ENGENHARIA LTDA</t>
  </si>
  <si>
    <t>04406988000306</t>
  </si>
  <si>
    <t>BR PAPEISNET EIRELI</t>
  </si>
  <si>
    <t>53943098000187</t>
  </si>
  <si>
    <t>BRACELL SP CELULOSE LTDA</t>
  </si>
  <si>
    <t>BRADESCO SAUDE SA</t>
  </si>
  <si>
    <t>20437070000119</t>
  </si>
  <si>
    <t>BRAGO DISTRIBUIDORA DE PROD CONSUMO LTDA</t>
  </si>
  <si>
    <t>23888559000103</t>
  </si>
  <si>
    <t>BRAINTREE COM DE PROD EDUC E CULT LTDA</t>
  </si>
  <si>
    <t>28345933000130</t>
  </si>
  <si>
    <t>BRAMED COM PROD HOSP E FARMACEUTICO LTDA</t>
  </si>
  <si>
    <t>04208473000130</t>
  </si>
  <si>
    <t>BRANCO E WANDERLEY LTDA ME</t>
  </si>
  <si>
    <t>11863530000180</t>
  </si>
  <si>
    <t>BRASCON GESTAO AMBIENTAL LTDA</t>
  </si>
  <si>
    <t>04482315000173</t>
  </si>
  <si>
    <t>BRASEX Brasilia EXTINTORES DIST GASES</t>
  </si>
  <si>
    <t>03245766000124</t>
  </si>
  <si>
    <t>BRASFEMM COMERCIAL DE FERRAGENS LTDA</t>
  </si>
  <si>
    <t>43279106000189</t>
  </si>
  <si>
    <t>BRASILIANO RISK INTELLIGENCE LTDA</t>
  </si>
  <si>
    <t>42150391000170</t>
  </si>
  <si>
    <t>BRASKEM S.A</t>
  </si>
  <si>
    <t>03012799000124</t>
  </si>
  <si>
    <t>BRASPREFER IND COMERCIO E SERVICOS LTDA</t>
  </si>
  <si>
    <t>00546078000106</t>
  </si>
  <si>
    <t>BRASTRELA IMPORTACAO E EXPORTACAO</t>
  </si>
  <si>
    <t>11637090000142</t>
  </si>
  <si>
    <t>BRASVENTOS EOLO GERADORA DE ENERGIA S.A.</t>
  </si>
  <si>
    <t>11839616000177</t>
  </si>
  <si>
    <t>BRASVENTOS MIASSABA 3 GERADORA DE ENERGIA S.A.</t>
  </si>
  <si>
    <t>24894430000162</t>
  </si>
  <si>
    <t>BRAUNYS DOCE SABOR LTDA</t>
  </si>
  <si>
    <t>07034602000109</t>
  </si>
  <si>
    <t>BRAVO FREITAS PROD DE EVENTOS LTDA ME</t>
  </si>
  <si>
    <t>13487742000135</t>
  </si>
  <si>
    <t>BRAVOLUZ COMERCIAL EIRELI</t>
  </si>
  <si>
    <t>06979206000191</t>
  </si>
  <si>
    <t>BRAY CONTROLS INDUSTRIA DE VALVULAS LTDA</t>
  </si>
  <si>
    <t>01108613000100</t>
  </si>
  <si>
    <t>BRAZ DOS CANUDOS IND E COMERCIO LTDA</t>
  </si>
  <si>
    <t>33102138000150</t>
  </si>
  <si>
    <t>BRAZAO COMERCIAL E IMPORTADORA EIRELI</t>
  </si>
  <si>
    <t>11181178000100</t>
  </si>
  <si>
    <t>BRAZIL PORTAS E AUTOMACOES LTDA</t>
  </si>
  <si>
    <t>04115235000180</t>
  </si>
  <si>
    <t>BRAZIL VIRGO COMERCIO DE PRODUTOS DECORATIVOS LTDA</t>
  </si>
  <si>
    <t>08070566000100</t>
  </si>
  <si>
    <t>BRENCO COMPANHIA BRASILEIRA DE ENERGIA</t>
  </si>
  <si>
    <t>22685323000107</t>
  </si>
  <si>
    <t>BRENO LOPES PINTO</t>
  </si>
  <si>
    <t>02497936000103</t>
  </si>
  <si>
    <t>BRIGADA CAPITAL TREINAMENTOS LTDA ME</t>
  </si>
  <si>
    <t>BRIMEL MATERIAL ELETRICO LTDA EPP</t>
  </si>
  <si>
    <t>12049392000162</t>
  </si>
  <si>
    <t>BRINDES E PERSONALIZADOS C E S EIRELE ME</t>
  </si>
  <si>
    <t>BRINGER DO BRASIL AG CARGAS NAC INT LTDA</t>
  </si>
  <si>
    <t>94001641000538</t>
  </si>
  <si>
    <t>94001641000961</t>
  </si>
  <si>
    <t>29250761000183</t>
  </si>
  <si>
    <t>BRINTEC BRINDES LTDA - ME</t>
  </si>
  <si>
    <t>08861132000110</t>
  </si>
  <si>
    <t>BRITO MOVEIS LTDA EPP</t>
  </si>
  <si>
    <t>19107709000119</t>
  </si>
  <si>
    <t>BROWNERIA LAGUNA LTDA</t>
  </si>
  <si>
    <t>36542025000164</t>
  </si>
  <si>
    <t>BRQ SOLUCOES DE INFORMATICA SA</t>
  </si>
  <si>
    <t>36542025000830</t>
  </si>
  <si>
    <t>25371594000178</t>
  </si>
  <si>
    <t>BRUNA HANNOUCHE TORRES</t>
  </si>
  <si>
    <t>BRUNO BARROSO RAMOS CONSULTORIA EM TI</t>
  </si>
  <si>
    <t>35648704000150</t>
  </si>
  <si>
    <t>BRUNO DE LUCA BENJAMIM DAMASCENO 04798818127</t>
  </si>
  <si>
    <t>02398950700</t>
  </si>
  <si>
    <t>BRUNO DE MEDEIROS TOCANTINS</t>
  </si>
  <si>
    <t>06536657000154</t>
  </si>
  <si>
    <t>BRUPASHOP MOVEIS EIRELI ME</t>
  </si>
  <si>
    <t>21421209000107</t>
  </si>
  <si>
    <t>BS4IT SOLUCOES EM TECNOLOGIA LTDA EPP</t>
  </si>
  <si>
    <t>11042671000131</t>
  </si>
  <si>
    <t>BSB CACA VAZAMENTO LTDA ME</t>
  </si>
  <si>
    <t>59948570000150</t>
  </si>
  <si>
    <t>BSI TECNOLOGIA LTDA</t>
  </si>
  <si>
    <t>34637781000141</t>
  </si>
  <si>
    <t>BSS RESTAURANTE &amp; BAR EIRELI</t>
  </si>
  <si>
    <t>22347998000138</t>
  </si>
  <si>
    <t>BUCK MODAS VESTUARIO EIRELI</t>
  </si>
  <si>
    <t>33187841000109</t>
  </si>
  <si>
    <t>BUILDER SERVICOS DE REFORMAS E CONSTRUCA</t>
  </si>
  <si>
    <t>21649280000133</t>
  </si>
  <si>
    <t>BULL LTDA</t>
  </si>
  <si>
    <t>34376617000128</t>
  </si>
  <si>
    <t>BULZAI TREINAMENTO E DESENVOLVIMENTO DE PROJETOS EIRELI</t>
  </si>
  <si>
    <t>43854777000126</t>
  </si>
  <si>
    <t>BUNZL EQUIP PROTECAO INDIVIDUAL LTDA</t>
  </si>
  <si>
    <t>00838374000180</t>
  </si>
  <si>
    <t>BUREAU POWER IMAGE LTDA</t>
  </si>
  <si>
    <t>18396131000103</t>
  </si>
  <si>
    <t>BYTEWORKS TECNOLOGIA DA INFORMACAO EIREL</t>
  </si>
  <si>
    <t>17856298000139</t>
  </si>
  <si>
    <t>C A MIELE ME</t>
  </si>
  <si>
    <t>10374625000177</t>
  </si>
  <si>
    <t>C ALVES DA SILVA MOVEIS ME</t>
  </si>
  <si>
    <t>27437365000134</t>
  </si>
  <si>
    <t>C C DE CAMPOS PERICIASWEB ME</t>
  </si>
  <si>
    <t>05690866000195</t>
  </si>
  <si>
    <t>C M MARTINS PEREIRA</t>
  </si>
  <si>
    <t>05873618000180</t>
  </si>
  <si>
    <t>C.J.A. REFRIGERACAO LTDA</t>
  </si>
  <si>
    <t>35348964000100</t>
  </si>
  <si>
    <t>C.L. CONSTRUCAO DE IMOVEIS LTDA</t>
  </si>
  <si>
    <t>18597170000160</t>
  </si>
  <si>
    <t>C4MEDIA BRASIL ORG DE EVENTOS LTDA</t>
  </si>
  <si>
    <t>04062944000144</t>
  </si>
  <si>
    <t>CABINE RIO COMERCIAL ELETRICA LTDA</t>
  </si>
  <si>
    <t>66792524000170</t>
  </si>
  <si>
    <t>CABOS GOLDEN AUDIO E VIDEO LTDA EPP</t>
  </si>
  <si>
    <t>00366257000161</t>
  </si>
  <si>
    <t>CADERODE MOVEIS PARA ESCRITORIO LTDA</t>
  </si>
  <si>
    <t>04031490000144</t>
  </si>
  <si>
    <t>CADILLAK LOCADORA DE AUTOMOVEIS EIRELI</t>
  </si>
  <si>
    <t>12158428000146</t>
  </si>
  <si>
    <t>CAETITE 1 ENERGIA RENOVAVEL S/A</t>
  </si>
  <si>
    <t>12106989000100</t>
  </si>
  <si>
    <t>CAETITE 2 ENERGIA RENOVAVEL SA</t>
  </si>
  <si>
    <t>12106989000282</t>
  </si>
  <si>
    <t>12106879000130</t>
  </si>
  <si>
    <t>CAETITE 3 ENERGIA RENOVAVEL SA</t>
  </si>
  <si>
    <t>12106879000210</t>
  </si>
  <si>
    <t>00360305000104</t>
  </si>
  <si>
    <t>CAIXA ECONOMICA FEDERAL</t>
  </si>
  <si>
    <t>00360305020997</t>
  </si>
  <si>
    <t>39144799000125</t>
  </si>
  <si>
    <t>CAJU PRODUÇÕES E EVENTOS LTDA</t>
  </si>
  <si>
    <t>12106898000166</t>
  </si>
  <si>
    <t>CALANGO 1 ENERGIA RENOVAVEL S/A.</t>
  </si>
  <si>
    <t>12107047000138</t>
  </si>
  <si>
    <t>CALANGO 2 ENERGIA RENOVAVEL S/A</t>
  </si>
  <si>
    <t>12106962000109</t>
  </si>
  <si>
    <t>CALANGO 3 ENERGIA RENOVAVEL S/A.</t>
  </si>
  <si>
    <t>12106862000182</t>
  </si>
  <si>
    <t>CALANGO 4 ENERGIA RENOVAVEL S/A.</t>
  </si>
  <si>
    <t>12159338000170</t>
  </si>
  <si>
    <t>CALANGO 5 ENERGIA RENOVAVEL S/A.</t>
  </si>
  <si>
    <t>19560837000113</t>
  </si>
  <si>
    <t>CALANGO 6 ENERGIA RENOVAVEL S.A.</t>
  </si>
  <si>
    <t>04323055000193</t>
  </si>
  <si>
    <t>CALDEIRAS INDUSTRIAIS E MARITIMAS EIRELI</t>
  </si>
  <si>
    <t>05244704000123</t>
  </si>
  <si>
    <t>CALEIDOSCOPIO ASSOCIACAO CULTURAL SC ME</t>
  </si>
  <si>
    <t>03160007000169</t>
  </si>
  <si>
    <t>CALEVI MINERADORA E COMERCIO LTDA</t>
  </si>
  <si>
    <t>03034433000156</t>
  </si>
  <si>
    <t>CAMARA COMERC DE ENERGIA ELETRICA - CCEE</t>
  </si>
  <si>
    <t>33573791000106</t>
  </si>
  <si>
    <t>CAMARA DE COMERCIO AMERICANA PO BRASIL</t>
  </si>
  <si>
    <t>09486356000151</t>
  </si>
  <si>
    <t>CAMBAXIRRA FILMES LTDA</t>
  </si>
  <si>
    <t>07109461000146</t>
  </si>
  <si>
    <t>CAMFIL LATINOAMERICA LTDA</t>
  </si>
  <si>
    <t>37262289000127</t>
  </si>
  <si>
    <t>CAMILA CRISTINA DAS DORES SILVA LTDA</t>
  </si>
  <si>
    <t>11250876000102</t>
  </si>
  <si>
    <t>CAMILA CRISTINA PEREIRA BARTOLINI ME</t>
  </si>
  <si>
    <t>22954914000124</t>
  </si>
  <si>
    <t>CAMILA TRIERVEILER 01921854979</t>
  </si>
  <si>
    <t>CAMINHARE DESENVOL GERENCIAL LTDA ME</t>
  </si>
  <si>
    <t>13570097000110</t>
  </si>
  <si>
    <t>CAMISA DIMONA E MALHAS LTDA</t>
  </si>
  <si>
    <t>13570097000209</t>
  </si>
  <si>
    <t>03290146000107</t>
  </si>
  <si>
    <t>CAMPANA E ROANA COMERCIAL LTDA</t>
  </si>
  <si>
    <t>28042738000130</t>
  </si>
  <si>
    <t>CAMPOS PEREIRA LTDA ME</t>
  </si>
  <si>
    <t>04070015000187</t>
  </si>
  <si>
    <t>CANAL ENERGIA INTERNET LTDA EPP</t>
  </si>
  <si>
    <t>07561252000139</t>
  </si>
  <si>
    <t>CANDANGA TRANSPORTES DE CARGAS LTDA ME</t>
  </si>
  <si>
    <t>03873788000139</t>
  </si>
  <si>
    <t>CANDELABRUS FESTAS LIMITADA</t>
  </si>
  <si>
    <t>22546171000153</t>
  </si>
  <si>
    <t>CANOAS 2 ENERGIA RENOVAVEL S.A.</t>
  </si>
  <si>
    <t>22552934000179</t>
  </si>
  <si>
    <t>CANOAS 3 ENERGIA RENOVAVEL S.A.</t>
  </si>
  <si>
    <t>22563859000141</t>
  </si>
  <si>
    <t>CANOAS 4 ENERGIA RENOVAVEL S.A.</t>
  </si>
  <si>
    <t>19019803000116</t>
  </si>
  <si>
    <t>CANTEIRO BISTRO LTDA</t>
  </si>
  <si>
    <t>EU372042198</t>
  </si>
  <si>
    <t>Canva</t>
  </si>
  <si>
    <t>07453964000134</t>
  </si>
  <si>
    <t>CAO ENERGIA E ENGENHARIA ELETR LTDA EPP</t>
  </si>
  <si>
    <t>08837001000105</t>
  </si>
  <si>
    <t>CAPAO AUDIO E EVENTOS LTDA ME</t>
  </si>
  <si>
    <t>26197006000194</t>
  </si>
  <si>
    <t>CAPITAL RECUPERADORA LTDA</t>
  </si>
  <si>
    <t>02844351000104</t>
  </si>
  <si>
    <t>CARBONI CARBONI ARTES GRAFICAS LTDA ME</t>
  </si>
  <si>
    <t>03499951000145</t>
  </si>
  <si>
    <t>CARDIOCLINICA CARDIOL ARRITMIA SS EIRELI</t>
  </si>
  <si>
    <t>03716197000158</t>
  </si>
  <si>
    <t>CARDIOS CENTRO MEDIC CARDIOL LTDA EPP</t>
  </si>
  <si>
    <t>04519639000139</t>
  </si>
  <si>
    <t>CAREER CENTER CONSULTORIA REC HUM LTDA</t>
  </si>
  <si>
    <t>04519639000210</t>
  </si>
  <si>
    <t>78842440000183</t>
  </si>
  <si>
    <t>CARIOCA CALCADOS LTDA</t>
  </si>
  <si>
    <t>78842440001074</t>
  </si>
  <si>
    <t>19116676000173</t>
  </si>
  <si>
    <t>CARLA NOGUEIRA 1 CONS GESTAO EMP LTDA</t>
  </si>
  <si>
    <t>11543493000122</t>
  </si>
  <si>
    <t>CARLOS A C DA SILVA LTDA ME</t>
  </si>
  <si>
    <t>17115271000195</t>
  </si>
  <si>
    <t>CARLOS EDUARDO SOARES THIAGO ME</t>
  </si>
  <si>
    <t>23467471000100</t>
  </si>
  <si>
    <t>CARLOS EMMANUEL BUHRINGER CAVALHEIRO 05459721911</t>
  </si>
  <si>
    <t>81723687472</t>
  </si>
  <si>
    <t>CARLOS EUGENIO DE LUCENA SILVA</t>
  </si>
  <si>
    <t>15031407000153</t>
  </si>
  <si>
    <t>CARLOS LEANDRO L. PAES BARRETO - ME</t>
  </si>
  <si>
    <t>02644369000162</t>
  </si>
  <si>
    <t>CARLOS VENDAS SERV DE ENGEN E REPR LTDA</t>
  </si>
  <si>
    <t>46268891000162</t>
  </si>
  <si>
    <t>CAROLINA FERREIRA BAPTISTA 00244418136</t>
  </si>
  <si>
    <t>38210858000153</t>
  </si>
  <si>
    <t>CAROLINA LOPES LOBIANCO</t>
  </si>
  <si>
    <t>14265928000102</t>
  </si>
  <si>
    <t>CAROLINA MACHADO BARBOSA DA SILVA</t>
  </si>
  <si>
    <t>11296802000107</t>
  </si>
  <si>
    <t>CARREIRA BISTRO ESTRA DE DESENV LTDA EPP</t>
  </si>
  <si>
    <t>27150648000109</t>
  </si>
  <si>
    <t>CARTORIO 15 OFICIO NOTAS DA CAPITAL RJ</t>
  </si>
  <si>
    <t>27128875000120</t>
  </si>
  <si>
    <t>CARTORIO DO 17 OFICIO DE NOTAS</t>
  </si>
  <si>
    <t>03559792000127</t>
  </si>
  <si>
    <t>CARVALHO COELHO ASS DE REC HUM LTDA</t>
  </si>
  <si>
    <t>11114284000163</t>
  </si>
  <si>
    <t>CASA &amp; VIDEO BRASIL S.A</t>
  </si>
  <si>
    <t>11114284011106</t>
  </si>
  <si>
    <t>76612589000140</t>
  </si>
  <si>
    <t>CASA DAS FLORES ARTE E SERVICOS LTDA</t>
  </si>
  <si>
    <t>00356493000105</t>
  </si>
  <si>
    <t>CASA DAS PERSIANAS LTDA</t>
  </si>
  <si>
    <t>10832251000196</t>
  </si>
  <si>
    <t>CASA DAS PLACAS LTDA</t>
  </si>
  <si>
    <t>44186736000171</t>
  </si>
  <si>
    <t>CASA DE NOCA DISTRIBUIDORA DE MATERIAIS DE BORRACHA LTDA</t>
  </si>
  <si>
    <t>29339991000113</t>
  </si>
  <si>
    <t>CASA DO ACRILICO EIRELI EPP</t>
  </si>
  <si>
    <t>24889370000190</t>
  </si>
  <si>
    <t>CASA DO MERGULHADOR COM MAT NAUT LTDA ME</t>
  </si>
  <si>
    <t>23045759000196</t>
  </si>
  <si>
    <t>CASA EDUCACAO SOLUCOES EDUCACIONAIS LTDA</t>
  </si>
  <si>
    <t>36484279000173</t>
  </si>
  <si>
    <t>CASA MARIA SERVICOS DE BUFFET, EVENTOS E</t>
  </si>
  <si>
    <t>33556424000196</t>
  </si>
  <si>
    <t>CASA MINEIRA MAQUINAS E FERRAMENTAS LTDA</t>
  </si>
  <si>
    <t>57314668000120</t>
  </si>
  <si>
    <t>CASABLANCA GASTRONOMIA E EVENTOS LTDA</t>
  </si>
  <si>
    <t>10963320000109</t>
  </si>
  <si>
    <t>CASAGRANDE RECEPCOES LTDA</t>
  </si>
  <si>
    <t>13501187000159</t>
  </si>
  <si>
    <t>CASAS DA AGUA MAT PARA CONSTRUCAO LTDA</t>
  </si>
  <si>
    <t>13501187001201</t>
  </si>
  <si>
    <t>13501187001805</t>
  </si>
  <si>
    <t>08304706000159</t>
  </si>
  <si>
    <t>CASTERTECH FUNDICAO E TECNOLOGIA LTDA</t>
  </si>
  <si>
    <t>28173523000159</t>
  </si>
  <si>
    <t>CASTRO MAGALHAES INFORMATICA LTDA</t>
  </si>
  <si>
    <t>42278168000103</t>
  </si>
  <si>
    <t>CASTRO SOBRAL E GOMES ADVOGADOS</t>
  </si>
  <si>
    <t>83719963000177</t>
  </si>
  <si>
    <t>CASVIG CATARINENSE DE SEG E VIGIL LTDA</t>
  </si>
  <si>
    <t>00972542000126</t>
  </si>
  <si>
    <t>CATASONHO EIRELI EPP</t>
  </si>
  <si>
    <t>06974793000126</t>
  </si>
  <si>
    <t>CAVALO MARINHO COMBUST PERNAMBUCO LTDA</t>
  </si>
  <si>
    <t>12344472000140</t>
  </si>
  <si>
    <t>CC CARDOSO ELETRONICA E INFORMATICA ME</t>
  </si>
  <si>
    <t>66087131000166</t>
  </si>
  <si>
    <t>CCK AUTOMACAO LTDA</t>
  </si>
  <si>
    <t>66087131000409</t>
  </si>
  <si>
    <t>17379151000103</t>
  </si>
  <si>
    <t>CCLEMENTE DA SILVA MATERIAL ELETRICO ME</t>
  </si>
  <si>
    <t>19028775000101</t>
  </si>
  <si>
    <t>CDI COMUNICACAO CORPORATIVA LTDA</t>
  </si>
  <si>
    <t>57863854000119</t>
  </si>
  <si>
    <t>CDN COMUNICACAO CORPORATIVA LTDA</t>
  </si>
  <si>
    <t>20058836000154</t>
  </si>
  <si>
    <t>CEAD CENTRO DE EST APLIC EM DIREITO LTDA</t>
  </si>
  <si>
    <t>05556254000104</t>
  </si>
  <si>
    <t>CEDRO ASSESSORIA AMBIENTAL LTDAEPP</t>
  </si>
  <si>
    <t>10798994000197</t>
  </si>
  <si>
    <t>CEL CENTRO DE ESTUDOS DA LINGUAGEM EIR</t>
  </si>
  <si>
    <t>00104352000197</t>
  </si>
  <si>
    <t>CELEBRA ADMINISTRACAO DE EVENTOS LTDA</t>
  </si>
  <si>
    <t>CELERIT SERVICOS DE INFORMATICA LTDA</t>
  </si>
  <si>
    <t>CELESC DISTRIBUICAO SA</t>
  </si>
  <si>
    <t>01543032000104</t>
  </si>
  <si>
    <t>CELG DISTRIBUICAO S.A.</t>
  </si>
  <si>
    <t>23758522000152</t>
  </si>
  <si>
    <t>CELSE - CENTRAIS ELETRICAS DE SERGIPE S.A.</t>
  </si>
  <si>
    <t>23759113000170</t>
  </si>
  <si>
    <t>CELTIS VÁLVLULAS E ACESSÓRIOS INDUSTRIAIS LTDA-EPP</t>
  </si>
  <si>
    <t>24286083000195</t>
  </si>
  <si>
    <t>CEMIG GERACAO SALTO GRANDE S.A.</t>
  </si>
  <si>
    <t>CENARIO RJ TECNOLOGIA EM AUDIO E VIDEO LTDA</t>
  </si>
  <si>
    <t>19183124000188</t>
  </si>
  <si>
    <t>CENARIO SP TECNOLOGIA EM AUDIO E VIDEO LTDA EPP</t>
  </si>
  <si>
    <t>06913480000168</t>
  </si>
  <si>
    <t>CENTELHA EQUIPAMENTOS ELETRICOS LTDA</t>
  </si>
  <si>
    <t>06913480000320</t>
  </si>
  <si>
    <t>00715344000187</t>
  </si>
  <si>
    <t>CENTER CICLO</t>
  </si>
  <si>
    <t>08472197000173</t>
  </si>
  <si>
    <t>CENTER GARBIN UTILIDADES DOMÉSTICAS LTDA</t>
  </si>
  <si>
    <t>08472197000254</t>
  </si>
  <si>
    <t>24113701000103</t>
  </si>
  <si>
    <t>CENTER SOFT FILTROS COM DE ELETROD ELETR</t>
  </si>
  <si>
    <t>00001180000207</t>
  </si>
  <si>
    <t>CENTRAIS ELETRICAS BRASILEIRAS SA</t>
  </si>
  <si>
    <t>05914650000166</t>
  </si>
  <si>
    <t>CENTRAIS ELETRICAS DE RONDONIA SA CERON</t>
  </si>
  <si>
    <t>18911031000160</t>
  </si>
  <si>
    <t>CENTRAIS EOLICAS ABIL SA</t>
  </si>
  <si>
    <t>11349807000150</t>
  </si>
  <si>
    <t>CENTRAIS EOLICAS ALVORADA LTDA</t>
  </si>
  <si>
    <t>11349756000167</t>
  </si>
  <si>
    <t>CENTRAIS EOLICAS CANDIBA LTDA</t>
  </si>
  <si>
    <t>18910740000120</t>
  </si>
  <si>
    <t>CENTRAIS EOLICAS FOLHA DA SERRA SA</t>
  </si>
  <si>
    <t>18870194000141</t>
  </si>
  <si>
    <t>CENTRAIS EOLICAS JABUTICABA SA</t>
  </si>
  <si>
    <t>18870265000106</t>
  </si>
  <si>
    <t>CENTRAIS EOLICAS JACARANDA DO SERRADO S</t>
  </si>
  <si>
    <t>11350476000179</t>
  </si>
  <si>
    <t>CENTRAIS EOLICAS RIO VERDE LTDA.</t>
  </si>
  <si>
    <t>18870007000120</t>
  </si>
  <si>
    <t>CENTRAIS EOLICAS TABUA SA</t>
  </si>
  <si>
    <t>18684356000157</t>
  </si>
  <si>
    <t>CENTRAIS EOLICAS VAQUETA SA</t>
  </si>
  <si>
    <t>15150415000119</t>
  </si>
  <si>
    <t>CENTRAL COOP Rio de JaneiroCOOPERAT ME</t>
  </si>
  <si>
    <t>08337864000105</t>
  </si>
  <si>
    <t>CENTRAL DE FERROS SANFER LTDA</t>
  </si>
  <si>
    <t>03036685000114</t>
  </si>
  <si>
    <t>CENTRAL DE TRADUCOES LTDA EPP</t>
  </si>
  <si>
    <t>28418154000117</t>
  </si>
  <si>
    <t>CENTRAL DO ALERGICO LTDA</t>
  </si>
  <si>
    <t>14496545000226</t>
  </si>
  <si>
    <t>CENTRAL EOLICA BAIXA DO FEIJAO II SA</t>
  </si>
  <si>
    <t>12009141000154</t>
  </si>
  <si>
    <t>CENTRAL EOLICA SANTO INACIO III SA</t>
  </si>
  <si>
    <t>24894829000143</t>
  </si>
  <si>
    <t>CENTRAL EOLICA TERRA SANTA SPE II S.A</t>
  </si>
  <si>
    <t>24302618000174</t>
  </si>
  <si>
    <t>CENTRAL FOTOVOLTAICA JUAZEIRO SOLAR I SPE LTDA</t>
  </si>
  <si>
    <t>00591651000101</t>
  </si>
  <si>
    <t>CENTRAL IMPLEMENTOS AGRICOLAS LTDA EPP</t>
  </si>
  <si>
    <t>35600683000100</t>
  </si>
  <si>
    <t>CENTRO CULTURAL BRASIL ALEMANHA</t>
  </si>
  <si>
    <t>29550928000121</t>
  </si>
  <si>
    <t>CENTRO DA MEMORIA DA ELETRICIDADE NO BRASIL</t>
  </si>
  <si>
    <t>09676510000158</t>
  </si>
  <si>
    <t>CENTRO DE APERFEICOAMENTO DA VOZ FALA E ORATORIA LTDA</t>
  </si>
  <si>
    <t>29971343000185</t>
  </si>
  <si>
    <t>CENTRO DE APROFUNDAMENTO E DESENVOLVIMEN</t>
  </si>
  <si>
    <t>03007832000128</t>
  </si>
  <si>
    <t>CENTRO DE DIAGNOSTICO JOSE ROCHA DE SA</t>
  </si>
  <si>
    <t>11583604000124</t>
  </si>
  <si>
    <t>CENTRO DE DOCUMENT E ARMAZENAGEM LTDA ME</t>
  </si>
  <si>
    <t>02197062000160</t>
  </si>
  <si>
    <t>CENTRO DE ENSINO INTENS QUALITY LTDA ME</t>
  </si>
  <si>
    <t>19937431000107</t>
  </si>
  <si>
    <t>CENTRO DE ESTE FISIOT NOVA VIDA LTDA EPP</t>
  </si>
  <si>
    <t>35798578000110</t>
  </si>
  <si>
    <t>CENTRO DE ESTUDOS AVANCADOS DE MATEMATIC</t>
  </si>
  <si>
    <t>04068728000106</t>
  </si>
  <si>
    <t>CENTRO DE GESTAO DE PESQUISA DESENVOLVIMENTO E INOVACAO CGPDI</t>
  </si>
  <si>
    <t>CENTRO DE PESQUISA DE ENERGIA ELET CEPEL</t>
  </si>
  <si>
    <t>09239734000100</t>
  </si>
  <si>
    <t>CENTRO DE SAUDE SEG MED DO TRAB LTDA</t>
  </si>
  <si>
    <t>82702358000120</t>
  </si>
  <si>
    <t>CENTRO DE SERVICOS CONTABEIS S/S</t>
  </si>
  <si>
    <t>14700750000180</t>
  </si>
  <si>
    <t>CENTRO DE TREI ESP EM SEG DO TRABALHO</t>
  </si>
  <si>
    <t>19167231000112</t>
  </si>
  <si>
    <t>CENTRO ESPORTIVO RATONES LTDA</t>
  </si>
  <si>
    <t>67985887000195</t>
  </si>
  <si>
    <t>CENTRO INFORMATICO TREINASOFT LTDA</t>
  </si>
  <si>
    <t>12942180000100</t>
  </si>
  <si>
    <t>CENTRO LATINOAMERICANO DE ESTUDOS JURID</t>
  </si>
  <si>
    <t>08322396000103</t>
  </si>
  <si>
    <t>CERRADINHO BIOENERGIA SA</t>
  </si>
  <si>
    <t>16986332000127</t>
  </si>
  <si>
    <t>CERTDATA SERVICOS DE INFORMACAO LTDA</t>
  </si>
  <si>
    <t>24406190000100</t>
  </si>
  <si>
    <t>CERTIFY DIGITAL LTDA ME</t>
  </si>
  <si>
    <t>CERTISIGN CERTIFICADORA DIGITAL SA</t>
  </si>
  <si>
    <t>01554285000256</t>
  </si>
  <si>
    <t>07648806000130</t>
  </si>
  <si>
    <t>CERTTUM CONSULTORIA E PROJETOS LTDA</t>
  </si>
  <si>
    <t>01203327000123</t>
  </si>
  <si>
    <t>CESAR CENTRO DE ESTUDOS E SISTEMAS AVANÇADOS DO RECIFE</t>
  </si>
  <si>
    <t>32155956000159</t>
  </si>
  <si>
    <t>CESAR RENATO MACHADO PRUX GRAFICA</t>
  </si>
  <si>
    <t>CESCON, BARRIEU, FLESCH &amp; BARRETO SOCIEDADE DE ADVOGADOS</t>
  </si>
  <si>
    <t>15644793000159</t>
  </si>
  <si>
    <t>CESI DO BRASIL CONSULTORIA LTDA</t>
  </si>
  <si>
    <t>60933603000178</t>
  </si>
  <si>
    <t>CESP COMPANHIA ELETRICA DE Sao Paulo</t>
  </si>
  <si>
    <t>10527981000183</t>
  </si>
  <si>
    <t>CESP PESQUISA E CONSULT EM COMUNICA LTDA</t>
  </si>
  <si>
    <t>10724859000105</t>
  </si>
  <si>
    <t>CF COM E SISTEMAS CONTRA INCENDIO LTDA</t>
  </si>
  <si>
    <t>03708747000197</t>
  </si>
  <si>
    <t>CF PROMOCOES LTDA EPP</t>
  </si>
  <si>
    <t>91421511000132</t>
  </si>
  <si>
    <t>CGK SISTEMAS DE INFORMACAO LTDA</t>
  </si>
  <si>
    <t>34078618000196</t>
  </si>
  <si>
    <t>CHACARA TROPICAL DE PLANTAS LTDA</t>
  </si>
  <si>
    <t>02478800000148</t>
  </si>
  <si>
    <t>CHADA COMERCIO E SERVICOS LTDA</t>
  </si>
  <si>
    <t>22546153000171</t>
  </si>
  <si>
    <t>CHAFARIZ 1 ENERGIA RENOVAVEL S.A.</t>
  </si>
  <si>
    <t>22548637000150</t>
  </si>
  <si>
    <t>CHAFARIZ 2 ENERGIA RENOVAVEL S.A.</t>
  </si>
  <si>
    <t>22552057000136</t>
  </si>
  <si>
    <t>CHAFARIZ 3 ENERGIA RENOVAVEL S.A.</t>
  </si>
  <si>
    <t>30061007000184</t>
  </si>
  <si>
    <t>CHAFARIZ 4 ENERGIA RENOVAVEL S.A.</t>
  </si>
  <si>
    <t>30039570000156</t>
  </si>
  <si>
    <t>CHAFARIZ 5 ENERGIA RENOVAVEL S.A.</t>
  </si>
  <si>
    <t>22563841000140</t>
  </si>
  <si>
    <t>CHAFARIZ 6 ENERGIA RENOVAVEL S.A.</t>
  </si>
  <si>
    <t>22563215000153</t>
  </si>
  <si>
    <t>CHAFARIZ 7 ENERGIA RENOVAVEL S.A.</t>
  </si>
  <si>
    <t>50676113000180</t>
  </si>
  <si>
    <t>CHEMICAL SPECIALTIES INDÚSTRIA E COMÉRCIO LTDA-EPP</t>
  </si>
  <si>
    <t>SIEMENS ENERGY POWER AND INDUSTRIAL APPLICATIONS LTDA</t>
  </si>
  <si>
    <t>41752912000105</t>
  </si>
  <si>
    <t>CHEZ BONBON COMERCIO DE CHOCOLATE LTDA</t>
  </si>
  <si>
    <t>23883314000185</t>
  </si>
  <si>
    <t>CHRIS PELAJO PRODUCOES DE EVENTOS LTDA</t>
  </si>
  <si>
    <t>03502099000118</t>
  </si>
  <si>
    <t>CHUBB SEGUROS BRASIL SA</t>
  </si>
  <si>
    <t>92715812000131</t>
  </si>
  <si>
    <t>CIA EST DE GER TRANS DE EN ELETRICA</t>
  </si>
  <si>
    <t>CIA HIDRO ELETRICA SAO FRANCISCO - CHESF</t>
  </si>
  <si>
    <t>22440263000235</t>
  </si>
  <si>
    <t>CIADIGI COMPANHIA DIGITAL LTDA</t>
  </si>
  <si>
    <t>01367958000188</t>
  </si>
  <si>
    <t>CIATECH SOLUCOES DIGITAIS</t>
  </si>
  <si>
    <t>07618166000115</t>
  </si>
  <si>
    <t>CIB CALDEIRARIA INDUST BRASILEIRA LTDA</t>
  </si>
  <si>
    <t>15280626000176</t>
  </si>
  <si>
    <t>CIDADE NOVA SUSHI RESTAURANTE LTDA</t>
  </si>
  <si>
    <t>03804983000107</t>
  </si>
  <si>
    <t>CIESLAK CONSULTORIA LTDA</t>
  </si>
  <si>
    <t>FR20784330201</t>
  </si>
  <si>
    <t>CIGRE PARIS-CONSEIL INTERNATIONAL DES GRANDS RESEAUX ELECTRIQUES INTERNATIONAL COUNCIL ON LARGE ELECTRIC SYSTEMS</t>
  </si>
  <si>
    <t>24073694000155</t>
  </si>
  <si>
    <t>CIL COMERCIO DE INFORMATICA LTDA</t>
  </si>
  <si>
    <t>08903736000181</t>
  </si>
  <si>
    <t>CINCO TI REPRESEN INFORMATICA LTDA EPP</t>
  </si>
  <si>
    <t>17445810000154</t>
  </si>
  <si>
    <t>CINTIA REINAUX 05360175494</t>
  </si>
  <si>
    <t>03970788000319</t>
  </si>
  <si>
    <t>CIPHER SA</t>
  </si>
  <si>
    <t>12943399000123</t>
  </si>
  <si>
    <t>CIPO FILMES LTDA</t>
  </si>
  <si>
    <t>09045277000105</t>
  </si>
  <si>
    <t>CISCO COMERCIO E SERVICOS DE HARDWARE E SOFTWARE DO BRASIL LTDA.</t>
  </si>
  <si>
    <t>752275152</t>
  </si>
  <si>
    <t>CITRIX SYSTEMS INC</t>
  </si>
  <si>
    <t>14317132000156</t>
  </si>
  <si>
    <t>CJ CAVALCANTI LAPA FILHO REFRIGERACAO ME</t>
  </si>
  <si>
    <t>08633358000163</t>
  </si>
  <si>
    <t>CJMS ENSINO DE IDIOMAS LTDA ME</t>
  </si>
  <si>
    <t>24618249000123</t>
  </si>
  <si>
    <t>CL SERVICOS TECNOLOGICOS EIRELI</t>
  </si>
  <si>
    <t>29958157000106</t>
  </si>
  <si>
    <t>CLA COM MOVEIS DEC MONT REPRE COM EIRELI</t>
  </si>
  <si>
    <t>19060303000128</t>
  </si>
  <si>
    <t>CLAN SERVICOS TECNICOS EIRELI ME</t>
  </si>
  <si>
    <t>02039554000128</t>
  </si>
  <si>
    <t>CLAREAR PROPOSITO E PESSOAS TREINAMENTO E EDITORA LTDA</t>
  </si>
  <si>
    <t>10432341000190</t>
  </si>
  <si>
    <t>CLARION EVENTS BRAZIL EXIB E FEIRAS LTDA</t>
  </si>
  <si>
    <t>CLARO NXT TELECOMUNICACOES LTDA.</t>
  </si>
  <si>
    <t>CLARO SA</t>
  </si>
  <si>
    <t>40432544075821</t>
  </si>
  <si>
    <t>27486153000147</t>
  </si>
  <si>
    <t>CLASS MOVEIS E DECORACOES EIRELI</t>
  </si>
  <si>
    <t>73574386000119</t>
  </si>
  <si>
    <t>CLAVE CONSULTORIA LTDA</t>
  </si>
  <si>
    <t>07161663000137</t>
  </si>
  <si>
    <t>CLAVIS BBR CONSULTORIA EM INFORMATICA S.A</t>
  </si>
  <si>
    <t>21634153000160</t>
  </si>
  <si>
    <t>CLEAN FUSION LTDA EPP</t>
  </si>
  <si>
    <t>07124230000292</t>
  </si>
  <si>
    <t>CLEBER FLORENCIO LUCENA DE SOUZA</t>
  </si>
  <si>
    <t>43258135000164</t>
  </si>
  <si>
    <t>CLEIO ANTONIO FRAGOSO 85812447420</t>
  </si>
  <si>
    <t>83932418000164</t>
  </si>
  <si>
    <t>CLEMAR ENGENHARIA LTDA</t>
  </si>
  <si>
    <t>83932418001136</t>
  </si>
  <si>
    <t>78809605000115</t>
  </si>
  <si>
    <t>CLINICA DE OLHOS SAO SEBASTIAO LTDA</t>
  </si>
  <si>
    <t>00467600000164</t>
  </si>
  <si>
    <t>CLM MEDICINA DO TRABALHO E SAUDE OCUPACI</t>
  </si>
  <si>
    <t>11574666000170</t>
  </si>
  <si>
    <t>CLOUD TECHNOLOGY SECURITY</t>
  </si>
  <si>
    <t>49949031000182</t>
  </si>
  <si>
    <t>CLOUDFASTER CONSULTORIA LTDA</t>
  </si>
  <si>
    <t>34054254000104</t>
  </si>
  <si>
    <t>CLUBE DE AERONAUTICA</t>
  </si>
  <si>
    <t>33489469000195</t>
  </si>
  <si>
    <t>CLUBE DE ENGENHARIA</t>
  </si>
  <si>
    <t>CM COMANDOS LINEARES LTDA</t>
  </si>
  <si>
    <t>05163556000112</t>
  </si>
  <si>
    <t>CM5 BRASIL INFORMATICA LTDA ME</t>
  </si>
  <si>
    <t>27963709000149</t>
  </si>
  <si>
    <t>CMA BUFFET E BANQUETRIA EIRELLI EPP</t>
  </si>
  <si>
    <t>02503428000182</t>
  </si>
  <si>
    <t>CMC COMERCIO SERV PURIFIC SAUNAS LTDA ME</t>
  </si>
  <si>
    <t>31406242000103</t>
  </si>
  <si>
    <t>CMK ENGENHARIA E COMERCIO LTDA ME</t>
  </si>
  <si>
    <t>11234954000185</t>
  </si>
  <si>
    <t>CMPC CELULOSE RIOGRANDENSE LTDA</t>
  </si>
  <si>
    <t>04639376000100</t>
  </si>
  <si>
    <t>COBRART GESTAO DE ATIV PART LTDA</t>
  </si>
  <si>
    <t>01535467000794</t>
  </si>
  <si>
    <t>COE COELHO &amp; CIA LTDA</t>
  </si>
  <si>
    <t>26787235000169</t>
  </si>
  <si>
    <t>COLAB COLIBRI ASSESSORIA LTDA</t>
  </si>
  <si>
    <t>08758638000106</t>
  </si>
  <si>
    <t>COLABORAR COMER DE PROD ELETRONICOS LTDA</t>
  </si>
  <si>
    <t>25240495000157</t>
  </si>
  <si>
    <t>COLLUNAS</t>
  </si>
  <si>
    <t>33697343000106</t>
  </si>
  <si>
    <t>COLOR GRAF GRAFICA E EDITORA EIRELI</t>
  </si>
  <si>
    <t>COLUMBIA</t>
  </si>
  <si>
    <t>COLUMBIA BUSINESS SCHOOL</t>
  </si>
  <si>
    <t>COLUMBIA STORAGE INTEGR DE SITEMAS LTDA</t>
  </si>
  <si>
    <t>58652678000309</t>
  </si>
  <si>
    <t>01277182000105</t>
  </si>
  <si>
    <t>COLUNA COMERCIO DE PERSIANAS LTDA EPP</t>
  </si>
  <si>
    <t>31860729000161</t>
  </si>
  <si>
    <t>COMARCA ARTES GRAFICAS LTDA ME</t>
  </si>
  <si>
    <t>21393340000108</t>
  </si>
  <si>
    <t>COMBOIO PRODUCOES LTDA ME</t>
  </si>
  <si>
    <t>34203752000171</t>
  </si>
  <si>
    <t>COMDADOS COMERCIO E SERV ELETRO LTDA</t>
  </si>
  <si>
    <t>07888247000135</t>
  </si>
  <si>
    <t>COMERCIAL ALVORADA PROD LIMP E DESC LTDA</t>
  </si>
  <si>
    <t>12806642000161</t>
  </si>
  <si>
    <t>COMERCIAL CANAL LTDA</t>
  </si>
  <si>
    <t>06278433000190</t>
  </si>
  <si>
    <t>COMERCIAL DE ALIMENTOS GRANO LTDA</t>
  </si>
  <si>
    <t>03553628000102</t>
  </si>
  <si>
    <t>COMERCIAL DE ALIMENTOS MILENIO LTDA</t>
  </si>
  <si>
    <t>08118432000103</t>
  </si>
  <si>
    <t>COMERCIAL DE TRANSFORMADORES LTDA</t>
  </si>
  <si>
    <t>78718673000179</t>
  </si>
  <si>
    <t>COMERCIAL ELETRICA DZ LTDA</t>
  </si>
  <si>
    <t>57158057000130</t>
  </si>
  <si>
    <t>COMERCIAL ELETRICA PJ LTDA</t>
  </si>
  <si>
    <t>57158057000645</t>
  </si>
  <si>
    <t>57158057000726</t>
  </si>
  <si>
    <t>00663904000105</t>
  </si>
  <si>
    <t>COMERCIAL LADANIUSKI</t>
  </si>
  <si>
    <t>21666913000111</t>
  </si>
  <si>
    <t>COMERCIAL LB MIX LTDA</t>
  </si>
  <si>
    <t>03112755000176</t>
  </si>
  <si>
    <t>COMERCIAL MATAYOSHI LTDA EPP</t>
  </si>
  <si>
    <t>01920177000179</t>
  </si>
  <si>
    <t>COMERCIAL MILANO BRASIL LTDA</t>
  </si>
  <si>
    <t>02616079000105</t>
  </si>
  <si>
    <t>COMERCIAL PARANHOS LTDA ME</t>
  </si>
  <si>
    <t>10338680000101</t>
  </si>
  <si>
    <t>COMERCIAL RECORD EIRELI ME</t>
  </si>
  <si>
    <t>95767943000150</t>
  </si>
  <si>
    <t>COMERCIAL STECANELA DE MATERIAIS ELETRICOS LTDA</t>
  </si>
  <si>
    <t>95767943000231</t>
  </si>
  <si>
    <t>06002035000146</t>
  </si>
  <si>
    <t>COMERCIAL VIEIRA ELETROELETRONICO LTDA E</t>
  </si>
  <si>
    <t>22013079000128</t>
  </si>
  <si>
    <t>COMERCIO DE EQUIPAMENTOS E SUPRIMENTOS DE INFORMATICA PAPELEX LTDA</t>
  </si>
  <si>
    <t>10910686000101</t>
  </si>
  <si>
    <t>COMERCIO DE PERIFERICOS DE TI LTDA ME</t>
  </si>
  <si>
    <t>84866342003285</t>
  </si>
  <si>
    <t>COMERCIO DE TINTAS MATERIAL ELETRICO E HIDRAULICO VERGINIA LTDA</t>
  </si>
  <si>
    <t>07564294000123</t>
  </si>
  <si>
    <t>COMERCIO E ASSISTENCIA TECNICA CLAUDINO</t>
  </si>
  <si>
    <t>79809489000105</t>
  </si>
  <si>
    <t>COMERCIO REFRIGERACAO SANTA LUZIA LTDA</t>
  </si>
  <si>
    <t>29180287000160</t>
  </si>
  <si>
    <t>COMFORT TRAVEL TOUR TURISMO LTDA</t>
  </si>
  <si>
    <t>09604060000198</t>
  </si>
  <si>
    <t>COMITE BRASILEIRO DA COMISSAO DE INTEGRACAO ENERGETICA REGIONAL (CIER) - BRACIER</t>
  </si>
  <si>
    <t>8110054584</t>
  </si>
  <si>
    <t>COMITE COLOMBIANO DE LA CIER COCIER</t>
  </si>
  <si>
    <t>30033823000184</t>
  </si>
  <si>
    <t>COMITE NACIONAL BRASILEIRO DE PRODUCAO E TRANSMISSAO DE ENERGIA ELETRICA-CIGRE-BRASIL</t>
  </si>
  <si>
    <t>61409892000173</t>
  </si>
  <si>
    <t>COMPANHIA BRASILEIRA DE ALUMINIO</t>
  </si>
  <si>
    <t>05965546000109</t>
  </si>
  <si>
    <t>COMPANHIA DE ELETRICIDADE DO AMAPA - CEA</t>
  </si>
  <si>
    <t>02016507000169</t>
  </si>
  <si>
    <t>COMPANHIA DE GERACAO E TRANSMISSAO DE ENERGIA ELETRICA DO SUL DO BRASIL - ELETROBRAS CGT ELETROSUL</t>
  </si>
  <si>
    <t>28196889000143</t>
  </si>
  <si>
    <t>COMPANHIA DE SEGUROS ALIANCA DO BRASIL</t>
  </si>
  <si>
    <t>COMPANHIA ENERGETICA DE PERNANBUCO</t>
  </si>
  <si>
    <t>07047251000170</t>
  </si>
  <si>
    <t>COMPANHIA ENERGETICA DO CEARA</t>
  </si>
  <si>
    <t>33352394000104</t>
  </si>
  <si>
    <t>COMPANHIA ESTADUAL DE AGUA E ESGOTO</t>
  </si>
  <si>
    <t>10260249000351</t>
  </si>
  <si>
    <t>COMPANHIA INDUSTRIAL DE CIMENTO APODI</t>
  </si>
  <si>
    <t>61416244000144</t>
  </si>
  <si>
    <t>COMPANHIA NACIONAL DE ENERGIA ELETRICA</t>
  </si>
  <si>
    <t>33791591000111</t>
  </si>
  <si>
    <t>COMPANHIA PALMARES HOTEIS E TURISMO</t>
  </si>
  <si>
    <t>COMPANHIA PERNAMBUCANA DE SANEAMENTO</t>
  </si>
  <si>
    <t>COMPANHIA DE SANEAMENTO AMBIENTAL DO DISTRITO FEDERAL</t>
  </si>
  <si>
    <t>00718661000157</t>
  </si>
  <si>
    <t>COMPENSADOS FERNANDES LTDA</t>
  </si>
  <si>
    <t>COMPLEMENTO CONSULTORIA E TECNOLOGIA LTDA</t>
  </si>
  <si>
    <t>20539925000112</t>
  </si>
  <si>
    <t>COMPLIANCE TOTAL TREIN CORPOR LTDA EPP</t>
  </si>
  <si>
    <t>24198039000123</t>
  </si>
  <si>
    <t>COMPUGRAF COMERCIO DE TECNOLOGIA LTDA</t>
  </si>
  <si>
    <t>19902012000130</t>
  </si>
  <si>
    <t>COMPUGRAF SOLUCOES TECNOLOGICAS LTDA</t>
  </si>
  <si>
    <t>01181242000353</t>
  </si>
  <si>
    <t>COMPWIRE INFORMATICA SA</t>
  </si>
  <si>
    <t>COMTEX INDUSTRIA E COM IMP E EXP LTDA</t>
  </si>
  <si>
    <t>01397430000151</t>
  </si>
  <si>
    <t>CONCABOS COMERCIO DISTRIBUICAO LTDA EPP</t>
  </si>
  <si>
    <t>00316087000100</t>
  </si>
  <si>
    <t>CONCARP CONSERVACAO E LIMPEZA LTDA</t>
  </si>
  <si>
    <t>40399305000132</t>
  </si>
  <si>
    <t>CONCEITO COMUNICACAO INTEGRADA LTDA</t>
  </si>
  <si>
    <t>14244128000105</t>
  </si>
  <si>
    <t>CONCEITO SEMINARIOS E EVENTOS CORPORATIVOS EIRELI</t>
  </si>
  <si>
    <t>CONCERT TECHNOLOGIES S.A.</t>
  </si>
  <si>
    <t>CONDOMINIO CENTRO EMPRES OFFICE PARK</t>
  </si>
  <si>
    <t>40361826000109</t>
  </si>
  <si>
    <t>CONECRIO CONEXOES E PECAS LTDA</t>
  </si>
  <si>
    <t>94191525000103</t>
  </si>
  <si>
    <t>CONECTT SA</t>
  </si>
  <si>
    <t>11482199000158</t>
  </si>
  <si>
    <t>CONEXLINE - TECNOLOGIA COMERCIO IMPORTAÇÃO E EXPORTAÇÃO EIRELI - EPP</t>
  </si>
  <si>
    <t>03461065000122</t>
  </si>
  <si>
    <t>CONFECCOES DE BANDEIRAS BANDEMAR LTDA</t>
  </si>
  <si>
    <t>03383995000105</t>
  </si>
  <si>
    <t>CONFEITARIA E PANIFICACAO MASSA MANIA LTDA</t>
  </si>
  <si>
    <t>80666670000180</t>
  </si>
  <si>
    <t>CONFEITARIA ROTISSERIE DONA TITA LTDA ME</t>
  </si>
  <si>
    <t>28738950000137</t>
  </si>
  <si>
    <t>CONFIANCA COMERCIO DE MAT DE CONSTRUCAO</t>
  </si>
  <si>
    <t>29886533000102</t>
  </si>
  <si>
    <t>CONFIDE ASSESSORIA EMPRESARIAL EIRELI</t>
  </si>
  <si>
    <t>CONFIDERE IMOBILIARIA LTDA</t>
  </si>
  <si>
    <t>06191743000172</t>
  </si>
  <si>
    <t>CONFORLAB ENGENHARIA AMBIENTAL LTDA</t>
  </si>
  <si>
    <t>08984705000100</t>
  </si>
  <si>
    <t>CONPROVE TECNOLOGIA E PESQUISAS LTDA</t>
  </si>
  <si>
    <t>26058324000174</t>
  </si>
  <si>
    <t>CONQUER HOLDING EDUCACIONAL S.A.</t>
  </si>
  <si>
    <t>06330118000164</t>
  </si>
  <si>
    <t>CONSELHO BRAS DOS EXECUT DE COMPRAS</t>
  </si>
  <si>
    <t>09795881000159</t>
  </si>
  <si>
    <t>CONSELHO REGIONAL DE ENG E AGRONOMIA</t>
  </si>
  <si>
    <t>CONSESPE ENGENHEIROS ASSOCIADOS SS LTDA</t>
  </si>
  <si>
    <t>27879725000158</t>
  </si>
  <si>
    <t>CONSGRANRIO CONSTRUTORA GRANDE RIO</t>
  </si>
  <si>
    <t>00655209000193</t>
  </si>
  <si>
    <t>CONSORCIO DE ALUMINIO DO MARANHAO CONSORCIO ALUMAR</t>
  </si>
  <si>
    <t>19962391000153</t>
  </si>
  <si>
    <t>CONSORCIO FENIX</t>
  </si>
  <si>
    <t>07884280000197</t>
  </si>
  <si>
    <t>CONSORCIO UHE BAGUARI</t>
  </si>
  <si>
    <t>26430345000179</t>
  </si>
  <si>
    <t>CONSTRINOX I E C DE ARTEF INOX EIRELI</t>
  </si>
  <si>
    <t>03349838000183</t>
  </si>
  <si>
    <t>CONSTRUCOES ACNT LTDA</t>
  </si>
  <si>
    <t>07632039000170</t>
  </si>
  <si>
    <t>CONSTRUTORA E PAVIMENTADORA REAL LTDA</t>
  </si>
  <si>
    <t>21849722000195</t>
  </si>
  <si>
    <t>CONSTRUTORA EXEC LTDA</t>
  </si>
  <si>
    <t>40175986000155</t>
  </si>
  <si>
    <t>CONTACTA SEGURANCA EM CONECTIVIDADE LTDA</t>
  </si>
  <si>
    <t>40175986000317</t>
  </si>
  <si>
    <t>40175986000406</t>
  </si>
  <si>
    <t>04443102000132</t>
  </si>
  <si>
    <t>CONTART TECNOL E GESTAO EM INF LTDA EPP</t>
  </si>
  <si>
    <t>CONTATO SEGURO PREV DE RISCOS EMPRE LTDA</t>
  </si>
  <si>
    <t>53543047000168</t>
  </si>
  <si>
    <t>CONTEMP INDUSTR COMERCIO E SERVICOS LTDA</t>
  </si>
  <si>
    <t>03970235000102</t>
  </si>
  <si>
    <t>CONTEXTO VERBALIZA TEX E EDIC LTDA ME</t>
  </si>
  <si>
    <t>10887756000158</t>
  </si>
  <si>
    <t>CONTI ENGENHARIA LTDA</t>
  </si>
  <si>
    <t>12609001000117</t>
  </si>
  <si>
    <t>CONTRATADO TECNOLOGIA LTDA</t>
  </si>
  <si>
    <t>27015446000146</t>
  </si>
  <si>
    <t>CONTRATE DISTRIBUICOE SERVICO EIRELI ME</t>
  </si>
  <si>
    <t>12231733000116</t>
  </si>
  <si>
    <t>CONTTEC COMERCIO E SERVIÇOS ESPECIALIZADOS EM MOTORES ELETRICOS INDUSTRIAIS LTDA</t>
  </si>
  <si>
    <t>09451699000180</t>
  </si>
  <si>
    <t>CONVISO APPLICATION SECURITY SA</t>
  </si>
  <si>
    <t>30921357000173</t>
  </si>
  <si>
    <t>COOPATAXI C DE C E T DOS M A T DO M R JANEIRO LTDA</t>
  </si>
  <si>
    <t>COOPER POWER SYSTEMS DO BRASIL LTDA</t>
  </si>
  <si>
    <t>04513910000200</t>
  </si>
  <si>
    <t>COOPER SOCIE COOP TRAB ATLE PROF ARE ESP</t>
  </si>
  <si>
    <t>00521294000105</t>
  </si>
  <si>
    <t>COOPERATIVA DOS CONDUTORES AUTONOMOS DE BRASILIA LTDA</t>
  </si>
  <si>
    <t>COOPERATIVA OURO TAXI LTDA</t>
  </si>
  <si>
    <t>12623662000105</t>
  </si>
  <si>
    <t>COOPERATIVA UNIAO DOS TAXISTA DO DF LTDA</t>
  </si>
  <si>
    <t>20646087000186</t>
  </si>
  <si>
    <t>COOPERLIMPO DE CATADORES BRASIL</t>
  </si>
  <si>
    <t>43637214000186</t>
  </si>
  <si>
    <t>COPASTUR VIAGENS E TURISMO LTDA</t>
  </si>
  <si>
    <t>10247876000190</t>
  </si>
  <si>
    <t>COPEL PAPELARIA LTDA EPP</t>
  </si>
  <si>
    <t>37999729000123</t>
  </si>
  <si>
    <t>COPPITEL ELETRONICA EIRELIEPP</t>
  </si>
  <si>
    <t>00482998000108</t>
  </si>
  <si>
    <t>COPY HOUSE SERVICOS REPROGRAF EIRELI EPP</t>
  </si>
  <si>
    <t>19256861000163</t>
  </si>
  <si>
    <t>CORALL CONSULTORIA LTDA</t>
  </si>
  <si>
    <t>31659618000191</t>
  </si>
  <si>
    <t>CORBA EDITORA ARTES GRAFICA LIMITADA EPP</t>
  </si>
  <si>
    <t>10652343000194</t>
  </si>
  <si>
    <t>COREM CONSTRUTORA LTDA</t>
  </si>
  <si>
    <t>00358773000144</t>
  </si>
  <si>
    <t>CORPO DE BOMBEIROS MILITAR DE PERNAMBUCO</t>
  </si>
  <si>
    <t>15761217000191</t>
  </si>
  <si>
    <t>CORRETORA DE CAMBIO ACORIANA LTDA</t>
  </si>
  <si>
    <t>12419088000160</t>
  </si>
  <si>
    <t>CORTE PERFEITO MARMORARIA EIRELI</t>
  </si>
  <si>
    <t>07941192000180</t>
  </si>
  <si>
    <t>CORTINES SEBASTIA ASSES EM GESTAO EMP</t>
  </si>
  <si>
    <t>00958375000169</t>
  </si>
  <si>
    <t>COSME COMERCIO LTDA EPP</t>
  </si>
  <si>
    <t>01989087000134</t>
  </si>
  <si>
    <t>COSMOPOLITAN TRANSPORTES LTDA</t>
  </si>
  <si>
    <t>01800289000196</t>
  </si>
  <si>
    <t>COSTA FILHO TORRES PER VARG ADV ASSOC</t>
  </si>
  <si>
    <t>19438626000102</t>
  </si>
  <si>
    <t>COTI SERVICOS DE INFORMATICA LTDA</t>
  </si>
  <si>
    <t>04610158000134</t>
  </si>
  <si>
    <t>COUTEC SERVICOS E COMERCIO LTDA</t>
  </si>
  <si>
    <t>36012579000150</t>
  </si>
  <si>
    <t>COZANI RJ INFRAESTRUTURA E REDES DE TELECOMUNICACOES S.A.</t>
  </si>
  <si>
    <t>36012579001806</t>
  </si>
  <si>
    <t>11093486000176</t>
  </si>
  <si>
    <t>CPA DIGITAL CFTV SERVICE COMERCIO LTDA</t>
  </si>
  <si>
    <t>00117242000160</t>
  </si>
  <si>
    <t>CRB - CENTRO RADIOLOGICO DE BRASILIA SA</t>
  </si>
  <si>
    <t>05908886000190</t>
  </si>
  <si>
    <t>CRESCIMENTUM CONSUL PESSOAL E EMPRE LTDA</t>
  </si>
  <si>
    <t>09433258000156</t>
  </si>
  <si>
    <t>CRESPO REPRES E SERV ENGENHARIA LTDA EPP</t>
  </si>
  <si>
    <t>12801986000188</t>
  </si>
  <si>
    <t>CRIANDO EVENTOS LTDA</t>
  </si>
  <si>
    <t>02507058000151</t>
  </si>
  <si>
    <t>CRISTAL DA SERRA MARCENARIA LTDA</t>
  </si>
  <si>
    <t>19664058000168</t>
  </si>
  <si>
    <t>CRISTIANE NASCIMENTO MACIEL 69140464172</t>
  </si>
  <si>
    <t>45953745000103</t>
  </si>
  <si>
    <t>CRISTINA LUCIA DUARTE PINHO LTDA</t>
  </si>
  <si>
    <t>38066296000116</t>
  </si>
  <si>
    <t>CRISTINA ROBERTO BUF PRODU CULT LTDA EPP</t>
  </si>
  <si>
    <t>10734070000127</t>
  </si>
  <si>
    <t>CRNBIO CONSULT SOCIOAMB PROJ SUST LTDA</t>
  </si>
  <si>
    <t>01935551000100</t>
  </si>
  <si>
    <t>CROMISOFT INFORMATICA LTDA</t>
  </si>
  <si>
    <t>08573550000101</t>
  </si>
  <si>
    <t>CROSSFOX COMERCIO DE CONDUT ELETRI LTDA</t>
  </si>
  <si>
    <t>25108970000136</t>
  </si>
  <si>
    <t>CROWN INDUSTRIA E COMERCIO DE CANETAS LT</t>
  </si>
  <si>
    <t>22575793000100</t>
  </si>
  <si>
    <t>CRUZEIRO SERVICOS TECNICOS EIRELI ME</t>
  </si>
  <si>
    <t>07411076000159</t>
  </si>
  <si>
    <t>CRV INDUST IND COM DE FIXAD FERRAM LTDA</t>
  </si>
  <si>
    <t>CS INTEGRA SOLUCOES EM TECNOLOG LTDA ME</t>
  </si>
  <si>
    <t>30156228000136</t>
  </si>
  <si>
    <t>CSC BRASIL SISTEMAS LTDA</t>
  </si>
  <si>
    <t>36415149000189</t>
  </si>
  <si>
    <t>CSI - CENTRO DE SOLUCOES EM INFORMATICA LTDA.</t>
  </si>
  <si>
    <t>CSI INOVACAO EM TI EIRELI</t>
  </si>
  <si>
    <t>05123076000128</t>
  </si>
  <si>
    <t>CSM CONSTRUCOES LTDA EPP</t>
  </si>
  <si>
    <t>44196151000132</t>
  </si>
  <si>
    <t>CSS INOX LTDA</t>
  </si>
  <si>
    <t>13895829000141</t>
  </si>
  <si>
    <t>CSV CURSOS E SERV DE TECNOLOGIA LTDA ME</t>
  </si>
  <si>
    <t>24199154000112</t>
  </si>
  <si>
    <t>CTC CONSUTORIA EM COMPLIANCE LTDA</t>
  </si>
  <si>
    <t>CTE - CENTRO DE TECNOLOGIA DE EDIFICACOES LTDA</t>
  </si>
  <si>
    <t>06987364000193</t>
  </si>
  <si>
    <t>CTEE CENTRO TREIN E EST ENERGIA LTDA EPP</t>
  </si>
  <si>
    <t>72645872000118</t>
  </si>
  <si>
    <t>CTX TECNOLOGIA E EQUIPAMENTOS EIRELI</t>
  </si>
  <si>
    <t>CTY INFORMATICA LTDA ME</t>
  </si>
  <si>
    <t>61838884000576</t>
  </si>
  <si>
    <t>CUMMINS VENDAS E SERVIÇOS DE MOTORES E GERADORES LTDA</t>
  </si>
  <si>
    <t>60531050000127</t>
  </si>
  <si>
    <t>CUPAIOLO E LENCIOLI ADVOGADOS ASSOCIADOS</t>
  </si>
  <si>
    <t>CURADO COMUNICACAO LTDA</t>
  </si>
  <si>
    <t>23312567000107</t>
  </si>
  <si>
    <t>CURSOS VAI QUE DA LTDA</t>
  </si>
  <si>
    <t>CUSHMAN WAKEFIELD CONSULT IMOBIL LTDA</t>
  </si>
  <si>
    <t>02507157000133</t>
  </si>
  <si>
    <t>CVV INTEGRACAO E MANUT DE SISTEMAS LTDA</t>
  </si>
  <si>
    <t>16667993000190</t>
  </si>
  <si>
    <t>CYRUS ONE DESENV MANUT DE SISTEMAS LTDA</t>
  </si>
  <si>
    <t>15337766000133</t>
  </si>
  <si>
    <t>D M CORREIA COMERCIO EPP</t>
  </si>
  <si>
    <t>48942779000190</t>
  </si>
  <si>
    <t>D. DE CARVALHO CONSULTING LTDA</t>
  </si>
  <si>
    <t>24573510000116</t>
  </si>
  <si>
    <t>D.A.P COMERCIO E DISTRIBUIDORA LTDA</t>
  </si>
  <si>
    <t>23532118000166</t>
  </si>
  <si>
    <t>D.S.L LOGISTICA TRANSPORTES E SERVICOS EIRELI</t>
  </si>
  <si>
    <t>27695761000161</t>
  </si>
  <si>
    <t>D3 ENERGIA COMERCIO DE MATERIAIS EL</t>
  </si>
  <si>
    <t>09315554000152</t>
  </si>
  <si>
    <t>DA TERRA PAISAGISMO &amp; JARDINAGEM LTDA</t>
  </si>
  <si>
    <t>26460649000189</t>
  </si>
  <si>
    <t>DAIJO SERVICOS DE GRAFICA EDITORA EIRELI</t>
  </si>
  <si>
    <t>04515963000189</t>
  </si>
  <si>
    <t>DALETH VEICULOS LTDA EPP</t>
  </si>
  <si>
    <t>07218855000132</t>
  </si>
  <si>
    <t>DAMARIS EUNICE STREY ME</t>
  </si>
  <si>
    <t>37054319000100</t>
  </si>
  <si>
    <t>DAMASCO MATERIAL ELÉTRICO HIDRÁULICO E FERRAGENS LTDA</t>
  </si>
  <si>
    <t>13255607000164</t>
  </si>
  <si>
    <t>DANIEL BOMBAS MOTORES E SERVIÇOS LTDA</t>
  </si>
  <si>
    <t>33051704000142</t>
  </si>
  <si>
    <t>DANIEL C DE C LEAO TEIXEIRA 10510201741</t>
  </si>
  <si>
    <t>05240551901</t>
  </si>
  <si>
    <t>DANIEL HALMENSCHLAGER GOMES</t>
  </si>
  <si>
    <t>39872758000155</t>
  </si>
  <si>
    <t>DANIEL LEONARDO BATTAGY CARRANZA 36850457845</t>
  </si>
  <si>
    <t>84024364553</t>
  </si>
  <si>
    <t>DANIEL RABELO ALONSO GONZALEZ</t>
  </si>
  <si>
    <t>28838581000154</t>
  </si>
  <si>
    <t>DANILO DE OLIVEIRA SILVA 12818266777</t>
  </si>
  <si>
    <t>18555230000182</t>
  </si>
  <si>
    <t>DANNENGE SOLUCOES DE ENGENHARIA LTDA EPP</t>
  </si>
  <si>
    <t>95876546000117</t>
  </si>
  <si>
    <t>DATAFLOW ENG AUTOM E INFORMATICA LTDA ME</t>
  </si>
  <si>
    <t>05085461000390</t>
  </si>
  <si>
    <t>DATAINFO SOLUCOES EM TECNOLOGIA DA INFOR</t>
  </si>
  <si>
    <t>08984654000109</t>
  </si>
  <si>
    <t>DATAPROJECT CONSULTING INFORMAT LTDA ME</t>
  </si>
  <si>
    <t>43305032000108</t>
  </si>
  <si>
    <t>DAUTO PRODUCOES EVENTOS E DECORACOES LTDA</t>
  </si>
  <si>
    <t>04325747000170</t>
  </si>
  <si>
    <t>DAVID &amp; MATTOS ARTIGOS PROMOCIONAIS LTDA</t>
  </si>
  <si>
    <t>03721564000101</t>
  </si>
  <si>
    <t>DAVIDROS COMERCIO E INDUSTRIA DE VIDROS LTDA</t>
  </si>
  <si>
    <t>23704608000100</t>
  </si>
  <si>
    <t>DAX ENERGY EQUIPAMENTOS ELETRICOS LTDA</t>
  </si>
  <si>
    <t>28527085000180</t>
  </si>
  <si>
    <t>DB SONORIZACAO E ILUMINACAO EIRELI</t>
  </si>
  <si>
    <t>17771867000143</t>
  </si>
  <si>
    <t>DBV COMERCIO DE MATERIAL HOSPITALAR LTDA</t>
  </si>
  <si>
    <t>02692049000188</t>
  </si>
  <si>
    <t>DC2 SINALIZACAO LTDA EPP</t>
  </si>
  <si>
    <t>01475599000263</t>
  </si>
  <si>
    <t>DCCO SOLUCOES EM ENERGIA E EQUIPAMENTOS LTDA</t>
  </si>
  <si>
    <t>07703779000231</t>
  </si>
  <si>
    <t>DCLICK DESENVOLVIMENTO DE SOFTWARES LTDA</t>
  </si>
  <si>
    <t>07001069000189</t>
  </si>
  <si>
    <t>DD SYSTEM CONSULT E SIST DE INF SS LT</t>
  </si>
  <si>
    <t>09372101000168</t>
  </si>
  <si>
    <t>DE OLHO NO LIVRO DISTRIBUIDOR E REPRESENTANTE COMERCIAL LTDA</t>
  </si>
  <si>
    <t>01047998000142</t>
  </si>
  <si>
    <t>DE PE EM PE COMERCIO DE CALCADOS LTDA</t>
  </si>
  <si>
    <t>76869676000188</t>
  </si>
  <si>
    <t>DEBIGAS RESTAURANTE E BUFFET LTDA EPP</t>
  </si>
  <si>
    <t>00205354000172</t>
  </si>
  <si>
    <t>DECATRON AUTOMACAO E TECN DE INFORM LTDA</t>
  </si>
  <si>
    <t>00205354000504</t>
  </si>
  <si>
    <t>DECIO FREIRE SOCIEDADE DE ADVOGADOS</t>
  </si>
  <si>
    <t>55984389000149</t>
  </si>
  <si>
    <t>DECSON PUBLICIDADE LTDA</t>
  </si>
  <si>
    <t>DEEP CLEAN SERVICOS DE HIGIENIZACAO LTDA</t>
  </si>
  <si>
    <t>DEL GRANDE INFO E TELEC IND E COM LTDA</t>
  </si>
  <si>
    <t>35156407000197</t>
  </si>
  <si>
    <t>DELEVER ACESSORIOS PARA EPIS BOLSAS PER</t>
  </si>
  <si>
    <t>05323716000143</t>
  </si>
  <si>
    <t>DELFIA S/A</t>
  </si>
  <si>
    <t>42473435000101</t>
  </si>
  <si>
    <t>DELIZIARE EVENTOS GV EIRELI</t>
  </si>
  <si>
    <t>DELL COMPUTADORES DO BRASIL LTDA</t>
  </si>
  <si>
    <t>72381189000625</t>
  </si>
  <si>
    <t>72381189000897</t>
  </si>
  <si>
    <t>72381189001273</t>
  </si>
  <si>
    <t>72381189001435</t>
  </si>
  <si>
    <t>05111857000283</t>
  </si>
  <si>
    <t>DELOITTE TOUCHE OUTSO SERV CON ADM LTDA</t>
  </si>
  <si>
    <t>23598517000200</t>
  </si>
  <si>
    <t>DELTA 3 I ENERGIA SA</t>
  </si>
  <si>
    <t>23598858000286</t>
  </si>
  <si>
    <t>DELTA 3 II ENERGIA SA</t>
  </si>
  <si>
    <t>23598847000204</t>
  </si>
  <si>
    <t>DELTA 3 III ENERGIA SA</t>
  </si>
  <si>
    <t>23598842000273</t>
  </si>
  <si>
    <t>DELTA 3 IV ENERGIA SA</t>
  </si>
  <si>
    <t>23598829000214</t>
  </si>
  <si>
    <t>DELTA 3 V ENERGIA SA</t>
  </si>
  <si>
    <t>23598831000293</t>
  </si>
  <si>
    <t>DELTA 3 VI ENERGIA SA</t>
  </si>
  <si>
    <t>23598844000262</t>
  </si>
  <si>
    <t>DELTA 3 VII ENERGIA SA</t>
  </si>
  <si>
    <t>15190472000202</t>
  </si>
  <si>
    <t>DELTA 3 VIII ENERGIA SA</t>
  </si>
  <si>
    <t>29303897000104</t>
  </si>
  <si>
    <t>DELTA 5 II ENERGIA SA</t>
  </si>
  <si>
    <t>29296141000185</t>
  </si>
  <si>
    <t>DELTA 6 I ENERGIA SA</t>
  </si>
  <si>
    <t>29296975000190</t>
  </si>
  <si>
    <t>DELTA 6 II ENERGIA SA</t>
  </si>
  <si>
    <t>00111511000180</t>
  </si>
  <si>
    <t>DELTA CABLE TELEINFOR COM REP COM LTDA</t>
  </si>
  <si>
    <t>01420277000136</t>
  </si>
  <si>
    <t>DELTA LOCACOES DE EQUIPAMENTOS E CONTAINERS LTDA</t>
  </si>
  <si>
    <t>00928375000116</t>
  </si>
  <si>
    <t>DELTALAB CONSULTORIA E TREINAMENTOS LTDA</t>
  </si>
  <si>
    <t>00475855000179</t>
  </si>
  <si>
    <t>DEPARTAMENTO DE TRANSITO DO DISTRITO FED</t>
  </si>
  <si>
    <t>11056030000136</t>
  </si>
  <si>
    <t>DESENTUPIDORA GRANDE RIO LTDA</t>
  </si>
  <si>
    <t>32269672000193</t>
  </si>
  <si>
    <t>DESENTUPIDORA GUANABARA LTDA EPP</t>
  </si>
  <si>
    <t>01513606000193</t>
  </si>
  <si>
    <t>DESIGN IMPRESSO BUREAU SERV GRAF LTDA ME</t>
  </si>
  <si>
    <t>DESKBEE LTDA.</t>
  </si>
  <si>
    <t>10537193000178</t>
  </si>
  <si>
    <t>DESKGRAPHICS REALIZE TECNOLOGIA LTDA</t>
  </si>
  <si>
    <t>10658188000113</t>
  </si>
  <si>
    <t>DETECTA MONITORAMENTO DE EQUIPAMENTOS LTDA</t>
  </si>
  <si>
    <t>50321207000136</t>
  </si>
  <si>
    <t>DEVALMIR ALVES BARRA</t>
  </si>
  <si>
    <t>07821166000118</t>
  </si>
  <si>
    <t>DEVELOPMENT DISPLAYS GRAFICA ED LTDA ME</t>
  </si>
  <si>
    <t>08017419000168</t>
  </si>
  <si>
    <t>DEZEMHUM EDIT E SERV CULTURAIS LTDA EPP</t>
  </si>
  <si>
    <t>24034661000104</t>
  </si>
  <si>
    <t>DF CONSULTORIA ENGENHARIA E TREINAMENTO LTDA</t>
  </si>
  <si>
    <t>09650283000191</t>
  </si>
  <si>
    <t>DFTI COMERCIO E SERV DE INFORMAT LTDA ME</t>
  </si>
  <si>
    <t>05764629000121</t>
  </si>
  <si>
    <t>DFTRANS TRANSPORTE URBANO DO DF</t>
  </si>
  <si>
    <t>09044679000195</t>
  </si>
  <si>
    <t>DFX ADUANEIRA E LOGISTICA LTDA</t>
  </si>
  <si>
    <t>26266174000194</t>
  </si>
  <si>
    <t>DHIEGO RHUAN CANEDO D SANTOS 02915179190</t>
  </si>
  <si>
    <t>03973470000120</t>
  </si>
  <si>
    <t>DI MENNO LUCE IND E COM EIRELLI</t>
  </si>
  <si>
    <t>61486650000183</t>
  </si>
  <si>
    <t>DIAGNOSTICOS DA AMERICA SA</t>
  </si>
  <si>
    <t>61486650088412</t>
  </si>
  <si>
    <t>09127296000180</t>
  </si>
  <si>
    <t>DIALOGIA SERVICOS DE TREINAMENTO E DESENVOLVIMENTO DE PESSOAS LTDA</t>
  </si>
  <si>
    <t>35276256000100</t>
  </si>
  <si>
    <t>DIEGO JOSE NOGUEIRA FRAGA 11850269750</t>
  </si>
  <si>
    <t>04432918000160</t>
  </si>
  <si>
    <t>DIFUSTHERM INDUSTRI DE METAIS EIRELI EPP</t>
  </si>
  <si>
    <t>04362922000108</t>
  </si>
  <si>
    <t>DIGICORP BRASIL LTDA ME</t>
  </si>
  <si>
    <t>72855901000176</t>
  </si>
  <si>
    <t>DIGIFIX COMER DE COMPON ELETR LTDA EPP</t>
  </si>
  <si>
    <t>01775353000126</t>
  </si>
  <si>
    <t>DIGISENSOR SISTEMAS DE SEGURANCA LTDA</t>
  </si>
  <si>
    <t>03014495000287</t>
  </si>
  <si>
    <t>DIGISOM ELETRONICA LTDA EPP</t>
  </si>
  <si>
    <t>22497536000105</t>
  </si>
  <si>
    <t>DIGITAL COMERCIO SERV DE EQUIP ELET</t>
  </si>
  <si>
    <t>06220601000196</t>
  </si>
  <si>
    <t>DIGITAL PRINTZ SERVICOS GRAFICOS LTDA</t>
  </si>
  <si>
    <t>05933907000127</t>
  </si>
  <si>
    <t>DIGITALNET BRASIL SIST COLABORACAO LTDA</t>
  </si>
  <si>
    <t>05814455000164</t>
  </si>
  <si>
    <t>DILETTO ALIMENTOS EIRELI EPP</t>
  </si>
  <si>
    <t>58664509000119</t>
  </si>
  <si>
    <t>DIMATECNICA COM DE MATERIAIS ELETRICOS</t>
  </si>
  <si>
    <t>00447484000111</t>
  </si>
  <si>
    <t>DIMENSION DATA BRASIL TECNOL INFO LTDA</t>
  </si>
  <si>
    <t>DIMENSIONAL BRASIL SOLUCOES LTDA</t>
  </si>
  <si>
    <t>06166794000225</t>
  </si>
  <si>
    <t>DIMEX DISTRIBUIDORA DE MATERIAL ELETRICO</t>
  </si>
  <si>
    <t>18581853000120</t>
  </si>
  <si>
    <t>DINAMICA COM FERR EQUIP PROT INDV LTDA</t>
  </si>
  <si>
    <t>12469053000135</t>
  </si>
  <si>
    <t>DINOX IND PRODDE ACO INOXID EIRELI ME</t>
  </si>
  <si>
    <t>86986213000150</t>
  </si>
  <si>
    <t>DINSMORECOMPASS CONSULTORES LTDA</t>
  </si>
  <si>
    <t>01178362000130</t>
  </si>
  <si>
    <t>DIREL COMERCIAL ELETRICA LTDA</t>
  </si>
  <si>
    <t>40620098000102</t>
  </si>
  <si>
    <t>DISKET COMERCIO DE ART PARA INFORMATICA</t>
  </si>
  <si>
    <t>23209115000196</t>
  </si>
  <si>
    <t>DISPROCOR BRASIL DISTRIBUIDORA E IMPORTA</t>
  </si>
  <si>
    <t>07301609000301</t>
  </si>
  <si>
    <t>DISTRIBUIDORA CUMMINS DIESEL DO NE LTDA</t>
  </si>
  <si>
    <t>23781742000105</t>
  </si>
  <si>
    <t>DISTRITAL COMERCIO DE TINTAS LTDA</t>
  </si>
  <si>
    <t>28125326000164</t>
  </si>
  <si>
    <t>DIUANA MEDICINA PREVENTIVA LTDA EPP</t>
  </si>
  <si>
    <t>911891271</t>
  </si>
  <si>
    <t>DIYATECH CORP - ALACHISOFT</t>
  </si>
  <si>
    <t>11436514000100</t>
  </si>
  <si>
    <t>DKORE COM DEC PORCE BRIN CORP EIRELI ME</t>
  </si>
  <si>
    <t>33736285000182</t>
  </si>
  <si>
    <t>DL3 ORGANIZACAO DE EVENTOS EIRELI</t>
  </si>
  <si>
    <t>09167929000184</t>
  </si>
  <si>
    <t>DLTEC DO BRASIL LTDA ME</t>
  </si>
  <si>
    <t>04389820000178</t>
  </si>
  <si>
    <t>DMS RECICLAVEIS E SERVIÇOS AMBIENTAIS LTDA</t>
  </si>
  <si>
    <t>13963315000186</t>
  </si>
  <si>
    <t>DNF DISTRIB DE MAT DE SEGUR ELETRON LTDA</t>
  </si>
  <si>
    <t>00603542000230</t>
  </si>
  <si>
    <t>DNV GL BUSINESS ASSURN AVAL CERT BR LTDA</t>
  </si>
  <si>
    <t>24735465000159</t>
  </si>
  <si>
    <t>DOCE SONHO TURISMO E LAZER LTDA</t>
  </si>
  <si>
    <t>DOCEBIT SERVICOS ESPECIALIZADOS EM TI LTDA</t>
  </si>
  <si>
    <t>05941557000140</t>
  </si>
  <si>
    <t>DOE SEU LIXO</t>
  </si>
  <si>
    <t>05957891000192</t>
  </si>
  <si>
    <t>DOM COMDE DECORACAO E ACESSORIOS DE MOD</t>
  </si>
  <si>
    <t>DOMINIUM CONSULTORIA EIRELI</t>
  </si>
  <si>
    <t>02297124000106</t>
  </si>
  <si>
    <t>DONDINHA PRESENTES LTDA</t>
  </si>
  <si>
    <t>01505499000151</t>
  </si>
  <si>
    <t>DORMED HOSPITALAR</t>
  </si>
  <si>
    <t>22443991920</t>
  </si>
  <si>
    <t>DOUGLAS ALEXANDRE SARTORATO</t>
  </si>
  <si>
    <t>14729218795</t>
  </si>
  <si>
    <t>DOUGLAS ARANIL MAGALHAES BARBOSA</t>
  </si>
  <si>
    <t>30035509000130</t>
  </si>
  <si>
    <t>DP PRO COM VAR ATAC E REP DE PROD D</t>
  </si>
  <si>
    <t>35927655000194</t>
  </si>
  <si>
    <t>DPE COMERCIO E SERVICOS DE INSTRUMENTOS MUSICAIS LTDA</t>
  </si>
  <si>
    <t>22919411000118</t>
  </si>
  <si>
    <t>DR. ACO COMERCIO E SERVICOS EIRELI</t>
  </si>
  <si>
    <t>05300881000180</t>
  </si>
  <si>
    <t>DRACO ELETRONICA IND E COM EIRELI</t>
  </si>
  <si>
    <t>05673029000158</t>
  </si>
  <si>
    <t>DROGARIA MONTANA LTDA</t>
  </si>
  <si>
    <t>11657873000198</t>
  </si>
  <si>
    <t>DROGARIA SANTO ANTONIO DE PILARES LTDA</t>
  </si>
  <si>
    <t>15920582000100</t>
  </si>
  <si>
    <t>DROGARIA VAZ BARBOSA</t>
  </si>
  <si>
    <t>07266643000120</t>
  </si>
  <si>
    <t>DROPREAL BRASIL LTDA ME</t>
  </si>
  <si>
    <t>13766104000153</t>
  </si>
  <si>
    <t>DRY OPTIONS CONSTRUTORA LTDA ME</t>
  </si>
  <si>
    <t>00155331000109</t>
  </si>
  <si>
    <t>DSP COMERCIO E INDUS ELETRONICA LTDA EPP</t>
  </si>
  <si>
    <t>10656232000156</t>
  </si>
  <si>
    <t>DSR9 TECNOLOGIA DA INFORMACAO LTDA</t>
  </si>
  <si>
    <t>05266318000132</t>
  </si>
  <si>
    <t>DSRH DESAFIOS E SOLUCOES EM RH</t>
  </si>
  <si>
    <t>08242941000143</t>
  </si>
  <si>
    <t>DUAL ENGENHEIROS CONSULTORES EIRELI EPP</t>
  </si>
  <si>
    <t>35683727000103</t>
  </si>
  <si>
    <t>DUEGATTI COMERCIO DE MAQUINAS E EQUIPAMENTOS - EIRELI</t>
  </si>
  <si>
    <t>34912793000137</t>
  </si>
  <si>
    <t>DUHOMEM MODA MASCULINA LTDA</t>
  </si>
  <si>
    <t>34912793000218</t>
  </si>
  <si>
    <t>06047429000110</t>
  </si>
  <si>
    <t>DUNA TURISMO LTDA EPP</t>
  </si>
  <si>
    <t>DUNASTUR LTDA</t>
  </si>
  <si>
    <t>07574453000170</t>
  </si>
  <si>
    <t>DUPLA PRODUCAO DE IDEIAS SERVICOS DE PUB</t>
  </si>
  <si>
    <t>13043504000130</t>
  </si>
  <si>
    <t>DUPLO AR INSTAL SIST REFR VENT LTDA ME</t>
  </si>
  <si>
    <t>23947246000170</t>
  </si>
  <si>
    <t>DWR COMERCIO E IMPORTACAO DE PECAS LTDA</t>
  </si>
  <si>
    <t>16629329000156</t>
  </si>
  <si>
    <t>DYNAMIC ENCOUNTERS PRODUCOES CULTURAIS</t>
  </si>
  <si>
    <t>22571853000116</t>
  </si>
  <si>
    <t>E C ASSESSORIA DE EVENTOS LTDA</t>
  </si>
  <si>
    <t>13480093000140</t>
  </si>
  <si>
    <t>E DO BRASIL TECNOLOGIA LTDA</t>
  </si>
  <si>
    <t>40228405000104</t>
  </si>
  <si>
    <t>E F B COMERCIO E SERVICOS LTDA</t>
  </si>
  <si>
    <t>19553200000108</t>
  </si>
  <si>
    <t>E M DE SOUZA DIAS TECNOLOGIA DA INFORMACAO</t>
  </si>
  <si>
    <t>07126330000177</t>
  </si>
  <si>
    <t>E-9 EVENTOS LTDA</t>
  </si>
  <si>
    <t>Corporate Blvd</t>
  </si>
  <si>
    <t>Easy Web Content Inc. DBA Visme</t>
  </si>
  <si>
    <t>13236697000146</t>
  </si>
  <si>
    <t>EBANX SA</t>
  </si>
  <si>
    <t>32492623000115</t>
  </si>
  <si>
    <t>EBDI COMPANY SERVICOS DE PRODUCAO E PROMOCAO DE EVENTOS LTDA</t>
  </si>
  <si>
    <t>02761261000150</t>
  </si>
  <si>
    <t>EBDI POWER MÍDIA E EVENTOS LTDA</t>
  </si>
  <si>
    <t>07476477000197</t>
  </si>
  <si>
    <t>EBM EXTINTORES COMERCIO E SERVICOS LTDA</t>
  </si>
  <si>
    <t>05389397000179</t>
  </si>
  <si>
    <t>EBS FEIRAS EDITORA LTDA ME</t>
  </si>
  <si>
    <t>EBSCO BRASIL LTDA</t>
  </si>
  <si>
    <t>13529665000139</t>
  </si>
  <si>
    <t>ECHOS SERVICOS LTDA</t>
  </si>
  <si>
    <t>02806947000110</t>
  </si>
  <si>
    <t>ECO CLEAN FLORIA PREST DE SERV LTDA ME</t>
  </si>
  <si>
    <t>10418927000108</t>
  </si>
  <si>
    <t>ECO PLUS 92 NAT WEAR COM PROD ECOL ME</t>
  </si>
  <si>
    <t>10369371000107</t>
  </si>
  <si>
    <t>ECOBRINDES - COMERCIO DE BRINDES LTDA</t>
  </si>
  <si>
    <t>18916209000165</t>
  </si>
  <si>
    <t>ECOPLUS IND E COM DE PROD ECOLOG LTDA ME</t>
  </si>
  <si>
    <t>02147077000114</t>
  </si>
  <si>
    <t>EDG EDITORA E GRAFICA EIRELI</t>
  </si>
  <si>
    <t>23913970000183</t>
  </si>
  <si>
    <t>EDIFICON ENGENHARIA E TECNOLOGIA LTDA</t>
  </si>
  <si>
    <t>04218430000135</t>
  </si>
  <si>
    <t>EDIGRAFICA GRAFICA E EDITORA LTDA</t>
  </si>
  <si>
    <t>29631518000105</t>
  </si>
  <si>
    <t>EDILSON STAFIN 02749183901</t>
  </si>
  <si>
    <t>27958859000164</t>
  </si>
  <si>
    <t>EDITORA BRASIL ENERGIA LTDA</t>
  </si>
  <si>
    <t>EDITORA GLOBO SA</t>
  </si>
  <si>
    <t>04067191000240</t>
  </si>
  <si>
    <t>09440478000107</t>
  </si>
  <si>
    <t>EDITORA MIDIABOOKS LTDA</t>
  </si>
  <si>
    <t>55789390000112</t>
  </si>
  <si>
    <t>EDITORA SCHWARCZ S.A.</t>
  </si>
  <si>
    <t>27981418000183</t>
  </si>
  <si>
    <t>EDJUNIOR DA SILVA MENEZES</t>
  </si>
  <si>
    <t>20881385000150</t>
  </si>
  <si>
    <t>EDMILSON BARBOSA DA SILVA ME</t>
  </si>
  <si>
    <t>13708303000105</t>
  </si>
  <si>
    <t>EDNEY GARCIA SARRETA ME</t>
  </si>
  <si>
    <t>05219140000179</t>
  </si>
  <si>
    <t>EDSON PINI ME</t>
  </si>
  <si>
    <t>23865833000110</t>
  </si>
  <si>
    <t>EDU LABZZ DESENVOLVIMENTO DE TECNOLOGIA EDUCACIONAL LTDA</t>
  </si>
  <si>
    <t>30731650000178</t>
  </si>
  <si>
    <t>EDUARDO FISCHER COMERCIO DE ELETROELETRONICOS EIRELI</t>
  </si>
  <si>
    <t>25025148000101</t>
  </si>
  <si>
    <t>EE2 APLICACAO DE PELICULAS LTDA</t>
  </si>
  <si>
    <t>00665620000140</t>
  </si>
  <si>
    <t>EFICACIA ORGANIZACAO LTDA</t>
  </si>
  <si>
    <t>00650831000290</t>
  </si>
  <si>
    <t>EFITRANS TRANSPORTES LTDA</t>
  </si>
  <si>
    <t>10766388000190</t>
  </si>
  <si>
    <t>EGALITE RECURSOS HUMANOS ESPSECIAIS</t>
  </si>
  <si>
    <t>11582094000170</t>
  </si>
  <si>
    <t>EGOURMET BUFFET E EVENTOS EIRELI</t>
  </si>
  <si>
    <t>10478606000190</t>
  </si>
  <si>
    <t>EGUANA SOLUCOES EM SISTEMAS E TECNOLOGI</t>
  </si>
  <si>
    <t>E-HUNTER TECNOLOGIA DA INFORMAÇÃO LTDA</t>
  </si>
  <si>
    <t>01609514000373</t>
  </si>
  <si>
    <t>07452213000101</t>
  </si>
  <si>
    <t>EJ FERRAGENS LTDA EPP</t>
  </si>
  <si>
    <t>23027814000115</t>
  </si>
  <si>
    <t>EKIPA INDUSTRIA MOVEIS EIRELIME</t>
  </si>
  <si>
    <t>09193193000208</t>
  </si>
  <si>
    <t>EKKO 80 COM DE REVESTIMENTOS ESPEC LTDA</t>
  </si>
  <si>
    <t>05088341000184</t>
  </si>
  <si>
    <t>EL MILODON CRIACAO E PESQUISA LTDA</t>
  </si>
  <si>
    <t>08690561000171</t>
  </si>
  <si>
    <t>ELAN CONSULTORES ASSOCIADOS LTDA</t>
  </si>
  <si>
    <t>08973004000168</t>
  </si>
  <si>
    <t>ELAW TECNOLOGIA SA</t>
  </si>
  <si>
    <t>25065508000107</t>
  </si>
  <si>
    <t>ELEBRAR SERV ELETRICOS AR COND LTDA ME</t>
  </si>
  <si>
    <t>13255309000174</t>
  </si>
  <si>
    <t>ELECTEL ENG E ASSESSORIA EMP LTDAME</t>
  </si>
  <si>
    <t>914400005645564342</t>
  </si>
  <si>
    <t>ELECTRICAL POWER RESEARCH INSTITUTE CSG</t>
  </si>
  <si>
    <t>76487032005275</t>
  </si>
  <si>
    <t>ELECTROLUX DO BRASIL S/A</t>
  </si>
  <si>
    <t>76487032006166</t>
  </si>
  <si>
    <t>ELECTROMAGNETICS TECN E INFORMA LTDA EPP</t>
  </si>
  <si>
    <t>11051258000133</t>
  </si>
  <si>
    <t>ELEKTRA LTDA</t>
  </si>
  <si>
    <t>14168269000196</t>
  </si>
  <si>
    <t>ELEMAG EQUIPS ELETRICOS E SERVICOS LTDA</t>
  </si>
  <si>
    <t>02808298000196</t>
  </si>
  <si>
    <t>ELERA RENOVAVEIS S A.</t>
  </si>
  <si>
    <t>The Office</t>
  </si>
  <si>
    <t>ELETRIC SHEEP FENCING LCC - NETGATE</t>
  </si>
  <si>
    <t>12157917000183</t>
  </si>
  <si>
    <t>ELETRICA KVA LTDA</t>
  </si>
  <si>
    <t>28516107000106</t>
  </si>
  <si>
    <t>ELETRICA MAV LTDA</t>
  </si>
  <si>
    <t>61505400000143</t>
  </si>
  <si>
    <t>ELETRICA NEBLINA LTDA</t>
  </si>
  <si>
    <t>41663491000138</t>
  </si>
  <si>
    <t>ELETRO AMPER COMERCIO E SERVICOS DE MONTAGENS DE QUADROS ELETRICOS LTDA</t>
  </si>
  <si>
    <t>00390260000110</t>
  </si>
  <si>
    <t>ELETRO ENROLAMENTO MAQ E EQUIP LTDA</t>
  </si>
  <si>
    <t>26475377000190</t>
  </si>
  <si>
    <t>ELETRO HIDRAULICA FERREIRA PRADO LTDA ME</t>
  </si>
  <si>
    <t>10436153000130</t>
  </si>
  <si>
    <t>ELETRO MECANICA MASTER RIO LTDA</t>
  </si>
  <si>
    <t>41071358000192</t>
  </si>
  <si>
    <t>ELETRO RECIFE VENDAS E SERVICOS EM ELETRODOMESTICOS LTDA</t>
  </si>
  <si>
    <t>61467528000160</t>
  </si>
  <si>
    <t>ELETRO TERRIVEL LTDA</t>
  </si>
  <si>
    <t>71402192000100</t>
  </si>
  <si>
    <t>ELETROELETRONICOS INCONFIDENTES EIRELI</t>
  </si>
  <si>
    <t>28416105000145</t>
  </si>
  <si>
    <t>ELETROMIL COMERCIAL LTDA</t>
  </si>
  <si>
    <t>28416105000579</t>
  </si>
  <si>
    <t>00736363000190</t>
  </si>
  <si>
    <t>ELETRONICA AUDITEL LTDA</t>
  </si>
  <si>
    <t>61695227000193</t>
  </si>
  <si>
    <t>ELETROPAULO METROPOLITANA ELET DE SP</t>
  </si>
  <si>
    <t>24514337000185</t>
  </si>
  <si>
    <t>ELETROPOSITIVA COMERCIAL EIRELI</t>
  </si>
  <si>
    <t>ELETROS SAUDE - ASSOCIACAO DE ASSISTENCIA A SAUDE</t>
  </si>
  <si>
    <t>20900592000105</t>
  </si>
  <si>
    <t>ELETROSIA MATERIAL ELETRICO</t>
  </si>
  <si>
    <t>43775144000122</t>
  </si>
  <si>
    <t>ELETROSOLAR COMERCIO E SERVICOS LTDA</t>
  </si>
  <si>
    <t>23235733000100</t>
  </si>
  <si>
    <t>ELETROTEK ASSISTENCIA TECNICA LTDA ME</t>
  </si>
  <si>
    <t>00028986000108</t>
  </si>
  <si>
    <t>ELEVADORES ATLAS SCHINDLER SA</t>
  </si>
  <si>
    <t>41081716000148</t>
  </si>
  <si>
    <t>ELIANE GONCALVES FERNANDES VIEIRA 27433161287</t>
  </si>
  <si>
    <t>04778485000108</t>
  </si>
  <si>
    <t>ELIANE MARIA LOURENCO EPP</t>
  </si>
  <si>
    <t>22966049000136</t>
  </si>
  <si>
    <t>ELILIA MENDES DE SOUSA ALBINO56127081149</t>
  </si>
  <si>
    <t>46651777000117</t>
  </si>
  <si>
    <t>ELMA MARIA NEVES DA FONSECA 44867611468</t>
  </si>
  <si>
    <t>ELOGROUP CONSULTING LTDA</t>
  </si>
  <si>
    <t>ELOGROUP DESENVOLVIMENTO E CONSULT LTDA</t>
  </si>
  <si>
    <t>33092116000157</t>
  </si>
  <si>
    <t>ELOHIM DISTRIBUIDORA DE MEDICAMENTOS LTD</t>
  </si>
  <si>
    <t>31168986000137</t>
  </si>
  <si>
    <t>ELSIE CRISTINA SARMENTO DA SILVA</t>
  </si>
  <si>
    <t>18931743000140</t>
  </si>
  <si>
    <t>ELTON MARQUES DA SILVA</t>
  </si>
  <si>
    <t>56131030000191</t>
  </si>
  <si>
    <t>ELUCID SOLUTIONS SA</t>
  </si>
  <si>
    <t>11813341000100</t>
  </si>
  <si>
    <t>ELVE EMPR LOCADORA DE VEIC ESPEC LTDA ME</t>
  </si>
  <si>
    <t>17477076000105</t>
  </si>
  <si>
    <t>EMAC COMERCIAL LTDA</t>
  </si>
  <si>
    <t>80426257000149</t>
  </si>
  <si>
    <t>EMBAZZA ENGENHARIA LTDA</t>
  </si>
  <si>
    <t>03343938000100</t>
  </si>
  <si>
    <t>EMBRAR - EQUIPAMENTOS E COMPONENTES LTDA</t>
  </si>
  <si>
    <t>08955853000199</t>
  </si>
  <si>
    <t>EMBRASSOM RIO LOCACAO DE EQUIPAMENTOS PA</t>
  </si>
  <si>
    <t>01462017000123</t>
  </si>
  <si>
    <t>EMC COMPUTER SYSTEMS BRASIL LTDA</t>
  </si>
  <si>
    <t>01462017000204</t>
  </si>
  <si>
    <t>04196290000141</t>
  </si>
  <si>
    <t>EMEC BRASIL SISTE DE TRATA DE AGUA LTDA</t>
  </si>
  <si>
    <t>201310637C</t>
  </si>
  <si>
    <t>EMERITUS INSTITUTE OF MANAGEMENT</t>
  </si>
  <si>
    <t>22491356000108</t>
  </si>
  <si>
    <t>EMERSON BRUNO CHAVES DA ROSA 03098585188</t>
  </si>
  <si>
    <t>22552542000100</t>
  </si>
  <si>
    <t>EMPIRIC MANAGEMENT LTDA</t>
  </si>
  <si>
    <t>06317181000160</t>
  </si>
  <si>
    <t>EMPLASUL TRANSPORTE E COMERCIO DE EMBALAGENS LTDA</t>
  </si>
  <si>
    <t>18647216000109</t>
  </si>
  <si>
    <t>EMPORIUM EVENTOS E CIA LTDA EPP</t>
  </si>
  <si>
    <t>15307849000180</t>
  </si>
  <si>
    <t>EMPREITEIRA ROCHA PRADO LTDA</t>
  </si>
  <si>
    <t>EMPRESA BRASILEIRA CORREIOS E TELEGRAFOS</t>
  </si>
  <si>
    <t>33530486000129</t>
  </si>
  <si>
    <t>EMPRESA BRASILEIRA DE TELECOMUNICACAO SA</t>
  </si>
  <si>
    <t>11589522000197</t>
  </si>
  <si>
    <t>EMPRESA DE TRANSMISSAO DE ENERGIA DO MAT</t>
  </si>
  <si>
    <t>60579703000148</t>
  </si>
  <si>
    <t>EMPRESA FOLHA DA MANHA S.A.</t>
  </si>
  <si>
    <t>78095023000114</t>
  </si>
  <si>
    <t>EMPRESA HOTELEIRA RAFAGNIN ANDREOLA LTDA</t>
  </si>
  <si>
    <t>22261093000140</t>
  </si>
  <si>
    <t>EMPRESA MINEIRA DE COMPUTADORES LTDA</t>
  </si>
  <si>
    <t>35605393000141</t>
  </si>
  <si>
    <t>ENBATISTA ME</t>
  </si>
  <si>
    <t>02007037000177</t>
  </si>
  <si>
    <t>ENCOM ENERGIA E COMERCIO LTDA</t>
  </si>
  <si>
    <t>39238565000147</t>
  </si>
  <si>
    <t>ENCOM ENERGIA SERVICES LTDA</t>
  </si>
  <si>
    <t>01253053000187</t>
  </si>
  <si>
    <t>ENCOMENDAS TRANSP DE CARGAS PONTUAL LTDA</t>
  </si>
  <si>
    <t>01253053000349</t>
  </si>
  <si>
    <t>12285462000181</t>
  </si>
  <si>
    <t>ENCRUZO NOVO TRANSMISSORS DE ENERGIA SA</t>
  </si>
  <si>
    <t>01983856000197</t>
  </si>
  <si>
    <t>ENEL CIEN SA</t>
  </si>
  <si>
    <t>12851920000100</t>
  </si>
  <si>
    <t>ENEL GREEN POWER CRISTAL EOLICA SA</t>
  </si>
  <si>
    <t>14422996000138</t>
  </si>
  <si>
    <t>ENEL GREEN POWER EMILIANA EOLICA SA</t>
  </si>
  <si>
    <t>23399589000148</t>
  </si>
  <si>
    <t>ENEL GREEN POWER HORIZONTE MP SOLAR SA</t>
  </si>
  <si>
    <t>21619094000151</t>
  </si>
  <si>
    <t>ENEL GREEN POWER ITUVERAVA NORTE SOLAR S</t>
  </si>
  <si>
    <t>14512809000107</t>
  </si>
  <si>
    <t>ENEL GREEN POWER MODELO I EOLICA SA</t>
  </si>
  <si>
    <t>14422424000159</t>
  </si>
  <si>
    <t>ENEL GREEN POWER PAU FERRO EOLICA SA</t>
  </si>
  <si>
    <t>14422424000230</t>
  </si>
  <si>
    <t>14422483000127</t>
  </si>
  <si>
    <t>ENEL GREEN POWER PEDRA DO GERONIMO EOLIC</t>
  </si>
  <si>
    <t>14411251000173</t>
  </si>
  <si>
    <t>ENEL GREEN POWER TACAICO EOLICA SA</t>
  </si>
  <si>
    <t>04569050000145</t>
  </si>
  <si>
    <t>ENERBRASILENERG RENOV DO BRASIL LTDA</t>
  </si>
  <si>
    <t>12821926000127</t>
  </si>
  <si>
    <t>ENERGILUZ COMERCIO DE MATERIAIS ELETRICOS LTDA</t>
  </si>
  <si>
    <t>12821926000208</t>
  </si>
  <si>
    <t>28092478000108</t>
  </si>
  <si>
    <t>ENERGISA GOIAS TRANSMISSORA DE ENERGIA I</t>
  </si>
  <si>
    <t>15413826000150</t>
  </si>
  <si>
    <t>ENERGISA MATO GROSSO DO SUL DIST ENER SA</t>
  </si>
  <si>
    <t>03003757000127</t>
  </si>
  <si>
    <t>ENERGY CHOICE ENG REPR SOC SIMP LTDA ME</t>
  </si>
  <si>
    <t>07791042000137</t>
  </si>
  <si>
    <t>ENERWATT ENGENHARIA E COMERCIO LTDA</t>
  </si>
  <si>
    <t>17392397000107</t>
  </si>
  <si>
    <t>ENGEDATA TELECOMUNICACOES LTDA EPP</t>
  </si>
  <si>
    <t>10064798000199</t>
  </si>
  <si>
    <t>ENGEFRIO INDUSTRIAL LTDA</t>
  </si>
  <si>
    <t>11272397000197</t>
  </si>
  <si>
    <t>ENGELCON ENGENHARIA E CONSULTORIA LTDA</t>
  </si>
  <si>
    <t>01020691000310</t>
  </si>
  <si>
    <t>ENGEMAP ENG MAP E AEROLEVANTAM LTDA</t>
  </si>
  <si>
    <t>08808995000123</t>
  </si>
  <si>
    <t>ENGENEW INDEQUIP GASTRONOMIA LTDA EPP</t>
  </si>
  <si>
    <t>06069286000148</t>
  </si>
  <si>
    <t>ENGENHARIA PROJETOS E SERVICOS</t>
  </si>
  <si>
    <t>06309184000152</t>
  </si>
  <si>
    <t>ENGEOFFICE ENGENHARIA LTDA</t>
  </si>
  <si>
    <t>73389959000134</t>
  </si>
  <si>
    <t>ENGLISH HOUSE LANGUAGE STUDIES LTDA</t>
  </si>
  <si>
    <t>31345953000115</t>
  </si>
  <si>
    <t>ENIGMA TREINAMENTO LTDA</t>
  </si>
  <si>
    <t>23498717000100</t>
  </si>
  <si>
    <t>ENOQUE LIMA DE FARIAS 50595512100</t>
  </si>
  <si>
    <t>04239756000149</t>
  </si>
  <si>
    <t>ENPJ INSPECAO MATERIAL LTDA ME</t>
  </si>
  <si>
    <t>12821977000159</t>
  </si>
  <si>
    <t>ENSINO DE IDIOMAS AB LTDA</t>
  </si>
  <si>
    <t>32745402000101</t>
  </si>
  <si>
    <t>ENSINO E PRATICA DE IDIOMAS ABL LTDA</t>
  </si>
  <si>
    <t>02950570000178</t>
  </si>
  <si>
    <t>ENTERCOMPANY SERVICOS EM TECNOLOGIA DA I</t>
  </si>
  <si>
    <t>02833315000145</t>
  </si>
  <si>
    <t>ENTERPRISE SERVICES BRASIL S DE T LTDA</t>
  </si>
  <si>
    <t>09632148000113</t>
  </si>
  <si>
    <t>ENTULHO DA ILHA LTDA</t>
  </si>
  <si>
    <t>30097726000155</t>
  </si>
  <si>
    <t>EOL POTIGUAR B141 SPE SA</t>
  </si>
  <si>
    <t>31449173000115</t>
  </si>
  <si>
    <t>EOL POTIGUAR B143 SPE SA</t>
  </si>
  <si>
    <t>35417771000163</t>
  </si>
  <si>
    <t>EOLICA CANUDOS II SPE SA</t>
  </si>
  <si>
    <t>14606953000102</t>
  </si>
  <si>
    <t>EOLICA CHUI IV SA</t>
  </si>
  <si>
    <t>11619342000100</t>
  </si>
  <si>
    <t>EOLICA FAISA IV - GERACAO E COMERCIALIZA</t>
  </si>
  <si>
    <t>19660985000100</t>
  </si>
  <si>
    <t>EOLICA HERMENEGILDO II S A</t>
  </si>
  <si>
    <t>14604100000131</t>
  </si>
  <si>
    <t>EOLICA PARAISO SA</t>
  </si>
  <si>
    <t>20168194000146</t>
  </si>
  <si>
    <t>EOLICA UMBURANAS 18 S.A.</t>
  </si>
  <si>
    <t>01669730000142</t>
  </si>
  <si>
    <t>EPEX INDUSTRIA E COMÉRCIO DE PLÁSTICOS LTDA</t>
  </si>
  <si>
    <t>44342985000109</t>
  </si>
  <si>
    <t>EPIC FILMES LTDA</t>
  </si>
  <si>
    <t>7047241086</t>
  </si>
  <si>
    <t>EPRI - Electric Power Research Institute</t>
  </si>
  <si>
    <t>237175375</t>
  </si>
  <si>
    <t>EPRI - ELETRIC POWER RESEARCH</t>
  </si>
  <si>
    <t>11081501000166</t>
  </si>
  <si>
    <t>EPRT EMPRESA PROD E REVEN TINTAS LTDA ME</t>
  </si>
  <si>
    <t>61244034000116</t>
  </si>
  <si>
    <t>EPS EMPRESA PAULISTA DE SERVICOS SA</t>
  </si>
  <si>
    <t>01079255000154</t>
  </si>
  <si>
    <t>EPURA GRAFICA DIGITAL E SINALIZACAO LTDA</t>
  </si>
  <si>
    <t>11126378000152</t>
  </si>
  <si>
    <t>EQUILIBRIUM MASSOTERAPIA LTDA</t>
  </si>
  <si>
    <t>08728515000114</t>
  </si>
  <si>
    <t>ERGOMAIS COMÉRCIO DE PRODUTOS</t>
  </si>
  <si>
    <t>02110587000117</t>
  </si>
  <si>
    <t>ERGOMENAR MONTAGEM E INSTALACAO DE SIST</t>
  </si>
  <si>
    <t>32364242000150</t>
  </si>
  <si>
    <t>ERGON PROJETOS E COMERCIO LTDA</t>
  </si>
  <si>
    <t>14104873000159</t>
  </si>
  <si>
    <t>ERICA GALHARDO DA FONSECA ROLAMENTOS EIR</t>
  </si>
  <si>
    <t>07141980000191</t>
  </si>
  <si>
    <t>ERICKSON BANDEIRAS E UNIFORMES LTDA ME</t>
  </si>
  <si>
    <t>12729680000168</t>
  </si>
  <si>
    <t>ERIVALDO LUCIANO DOS SANTOS 20515448400</t>
  </si>
  <si>
    <t>59527788000131</t>
  </si>
  <si>
    <t>ERNST YOUNG ASSESSORIA EMPRESARIA LTDA</t>
  </si>
  <si>
    <t>59527788000212</t>
  </si>
  <si>
    <t>ERNST YOUNG AUDITORES INDEPENDENTE SS</t>
  </si>
  <si>
    <t>25118512000188</t>
  </si>
  <si>
    <t>ESCAPE FRANQUIAS LTDA</t>
  </si>
  <si>
    <t>15805747000194</t>
  </si>
  <si>
    <t>ESCOLA DE GESTAO TRIBUT E AUDIT LTDA ME</t>
  </si>
  <si>
    <t>03083674000195</t>
  </si>
  <si>
    <t>ESCOLA DE TEXTOS EMP JOR E ACADEM LTDA</t>
  </si>
  <si>
    <t>03247147000179</t>
  </si>
  <si>
    <t>ESCRIMOVEIS LTDA</t>
  </si>
  <si>
    <t>00474973000162</t>
  </si>
  <si>
    <t>ESCRITORIO CENTRAL DE ARRECADACAO E DISTRIBUICAO ECAD</t>
  </si>
  <si>
    <t>14489035000140</t>
  </si>
  <si>
    <t>ESELL TECNOLOGIA LTDA</t>
  </si>
  <si>
    <t>26527362000129</t>
  </si>
  <si>
    <t>ESFERA MASTER COMERCIAL EIRELI EPP</t>
  </si>
  <si>
    <t>12404942000114</t>
  </si>
  <si>
    <t>ESG COMERCIO ELETRONICO LTDA ME</t>
  </si>
  <si>
    <t>10265749000114</t>
  </si>
  <si>
    <t>ESPACO ARTES GRAFICAS LTDA ME</t>
  </si>
  <si>
    <t>07238962000122</t>
  </si>
  <si>
    <t>ESPACO ETICA - SERVICOS DE PALESTRAS, ENSINO, CAPACITACAO E ASSESSORIA SOCIEDADE EMPRESARIA LIMITADA</t>
  </si>
  <si>
    <t>20920183000170</t>
  </si>
  <si>
    <t>ESPACO MARANGUAPE COMERCIO E SERVICOS EI</t>
  </si>
  <si>
    <t>00085822000112</t>
  </si>
  <si>
    <t>ESPECIFARMA COM DE MEDICAMENTOS E PRO HO</t>
  </si>
  <si>
    <t>22228659000132</t>
  </si>
  <si>
    <t>ESPLENDOR VIGILANCIA PATRIMONIAL LTDA ME</t>
  </si>
  <si>
    <t>04592906000101</t>
  </si>
  <si>
    <t>ESPORA ENERGETICA SA</t>
  </si>
  <si>
    <t>47217885000149</t>
  </si>
  <si>
    <t>ESS BRINDES LTDA</t>
  </si>
  <si>
    <t>33011868000146</t>
  </si>
  <si>
    <t>ESSENCIAL CONSULTORIA ORGANIZACIONAL LTD</t>
  </si>
  <si>
    <t>04040351000187</t>
  </si>
  <si>
    <t>ESSENCIAL ENGENHARIA LTDA</t>
  </si>
  <si>
    <t>14829317000140</t>
  </si>
  <si>
    <t>ESSENCIAL SERVICOS LTDA</t>
  </si>
  <si>
    <t>264709006</t>
  </si>
  <si>
    <t>ESTA INTERNATIONAL</t>
  </si>
  <si>
    <t>22716722000180</t>
  </si>
  <si>
    <t>ESTACAO DECORACOES COMERCIO DE DECORACOES LTDA</t>
  </si>
  <si>
    <t>03882631000170</t>
  </si>
  <si>
    <t>ESTACAO IND COM IMP EXP DE BRINDES LTDA</t>
  </si>
  <si>
    <t>10942770000107</t>
  </si>
  <si>
    <t>ESTILO SAUDE COM DE ALIMENTOS EIRELI ME</t>
  </si>
  <si>
    <t>40389603000141</t>
  </si>
  <si>
    <t>ESTOFADOS BEM NA MODA LTDA</t>
  </si>
  <si>
    <t>49732175000182</t>
  </si>
  <si>
    <t>ESTOK COMERCIO E REPRESENTACOES S.A.</t>
  </si>
  <si>
    <t>49732175002398</t>
  </si>
  <si>
    <t>49732175003602</t>
  </si>
  <si>
    <t>49732175004099</t>
  </si>
  <si>
    <t>49732175004927</t>
  </si>
  <si>
    <t>49732175005656</t>
  </si>
  <si>
    <t>49732175009210</t>
  </si>
  <si>
    <t>49732175009481</t>
  </si>
  <si>
    <t>11945444000116</t>
  </si>
  <si>
    <t>ESTOPARIA RIO SANTA EIRELI</t>
  </si>
  <si>
    <t>83901884000182</t>
  </si>
  <si>
    <t>ESTORIL MAGAZINE LTDA EPP</t>
  </si>
  <si>
    <t>07089298000105</t>
  </si>
  <si>
    <t>ESTREITO ENERGIA S.A.</t>
  </si>
  <si>
    <t>08405257000135</t>
  </si>
  <si>
    <t>ESTRELA AZUL IND E COM DE EMB LTDA ME</t>
  </si>
  <si>
    <t>01739265000179</t>
  </si>
  <si>
    <t>ESTRUTURA CENTER COM DE M DE CONST LTDA</t>
  </si>
  <si>
    <t>16614376000126</t>
  </si>
  <si>
    <t>ESX ENGENHARIA DE SOFTWARE LTDA</t>
  </si>
  <si>
    <t>12113634000130</t>
  </si>
  <si>
    <t>ETECK SERVICOS TECNICOS LTDA ME</t>
  </si>
  <si>
    <t>17431864000160</t>
  </si>
  <si>
    <t>ETEH DESENVOLVIMENTO HUMANO LTDA</t>
  </si>
  <si>
    <t>04203885000187</t>
  </si>
  <si>
    <t>ETEK NOVARED BRASIL LTDA</t>
  </si>
  <si>
    <t>26886859000133</t>
  </si>
  <si>
    <t>ETHEL DIAS DE ARAUJO</t>
  </si>
  <si>
    <t>ETHERNE INDUSTRIA DE DIVISORIAS LTDA</t>
  </si>
  <si>
    <t>19717210000123</t>
  </si>
  <si>
    <t>ETICA ASSOCIACAO ARTISTICA E CULTURAL</t>
  </si>
  <si>
    <t>11965860000186</t>
  </si>
  <si>
    <t>ETIEMPR DE TECNOLOGIA EM INFORM LTDA</t>
  </si>
  <si>
    <t>ETIMO COMUNICACAO E EVENTOS</t>
  </si>
  <si>
    <t>00965085000142</t>
  </si>
  <si>
    <t>ETZ INFORMATICA LTDA</t>
  </si>
  <si>
    <t>EUI</t>
  </si>
  <si>
    <t>EUI- EUROPEAN UNIVERSITY INSTITUTE</t>
  </si>
  <si>
    <t>07062645000106</t>
  </si>
  <si>
    <t>EURO VESTUARIO EIRELI ME</t>
  </si>
  <si>
    <t>36292757000143</t>
  </si>
  <si>
    <t>EUROCENTER COIMERCIO E ASSISTENCIA TECNICA LTDA</t>
  </si>
  <si>
    <t>13034282000190</t>
  </si>
  <si>
    <t>EUROMOB COMERCIO E SOLUCOES CORPORATIVAS</t>
  </si>
  <si>
    <t>BARCGB22</t>
  </si>
  <si>
    <t>EUROPEAN CENTRE FOR MEDIUMRANGE WEATHER</t>
  </si>
  <si>
    <t>05805822000163</t>
  </si>
  <si>
    <t>EUROVEST COMERCIO DE ROUPAS LTDA</t>
  </si>
  <si>
    <t>03522205000125</t>
  </si>
  <si>
    <t>EUTEC COMERCIO E SERVICOS LTDA ME</t>
  </si>
  <si>
    <t>04327818000174</t>
  </si>
  <si>
    <t>EVANDRO FRANCISCO DE ARRUDA</t>
  </si>
  <si>
    <t>23604157000121</t>
  </si>
  <si>
    <t>EVARISTO BAPTISTA LOPES 08135506708</t>
  </si>
  <si>
    <t>11425052000126</t>
  </si>
  <si>
    <t>EVERTICAL COMERCIO DE MAQ E EQUIP INF</t>
  </si>
  <si>
    <t>05137447000120</t>
  </si>
  <si>
    <t>EVERTICAL TECNOLOGIA LTDA</t>
  </si>
  <si>
    <t>24159129000105</t>
  </si>
  <si>
    <t>EVERTON LEMES RAMOS LTDA</t>
  </si>
  <si>
    <t>07378240000173</t>
  </si>
  <si>
    <t>EVOLUTION TECNOL DA INFORM EIRELI ME</t>
  </si>
  <si>
    <t>07978782000187</t>
  </si>
  <si>
    <t>EWAVE DO BRASIL INFORMATICA LTDA</t>
  </si>
  <si>
    <t>09335343000181</t>
  </si>
  <si>
    <t>EXACTUS SERVICOS, SOLUCOES E PERICIAS CONTABEIS S/S LTDA</t>
  </si>
  <si>
    <t>05604493000192</t>
  </si>
  <si>
    <t>EXATTUS ESQUADRIAS DE ALUMINIO EIRELI ME</t>
  </si>
  <si>
    <t>20139641000139</t>
  </si>
  <si>
    <t>EXBOSS DESENVOLVIMENTO DE PESSOAS E ORGA</t>
  </si>
  <si>
    <t>04428183000100</t>
  </si>
  <si>
    <t>EXCEL CANAL COMERCIAL EIRELI</t>
  </si>
  <si>
    <t>07931533000306</t>
  </si>
  <si>
    <t>EXCEL DISTRIB SUPR IND CONSTR CIVIL LTDA</t>
  </si>
  <si>
    <t>01102430000187</t>
  </si>
  <si>
    <t>EXCEL SERVICOS EM METROLOGIA LTDA</t>
  </si>
  <si>
    <t>05504270000153</t>
  </si>
  <si>
    <t>EXECUTIVE ONE LTDA EPP</t>
  </si>
  <si>
    <t>17098585000127</t>
  </si>
  <si>
    <t>EXECUTIVO DO CHEF EIRELI ME</t>
  </si>
  <si>
    <t>28400647000120</t>
  </si>
  <si>
    <t>EXITUM PLANEJ RECUPERACAO ATIVOS EIRELI</t>
  </si>
  <si>
    <t>24427904000166</t>
  </si>
  <si>
    <t>EXM TECNOLOGIA DA INFORMACAO LTDA ME</t>
  </si>
  <si>
    <t>08464779000108</t>
  </si>
  <si>
    <t>EXPERIENCIAL SERV DE REFORMAS T LTDAEPP</t>
  </si>
  <si>
    <t>75526111000135</t>
  </si>
  <si>
    <t>EXTINCENDIO COMERCIO DE MATERIAIS CONTRA INCENDIO LTDA</t>
  </si>
  <si>
    <t>00555235000140</t>
  </si>
  <si>
    <t>EXTINSERV EXTINTORES COM E SERV LTDA</t>
  </si>
  <si>
    <t>27055919000139</t>
  </si>
  <si>
    <t>EXTRA COMERCIO DE COLCHOES LTDA</t>
  </si>
  <si>
    <t>14139773000168</t>
  </si>
  <si>
    <t>EXTREME DIGITAL CONSULTORIA E REPRESENTACOES LTDA</t>
  </si>
  <si>
    <t>E-XYON LEGAL SOFTWARE LTDA</t>
  </si>
  <si>
    <t>04275800000176</t>
  </si>
  <si>
    <t>EXYON TECNOLOGIA E INFORMACAO LTDA</t>
  </si>
  <si>
    <t>04275800000257</t>
  </si>
  <si>
    <t>06234798000112</t>
  </si>
  <si>
    <t>EZS INFORMATICA S.A.</t>
  </si>
  <si>
    <t>20544712000189</t>
  </si>
  <si>
    <t>EZS TREINAMENTO E CONSULTORIA EIRELI ME</t>
  </si>
  <si>
    <t>31534848000124</t>
  </si>
  <si>
    <t>EZZE SEGUROS SA</t>
  </si>
  <si>
    <t>09447857000129</t>
  </si>
  <si>
    <t>F &amp; A ESTANDES E EVENTOS LTDA</t>
  </si>
  <si>
    <t>17586530000166</t>
  </si>
  <si>
    <t>F &amp; F REFRIGERACAO LTDA</t>
  </si>
  <si>
    <t>24204973000100</t>
  </si>
  <si>
    <t>F &amp; R ENGENHARIA ELETRICA LTDA</t>
  </si>
  <si>
    <t>02634926000598</t>
  </si>
  <si>
    <t>F BRASIL LTDA</t>
  </si>
  <si>
    <t>01232484000167</t>
  </si>
  <si>
    <t>F FERNANDES CARP PISOS E REVESTIM LTDA</t>
  </si>
  <si>
    <t>10718717000127</t>
  </si>
  <si>
    <t>F PEREZ SOLUCOES EM RECU HUMANOS LTDA ME</t>
  </si>
  <si>
    <t>30081154000205</t>
  </si>
  <si>
    <t>F PISOS SERVICOS E REFORMAS LTDA</t>
  </si>
  <si>
    <t>06022597000151</t>
  </si>
  <si>
    <t>F VILELLA BIZZOTTO FESTAS LTDA ME</t>
  </si>
  <si>
    <t>36775052000187</t>
  </si>
  <si>
    <t>F&amp;K COMERCIO DE EMBALAGENS EIRELI</t>
  </si>
  <si>
    <t>06942472000140</t>
  </si>
  <si>
    <t>F5 SOFTWARE LTDA</t>
  </si>
  <si>
    <t>03822315000102</t>
  </si>
  <si>
    <t>F9C SECURITY LTDA</t>
  </si>
  <si>
    <t>15541465000127</t>
  </si>
  <si>
    <t>F9C SOLUCOES DE INFORMATICA LTDA</t>
  </si>
  <si>
    <t>08488906000109</t>
  </si>
  <si>
    <t>FABIANA PRISCILA P BARROS JARDINAGEM ME</t>
  </si>
  <si>
    <t>23321125000119</t>
  </si>
  <si>
    <t>FABIANE DA SILVA SABINO LYRA PRODUCOES EVENTOS E SERVICOS</t>
  </si>
  <si>
    <t>00461201143</t>
  </si>
  <si>
    <t>FABIO NUNES RAMOS</t>
  </si>
  <si>
    <t>33521381000103</t>
  </si>
  <si>
    <t>FABIO SOARES DE OLIVEIRA 39478157434</t>
  </si>
  <si>
    <t>91038987920</t>
  </si>
  <si>
    <t>FABIOLA SENA</t>
  </si>
  <si>
    <t>81768343000100</t>
  </si>
  <si>
    <t>FACIL INFORMATICA LTDA</t>
  </si>
  <si>
    <t>FACILIT TECNOLOGIA LTDA EPP</t>
  </si>
  <si>
    <t>20129164000120</t>
  </si>
  <si>
    <t>FACINA FERREIRA INFORMATICA LTDA</t>
  </si>
  <si>
    <t>33555921000170</t>
  </si>
  <si>
    <t>FACULDADES CATOLICAS</t>
  </si>
  <si>
    <t>07594719000147</t>
  </si>
  <si>
    <t>FAE REPRESENTACAO SERVICOS E COMERCIO DE MATERIAIS ELETRICOS E ELETRONICOS LTDA</t>
  </si>
  <si>
    <t>20465925000115</t>
  </si>
  <si>
    <t>FALA COMIGO PRODUCOES E EVENTOS LTDA</t>
  </si>
  <si>
    <t>25451213000160</t>
  </si>
  <si>
    <t>FALCAO DONADAO ASSOCIADOS ASSESSORI</t>
  </si>
  <si>
    <t>05485279000164</t>
  </si>
  <si>
    <t>FALCONI CONSULTORES SA</t>
  </si>
  <si>
    <t>13916560000132</t>
  </si>
  <si>
    <t>FARIA BOMBAS COM DE MAQ E EQUIP LTDA</t>
  </si>
  <si>
    <t>03383807000220</t>
  </si>
  <si>
    <t>FARMACIA E DROGARIA NORMAL LTDA</t>
  </si>
  <si>
    <t>18387531000144</t>
  </si>
  <si>
    <t>FARMACIA MENOR PRECO RAH LTDA ME</t>
  </si>
  <si>
    <t>33576380000166</t>
  </si>
  <si>
    <t>FARRULLA LTDA EPP</t>
  </si>
  <si>
    <t>11440967000100</t>
  </si>
  <si>
    <t>FAST DECOR PISOS CARPETES E DRYWALL LTDA</t>
  </si>
  <si>
    <t>43708379002730</t>
  </si>
  <si>
    <t>FAST SHOP SA</t>
  </si>
  <si>
    <t>43708379006728</t>
  </si>
  <si>
    <t>43708379010245</t>
  </si>
  <si>
    <t>43708379010598</t>
  </si>
  <si>
    <t>43708379010830</t>
  </si>
  <si>
    <t>43708379012965</t>
  </si>
  <si>
    <t>43708379013856</t>
  </si>
  <si>
    <t>801 Garden Street</t>
  </si>
  <si>
    <t>FastSpring</t>
  </si>
  <si>
    <t>33061862000183</t>
  </si>
  <si>
    <t>FATOR SEGURADORA SA</t>
  </si>
  <si>
    <t>02434797000160</t>
  </si>
  <si>
    <t>FATTO CONSULTORIA E SISTEMAS LTDA EPP</t>
  </si>
  <si>
    <t>08183373000157</t>
  </si>
  <si>
    <t>FAWAY TI SOLUTIONS EIRELLI</t>
  </si>
  <si>
    <t>12313874000188</t>
  </si>
  <si>
    <t>FB TERCERIZACAO LTDA ME</t>
  </si>
  <si>
    <t>28933967000145</t>
  </si>
  <si>
    <t>FBM COMERCIO DE MANCAIS E ACESSORIOS IND</t>
  </si>
  <si>
    <t>39783034000135</t>
  </si>
  <si>
    <t>FBN COMERCIO DE CONFECCOES LTDA</t>
  </si>
  <si>
    <t>03736621000126</t>
  </si>
  <si>
    <t>FC BRASIL CONSULTORIA E REPRESENT LTDA</t>
  </si>
  <si>
    <t>04141900000100</t>
  </si>
  <si>
    <t>FCF PROJETOS E CONSTRUCAO CIVIL LTDAME</t>
  </si>
  <si>
    <t>00676486000182</t>
  </si>
  <si>
    <t>FEDERAL EXPRESS CORPORATION</t>
  </si>
  <si>
    <t>21141003000115</t>
  </si>
  <si>
    <t>FELIPE PONTES 30914732870</t>
  </si>
  <si>
    <t>00613144000113</t>
  </si>
  <si>
    <t>FELIX ELETRONICA E INFORMATICA LTDA ME</t>
  </si>
  <si>
    <t>45594258000100</t>
  </si>
  <si>
    <t>FELIZ MARIA CAVALIERE CARUSO</t>
  </si>
  <si>
    <t>13207751000125</t>
  </si>
  <si>
    <t>FELLIPELLI CONSULTORIA ORGANIZACIONAL LT</t>
  </si>
  <si>
    <t>FELLIPELLI INSTRUMENTOS DE DIAGNÓSTICO E DESENVOLVIMENTO ORGANIZACIONAL LTDA</t>
  </si>
  <si>
    <t>07567301000140</t>
  </si>
  <si>
    <t>FEMAG ARTEFATOS DE PAPEL LTDA EPP</t>
  </si>
  <si>
    <t>03961892000185</t>
  </si>
  <si>
    <t>FEMAG IND E COM DE PASTAS ARQU LTDA EPP</t>
  </si>
  <si>
    <t>FENIXX SEGURANCA E TRANP DE VALORES LTDA</t>
  </si>
  <si>
    <t>FENIXX SERVICOS TERCEIRIZADOS LTDA</t>
  </si>
  <si>
    <t>08458246000113</t>
  </si>
  <si>
    <t>FERF WAY INFORMATICA COMERCIO E SERVICO</t>
  </si>
  <si>
    <t>09627819000158</t>
  </si>
  <si>
    <t>FERMON COMERCIO DE ROUPAS LTDA ME</t>
  </si>
  <si>
    <t>11714121000111</t>
  </si>
  <si>
    <t>FERNANDA DE FATIMA R MDE LIMA EPP</t>
  </si>
  <si>
    <t>29835955875</t>
  </si>
  <si>
    <t>FERNANDA LEITE FERREIRA DOS SANTOS</t>
  </si>
  <si>
    <t>08545071400</t>
  </si>
  <si>
    <t>FERNANDA NORBERTO DE OLIVEIRA</t>
  </si>
  <si>
    <t>FERNANDO ANTONIO ZILIOTTO GOMES RES EPP</t>
  </si>
  <si>
    <t>32880556000106</t>
  </si>
  <si>
    <t>FERNANDO CESAR CORTES RODRIGUES 99056275704</t>
  </si>
  <si>
    <t>28635094000194</t>
  </si>
  <si>
    <t>FERNANDO F MACHADO COM ARM SERV DIGITAIS</t>
  </si>
  <si>
    <t>26287753000113</t>
  </si>
  <si>
    <t>FERNANDO FRANCO DE LIMA 11106332970</t>
  </si>
  <si>
    <t>24412481000100</t>
  </si>
  <si>
    <t>FERNANDO MARANHO PAO TRIGO</t>
  </si>
  <si>
    <t>14070828000120</t>
  </si>
  <si>
    <t>FERNANDO PARENTE SOCIEDADE INDIVIDUAL DE ADVOCACIA</t>
  </si>
  <si>
    <t>13583894000131</t>
  </si>
  <si>
    <t>FERNANDO SENA E SILVA FERREIRA</t>
  </si>
  <si>
    <t>20230253000169</t>
  </si>
  <si>
    <t>FERNBI - SERVICOS E COMERCIO DE INFORMATICA LTDA</t>
  </si>
  <si>
    <t>33158494000196</t>
  </si>
  <si>
    <t>FERRAGENS BRASIL LTDA EPP</t>
  </si>
  <si>
    <t>33150046000146</t>
  </si>
  <si>
    <t>FERRAGENS COUSO LTDA ME</t>
  </si>
  <si>
    <t>33241035000171</t>
  </si>
  <si>
    <t>FERRAGENS LINDORIO LTDA</t>
  </si>
  <si>
    <t>10230480000483</t>
  </si>
  <si>
    <t>FERREIRA COSTA E CIA. LTDA</t>
  </si>
  <si>
    <t>10632117000141</t>
  </si>
  <si>
    <t>FERREIRA E SILVA EPI LTDAME</t>
  </si>
  <si>
    <t>13215323000144</t>
  </si>
  <si>
    <t>FESAP CONSULTORES EM RECURSOS HUMANOS RE</t>
  </si>
  <si>
    <t>03646652000196</t>
  </si>
  <si>
    <t>FESTERE ENTRETENIMENTOS LTDA ME</t>
  </si>
  <si>
    <t>21895713000130</t>
  </si>
  <si>
    <t>FIANDEIRA TECNOLOGIA PRESTACAO DE SERVICOS DE INFORMATICA LTDA</t>
  </si>
  <si>
    <t>04176791000247</t>
  </si>
  <si>
    <t>FIBRAPLAC PAINEIS DE MADEIRA SA</t>
  </si>
  <si>
    <t>21155724000184</t>
  </si>
  <si>
    <t>FIDATI CORRETORA DE SEGUROS LTDA ME</t>
  </si>
  <si>
    <t>11965233000226</t>
  </si>
  <si>
    <t>FIGUEIRAS CALCADOS LTDA</t>
  </si>
  <si>
    <t>10939284000130</t>
  </si>
  <si>
    <t>FILPAR - EQUIPAMENTOS LTDA</t>
  </si>
  <si>
    <t>30093717000196</t>
  </si>
  <si>
    <t>FINITURA MATERIAIS PARA CONSTRUCAO E ACABAMENTOS LTDA</t>
  </si>
  <si>
    <t>05934801000148</t>
  </si>
  <si>
    <t>FIRE PRODUCTS SECURITY BRASIL IMP E E</t>
  </si>
  <si>
    <t>01447406000180</t>
  </si>
  <si>
    <t>FISON COM E REPRESENTACOES DE MOVEIS</t>
  </si>
  <si>
    <t>22949438000153</t>
  </si>
  <si>
    <t>FIT NETWORK COMER E SERV DE INFO LTDA ME</t>
  </si>
  <si>
    <t>07536218000104</t>
  </si>
  <si>
    <t>FIVE ACTS COM ASS CONSULT TREIN INF LTDA</t>
  </si>
  <si>
    <t>07192604000126</t>
  </si>
  <si>
    <t>FIXO EQUIPAMENTOS PARA CONSTRUCAO CIVIL</t>
  </si>
  <si>
    <t>14016884000187</t>
  </si>
  <si>
    <t>FL SOLUCOES COORPORATIVAS INTELIGENTES LTDA</t>
  </si>
  <si>
    <t>29972586000138</t>
  </si>
  <si>
    <t>FLASHBOX EVENTOS E TREINAMENTOS LTDA</t>
  </si>
  <si>
    <t>00801587000138</t>
  </si>
  <si>
    <t>FLASHX CONSTRUTORA E INCORPORADORA LTDA</t>
  </si>
  <si>
    <t>04202177000121</t>
  </si>
  <si>
    <t>FLAVIA DA MATTA DESIGN GRAFICO LTDA</t>
  </si>
  <si>
    <t>10455685000114</t>
  </si>
  <si>
    <t>FLAVIO NUNES ADVOGADOS ASSOCIADOS</t>
  </si>
  <si>
    <t>17855710000104</t>
  </si>
  <si>
    <t>FLAVIO RICARDO LOPES DO NASC 35196270434</t>
  </si>
  <si>
    <t>20181055000152</t>
  </si>
  <si>
    <t>FLEISHMANHILLARD BRASIL COMUNICACAO LTDA</t>
  </si>
  <si>
    <t>60840055025398</t>
  </si>
  <si>
    <t>FLEURY SA</t>
  </si>
  <si>
    <t>09380079000106</t>
  </si>
  <si>
    <t>FLEX SOLUÇÕES PREDIAIS LTDA</t>
  </si>
  <si>
    <t>FLEXFORM INDUSTRIA COMER DE MOVEIS LTDA</t>
  </si>
  <si>
    <t>31276034000137</t>
  </si>
  <si>
    <t>FLF COMUNICACAO EIRELI</t>
  </si>
  <si>
    <t>22132639000163</t>
  </si>
  <si>
    <t>FLOGA COMERCIO DE FLORES E SERVICOS EIRE</t>
  </si>
  <si>
    <t>32930588000179</t>
  </si>
  <si>
    <t>FLOR E FRUTO COMERCIO E SERVICOS EIRELI</t>
  </si>
  <si>
    <t>02926572000121</t>
  </si>
  <si>
    <t>FLORES ONLINE SA</t>
  </si>
  <si>
    <t>12951164000183</t>
  </si>
  <si>
    <t>FLOWMAX FILTROS INDUSTRIAIS LTDA</t>
  </si>
  <si>
    <t>23169983000190</t>
  </si>
  <si>
    <t>FLUENGLISH PROFICIENCIA DE IDIOMAS LTDA</t>
  </si>
  <si>
    <t>10378409000108</t>
  </si>
  <si>
    <t>FLUENTIA SERVICOS DE TRADUCAO LTDA ME</t>
  </si>
  <si>
    <t>03622327000193</t>
  </si>
  <si>
    <t>FLUID MASTER COMERCIO E REPRESENT LTDA</t>
  </si>
  <si>
    <t>23282639000102</t>
  </si>
  <si>
    <t>FMC COMERCIO DE VEDACOES EIRELI - ME</t>
  </si>
  <si>
    <t>00849315000108</t>
  </si>
  <si>
    <t>FN EQUIPAMENTOS TEC SEGURANCA LTDA ME</t>
  </si>
  <si>
    <t>30298961000195</t>
  </si>
  <si>
    <t>FOCO CONNECTIVITY PRODUTOS E SERV LTDA</t>
  </si>
  <si>
    <t>09150330000138</t>
  </si>
  <si>
    <t>FOCO SERVICOS DE GRAVACAO E DESIGN LTDA</t>
  </si>
  <si>
    <t>FONTE DE VIDA FISIOTERAPIA LTDA ME</t>
  </si>
  <si>
    <t>12752290000109</t>
  </si>
  <si>
    <t>FORCA DOS VENTOS ENERGIA EOLICA SA</t>
  </si>
  <si>
    <t>09813581000155</t>
  </si>
  <si>
    <t>FORMA OFFICE COM MOVEIS INTERIORES LTDA</t>
  </si>
  <si>
    <t>26365896000104</t>
  </si>
  <si>
    <t>FORMA STYLE SEATING ERGONOMIC LTDA</t>
  </si>
  <si>
    <t>05902612000193</t>
  </si>
  <si>
    <t>FORMATUS PECAS TECN IND COM LIMITADA EPP</t>
  </si>
  <si>
    <t>55183248001018</t>
  </si>
  <si>
    <t>FORMILINE INDUSTRIA DE LAMINADOS LTDA</t>
  </si>
  <si>
    <t>08368875000152</t>
  </si>
  <si>
    <t>FORTLINE IND E COM DE MOVEIS LTDA</t>
  </si>
  <si>
    <t>07099889000155</t>
  </si>
  <si>
    <t>FORUM DA CULTURA PRODUCOES LTDA</t>
  </si>
  <si>
    <t>28600914000102</t>
  </si>
  <si>
    <t>FOTOSFERA LTDA</t>
  </si>
  <si>
    <t>32560310000157</t>
  </si>
  <si>
    <t>FOUR CORR DE SEG PREV ASS EMP LTDA EPP</t>
  </si>
  <si>
    <t>40353377000149</t>
  </si>
  <si>
    <t>FOURTRADE CORRETORA DE CAMBIO LTDA</t>
  </si>
  <si>
    <t>12958626000194</t>
  </si>
  <si>
    <t>FRACTAL ENG MEIO AMB E INOVACAO SS EPP</t>
  </si>
  <si>
    <t>11290557000120</t>
  </si>
  <si>
    <t>FRANCA COMERCIO DE EL IMP E EXP LTDA ME</t>
  </si>
  <si>
    <t>21328313000143</t>
  </si>
  <si>
    <t>FRANCISCO NUNES PEIXOTO 71283439115</t>
  </si>
  <si>
    <t>11984830163</t>
  </si>
  <si>
    <t>FRANCISCO SIMAS PEREIRA FILHO</t>
  </si>
  <si>
    <t>32065091000130</t>
  </si>
  <si>
    <t>FRANCO FRANCA APRATTO 00740118986</t>
  </si>
  <si>
    <t>46008293000154</t>
  </si>
  <si>
    <t>FRANENGE PROJETO, CONSULTORIA E TREINAMENTO LTDA</t>
  </si>
  <si>
    <t>21467208000195</t>
  </si>
  <si>
    <t>FREDERICO AUGUSTO LIMA PAES BARRETO 01046100424</t>
  </si>
  <si>
    <t>24158718000179</t>
  </si>
  <si>
    <t>FRG EVENTOS DO BRASIL LTDA</t>
  </si>
  <si>
    <t>04001774000198</t>
  </si>
  <si>
    <t>Friends Eventos e Textos S/C Ltda</t>
  </si>
  <si>
    <t>12685864000173</t>
  </si>
  <si>
    <t>FRIENDS SOLUTION PROMOCOES E EVENTOS LTD</t>
  </si>
  <si>
    <t>92660406000208</t>
  </si>
  <si>
    <t>FRIGELAR COMERCIO E INDUSTRIA LTDA</t>
  </si>
  <si>
    <t>92660406000895</t>
  </si>
  <si>
    <t>92660406000976</t>
  </si>
  <si>
    <t>92660406002910</t>
  </si>
  <si>
    <t>92660406004963</t>
  </si>
  <si>
    <t>72178353000197</t>
  </si>
  <si>
    <t>FRONTEC INDUSTRIA DE COMPONENTES DE FIXA</t>
  </si>
  <si>
    <t>20003699000150</t>
  </si>
  <si>
    <t>FS AGRISOLUTIONS INDUSTRIA DE BIOCOMBUSTIVEIS LTDA</t>
  </si>
  <si>
    <t>29483806000160</t>
  </si>
  <si>
    <t>FS TECNOLOGIA LTDA</t>
  </si>
  <si>
    <t>01008713000164</t>
  </si>
  <si>
    <t>FUJIOKA ELETRO IMAGEM S.A</t>
  </si>
  <si>
    <t>01008713004909</t>
  </si>
  <si>
    <t>02152549000127</t>
  </si>
  <si>
    <t>FUKUOKA COMERCIO DE ALIMENTOS LTDA ME</t>
  </si>
  <si>
    <t>05330436000162</t>
  </si>
  <si>
    <t>FUNDACAO CEARENSE DE PESQUISA E CULTURA</t>
  </si>
  <si>
    <t>FUNDACAO COMITE DE GESTAO EMPRESARIAL- FUNDACAO COGE</t>
  </si>
  <si>
    <t>72060999000175</t>
  </si>
  <si>
    <t>FUNDACAO CORD PROJ PES EST TEC COPPETEC</t>
  </si>
  <si>
    <t>02641663000110</t>
  </si>
  <si>
    <t>FUNDACAO CPQDCENTRO PESQ DESENV TELECOM</t>
  </si>
  <si>
    <t>89252431000159</t>
  </si>
  <si>
    <t>FUNDACAO DE APOIO A TECNOLOGIA E CIENCIA</t>
  </si>
  <si>
    <t>06220430000103</t>
  </si>
  <si>
    <t>FUNDACAO DE APOIO AO DESENVOLVIMENTO DA COMPUTACAO CIENTIFICA - FACC</t>
  </si>
  <si>
    <t>00703697000167</t>
  </si>
  <si>
    <t>FUNDACAO DE APOIO E DESENVOL AO ENS PESQ E EXTENSAO</t>
  </si>
  <si>
    <t>51619104000110</t>
  </si>
  <si>
    <t>FUNDACAO DE CIENCIA APLICACOES E TECNOLOGIA ESPACIAIS</t>
  </si>
  <si>
    <t>49607336000106</t>
  </si>
  <si>
    <t>FUNDACAO DE DESENVOL DA UNICAMP FUNCAMP</t>
  </si>
  <si>
    <t>FUNDACAO DE DESENVOLVIMENTO DA PESQUISA</t>
  </si>
  <si>
    <t>37116704000134</t>
  </si>
  <si>
    <t>FUNDACAO DE EMPREEND CIENTIF TECNOLOGICO</t>
  </si>
  <si>
    <t>FUNDACAO DE ENSINO E ENGENHARIA DE SC</t>
  </si>
  <si>
    <t>18025536000127</t>
  </si>
  <si>
    <t>FUNDACAO DE PESQUISA E ASSESS INDUSTRIA</t>
  </si>
  <si>
    <t>19268267000192</t>
  </si>
  <si>
    <t>FUNDACAO DOM CABRAL</t>
  </si>
  <si>
    <t>34268789000188</t>
  </si>
  <si>
    <t>FUNDACAO ELETROBRAS DE SEGURIDADE SOCIAL</t>
  </si>
  <si>
    <t>03438229000109</t>
  </si>
  <si>
    <t>FUNDACAO EUCLIDES DA CUNHA DE APOIO INSTITUCIONAL A UFF</t>
  </si>
  <si>
    <t>FUNDACAO GETULIO VARGAS</t>
  </si>
  <si>
    <t>33641663005022</t>
  </si>
  <si>
    <t>44315919000492</t>
  </si>
  <si>
    <t>FUNDACAO INSTITUTO DE ADMINISTRAÇÃO</t>
  </si>
  <si>
    <t>01084089000184</t>
  </si>
  <si>
    <t>FUNDACAO INSTITUTO DE ENFER DE RIBEI PR</t>
  </si>
  <si>
    <t>43588755000161</t>
  </si>
  <si>
    <t>FUNDACAO PARA DESENVOLVIMENTO TECNOLOGICO DA ENGENHARIA</t>
  </si>
  <si>
    <t>42429480000150</t>
  </si>
  <si>
    <t>FUNDACAO UNIVERSITARIA JOSE BONIFACIO</t>
  </si>
  <si>
    <t>01664591000164</t>
  </si>
  <si>
    <t>FUNDEB-FUNDACAO PARA O DESENVOLVIMENTO DE BAURU</t>
  </si>
  <si>
    <t>44594956000134</t>
  </si>
  <si>
    <t>FUNDO ESPECIAL DO CORPO DE BOMBEIROS DO ESTADO DO RIO DE JANEIRO - FUNESBOM</t>
  </si>
  <si>
    <t>23274194000119</t>
  </si>
  <si>
    <t>FURNAS CENTRAIS ELETRICAS SA</t>
  </si>
  <si>
    <t>81779886000115</t>
  </si>
  <si>
    <t>FUSOPECAS COM PCS E PARAF EIRELLI ME</t>
  </si>
  <si>
    <t>07856576000102</t>
  </si>
  <si>
    <t>FUTURA COM DE MAT DE INF E ESCRIT LT</t>
  </si>
  <si>
    <t>FUTURE TECHNOLOGIES INFORMATICA LTDA</t>
  </si>
  <si>
    <t>13682803000115</t>
  </si>
  <si>
    <t>G A DA SILVA COMERCIO DE ROUPAS E SERVIÇOS GRAFICOS LTDA</t>
  </si>
  <si>
    <t>21793235000158</t>
  </si>
  <si>
    <t>G F L TRANSPORTE INTELIGENTE LTDA</t>
  </si>
  <si>
    <t>36443514000169</t>
  </si>
  <si>
    <t>G R I COMERCIO DE TAPECARIA LTDA</t>
  </si>
  <si>
    <t>07727666000195</t>
  </si>
  <si>
    <t>G.M. CORREA - COBRANCA DE VENDAS E INFORMACOES CADASTRAIS LTDA</t>
  </si>
  <si>
    <t>07094346000145</t>
  </si>
  <si>
    <t>G4F SOLUCOES CORPORATIVAS LTDA</t>
  </si>
  <si>
    <t>24104657000167</t>
  </si>
  <si>
    <t>GABRIEL ABILIO GORGES E ESQUADRIAS ME</t>
  </si>
  <si>
    <t>27171093000173</t>
  </si>
  <si>
    <t>GABRIEL DOS SANTOS ANTUNES 36266212862</t>
  </si>
  <si>
    <t>31379797000103</t>
  </si>
  <si>
    <t>GABRIELA OHANA MENEZES MELO</t>
  </si>
  <si>
    <t>88323137153</t>
  </si>
  <si>
    <t>GABRIELLE BEATRIZ BEIRO LOURENCO</t>
  </si>
  <si>
    <t>30937542000156</t>
  </si>
  <si>
    <t>GALILEU GALILEI GIARDELLI EDUCACAO DO SE</t>
  </si>
  <si>
    <t>11700890000160</t>
  </si>
  <si>
    <t>GALINDO SERVICOS ELETRICOS LTDA ME</t>
  </si>
  <si>
    <t>05309866000100</t>
  </si>
  <si>
    <t>GALVAO ASSISTENCIA TECNICA</t>
  </si>
  <si>
    <t>03637280000131</t>
  </si>
  <si>
    <t>GALVAO E VIEIRA DE CARVALHO ADVOG ASSOCI</t>
  </si>
  <si>
    <t>24980412000101</t>
  </si>
  <si>
    <t>GAMA COMERCIAL ELETRICA EIRELI</t>
  </si>
  <si>
    <t>GARTNER DO BRASIL SERV DE PESQUISAS LTDA</t>
  </si>
  <si>
    <t>00962246000144</t>
  </si>
  <si>
    <t>GAS MED PECAS E ACESSORIOS EIRELI</t>
  </si>
  <si>
    <t>11060932000146</t>
  </si>
  <si>
    <t>GASOLEO COMBUSTIVEIS LTDA</t>
  </si>
  <si>
    <t>GCCENTRO ESPECIALI EM SERV DE LIMP LTDA</t>
  </si>
  <si>
    <t>22103249000165</t>
  </si>
  <si>
    <t>GDALTHOFF ALIMENTOSEPP</t>
  </si>
  <si>
    <t>02320006000171</t>
  </si>
  <si>
    <t>GE DIGITAL ENERGY DO BRASIL LTDA</t>
  </si>
  <si>
    <t>29871023000153</t>
  </si>
  <si>
    <t>GELIANE MARIA DO CARMO SANTOS 99591286449</t>
  </si>
  <si>
    <t>33072307000157</t>
  </si>
  <si>
    <t>GENERALI BRASIL SEGUROS S A</t>
  </si>
  <si>
    <t>17047880000154</t>
  </si>
  <si>
    <t>GENESIS COMERCIO DE ROUPAS LTDA ME</t>
  </si>
  <si>
    <t>GENESIS PESQUISA E DESENVOLVIMENTO LTDA</t>
  </si>
  <si>
    <t>07210733000108</t>
  </si>
  <si>
    <t>GENFORCE ENGENHARIA IND E COM LTDA EPP</t>
  </si>
  <si>
    <t>00033757000181</t>
  </si>
  <si>
    <t>GEOAMBIENTE SENSORIAMENTO REMOTO LTDA</t>
  </si>
  <si>
    <t>01809622000128</t>
  </si>
  <si>
    <t>GEOMETRISA SERVICOS DE ENGEN LTDA EPP</t>
  </si>
  <si>
    <t>26903519000173</t>
  </si>
  <si>
    <t>GEORGE BEZERRA DA SILVA 07361909450</t>
  </si>
  <si>
    <t>21026425000140</t>
  </si>
  <si>
    <t>GEORGE SILVA DE VASCONCELOS</t>
  </si>
  <si>
    <t>23731971000107</t>
  </si>
  <si>
    <t>GEOSCAN GEOLOGIA E GEOFISICA LTDA</t>
  </si>
  <si>
    <t>12833419000103</t>
  </si>
  <si>
    <t>GERACAO CENTRAL EOLICA VENTOS DE SAO MIGUEL S.A.</t>
  </si>
  <si>
    <t>09136819000155</t>
  </si>
  <si>
    <t>GERACAO CEU AZUL S.A.</t>
  </si>
  <si>
    <t>30024601000103</t>
  </si>
  <si>
    <t>GERALDO CARVALHO DE OLIVEIRA JUNIOR</t>
  </si>
  <si>
    <t>32699363000153</t>
  </si>
  <si>
    <t>GERANORT COMERCIO E MANUTENCAO DE GERADORES LTDA</t>
  </si>
  <si>
    <t>GERAQUIP GERADORES E EQUIPAMENTOS LTDA</t>
  </si>
  <si>
    <t>07358761000169</t>
  </si>
  <si>
    <t>GERDAU ACOS LONGOS SA</t>
  </si>
  <si>
    <t>08867923000157</t>
  </si>
  <si>
    <t>GERHACAO LIMPEZA E CONSERVACAO LTDA</t>
  </si>
  <si>
    <t>15012121000120</t>
  </si>
  <si>
    <t>GERLAINE PEREIRA DE OLIVEIRA PLANTAS ME</t>
  </si>
  <si>
    <t>12188845000131</t>
  </si>
  <si>
    <t>GERTRAUD TORNIO 51207079715</t>
  </si>
  <si>
    <t>07577114000148</t>
  </si>
  <si>
    <t>GESANI POGGIANELLA TRANSPORTE DE CARGAS LTDA</t>
  </si>
  <si>
    <t>01723098000178</t>
  </si>
  <si>
    <t>GESPLAN SA</t>
  </si>
  <si>
    <t>08204567000191</t>
  </si>
  <si>
    <t>GESSO GUANABARA LTDA</t>
  </si>
  <si>
    <t>10239146000148</t>
  </si>
  <si>
    <t>GET CARS TRANSPORTE EXECUTIVO LTDA ME</t>
  </si>
  <si>
    <t>10353830000156</t>
  </si>
  <si>
    <t>GETECMA GESTÃO E TECNOLOGIA EM MEIO AMBIENTE LTDA EPP</t>
  </si>
  <si>
    <t>44916138000100</t>
  </si>
  <si>
    <t>GEVI GAMMA ELETRONICA LTDA</t>
  </si>
  <si>
    <t>07174743000127</t>
  </si>
  <si>
    <t>GFT BRASIL CONSULTORIA INFORMATICA LTDA</t>
  </si>
  <si>
    <t>04837971000141</t>
  </si>
  <si>
    <t>GGV SILVA SERV DE BUFFET EIRELI EPP</t>
  </si>
  <si>
    <t>07688699000173</t>
  </si>
  <si>
    <t>GH TELECOM SUPPLY LTDA</t>
  </si>
  <si>
    <t>07473476000199</t>
  </si>
  <si>
    <t>GI EMPRESA DE SEGURANCA LTDA</t>
  </si>
  <si>
    <t>22471158000182</t>
  </si>
  <si>
    <t>GIBERTONI COMERCIAL EIRELIEPP</t>
  </si>
  <si>
    <t>08532602000100</t>
  </si>
  <si>
    <t>GIBRALTAR COM DE PROD DE LIMPEZA LTDA</t>
  </si>
  <si>
    <t>95756607000102</t>
  </si>
  <si>
    <t>GIGAWATT SISTEMAS e MATERIAIS ELETROMECANICOS LTDA</t>
  </si>
  <si>
    <t>02136186728</t>
  </si>
  <si>
    <t>GILBERTO DE OLIVEIRA COSTA</t>
  </si>
  <si>
    <t>10916658000100</t>
  </si>
  <si>
    <t>GILSON PAES DA SILVA</t>
  </si>
  <si>
    <t>05249878000189</t>
  </si>
  <si>
    <t>GIMATECH SERVICE SYSTEMS LTDAME</t>
  </si>
  <si>
    <t>27712939000135</t>
  </si>
  <si>
    <t>GK COMECIO DE PLANEJADOS EIRELI</t>
  </si>
  <si>
    <t>78954286000484</t>
  </si>
  <si>
    <t>GL EVENTS LIVE LTDA</t>
  </si>
  <si>
    <t>25195658000127</t>
  </si>
  <si>
    <t>GL POWER MAN DE EQUIP DE ENERGIA EIREL</t>
  </si>
  <si>
    <t>22228820000178</t>
  </si>
  <si>
    <t>GL SUPRIMENTOS PROFISSIONAIS LTDA</t>
  </si>
  <si>
    <t>16999164000104</t>
  </si>
  <si>
    <t>GLAUCIA RESTAURANTE E LANCHONETE EIRELI</t>
  </si>
  <si>
    <t>52388972191</t>
  </si>
  <si>
    <t>GLAUCIA RODRIGUES MEDEIROS</t>
  </si>
  <si>
    <t>26666306000175</t>
  </si>
  <si>
    <t>GLAYSON CALDEIRA TAVARES EIRELIME</t>
  </si>
  <si>
    <t>29671263000104</t>
  </si>
  <si>
    <t>GLEICE DA COSTA FARIA CIAVOLELLA</t>
  </si>
  <si>
    <t>18214109000197</t>
  </si>
  <si>
    <t>GLOBAL COMERCIO DE ARTIGOS DE PAPELARIA</t>
  </si>
  <si>
    <t>GLOBAL DISTRIBUICAO DE BENS DE CONSUMO L</t>
  </si>
  <si>
    <t>89237911016225</t>
  </si>
  <si>
    <t>89237911024678</t>
  </si>
  <si>
    <t>02265823000174</t>
  </si>
  <si>
    <t>GLOBAL SEGURANCA LTDA</t>
  </si>
  <si>
    <t>07852600000127</t>
  </si>
  <si>
    <t>GLOBAL SOLUTIONS TECNO DA INFORM LTDA ME</t>
  </si>
  <si>
    <t>08388644000100</t>
  </si>
  <si>
    <t>GLOBAL SYSTEM PREV CONTRA INC EIRELIEPP</t>
  </si>
  <si>
    <t>12130013000164</t>
  </si>
  <si>
    <t>GLOBALWEB OUTSOURCING DO BRASIL LTDA</t>
  </si>
  <si>
    <t>09521702000195</t>
  </si>
  <si>
    <t>GLOBO COMERCIO DE MAQ E FERRA LTDA EPP</t>
  </si>
  <si>
    <t>07109163000156</t>
  </si>
  <si>
    <t>GLOBO INDUSTRIA E COMER DE BRIN LTDA EPP</t>
  </si>
  <si>
    <t>23458010000170</t>
  </si>
  <si>
    <t>GLP SOLUCOES METALICAS EIRELI</t>
  </si>
  <si>
    <t>14263105000148</t>
  </si>
  <si>
    <t>GM MATTOS SOLUCOES TECNOLOGICAS LTDA ME</t>
  </si>
  <si>
    <t>03916230000193</t>
  </si>
  <si>
    <t>GM5 INFORMATICA LTDA EPP</t>
  </si>
  <si>
    <t>16832830000204</t>
  </si>
  <si>
    <t>GMR INTELIGENCIA DE MERCADO LTDA</t>
  </si>
  <si>
    <t>271306256</t>
  </si>
  <si>
    <t>GO 15 RELIABLE SUSTAINABLE POWER GRIDS</t>
  </si>
  <si>
    <t>50844182000155</t>
  </si>
  <si>
    <t>GOCIL SERVICOS VIGILANCIA SEGURANCA LTDA</t>
  </si>
  <si>
    <t>44699669000199</t>
  </si>
  <si>
    <t>GOHACKING CYBER SECURITY LTDA</t>
  </si>
  <si>
    <t>39276940000143</t>
  </si>
  <si>
    <t>GOHUMAN CONSULTORIA E DESENVOLVIMENTO LTDA</t>
  </si>
  <si>
    <t>11825909000103</t>
  </si>
  <si>
    <t>GOLD SAFE COMERCIO DE COFRES E FECHADURA</t>
  </si>
  <si>
    <t>11325154000170</t>
  </si>
  <si>
    <t>GOLDEMBERG COACHING TREINAMENTO</t>
  </si>
  <si>
    <t>04196935000227</t>
  </si>
  <si>
    <t>GOLDEN DISTRIBUIDORA LTDA</t>
  </si>
  <si>
    <t>04196935000812</t>
  </si>
  <si>
    <t>01099137000108</t>
  </si>
  <si>
    <t>GOLDENBERG ANALISE SOCIAL LTDA</t>
  </si>
  <si>
    <t>GOMES PARTICIPACOES SOCIETARIAS LTDA</t>
  </si>
  <si>
    <t>GOOGLE CLOUD BRASIL COMPUTAÇÃO E SERVICOS DE DADOS LTDA</t>
  </si>
  <si>
    <t>14440414000146</t>
  </si>
  <si>
    <t>GORILLAS COMUNICACAO VISUAL LTDA ME</t>
  </si>
  <si>
    <t>43513870000177</t>
  </si>
  <si>
    <t>GOVLAB DESENVOLVIMENTO LTDA</t>
  </si>
  <si>
    <t>28306188000110</t>
  </si>
  <si>
    <t>GPI MANGUEIRAS E CONEXOES EIRELI</t>
  </si>
  <si>
    <t>09207166000158</t>
  </si>
  <si>
    <t>GPS IT SERVICOS E COM PROD INF LTDA ME</t>
  </si>
  <si>
    <t>87169900000145</t>
  </si>
  <si>
    <t>GRABER SISTEMAS DE SEGURANCA LTDA</t>
  </si>
  <si>
    <t>00317116000159</t>
  </si>
  <si>
    <t>GRAFIA QUALIDADE HUMANA S C LTDA EPP</t>
  </si>
  <si>
    <t>41275942768</t>
  </si>
  <si>
    <t>GRAFICA 2S</t>
  </si>
  <si>
    <t>33129800000166</t>
  </si>
  <si>
    <t>GRAFICA ONIDA LTDA</t>
  </si>
  <si>
    <t>08736011000146</t>
  </si>
  <si>
    <t>GRAN COFFEE COMERCIO LOCACAO SERVICOS SA</t>
  </si>
  <si>
    <t>11750687000107</t>
  </si>
  <si>
    <t>GRANMAC LTDA</t>
  </si>
  <si>
    <t>31964612000128</t>
  </si>
  <si>
    <t>GRAVAMGRAVACAO DE ARTE METAIS LTDA ME</t>
  </si>
  <si>
    <t>26487744000176</t>
  </si>
  <si>
    <t>GRAVIA INDUSTRIA DE PERFILADOS DE ACO LT</t>
  </si>
  <si>
    <t>26487744000508</t>
  </si>
  <si>
    <t>08655200000194</t>
  </si>
  <si>
    <t>GREEN BUILDING COUNCIL BRASIL</t>
  </si>
  <si>
    <t>2028281145</t>
  </si>
  <si>
    <t>GREEN BUSINESS CERTIFICATION INC.</t>
  </si>
  <si>
    <t>08995132000102</t>
  </si>
  <si>
    <t>GREEN LIGHT SUPPLY SUP ESCRIT INF EIRELI</t>
  </si>
  <si>
    <t>18780000000117</t>
  </si>
  <si>
    <t>GREEN SOLUTION CONSULTORIA EM SAUDE LTDA</t>
  </si>
  <si>
    <t>GREEN STAR COMUNICACAO VISUAL LTDA</t>
  </si>
  <si>
    <t>59941708000190</t>
  </si>
  <si>
    <t>GREEN TREINAMENTO LTDA</t>
  </si>
  <si>
    <t>08164874000196</t>
  </si>
  <si>
    <t>GREENDIESEL LOCAÇÕES DE TANQUES E SERVIÇOS LOGISTICOS EIRELI</t>
  </si>
  <si>
    <t>52978897000126</t>
  </si>
  <si>
    <t>GREGORY COMERCIO DE MODA E DECORACAO LTDA</t>
  </si>
  <si>
    <t>52978897005004</t>
  </si>
  <si>
    <t>52978897005195</t>
  </si>
  <si>
    <t>GRID PROTECTION ALLIANCE</t>
  </si>
  <si>
    <t>05356949000142</t>
  </si>
  <si>
    <t>GRID SOLUTIONS TRANSMISSAO ENERGIA LTDA</t>
  </si>
  <si>
    <t>05356949000819</t>
  </si>
  <si>
    <t>05356949001629</t>
  </si>
  <si>
    <t>21813663000103</t>
  </si>
  <si>
    <t>GRIFFE COMERCIO DE CONFECCOES EIRELI EPP</t>
  </si>
  <si>
    <t>00619967000156</t>
  </si>
  <si>
    <t>GROWTH DESENVOLVIMENTO DE PESSOAS &amp; ORGANIZACOES LTDA</t>
  </si>
  <si>
    <t>05541996000166</t>
  </si>
  <si>
    <t>GRS INFORMATICA EIRELI EPP</t>
  </si>
  <si>
    <t>34671072000182</t>
  </si>
  <si>
    <t>GRS MOVEIS CORPORATIVOS</t>
  </si>
  <si>
    <t>04298309000756</t>
  </si>
  <si>
    <t>GRUPO IBMEC EDUCACIONAL LTDA</t>
  </si>
  <si>
    <t>04298309001302</t>
  </si>
  <si>
    <t>31460867000153</t>
  </si>
  <si>
    <t>GRUPO LCP COMERCIO E SERVICOS ALIMENTICIOS LTDA</t>
  </si>
  <si>
    <t>36679696000171</t>
  </si>
  <si>
    <t>GRUPO TIZA LTDA</t>
  </si>
  <si>
    <t>08154331000198</t>
  </si>
  <si>
    <t>GRUPO ZOE LTDA ME</t>
  </si>
  <si>
    <t>16384294000132</t>
  </si>
  <si>
    <t>GS TECNOLOGIA GLOBAL EIRELI</t>
  </si>
  <si>
    <t>02838561000190</t>
  </si>
  <si>
    <t>GSI ENGENHARIA E CONSULTORIA LTDA</t>
  </si>
  <si>
    <t>081530500</t>
  </si>
  <si>
    <t>GSoft Technologies Inc.</t>
  </si>
  <si>
    <t>30557171000187</t>
  </si>
  <si>
    <t>GSQ SUPORTE TECNICO E TREINAMENTO EM INFORMATICA LTDA</t>
  </si>
  <si>
    <t>24844768000371</t>
  </si>
  <si>
    <t>GTELECOM COMERCIO DE VARIEDADES EIRELI</t>
  </si>
  <si>
    <t>08895283000199</t>
  </si>
  <si>
    <t>GUARDE FACIL LOCACAO E LOGISTICA LTDA ME</t>
  </si>
  <si>
    <t>64138282000170</t>
  </si>
  <si>
    <t>GUIA INFORMATION MAN COM TRE EIRELI EPP</t>
  </si>
  <si>
    <t>31226493000106</t>
  </si>
  <si>
    <t>GUIDO FERREIRA DE OLIVEIRA</t>
  </si>
  <si>
    <t>20027494000105</t>
  </si>
  <si>
    <t>GUILHERME VIVIANI JUNIOR 08602717733</t>
  </si>
  <si>
    <t>34028654000145</t>
  </si>
  <si>
    <t>GUIMAR MAGAZINE LTDA</t>
  </si>
  <si>
    <t>62979340235</t>
  </si>
  <si>
    <t>GULF COAST POWER ASSOCIATION, INC</t>
  </si>
  <si>
    <t>23514668000152</t>
  </si>
  <si>
    <t>GUPY TECNOLOGIA EM RECRUTAMENTO LTDA</t>
  </si>
  <si>
    <t>352609088</t>
  </si>
  <si>
    <t>GUROBI OPTIMIZATION LLC</t>
  </si>
  <si>
    <t>00814439000239</t>
  </si>
  <si>
    <t>GYN COM DE CALCADOS LTDA</t>
  </si>
  <si>
    <t>39155953000164</t>
  </si>
  <si>
    <t>GYN RESIDUOS AMBIENTAL LTDA</t>
  </si>
  <si>
    <t>21658517000304</t>
  </si>
  <si>
    <t>GYP CENTER COMERCIO DE MAT DE CON EIRELI</t>
  </si>
  <si>
    <t>27021488000190</t>
  </si>
  <si>
    <t>H2O COMERCIO DE AGUA EIRELI</t>
  </si>
  <si>
    <t>40463097000193</t>
  </si>
  <si>
    <t>HABITAT TREINAMENTO, CONSULTORIA E EVENTOS LTDA</t>
  </si>
  <si>
    <t>03636932000113</t>
  </si>
  <si>
    <t>HAGANA COM DE SISTEMAS ELETRONICOS LTDA</t>
  </si>
  <si>
    <t>03621227000142</t>
  </si>
  <si>
    <t>HAN MECANICA SANTA MARIA LTDA ME</t>
  </si>
  <si>
    <t>16918665000119</t>
  </si>
  <si>
    <t>HAND TALK TECNOLOGIA S.A.</t>
  </si>
  <si>
    <t>10966498000103</t>
  </si>
  <si>
    <t>HANDY GESTAO EMPRES IMOBILIARIA EIRELI</t>
  </si>
  <si>
    <t>28887446000107</t>
  </si>
  <si>
    <t>HARE COMERCIO DE PRODUTOS PROMOCIONAIS EIRELI</t>
  </si>
  <si>
    <t>30678607000196</t>
  </si>
  <si>
    <t>HARPIA HUMAN CAPITAL CONSULTORIA LTDA</t>
  </si>
  <si>
    <t>12077005000100</t>
  </si>
  <si>
    <t>HAWKIA SOLUCOES EM TECNOLOGIA LTDA</t>
  </si>
  <si>
    <t>44065951000114</t>
  </si>
  <si>
    <t>HAY DO BRASIL CONSULTORES LTDA</t>
  </si>
  <si>
    <t>07850005000152</t>
  </si>
  <si>
    <t>HAYS RECRUTAMENTO E SELECAO LTDA</t>
  </si>
  <si>
    <t>10798221000100</t>
  </si>
  <si>
    <t>HAZIN E CIA IND E COM DE MAT ESPORTIVO</t>
  </si>
  <si>
    <t>36291900000182</t>
  </si>
  <si>
    <t>HB DISTRIBUIDORA DE BORRACHAS LTDA</t>
  </si>
  <si>
    <t>07639569000140</t>
  </si>
  <si>
    <t>HBA TECNOLOGIA CONS E SERV EM T I LTDA</t>
  </si>
  <si>
    <t>10568414000175</t>
  </si>
  <si>
    <t>HCL BRAZIL TECNOLOGIA DA INFORMACAO</t>
  </si>
  <si>
    <t>68831700000161</t>
  </si>
  <si>
    <t>HD ENGENHARIA E MANUTENCAO LTDA ME</t>
  </si>
  <si>
    <t>22339486000120</t>
  </si>
  <si>
    <t>HD LOJA DE CONVENIENCIA SATAMINI LTDA</t>
  </si>
  <si>
    <t>18096627000153</t>
  </si>
  <si>
    <t>HDI GLOBAL SEGUROS SA</t>
  </si>
  <si>
    <t>29980158000157</t>
  </si>
  <si>
    <t>HDI SEGUROS SA</t>
  </si>
  <si>
    <t>00059799000191</t>
  </si>
  <si>
    <t>HDS SISTEMAS DE ENERGIA EIRELI</t>
  </si>
  <si>
    <t>19365983000198</t>
  </si>
  <si>
    <t>HE2 APOIO COMERCIAL LTDA</t>
  </si>
  <si>
    <t>31586480000148</t>
  </si>
  <si>
    <t>HEAVYMAC SERVICOS LTDA</t>
  </si>
  <si>
    <t>19042469000111</t>
  </si>
  <si>
    <t>HEBROM COMEX BRASIL LTDA</t>
  </si>
  <si>
    <t>06324998000166</t>
  </si>
  <si>
    <t>HELENO TORRES ADVOGADOS ASSOCIADOS</t>
  </si>
  <si>
    <t>23849539000115</t>
  </si>
  <si>
    <t>HELIATEC PRODUTOS PNEUMATICOS EIRELI ME</t>
  </si>
  <si>
    <t>19561729000165</t>
  </si>
  <si>
    <t>HELLANTO LTDA ME</t>
  </si>
  <si>
    <t>45010037000139</t>
  </si>
  <si>
    <t>HENRIQUE NASCIMENTO CAVALCANTI 17270654689</t>
  </si>
  <si>
    <t>06042997000129</t>
  </si>
  <si>
    <t>HIALINX INFORMATICA LTDA ME</t>
  </si>
  <si>
    <t>32088205000167</t>
  </si>
  <si>
    <t>HICON ENGENHARIA LTDA</t>
  </si>
  <si>
    <t>02541317000160</t>
  </si>
  <si>
    <t>HIDRAUTINI COMERCIAL EIRELI EPP</t>
  </si>
  <si>
    <t>24349910000142</t>
  </si>
  <si>
    <t>HIDRELETRICA COMERCIO VAREJISTA DE MATERIAIS ELETRICOS LTDA</t>
  </si>
  <si>
    <t>33742198000138</t>
  </si>
  <si>
    <t>HIDRO ELETRO MECANICA IRMAOS ALBINI LTDA</t>
  </si>
  <si>
    <t>00163047000176</t>
  </si>
  <si>
    <t>HIFLEX SERVICOS DE INFORMATICA LTDA</t>
  </si>
  <si>
    <t>14149808000140</t>
  </si>
  <si>
    <t>HIPERMAR SERVICOS REFRIGERACAO LTDA ME</t>
  </si>
  <si>
    <t>01936465000111</t>
  </si>
  <si>
    <t>HIPPO SUPERMERCADOS LTDA</t>
  </si>
  <si>
    <t>40327124000109</t>
  </si>
  <si>
    <t>HISTORIAS E ESTOR LOC LIVROS VID LTDA ME</t>
  </si>
  <si>
    <t>HITACHI ENERGY BRASIL LTDA.</t>
  </si>
  <si>
    <t>11168199000188</t>
  </si>
  <si>
    <t>HITSS DO BRASIL SER TECNOLOGICOS LTDA</t>
  </si>
  <si>
    <t>19749982000147</t>
  </si>
  <si>
    <t>HNR GESTAO E SERVICOS LTDA</t>
  </si>
  <si>
    <t>03548170000101</t>
  </si>
  <si>
    <t>HOBECO SUDAMERICANA LTDA</t>
  </si>
  <si>
    <t>05411481000141</t>
  </si>
  <si>
    <t>HOFFMANN HORN GASTRONOMIA LTDA ME</t>
  </si>
  <si>
    <t>02549408000142</t>
  </si>
  <si>
    <t>HOME CENTER AQUATICO LTDA EPP</t>
  </si>
  <si>
    <t>26502166000108</t>
  </si>
  <si>
    <t>HOMEDECOR DISTRIBUIDORA EIRELI EPP</t>
  </si>
  <si>
    <t>26263201000175</t>
  </si>
  <si>
    <t>HOMIS DO BRASIL EQUIPAMENTOS INDUSTRIAIS</t>
  </si>
  <si>
    <t>31880164000184</t>
  </si>
  <si>
    <t>HOPE RECURSOS HUMANOS LTDA</t>
  </si>
  <si>
    <t>10773332000162</t>
  </si>
  <si>
    <t>HOPE TECH TELECOMUNICACOES E COMERCIO SE</t>
  </si>
  <si>
    <t>22044380000107</t>
  </si>
  <si>
    <t>HOPE TECNOLOGIA EIRELI ME</t>
  </si>
  <si>
    <t>01808151000133</t>
  </si>
  <si>
    <t>HORA PARK SISTEMA DE ESTACIO ROTATA LTDA</t>
  </si>
  <si>
    <t>02677045000120</t>
  </si>
  <si>
    <t>HORUS TELECOMUNICACOES LTDA</t>
  </si>
  <si>
    <t>03375328000180</t>
  </si>
  <si>
    <t>HOSPITALAR DIST DE MEDICAMENTOS LTDA</t>
  </si>
  <si>
    <t>77768943000193</t>
  </si>
  <si>
    <t>HOTEL BOURBON DE FOZ DO IGUACU LTDA</t>
  </si>
  <si>
    <t>80755135000104</t>
  </si>
  <si>
    <t>HOTERRA MATERIAIS PARA CONSTRUCAO LTDAE</t>
  </si>
  <si>
    <t>01757239000173</t>
  </si>
  <si>
    <t>HOTLINK INTERNET LTDA</t>
  </si>
  <si>
    <t>HPPA CONSULT E DESENV EM ENGENHARIA LTDA</t>
  </si>
  <si>
    <t>06173724000113</t>
  </si>
  <si>
    <t>HQZ7 COM CON SER PR INF TEL PR EIRELI ME</t>
  </si>
  <si>
    <t>05292574000102</t>
  </si>
  <si>
    <t>HREPAROS C IDE M HIDRAULICOS LTDA EPP</t>
  </si>
  <si>
    <t>HS LIRA LOCADORA DE VEICULOS LTDA</t>
  </si>
  <si>
    <t>01619385000132</t>
  </si>
  <si>
    <t>HSM DO BRASIL SA</t>
  </si>
  <si>
    <t>00307049000191</t>
  </si>
  <si>
    <t>HSR SISTEMAS E REDES LTDA ME</t>
  </si>
  <si>
    <t>05347213000108</t>
  </si>
  <si>
    <t>HSRNET INFORMATICA LTDA EPP</t>
  </si>
  <si>
    <t>19323085000177</t>
  </si>
  <si>
    <t>HT ENGENHARIA SERVICOS E COMERCIO LTDA</t>
  </si>
  <si>
    <t>21940833000102</t>
  </si>
  <si>
    <t>HUBNER EQUIPAMENTOS DE SEGURANCA LTDA M</t>
  </si>
  <si>
    <t>28302592000115</t>
  </si>
  <si>
    <t>HUGO BARRETO FOTOGRAFIA</t>
  </si>
  <si>
    <t>05959992000100</t>
  </si>
  <si>
    <t>HUGO MACHADO FRANCOEPP</t>
  </si>
  <si>
    <t>HUMANAS PRESTADORA DE SERVICOS LTDA</t>
  </si>
  <si>
    <t>HYDROBYTE SOFTWARE EIRELI</t>
  </si>
  <si>
    <t>67987883000146</t>
  </si>
  <si>
    <t>HYDROS ENGENHARIA LTDA</t>
  </si>
  <si>
    <t>19442948000125</t>
  </si>
  <si>
    <t>I J DE F LEITE</t>
  </si>
  <si>
    <t>07708128000153</t>
  </si>
  <si>
    <t>I4 PROCESSAMENTO E SIST DE INFORM LTDA</t>
  </si>
  <si>
    <t>23984027000161</t>
  </si>
  <si>
    <t>I4V CORRETORA DE SEGUROS E BENEF LTDA</t>
  </si>
  <si>
    <t>12801322000119</t>
  </si>
  <si>
    <t>I9 ELETRICA COMERCIO E SERVICOS LTDA</t>
  </si>
  <si>
    <t>11735329000117</t>
  </si>
  <si>
    <t>I9 SOLUTIONS SOLUC COM GEST TRANSP LTDA</t>
  </si>
  <si>
    <t>21899928000120</t>
  </si>
  <si>
    <t>I9ACAO GAMES LTDA.</t>
  </si>
  <si>
    <t>10273966000156</t>
  </si>
  <si>
    <t>IARA MARIA CAETANO RODRIGUES</t>
  </si>
  <si>
    <t>10739169000111</t>
  </si>
  <si>
    <t>IBLISS SEGURANCA DIGITAL LTDA ME</t>
  </si>
  <si>
    <t>33372251000156</t>
  </si>
  <si>
    <t>IBM BRASIL IND MAQUINAS E SERVICOS LTDA</t>
  </si>
  <si>
    <t>33372251006278</t>
  </si>
  <si>
    <t>33372251012839</t>
  </si>
  <si>
    <t>08464304000111</t>
  </si>
  <si>
    <t>IBTC DO BRASIL DISTRIB DE EQUIP LTDA ME</t>
  </si>
  <si>
    <t>ICTS GLOBAL DO BRASIL LTDA</t>
  </si>
  <si>
    <t>08399167000260</t>
  </si>
  <si>
    <t>ICTS GLOBAL SERV D CONSUL GES RISCO LTDA</t>
  </si>
  <si>
    <t>04337329000101</t>
  </si>
  <si>
    <t>ID PROJETOS EDUCACIONAIS TECN TREIN LTDA</t>
  </si>
  <si>
    <t>12380716000140</t>
  </si>
  <si>
    <t>IDATA DISTRIBUIDORA LTDA</t>
  </si>
  <si>
    <t>12380716000221</t>
  </si>
  <si>
    <t>12271778000114</t>
  </si>
  <si>
    <t>IDEAL MOTORES LTDA</t>
  </si>
  <si>
    <t>42092283000199</t>
  </si>
  <si>
    <t>IDEMP EDUCACAO CORPORATIVA LTDA</t>
  </si>
  <si>
    <t>00278452000130</t>
  </si>
  <si>
    <t>IDEMP INST DE DESEN EMPRESARIAL LTDA</t>
  </si>
  <si>
    <t>35712241000148</t>
  </si>
  <si>
    <t>IDP TECNOLOGIAS EDUCACIONAIS LTDA</t>
  </si>
  <si>
    <t>IEEE OPERATIONS CENTER</t>
  </si>
  <si>
    <t>IEEE INSTITUTE OF ELECTRICAL AND ELECTRONICS ENGINEERS</t>
  </si>
  <si>
    <t>16745130000193</t>
  </si>
  <si>
    <t>IEX AGENCIA DE VIAGENS TURISMO LTDA</t>
  </si>
  <si>
    <t>12613639000121</t>
  </si>
  <si>
    <t>IG BRASIL INFORMATICA LTDA</t>
  </si>
  <si>
    <t>26664728000101</t>
  </si>
  <si>
    <t>IGOR VINICIUS LONGUE ME</t>
  </si>
  <si>
    <t>222721160</t>
  </si>
  <si>
    <t>IHS GLOBAL INC</t>
  </si>
  <si>
    <t>04162763000190</t>
  </si>
  <si>
    <t>IIGUAL INCLUSAO &amp; DIVERSIDADE CONSULTORIA LTDA.</t>
  </si>
  <si>
    <t>07823304000106</t>
  </si>
  <si>
    <t>IJUI ENERGIA SA</t>
  </si>
  <si>
    <t>13336428000151</t>
  </si>
  <si>
    <t>ILHA DOS VENTOS GERADORA EOLICA S/A.</t>
  </si>
  <si>
    <t>85240869000166</t>
  </si>
  <si>
    <t>ILHA SERVICE TECNOLOGIA E SERVICOS LTDA</t>
  </si>
  <si>
    <t>11546047000171</t>
  </si>
  <si>
    <t>ILHA SUPORTES LTDA ME</t>
  </si>
  <si>
    <t>29760831000143</t>
  </si>
  <si>
    <t>ILUMINAR COMERCIO E REPRESENTACOES EIREL</t>
  </si>
  <si>
    <t>10848840000162</t>
  </si>
  <si>
    <t>ILUMNE CONSULTORIA EM DESENVOLVIMENTO HUMANO E ORGANIZACIONAL LTDA</t>
  </si>
  <si>
    <t>11412563000103</t>
  </si>
  <si>
    <t>IMACULADA BAR E GALERIA LTDA ME</t>
  </si>
  <si>
    <t>72366818000133</t>
  </si>
  <si>
    <t>IMAGEM CENTRO DE DIAGNOSTICO MEDICO LTDA</t>
  </si>
  <si>
    <t>04571242000196</t>
  </si>
  <si>
    <t>IMAGEM CORPORATIVA COMUNICACAO LTDA</t>
  </si>
  <si>
    <t>IMAGEM GEOSISTEMAS E COMERCIO LTDA</t>
  </si>
  <si>
    <t>67706853000114</t>
  </si>
  <si>
    <t>IMC SASTE CONST SERV E COM LTDA</t>
  </si>
  <si>
    <t>01506709000126</t>
  </si>
  <si>
    <t>IMI HYDRONIC ENGENHARIA LTDA</t>
  </si>
  <si>
    <t>72044050000181</t>
  </si>
  <si>
    <t>IMOS GRAFICA E EDITORA LTDA</t>
  </si>
  <si>
    <t>31072866000131</t>
  </si>
  <si>
    <t>IMPACTA CONSULTORIA DE SUSTENTABILIDADE LTDA</t>
  </si>
  <si>
    <t>48367244000133</t>
  </si>
  <si>
    <t>IMPACTAR REPRESENTACOES,COMERCIO E SERVICOS LTDA</t>
  </si>
  <si>
    <t>08170564000184</t>
  </si>
  <si>
    <t>IMPAKT CONSULTORIA SS LIMITADA ME</t>
  </si>
  <si>
    <t>19043304000164</t>
  </si>
  <si>
    <t>IMPAR CLIMATIZACAO E SISTEMAS LTDA</t>
  </si>
  <si>
    <t>13659385000145</t>
  </si>
  <si>
    <t>IMPAR TECNOLOGIA E COMUNICACAO LTDA</t>
  </si>
  <si>
    <t>04332832000166</t>
  </si>
  <si>
    <t>IMPERIAL BRINDES LTDA</t>
  </si>
  <si>
    <t>13430983000148</t>
  </si>
  <si>
    <t>IMPERIUM IT COMERCIO E SERVICOS LTDA</t>
  </si>
  <si>
    <t>10330113000109</t>
  </si>
  <si>
    <t>IMPLE SISTEMAS ELETRONICOS EMBARCADOS EIRELI</t>
  </si>
  <si>
    <t>10492647000131</t>
  </si>
  <si>
    <t>IMPRIMEART GRAFICA EDITORA E PAP LTDA ME</t>
  </si>
  <si>
    <t>02495060000158</t>
  </si>
  <si>
    <t>IMPRINT 2001 GRAFICA E EDITORA LTDA</t>
  </si>
  <si>
    <t>13627448000181</t>
  </si>
  <si>
    <t>IMUNIZAR CLINICA DE VACINAS LTDA</t>
  </si>
  <si>
    <t>30020028000151</t>
  </si>
  <si>
    <t>IMUNO CENTER CIENCIA FARM DE MANIP LTDA</t>
  </si>
  <si>
    <t>69901460000197</t>
  </si>
  <si>
    <t>IN FORMA SOFTWARE SA</t>
  </si>
  <si>
    <t>01097636000247</t>
  </si>
  <si>
    <t>IN PRESS ASSESSORIA DE IMPRENSA E COMUNI</t>
  </si>
  <si>
    <t>15674533000126</t>
  </si>
  <si>
    <t>IN RECORDS PRODUÇÃO DE SOM E IMAGEM LTDA.</t>
  </si>
  <si>
    <t>21368051000140</t>
  </si>
  <si>
    <t>IN VINYL COMUNICACAO VISUAL LTDA</t>
  </si>
  <si>
    <t>17480745000106</t>
  </si>
  <si>
    <t>INANTUNES SERRALHERIAME</t>
  </si>
  <si>
    <t>30170888000171</t>
  </si>
  <si>
    <t>INCLUIRH GESTAO DE TALENTOS LTDA</t>
  </si>
  <si>
    <t>12845236000612</t>
  </si>
  <si>
    <t>INCOMEL COMERCIO DE MAT ELETRICOS LTDA</t>
  </si>
  <si>
    <t>10400065000188</t>
  </si>
  <si>
    <t>INDAIA GRANDE ENERGIA SA</t>
  </si>
  <si>
    <t>11254582000159</t>
  </si>
  <si>
    <t>INDAIAZINHO ENERGIA SA</t>
  </si>
  <si>
    <t>01645738000179</t>
  </si>
  <si>
    <t>INDRA BRASIL SOL E SERV TECNOL SA</t>
  </si>
  <si>
    <t>05276991000153</t>
  </si>
  <si>
    <t>INDRA COMPANY BRASIL TECNOLOGIA LTDA</t>
  </si>
  <si>
    <t>14294395000278</t>
  </si>
  <si>
    <t>INDUSTRIA BRASILEIRA DE COLCHOES E ESPUMA DE POLIURETANO LTDA</t>
  </si>
  <si>
    <t>05655158000113</t>
  </si>
  <si>
    <t>INDUSTRIA DE AGUA MINERAL IBIA LTDA</t>
  </si>
  <si>
    <t>24058142000178</t>
  </si>
  <si>
    <t>INDUSTRIA METALURGICA STARK LTDA</t>
  </si>
  <si>
    <t>INESC P D BRASIL</t>
  </si>
  <si>
    <t>00673757000146</t>
  </si>
  <si>
    <t>INFNET EDUCACAO S.A</t>
  </si>
  <si>
    <t>17942035000142</t>
  </si>
  <si>
    <t>INFO CONTENT CONSULTORIA E GESTAO LTDA</t>
  </si>
  <si>
    <t>17803293000148</t>
  </si>
  <si>
    <t>INFO MAIS COM SERV DE INFORMATICA LTDA</t>
  </si>
  <si>
    <t>02800463000163</t>
  </si>
  <si>
    <t>INFOBASE CONSULTORIA E INFORMATICA LTDA</t>
  </si>
  <si>
    <t>04196147000150</t>
  </si>
  <si>
    <t>INFODIGI INFORMACOES DIGITAIS LTDA</t>
  </si>
  <si>
    <t>INFORMA MARKETS LTDA</t>
  </si>
  <si>
    <t>32118622000105</t>
  </si>
  <si>
    <t>INFORMAKER INFORMATICA EIRELI</t>
  </si>
  <si>
    <t>16696061000175</t>
  </si>
  <si>
    <t>INFORMBANK CERTIFICACAO SOLUC EMPRE LTDA</t>
  </si>
  <si>
    <t>30459567000191</t>
  </si>
  <si>
    <t>INFOSAFE TECNOLOGIA DA INFORMACAO LTDA</t>
  </si>
  <si>
    <t>02203379000162</t>
  </si>
  <si>
    <t>INFOSHOP INFORMATICA LTDA</t>
  </si>
  <si>
    <t>29884632000147</t>
  </si>
  <si>
    <t>INFOTEC CONSULTORIA E PLANEJAMENTO LDTA</t>
  </si>
  <si>
    <t>27553286000199</t>
  </si>
  <si>
    <t>INFRA JORNALISMO LTDA</t>
  </si>
  <si>
    <t>05061800000136</t>
  </si>
  <si>
    <t>INFRATOP MANUTENCAO E PROJETOS LTDA ME</t>
  </si>
  <si>
    <t>01771935000134</t>
  </si>
  <si>
    <t>INGRAM MICRO BRASIL LTDA</t>
  </si>
  <si>
    <t>01771935000215</t>
  </si>
  <si>
    <t>01771935000800</t>
  </si>
  <si>
    <t>01771935001025</t>
  </si>
  <si>
    <t>81627838000101</t>
  </si>
  <si>
    <t>INGRAM MICRO INFORMATICA LTDA</t>
  </si>
  <si>
    <t>81627838000535</t>
  </si>
  <si>
    <t>81627838000616</t>
  </si>
  <si>
    <t>06241557000109</t>
  </si>
  <si>
    <t>INGRAM MICRO TECNOLOGIA E INFORMAT LTDA</t>
  </si>
  <si>
    <t>IN-HAUS INDUSTRIAL E SERVICOS DE LOGISTICA LTDA</t>
  </si>
  <si>
    <t>05208211001886</t>
  </si>
  <si>
    <t>12184759000150</t>
  </si>
  <si>
    <t>INHOUSEAST COMERCIO DE EQUIPAMENTOS DE I</t>
  </si>
  <si>
    <t>05798147000192</t>
  </si>
  <si>
    <t>INNERBIT INFORMATICA LTDA</t>
  </si>
  <si>
    <t>12023086000157</t>
  </si>
  <si>
    <t>INNEX TELECOM SOLUCOES EM NETWORK LTDA</t>
  </si>
  <si>
    <t>32086728000174</t>
  </si>
  <si>
    <t>INNOVAC COMERCIO , IMPORTACAO E EXPORTACAO DE MEDICAMENTOS E SERVICOS ADMINISTRATIVOS LTDA</t>
  </si>
  <si>
    <t>40885017000198</t>
  </si>
  <si>
    <t>INNOVARE WORK RJ DESIGN DE MOVEIS LTDA</t>
  </si>
  <si>
    <t>33929887000156</t>
  </si>
  <si>
    <t>INNOVATION IN WE LTDA</t>
  </si>
  <si>
    <t>10269559000175</t>
  </si>
  <si>
    <t>INOVATEC CONSULTORIA E ENGENHARIA LTDA</t>
  </si>
  <si>
    <t>40836583000100</t>
  </si>
  <si>
    <t>INOVATEC SOLUCOES AUDIOVISUAIS LTDA</t>
  </si>
  <si>
    <t>07757316000171</t>
  </si>
  <si>
    <t>INOVATECH ENGENHARIA LTDA</t>
  </si>
  <si>
    <t>15477794000156</t>
  </si>
  <si>
    <t>INOVE ARQUITETURA E CONSTRUCAO LTDA ME</t>
  </si>
  <si>
    <t>11718242000131</t>
  </si>
  <si>
    <t>INOVE TOTAL TREIN GEREN PROFIS LTDA ME</t>
  </si>
  <si>
    <t>05123406000185</t>
  </si>
  <si>
    <t>INSERVICE LIMPEZA E INFRA ESTRUTURA LTDA</t>
  </si>
  <si>
    <t>21250623000192</t>
  </si>
  <si>
    <t>INSERVICE RJ SERVICOS LTDA</t>
  </si>
  <si>
    <t>27211866000106</t>
  </si>
  <si>
    <t>INSIDE BRAZIL CURSO IDIOMAS TRADUCAO ME</t>
  </si>
  <si>
    <t>14369810000124</t>
  </si>
  <si>
    <t>INSIGHT AMBIENTAL CONSULTORIA LTDA</t>
  </si>
  <si>
    <t>13304170000101</t>
  </si>
  <si>
    <t>INSPENGE CONSULT INSPECAO PRED LTDA ME</t>
  </si>
  <si>
    <t>34163329000195</t>
  </si>
  <si>
    <t>INST BRAS DE EXECUTIVOS FINANCASIBEF RJ</t>
  </si>
  <si>
    <t>01082331000180</t>
  </si>
  <si>
    <t>INST BRAS DE GOVERNANCA CORPORATIVA</t>
  </si>
  <si>
    <t>07933635000190</t>
  </si>
  <si>
    <t>INST BRAS DESENV COM CAP PROF EMP LTDA</t>
  </si>
  <si>
    <t>41368916000186</t>
  </si>
  <si>
    <t>INSTITUTO AB TREINAMENTO E CONSULTORIA PROFISSIONAL LTDA</t>
  </si>
  <si>
    <t>04709191000116</t>
  </si>
  <si>
    <t>INSTITUTO ACENDE BRASIL</t>
  </si>
  <si>
    <t>07874581000130</t>
  </si>
  <si>
    <t>INSTITUTO BRAMANTE DE DES PROF LTDA ME</t>
  </si>
  <si>
    <t>62009642000109</t>
  </si>
  <si>
    <t>INSTITUTO BRASIL DE INTELIGENCIA EM ADMINISTRACAO PUBLICA</t>
  </si>
  <si>
    <t>22683942000154</t>
  </si>
  <si>
    <t>INSTITUTO BRASILEI DE COMPLIANCE LTDA ME</t>
  </si>
  <si>
    <t>23108237000196</t>
  </si>
  <si>
    <t>INSTITUTO BRASILEIRO DE CERTIFICACAO E M</t>
  </si>
  <si>
    <t>20256494000187</t>
  </si>
  <si>
    <t>INSTITUTO BRASILEIRO DE CURSOS EMPRESARI</t>
  </si>
  <si>
    <t>02474172000122</t>
  </si>
  <si>
    <t>INSTITUTO BRASILEIRO DE ENSINO, DESENVOLVIMENTO E PESQUISA IDP - LTDA</t>
  </si>
  <si>
    <t>INSTITUTO BRASILEIRO DE ESTUDOS DO DIREITO DA ENERGIA - IBDE</t>
  </si>
  <si>
    <t>63104475000148</t>
  </si>
  <si>
    <t>INSTITUTO BRASILEIRO DE ESTUDOS TRIBUTAR</t>
  </si>
  <si>
    <t>INSTITUTO BRASILEIRO DE GOVERNANÇA CORPORATIVA-IBGC</t>
  </si>
  <si>
    <t>33634254000110</t>
  </si>
  <si>
    <t>INSTITUTO BRASILEIRO DE PETROLEO E GAS</t>
  </si>
  <si>
    <t>20834741000185</t>
  </si>
  <si>
    <t>INSTITUTO BRASILIENSE D PSIQUIATRIA LTDA</t>
  </si>
  <si>
    <t>08466536000109</t>
  </si>
  <si>
    <t>INSTITUTO CAPACITARE CONS EMPRE LTDA EPP</t>
  </si>
  <si>
    <t>04393475000499</t>
  </si>
  <si>
    <t>INSTITUTO DE DESENVOLVIMENTO E GESTAO - IDG</t>
  </si>
  <si>
    <t>45276072000102</t>
  </si>
  <si>
    <t>INSTITUTO DE DESENVOLVIMENTO SOCIAL E TECNOLOGICO - IDESTEC</t>
  </si>
  <si>
    <t>05694925000101</t>
  </si>
  <si>
    <t>INSTITUTO DE ESTUDOS DA COMPLEXIDADE</t>
  </si>
  <si>
    <t>08028776000121</t>
  </si>
  <si>
    <t>INSTITUTO DE GESTE TECN DA INFO LTDA EPP</t>
  </si>
  <si>
    <t>27229480000113</t>
  </si>
  <si>
    <t>INSTITUTO DE PESQ E ESTUDOS PREVID LTDA</t>
  </si>
  <si>
    <t>44075646000103</t>
  </si>
  <si>
    <t>INSTITUTO DE PSICOLOGIA ORGANIZACIONAL</t>
  </si>
  <si>
    <t>59841148000100</t>
  </si>
  <si>
    <t>INSTITUTO DE REGISTRO DE TITULOS E DOCUMENTOS E DE PESSOAS JURIDICAS DO BRASIL</t>
  </si>
  <si>
    <t>01715975000169</t>
  </si>
  <si>
    <t>INSTITUTO DE TECNOLOGIA PARA O DESENVOLVIMENTO</t>
  </si>
  <si>
    <t>34075812000118</t>
  </si>
  <si>
    <t>INSTITUTO DOS ADVOGADOS BRASILEIROS</t>
  </si>
  <si>
    <t>62070115000100</t>
  </si>
  <si>
    <t>INSTITUTO DOS AUDITORES INTERNOS BRASIL</t>
  </si>
  <si>
    <t>07715638000158</t>
  </si>
  <si>
    <t>INSTITUTO ECOTECE</t>
  </si>
  <si>
    <t>02460809000121</t>
  </si>
  <si>
    <t>INSTITUTO ETHOS DE EMPRESAS E RESPONSABILIDADE SOCIAL</t>
  </si>
  <si>
    <t>07769164000127</t>
  </si>
  <si>
    <t>INSTITUTO IBERO-BRASILEIRO DE RELACIONAMENTO COM O CLIENTE LTDA</t>
  </si>
  <si>
    <t>09376087000170</t>
  </si>
  <si>
    <t>INSTITUTO INNOVARE PESQ MERC OPINI LTDA</t>
  </si>
  <si>
    <t>07742095000168</t>
  </si>
  <si>
    <t>INSTITUTO NAC EXECUT DE SUPRIM INESUP</t>
  </si>
  <si>
    <t>25194639000186</t>
  </si>
  <si>
    <t>INSTITUTO PSICOL COG RIO DE JAN LTDA EPP</t>
  </si>
  <si>
    <t>56929953000193</t>
  </si>
  <si>
    <t>INSTITUTO TECNICO PSICOL Sao Paulo LTDA</t>
  </si>
  <si>
    <t>45403409000197</t>
  </si>
  <si>
    <t>INSTRUM DO BRASIL INDUS ELETR LTDA EPP</t>
  </si>
  <si>
    <t>14900381000170</t>
  </si>
  <si>
    <t>INTEGGRAL IND COM GERADORES LTDA</t>
  </si>
  <si>
    <t>66517764000167</t>
  </si>
  <si>
    <t>INTEGRACAO CONSULTORIA TREINAMENTO LTDA</t>
  </si>
  <si>
    <t>07196724000100</t>
  </si>
  <si>
    <t>INTEGRASUL TECNOLOGIA DA INFORMACAO LTDA</t>
  </si>
  <si>
    <t>05000315000152</t>
  </si>
  <si>
    <t>INTELIGENCIA NATURAL CONSULTORIA LTDA</t>
  </si>
  <si>
    <t>18080744000129</t>
  </si>
  <si>
    <t>INTELLECTUAL BUSINESS CONSULTORIA E ASSESSORIA LTDA</t>
  </si>
  <si>
    <t>05027327000685</t>
  </si>
  <si>
    <t>INTER JAPAN VEICULOS LTDA</t>
  </si>
  <si>
    <t>01453512000176</t>
  </si>
  <si>
    <t>INTER OFFICES MOVEIS P ESCRITORIO LTDA</t>
  </si>
  <si>
    <t>INTERA TALENT HACKING RECRUTAMENTO LTDA</t>
  </si>
  <si>
    <t>02018622000172</t>
  </si>
  <si>
    <t>INTERACAO AUTOMACAO &amp; COMERCIO LTDA</t>
  </si>
  <si>
    <t>05058935000142</t>
  </si>
  <si>
    <t>INTERATIVA FACILITIES LTDA</t>
  </si>
  <si>
    <t>22691550000137</t>
  </si>
  <si>
    <t>INTERDATA COMERCIO E SERVICOS EIRELI</t>
  </si>
  <si>
    <t>47982472000150</t>
  </si>
  <si>
    <t>INTERLINK EXHIBITIONS LTDA</t>
  </si>
  <si>
    <t>52736949000158</t>
  </si>
  <si>
    <t>INTERNATIONAL PAPER DO BRASIL LTDA</t>
  </si>
  <si>
    <t>71720023000119</t>
  </si>
  <si>
    <t>INTERNEWS COM EMPRESARIAL E EDITOR LTD</t>
  </si>
  <si>
    <t>04750392000167</t>
  </si>
  <si>
    <t>INTERROGACAO FILMES LTDA ME</t>
  </si>
  <si>
    <t>80378052000135</t>
  </si>
  <si>
    <t>INTERTECHNE CONSULTORES SA</t>
  </si>
  <si>
    <t>03584437000108</t>
  </si>
  <si>
    <t>INTERWEB SYTEM LTDA</t>
  </si>
  <si>
    <t>07664323000200</t>
  </si>
  <si>
    <t>INTIMA VESTUARIO LTDA</t>
  </si>
  <si>
    <t>88611264000122</t>
  </si>
  <si>
    <t>INTRAL SA IND DE MATERIAIS ELETRICOS</t>
  </si>
  <si>
    <t>88611264001102</t>
  </si>
  <si>
    <t>88611264001366</t>
  </si>
  <si>
    <t>00756408000198</t>
  </si>
  <si>
    <t>INVERNADA GUARDA DE SEGURANCA VIGIL LTDA</t>
  </si>
  <si>
    <t>00644907000193</t>
  </si>
  <si>
    <t>INVESTCO SA</t>
  </si>
  <si>
    <t>43217850000159</t>
  </si>
  <si>
    <t>IOB INFORMACOES OBJETIVAS PUBL JUR LTDA</t>
  </si>
  <si>
    <t>09260566000127</t>
  </si>
  <si>
    <t>ION CABOS CABOS E CONEXOES LTDA ME</t>
  </si>
  <si>
    <t>38056404000170</t>
  </si>
  <si>
    <t>IOS INFORMATICA ORGANIZACAO E SIST LTDA</t>
  </si>
  <si>
    <t>10378823000109</t>
  </si>
  <si>
    <t>IPECRJ TREINAMENTO LTDA ME</t>
  </si>
  <si>
    <t>IPEOLEO COMERCIO DE COMBUSTIVEIS EIRELI - EM RECUPERACAO JUDICIAL</t>
  </si>
  <si>
    <t>3747302</t>
  </si>
  <si>
    <t>IRM UK Strategic IT Training Ltd</t>
  </si>
  <si>
    <t>28259604000176</t>
  </si>
  <si>
    <t>IRMAOS BARBOSA REFEICOES INDUSTRIAI LTDA</t>
  </si>
  <si>
    <t>37061769000634</t>
  </si>
  <si>
    <t>IRMAOS PEPE LTDA</t>
  </si>
  <si>
    <t>37008039000165</t>
  </si>
  <si>
    <t>IRMAS VAIRA COMERCIO DE TINTAS LTDA.</t>
  </si>
  <si>
    <t>04120966000113</t>
  </si>
  <si>
    <t>IRON MOUNTAIN DO BRASIL LTDA</t>
  </si>
  <si>
    <t>04120966000466</t>
  </si>
  <si>
    <t>04120966004372</t>
  </si>
  <si>
    <t>04120966004534</t>
  </si>
  <si>
    <t>07324351000105</t>
  </si>
  <si>
    <t>IRRIGACAO NORDESTE LTDA</t>
  </si>
  <si>
    <t>ISA PRODUTOS ALIMENTICIOS LTDA</t>
  </si>
  <si>
    <t>36910574000144</t>
  </si>
  <si>
    <t>ISABELA ALVES FORTES 01014289106</t>
  </si>
  <si>
    <t>43126366000114</t>
  </si>
  <si>
    <t>ISBET INSTITUTO BRA PRO EDU TRAB E DESEN</t>
  </si>
  <si>
    <t>01707536000104</t>
  </si>
  <si>
    <t>ISH TECNOLOGIA S A</t>
  </si>
  <si>
    <t>20052386000192</t>
  </si>
  <si>
    <t>ISLAINNE PRISCILA DE CARVALHO SANTOS</t>
  </si>
  <si>
    <t>08896536000149</t>
  </si>
  <si>
    <t>ISOLINER MIDIAS ESPECIAIS LAMINADAS EIRE</t>
  </si>
  <si>
    <t>05360346000114</t>
  </si>
  <si>
    <t>IT FOUR US COM E CONSULT EM TECNOLOGIA</t>
  </si>
  <si>
    <t>05947257000179</t>
  </si>
  <si>
    <t>IT4YOU CONSULTORIA EM INFORMATICA LTDA</t>
  </si>
  <si>
    <t>00395988001450</t>
  </si>
  <si>
    <t>ITAIPU</t>
  </si>
  <si>
    <t>30179005000194</t>
  </si>
  <si>
    <t>ITALO VIANNA SILVA 10117284785</t>
  </si>
  <si>
    <t>02397080000196</t>
  </si>
  <si>
    <t>ITAPEBI GERACAO DE ENERGIA SA</t>
  </si>
  <si>
    <t>17765321000180</t>
  </si>
  <si>
    <t>ITGX SISTEMAS LTDA</t>
  </si>
  <si>
    <t>05333907000196</t>
  </si>
  <si>
    <t>ITONE TECNOLOGIA DA INFORMACAO SA</t>
  </si>
  <si>
    <t>21505090000142</t>
  </si>
  <si>
    <t>ITVALUE SERVICOS DE INFORMATICA LTDA</t>
  </si>
  <si>
    <t>10467883000106</t>
  </si>
  <si>
    <t>IUNES ASSESSORIA COMUNIC PRODUC LTDA ME</t>
  </si>
  <si>
    <t>32924805000118</t>
  </si>
  <si>
    <t>IUTICLAM JOSE DE SALES ME</t>
  </si>
  <si>
    <t>30526748000193</t>
  </si>
  <si>
    <t>IVAN LEONARDO MACHADO 01713883058</t>
  </si>
  <si>
    <t>00162239000168</t>
  </si>
  <si>
    <t>IVAN TEIXEIRA FABRICA DE PORTA BANNER ME</t>
  </si>
  <si>
    <t>26533725000139</t>
  </si>
  <si>
    <t>IVANEIDE SILVA FURTADO 09447342353</t>
  </si>
  <si>
    <t>25425706000126</t>
  </si>
  <si>
    <t>IVANILDO FERNANDES DA SILVA</t>
  </si>
  <si>
    <t>42081157000139</t>
  </si>
  <si>
    <t>IVIS SERVICOS DE MANUTENCAO EIRELI</t>
  </si>
  <si>
    <t>38018909000140</t>
  </si>
  <si>
    <t>J A CASTRO CIA LTDA ME</t>
  </si>
  <si>
    <t>15332898000172</t>
  </si>
  <si>
    <t>J B LIMA JR COM E SERV DE PROD ELETROEL</t>
  </si>
  <si>
    <t>08824171000570</t>
  </si>
  <si>
    <t>J C M NITEROI REFRIGERACAO LTDA</t>
  </si>
  <si>
    <t>08824171001119</t>
  </si>
  <si>
    <t>27346453000120</t>
  </si>
  <si>
    <t>J E M DE SANTANA</t>
  </si>
  <si>
    <t>34074032000153</t>
  </si>
  <si>
    <t>J PEDRO DE MACEDO PONTES</t>
  </si>
  <si>
    <t>61373304000199</t>
  </si>
  <si>
    <t>J RYAL E CIA LTDA</t>
  </si>
  <si>
    <t>19293120000152</t>
  </si>
  <si>
    <t>J.F SERVICOS EM MOTORES ELETRICOS E BOMBAS LTDA</t>
  </si>
  <si>
    <t>25150901000190</t>
  </si>
  <si>
    <t>J.R. DOS SANTOS COMERCIO E SERVICOS DE MAQUINAS E EQUIPAMENTOS INDUSTRIAIS</t>
  </si>
  <si>
    <t>J1 ENGENHARIA PROJETOS E CONSTRUCAO LTDA</t>
  </si>
  <si>
    <t>15667086000188</t>
  </si>
  <si>
    <t>J2R SOLUCOES TECNOLOGICAS LTDA</t>
  </si>
  <si>
    <t>97540668000163</t>
  </si>
  <si>
    <t>J3M COMERCIAL E SERVICOS LTDAME</t>
  </si>
  <si>
    <t>24190604000106</t>
  </si>
  <si>
    <t>JACIARIO PEDRO DA SILVA 00982389493</t>
  </si>
  <si>
    <t>00815532000187</t>
  </si>
  <si>
    <t>JAGUAR MATERIAIS ELETRICOS LTDA</t>
  </si>
  <si>
    <t>01199350745</t>
  </si>
  <si>
    <t>JAIME DIAS CORDEIRO</t>
  </si>
  <si>
    <t>95870895000121</t>
  </si>
  <si>
    <t>JAIME LUIZ ZILIOTTO EPP</t>
  </si>
  <si>
    <t>29422246000133</t>
  </si>
  <si>
    <t>JAIME OLIVEIRA ROCHA</t>
  </si>
  <si>
    <t>35404418000149</t>
  </si>
  <si>
    <t>JAMES LEITE DA COSTA 09183297790</t>
  </si>
  <si>
    <t>22832427000199</t>
  </si>
  <si>
    <t>JAP SERVICOS ELETR E TELECOMUN LTDA ME</t>
  </si>
  <si>
    <t>27898930000160</t>
  </si>
  <si>
    <t>JAQUELINE A S DE FIGUEIREDO EPP</t>
  </si>
  <si>
    <t>01120133000164</t>
  </si>
  <si>
    <t>JARDINS SUSPENSOS JARDI VERT EIRELI EPP</t>
  </si>
  <si>
    <t>82731779000260</t>
  </si>
  <si>
    <t>JAV AUTOMACAO INDUSTRIAL LTDA</t>
  </si>
  <si>
    <t>70074448000135</t>
  </si>
  <si>
    <t>JBR ENGENHARIA LTDA</t>
  </si>
  <si>
    <t>00484998000147</t>
  </si>
  <si>
    <t>JC DESPACHANTE SERVICOS GERAIS LTDA</t>
  </si>
  <si>
    <t>11157023000120</t>
  </si>
  <si>
    <t>JC SERV DE MANT INST DE MAQ EQUI LTDA ME</t>
  </si>
  <si>
    <t>29066378000170</t>
  </si>
  <si>
    <t>JCBD CONSTRUTORA EIRELI</t>
  </si>
  <si>
    <t>47287461000150</t>
  </si>
  <si>
    <t>JEDAL REDENTOR IND E COM LTDA</t>
  </si>
  <si>
    <t>28963971000156</t>
  </si>
  <si>
    <t>JER MATERIAIS ELETRICOS LTDA</t>
  </si>
  <si>
    <t>12758482000122</t>
  </si>
  <si>
    <t>JERONIMO FRANCISC ARRUDA F 79626190400</t>
  </si>
  <si>
    <t>12810800634</t>
  </si>
  <si>
    <t>JESUS ALVES DA COSTA</t>
  </si>
  <si>
    <t>05612978000128</t>
  </si>
  <si>
    <t>JET PRINT SERVICOS GRAFICOS LTDA EPP</t>
  </si>
  <si>
    <t>2918234</t>
  </si>
  <si>
    <t>JETBRAINS AMERICAS INC</t>
  </si>
  <si>
    <t>16097422000167</t>
  </si>
  <si>
    <t>JFA INDUST E COM DE EQUIP LTDA EIRELI EP</t>
  </si>
  <si>
    <t>20586128000196</t>
  </si>
  <si>
    <t>JFB DIVISORIAS E MOBILIARIOS EIRELI ME</t>
  </si>
  <si>
    <t>33439985000105</t>
  </si>
  <si>
    <t>JGGARCIA DE SOUZA ADVOGADOS</t>
  </si>
  <si>
    <t>20891548000186</t>
  </si>
  <si>
    <t>JISF1 ENGENHARIA CONSULTORIA EIRELI EPP</t>
  </si>
  <si>
    <t>20397310000107</t>
  </si>
  <si>
    <t>JJ MATERIAL ELETRICO EIRELI</t>
  </si>
  <si>
    <t>10659973000190</t>
  </si>
  <si>
    <t>JJ SERVICOS DE LIMPEZA GERAL LTDA ME</t>
  </si>
  <si>
    <t>20795166000159</t>
  </si>
  <si>
    <t>JJN DROGARIA E PERFUMARIA LTDA ME</t>
  </si>
  <si>
    <t>03131518000152</t>
  </si>
  <si>
    <t>JKF COMERCIO E SERVICOS LTDA ME</t>
  </si>
  <si>
    <t>17382327000178</t>
  </si>
  <si>
    <t>JL SERVICOS DE ENGENHARIA LTDA</t>
  </si>
  <si>
    <t>JLM INSTALACOES E MANUTENCAO DE MAQUINAS E EQUIPAMENTOS LTDA</t>
  </si>
  <si>
    <t>29138782000101</t>
  </si>
  <si>
    <t>JM COM MOVEIS E ELETRODOMESTICOS EIRELI</t>
  </si>
  <si>
    <t>23089045000180</t>
  </si>
  <si>
    <t>JMT MARTINS EVENTOS LTDA</t>
  </si>
  <si>
    <t>30862594000100</t>
  </si>
  <si>
    <t>JNS SEGURADORA SA</t>
  </si>
  <si>
    <t>29125424000164</t>
  </si>
  <si>
    <t>JOAB RIO PRODUTOS FARMACEUTICOS LTDA</t>
  </si>
  <si>
    <t>29004314000144</t>
  </si>
  <si>
    <t>JOAD IND E COM DE PECAS DE ACRIL LTDA ME</t>
  </si>
  <si>
    <t>08081956468</t>
  </si>
  <si>
    <t>JOAO BATISTA PEREIRA DA SILVA</t>
  </si>
  <si>
    <t>27505800000110</t>
  </si>
  <si>
    <t>JOAO DANIEL RIBEIRO NOGUEIRA 36901291841</t>
  </si>
  <si>
    <t>21895635000174</t>
  </si>
  <si>
    <t>JOAO PAULO SALLES BORGES</t>
  </si>
  <si>
    <t>19021507000150</t>
  </si>
  <si>
    <t>JOAO RODRIGO OLIVEIRA DE MIRANDA</t>
  </si>
  <si>
    <t>13971953000149</t>
  </si>
  <si>
    <t>JOAO RODRIGUES DE OLIVEIRA FILHO ME</t>
  </si>
  <si>
    <t>36124284000175</t>
  </si>
  <si>
    <t>JOAO VITOR GOMES FERREIRA 11875788948</t>
  </si>
  <si>
    <t>85523143987</t>
  </si>
  <si>
    <t>JOCEMAR CELINGA</t>
  </si>
  <si>
    <t>33621756000379</t>
  </si>
  <si>
    <t>JOCKEY CLUB BRASILEIRO</t>
  </si>
  <si>
    <t>41232974000188</t>
  </si>
  <si>
    <t>JOE DRINKS EVENTOS E SERVICOS LTDA</t>
  </si>
  <si>
    <t>02964380000100</t>
  </si>
  <si>
    <t>JOHN RICHARD LOCACAO DE MOVEIS LTDA</t>
  </si>
  <si>
    <t>01092686000401</t>
  </si>
  <si>
    <t>JOHNSON CONTROLS BE DO BRASIL LTDA</t>
  </si>
  <si>
    <t>01092686000827</t>
  </si>
  <si>
    <t>01092686000908</t>
  </si>
  <si>
    <t>33284522000626</t>
  </si>
  <si>
    <t>JOHNSON CONTROLS HITACHI BRASIL LTDA</t>
  </si>
  <si>
    <t>10861093000100</t>
  </si>
  <si>
    <t>JONAS ROCHA MATERIAL ELETRICO LTDAME</t>
  </si>
  <si>
    <t>02445475000117</t>
  </si>
  <si>
    <t>JORDAO CONSULTORIA E PROJETOS LTDA EPP</t>
  </si>
  <si>
    <t>07015265000102</t>
  </si>
  <si>
    <t>JORGE LUIZ MACHADO E CIA LTDA EPP</t>
  </si>
  <si>
    <t>37620225000150</t>
  </si>
  <si>
    <t>JORGE ROBERTO D ALMEIDA COSTA JUNIOR 84267917787</t>
  </si>
  <si>
    <t>15368090000145</t>
  </si>
  <si>
    <t>JOSE AILTOM BEZERRA 48445843168</t>
  </si>
  <si>
    <t>17773422000100</t>
  </si>
  <si>
    <t>JOSE ALVES DA ROCHA FILHO 49490311120</t>
  </si>
  <si>
    <t>22868435000195</t>
  </si>
  <si>
    <t>JOSE ANTONIO ESPINDOLA ME</t>
  </si>
  <si>
    <t>05118447000183</t>
  </si>
  <si>
    <t>JOSE AURY DOS SANTOS RODRIGUES ME</t>
  </si>
  <si>
    <t>56122497800</t>
  </si>
  <si>
    <t>JOSE CARLOS DE OLIVEIRA</t>
  </si>
  <si>
    <t>18743907000106</t>
  </si>
  <si>
    <t>JOSE DA SILVA ARAUJO 79364179153</t>
  </si>
  <si>
    <t>29559732000106</t>
  </si>
  <si>
    <t>JOSE DIAS LINS 62749013704</t>
  </si>
  <si>
    <t>16319745720</t>
  </si>
  <si>
    <t>JOSÉ ENRIQUE CARVALHO COELHO</t>
  </si>
  <si>
    <t>12215211000120</t>
  </si>
  <si>
    <t>JOSE EUSTAQUIO DOS REIS 26781697668</t>
  </si>
  <si>
    <t>07681904000179</t>
  </si>
  <si>
    <t>JOSE FLAVIO DE SOUSA LORENCO</t>
  </si>
  <si>
    <t>11442292000139</t>
  </si>
  <si>
    <t>JOSE LUCAS COELHO NUNES ME</t>
  </si>
  <si>
    <t>39348214000199</t>
  </si>
  <si>
    <t>JOSE MARIANO SOBRINHO</t>
  </si>
  <si>
    <t>40383725000120</t>
  </si>
  <si>
    <t>JOSE PAULO DE CAMARGO 81979754004</t>
  </si>
  <si>
    <t>07214385000139</t>
  </si>
  <si>
    <t>JOSE R. DAS CHAGAS - DECORACOES</t>
  </si>
  <si>
    <t>28783501000100</t>
  </si>
  <si>
    <t>JOSE VICENTE NOGUEIRA VIEIRA</t>
  </si>
  <si>
    <t>31108280000180</t>
  </si>
  <si>
    <t>JOSEMARIO BEZERRA DE AMORIM JUNIOR</t>
  </si>
  <si>
    <t>29094437000113</t>
  </si>
  <si>
    <t>JOSIVAL BEZERRA BARRETO JUNIOR EIRELI</t>
  </si>
  <si>
    <t>21050733000100</t>
  </si>
  <si>
    <t>JOTA JORNALISMO SA</t>
  </si>
  <si>
    <t>02865285000230</t>
  </si>
  <si>
    <t>JOULE ENGENHARIA TERMICA LTDA</t>
  </si>
  <si>
    <t>27124480000159</t>
  </si>
  <si>
    <t>JP PISOS E REVESTIMENTOS LTDA EPP</t>
  </si>
  <si>
    <t>70072996000126</t>
  </si>
  <si>
    <t>JR AGROPECUARIA LTDA</t>
  </si>
  <si>
    <t>28901001000126</t>
  </si>
  <si>
    <t>JR CARDS SUPRIMENTOS DE INFORMATICA LTD</t>
  </si>
  <si>
    <t>20871527000107</t>
  </si>
  <si>
    <t>JR SOARES SERVICOS GRAFICOS ME</t>
  </si>
  <si>
    <t>JRMED ENGENHARIA LTDA</t>
  </si>
  <si>
    <t>24565127000116</t>
  </si>
  <si>
    <t>JRS ELETRICA EIRELI ME</t>
  </si>
  <si>
    <t>15320699000144</t>
  </si>
  <si>
    <t>JRV SERVICOS TECNICOS LTDA</t>
  </si>
  <si>
    <t>02083030000134</t>
  </si>
  <si>
    <t>JSHOLNA REPRODUCOES GRAFICAS LTDA</t>
  </si>
  <si>
    <t>34478813000294</t>
  </si>
  <si>
    <t>JSI PROPERTIES EMPREENDIMENTOS IMOBILIARIOS LTDA</t>
  </si>
  <si>
    <t>18294958000106</t>
  </si>
  <si>
    <t>JUCA INSTALACAO DE GERADOR DE SERVICOS ELETRICOS LTDA</t>
  </si>
  <si>
    <t>21037997000124</t>
  </si>
  <si>
    <t>JULIANA COURY SANROMA 02873677708</t>
  </si>
  <si>
    <t>14343569000164</t>
  </si>
  <si>
    <t>JULIANA DE MELO MEDEIROS 04776352451</t>
  </si>
  <si>
    <t>21170904000135</t>
  </si>
  <si>
    <t>JULIAO COELHO ADVOCACIA</t>
  </si>
  <si>
    <t>29126136000124</t>
  </si>
  <si>
    <t>JULIO CESAR ABREU DA SILVA</t>
  </si>
  <si>
    <t>23752099000183</t>
  </si>
  <si>
    <t>JUNKES PRODUCAO E COMERCIO LTDA</t>
  </si>
  <si>
    <t>05456457000129</t>
  </si>
  <si>
    <t>JUSTICA FEDERAL DE PRIMEIRO GRAU - DF</t>
  </si>
  <si>
    <t>85344364000141</t>
  </si>
  <si>
    <t>JUVICOM VIDRACARIA, COMERCIO E TRANSPORTE DE MATERIAIS DE CONSTRUCAO E MAO DE OBRA LTDA</t>
  </si>
  <si>
    <t>31095478000176</t>
  </si>
  <si>
    <t>JV COMUNICACAO</t>
  </si>
  <si>
    <t>16541798000119</t>
  </si>
  <si>
    <t>JVN PSICOLOGOS ASSOCIADOS LTDA</t>
  </si>
  <si>
    <t>04054653000104</t>
  </si>
  <si>
    <t>JZILIOTTO COM DE MOVEIS P ESCR LTDA ME</t>
  </si>
  <si>
    <t>04931958000157</t>
  </si>
  <si>
    <t>K B CONSULTORIA E DESIGN LTDA</t>
  </si>
  <si>
    <t>04527228000195</t>
  </si>
  <si>
    <t>KA SOLUTION INFORMATICA LTDA</t>
  </si>
  <si>
    <t>04527228000357</t>
  </si>
  <si>
    <t>43283811001202</t>
  </si>
  <si>
    <t>KALUNGA COMERCIO E INDUSTRIA GRAF LTDA</t>
  </si>
  <si>
    <t>41243272000108</t>
  </si>
  <si>
    <t>KAREN LOPES DE FREITAS 13369387735</t>
  </si>
  <si>
    <t>00729829000120</t>
  </si>
  <si>
    <t>KARTROLIN BRINDES E MATERIAL PARA ESCRITORIO LTDA ME</t>
  </si>
  <si>
    <t>11593303000181</t>
  </si>
  <si>
    <t>KASLO COMERCIO DE VESTUARIO LTDA</t>
  </si>
  <si>
    <t>17990527000103</t>
  </si>
  <si>
    <t>KATALOGO SOFTWARE LTDA</t>
  </si>
  <si>
    <t>27985896000161</t>
  </si>
  <si>
    <t>KATIANE VIEIRA DE ARAUJO 02386021416</t>
  </si>
  <si>
    <t>22491824000144</t>
  </si>
  <si>
    <t>KAUANA FAGUNDES OLIVEIRA</t>
  </si>
  <si>
    <t>01859076000130</t>
  </si>
  <si>
    <t>KELPS ENGENHARIA ELÉTRICA</t>
  </si>
  <si>
    <t>16613795000143</t>
  </si>
  <si>
    <t>KELSCH E FREIRE RESTAURANTE EIRELI</t>
  </si>
  <si>
    <t>20630974000166</t>
  </si>
  <si>
    <t>KELY CRISTINE DA ROSA ESPINDOLA</t>
  </si>
  <si>
    <t>62094982000185</t>
  </si>
  <si>
    <t>KESEBERG PARTNERS CONS EM RH LTDA</t>
  </si>
  <si>
    <t>28871366000155</t>
  </si>
  <si>
    <t>KIARGOS SERVICOS E FACILITY LTDA</t>
  </si>
  <si>
    <t>66220047000330</t>
  </si>
  <si>
    <t>KIDDE BRASIL LTDA</t>
  </si>
  <si>
    <t>45763366000150</t>
  </si>
  <si>
    <t>KI-ELETRON SERVIÇOS DE INSTALAÇÃO E MANUTENÇÃO ELÉTRICA LTDA</t>
  </si>
  <si>
    <t>02290277000555</t>
  </si>
  <si>
    <t>KIMBERLY CLARK B I C PROD HIG LTDA</t>
  </si>
  <si>
    <t>02290277002337</t>
  </si>
  <si>
    <t>02290277002922</t>
  </si>
  <si>
    <t>08274578000148</t>
  </si>
  <si>
    <t>KINDLE COMUNICACAO DIGITAL LTDA</t>
  </si>
  <si>
    <t>23341247000177</t>
  </si>
  <si>
    <t>KING DRYWALL VENDA CONST E MONTAGEM LTDA</t>
  </si>
  <si>
    <t>20346524000146</t>
  </si>
  <si>
    <t>KINROSS BRASIL MINERACAO SA</t>
  </si>
  <si>
    <t>09423108000161</t>
  </si>
  <si>
    <t>KIOTO AMBIENTAL LTDA</t>
  </si>
  <si>
    <t>36754802000134</t>
  </si>
  <si>
    <t>KIT FESTA LANCHES E RESTAURANTE LTDA EPP</t>
  </si>
  <si>
    <t>02092653000173</t>
  </si>
  <si>
    <t>KJK RIO CONSTRUCOES E SERVICOS LTDE ME</t>
  </si>
  <si>
    <t>15708861000104</t>
  </si>
  <si>
    <t>KJP LOGISTICA LTDA</t>
  </si>
  <si>
    <t>23353058000114</t>
  </si>
  <si>
    <t>KLEBER J. BARBOSA ALUGUEL DE GERADORES</t>
  </si>
  <si>
    <t>02195445000108</t>
  </si>
  <si>
    <t>KLINT DISTRIBUIDORA DE FIOS E CABOS LTDA</t>
  </si>
  <si>
    <t>70176664000191</t>
  </si>
  <si>
    <t>KM BARROS LTDA</t>
  </si>
  <si>
    <t>05261878000102</t>
  </si>
  <si>
    <t>KN PRODUCOES EVENTOS EIRELI ME</t>
  </si>
  <si>
    <t>08586610000120</t>
  </si>
  <si>
    <t>KNOLL REPARACAO E MANUTENCAO DE ELETRONICOS EIRELI</t>
  </si>
  <si>
    <t>18662001000167</t>
  </si>
  <si>
    <t>KNOWLEDGE21 TREIN E CAPACITACAO LTDA EPP</t>
  </si>
  <si>
    <t>02268454000173</t>
  </si>
  <si>
    <t>KOJIMA SUPRIMENTOS PARA COM VISUAL LTDA</t>
  </si>
  <si>
    <t>26223813000134</t>
  </si>
  <si>
    <t>KOLOR360 SOLUCOES AUDIOVISUAIS LTDA</t>
  </si>
  <si>
    <t>46381448000101</t>
  </si>
  <si>
    <t>KORN FERRY BR CONSULTORES LTDA</t>
  </si>
  <si>
    <t>05490840001680</t>
  </si>
  <si>
    <t>KPMG ASSESSORES LTDA</t>
  </si>
  <si>
    <t>05490840001922</t>
  </si>
  <si>
    <t>KPMG CONSULTORIA LTDA</t>
  </si>
  <si>
    <t>01708167000255</t>
  </si>
  <si>
    <t>03400949000177</t>
  </si>
  <si>
    <t>KR INDUSTRIA E COMERCIO LTDA</t>
  </si>
  <si>
    <t>38058475000101</t>
  </si>
  <si>
    <t>KRISTA TECNOLOGIA LTDA</t>
  </si>
  <si>
    <t>60680873000114</t>
  </si>
  <si>
    <t>KSB BRASIL LTDA</t>
  </si>
  <si>
    <t>60680873000971</t>
  </si>
  <si>
    <t>23784824000103</t>
  </si>
  <si>
    <t>KSTI CONSULTORIA EM INFORMATI EIRELI ME</t>
  </si>
  <si>
    <t>24072300000144</t>
  </si>
  <si>
    <t>KTV SUPORTES COMERCIO E SERVICOS LTDA</t>
  </si>
  <si>
    <t>00827783001587</t>
  </si>
  <si>
    <t>KURUMA VEICULOS SA</t>
  </si>
  <si>
    <t>08642458000156</t>
  </si>
  <si>
    <t>L A COMERCIO DE REFEICOES LTDA</t>
  </si>
  <si>
    <t>27619865000197</t>
  </si>
  <si>
    <t>L C MARMORES E GRANITOS LTDA ME</t>
  </si>
  <si>
    <t>22100765000136</t>
  </si>
  <si>
    <t>L. S. FIGUEIREDO SERVICOS DE ENGENHARIA EIRELI</t>
  </si>
  <si>
    <t>05311419000188</t>
  </si>
  <si>
    <t>L.C SERVICOS DE CHAVEIRO EIRELI</t>
  </si>
  <si>
    <t>30735434000109</t>
  </si>
  <si>
    <t>L2 PESQUISA E DESENVOLVIMENTO LTDA</t>
  </si>
  <si>
    <t>L3 SOFTWARE LTDA</t>
  </si>
  <si>
    <t>19952299000102</t>
  </si>
  <si>
    <t>L8 NETWORKS LTDA</t>
  </si>
  <si>
    <t>79525507000119</t>
  </si>
  <si>
    <t>LAB DE ANALI E PES CLI TRINDADE LTDA</t>
  </si>
  <si>
    <t>31887136000199</t>
  </si>
  <si>
    <t>LAB RICHET P P HUMANA SA</t>
  </si>
  <si>
    <t>11696937000160</t>
  </si>
  <si>
    <t>LABORATORIO MARCELO MAGALHAES SA</t>
  </si>
  <si>
    <t>00718528000109</t>
  </si>
  <si>
    <t>LABORATORIO SABIN DE ANAL CLINICAS LTDA</t>
  </si>
  <si>
    <t>00718528008851</t>
  </si>
  <si>
    <t>12504255000170</t>
  </si>
  <si>
    <t>LABORATORIUM CONSULTORIA E PROJETOS INOVADORES LTDA</t>
  </si>
  <si>
    <t>04386818000145</t>
  </si>
  <si>
    <t>LACAMP LOCACOES PARA EVENTOS LTDA</t>
  </si>
  <si>
    <t>26124808000174</t>
  </si>
  <si>
    <t>LACOS CORPORATIVOS COM DE PRES EIRELI ME</t>
  </si>
  <si>
    <t>35741242000110</t>
  </si>
  <si>
    <t>LACOS EXPERIENCE COMERCIO DE PRESENTES S</t>
  </si>
  <si>
    <t>33024232000139</t>
  </si>
  <si>
    <t>LACOS PARA SEMPRE COMERCIO DE FLORES LTD</t>
  </si>
  <si>
    <t>21540697000163</t>
  </si>
  <si>
    <t>LAGOA 1 ENERGIA RENOVAVEL S.A.</t>
  </si>
  <si>
    <t>22566701000125</t>
  </si>
  <si>
    <t>LAGOA 3 ENERGIA RENOVAVEL S.A</t>
  </si>
  <si>
    <t>22552964000185</t>
  </si>
  <si>
    <t>LAGOA 4 ENERGIA RENOVAVEL S.A.</t>
  </si>
  <si>
    <t>19877285000252</t>
  </si>
  <si>
    <t>LANLINK SOLU E COMER EM INFORMATICA SA</t>
  </si>
  <si>
    <t>01377071000170</t>
  </si>
  <si>
    <t>LANTELE COMERCIAL ELETRICA LTDA</t>
  </si>
  <si>
    <t>26464902000172</t>
  </si>
  <si>
    <t>LANTYX TECNOL E PUBLICIDADE EIRELLI ME</t>
  </si>
  <si>
    <t>06176436000112</t>
  </si>
  <si>
    <t>LANXESS IND PROD QUIMICOS PLASTICO LTDA</t>
  </si>
  <si>
    <t>42495135000115</t>
  </si>
  <si>
    <t>LAR DAS TINTAS LTDA</t>
  </si>
  <si>
    <t>17998090000154</t>
  </si>
  <si>
    <t>LAROIE ILUMINACAO LTDA</t>
  </si>
  <si>
    <t>11719005000195</t>
  </si>
  <si>
    <t>LAS ADESIVOS COMERCIO E SERVICO LTDA</t>
  </si>
  <si>
    <t>10875331000200</t>
  </si>
  <si>
    <t>LAVACAO LTDA</t>
  </si>
  <si>
    <t>14663271000131</t>
  </si>
  <si>
    <t>LAVANDERIA JR LTDA</t>
  </si>
  <si>
    <t>02452824000128</t>
  </si>
  <si>
    <t>LAVANDERIA PADRAO LTDA</t>
  </si>
  <si>
    <t>28288968000184</t>
  </si>
  <si>
    <t>LAVAPERFETTO HIGIENIZACAO TEXTIL LTDA</t>
  </si>
  <si>
    <t>14953893670</t>
  </si>
  <si>
    <t>LAYSA PEIXOTO SENA LAGE</t>
  </si>
  <si>
    <t>33285154000126</t>
  </si>
  <si>
    <t>LC COMERCIO DE MATERIAIS DE CONSTRUCAO E</t>
  </si>
  <si>
    <t>09284973000174</t>
  </si>
  <si>
    <t>LCS DESENV NEGOCIOS E INTERMED LTDA</t>
  </si>
  <si>
    <t>06133353000146</t>
  </si>
  <si>
    <t>LCSTECH COMERCIAL LTDA EPP</t>
  </si>
  <si>
    <t>24431757000106</t>
  </si>
  <si>
    <t>LD ALUGUEL DE VEICULOS EIRELI EPP</t>
  </si>
  <si>
    <t>39463641000118</t>
  </si>
  <si>
    <t>LD AUGUSTO REFRIGERACAO E INCORPORACAO</t>
  </si>
  <si>
    <t>20598250000182</t>
  </si>
  <si>
    <t>LD TRANSLATIONS EIRELI</t>
  </si>
  <si>
    <t>18749014000178</t>
  </si>
  <si>
    <t>LEAD SERVICOS DE INFRAEST E FACILITIES</t>
  </si>
  <si>
    <t>02918808000188</t>
  </si>
  <si>
    <t>LEAN INSTITUTE BRASIL</t>
  </si>
  <si>
    <t>75501148000109</t>
  </si>
  <si>
    <t>LEANDRO FORNECEDORA DE MATERIAIS, IMPORTACAO E EXPORTACAO LTDA</t>
  </si>
  <si>
    <t>25073302000110</t>
  </si>
  <si>
    <t>LEANDRO MATERIAIS EIRELI ME</t>
  </si>
  <si>
    <t>17445236000134</t>
  </si>
  <si>
    <t>LEANDRO NASCIMENTO DA SILVA 21946694851</t>
  </si>
  <si>
    <t>16457791000113</t>
  </si>
  <si>
    <t>LEC EDITORA E ORGANIZ DE EVENTOS LTDA</t>
  </si>
  <si>
    <t>28914942000102</t>
  </si>
  <si>
    <t>LECRAN TECNOLOGIA E COM DE ELETR LTDA</t>
  </si>
  <si>
    <t>57119018000124</t>
  </si>
  <si>
    <t>LEE HECHT HARRISON CONSULTORIA EM RECURSOS HUMANOS LTDA</t>
  </si>
  <si>
    <t>57119018000205</t>
  </si>
  <si>
    <t>18308178000160</t>
  </si>
  <si>
    <t>LEGL REFORMAS E MANUTENCAO LTDA</t>
  </si>
  <si>
    <t>04752165000170</t>
  </si>
  <si>
    <t>LEMOS TELECOMUNICACOES LTDA</t>
  </si>
  <si>
    <t>22797545000103</t>
  </si>
  <si>
    <t>LENOVO COMERCIAL E DISTRIBUICAO LIMITADA</t>
  </si>
  <si>
    <t>35814300000199</t>
  </si>
  <si>
    <t>LENS'EYE CENTRO DE LENTES DE CONTATO LTDA CONTATO LT</t>
  </si>
  <si>
    <t>61069373001690</t>
  </si>
  <si>
    <t>LEO MADEIRAS MAQUINAS E FERRAGENS SA</t>
  </si>
  <si>
    <t>36181567000159</t>
  </si>
  <si>
    <t>LEODETE MIGUEL DE ALCANTARA</t>
  </si>
  <si>
    <t>LEOGRAF GRAFICA E EDITORA LTDA</t>
  </si>
  <si>
    <t>12730902000162</t>
  </si>
  <si>
    <t>LEONILDA FITAS PERSONALIZADAS EIRELI ME</t>
  </si>
  <si>
    <t>01438784001845</t>
  </si>
  <si>
    <t>LEROY MERLIN CIA BRAS DE BRICOLAGEM</t>
  </si>
  <si>
    <t>02099766000109</t>
  </si>
  <si>
    <t>LERSCH TRADUCOES EIRELI</t>
  </si>
  <si>
    <t>46451562000152</t>
  </si>
  <si>
    <t>LETIELLI RAMOS MACHADO 07419857997</t>
  </si>
  <si>
    <t>23656279000161</t>
  </si>
  <si>
    <t>LETS TALK SCHOOL IDIOMAS LTDA</t>
  </si>
  <si>
    <t>08976076000169</t>
  </si>
  <si>
    <t>LEVEL CONSULTORIA EM GESTAO EMPRES LTDA</t>
  </si>
  <si>
    <t>60741402000179</t>
  </si>
  <si>
    <t>LEVY E SALOMAOADVOGADOS</t>
  </si>
  <si>
    <t>09459540000102</t>
  </si>
  <si>
    <t>LFANTE CONFECCOES LTDA EPP</t>
  </si>
  <si>
    <t>34895494000131</t>
  </si>
  <si>
    <t>LFS CONSULT., PERICIA E ASSIST. TECNICA</t>
  </si>
  <si>
    <t>LG INFORMATICA SA</t>
  </si>
  <si>
    <t>06928794000134</t>
  </si>
  <si>
    <t>LGA COMUNICACAO LTDA EPP</t>
  </si>
  <si>
    <t>23500177000152</t>
  </si>
  <si>
    <t>LHS SOLUCOES SERVICOS E COMER EIRELI ME</t>
  </si>
  <si>
    <t>07691148000169</t>
  </si>
  <si>
    <t>LIAME ASSOCIACAO DE APOIO A CULTURA</t>
  </si>
  <si>
    <t>LIBRA TRANSPORTES LTDA ME</t>
  </si>
  <si>
    <t>26855849000130</t>
  </si>
  <si>
    <t>LICIFLEX CONSULTORIA E DISTRIBUICAO LTDA</t>
  </si>
  <si>
    <t>03455202000116</t>
  </si>
  <si>
    <t>LIDERPRO INFORMATICA LTDA ME</t>
  </si>
  <si>
    <t>LIGA ACELERADORA DE PROJETOS E PARTICIPACOES LTDA</t>
  </si>
  <si>
    <t>LIGHT SERV. DE ELETRICIDADE SA</t>
  </si>
  <si>
    <t>11315117000180</t>
  </si>
  <si>
    <t>LIGHTCOM COMERCIALIZADORA DE ENERGIA SA</t>
  </si>
  <si>
    <t>23663284000100</t>
  </si>
  <si>
    <t>LIKE DISTRIBUIÇÃO E LOGISTICA LTDA.</t>
  </si>
  <si>
    <t>00586842000177</t>
  </si>
  <si>
    <t>LINEAR MOVEIS LTDA</t>
  </si>
  <si>
    <t>05578294000157</t>
  </si>
  <si>
    <t>LINEAR STANDS LTDA</t>
  </si>
  <si>
    <t>17329258000139</t>
  </si>
  <si>
    <t>LINIER COMERCIO DE CONTROLES LTDA</t>
  </si>
  <si>
    <t>LINKEDIN IRLAND UNLIMITED COMPANY</t>
  </si>
  <si>
    <t>00523726000109</t>
  </si>
  <si>
    <t>LINTER FILTROS INDUSTRIAIS LTDA</t>
  </si>
  <si>
    <t>13299207000150</t>
  </si>
  <si>
    <t>LINUX FORCE BRASIL LTDA</t>
  </si>
  <si>
    <t>82702796000199</t>
  </si>
  <si>
    <t>LIPPEL ENGENHARIA SS EPP</t>
  </si>
  <si>
    <t>05917486000140</t>
  </si>
  <si>
    <t>LIVETECH DA BAHIA INDUST E COMERCIO LTDA</t>
  </si>
  <si>
    <t>05917486000817</t>
  </si>
  <si>
    <t>62410352000504</t>
  </si>
  <si>
    <t>LIVRARIA CULTURA SA</t>
  </si>
  <si>
    <t>62410352000687</t>
  </si>
  <si>
    <t>62410352001063</t>
  </si>
  <si>
    <t>31004013000162</t>
  </si>
  <si>
    <t>LIVRARIA DA TRAVESSA LTDA</t>
  </si>
  <si>
    <t>31004013001053</t>
  </si>
  <si>
    <t>12793762000171</t>
  </si>
  <si>
    <t>LIZ GONCALVES SUCUPIRA LUBRIF EPP</t>
  </si>
  <si>
    <t>12596331000115</t>
  </si>
  <si>
    <t>LIZA SAMELA LOPES GONCALVES</t>
  </si>
  <si>
    <t>07427689000184</t>
  </si>
  <si>
    <t>LJFL COMERCIO E SERVICOS LTDA EPP</t>
  </si>
  <si>
    <t>28474539000100</t>
  </si>
  <si>
    <t>LKA SERVICOS LTDA</t>
  </si>
  <si>
    <t>01608702000115</t>
  </si>
  <si>
    <t>LM COMUNICACAO VISUAL PROJE0TOS LTDA</t>
  </si>
  <si>
    <t>07892737000105</t>
  </si>
  <si>
    <t>LMGS CONS E ASSES EM SIST ELETR LTDA ME</t>
  </si>
  <si>
    <t>LND FC SOLUCOES EMPRESARIAIS LTDA</t>
  </si>
  <si>
    <t>12255611000160</t>
  </si>
  <si>
    <t>LNG ORGANIZACAO DE EVENTOS LTDA</t>
  </si>
  <si>
    <t>21926438000175</t>
  </si>
  <si>
    <t>LOBO JR AR CONDICIONADO LTDA</t>
  </si>
  <si>
    <t>16670085005700</t>
  </si>
  <si>
    <t>LOCALIZA RENT A CAR SA</t>
  </si>
  <si>
    <t>16670085019255</t>
  </si>
  <si>
    <t>16670085076720</t>
  </si>
  <si>
    <t>24604810000115</t>
  </si>
  <si>
    <t>LOCASERVICE GESTAO DE FROTA LTDAME</t>
  </si>
  <si>
    <t>02351877000152</t>
  </si>
  <si>
    <t>LOCAWEB SERVICOS DE INTERNET S/A</t>
  </si>
  <si>
    <t>09527509000161</t>
  </si>
  <si>
    <t>LOCIO ENGENHARIA LTDA</t>
  </si>
  <si>
    <t>00330313000108</t>
  </si>
  <si>
    <t>LOCKTON BRASIL CORRETORA DE SEGUROS LTDA</t>
  </si>
  <si>
    <t>10425120000194</t>
  </si>
  <si>
    <t>LOGIK ENERGIA COMERCIO E SERV LTDA ME</t>
  </si>
  <si>
    <t>05061290000105</t>
  </si>
  <si>
    <t>LOJA DO CONDOMÍNIO LTDA</t>
  </si>
  <si>
    <t>17155342001074</t>
  </si>
  <si>
    <t>LOJA ELETRICA LIMITADA</t>
  </si>
  <si>
    <t>33462441000164</t>
  </si>
  <si>
    <t>LONG SERVICOS DE DESINSETIZACAO LTDA EPP</t>
  </si>
  <si>
    <t>04313646000180</t>
  </si>
  <si>
    <t>LOPES DE MARICA VID E FER LIMITADA EPP</t>
  </si>
  <si>
    <t>01778924000186</t>
  </si>
  <si>
    <t>LORENZI COMERCIO DE EXTINTORES EIRELI</t>
  </si>
  <si>
    <t>32369235000141</t>
  </si>
  <si>
    <t>LRD EVENTOS E TRANSPORTES LTDA</t>
  </si>
  <si>
    <t>35465459000145</t>
  </si>
  <si>
    <t>LS PRODUTOS INDUSTRIAIS LTDA</t>
  </si>
  <si>
    <t>37079959000174</t>
  </si>
  <si>
    <t>LUANA DE SOUSA CUNHA</t>
  </si>
  <si>
    <t>32115398000106</t>
  </si>
  <si>
    <t>LUANA ESTEVES VIEIRA MEI</t>
  </si>
  <si>
    <t>02800397000121</t>
  </si>
  <si>
    <t>LUCA COM DE SISTEMAS AUDIOVISUAIS LTDA</t>
  </si>
  <si>
    <t>LUCARELI COM SERV MONT MANUT MOV ES LTDA</t>
  </si>
  <si>
    <t>42916602000133</t>
  </si>
  <si>
    <t>LUCARELI MARITTIMO EIRELI</t>
  </si>
  <si>
    <t>31131998000197</t>
  </si>
  <si>
    <t>LUCARELI MOBILI INDUS DE MOVEIS LTDA EPP</t>
  </si>
  <si>
    <t>23100685000143</t>
  </si>
  <si>
    <t>LUCAS CHIABI COMPOSTAGEM ME</t>
  </si>
  <si>
    <t>24362877000190</t>
  </si>
  <si>
    <t>LUCAS SANTOS LEITE LTDA</t>
  </si>
  <si>
    <t>24218913000147</t>
  </si>
  <si>
    <t>LUCENTE ENGENHARIA LTDA</t>
  </si>
  <si>
    <t>26896872000173</t>
  </si>
  <si>
    <t>LUCIA CRISTINA ALVES REIS TINE 84600748700</t>
  </si>
  <si>
    <t>73703100000158</t>
  </si>
  <si>
    <t>LUCIA E WALACY BRAGA SS ARQUITETURA LTDA</t>
  </si>
  <si>
    <t>04901168000129</t>
  </si>
  <si>
    <t>LUCIA ELENA SIRIN EVENTOS &amp; ASSESSORIA</t>
  </si>
  <si>
    <t>12391084000110</t>
  </si>
  <si>
    <t>LUCIANA CERATTI CIA LTDA</t>
  </si>
  <si>
    <t>25375771000194</t>
  </si>
  <si>
    <t>LUCIANA PATRAO KEZEN PADRAO 10071609776</t>
  </si>
  <si>
    <t>30153208000101</t>
  </si>
  <si>
    <t>LUCIANO GAGO ADVOGADOS ASSOCIADOS</t>
  </si>
  <si>
    <t>12788865000143</t>
  </si>
  <si>
    <t>LUCIANO RODRIGUES DE FIGUEIREDO EPP</t>
  </si>
  <si>
    <t>30230664000108</t>
  </si>
  <si>
    <t>LUCIANO SOARES LOPES 83177299749</t>
  </si>
  <si>
    <t>11637780000100</t>
  </si>
  <si>
    <t>LUCIO KLEBER DE AQUINO NOGUEIRA</t>
  </si>
  <si>
    <t>05022064000107</t>
  </si>
  <si>
    <t>LUGON COMUNICACAO VISUAL LTDA EPP</t>
  </si>
  <si>
    <t>24842733000131</t>
  </si>
  <si>
    <t>LUIS CARLOS CABRAL LIMA</t>
  </si>
  <si>
    <t>27901146000164</t>
  </si>
  <si>
    <t>LUIS FILIPE ALVES LIMA 03473146196</t>
  </si>
  <si>
    <t>51051811000403</t>
  </si>
  <si>
    <t>LUITEX MAQUINAS E FERRAMENTAS LTDA</t>
  </si>
  <si>
    <t>20795179000128</t>
  </si>
  <si>
    <t>LUIZ ALBERTO GOM VIEIRA NASC 86376292704</t>
  </si>
  <si>
    <t>23393336000167</t>
  </si>
  <si>
    <t>LUIZ CLEBER TEIXEIRA GARCIA 70028656172</t>
  </si>
  <si>
    <t>34949950000189</t>
  </si>
  <si>
    <t>LUIZ FILIPE FARIA PAES 18208299790</t>
  </si>
  <si>
    <t>08151569000160</t>
  </si>
  <si>
    <t>LUIZ PIERRI ME</t>
  </si>
  <si>
    <t>01728771056</t>
  </si>
  <si>
    <t>LUIZA LENA BASTOS</t>
  </si>
  <si>
    <t>09666621000183</t>
  </si>
  <si>
    <t>LUMENS INSTALACOES E MANUTENCAO ELETRICA LTDA</t>
  </si>
  <si>
    <t>14862548000155</t>
  </si>
  <si>
    <t>LUMILUX SUPRIMENTOS INDUSTRIAIS LTDA</t>
  </si>
  <si>
    <t>20998086000109</t>
  </si>
  <si>
    <t>LUPA TREINAMENTO E ORIENTAÇÃO PROFISSIONAL</t>
  </si>
  <si>
    <t>05228984000186</t>
  </si>
  <si>
    <t>LUROSAN FORJARIA E ESTAMPARIA LTDA</t>
  </si>
  <si>
    <t>33590092000166</t>
  </si>
  <si>
    <t>LUX JORNAL RECORTES EIRELI</t>
  </si>
  <si>
    <t>17552588000199</t>
  </si>
  <si>
    <t>LUZCP CONSULTORIA E PARTICIPACOES LTDA</t>
  </si>
  <si>
    <t>34211238000188</t>
  </si>
  <si>
    <t>LUZIA 2 ENERGIA RENOVAVEL S.A.</t>
  </si>
  <si>
    <t>34211160000100</t>
  </si>
  <si>
    <t>LUZIA 3 ENERGIA RENOVAVEL S.A.</t>
  </si>
  <si>
    <t>06939949000138</t>
  </si>
  <si>
    <t>LVR INFORMACAO E TECNOLOGIA LTDA ME</t>
  </si>
  <si>
    <t>21706674000186</t>
  </si>
  <si>
    <t>LZA ENGENHARIA E GERENCIAMENTO LTDA</t>
  </si>
  <si>
    <t>08192096000149</t>
  </si>
  <si>
    <t>M C MACHADO CABOS ESPECIAIS EIRELI EPP</t>
  </si>
  <si>
    <t>32980839000120</t>
  </si>
  <si>
    <t>M DE L M DA C DA SILVA</t>
  </si>
  <si>
    <t>22825894000191</t>
  </si>
  <si>
    <t>M G DE L FIGUEIREDO COM E MAN EQUIPME</t>
  </si>
  <si>
    <t>24206365000135</t>
  </si>
  <si>
    <t>M S MOTA REFRIGERACAO EPP</t>
  </si>
  <si>
    <t>20620042000132</t>
  </si>
  <si>
    <t>M. DAS G. P. DE LIMA COMERCIO DE PRODUTOS DE HIGIENE</t>
  </si>
  <si>
    <t>13848104000100</t>
  </si>
  <si>
    <t>M.A COM DE PURIFICADORES DE AGUA LTDA-ME</t>
  </si>
  <si>
    <t>01906751000134</t>
  </si>
  <si>
    <t>M2M IT SOLUTIONS EIRELI ME</t>
  </si>
  <si>
    <t>10697666000102</t>
  </si>
  <si>
    <t>MACAETEC INSTRUMENTOS DE MEDICAO LTDA</t>
  </si>
  <si>
    <t>10697666000285</t>
  </si>
  <si>
    <t>07092993000118</t>
  </si>
  <si>
    <t>MACDARMA INDUS E COM EQUI VENT EXA LTDA</t>
  </si>
  <si>
    <t>03608197000134</t>
  </si>
  <si>
    <t>MACEDO DECORACOES EIRELI</t>
  </si>
  <si>
    <t>12022552000180</t>
  </si>
  <si>
    <t>MACHADO SILVA PALMISCIANO ADVOGADOS</t>
  </si>
  <si>
    <t>13098174000180</t>
  </si>
  <si>
    <t>MACIEL AUDITORES SS</t>
  </si>
  <si>
    <t>10757529000108</t>
  </si>
  <si>
    <t>MACIEL CONSULTORES SS LTDA</t>
  </si>
  <si>
    <t>29807583000149</t>
  </si>
  <si>
    <t>MACONEQUI MAT MEDICOHOSP E ODONT LTD</t>
  </si>
  <si>
    <t>04633849000153</t>
  </si>
  <si>
    <t>MACRO QUADROS ELETRICOS LTDA EPP</t>
  </si>
  <si>
    <t>02990717000153</t>
  </si>
  <si>
    <t>MACROPLAN PROSPECTIVA E GESTAO SS LTDA</t>
  </si>
  <si>
    <t>01172086000100</t>
  </si>
  <si>
    <t>MADCOM COM E SERV DE INF LTDAME</t>
  </si>
  <si>
    <t>46015601000179</t>
  </si>
  <si>
    <t>MADEFORT MADEIRAS LTDA</t>
  </si>
  <si>
    <t>10490181000135</t>
  </si>
  <si>
    <t>MADEIRAMADEIRA COMERCIO ELETRONICO SA</t>
  </si>
  <si>
    <t>02776314000106</t>
  </si>
  <si>
    <t>MADEIREIRA SIAFORT INDUSTRIA E COMERCIO DE MADEIRAS LTDA</t>
  </si>
  <si>
    <t>12281209000150</t>
  </si>
  <si>
    <t>MADPLAC COM DE PROD ARQ LTDA</t>
  </si>
  <si>
    <t>18724762000104</t>
  </si>
  <si>
    <t>MAG CONSUL TREIN E TERCEIRIZACAO LTDA ME</t>
  </si>
  <si>
    <t>47960950089351</t>
  </si>
  <si>
    <t>MAGAZINE LUIZA S/A</t>
  </si>
  <si>
    <t>47960950089785</t>
  </si>
  <si>
    <t>47960950090449</t>
  </si>
  <si>
    <t>47960950091330</t>
  </si>
  <si>
    <t>47960950166607</t>
  </si>
  <si>
    <t>MAGICCOMP ENG E SERV DE INFORMATICA LTDA</t>
  </si>
  <si>
    <t>01165671000175</t>
  </si>
  <si>
    <t>MAGNA SISTEMAS CONSULTORIA SA</t>
  </si>
  <si>
    <t>03505721000141</t>
  </si>
  <si>
    <t>MAGNALUX BRASIL LTDA EPP</t>
  </si>
  <si>
    <t>10618228000101</t>
  </si>
  <si>
    <t>MAGNOPLAN GERENCIAM DE PROJETOS LTDA ME</t>
  </si>
  <si>
    <t>21960898000110</t>
  </si>
  <si>
    <t>MAGNUS COMERCIO ELETRONICOS LTDA</t>
  </si>
  <si>
    <t>43953311000188</t>
  </si>
  <si>
    <t>MAHIN TREINAMENTOS &amp; CONSULTORIA LTDA</t>
  </si>
  <si>
    <t>08602750000145</t>
  </si>
  <si>
    <t>MAHLE FILTROIL INDUSTRIA E COMERCIO DE F</t>
  </si>
  <si>
    <t>14885815000100</t>
  </si>
  <si>
    <t>MAIS SOLUCOES INDUSTRIAIS SA</t>
  </si>
  <si>
    <t>00109360000126</t>
  </si>
  <si>
    <t>MANGBOR COMERCIO DE BORRACHA LTDA</t>
  </si>
  <si>
    <t>MANGE BUFFET LTDA</t>
  </si>
  <si>
    <t>15631699000165</t>
  </si>
  <si>
    <t>MANGFIRE SERV E COM DE MAT SEG LTDA ME</t>
  </si>
  <si>
    <t>28110482000151</t>
  </si>
  <si>
    <t>MANISA ENGENHARIA INDUSTRIAL EIRELI</t>
  </si>
  <si>
    <t>18687185000110</t>
  </si>
  <si>
    <t>MANOEL SILVA FERREIRA 70750238453</t>
  </si>
  <si>
    <t>30453131000195</t>
  </si>
  <si>
    <t>MANOELLA SZPOGANICZ MOREIRA 05461945910</t>
  </si>
  <si>
    <t>19381564000140</t>
  </si>
  <si>
    <t>MANTRISGESTAO EM SAUDE CORPORATIVA LTDA</t>
  </si>
  <si>
    <t>05322090000150</t>
  </si>
  <si>
    <t>MAP COMERCIO E SERVICOS EIRELI EPP</t>
  </si>
  <si>
    <t>66582784000111</t>
  </si>
  <si>
    <t>MAPDATA TECNOLOGIA INFORM E COMER LTDA</t>
  </si>
  <si>
    <t>61074175000138</t>
  </si>
  <si>
    <t>MAPFRE SEGUROS GERAIS SA</t>
  </si>
  <si>
    <t>54484753000149</t>
  </si>
  <si>
    <t>MAPFRE VIDA SA</t>
  </si>
  <si>
    <t>13298907000120</t>
  </si>
  <si>
    <t>MAPPTV.COM TECNOLOGIA COMERCIO E SERVICOS DE VALOR ADICIONADO LTDA</t>
  </si>
  <si>
    <t>08980641000161</t>
  </si>
  <si>
    <t>MAPROS LTDA</t>
  </si>
  <si>
    <t>13810350000165</t>
  </si>
  <si>
    <t>MAQSAN BALANCAS LTDA</t>
  </si>
  <si>
    <t>05204620000166</t>
  </si>
  <si>
    <t>MAQUINBAL COZINHAS PROFISSIONAIS LTDA</t>
  </si>
  <si>
    <t>33734252000101</t>
  </si>
  <si>
    <t>MAR DAS TINTAS LTDA</t>
  </si>
  <si>
    <t>91956420215</t>
  </si>
  <si>
    <t>MARA DAYANE DE ARAUJO ALMADA</t>
  </si>
  <si>
    <t>03881468000120</t>
  </si>
  <si>
    <t>MARANGON ENGENHARIA LTDA EPP</t>
  </si>
  <si>
    <t>72642002000195</t>
  </si>
  <si>
    <t>MARCA EMPREENDIMENTOS IMOBIL LTDA EPP</t>
  </si>
  <si>
    <t>34220920000137</t>
  </si>
  <si>
    <t>MARCEL VERTHEIN CALVERT 08787890739</t>
  </si>
  <si>
    <t>32351668000170</t>
  </si>
  <si>
    <t>MARCELA SANTOS DE SOUZA 09273991726</t>
  </si>
  <si>
    <t>73716529753</t>
  </si>
  <si>
    <t>MARCELINO TADEU DE ASSIS</t>
  </si>
  <si>
    <t>44235027000139</t>
  </si>
  <si>
    <t>MARCELO ANDREOTI 02228195707</t>
  </si>
  <si>
    <t>12630550000173</t>
  </si>
  <si>
    <t>MARCELO KOZMHINSKY PAISAGISMO LTDA ME</t>
  </si>
  <si>
    <t>25011961000122</t>
  </si>
  <si>
    <t>MARCELO TIBURCIO FERREIRA 80493203168</t>
  </si>
  <si>
    <t>29208290000145</t>
  </si>
  <si>
    <t>MARCIA ANDREIA NUNES NOBREGA PIZZARIA ME</t>
  </si>
  <si>
    <t>19267060000101</t>
  </si>
  <si>
    <t>MARCIA REGINA M FIGUEIRA 01218529709</t>
  </si>
  <si>
    <t>15637538000189</t>
  </si>
  <si>
    <t>MARCILENE JORGE MACIEL 18818455249</t>
  </si>
  <si>
    <t>09550225000196</t>
  </si>
  <si>
    <t>MARCILIO ALVES DE CASTRO</t>
  </si>
  <si>
    <t>73780397000155</t>
  </si>
  <si>
    <t>MARCIO LAURO DE SOUZA ME</t>
  </si>
  <si>
    <t>23308907000118</t>
  </si>
  <si>
    <t>MARCIO UTZIG 00389281085</t>
  </si>
  <si>
    <t>17041822000113</t>
  </si>
  <si>
    <t>MARCO ANTONIO DA SILVA IVO 62665944715</t>
  </si>
  <si>
    <t>01906381000135</t>
  </si>
  <si>
    <t>MARCODAY COM DE GEN ALIMENT LTDA ME</t>
  </si>
  <si>
    <t>15830535000167</t>
  </si>
  <si>
    <t>MARCOS ANTONIO DE OLIVEIRA 07301568770</t>
  </si>
  <si>
    <t>88766936000179</t>
  </si>
  <si>
    <t>MARELLI MOVEIS PARA ESCRITORIO SA</t>
  </si>
  <si>
    <t>27291109000181</t>
  </si>
  <si>
    <t>MAREMOTO EDICAO DE SOM LTDA</t>
  </si>
  <si>
    <t>08404558000144</t>
  </si>
  <si>
    <t>MARGARETH ROSA DA SILVA</t>
  </si>
  <si>
    <t>25974158000193</t>
  </si>
  <si>
    <t>MARI CLEI DE SOUZA ARAUJO</t>
  </si>
  <si>
    <t>05720367446</t>
  </si>
  <si>
    <t>MARIA CAROLINA GOMES SANTIAGO</t>
  </si>
  <si>
    <t>09486431000184</t>
  </si>
  <si>
    <t>MARIA DAS GRACAS C CRUZ INFORMATICA</t>
  </si>
  <si>
    <t>45307017000124</t>
  </si>
  <si>
    <t>MARIA DO CARMO LEITE DE OLIVEIRA 72995246787</t>
  </si>
  <si>
    <t>31950044000106</t>
  </si>
  <si>
    <t>MARIA DO SOCORRO MENEZES DE AMORIM CYSNEIROS DE ALBUQUERQUE</t>
  </si>
  <si>
    <t>20300963000118</t>
  </si>
  <si>
    <t>MARIA LUCINDA OLIVEIR EULALIO52447286600</t>
  </si>
  <si>
    <t>08909537000180</t>
  </si>
  <si>
    <t>MARIACA CONSUL GESTAO CAPITAL HUM EIRELI</t>
  </si>
  <si>
    <t>02123660000195</t>
  </si>
  <si>
    <t>MARILANE OLIVEIRA GRACIOSA ROSA</t>
  </si>
  <si>
    <t>01193264774</t>
  </si>
  <si>
    <t>MARIO DE CASTRO SILVA</t>
  </si>
  <si>
    <t>18388774000105</t>
  </si>
  <si>
    <t>MARIZETE CAIRES ROD SIQUEIRA 93217412591</t>
  </si>
  <si>
    <t>MARKET RJ SISTEMAS DE TEL E INF LTDA EPP</t>
  </si>
  <si>
    <t>40.313.132</t>
  </si>
  <si>
    <t>MARKWAY BUSINESS &amp; INFORMÁTICA LTDA</t>
  </si>
  <si>
    <t>10310603000143</t>
  </si>
  <si>
    <t>MARLENE GONCALVES DOS SANTOS S SILVAME</t>
  </si>
  <si>
    <t>14057712000151</t>
  </si>
  <si>
    <t>MARLI MELO MARQUES DE JESUS 62474626700</t>
  </si>
  <si>
    <t>35847813000104</t>
  </si>
  <si>
    <t>MARMORES GRANITOS PARA TODOS OS FINS LTD</t>
  </si>
  <si>
    <t>31021735000125</t>
  </si>
  <si>
    <t>MARP CONSULTING REPRESENTACAO COMERCIAL LTDA</t>
  </si>
  <si>
    <t>07960729000159</t>
  </si>
  <si>
    <t>MARQUES &amp; SOUSA LTDA - ME</t>
  </si>
  <si>
    <t>61038592000125</t>
  </si>
  <si>
    <t>MARSH CORRETORA DE SEGUROS LTDA</t>
  </si>
  <si>
    <t>61038592000206</t>
  </si>
  <si>
    <t>07365983000109</t>
  </si>
  <si>
    <t>MARTINE MARTINE EVENTOS LTDA</t>
  </si>
  <si>
    <t>MARTUR VIAGENS E TURISMO LTDA</t>
  </si>
  <si>
    <t>22439505000190</t>
  </si>
  <si>
    <t>MASTER BRASIL FRANCHISING LTDA</t>
  </si>
  <si>
    <t>25294980000103</t>
  </si>
  <si>
    <t>MASTER MINAS COMERCIO E SERVICO LTDA</t>
  </si>
  <si>
    <t>14314134000191</t>
  </si>
  <si>
    <t>MASTER PAO ALIMENTOS LTDA ME</t>
  </si>
  <si>
    <t>21118648000137</t>
  </si>
  <si>
    <t>MASTER VENDING ALIMENTOS E SERV LTDA ME</t>
  </si>
  <si>
    <t>03286920000106</t>
  </si>
  <si>
    <t>MASTERVIG EXPRESS CENTRAL SERV EIRELI</t>
  </si>
  <si>
    <t>08159114000190</t>
  </si>
  <si>
    <t>MATBRINDES COMERICO DE BRINDES LTDA ME</t>
  </si>
  <si>
    <t>34325200000136</t>
  </si>
  <si>
    <t>MATCH SOLUTIONS FIOS E CABOS ELETRICOS L</t>
  </si>
  <si>
    <t>19000508000118</t>
  </si>
  <si>
    <t>MATOS AUDITORES INDEPENDENTES</t>
  </si>
  <si>
    <t>03384544000192</t>
  </si>
  <si>
    <t>MATTOS ASSESSORIA CONS E TREIN EMP LTDA</t>
  </si>
  <si>
    <t>62941281000134</t>
  </si>
  <si>
    <t>MAUELL SERVICOS DE TECNOLOGIA LTDA</t>
  </si>
  <si>
    <t>11227897000107</t>
  </si>
  <si>
    <t>MAURICIO DOS SANTOS COELHO JUNIOR ME</t>
  </si>
  <si>
    <t>20260205000113</t>
  </si>
  <si>
    <t>MAURICIO GUST R BITTENCOURT 02833613792</t>
  </si>
  <si>
    <t>23585031000157</t>
  </si>
  <si>
    <t>MAURICIO RIBEIRO DA PAZ 03378167513</t>
  </si>
  <si>
    <t>27788402000159</t>
  </si>
  <si>
    <t>MAX FONE SISTEMA DE SEGURANCA ELETRONICA LTDA</t>
  </si>
  <si>
    <t>12791976000109</t>
  </si>
  <si>
    <t>MAXCONTROL LTDA</t>
  </si>
  <si>
    <t>20025769000171</t>
  </si>
  <si>
    <t>MAXCONTROL TECNOLOGIA LTDA</t>
  </si>
  <si>
    <t>96404942000104</t>
  </si>
  <si>
    <t>MAXEL MATERIAIS ELETRICOS LTDA</t>
  </si>
  <si>
    <t>66052242000137</t>
  </si>
  <si>
    <t>MAXETRON SERV DE TECNOL E INF LTDA</t>
  </si>
  <si>
    <t>40478867000171</t>
  </si>
  <si>
    <t>MAXIMUS PROMO PRODUCOES SERVICOS E EVENTOS LTDA</t>
  </si>
  <si>
    <t>30069850000107</t>
  </si>
  <si>
    <t>MAXPEL DIST INF E PAPELARIA LTDA EPP</t>
  </si>
  <si>
    <t>28403884000144</t>
  </si>
  <si>
    <t>MAXXBRASIL INDUSTRIA E COMERCIO TEXTIL EIRELI</t>
  </si>
  <si>
    <t>MAXXIMA AURORA NEGOCIOS IMOB. LTDA</t>
  </si>
  <si>
    <t>31329180000183</t>
  </si>
  <si>
    <t>MAXXISUPRI COMERCIO DE SANEANTES EIRELI</t>
  </si>
  <si>
    <t>38825938000113</t>
  </si>
  <si>
    <t>MAXXLATINA COMERCIO ATACADISTA E IMPORTACAO LTDA</t>
  </si>
  <si>
    <t>40412439000146</t>
  </si>
  <si>
    <t>MAZALON MADEIRAS E FERRAGENS LTDA</t>
  </si>
  <si>
    <t>94623741000253</t>
  </si>
  <si>
    <t>MAZER DISTRIB LTDA</t>
  </si>
  <si>
    <t>94623741000504</t>
  </si>
  <si>
    <t>21992626000100</t>
  </si>
  <si>
    <t>MB IND COMER DE ARTE DE COURO LTDA ME</t>
  </si>
  <si>
    <t>07959913000189</t>
  </si>
  <si>
    <t>MBARAKA PROJ E PROD CULTURAIS LTDA EPP</t>
  </si>
  <si>
    <t>39938899000123</t>
  </si>
  <si>
    <t>MBS CONSULTORIA EDUC E PEDAGOGICA LTDA</t>
  </si>
  <si>
    <t>18311815000157</t>
  </si>
  <si>
    <t>MC3 SOLUCOES EM TELECOMUNICACOES LTDA ME</t>
  </si>
  <si>
    <t>03567186000153</t>
  </si>
  <si>
    <t>MCA INOX SERVICOS DE MONTAGEM COZINHAS PROFISSIONAIS EIRELI</t>
  </si>
  <si>
    <t>11321229000144</t>
  </si>
  <si>
    <t>MCI BRASIL LTDA.</t>
  </si>
  <si>
    <t>42912821000144</t>
  </si>
  <si>
    <t>MCL PREMIUM LED LTDA</t>
  </si>
  <si>
    <t>34200636000107</t>
  </si>
  <si>
    <t>MCT 261 REP LTDA</t>
  </si>
  <si>
    <t>07613365000130</t>
  </si>
  <si>
    <t>MDL EMPREENDIMENTOS ALIMENTICIOS EIRELI</t>
  </si>
  <si>
    <t>96513486001021</t>
  </si>
  <si>
    <t>MEC Q COMERCIO E SERVICOS DE METROLOGIA INDUSTRIAL LTDA</t>
  </si>
  <si>
    <t>32829341000160</t>
  </si>
  <si>
    <t>MECFILTER SOLUCOES EM FILTROS LTDA</t>
  </si>
  <si>
    <t>MED RIO CHECK UP MEDICINA PREVENTIVA LTDA</t>
  </si>
  <si>
    <t>30460093000106</t>
  </si>
  <si>
    <t>MEDCLIN RIO COMERCIO DE MATERIAIS PARA A SAUDE LTDA</t>
  </si>
  <si>
    <t>09376441000167</t>
  </si>
  <si>
    <t>MEDIARECURSOS TEC E GERENCIAIS LTDA ME</t>
  </si>
  <si>
    <t>23258961000104</t>
  </si>
  <si>
    <t>MEDINSHIP COMERCIO LTDA</t>
  </si>
  <si>
    <t>17880944000101</t>
  </si>
  <si>
    <t>MEGA RAPIDA AMBIENTAL EIRELI</t>
  </si>
  <si>
    <t>19907311000167</t>
  </si>
  <si>
    <t>MEGA SISTEMAS DE SEGURANCA LTDA</t>
  </si>
  <si>
    <t>01152189000109</t>
  </si>
  <si>
    <t>MEGABARRE INDUSTRIA DE EQUIPAMENTOS ELETRICOS LTDA</t>
  </si>
  <si>
    <t>31125392000149</t>
  </si>
  <si>
    <t>MEGAWHAT DESENVOLVIMENTO E SERVICOS S A</t>
  </si>
  <si>
    <t>14162014000116</t>
  </si>
  <si>
    <t>MELISSA ARAGAO DUARTE PALMA</t>
  </si>
  <si>
    <t>31368526802</t>
  </si>
  <si>
    <t>MELISSA REGINA DE OLIVEIRA</t>
  </si>
  <si>
    <t>30058223000170</t>
  </si>
  <si>
    <t>MELO MELO COMERCIO DE PLANTAS EIRELI</t>
  </si>
  <si>
    <t>12954042000140</t>
  </si>
  <si>
    <t>MEM ELETRONICOS E MEM - ELETRONICOS E MANUTENCAO LTDAMANUTENÇAO LTDA</t>
  </si>
  <si>
    <t>03831017000189</t>
  </si>
  <si>
    <t>MENDES MIGUEL CONSULRORES ASSOCIADOS LTD</t>
  </si>
  <si>
    <t>01996284000180</t>
  </si>
  <si>
    <t>MENDES VIANNA ADVOGADOS ASSOCIADOS</t>
  </si>
  <si>
    <t>04281477000143</t>
  </si>
  <si>
    <t>MEPAS DISTR MAT ESC E SUPR INF LTDA EPP</t>
  </si>
  <si>
    <t>23507373000159</t>
  </si>
  <si>
    <t>MERCADO COND EQUIPAMENTOS PARA CONDOMINIOS LTDA</t>
  </si>
  <si>
    <t>07224514000170</t>
  </si>
  <si>
    <t>MERCADO DO OLEO COMERCIO DE LUB LTDA</t>
  </si>
  <si>
    <t>33038639000115</t>
  </si>
  <si>
    <t>MERCANTIL MINEIRA LTDA</t>
  </si>
  <si>
    <t>55492391000109</t>
  </si>
  <si>
    <t>MERCER HUMAN RESOURCE CONSULTING LTDA.</t>
  </si>
  <si>
    <t>00341125000185</t>
  </si>
  <si>
    <t>MERCURY CONGRESSOS E EVENTOS LIMITADA</t>
  </si>
  <si>
    <t>01582892000149</t>
  </si>
  <si>
    <t>MERITO COMERCIO DE EQUIPAMENTOS LTDA ME</t>
  </si>
  <si>
    <t>17278300000482</t>
  </si>
  <si>
    <t>MESQUITA MOTORES LTDA</t>
  </si>
  <si>
    <t>60619202000148</t>
  </si>
  <si>
    <t>MESSER GASES LTDA.</t>
  </si>
  <si>
    <t>04316544000118</t>
  </si>
  <si>
    <t>METAGREEN COMÉRCIO DE EMBALAGEM LTDA</t>
  </si>
  <si>
    <t>62707625000145</t>
  </si>
  <si>
    <t>METAL PAN LTDA</t>
  </si>
  <si>
    <t>09074312000114</t>
  </si>
  <si>
    <t>METALFLEX IND DE MOVEIS EIRELI</t>
  </si>
  <si>
    <t>16975204000188</t>
  </si>
  <si>
    <t>METALPERFIL COMERCIO DE GESSO LTDA</t>
  </si>
  <si>
    <t>11258091000186</t>
  </si>
  <si>
    <t>METALURGICA BORILLE LTDA ME</t>
  </si>
  <si>
    <t>13048009000114</t>
  </si>
  <si>
    <t>METALURGICA VENEZA LTDA ME</t>
  </si>
  <si>
    <t>31308264000130</t>
  </si>
  <si>
    <t>METAVERSO PALESTRAS E TREINAMENTOS LTDA</t>
  </si>
  <si>
    <t>METEOLOGICA SA</t>
  </si>
  <si>
    <t>39254881000102</t>
  </si>
  <si>
    <t>METEONORTE METEOROLOGIA LTDA</t>
  </si>
  <si>
    <t>02102498000129</t>
  </si>
  <si>
    <t>METROPOLITAN LIFE SEG PREV PRIVADA SA</t>
  </si>
  <si>
    <t>04928581000187</t>
  </si>
  <si>
    <t>METRUM EQUIPA DE MEDICAO E TESTES LTDA</t>
  </si>
  <si>
    <t>25176116000107</t>
  </si>
  <si>
    <t>METTA EQUIPAMENTOS ELETRICOS LTDA</t>
  </si>
  <si>
    <t>33969093000116</t>
  </si>
  <si>
    <t>MF SISTEMA DE SEGURANCA LTDA</t>
  </si>
  <si>
    <t>07743406000103</t>
  </si>
  <si>
    <t>MG TRAFOS IMPORTACAO E EXPORTACAO LTDA</t>
  </si>
  <si>
    <t>13987222000191</t>
  </si>
  <si>
    <t>MGX COMERCIO DE PAPEIS LTDA</t>
  </si>
  <si>
    <t>42563692000126</t>
  </si>
  <si>
    <t>MI MONTREAL INFORMATICA SA</t>
  </si>
  <si>
    <t>21062371000178</t>
  </si>
  <si>
    <t>MI3 PROMOCOES DE FEIRAS EVENTOS LTDA EPP</t>
  </si>
  <si>
    <t>51731126000177</t>
  </si>
  <si>
    <t>MICHAEL HERMINIO DO NASCIMENTO</t>
  </si>
  <si>
    <t>25398649000133</t>
  </si>
  <si>
    <t>MICHEL NASCIMENTO DE OLIVEIRA05898784764</t>
  </si>
  <si>
    <t>19340964000107</t>
  </si>
  <si>
    <t>MICHELINE ESPINDOLA MONTEIRO 98099329449</t>
  </si>
  <si>
    <t>28257376000103</t>
  </si>
  <si>
    <t>MICRO LAB PROCESSAMENTO LTDA EPP</t>
  </si>
  <si>
    <t>72096100000174</t>
  </si>
  <si>
    <t>MICROMAZZAPMP LTDA</t>
  </si>
  <si>
    <t>78126950001126</t>
  </si>
  <si>
    <t>MICROSENS SA</t>
  </si>
  <si>
    <t>60316817000103</t>
  </si>
  <si>
    <t>MICROSOFT INFORMATICA LTDA</t>
  </si>
  <si>
    <t>60316817001762</t>
  </si>
  <si>
    <t>01968755000147</t>
  </si>
  <si>
    <t>MICROTEX TECIDOS LTDA EPP</t>
  </si>
  <si>
    <t>02392260000185</t>
  </si>
  <si>
    <t>MIIMO CONFEITARIA CAFE LTDA ME</t>
  </si>
  <si>
    <t>24324499000150</t>
  </si>
  <si>
    <t>MILENA DE ARAUJO HONORATO ME</t>
  </si>
  <si>
    <t>12552327000155</t>
  </si>
  <si>
    <t>MILIONI, MARINHO E TORRES ADVOGADOS</t>
  </si>
  <si>
    <t>MILLIKEN DO BRASIL COMERCIO TEXTIL E REPRESENTACAO DE PRODUTOS QUIMICOS LTDA</t>
  </si>
  <si>
    <t>17273074000102</t>
  </si>
  <si>
    <t>MILSON JOSE DA SILVA08819988429</t>
  </si>
  <si>
    <t>18740909000141</t>
  </si>
  <si>
    <t>MINAS PROJETOS ENGENHARIA E SERVICOS EIR</t>
  </si>
  <si>
    <t>00746261000155</t>
  </si>
  <si>
    <t>MINASPLASTICO COMERCIO PLASTICO LTDA ME</t>
  </si>
  <si>
    <t>36109838000165</t>
  </si>
  <si>
    <t>MINDSPACE TREINAMENTO E GESTAO LTDA</t>
  </si>
  <si>
    <t>07757473000187</t>
  </si>
  <si>
    <t>MINDTEK INTELIGENCIA E TECNOLOGIA LTDA</t>
  </si>
  <si>
    <t>87374229000174</t>
  </si>
  <si>
    <t>MINEORO INDUSTRIA ELETRONICA LTDA</t>
  </si>
  <si>
    <t>86902053000113</t>
  </si>
  <si>
    <t>MINERACAO MARACA INDUSTRIA COMERCIO SA</t>
  </si>
  <si>
    <t>12094570000177</t>
  </si>
  <si>
    <t>MINERACAO PARAGOMINAS SA</t>
  </si>
  <si>
    <t>12094570000410</t>
  </si>
  <si>
    <t>01263896001640</t>
  </si>
  <si>
    <t>MINISTERIO DA CIENC TEC INOV E COMUNIC</t>
  </si>
  <si>
    <t>003944600058-87</t>
  </si>
  <si>
    <t>MINISTERIO DA FAZENDA</t>
  </si>
  <si>
    <t>00394460005887</t>
  </si>
  <si>
    <t>109304085</t>
  </si>
  <si>
    <t>Ministry of Business, Innovation &amp; Employment</t>
  </si>
  <si>
    <t>03281438000183</t>
  </si>
  <si>
    <t>MINUETO PRODUCOES ARTISTICAS LTDA ME</t>
  </si>
  <si>
    <t>08816908000180</t>
  </si>
  <si>
    <t>MIRABILIS VIDEO COMUNICACAO LTDA ME</t>
  </si>
  <si>
    <t>40290371000170</t>
  </si>
  <si>
    <t>MIRANDA FLORES E DECORACAO LTDA ME</t>
  </si>
  <si>
    <t>68002450000157</t>
  </si>
  <si>
    <t>MIRIAM S ADISSI CONSULTORIA EM RECURSOS HUMANOS LTDA</t>
  </si>
  <si>
    <t>28008157000182</t>
  </si>
  <si>
    <t>MISAEL FERREIRA OLIVEIRA MULULO</t>
  </si>
  <si>
    <t>05335580000191</t>
  </si>
  <si>
    <t>MISS FESTAS LTDA ME</t>
  </si>
  <si>
    <t>33016221000107</t>
  </si>
  <si>
    <t>MITSUI SUMITOMO SEGUROS SA</t>
  </si>
  <si>
    <t>24846175000182</t>
  </si>
  <si>
    <t>MJC TECNOLOGIA LTDA</t>
  </si>
  <si>
    <t>05940894000113</t>
  </si>
  <si>
    <t>MJV TECNOLOGIA E INOVACAO LTDA</t>
  </si>
  <si>
    <t>01477527000174</t>
  </si>
  <si>
    <t>MK INDUSTRIA DE MOVEIS EIRELI</t>
  </si>
  <si>
    <t>08018033000170</t>
  </si>
  <si>
    <t>ML CONSULTORIA SS</t>
  </si>
  <si>
    <t>29766405000117</t>
  </si>
  <si>
    <t>MLBR CONSULTORIA SS</t>
  </si>
  <si>
    <t>19779122000156</t>
  </si>
  <si>
    <t>MM BRINDES EIRELI EPP</t>
  </si>
  <si>
    <t>26794204000135</t>
  </si>
  <si>
    <t>MM DISTRIBUIDOR DE MAT ELETRICOS EIRELI</t>
  </si>
  <si>
    <t>08608007000100</t>
  </si>
  <si>
    <t>MM SUPRIMENTOS PARA INFORMAT LTDA EPP</t>
  </si>
  <si>
    <t>MOBILE COMERCIO E REPRES LTDA</t>
  </si>
  <si>
    <t>26480533000101</t>
  </si>
  <si>
    <t>MOBILIA DF COM E REPRESENTACOES LTDA</t>
  </si>
  <si>
    <t>32746119000102</t>
  </si>
  <si>
    <t>MOBILTECH COMERCIO E SERVICOS LTDA</t>
  </si>
  <si>
    <t>08395819000107</t>
  </si>
  <si>
    <t>MODELAGEM NOVA INDUST E COM FERR LTDA</t>
  </si>
  <si>
    <t>28712123000174</t>
  </si>
  <si>
    <t>MODULO SECURITY SOLUTIONS SA</t>
  </si>
  <si>
    <t>26940535000136</t>
  </si>
  <si>
    <t>MONACO METALURGICA EIRELI ME</t>
  </si>
  <si>
    <t>23371964000141</t>
  </si>
  <si>
    <t>MONALISA DOS SANTOS SILVA PRODUCOES E EV</t>
  </si>
  <si>
    <t>61435061000176</t>
  </si>
  <si>
    <t>MONARCHA IND E COM DE MAQUINAS LTDA</t>
  </si>
  <si>
    <t>04834395000189</t>
  </si>
  <si>
    <t>MONEL MONJOLINHO ENERGETICA SA</t>
  </si>
  <si>
    <t>261463205</t>
  </si>
  <si>
    <t>MONGO DB INC</t>
  </si>
  <si>
    <t>33843545000119</t>
  </si>
  <si>
    <t>MONGODB SERVICOS DE SOFTWARE NO BRASIL LTDA</t>
  </si>
  <si>
    <t>22362961000189</t>
  </si>
  <si>
    <t>MONICA AP DO AMARAL ROSA 01605945706</t>
  </si>
  <si>
    <t>32545486000130</t>
  </si>
  <si>
    <t>MONJA COEN ENSINAMENTOS ZEN LTDA</t>
  </si>
  <si>
    <t>30035117000171</t>
  </si>
  <si>
    <t>MONTACON ENGENHARIA LTDA</t>
  </si>
  <si>
    <t>02223462000101</t>
  </si>
  <si>
    <t>MONTOPLAST INDUSTRIAL EIRELI EPP</t>
  </si>
  <si>
    <t>06038409000183</t>
  </si>
  <si>
    <t>MORNING STAR CONSULTORIA ADMINIST LTDA</t>
  </si>
  <si>
    <t>11687306000184</t>
  </si>
  <si>
    <t>MORPHUS TECNOLOGIA DA INFORMACAO LTDA</t>
  </si>
  <si>
    <t>31009644000174</t>
  </si>
  <si>
    <t>MOSAIC POTASSIO MINERACAO LTDA</t>
  </si>
  <si>
    <t>12041869000163</t>
  </si>
  <si>
    <t>MOTA FILHOS LTDA</t>
  </si>
  <si>
    <t>30471131000118</t>
  </si>
  <si>
    <t>MOTO REAL SERVICOS DE ENTREGA EIRELI</t>
  </si>
  <si>
    <t>04030152000198</t>
  </si>
  <si>
    <t>MOTOELETRICA VENDAS E SERVIÇOS LTDA</t>
  </si>
  <si>
    <t>61216867000173</t>
  </si>
  <si>
    <t>MOVEIS RICCO LTDA</t>
  </si>
  <si>
    <t>05688578000104</t>
  </si>
  <si>
    <t>MOVEPLAN IND E COM DE MOVEIS LTDA EPP</t>
  </si>
  <si>
    <t>07976147000160</t>
  </si>
  <si>
    <t>MOVIDA LOCACAO DE VEICULOS SA</t>
  </si>
  <si>
    <t>23583083000194</t>
  </si>
  <si>
    <t>MOVIMENTO COMUNITARIO DO JARDIM BOT NICO</t>
  </si>
  <si>
    <t>27632579000161</t>
  </si>
  <si>
    <t>MOZART BAR E RESTAURANTE LTDA ME</t>
  </si>
  <si>
    <t>10454174000188</t>
  </si>
  <si>
    <t>MP AUTOMACAO INDUSTRIAL E ENGENHARIA LIMITADA</t>
  </si>
  <si>
    <t>22683847000150</t>
  </si>
  <si>
    <t>MP SERVICE IMPORTACAO EXPORTACAO E AUTOM</t>
  </si>
  <si>
    <t>32257057000167</t>
  </si>
  <si>
    <t>MPC INDUSTRIA E COMERCIO LTDA ME</t>
  </si>
  <si>
    <t>73291817000130</t>
  </si>
  <si>
    <t>MPV7 COMERCIO E SERVICOS LTDA</t>
  </si>
  <si>
    <t>26271743000190</t>
  </si>
  <si>
    <t>MR PRODUTOS ALIMENTICIOS LTDA</t>
  </si>
  <si>
    <t>20219442000130</t>
  </si>
  <si>
    <t>MRA COM MATDE CONSTE CONSTEIRELI EPP</t>
  </si>
  <si>
    <t>14145374000100</t>
  </si>
  <si>
    <t>MRF PARTICIPACOES SOCIETARIAS LTDA</t>
  </si>
  <si>
    <t>MRTS CONSULTORIA E ENGENHARIA LTDA ME</t>
  </si>
  <si>
    <t>18964805000110</t>
  </si>
  <si>
    <t>MRV INDUSTRIA E COMERCIO DE VALVULAS LTD</t>
  </si>
  <si>
    <t>23593765000188</t>
  </si>
  <si>
    <t>MS ACESSIBILIDADE E COMUNICACAO LTDA ME</t>
  </si>
  <si>
    <t>20211285000117</t>
  </si>
  <si>
    <t>MS ALIMENTOS E BEBIDAS EIRELIME</t>
  </si>
  <si>
    <t>07608475000104</t>
  </si>
  <si>
    <t>MS INDUSTRIA E COMERCIO DE BRINDES E ACESSORIOS LTDA.</t>
  </si>
  <si>
    <t>32185094000107</t>
  </si>
  <si>
    <t>MSP IMPORTAÇÃO, EXPORTAÇÃO E COMÉRCIO DE SUPRIMENTOS AGRÍCOLAS LTDA</t>
  </si>
  <si>
    <t>02531528000112</t>
  </si>
  <si>
    <t>MSR TRANSP DE CARGAS E ENCOM LTDA EPP</t>
  </si>
  <si>
    <t>08618923000113</t>
  </si>
  <si>
    <t>MSSR TECNOLOG SER MANUT EQU ELEL LTDA ME</t>
  </si>
  <si>
    <t>14729093000102</t>
  </si>
  <si>
    <t>MT SINALIZACAO E GRAFICA LTDA</t>
  </si>
  <si>
    <t>04626836000157</t>
  </si>
  <si>
    <t>MT4 TECNOLOGIA LTDA</t>
  </si>
  <si>
    <t>06880962000169</t>
  </si>
  <si>
    <t>MTM CONSULTORIA PSICOLOGICA LTDA ME</t>
  </si>
  <si>
    <t>26804058000181</t>
  </si>
  <si>
    <t>MTR TRANSPORTES E SERVICOS LTDA ME</t>
  </si>
  <si>
    <t>07543927000117</t>
  </si>
  <si>
    <t>MTT SERVICOS DE INFORMATICA LTDA EPP</t>
  </si>
  <si>
    <t>22577482000180</t>
  </si>
  <si>
    <t>MULLER BENITEZ COMERCIO LTDA</t>
  </si>
  <si>
    <t>04739422000134</t>
  </si>
  <si>
    <t>MULT ENERGY COMERCIO E SERVICO DE EQUIPA</t>
  </si>
  <si>
    <t>01429468000169</t>
  </si>
  <si>
    <t>MULTI LIFE CENTRO CLINICO LTDA EPP</t>
  </si>
  <si>
    <t>00616955000178</t>
  </si>
  <si>
    <t>MULTIBRINDES COMER E SERV PROM LTDA EPP</t>
  </si>
  <si>
    <t>02743744000121</t>
  </si>
  <si>
    <t>MULTIDATA LTDA</t>
  </si>
  <si>
    <t>13041952000103</t>
  </si>
  <si>
    <t>MULTIERRI COMERCIO E SERVICOS LTDA</t>
  </si>
  <si>
    <t>59717553000617</t>
  </si>
  <si>
    <t>MULTILASER INDUSTRIAL S.A</t>
  </si>
  <si>
    <t>66060088000145</t>
  </si>
  <si>
    <t>MULTIREDE INFORMATICA LTDA</t>
  </si>
  <si>
    <t>11914935000108</t>
  </si>
  <si>
    <t>MULTISOLUTE SERVICOS DE INFORMACOES EM</t>
  </si>
  <si>
    <t>07802996000106</t>
  </si>
  <si>
    <t>MULTPAINEL PAINEIS E LOUSA DE VIDRO LTDA</t>
  </si>
  <si>
    <t>13350020000134</t>
  </si>
  <si>
    <t>MULTSERV COMERCIO E SERVICOS LTDA</t>
  </si>
  <si>
    <t>06152246000165</t>
  </si>
  <si>
    <t>MUNDIE E ADVOGADOS</t>
  </si>
  <si>
    <t>00288122000125</t>
  </si>
  <si>
    <t>MUNDIFILTROS COM E REPRESENT LTDA EPP</t>
  </si>
  <si>
    <t>07228550000101</t>
  </si>
  <si>
    <t>MUNDIVOX TELECOMUNICACOES LTDA</t>
  </si>
  <si>
    <t>18301240000191</t>
  </si>
  <si>
    <t>MUNDO DA CORREIAS EIRELI</t>
  </si>
  <si>
    <t>16651247000108</t>
  </si>
  <si>
    <t>MUNDO DA LUA COMUNICACAO EIRELI</t>
  </si>
  <si>
    <t>07165450000183</t>
  </si>
  <si>
    <t>MUNDO VISUAL COMERCIO DE TECNOLOGIA EIRE</t>
  </si>
  <si>
    <t>10565000000192</t>
  </si>
  <si>
    <t>MUNICIPIO DO RECIFE</t>
  </si>
  <si>
    <t>32566491000129</t>
  </si>
  <si>
    <t>MUNN ENGENHARIA EIRELI</t>
  </si>
  <si>
    <t>17868429000106</t>
  </si>
  <si>
    <t>MURILLO DE ALMEIDA BRAGA 05060598470</t>
  </si>
  <si>
    <t>05379833000129</t>
  </si>
  <si>
    <t>MUSA TROPICAL LTDA</t>
  </si>
  <si>
    <t>08206055000164</t>
  </si>
  <si>
    <t>MUTINOX COMERCIO DE ACO LTDA</t>
  </si>
  <si>
    <t>26615264000143</t>
  </si>
  <si>
    <t>MV TRANSLATIONS LTDA</t>
  </si>
  <si>
    <t>16896587000107</t>
  </si>
  <si>
    <t>MVISIA DESENVOLVIMENTOS INOVADORES LTDA.</t>
  </si>
  <si>
    <t>49434470000152</t>
  </si>
  <si>
    <t>MW ENERGIA - MARKETING E SERVICOS LTDA</t>
  </si>
  <si>
    <t>31934358000115</t>
  </si>
  <si>
    <t>MX RECURSOS HUMANOS LTDA</t>
  </si>
  <si>
    <t>09308405000166</t>
  </si>
  <si>
    <t>MYCLIPP SERVICOS E INFORMACOES LTDA</t>
  </si>
  <si>
    <t>21034526000162</t>
  </si>
  <si>
    <t>NACIOVAL VALVULAS E CONEXOES EIRELI</t>
  </si>
  <si>
    <t>15005881000100</t>
  </si>
  <si>
    <t>NAVI INTERPRISE COMERCIO DE MERCADORIAS</t>
  </si>
  <si>
    <t>14597317000161</t>
  </si>
  <si>
    <t>NAZA IMPORT E COMERCIO DE BRINDES EIRELI</t>
  </si>
  <si>
    <t>01485063000148</t>
  </si>
  <si>
    <t>NB NOVA BRASILEIRA SERVICOS GRAFICOS LTDA</t>
  </si>
  <si>
    <t>32948165000186</t>
  </si>
  <si>
    <t>NBB IDIOMAS LTDA</t>
  </si>
  <si>
    <t>24495536000193</t>
  </si>
  <si>
    <t>NBM DESENVOLVIMENTO E PROMOCAO DE EVENTO</t>
  </si>
  <si>
    <t>79227963000182</t>
  </si>
  <si>
    <t>NC COMUNICACOES SA</t>
  </si>
  <si>
    <t>79227963000263</t>
  </si>
  <si>
    <t>27823553000109</t>
  </si>
  <si>
    <t>NCP ENGENHARIA E CONSULTORIA LTDA</t>
  </si>
  <si>
    <t>80457534000180</t>
  </si>
  <si>
    <t>NCR MATERIAIS E EQUIPAMENTOS LTDA</t>
  </si>
  <si>
    <t>80457534000261</t>
  </si>
  <si>
    <t>20746613000180</t>
  </si>
  <si>
    <t>NEAL NEGOCIOS DE ENERGIA E ASSOCIADOS LTDA</t>
  </si>
  <si>
    <t>11063100000183</t>
  </si>
  <si>
    <t>NEAT SOLUCOES E TECNOLOGIA PARA RH LTDA</t>
  </si>
  <si>
    <t>00417120000270</t>
  </si>
  <si>
    <t>NEC SOLUCOES DE SEGU CIBERNETICA BRAS SA</t>
  </si>
  <si>
    <t>64212262720</t>
  </si>
  <si>
    <t>NEIVA MARIA MARCOLINO WILLNER</t>
  </si>
  <si>
    <t>07524037000168</t>
  </si>
  <si>
    <t>NEO DESIGN DECOR COMDECORACOES LTDA EPP</t>
  </si>
  <si>
    <t>NEOENERGIA DISTRIBUICAO BRASILIA SA</t>
  </si>
  <si>
    <t>51598902000102</t>
  </si>
  <si>
    <t>NEPIN ACESSORIOS INDUSTRIAIS LTDA</t>
  </si>
  <si>
    <t>43987397934</t>
  </si>
  <si>
    <t>NERI GERONIMO COELHO</t>
  </si>
  <si>
    <t>60409075055054</t>
  </si>
  <si>
    <t>NESTLE BRASIL LTDA</t>
  </si>
  <si>
    <t>NET MANAGER INFORMATICA LTDA EPP</t>
  </si>
  <si>
    <t>00108786000165</t>
  </si>
  <si>
    <t>NET SERVICOS DE COMUNICACAO SA</t>
  </si>
  <si>
    <t>15096842000166</t>
  </si>
  <si>
    <t>NETCOMMERCE - INTELIGENCIA E COMERCIO ELETRONICO LTDA</t>
  </si>
  <si>
    <t>NETSECURITY TECNOLOGIA LTDA</t>
  </si>
  <si>
    <t>05455220000123</t>
  </si>
  <si>
    <t>NETSTOR COMERCIO E SERVICOS DE INFORMATI</t>
  </si>
  <si>
    <t>NETZOOM</t>
  </si>
  <si>
    <t>09136376000100</t>
  </si>
  <si>
    <t>NEUROBOX TECNOLOGIA EM INFORMATICA LTDA</t>
  </si>
  <si>
    <t>13303791000170</t>
  </si>
  <si>
    <t>NEUROVOX ENSINO TECNICO PROFIS LTDA ME</t>
  </si>
  <si>
    <t>01123467000191</t>
  </si>
  <si>
    <t>NEUSA CONFECCOES COMERCIAL LTDA</t>
  </si>
  <si>
    <t>32235159000181</t>
  </si>
  <si>
    <t>NEW ENERGIES SOLUCOES EM ENERGIA LTDA</t>
  </si>
  <si>
    <t>26387686000109</t>
  </si>
  <si>
    <t>NEW FAST DECOR PISOS CARPETES E DRYWALL EIRELI</t>
  </si>
  <si>
    <t>28008822000138</t>
  </si>
  <si>
    <t>NEW HOME CORP COM E REPR DE MOV LTDA</t>
  </si>
  <si>
    <t>12138982000161</t>
  </si>
  <si>
    <t>NEW SAFETY C I E CONTRA INCENDIO LTDA</t>
  </si>
  <si>
    <t>23469656000153</t>
  </si>
  <si>
    <t>NEWCO GESTAO E COMUNICACAO R3 LTDA</t>
  </si>
  <si>
    <t>21267098000118</t>
  </si>
  <si>
    <t>NEWCOMP COMPONENTES ELETRONICOS EIRELI</t>
  </si>
  <si>
    <t>13249558000580</t>
  </si>
  <si>
    <t>NEWS RIOLIMP COM DE LIMPEZA LTDA</t>
  </si>
  <si>
    <t>13695989000147</t>
  </si>
  <si>
    <t>NEXER ENTERPRISE APPLICATIONS - SERVICOS DE SUPORTE LTDA</t>
  </si>
  <si>
    <t>05741931000164</t>
  </si>
  <si>
    <t>NEXVIA COMER E SERV EQUIP TELEC LTDA EPP</t>
  </si>
  <si>
    <t>NEXXA TECHNOLOGIES LTDA EPP</t>
  </si>
  <si>
    <t>13709683000100</t>
  </si>
  <si>
    <t>NFEMAIL TECNOLOGIA LTDA</t>
  </si>
  <si>
    <t>05909853000164</t>
  </si>
  <si>
    <t>NG TELECOMUNICACOES E SERVICOS LTDA EP</t>
  </si>
  <si>
    <t>33500612000100</t>
  </si>
  <si>
    <t>NIAGARA INDUSTRIA E COMERCIO DE VALVULAS LTDA</t>
  </si>
  <si>
    <t>33500612000445</t>
  </si>
  <si>
    <t>33500612000526</t>
  </si>
  <si>
    <t>07649811000167</t>
  </si>
  <si>
    <t>NITH TREINAMENTOS EIRELI</t>
  </si>
  <si>
    <t>66747627000119</t>
  </si>
  <si>
    <t>NIVETEC INSTRUMENTACAO E CONTROLE LTDA</t>
  </si>
  <si>
    <t>46044053005840</t>
  </si>
  <si>
    <t>NORTEL SUPRIMENTOS INDUSTRIAIS LTDA</t>
  </si>
  <si>
    <t>46044053002582</t>
  </si>
  <si>
    <t>NORTEL SUPRIMENTOS INDUSTRIAIS SA</t>
  </si>
  <si>
    <t>46044053002906</t>
  </si>
  <si>
    <t>46044053005417</t>
  </si>
  <si>
    <t>NOS DA COMUNICACAO LTDA</t>
  </si>
  <si>
    <t>17853165000109</t>
  </si>
  <si>
    <t>NOVA ARMADA ATACADO LTDA EPP</t>
  </si>
  <si>
    <t>12802855000115</t>
  </si>
  <si>
    <t>NOVA ASA BRANCA I ENERGIAS RENOVAVEIS SA</t>
  </si>
  <si>
    <t>08902846000129</t>
  </si>
  <si>
    <t>NOVA CS INFORMATICA EIRELLI EPP</t>
  </si>
  <si>
    <t>10881313000150</t>
  </si>
  <si>
    <t>NOVA FASE MAT ELETRICOS E HIDRAUL LTDA</t>
  </si>
  <si>
    <t>14591482000106</t>
  </si>
  <si>
    <t>NOVA FORMA SERV FORROS E DIVISO LTDA ME</t>
  </si>
  <si>
    <t>48860441000190</t>
  </si>
  <si>
    <t>NOVA IDEAL MOTORES LTDA</t>
  </si>
  <si>
    <t>25157000000120</t>
  </si>
  <si>
    <t>NOVA PERCEPCAO EIRELI</t>
  </si>
  <si>
    <t>01436319000208</t>
  </si>
  <si>
    <t>NOVA RIOTEL EMPREENDIMENTOS HOTELEIROS LTDA</t>
  </si>
  <si>
    <t>24191531000177</t>
  </si>
  <si>
    <t>NOVA SOLUCAO SERVICO DE TEC LTDA ME</t>
  </si>
  <si>
    <t>30751081000122</t>
  </si>
  <si>
    <t>NOVA SOLUCOES CORPORATIVAS E SERV EIREL</t>
  </si>
  <si>
    <t>05619105000147</t>
  </si>
  <si>
    <t>NOVACAO DIST DE MAT DE ESCRIT LTDA ME</t>
  </si>
  <si>
    <t>28475502000198</t>
  </si>
  <si>
    <t>NOVE ORGANIZACAO DE EVENTOS LTDA</t>
  </si>
  <si>
    <t>04133085000137</t>
  </si>
  <si>
    <t>NOVEMA VALVULAS E INSTRUMENTOS LTDA ME</t>
  </si>
  <si>
    <t>07797967000195</t>
  </si>
  <si>
    <t>NP TECNOLOGIA E GESTAO DE DADOS LTDA</t>
  </si>
  <si>
    <t>13537547000172</t>
  </si>
  <si>
    <t>NPA MECANICA INDUSTRIA E COMERCIO DE USI</t>
  </si>
  <si>
    <t>26344508000109</t>
  </si>
  <si>
    <t>NSF TRADUCAO E EVENTOS EIRELI ME</t>
  </si>
  <si>
    <t>04053315000158</t>
  </si>
  <si>
    <t>NSI TRAINING TECNOLOGIA SC LTDA</t>
  </si>
  <si>
    <t>IT-01567840507</t>
  </si>
  <si>
    <t>NTop</t>
  </si>
  <si>
    <t>09137728000134</t>
  </si>
  <si>
    <t>NTSEC SOLUCOES EM TELEINFORMATC LTDA ME</t>
  </si>
  <si>
    <t>NTT BRASIL COMERCIO E SERVICOS DE TECNOLOGIA LTDA</t>
  </si>
  <si>
    <t>23370999000166</t>
  </si>
  <si>
    <t>NTT SOLUCOES EM TREINAMENTO LTDA</t>
  </si>
  <si>
    <t>02704396000183</t>
  </si>
  <si>
    <t>NUBE NUCLEO BRASILEIRO DE ESTAGIOS LTDA</t>
  </si>
  <si>
    <t>05506560000136</t>
  </si>
  <si>
    <t>NUCLEO DE INF E COORD DO PONTO BR NIC.BR</t>
  </si>
  <si>
    <t>26222585000188</t>
  </si>
  <si>
    <t>NUMERA ANALYTICS TECNOLOGIA E CONSULTORIA EM GESTAO LTDA</t>
  </si>
  <si>
    <t>09088413000144</t>
  </si>
  <si>
    <t>NUTRIVENDING COMERCIAL LTDA ME</t>
  </si>
  <si>
    <t>20810565000141</t>
  </si>
  <si>
    <t>O N ANGELIM DESENVOLVIMENTO PROFISSI</t>
  </si>
  <si>
    <t>08706548000163</t>
  </si>
  <si>
    <t>O2 SOLUCOES TECNOLOGIA DIGITAL LTDA ME</t>
  </si>
  <si>
    <t>08706548000244</t>
  </si>
  <si>
    <t>09546840000129</t>
  </si>
  <si>
    <t>OBDI EQUIPAMENTOS EIRELI</t>
  </si>
  <si>
    <t>17680391000135</t>
  </si>
  <si>
    <t>OBEN ENGENHARIA - INSTALACOES E MANUTENCOES ELETRICAS EIRELI</t>
  </si>
  <si>
    <t>ODONTOPREV SA</t>
  </si>
  <si>
    <t>19005112000163</t>
  </si>
  <si>
    <t>OER NOVA ALVORADA ENERGIA SA</t>
  </si>
  <si>
    <t>81611931000985</t>
  </si>
  <si>
    <t>OESA COMERCIO E REPRESENTACOES SA</t>
  </si>
  <si>
    <t>11271001000197</t>
  </si>
  <si>
    <t>OFFICE DESIGN MOVEIS PARA ESCRIT EIRELI</t>
  </si>
  <si>
    <t>31455659000166</t>
  </si>
  <si>
    <t>OFFICELESS EMPREENDEDORISMO E CONSULTORIA LTDA</t>
  </si>
  <si>
    <t>05558326000152</t>
  </si>
  <si>
    <t>OFICINA DE PERGUNTA CONSULTORIA E ASSESSORIA LTDA</t>
  </si>
  <si>
    <t>07299105000132</t>
  </si>
  <si>
    <t>OFICIO SOCIAL SERVICOS DE PRODUCAO DE EVENTOS LTDA</t>
  </si>
  <si>
    <t>02687267000124</t>
  </si>
  <si>
    <t>OFTALMOCENTER OFTALMOL SAO BRAZ LTDA EPP</t>
  </si>
  <si>
    <t>21293579000106</t>
  </si>
  <si>
    <t>OG DE SOUZA PORTAS AUTOMATICAS ME</t>
  </si>
  <si>
    <t>05423963000111</t>
  </si>
  <si>
    <t>OI MOVEL S A</t>
  </si>
  <si>
    <t>05423963000626</t>
  </si>
  <si>
    <t>05423963000979</t>
  </si>
  <si>
    <t>05423963002670</t>
  </si>
  <si>
    <t>05423963013361</t>
  </si>
  <si>
    <t>OI S A EM RECUPERACAO JUDICIAL</t>
  </si>
  <si>
    <t>76535764002278</t>
  </si>
  <si>
    <t>76535764032266</t>
  </si>
  <si>
    <t>76535764032690</t>
  </si>
  <si>
    <t>76535764033238</t>
  </si>
  <si>
    <t>34211213000184</t>
  </si>
  <si>
    <t>OITIS 1 ENERGIA RENOVAVEL S.A.</t>
  </si>
  <si>
    <t>34211456000112</t>
  </si>
  <si>
    <t>OITIS 10 ENERGIA RENOVAVEL S.A.</t>
  </si>
  <si>
    <t>34238187000188</t>
  </si>
  <si>
    <t>OITIS 2 ENERGIA RENOVAVEL S.A.</t>
  </si>
  <si>
    <t>34211419000104</t>
  </si>
  <si>
    <t>OITIS 21 ENERGIA RENOVAVEL S.A.</t>
  </si>
  <si>
    <t>34211180000172</t>
  </si>
  <si>
    <t>OITIS 22 ENERGIA RENOVAVEL S.A.</t>
  </si>
  <si>
    <t>34238239000116</t>
  </si>
  <si>
    <t>OITIS 3 ENERGIA RENOVAVEL S.A.</t>
  </si>
  <si>
    <t>34211484000130</t>
  </si>
  <si>
    <t>OITIS 4 ENERGIA RENOVAVEL S.A.</t>
  </si>
  <si>
    <t>34211252000181</t>
  </si>
  <si>
    <t>OITIS 5 ENERGIA RENOVAVEL S.A.</t>
  </si>
  <si>
    <t>34211096000159</t>
  </si>
  <si>
    <t>OITIS 6 ENERGIA RENOVAVEL S.A.</t>
  </si>
  <si>
    <t>34211395000193</t>
  </si>
  <si>
    <t>OITIS 7 ENERGIA RENOVAVEL S.A.</t>
  </si>
  <si>
    <t>34211894000180</t>
  </si>
  <si>
    <t>OITIS 8 ENERGIA RENOVAVEL S.A.</t>
  </si>
  <si>
    <t>34211291000189</t>
  </si>
  <si>
    <t>OITIS 9 ENERGIA RENOVAVEL S.A.</t>
  </si>
  <si>
    <t>22643925000193</t>
  </si>
  <si>
    <t>OITO SERVICOS DE ENGENHARIA LTDA ME</t>
  </si>
  <si>
    <t>08359052000160</t>
  </si>
  <si>
    <t>OMEGA BRASIL SOLUCOES EM INFORMATICA IM</t>
  </si>
  <si>
    <t>67435099000125</t>
  </si>
  <si>
    <t>OMEGA COM DE EQUIPAMENTOS IND E IMP EIRE</t>
  </si>
  <si>
    <t>09149503000106</t>
  </si>
  <si>
    <t>OMEGA GERACAO S.A.</t>
  </si>
  <si>
    <t>26011271000136</t>
  </si>
  <si>
    <t>OMICRON ENERGY SOLUTIONS DO BRASIL LTDA</t>
  </si>
  <si>
    <t>00565835000199</t>
  </si>
  <si>
    <t>OMINI SISTEMAS ESPECIAIS CONTRA INCENDIO LTDA</t>
  </si>
  <si>
    <t>38029534000113</t>
  </si>
  <si>
    <t>OMNI COMERCIO E SERVICOS LTDA</t>
  </si>
  <si>
    <t>05111550000100</t>
  </si>
  <si>
    <t>OMNISEG COM E SERV INFORMATICA LTDA EPP</t>
  </si>
  <si>
    <t>37158362675</t>
  </si>
  <si>
    <t>OMNY STUDIO</t>
  </si>
  <si>
    <t>04920597000143</t>
  </si>
  <si>
    <t>ONAIRAM DIVISORIAS E INTERIORES LTDA ME</t>
  </si>
  <si>
    <t>82949652000131</t>
  </si>
  <si>
    <t>ONDREPSBSERVICO DE GUARDA E VIGILANCIA</t>
  </si>
  <si>
    <t>06012731000133</t>
  </si>
  <si>
    <t>ONE CURSOS - TREINAMENTO, DESENVOLVIMENTO E CAPACITACAO LTDA</t>
  </si>
  <si>
    <t>43190679000131</t>
  </si>
  <si>
    <t>ONLINE BRINDES LTDA</t>
  </si>
  <si>
    <t>83411025000105</t>
  </si>
  <si>
    <t>ONSEG SERVICOS DE VIGILANCIA LTDA</t>
  </si>
  <si>
    <t>2927560</t>
  </si>
  <si>
    <t>OPAL RT TECHNOLOGIES INC</t>
  </si>
  <si>
    <t>FR30518965041</t>
  </si>
  <si>
    <t>OPAL-RT EUROPE SAS</t>
  </si>
  <si>
    <t>35313409000142</t>
  </si>
  <si>
    <t>OPEN INDUSTRIA DE CONTROLES EIRELI</t>
  </si>
  <si>
    <t>60455193000105</t>
  </si>
  <si>
    <t>OPENCADD ADVANCED TECHNOLOGY C S LTDA</t>
  </si>
  <si>
    <t>02831210000238</t>
  </si>
  <si>
    <t>OPERADOR NACIONAL DO SISTEMA ELETRICO</t>
  </si>
  <si>
    <t>ORACLE DO BRASIL SISTEMAS LTDA</t>
  </si>
  <si>
    <t>59456277000257</t>
  </si>
  <si>
    <t>03353699000161</t>
  </si>
  <si>
    <t>ORATORIA ROGERIA GUIDA LTDA</t>
  </si>
  <si>
    <t>10255833000157</t>
  </si>
  <si>
    <t>ORBITA COMUNICACAO LTDA ME</t>
  </si>
  <si>
    <t>00368019000195</t>
  </si>
  <si>
    <t>ORDEM DOS ADVOGADOS DO BRASIL SECAO DF</t>
  </si>
  <si>
    <t>33648981000137</t>
  </si>
  <si>
    <t>ORDEM DOS ADVOGADOS DO BRASIL SECAO DO ESTADO DO RJ</t>
  </si>
  <si>
    <t>04091775000170</t>
  </si>
  <si>
    <t>ORGANICA TREINAMENTO E DESENVOLVIMENTO LTDA</t>
  </si>
  <si>
    <t>03139932000108</t>
  </si>
  <si>
    <t>ORGANIZACAO LEVIN DO BRASIL LTDA</t>
  </si>
  <si>
    <t>01421651000118</t>
  </si>
  <si>
    <t>ORGANIZATOR CONSULTORIA EM INFORMACAO EIRELI</t>
  </si>
  <si>
    <t>19537752000114</t>
  </si>
  <si>
    <t>ORGUEL LOCACAO DE EQUIPAMENTOS SA</t>
  </si>
  <si>
    <t>29065741000132</t>
  </si>
  <si>
    <t>ORIGINAIS DISTRIBUIDORA DE BRINDES LTDA</t>
  </si>
  <si>
    <t>07995888000199</t>
  </si>
  <si>
    <t>ORIKI EDUCACAO, CULTURA E ARTE LTDA</t>
  </si>
  <si>
    <t>01011976000122</t>
  </si>
  <si>
    <t>ORION TELECOMUNICACOES ENGENHARIA SA</t>
  </si>
  <si>
    <t>04539534000141</t>
  </si>
  <si>
    <t>ORIONSISTEM ACESSOR E SIST INDUSTRI LTDA</t>
  </si>
  <si>
    <t>07598411000170</t>
  </si>
  <si>
    <t>ORLANDO MARTINS ELETRONICOS ME</t>
  </si>
  <si>
    <t>75092593000162</t>
  </si>
  <si>
    <t>ORSEGUPS SEGURANCA E VIGILANCIA LTDA</t>
  </si>
  <si>
    <t>21545863000114</t>
  </si>
  <si>
    <t>ORZIL CONSULTORIA E TREINAMENTO LTDA</t>
  </si>
  <si>
    <t>21545863000188</t>
  </si>
  <si>
    <t>08942423000132</t>
  </si>
  <si>
    <t>ORZIL CURSOS E EVENTOS LTDA EPP</t>
  </si>
  <si>
    <t>23912729000130</t>
  </si>
  <si>
    <t>OSB SOFTWARE EIRELI EPP</t>
  </si>
  <si>
    <t>31639363000103</t>
  </si>
  <si>
    <t>OSCAR TILLERIA RAMIREZ 69883432100</t>
  </si>
  <si>
    <t>24345146000137</t>
  </si>
  <si>
    <t>OSIAS MOURA DA SILVA 91118743768</t>
  </si>
  <si>
    <t>0000004404</t>
  </si>
  <si>
    <t>OSISOFT, INC.</t>
  </si>
  <si>
    <t>09089849000158</t>
  </si>
  <si>
    <t>OSMAG-RIO E STOCK FRIO COMERCIO DE REFRIGERACAO LTDA</t>
  </si>
  <si>
    <t>09550598000167</t>
  </si>
  <si>
    <t>OST SERVICES COMER PREST DE SERV LTDA ME</t>
  </si>
  <si>
    <t>20980107000150</t>
  </si>
  <si>
    <t>OSVALDO NOVAIS JUNIOR ME</t>
  </si>
  <si>
    <t>07909330000143</t>
  </si>
  <si>
    <t>OTEC OTIMIZACAO ENERG P ARQ E CONS LTDA</t>
  </si>
  <si>
    <t>23588948000105</t>
  </si>
  <si>
    <t>OTRS DO BRASIL SOLUCOES LTDA</t>
  </si>
  <si>
    <t>07831569000229</t>
  </si>
  <si>
    <t>OTS OPTION TELECOM SERVICOS DE TELECOM</t>
  </si>
  <si>
    <t>86046463000100</t>
  </si>
  <si>
    <t>OXFORD PORCELANAS SA</t>
  </si>
  <si>
    <t>62545686000153</t>
  </si>
  <si>
    <t>OXITENO S A INDUSTRIA E COMERCIO</t>
  </si>
  <si>
    <t>04717952000181</t>
  </si>
  <si>
    <t>OXLAB COMERCIO DE MATERIAIS HOSP LTDA</t>
  </si>
  <si>
    <t>09198939000187</t>
  </si>
  <si>
    <t>OXY PRO CONTROLES PARA AR CONDICIONADO LTDA</t>
  </si>
  <si>
    <t>22931733000182</t>
  </si>
  <si>
    <t>P J DE MORAIS NERI ME</t>
  </si>
  <si>
    <t>11504682000196</t>
  </si>
  <si>
    <t>P. V. ESTAMPARIA E COMERCIO LTDA</t>
  </si>
  <si>
    <t>P4PRO PROJETOS DE TECNOLOGIA E GESTAO EMPRESARIAL LTDA.</t>
  </si>
  <si>
    <t>945 McKinney</t>
  </si>
  <si>
    <t>PAC WORLD</t>
  </si>
  <si>
    <t>01352926000109</t>
  </si>
  <si>
    <t>PACKSEVEN INDUSTRIA E COMERCIO LTDA</t>
  </si>
  <si>
    <t>14630124000165</t>
  </si>
  <si>
    <t>PAGBRASIL PAGAMENTOS ELETRONICOS LTDA</t>
  </si>
  <si>
    <t>39647393000165</t>
  </si>
  <si>
    <t>PAHLAVAN VENTURES ONE LTDA</t>
  </si>
  <si>
    <t>33237794000160</t>
  </si>
  <si>
    <t>PAIDEIA BUSINESS SCHOOL TREINAMENTO E EV</t>
  </si>
  <si>
    <t>PAIOL ENGENHARIA, CONSULTORIA E PROJETOS LTDA</t>
  </si>
  <si>
    <t>42101436000117</t>
  </si>
  <si>
    <t>PALACIO DA FERRAMENTA MAQ LTDA</t>
  </si>
  <si>
    <t>10571149000184</t>
  </si>
  <si>
    <t>PALACIO DAS BATERIAS LTDA</t>
  </si>
  <si>
    <t>04872297000136</t>
  </si>
  <si>
    <t>PALMYRA DO BR IND COM S MET REC NAT LTDA</t>
  </si>
  <si>
    <t>PANIFICADORA CONFEITARIA ESPINHEIRO LTDA</t>
  </si>
  <si>
    <t>PANIFICADORA E CONFEITARIA DONA TITA LTDA</t>
  </si>
  <si>
    <t>07319323000191</t>
  </si>
  <si>
    <t>PANTANAL VEICULOS LTDA</t>
  </si>
  <si>
    <t>11169063000435</t>
  </si>
  <si>
    <t>PAO DOURADO IND E COM DE PROD PANIF LTDA</t>
  </si>
  <si>
    <t>11169063000940</t>
  </si>
  <si>
    <t>09379093000181</t>
  </si>
  <si>
    <t>PAP SERVICOS EMPRESARIAIS LTDA ME</t>
  </si>
  <si>
    <t>13373504000107</t>
  </si>
  <si>
    <t>PAPEL FORTE SUPRIMENTOS LTDA ME</t>
  </si>
  <si>
    <t>28948222000150</t>
  </si>
  <si>
    <t>PAPELARIA ZAP LTDA EPP</t>
  </si>
  <si>
    <t>40232258000138</t>
  </si>
  <si>
    <t>PAPER RIO COMER DE ART DE PAPELAR EIRELI</t>
  </si>
  <si>
    <t>60398369000479</t>
  </si>
  <si>
    <t>PARANAPANEMA SA</t>
  </si>
  <si>
    <t>01253339000162</t>
  </si>
  <si>
    <t>PARCERIA SERVICOS TEMPORARIOS LIMITADA</t>
  </si>
  <si>
    <t>59891770000114</t>
  </si>
  <si>
    <t>PARIS CABOS COMERCIAL LTDA</t>
  </si>
  <si>
    <t>21544084000102</t>
  </si>
  <si>
    <t>PARQUE EOLICO ASSURUA III SA</t>
  </si>
  <si>
    <t>21544216000198</t>
  </si>
  <si>
    <t>PARQUE EOLICO DIAMANTE II SA</t>
  </si>
  <si>
    <t>27626290000130</t>
  </si>
  <si>
    <t>PARS PRODUTOS DE PROCESS DE DADOS LTDA</t>
  </si>
  <si>
    <t>27626290000644</t>
  </si>
  <si>
    <t>27626290000806</t>
  </si>
  <si>
    <t>23706040000159</t>
  </si>
  <si>
    <t>PASEN ENGENHARIA LTDA</t>
  </si>
  <si>
    <t>48509178000199</t>
  </si>
  <si>
    <t>PASQUETTI COM DE MAT HIDRAULICOS LTDA</t>
  </si>
  <si>
    <t>03220219000356</t>
  </si>
  <si>
    <t>PATH ITTS INFORM TECH TELEC SERV LTDA</t>
  </si>
  <si>
    <t>18343700000144</t>
  </si>
  <si>
    <t>PATRICIA ALVES DE LUCENA ME</t>
  </si>
  <si>
    <t>18948699000181</t>
  </si>
  <si>
    <t>PATRICIA DA SILVA LEOPOLDINO 12548886751</t>
  </si>
  <si>
    <t>33085407000118</t>
  </si>
  <si>
    <t>PATRICIA SILVA SOARES 88911764949</t>
  </si>
  <si>
    <t>13981160000100</t>
  </si>
  <si>
    <t>PATRICIA TAPETES LTDA EPP</t>
  </si>
  <si>
    <t>08078637000102</t>
  </si>
  <si>
    <t>PAUL &amp; JACK PRODUCOES ARTISTICAS LTDA</t>
  </si>
  <si>
    <t>24724211000135</t>
  </si>
  <si>
    <t>PAULISTA GESTAO EMPRESARIAL E SERVICOS</t>
  </si>
  <si>
    <t>27644287000149</t>
  </si>
  <si>
    <t>PAULISTA SINALIZACAO E COMUNICACAO VISUAL LTDA</t>
  </si>
  <si>
    <t>04037575000130</t>
  </si>
  <si>
    <t>PAULO CESAR MONT BENTIN DECOR P FESTA ME</t>
  </si>
  <si>
    <t>35789973000136</t>
  </si>
  <si>
    <t>PAULO CEZAR PINHEIRO CARNEIRO ADVS ASSOC</t>
  </si>
  <si>
    <t>13833691000156</t>
  </si>
  <si>
    <t>PAULO DAMIAO DE OLIVEIRA RODRIGUES 75839784753</t>
  </si>
  <si>
    <t>17747861000130</t>
  </si>
  <si>
    <t>PAULO ROGERIO COSTA MACHADO 95163280082</t>
  </si>
  <si>
    <t>PAVAN &amp; MACARENCO LTDA</t>
  </si>
  <si>
    <t>32915502000139</t>
  </si>
  <si>
    <t>PB EVENTOS LTDA</t>
  </si>
  <si>
    <t>32476869000101</t>
  </si>
  <si>
    <t>PB MATERIAIS ELETRICOS ,HIDRAULICOS E ILUMINAÇÃO LTDA</t>
  </si>
  <si>
    <t>29517709000140</t>
  </si>
  <si>
    <t>PCDMAIS SOLUCOES EM INCLUSAO COM QUALIDADE LTDA</t>
  </si>
  <si>
    <t>18880449000157</t>
  </si>
  <si>
    <t>PDCA CURSOS EMPRESARIAIS EIRELI ME</t>
  </si>
  <si>
    <t>42355481000106</t>
  </si>
  <si>
    <t>PECLAT CORTES SOLUCOES DE SERVICOS LTDA</t>
  </si>
  <si>
    <t>12709996000198</t>
  </si>
  <si>
    <t>PEDRA BRANCA SA</t>
  </si>
  <si>
    <t>13458647000103</t>
  </si>
  <si>
    <t>PEDRAS INTELIGENTES IMPORT EXPORT LTDA</t>
  </si>
  <si>
    <t>24655745000157</t>
  </si>
  <si>
    <t>PEDRO ARRUDA DE MIRANDA SA 66736331749</t>
  </si>
  <si>
    <t>22426698420</t>
  </si>
  <si>
    <t>PEDRO DIAS DA COSTA</t>
  </si>
  <si>
    <t>12587135000184</t>
  </si>
  <si>
    <t>PEDRO PAULO FELIX DE MENEZES</t>
  </si>
  <si>
    <t>08800057000187</t>
  </si>
  <si>
    <t>PEDRO SOARES DE SOUZA MOBILIARIOS ME</t>
  </si>
  <si>
    <t>03520653000190</t>
  </si>
  <si>
    <t>PEREIRA E OLIVEIRA MALOT E ENTR LTDA ME</t>
  </si>
  <si>
    <t>02543216000129</t>
  </si>
  <si>
    <t>PERFIL COMPUTACIONAL LTDA</t>
  </si>
  <si>
    <t>24635379000174</t>
  </si>
  <si>
    <t>PERFIL MEDICINA OCUPACIONAL LTDA EPP</t>
  </si>
  <si>
    <t>PERINITY - SOLUCOES E SERVICOS EM GOVERNANCA LTDA</t>
  </si>
  <si>
    <t>29168235000179</t>
  </si>
  <si>
    <t>PERSEU DISTRIBUIDORA EIRELI</t>
  </si>
  <si>
    <t>00277106000137</t>
  </si>
  <si>
    <t>PERSONAL SER REC HUM E ASSES EMP LTDA</t>
  </si>
  <si>
    <t>PERSONALE CONSULTORIA E TREINAMENTO LTDA</t>
  </si>
  <si>
    <t>13048857000123</t>
  </si>
  <si>
    <t>PERSONATTA CORRETORA DE SEGUROS LTDA</t>
  </si>
  <si>
    <t>50918812000512</t>
  </si>
  <si>
    <t>PFAUDLER LTDA.</t>
  </si>
  <si>
    <t>21861868000156</t>
  </si>
  <si>
    <t>PHENIX LOG E TRANSP DE VEICULOS LTDA</t>
  </si>
  <si>
    <t>03600923000172</t>
  </si>
  <si>
    <t>PHOENIX COACH TREINAMENTO EM DESENV PROFISSIONAL</t>
  </si>
  <si>
    <t>26821945000168</t>
  </si>
  <si>
    <t>PHOENIX DECORACOES LTDA</t>
  </si>
  <si>
    <t>24789887000107</t>
  </si>
  <si>
    <t>PHOENIX VALVULAS E CONEXOES INDUSTRIAIS</t>
  </si>
  <si>
    <t>01387857000179</t>
  </si>
  <si>
    <t>PHORTE EDITORA LTDA</t>
  </si>
  <si>
    <t>07510725000179</t>
  </si>
  <si>
    <t>PHOTO NEWS SERVICOS FOTOGRAFICOS LTDA</t>
  </si>
  <si>
    <t>82596826000120</t>
  </si>
  <si>
    <t>PHOTOMACRO COM MAQ EQUIP FOTOGRAF LTDA</t>
  </si>
  <si>
    <t>29168545000193</t>
  </si>
  <si>
    <t>PIERRE AUGUSTO LOPES DE OLIVEIRA CUNHA 12326214714</t>
  </si>
  <si>
    <t>60613478000119</t>
  </si>
  <si>
    <t>PINHEIRO NETO ADVOGADOS</t>
  </si>
  <si>
    <t>60613478000208</t>
  </si>
  <si>
    <t>07971985000141</t>
  </si>
  <si>
    <t>PINTO BOLA PRODUCOES ARTISTICAS LTDA</t>
  </si>
  <si>
    <t>61198875000134</t>
  </si>
  <si>
    <t>PISOAG DO BRASIL LTDA</t>
  </si>
  <si>
    <t>23631839000123</t>
  </si>
  <si>
    <t>PISOLED COMERCIO DE PISO ILUMINACAO E SERVICOS EIRELI</t>
  </si>
  <si>
    <t>PITANG CONSULTORIA E SISTEMAS SA</t>
  </si>
  <si>
    <t>823517108</t>
  </si>
  <si>
    <t>PJM CONNEXT LLC</t>
  </si>
  <si>
    <t>16623781000100</t>
  </si>
  <si>
    <t>PKS COMERCIO DE CONFECCOES LTDA</t>
  </si>
  <si>
    <t>25331445000185</t>
  </si>
  <si>
    <t>PL MARMORES E GRANITOS LTDA ME</t>
  </si>
  <si>
    <t>41237934000129</t>
  </si>
  <si>
    <t>PLANEJAMENTO TERM INTEGR E CONS LTDA ME</t>
  </si>
  <si>
    <t>02407478000166</t>
  </si>
  <si>
    <t>PLANET BALLOON FESTAS INF DEC EVEN LTDA</t>
  </si>
  <si>
    <t>48307113000160</t>
  </si>
  <si>
    <t>PLANO CV ONS</t>
  </si>
  <si>
    <t>29460708000107</t>
  </si>
  <si>
    <t>PLANTIER MANUTENÇÃO E INSTALAÇÃO INDUSTRIAIS LTDA.</t>
  </si>
  <si>
    <t>32224073000153</t>
  </si>
  <si>
    <t>PLASBOR BORRACHAS E PLASTICOS LTDA</t>
  </si>
  <si>
    <t>42151746000146</t>
  </si>
  <si>
    <t>PLAST REI LTDA</t>
  </si>
  <si>
    <t>09263772000190</t>
  </si>
  <si>
    <t>PLASTILANDO IND COM ARTE PLAST EIRELI ME</t>
  </si>
  <si>
    <t>79003984000114</t>
  </si>
  <si>
    <t>PLASTKOLOR LTDA</t>
  </si>
  <si>
    <t>30547402000171</t>
  </si>
  <si>
    <t>PLASTPRESS USINAGEM DE PECAS EIRELLI</t>
  </si>
  <si>
    <t>01278897000182</t>
  </si>
  <si>
    <t>PLATINUM TELEINFORMATICA LTDA</t>
  </si>
  <si>
    <t>07551244000101</t>
  </si>
  <si>
    <t>PLAY MOVIE PRODUCOES E LOCACAO DE EQUIPA</t>
  </si>
  <si>
    <t>21227106000100</t>
  </si>
  <si>
    <t>PLCDRIVE ELETRONICA COMERCIAL EIRELI EPP</t>
  </si>
  <si>
    <t>24654133000220</t>
  </si>
  <si>
    <t>PLIMAX IMPORTACAO E EXPORTACAO EIRELI</t>
  </si>
  <si>
    <t>04908929000174</t>
  </si>
  <si>
    <t>PLOT SERVICOS COMERCIAIS E TECNOLOGICOS LTDA</t>
  </si>
  <si>
    <t>05509588000127</t>
  </si>
  <si>
    <t>PLOTJET IMPRESSOES TECNICAS LTDA</t>
  </si>
  <si>
    <t>15290550000160</t>
  </si>
  <si>
    <t>PLUS PROMOCIONAL EIRELI ME</t>
  </si>
  <si>
    <t>07395131000164</t>
  </si>
  <si>
    <t>POLICKMAN ASSESSORIA E PLANEJAMENTO LTDA</t>
  </si>
  <si>
    <t>11189268000130</t>
  </si>
  <si>
    <t>POLICOM SP COMERCIAL LTDA</t>
  </si>
  <si>
    <t>05607802000188</t>
  </si>
  <si>
    <t>POLO SUL IND E COM DE CONFECCOES LTDA</t>
  </si>
  <si>
    <t>11843042000100</t>
  </si>
  <si>
    <t>PONTESTUR AGENCIA DE VIAGENS E TUR LTDA</t>
  </si>
  <si>
    <t>09544154000119</t>
  </si>
  <si>
    <t>PONTO 3 EVENTOS EIRELI</t>
  </si>
  <si>
    <t>POPULOS TECNOLOGIA LTDA</t>
  </si>
  <si>
    <t>08228010000190</t>
  </si>
  <si>
    <t>PORT DISTRIBUIDORA DE INFORMATICA E PAPELARIA LTDA</t>
  </si>
  <si>
    <t>19206243000109</t>
  </si>
  <si>
    <t>PORTA BANNER MASTER COM ART PUB SER LTDA</t>
  </si>
  <si>
    <t>03268016000178</t>
  </si>
  <si>
    <t>PORTAS AUTOMATICAS ARTE MANIA LTDA ME</t>
  </si>
  <si>
    <t>28592939000101</t>
  </si>
  <si>
    <t>PORTAS INCOTEL LTDA</t>
  </si>
  <si>
    <t>05266210000573</t>
  </si>
  <si>
    <t>PORTELA DISTRIBUIDORA LTDA.</t>
  </si>
  <si>
    <t>00568696000157</t>
  </si>
  <si>
    <t>PORTO SEGURO SAUDE SEGURANCA DO TRABALHO</t>
  </si>
  <si>
    <t>03347240000155</t>
  </si>
  <si>
    <t>PORTUBRAS ENGENHARIA LTDA</t>
  </si>
  <si>
    <t>21718740000138</t>
  </si>
  <si>
    <t>POTENCIAL TREINAMENTOS EIRELI ME</t>
  </si>
  <si>
    <t>14028241000153</t>
  </si>
  <si>
    <t>POWELL CONSTRUCTION BR SERV ACAB LTDAEPP</t>
  </si>
  <si>
    <t>HR-AB-01-080563939</t>
  </si>
  <si>
    <t>POWER &amp; ENERGY SOCIETY</t>
  </si>
  <si>
    <t>25919549000105</t>
  </si>
  <si>
    <t>POWER CONTROLES LTDA</t>
  </si>
  <si>
    <t>13411802000136</t>
  </si>
  <si>
    <t>POWER HOUSE INFORMATICA LTDA ME</t>
  </si>
  <si>
    <t>19753199000157</t>
  </si>
  <si>
    <t>POWER PRINT GRAFICA E EDITORA LTDA</t>
  </si>
  <si>
    <t>10235206000154</t>
  </si>
  <si>
    <t>POWER UNIFORMES</t>
  </si>
  <si>
    <t>35863851000142</t>
  </si>
  <si>
    <t>POWERBRAS INDUSTRIA ELETRONICA LTDA</t>
  </si>
  <si>
    <t>04337365000167</t>
  </si>
  <si>
    <t>POWERCONSULT ENGEN SIST ELETR LTDA EPP</t>
  </si>
  <si>
    <t>06282480000107</t>
  </si>
  <si>
    <t>POWERSAFE IMPORTACAO EXPORTACAO LTDA</t>
  </si>
  <si>
    <t>0000006038</t>
  </si>
  <si>
    <t>POWERSYS SOLUTIONS</t>
  </si>
  <si>
    <t>26360772000128</t>
  </si>
  <si>
    <t>POWERTEC SOLUCOES EM ENERGIA LTDA ME</t>
  </si>
  <si>
    <t>07933616000164</t>
  </si>
  <si>
    <t>PP&amp;C- PACHIKOSKI, PACHIKOSKI &amp; CARVALHO AUDITORES E CONSULTORES LTDA</t>
  </si>
  <si>
    <t>22287925000106</t>
  </si>
  <si>
    <t>PPA NITEROI SEGURANCA ELETRONICA COMER</t>
  </si>
  <si>
    <t>05673799000109</t>
  </si>
  <si>
    <t>PPN TECNOLOGI A E INFORMATICA LTDA</t>
  </si>
  <si>
    <t>20985514000150</t>
  </si>
  <si>
    <t>PRADO INDUSTRIA DE CALDEIRARIA LTDA</t>
  </si>
  <si>
    <t>07854685000182</t>
  </si>
  <si>
    <t>PRAIA DO RUSSEL ESTUDIO EDITORA LTDA ME</t>
  </si>
  <si>
    <t>82858903000504</t>
  </si>
  <si>
    <t>PRAIANA COMERCIO DE PRODUTOS HOSPITALARES LTDA</t>
  </si>
  <si>
    <t>12664239000145</t>
  </si>
  <si>
    <t>PRATTIBRAS INDUSTRIAL LTDA EPP</t>
  </si>
  <si>
    <t>42498733000148</t>
  </si>
  <si>
    <t>PREFEITURA DA CIDADE DO RIO DE JANEIRO</t>
  </si>
  <si>
    <t>82892282000143</t>
  </si>
  <si>
    <t>PREFEITURA DE FLORIANOPOLIS</t>
  </si>
  <si>
    <t>FISCAL</t>
  </si>
  <si>
    <t>PREFEITURA DE RECIFE</t>
  </si>
  <si>
    <t>24393377000116</t>
  </si>
  <si>
    <t>PREMIER COMERCIO ATACADISTA DE MATERIAIS ELETRICOS, HIDRAULICOS E MATERIAIS DE CONSTRUCAO LTDA</t>
  </si>
  <si>
    <t>07818707000159</t>
  </si>
  <si>
    <t>PREMIUMBRAVO CONT CONSUL RISCOS LTDA EPP</t>
  </si>
  <si>
    <t>05971727000130</t>
  </si>
  <si>
    <t>PRENIL TREINAMENTO EM GESTAO SS LTDA EPP</t>
  </si>
  <si>
    <t>72386832000107</t>
  </si>
  <si>
    <t>PRESTMO ASSISTENCIA MEDICA LTDA EPP</t>
  </si>
  <si>
    <t>72386832000441</t>
  </si>
  <si>
    <t>19644116000191</t>
  </si>
  <si>
    <t>PREVIMUNO CENTRO DE IMUNIZACAO LTDA</t>
  </si>
  <si>
    <t>PRICEWATERHOUSECOOPERS AUDIT INDEPEND</t>
  </si>
  <si>
    <t>61562112001879</t>
  </si>
  <si>
    <t>06142225000240</t>
  </si>
  <si>
    <t>PRICEWATERHOUSECOOPERS CONT PUBL LTDA</t>
  </si>
  <si>
    <t>05487514000218</t>
  </si>
  <si>
    <t>PRICEWATERHOUSECOOPERS CORP FIN REC LTDA</t>
  </si>
  <si>
    <t>02646397000119</t>
  </si>
  <si>
    <t>PRICEWATERHOUSECOOPERS SERV PROFIS LDTA</t>
  </si>
  <si>
    <t>02646397000461</t>
  </si>
  <si>
    <t>07969979000150</t>
  </si>
  <si>
    <t>PRICEWATERHOUSECOOPERS TECN DA INFO LTDA</t>
  </si>
  <si>
    <t>07969979000230</t>
  </si>
  <si>
    <t>07969979000311</t>
  </si>
  <si>
    <t>81521668000186</t>
  </si>
  <si>
    <t>PRIMAVERA GARDEN CENTER LTDA</t>
  </si>
  <si>
    <t>64728561000194</t>
  </si>
  <si>
    <t>PRIME INFORMATICA ALPHA LTDA</t>
  </si>
  <si>
    <t>24907602000195</t>
  </si>
  <si>
    <t>PRIMEIRA LINHA COMERCIAL ROLAMENTOS LTDA</t>
  </si>
  <si>
    <t>40290991000109</t>
  </si>
  <si>
    <t>PRIMER IMPERMEABILIZACAO EIRELI</t>
  </si>
  <si>
    <t>59335976000168</t>
  </si>
  <si>
    <t>PRIMESYS SOLUCOES EMPRESARIAIS SA</t>
  </si>
  <si>
    <t>19901921000153</t>
  </si>
  <si>
    <t>PRIMEWORK SISTEMAS SERVICOS DE INFORMATICA LTDA</t>
  </si>
  <si>
    <t>26628519000102</t>
  </si>
  <si>
    <t>PRIMME VACINAS LTDA</t>
  </si>
  <si>
    <t>02714108000171</t>
  </si>
  <si>
    <t>PRIMORDIAL CONSULTORIA E SISTEMAS LTDA</t>
  </si>
  <si>
    <t>25115562000101</t>
  </si>
  <si>
    <t>PRIMUM ASSESSORIA EMPRESARIAL LTDA</t>
  </si>
  <si>
    <t>09292503000152</t>
  </si>
  <si>
    <t>PRINT MILLENIUM GRAFICA E EDITORA LTDA</t>
  </si>
  <si>
    <t>05453670000187</t>
  </si>
  <si>
    <t>PRINTFAX DO BRASIL LTDA EPP</t>
  </si>
  <si>
    <t>22447240000171</t>
  </si>
  <si>
    <t>PRISCILA OLIVEIRA CAMPANARO COMERCIO DE VIDROS E SERVICOS</t>
  </si>
  <si>
    <t>30706592000122</t>
  </si>
  <si>
    <t>PRISMAR IND COM TROC CALO RAD IND EIRELI</t>
  </si>
  <si>
    <t>32323115000103</t>
  </si>
  <si>
    <t>PRO FIT COACHING TREINAMENTO PROFISSIONAL LTDA</t>
  </si>
  <si>
    <t>02017700000114</t>
  </si>
  <si>
    <t>PRO VIDEO SERVICOS LTDA</t>
  </si>
  <si>
    <t>50668722000197</t>
  </si>
  <si>
    <t>PROACTIVA MEIO AMBIENTE BRASIL LTDA</t>
  </si>
  <si>
    <t>50668722001916</t>
  </si>
  <si>
    <t>13595573000157</t>
  </si>
  <si>
    <t>PROBOMBAS MANUTENCAO E LOCACOES LTDA</t>
  </si>
  <si>
    <t>06979988000169</t>
  </si>
  <si>
    <t>PROCENIUM PRODUCOES ARTISTICAS LTDA</t>
  </si>
  <si>
    <t>01698016000182</t>
  </si>
  <si>
    <t>PROCESS AUTOMATION MANAGEMENT LTDA</t>
  </si>
  <si>
    <t>10326223000105</t>
  </si>
  <si>
    <t>PROCOPIO E CAPUCCI COM E SER EM VIDROS</t>
  </si>
  <si>
    <t>61335139000180</t>
  </si>
  <si>
    <t>PRODUTOS ELETRICOS PALLEY LTDA EPP</t>
  </si>
  <si>
    <t>05993591000169</t>
  </si>
  <si>
    <t>PROGRAMA SOCIAL CRESCER E VIVER</t>
  </si>
  <si>
    <t>PROGRAMARTE CONS E DES DE SOFTWARES LTDA</t>
  </si>
  <si>
    <t>44416618000102</t>
  </si>
  <si>
    <t>PROJEL ENGENHARIA ESPECIALIZADA LTDA</t>
  </si>
  <si>
    <t>11409177000162</t>
  </si>
  <si>
    <t>PROJETO ACRILICOS INDUSTRIA E COMERCIO L</t>
  </si>
  <si>
    <t>10786983000197</t>
  </si>
  <si>
    <t>PROLIDER COMERCIO DE TAMPA DE ALUMINIO PARA CAIXA D'AGUA LTDA</t>
  </si>
  <si>
    <t>06537004000190</t>
  </si>
  <si>
    <t>PROLUX ENGENHARIA DE SISTEMAS LTDA</t>
  </si>
  <si>
    <t>38456995000172</t>
  </si>
  <si>
    <t>PROMATEC COMERCIO E SERVICOS CONTRA INCENDIO LTDA</t>
  </si>
  <si>
    <t>04540682000186</t>
  </si>
  <si>
    <t>PROMOLUZ ILUMINACAO MODERNA EIRELI</t>
  </si>
  <si>
    <t>09458123000145</t>
  </si>
  <si>
    <t>PROMONLOGICALIS TECNOLOGIA E PART LTDA</t>
  </si>
  <si>
    <t>09458123000226</t>
  </si>
  <si>
    <t>09458123000579</t>
  </si>
  <si>
    <t>09458123000900</t>
  </si>
  <si>
    <t>03532163000294</t>
  </si>
  <si>
    <t>PROMOTEXTIL CONFECCOES LTDAME</t>
  </si>
  <si>
    <t>06936070000132</t>
  </si>
  <si>
    <t>PRONOVA AUT REGS CERT DIGI LTDA EPP</t>
  </si>
  <si>
    <t>07486334000166</t>
  </si>
  <si>
    <t>PROOF SER E COM DE INFORMATICA LTDA</t>
  </si>
  <si>
    <t>06887014000155</t>
  </si>
  <si>
    <t>PRORECICLE AMBIENTAL TRANSP RECICLA LTDA</t>
  </si>
  <si>
    <t>05085879000135</t>
  </si>
  <si>
    <t>PROSIGN INDUSTRIA E COMERCIO LTDA</t>
  </si>
  <si>
    <t>PROTECT4 SERVICOS EM TECNOLOGIA DA INFORMACAO LTDA A2B</t>
  </si>
  <si>
    <t>05359927000136</t>
  </si>
  <si>
    <t>PROTEGA SECURITY SOLUTIONS LTDA EPP</t>
  </si>
  <si>
    <t>11708247000183</t>
  </si>
  <si>
    <t>PROTOAR SERV REFRIG E AQUEC LTDA ME</t>
  </si>
  <si>
    <t>28991511000131</t>
  </si>
  <si>
    <t>PROVIEW PRODUCOES LTDA</t>
  </si>
  <si>
    <t>18456805000100</t>
  </si>
  <si>
    <t>PSD SERVICOS DIGITAIS E RECRUT LTDA ME</t>
  </si>
  <si>
    <t>14475723000151</t>
  </si>
  <si>
    <t>PSI ENERGY INDUSTRIA E COMERCIO LTDA EPP</t>
  </si>
  <si>
    <t>PSR SOLUCOES CONSULTORIA EM ENERGIA LTDA</t>
  </si>
  <si>
    <t>PTLS SERV TECNOLOGIA E ASSESS TECN LTDA</t>
  </si>
  <si>
    <t>44119703000109</t>
  </si>
  <si>
    <t>PTX SOLUCOES DE CONECTIVIDADE LTDA</t>
  </si>
  <si>
    <t>72602303000195</t>
  </si>
  <si>
    <t>PURISSIMA AGUA MINERAL LTDA EPP</t>
  </si>
  <si>
    <t>PWC STRATEGY&amp; DO BRASIL CONSULTORIA EMPRESARIAL LTDA</t>
  </si>
  <si>
    <t>12124627000133</t>
  </si>
  <si>
    <t>PWS TECNOLOGIA LTDA EPP</t>
  </si>
  <si>
    <t>12557678000159</t>
  </si>
  <si>
    <t>QSOFT SP COM SERV DE INFORMATICA LTDA</t>
  </si>
  <si>
    <t>01699696000159</t>
  </si>
  <si>
    <t>QUALIAGUA LABORATORIO E CONSULTORIA LTDA</t>
  </si>
  <si>
    <t>08874261000142</t>
  </si>
  <si>
    <t>QUALITA CONSULTORIA AUDIT TREINA LTDA ME</t>
  </si>
  <si>
    <t>13008124000165</t>
  </si>
  <si>
    <t>QUALITY COFFEE COMERCIO E SERVICOS EIRELI</t>
  </si>
  <si>
    <t>QUALITY SOFTWARE SA</t>
  </si>
  <si>
    <t>11362121000108</t>
  </si>
  <si>
    <t>QUALITY-MAX SERVICOS EM GESTAO E ADMINISTRACAO DE LOCACAO DE MAO DE OBRA ESPECIALIZADA LTDA</t>
  </si>
  <si>
    <t>10763524000198</t>
  </si>
  <si>
    <t>QUALYMEDIC COM E ASSIST TEC LTDA EPP</t>
  </si>
  <si>
    <t>38024675000143</t>
  </si>
  <si>
    <t>QUASAR LOCADORA DE VEICULOS LTDA EPP</t>
  </si>
  <si>
    <t>05509402000130</t>
  </si>
  <si>
    <t>QUASAR TREINAMENTOS LTDA</t>
  </si>
  <si>
    <t>15473637000172</t>
  </si>
  <si>
    <t>QUBO TECNOLOGIA E SISTEMAS LTDA ME</t>
  </si>
  <si>
    <t>67638221000160</t>
  </si>
  <si>
    <t>QUEENS BRINDES E PRESENTES LTDA ME</t>
  </si>
  <si>
    <t>08259219000111</t>
  </si>
  <si>
    <t>QUEIROZ CAVALCANTI ADVOCACIA</t>
  </si>
  <si>
    <t>18294136000117</t>
  </si>
  <si>
    <t>QUEIROZ CAVALCANTI ADVOCACIA PARAIBA</t>
  </si>
  <si>
    <t>QUEIROZ CAVALVANTI ADVOCACIA</t>
  </si>
  <si>
    <t>07374628000104</t>
  </si>
  <si>
    <t>QUEST COM SERV SANEAM PROD QUIMICOS LTDA</t>
  </si>
  <si>
    <t>03844620000103</t>
  </si>
  <si>
    <t>QUEST SOFTWARE LTDA</t>
  </si>
  <si>
    <t>4025302</t>
  </si>
  <si>
    <t>QuestionPro INC</t>
  </si>
  <si>
    <t>461066729</t>
  </si>
  <si>
    <t>QUIP INC</t>
  </si>
  <si>
    <t>31862086000195</t>
  </si>
  <si>
    <t>QURA EDITORA LTDA</t>
  </si>
  <si>
    <t>11577160000114</t>
  </si>
  <si>
    <t>R C PINTO LTDA ME</t>
  </si>
  <si>
    <t>44865657000600</t>
  </si>
  <si>
    <t>R CERVELLINI REVESTIMENTOS LTDA</t>
  </si>
  <si>
    <t>R CIESLAK ENGENHARIA LTDA</t>
  </si>
  <si>
    <t>19343779000176</t>
  </si>
  <si>
    <t>R E M AUDIO E TECNOLOGIA LTDA ME</t>
  </si>
  <si>
    <t>01436966000139</t>
  </si>
  <si>
    <t>R V NASCIMENTO ME</t>
  </si>
  <si>
    <t>21240251000113</t>
  </si>
  <si>
    <t>R.A.P. SOLUCOES SUSTENTAVEIS COMERCIO E SERVICOS LTDA</t>
  </si>
  <si>
    <t>27079279000105</t>
  </si>
  <si>
    <t>R1 AUDIOVISUAL LOCACAO DE EQUIPAMENTOS LTDA</t>
  </si>
  <si>
    <t>10752800000112</t>
  </si>
  <si>
    <t>R2A SERVICOS EMPRESARIAIS LTDA</t>
  </si>
  <si>
    <t>19752637000162</t>
  </si>
  <si>
    <t>RAC COM REPRES SERV CONSTRUCAO LTDA ME</t>
  </si>
  <si>
    <t>21207433000192</t>
  </si>
  <si>
    <t>RADICE XIMENES TRANSP TURISTICA EIRELI</t>
  </si>
  <si>
    <t>02623497000120</t>
  </si>
  <si>
    <t>RADIOGRAFICA GRAFICA EDIT E COM LTDA EPP</t>
  </si>
  <si>
    <t>06067363000120</t>
  </si>
  <si>
    <t>RADIOTAXI AMIL LTDA ME</t>
  </si>
  <si>
    <t>11677441000149</t>
  </si>
  <si>
    <t>RADIX ENG E DESENVOLV SOFTWARE SA</t>
  </si>
  <si>
    <t>19633035000196</t>
  </si>
  <si>
    <t>RAFAEL CASTRO DE OLIVEIRA SERVICOS</t>
  </si>
  <si>
    <t>13369007000127</t>
  </si>
  <si>
    <t>RAFAEL COELHO FERNANDES 08912441744</t>
  </si>
  <si>
    <t>26647763000112</t>
  </si>
  <si>
    <t>RAFAEL MAYER LUCENA SOCIED ADVOGADOS</t>
  </si>
  <si>
    <t>31362970000160</t>
  </si>
  <si>
    <t>RAFAEL VILLA DE MOURA MARCOLINO 12379175730</t>
  </si>
  <si>
    <t>04132546000157</t>
  </si>
  <si>
    <t>RAIZLER INDUSTRIA GRAFICA PROMOC LTDA</t>
  </si>
  <si>
    <t>03573907000138</t>
  </si>
  <si>
    <t>RALTEMP SERVICOS TECNICOS E CONSULTORIA EIRELI</t>
  </si>
  <si>
    <t>03491049000182</t>
  </si>
  <si>
    <t>RAMA CONSTRUCOES LTDA</t>
  </si>
  <si>
    <t>06228102000145</t>
  </si>
  <si>
    <t>RAMITAF SERVICOS ADMINISTRATIVOS LTDA ME</t>
  </si>
  <si>
    <t>22329463000134</t>
  </si>
  <si>
    <t>RAMON BARRETO BRASIL EPP</t>
  </si>
  <si>
    <t>10204175000174</t>
  </si>
  <si>
    <t>RANGEL &amp; RANGEL ARQDESIGN LTDA</t>
  </si>
  <si>
    <t>01069808000198</t>
  </si>
  <si>
    <t>RANNIPLAST IND E COM ART PLAST LTDA ME</t>
  </si>
  <si>
    <t>08762436000120</t>
  </si>
  <si>
    <t>RATONES AGROVETERINARIA LTDA</t>
  </si>
  <si>
    <t>11974784000175</t>
  </si>
  <si>
    <t>RAUL MARQUES DA SILVA 07466061761</t>
  </si>
  <si>
    <t>12271996000159</t>
  </si>
  <si>
    <t>RBA HIDRAULICA LTDA</t>
  </si>
  <si>
    <t>02932175000162</t>
  </si>
  <si>
    <t>RBARROS EQUIPAMENTOS PROMOCIONAIS LTDA</t>
  </si>
  <si>
    <t>10932538000198</t>
  </si>
  <si>
    <t>RBR TRANSPORTE E LOCADORA EIRELI</t>
  </si>
  <si>
    <t>15056131000168</t>
  </si>
  <si>
    <t>RCG REPRES E COM DE ART INF LTDA ME</t>
  </si>
  <si>
    <t>14084567000106</t>
  </si>
  <si>
    <t>RCML SERVICOS LTDA</t>
  </si>
  <si>
    <t>26936219000190</t>
  </si>
  <si>
    <t>RD CONSTRUCOES E INSTALACOES LTDA</t>
  </si>
  <si>
    <t>05822212000178</t>
  </si>
  <si>
    <t>RDL ENG CONSULTIVA E CONS ECO FIN LTDA</t>
  </si>
  <si>
    <t>16553523000103</t>
  </si>
  <si>
    <t>RDM CONSULTORIA EM INFORMATICA LTDA.</t>
  </si>
  <si>
    <t>RDM TECHNOLOGY LTDA</t>
  </si>
  <si>
    <t>81712762000112</t>
  </si>
  <si>
    <t>RDR CONSULTORES ASSOCIADOS LTDA</t>
  </si>
  <si>
    <t>18582935000199</t>
  </si>
  <si>
    <t>REAL DIVISORIAS E FORROS LTDA</t>
  </si>
  <si>
    <t>12294095000182</t>
  </si>
  <si>
    <t>REAL ENERGIA EIRELI</t>
  </si>
  <si>
    <t>41116138000138</t>
  </si>
  <si>
    <t>REAL ENERGY LTDA</t>
  </si>
  <si>
    <t>04236619000150</t>
  </si>
  <si>
    <t>REAL PROTECT INFORMATICA LTDA</t>
  </si>
  <si>
    <t>REAL SEGURANCA INTEGRADA EIRELI</t>
  </si>
  <si>
    <t>45162093000350</t>
  </si>
  <si>
    <t>REALEZA COMERCIO DE TAPETES LTDA</t>
  </si>
  <si>
    <t>09102432000188</t>
  </si>
  <si>
    <t>REALFRIO DO RIO REFRIGERACAO LTDA ME</t>
  </si>
  <si>
    <t>Realtimeboard Inc dba Miro</t>
  </si>
  <si>
    <t>85117687000100</t>
  </si>
  <si>
    <t>REASON TECNOLOGIA LTDA</t>
  </si>
  <si>
    <t>57753527000104</t>
  </si>
  <si>
    <t>RECALL DO BRASIL LTDA</t>
  </si>
  <si>
    <t>12783712000103</t>
  </si>
  <si>
    <t>RECHE ARAUJO ENGENHARIA LTDA</t>
  </si>
  <si>
    <t>21667809000141</t>
  </si>
  <si>
    <t>RECICLA ECOLOGICA COMERCIAL LTDA ME</t>
  </si>
  <si>
    <t>11691300000180</t>
  </si>
  <si>
    <t>RECIFE 1 CARTORIO DE REGISTRO DE TITULOS E DOCUMENTOS</t>
  </si>
  <si>
    <t>11954965000130</t>
  </si>
  <si>
    <t>RECIFE DIVISORIAS LTDA</t>
  </si>
  <si>
    <t>32928897000104</t>
  </si>
  <si>
    <t>RECOL COMERCIO E ENERGIA SOLAR LTDA</t>
  </si>
  <si>
    <t>RECOLD SERVICOS DE REFRIGERACAO INDUSTRIAL E HVAC EIRELI</t>
  </si>
  <si>
    <t>07069791000155</t>
  </si>
  <si>
    <t>RED HAT BRASIL LTDA</t>
  </si>
  <si>
    <t>16850879000281</t>
  </si>
  <si>
    <t>REDE DOR SAO LUIZ SOL COR SAU SEG T LTDA</t>
  </si>
  <si>
    <t>03508097000136</t>
  </si>
  <si>
    <t>REDE NACIONAL DE ENSINO E PESQUISA - RNP</t>
  </si>
  <si>
    <t>05289297000170</t>
  </si>
  <si>
    <t>REDEWEB TREINAMENTO GERENCIAL LTDA ME</t>
  </si>
  <si>
    <t>78931474000144</t>
  </si>
  <si>
    <t>REDISUL INFORMATICA LTDA</t>
  </si>
  <si>
    <t>37645074000195</t>
  </si>
  <si>
    <t>REDUTEP ACIONAMENTOS DE MAQUINAS E EQUIP</t>
  </si>
  <si>
    <t>06316055000191</t>
  </si>
  <si>
    <t>REFERENCIA COMERCIO E SOLUÇOES PARA AMBIENTES CORPORATIVOS LTDA - ME</t>
  </si>
  <si>
    <t>41777706000141</t>
  </si>
  <si>
    <t>REFINARIA DE MATARIPE S.A.</t>
  </si>
  <si>
    <t>04186585000137</t>
  </si>
  <si>
    <t>REFLEXUS MOVEIS PARA ESCRITORIO LTDA ME</t>
  </si>
  <si>
    <t>72627888000106</t>
  </si>
  <si>
    <t>REFRAMAQUINAS SERVICOS EM REFRATARIOS</t>
  </si>
  <si>
    <t>01754239000462</t>
  </si>
  <si>
    <t>REFRIGERACAO DUFRIO COMER E IMPORT LTDA</t>
  </si>
  <si>
    <t>01754239000543</t>
  </si>
  <si>
    <t>01754239000896</t>
  </si>
  <si>
    <t>01754239001868</t>
  </si>
  <si>
    <t>REFRIGERACAO DUFRIO COMERCIO E IMPORTACAO S.A.</t>
  </si>
  <si>
    <t>01754239000624</t>
  </si>
  <si>
    <t>07489907000105</t>
  </si>
  <si>
    <t>REFRIUS REFRIGERACAO LTDA EPP</t>
  </si>
  <si>
    <t>81853798000116</t>
  </si>
  <si>
    <t>REGIS COMER E SERV HIDRAUL LTDA EPP</t>
  </si>
  <si>
    <t>11637104000128</t>
  </si>
  <si>
    <t>REI DOS VENTOS 3 GERADORA DE ENERGIA S.A.</t>
  </si>
  <si>
    <t>08827664000130</t>
  </si>
  <si>
    <t>REIS COM ATAC BATERIAS AUTO PECA LTDAME</t>
  </si>
  <si>
    <t>12059400000151</t>
  </si>
  <si>
    <t>REITEC REI DAS TECNOLOGIAS</t>
  </si>
  <si>
    <t>79942645000101</t>
  </si>
  <si>
    <t>REIVAX SA AUTOMACAO E CONTROLE</t>
  </si>
  <si>
    <t>40373243000190</t>
  </si>
  <si>
    <t>REMO POLIAS E ACESSORIOS IND LTDA</t>
  </si>
  <si>
    <t>11323580000174</t>
  </si>
  <si>
    <t>RENATA LA PORTA ARROBAS</t>
  </si>
  <si>
    <t>25351066000157</t>
  </si>
  <si>
    <t>RENATA MARIA DA SILVA SOARES 06658414424</t>
  </si>
  <si>
    <t>22743776000134</t>
  </si>
  <si>
    <t>RENATO CIRILO NEVES 11070529710</t>
  </si>
  <si>
    <t>18348971149</t>
  </si>
  <si>
    <t>RENATO MANUEL DUARTE COSTA</t>
  </si>
  <si>
    <t>36453056000149</t>
  </si>
  <si>
    <t>RENATO SIQUEIRA DE ALMEIDA 00424556774</t>
  </si>
  <si>
    <t>18244091000176</t>
  </si>
  <si>
    <t>RENNY BEZERRA COMERCIO DE VENTILADORES EIRELI</t>
  </si>
  <si>
    <t>26855821000101</t>
  </si>
  <si>
    <t>RENOVAR GESTAO E SUPORTE PREDIAL E INDUS</t>
  </si>
  <si>
    <t>32234136000152</t>
  </si>
  <si>
    <t>RENOVTEC SERVICO DE TECNOLOGIA EIRELI</t>
  </si>
  <si>
    <t>60094406000889</t>
  </si>
  <si>
    <t>RENTOKIL INITIAL DO BRASIL LTDA</t>
  </si>
  <si>
    <t>08626287000171</t>
  </si>
  <si>
    <t>REP BRINQUEDOS LTDA ME</t>
  </si>
  <si>
    <t>REPORT COMUNICACAO LTDA</t>
  </si>
  <si>
    <t>00593850000140</t>
  </si>
  <si>
    <t>RERUM ENGENHARIA DE SISTEMAS LTDA</t>
  </si>
  <si>
    <t>04884726000195</t>
  </si>
  <si>
    <t>RESCH RECURSOS HUMANOS LTDAEPP</t>
  </si>
  <si>
    <t>26522208000326</t>
  </si>
  <si>
    <t>RESERVA COMERCIO EXTERIOR EIRELI</t>
  </si>
  <si>
    <t>20443377000122</t>
  </si>
  <si>
    <t>RESGATE FIRE MATERIAIS DE COMBATE A INCE</t>
  </si>
  <si>
    <t>13596165000110</t>
  </si>
  <si>
    <t>RESSEG DISTRIBUIDORA LTDA</t>
  </si>
  <si>
    <t>04371144000105</t>
  </si>
  <si>
    <t>RESTAURANTE E BAR FAMIL FREITAS LTDA EPP</t>
  </si>
  <si>
    <t>04620905000115</t>
  </si>
  <si>
    <t>RESULTEC COMERCIO E SERVIOS LTDA ME</t>
  </si>
  <si>
    <t>00706432000112</t>
  </si>
  <si>
    <t>RETEC ISOLAMENTOS TERMICOS LTDA EPP</t>
  </si>
  <si>
    <t>85329126000167</t>
  </si>
  <si>
    <t>RETROPAR COMERCIO LTDA EPP</t>
  </si>
  <si>
    <t>21973998000180</t>
  </si>
  <si>
    <t>REVIA ENGENHARIA LTDA</t>
  </si>
  <si>
    <t>REVIGORAR CLINICA DE FISIOTERAPIA LTDA</t>
  </si>
  <si>
    <t>00867822000174</t>
  </si>
  <si>
    <t>REVILLE COMERCIO E REFRIGERACAO LTDA</t>
  </si>
  <si>
    <t>05699419000105</t>
  </si>
  <si>
    <t>RFM EDITORES LTDA</t>
  </si>
  <si>
    <t>21197378000105</t>
  </si>
  <si>
    <t>RG CORTINAS E PERSIANAS LTDA EPP</t>
  </si>
  <si>
    <t>02016440000162</t>
  </si>
  <si>
    <t>RGE SUL DISTRIBUIDORA DE ENERGIA SA</t>
  </si>
  <si>
    <t>05428208000120</t>
  </si>
  <si>
    <t>RGN SOM ELETRONICA E INFORMATICA LTDA</t>
  </si>
  <si>
    <t>02016558000190</t>
  </si>
  <si>
    <t>RH BROKER SERVICOS EMPRESARIAIS LTDA ME</t>
  </si>
  <si>
    <t>03983776000167</t>
  </si>
  <si>
    <t>RHA ENGENHARIA E CONSULTORIA LTDA</t>
  </si>
  <si>
    <t>05093565000184</t>
  </si>
  <si>
    <t>RHAMA CONSULTORIA AMBIENTAL LTDA</t>
  </si>
  <si>
    <t>28675775000186</t>
  </si>
  <si>
    <t>RHANA CARGA INTERNACIONAL LTDA</t>
  </si>
  <si>
    <t>09002348000192</t>
  </si>
  <si>
    <t>RHHA CONSULTORIA EMPRESARIAL LTDA</t>
  </si>
  <si>
    <t>01430943000117</t>
  </si>
  <si>
    <t>RHMED CONSULTORES ASSOCIADOS SA</t>
  </si>
  <si>
    <t>08053121000103</t>
  </si>
  <si>
    <t>RI CONSULTORIA REPUTACAO EMPRES LTDA</t>
  </si>
  <si>
    <t>08240050000158</t>
  </si>
  <si>
    <t>RIACHUELO RIO COMERCIO E INDUSTRIA DE VIDROS LTDA</t>
  </si>
  <si>
    <t>15494928000147</t>
  </si>
  <si>
    <t>RICARDO JOSE BARBOSA CALADO ME</t>
  </si>
  <si>
    <t>06813330000182</t>
  </si>
  <si>
    <t>RICO MENDONCA ARQUITETURA E DESIGN LTDA</t>
  </si>
  <si>
    <t>RICOH BRASIL S A</t>
  </si>
  <si>
    <t>00300568000128</t>
  </si>
  <si>
    <t>RIDEL MATERIAL ELETRONICO LTDA</t>
  </si>
  <si>
    <t>60267002000173</t>
  </si>
  <si>
    <t>RIGHT DO BRASIL LTDA</t>
  </si>
  <si>
    <t>60267002000254</t>
  </si>
  <si>
    <t>04202346000123</t>
  </si>
  <si>
    <t>RIO 40 CATERING SERVICOS ALIMENTICIOS LTDA</t>
  </si>
  <si>
    <t>07386098000106</t>
  </si>
  <si>
    <t>RIO AMAZONAS ENERGIA SA</t>
  </si>
  <si>
    <t>17658984000103</t>
  </si>
  <si>
    <t>RIO MONDIAL COMERCIO E SERVICOS LTDA</t>
  </si>
  <si>
    <t>17658984000286</t>
  </si>
  <si>
    <t>73833360000148</t>
  </si>
  <si>
    <t>RIO SHOP SERVICOS EIRELI</t>
  </si>
  <si>
    <t>35814094000117</t>
  </si>
  <si>
    <t>RIO SUL REPROGRAFIA LTDA</t>
  </si>
  <si>
    <t>17428751000106</t>
  </si>
  <si>
    <t>RIO TRADE SHOWS CENOGRAFIA LTDA</t>
  </si>
  <si>
    <t>23992656000133</t>
  </si>
  <si>
    <t>RIOCONECT REPRESENTACOES LTDA</t>
  </si>
  <si>
    <t>08794730000113</t>
  </si>
  <si>
    <t>RIOFFSITE SERVICOS DE FITOTECA LTDA</t>
  </si>
  <si>
    <t>13813694000128</t>
  </si>
  <si>
    <t>RIOFLUX EQUIPAMENTOS E SERVICOS LTDA</t>
  </si>
  <si>
    <t>09355774000100</t>
  </si>
  <si>
    <t>RIONOX COMERCIO E SERVICOS LTDA</t>
  </si>
  <si>
    <t>16727386000178</t>
  </si>
  <si>
    <t>RIOPAR PARTICIPACOES SA</t>
  </si>
  <si>
    <t>15340853000140</t>
  </si>
  <si>
    <t>RIOSUL EQUIP DE PROTECAO INDIVIDUAL LTDA</t>
  </si>
  <si>
    <t>33717976000139</t>
  </si>
  <si>
    <t>RIOTRON COMERCIO E INDUSTRIA DE MAQUINAS LTDA</t>
  </si>
  <si>
    <t>06041168000121</t>
  </si>
  <si>
    <t>RIOTRON SERVICO E ASSISTENCIA TECNICA LTDA</t>
  </si>
  <si>
    <t>16754511000139</t>
  </si>
  <si>
    <t>RIOVIP CAR TRANSPORTES E TURISMO LTDA</t>
  </si>
  <si>
    <t>23705824000162</t>
  </si>
  <si>
    <t>RISCO ZERO TRABALHOS EM ALTURA LTDA ME</t>
  </si>
  <si>
    <t>15624502000160</t>
  </si>
  <si>
    <t>RITA DE CASSIA BARBOSA CAVALCANTI ME</t>
  </si>
  <si>
    <t>RITE SOFTWARE SOLUTIONS &amp; SERVICES</t>
  </si>
  <si>
    <t>01295548000179</t>
  </si>
  <si>
    <t>RITTAL SISTEMAS ELETROMECANICOS LTDA</t>
  </si>
  <si>
    <t>05344234000170</t>
  </si>
  <si>
    <t>RJ LOCACAO DE VEICULOS E SERV EIRELI ME</t>
  </si>
  <si>
    <t>14182176000116</t>
  </si>
  <si>
    <t>RJPROJ CONSULTORIA E TREINAMENTO</t>
  </si>
  <si>
    <t>24006329000128</t>
  </si>
  <si>
    <t>RLR PECAS LTDA ME</t>
  </si>
  <si>
    <t>42899020000196</t>
  </si>
  <si>
    <t>RNL ENGENHARIA LTDA</t>
  </si>
  <si>
    <t>07617081464</t>
  </si>
  <si>
    <t>ROBERTA BASTOS MARINHO</t>
  </si>
  <si>
    <t>06173011000150</t>
  </si>
  <si>
    <t>ROBERTO LUIZ ROCKMANN JR ME</t>
  </si>
  <si>
    <t>32496321000115</t>
  </si>
  <si>
    <t>ROCK BRINDES EIRELI</t>
  </si>
  <si>
    <t>04004937000196</t>
  </si>
  <si>
    <t>ROCKTEC INDUSTRIA E COMERCIO DE ISOLANTES TERMICOS SERVICOS DE MANUTENCAO LTDA.</t>
  </si>
  <si>
    <t>32616432000118</t>
  </si>
  <si>
    <t>RODOLFO PALMA RODRIGUES 28571962880</t>
  </si>
  <si>
    <t>23282208000146</t>
  </si>
  <si>
    <t>RODRIGO DE AVEIRO FERREIRA BRINDES ME</t>
  </si>
  <si>
    <t>22419757000157</t>
  </si>
  <si>
    <t>RODRIGO DE LIMA BARROSO 36359089831</t>
  </si>
  <si>
    <t>01374320000174</t>
  </si>
  <si>
    <t>RODRIGUES E SILVA COM PARF USIN LTDA ME</t>
  </si>
  <si>
    <t>24721895000111</t>
  </si>
  <si>
    <t>RODRIGUES RODRIGUES DES SOFT JUR LTDA ME</t>
  </si>
  <si>
    <t>35398758000104</t>
  </si>
  <si>
    <t>ROGERIO LUIS DE LIMA BARROS - SUPRIMENTOS DE INFORMÁTICA EIRELI</t>
  </si>
  <si>
    <t>27150283000104</t>
  </si>
  <si>
    <t>ROGERIO MARCOLINI MOURA ADVOGADOS ASS</t>
  </si>
  <si>
    <t>01086472000171</t>
  </si>
  <si>
    <t>ROLAPEL ROLAMENTOS LTDA</t>
  </si>
  <si>
    <t>ROLIM, VIOTTI, GOULART, CARDOSO ADVOGADOS ASSOCIADOS</t>
  </si>
  <si>
    <t>01612046000124</t>
  </si>
  <si>
    <t>ROLIMEC ROLAMENTOS LTDA</t>
  </si>
  <si>
    <t>16620114000506</t>
  </si>
  <si>
    <t>ROMA AUTOMOVEIS E SERVICOS LTDA</t>
  </si>
  <si>
    <t>12307231000121</t>
  </si>
  <si>
    <t>ROMULO FETTER LEHN 02874147958</t>
  </si>
  <si>
    <t>19449509000144</t>
  </si>
  <si>
    <t>RONAN DE LEMOS SORRENTI 03538448701</t>
  </si>
  <si>
    <t>18171356000153</t>
  </si>
  <si>
    <t>ROPESAFE MANUTENCAO VERTICAL E SERVICOS</t>
  </si>
  <si>
    <t>29211863000190</t>
  </si>
  <si>
    <t>ROSETTI COM E DIST DE MAT DE CONSTRUC</t>
  </si>
  <si>
    <t>21464803000177</t>
  </si>
  <si>
    <t>ROSILENE OLIVEIRA AMARAL EPP</t>
  </si>
  <si>
    <t>02552716000127</t>
  </si>
  <si>
    <t>ROSSI REMOCAO E RECICLAGEM DE RESIDUOS LTDA</t>
  </si>
  <si>
    <t>09472954000171</t>
  </si>
  <si>
    <t>ROSSI SOLUCOES DISTR PROD SEGURANCA LTDA</t>
  </si>
  <si>
    <t>01356801000157</t>
  </si>
  <si>
    <t>ROTA SERVICOS LTDA ME</t>
  </si>
  <si>
    <t>05240491000161</t>
  </si>
  <si>
    <t>ROTARIA DO BRASIL LTDA</t>
  </si>
  <si>
    <t>17458269000119</t>
  </si>
  <si>
    <t>ROTO - SG INDUSTRIA E COMERCIO DE PLASTICOS EIRELI</t>
  </si>
  <si>
    <t>05032228000187</t>
  </si>
  <si>
    <t>ROUTERLINK IT SOLUTIONS AND SERVICE LTDA</t>
  </si>
  <si>
    <t>05694451000190</t>
  </si>
  <si>
    <t>RP BRASIL COMUNICACOES LTDA</t>
  </si>
  <si>
    <t>09813838000179</t>
  </si>
  <si>
    <t>RPE EMPREENDIMENTOS ALIMENTARES EIRELI</t>
  </si>
  <si>
    <t>RPT.ESTRATEGIA CONSULTORIA LTDA</t>
  </si>
  <si>
    <t>12391958000130</t>
  </si>
  <si>
    <t>RPX LOCACOES E SERVICOS EIRELI</t>
  </si>
  <si>
    <t>56146095000100</t>
  </si>
  <si>
    <t>RR INDUSTRIA E COMERCIO ETIQUETAS LTDA</t>
  </si>
  <si>
    <t>15199974000113</t>
  </si>
  <si>
    <t>RSA SENSORES , CONTROLES, VALVULAS , ATUADORES E EQUIPAMENTOS EIRELI</t>
  </si>
  <si>
    <t>07377136000164</t>
  </si>
  <si>
    <t>RSM ACAL AUDITORES INDEPENDENTES SS</t>
  </si>
  <si>
    <t>06141544000150</t>
  </si>
  <si>
    <t>RSM BRASIL CONSULT CONTABIL E TRIBU LTDA</t>
  </si>
  <si>
    <t>27833703000157</t>
  </si>
  <si>
    <t>RSR SILVA GERENCIAMENTO</t>
  </si>
  <si>
    <t>09393982000101</t>
  </si>
  <si>
    <t>RST EVENTOS E EDUCACAO EIRELI ME</t>
  </si>
  <si>
    <t>24536961000183</t>
  </si>
  <si>
    <t>RST LOCACAO DE EQUIPAMENTOS LTDA</t>
  </si>
  <si>
    <t>0000005473</t>
  </si>
  <si>
    <t>RTDS TECHNOLOGIES INC.</t>
  </si>
  <si>
    <t>31342236000130</t>
  </si>
  <si>
    <t>RTF SERVICOS E COMERCIO DE AUDIO LUZ E VIDEO EIRELI</t>
  </si>
  <si>
    <t>31878960000182</t>
  </si>
  <si>
    <t>RUBBER RIO COMERCIAL DE BORR LTDA EPP</t>
  </si>
  <si>
    <t>13210087000173</t>
  </si>
  <si>
    <t>RUBEN VIEIRA FILHO 79118291791</t>
  </si>
  <si>
    <t>75415075000485</t>
  </si>
  <si>
    <t>RUDIPEL RUDNICK PETROLEO LTDA</t>
  </si>
  <si>
    <t>18199475000114</t>
  </si>
  <si>
    <t>RUDOLFO FEIGEL NETO ME</t>
  </si>
  <si>
    <t>01020718000102</t>
  </si>
  <si>
    <t>RURAL TECH COMERCIO E SERVICOS EIRELI</t>
  </si>
  <si>
    <t>04000367000166</t>
  </si>
  <si>
    <t>RUSSOMANO ADVOCACIA SS</t>
  </si>
  <si>
    <t>25164661000183</t>
  </si>
  <si>
    <t>RUTH PEREIRA GOULART 06709680134</t>
  </si>
  <si>
    <t>43593135434</t>
  </si>
  <si>
    <t>RUY BARBOSA VARELA JUNIOR</t>
  </si>
  <si>
    <t>29262474000193</t>
  </si>
  <si>
    <t>RUY REZENDE ARQUITETURA LTDA</t>
  </si>
  <si>
    <t>32034126000173</t>
  </si>
  <si>
    <t>RVS ENGENHARIA LTDA ME</t>
  </si>
  <si>
    <t>01838726000160</t>
  </si>
  <si>
    <t>S B LOCACOES DE VEICULOS EIRELI EPP</t>
  </si>
  <si>
    <t>14039691000141</t>
  </si>
  <si>
    <t>S C M P PINTO INFORMTICA ME</t>
  </si>
  <si>
    <t>38262400000148</t>
  </si>
  <si>
    <t>S M DOS SANTOS TECNOLOGIA E SISTEMAS</t>
  </si>
  <si>
    <t>08850084000164</t>
  </si>
  <si>
    <t>S&amp;M Systems Informática EIRELI - EPP</t>
  </si>
  <si>
    <t>30366604000117</t>
  </si>
  <si>
    <t>S. B. SERVICOS DE SINALIZACAO E IMPRESSAO LTDA</t>
  </si>
  <si>
    <t>33962747000180</t>
  </si>
  <si>
    <t>S.CORREIA MANGUEIRAS E MAQUINAS LTDA</t>
  </si>
  <si>
    <t>S/A O ESTADO DE S.PAULO</t>
  </si>
  <si>
    <t>00001172000180</t>
  </si>
  <si>
    <t>SA CORREIO BRAZILIENSE</t>
  </si>
  <si>
    <t>SABOR ARTE SERVICOS DE BUFFET LTDA</t>
  </si>
  <si>
    <t>25184752000180</t>
  </si>
  <si>
    <t>SABOR POR UM CLICK EVENTOS LTDA</t>
  </si>
  <si>
    <t>29568226000175</t>
  </si>
  <si>
    <t>SACARIA BANGU COMERCIO E INDUSTRIA DE EMBALAGENS LTDA</t>
  </si>
  <si>
    <t>SAD CONSULTORIA LTDA</t>
  </si>
  <si>
    <t>47803771000180</t>
  </si>
  <si>
    <t>SAFE TRADE LTDA</t>
  </si>
  <si>
    <t>07262042000140</t>
  </si>
  <si>
    <t>SAFETYCOM COM SERV EM SEGUR ELETRON LTDA</t>
  </si>
  <si>
    <t>10911896000114</t>
  </si>
  <si>
    <t>SAFEWAY TECNOLOGIA LTDA</t>
  </si>
  <si>
    <t>42111773000195</t>
  </si>
  <si>
    <t>SAGITARIOS DECORACOES DE INTERIORES LTDA</t>
  </si>
  <si>
    <t>37080277000181</t>
  </si>
  <si>
    <t>SAI DO PAPEL CONSULTORIA E TREINAMENTO LTDA</t>
  </si>
  <si>
    <t>12452931000100</t>
  </si>
  <si>
    <t>SAIBA MAIS INFORMATICA LTDA</t>
  </si>
  <si>
    <t>00947947000104</t>
  </si>
  <si>
    <t>SAIDATA TECNOLOGIA E AUTOMACAO LTDA EPP</t>
  </si>
  <si>
    <t>11546269000194</t>
  </si>
  <si>
    <t>SALDIT INFORMATICA EIRELI EPP</t>
  </si>
  <si>
    <t>10290557000168</t>
  </si>
  <si>
    <t>SALES EQUIPA E PROD DE HIGIENE PROF LTDA</t>
  </si>
  <si>
    <t>943320693</t>
  </si>
  <si>
    <t>SALES FORCE COM INC</t>
  </si>
  <si>
    <t>01080512000178</t>
  </si>
  <si>
    <t>SALESFORCE TECNOLOGIA LTDA</t>
  </si>
  <si>
    <t>16823921000194</t>
  </si>
  <si>
    <t>SALLESVISION EQUIP ELETRONICOS EIRELI ME</t>
  </si>
  <si>
    <t>SALOMAO, ABRAHAO, RAPOSO E COTTA SOCIEDADE DE ADVOGADOS</t>
  </si>
  <si>
    <t>16628281000161</t>
  </si>
  <si>
    <t>SAMARCO MINERACAO SA</t>
  </si>
  <si>
    <t>17822076000103</t>
  </si>
  <si>
    <t>SANAR SOLUCOES INTEGRAD DE RESIDUOS LTDA</t>
  </si>
  <si>
    <t>03030110000275</t>
  </si>
  <si>
    <t>SANDLER COMERCIAL ELETRICA LTDA</t>
  </si>
  <si>
    <t>29863767000126</t>
  </si>
  <si>
    <t>SANDRA MARIA SOUZA DE BRITO GERMANO 0676</t>
  </si>
  <si>
    <t>39259238000171</t>
  </si>
  <si>
    <t>SANDRINI MODAS LTDA</t>
  </si>
  <si>
    <t>21850469000190</t>
  </si>
  <si>
    <t>SANDRODASILVAREIS03407153759</t>
  </si>
  <si>
    <t>10591507000110</t>
  </si>
  <si>
    <t>SANGLARD PRODUCOES ARTISTICAS LTDA ME</t>
  </si>
  <si>
    <t>02685377000157</t>
  </si>
  <si>
    <t>SANOFI AVENTIS FARMACEUTICA LTDA</t>
  </si>
  <si>
    <t>02685377000823</t>
  </si>
  <si>
    <t>10588595001092</t>
  </si>
  <si>
    <t>SANOFI MEDLEY FARMACEUTICA LTDA</t>
  </si>
  <si>
    <t>89738173000620</t>
  </si>
  <si>
    <t>SANREMO SA</t>
  </si>
  <si>
    <t>86365350000681</t>
  </si>
  <si>
    <t>SANTA RITA COMERCIO E INSTALACOES LTDA</t>
  </si>
  <si>
    <t>86365350001491</t>
  </si>
  <si>
    <t>15042661000238</t>
  </si>
  <si>
    <t>SANTA RITA COMERCIO E SERVICOS LTDA</t>
  </si>
  <si>
    <t>15042661000408</t>
  </si>
  <si>
    <t>19560874000121</t>
  </si>
  <si>
    <t>SANTANA 1 ENERGIA RENOVAVEL S.A.</t>
  </si>
  <si>
    <t>19588049000135</t>
  </si>
  <si>
    <t>SANTANA 2 ENERGIA RENOVAVEL S.A.</t>
  </si>
  <si>
    <t>10433547000134</t>
  </si>
  <si>
    <t>SANTO ANDRE VIDROS MOLDURAS E CRISTAIS LTDA</t>
  </si>
  <si>
    <t>09391823000240</t>
  </si>
  <si>
    <t>SANTO ANTONIO ENERGIA SA</t>
  </si>
  <si>
    <t>36441493000142</t>
  </si>
  <si>
    <t>SANTOS E WANDERLEY EVENTOS LTDA</t>
  </si>
  <si>
    <t>07761689000116</t>
  </si>
  <si>
    <t>SANTOS TAVARES DADOS E INFORMACOES LTDA</t>
  </si>
  <si>
    <t>09399853000112</t>
  </si>
  <si>
    <t>SAO CRISTOVAO ALUGUEL DE EQUIPAMENT LTDA</t>
  </si>
  <si>
    <t>15731237000110</t>
  </si>
  <si>
    <t>SAPHARI AGENCIA ESTRAT E INOVACAO LTDA</t>
  </si>
  <si>
    <t>15608329000107</t>
  </si>
  <si>
    <t>SARA INGRID MOURAO DOS SANTOS AMANCIO</t>
  </si>
  <si>
    <t>50268838000139</t>
  </si>
  <si>
    <t>SARAIVA EDUCACAO S.A.</t>
  </si>
  <si>
    <t>08613924000175</t>
  </si>
  <si>
    <t>SARAIVA MANUT EQUIP MED HOSPIT LTDAME</t>
  </si>
  <si>
    <t>00533018000159</t>
  </si>
  <si>
    <t>SARKIS E SARKIS LTDA</t>
  </si>
  <si>
    <t>07775025000106</t>
  </si>
  <si>
    <t>SAUDE BEM ESTAR FISIOTERAPIA EIRELI</t>
  </si>
  <si>
    <t>01528867000187</t>
  </si>
  <si>
    <t>SAUDE TRAB ASSES CLI ERGSS LTDA EPP</t>
  </si>
  <si>
    <t>00866577000180</t>
  </si>
  <si>
    <t>SAUIPE S/A</t>
  </si>
  <si>
    <t>33560382000167</t>
  </si>
  <si>
    <t>SB COMERCIO DE TINTAS E SERVICOS EIRELI</t>
  </si>
  <si>
    <t>08912778000189</t>
  </si>
  <si>
    <t>SB SERVICOS DE HIGIENIZACAO DE ROUPAS LTDA</t>
  </si>
  <si>
    <t>97546325000106</t>
  </si>
  <si>
    <t>SBM COMERCIO E SERVICOS EM TELECOMUNICAC</t>
  </si>
  <si>
    <t>03837870000108</t>
  </si>
  <si>
    <t>SB-RAI - SOCIEDADE BRASILEIRA DE PROTECAO ELETRICA: DESCARGAS ATMOSFERICAS, ATERRAMENTOS ELETRICOS E INTERFERENCIAS ELETROMAGNETICAS</t>
  </si>
  <si>
    <t>07697332000116</t>
  </si>
  <si>
    <t>SC DISTRIBUIDORA DE VACINAS LTDA</t>
  </si>
  <si>
    <t>11338159000137</t>
  </si>
  <si>
    <t>SCALA COM IND DE ACOS TUBOS E LAMINADOS</t>
  </si>
  <si>
    <t>05607657000801</t>
  </si>
  <si>
    <t>SCANSOURCE BRASIL DISTRIB TECNOL LTDA</t>
  </si>
  <si>
    <t>05607657000992</t>
  </si>
  <si>
    <t>05607657001026</t>
  </si>
  <si>
    <t>18178862000174</t>
  </si>
  <si>
    <t>SCH IMPRESSAO DE DOCUMENTOS LTDA ME</t>
  </si>
  <si>
    <t>82743287001429</t>
  </si>
  <si>
    <t>SCHNEIDER ELECTRIC BRASIL LTDA</t>
  </si>
  <si>
    <t>82743287003553</t>
  </si>
  <si>
    <t>07108509000282</t>
  </si>
  <si>
    <t>SCHNEIDER ELECTRIC IT BRASIL INDUSTRIA</t>
  </si>
  <si>
    <t>13701765000109</t>
  </si>
  <si>
    <t>SCHREIBER DOMIN CINTRA LINS E SILVA ADV</t>
  </si>
  <si>
    <t>03837858000101</t>
  </si>
  <si>
    <t>SCHWEITZER ENGINEERING LABORATORIES COMERCIAL LTDA</t>
  </si>
  <si>
    <t>04277857000104</t>
  </si>
  <si>
    <t>SCREENLIGHT TECNOLOGIA COMERCIO E SERVIC</t>
  </si>
  <si>
    <t>Scrum.org</t>
  </si>
  <si>
    <t>SCRUM.ORG</t>
  </si>
  <si>
    <t>07873315000192</t>
  </si>
  <si>
    <t>SCUDO OPTICO INDUSTRIAL EIRELI</t>
  </si>
  <si>
    <t>08764168000185</t>
  </si>
  <si>
    <t>SEARCH CONSULTORIA EM RECURSOS HUMANOS LTDA</t>
  </si>
  <si>
    <t>01938502000120</t>
  </si>
  <si>
    <t>SEC POWER COMERC IMPORT EXPORT LTDA</t>
  </si>
  <si>
    <t>01938502000635</t>
  </si>
  <si>
    <t>10572014000486</t>
  </si>
  <si>
    <t>SECRETARIA DA FAZENDA</t>
  </si>
  <si>
    <t>46377222000129</t>
  </si>
  <si>
    <t>SECRETARIA DA FAZENDA E PLANEJAMENTO</t>
  </si>
  <si>
    <t>28176998000441</t>
  </si>
  <si>
    <t>SECRETARIA DE ESTADO DE DEFESA CIVIL</t>
  </si>
  <si>
    <t>00488478000102</t>
  </si>
  <si>
    <t>SECRETARIA DO SUPERIOR TRIBUNAL DE JUSTICA</t>
  </si>
  <si>
    <t>SECRETARIA ESTADO DE FAZENDA PLANEJ DF</t>
  </si>
  <si>
    <t>SECRETARIA MUNICIPAL DA FAZENDA</t>
  </si>
  <si>
    <t>02495193000124</t>
  </si>
  <si>
    <t>SEEGMA COMERCIO IMPOR E EXPOR LTDA EPP</t>
  </si>
  <si>
    <t>05512472000147</t>
  </si>
  <si>
    <t>SEENERGIA SERV ESP DE ENGENHARIA SS</t>
  </si>
  <si>
    <t>17392544000149</t>
  </si>
  <si>
    <t>SEGX SISTEMAS ELETRONICOS LTDA ME</t>
  </si>
  <si>
    <t>SEIVA MINERAÇÃO LTDA</t>
  </si>
  <si>
    <t>15461077000136</t>
  </si>
  <si>
    <t>SEIXAS E CARVALHO MATPROMLTDAME</t>
  </si>
  <si>
    <t>28461983000182</t>
  </si>
  <si>
    <t>SEJA SEU POTENCIAL DESENVOLVIMENTO PROFISSIONAL LTDA</t>
  </si>
  <si>
    <t>22563844000183</t>
  </si>
  <si>
    <t>SELECT ESTRATEGIAS PERSONALIZADAS LTDA</t>
  </si>
  <si>
    <t>03378290000108</t>
  </si>
  <si>
    <t>SELLPARTS COM IMP EXP LTDA</t>
  </si>
  <si>
    <t>17738549000180</t>
  </si>
  <si>
    <t>SELLUX INDUSTRIA E DISTRIBUIDORA DE MATERIAIS ELETRICOS EIRELI</t>
  </si>
  <si>
    <t>21694390000117</t>
  </si>
  <si>
    <t>SELMA ROSA CARDOSO</t>
  </si>
  <si>
    <t>03552629000132</t>
  </si>
  <si>
    <t>SELTEC SERVICOS EM ELETRICIDADE S/S LTDA</t>
  </si>
  <si>
    <t>27162490000189</t>
  </si>
  <si>
    <t>SEMAPRO SERVICOS DE MANUTENCAO E MONTAGE</t>
  </si>
  <si>
    <t>00394726000156</t>
  </si>
  <si>
    <t>SEMOB SECRETARIA DE ESTADO DE TRANSPORTE E MOBILIDADE DO DISTRITO FEDERAL</t>
  </si>
  <si>
    <t>03296968000103</t>
  </si>
  <si>
    <t>SENAC SERVICO NACIONAL DE APREN COM ADMI</t>
  </si>
  <si>
    <t>03296968000367</t>
  </si>
  <si>
    <t>35470574000108</t>
  </si>
  <si>
    <t>SEOPESERVICO OFTALMOLOGICO DE PE LTDA</t>
  </si>
  <si>
    <t>07418385000150</t>
  </si>
  <si>
    <t>SER INTEGRAL CONSULTORIA EM RH LTDA</t>
  </si>
  <si>
    <t>28204720000198</t>
  </si>
  <si>
    <t>SERENO TECNOLOGIA E SOLUCOES INDUSTRIAIS LTDA</t>
  </si>
  <si>
    <t>18549796000100</t>
  </si>
  <si>
    <t>SERGIO AMENDOLA DE SA 41275942768</t>
  </si>
  <si>
    <t>04858658000190</t>
  </si>
  <si>
    <t>SERGIO NOGUEIRA CONSULTORIA DE LINGUA PORTUGUESA LTDA</t>
  </si>
  <si>
    <t>01136612000179</t>
  </si>
  <si>
    <t>SERGIO OLIVEIRA DA SILVA ELETROTUBOS</t>
  </si>
  <si>
    <t>13166970000103</t>
  </si>
  <si>
    <t>SERGIPE JUSTICA ESTADUAL DE SEGUNDA IN</t>
  </si>
  <si>
    <t>08830929000150</t>
  </si>
  <si>
    <t>SERMOTEC</t>
  </si>
  <si>
    <t>11423376000125</t>
  </si>
  <si>
    <t>SERT EQUIPAMENTOS E ASSESSORIA EM SEGURA</t>
  </si>
  <si>
    <t>18141784000133</t>
  </si>
  <si>
    <t>SERTRAS CONSULTORIA E GESTAO LTDA</t>
  </si>
  <si>
    <t>03672347000411</t>
  </si>
  <si>
    <t>SERV NACION APREND COMERCIAL SENAC ARRJ</t>
  </si>
  <si>
    <t>03848688004816</t>
  </si>
  <si>
    <t>SERV NACIONAL DE APREND INDUSTRIAL</t>
  </si>
  <si>
    <t>12066015001022</t>
  </si>
  <si>
    <t>SERVI SAN VIGIL. E TRANSP. DE VALORES Lª</t>
  </si>
  <si>
    <t>93861557000106</t>
  </si>
  <si>
    <t>SERVICE INFORMATICA LTDA</t>
  </si>
  <si>
    <t>21507747000100</t>
  </si>
  <si>
    <t>SERVICE IT SERVICOS DE INFORMATICA LTDA</t>
  </si>
  <si>
    <t>03806360000254</t>
  </si>
  <si>
    <t>SERVICO NAC DE APRE INDU DEP REG DF</t>
  </si>
  <si>
    <t>33564543000190</t>
  </si>
  <si>
    <t>SERVICO NACIONAL DE APRENDIZAGEM INDUSTRIAL SENAI</t>
  </si>
  <si>
    <t>03910210000610</t>
  </si>
  <si>
    <t>SERVICO SOCIAL DA INDUSTRIA</t>
  </si>
  <si>
    <t>03803317000669</t>
  </si>
  <si>
    <t>SERVICO SOCIAL DA INDUSTRIA DEPAR REG DF</t>
  </si>
  <si>
    <t>03851171000112</t>
  </si>
  <si>
    <t>SERVICO SOCIAL DA INDUSTRIA SESI</t>
  </si>
  <si>
    <t>SERVIS SEGURANCA LTDA</t>
  </si>
  <si>
    <t>01134191000147</t>
  </si>
  <si>
    <t>SERVIX INFORMATICA LTDA</t>
  </si>
  <si>
    <t>01134191000228</t>
  </si>
  <si>
    <t>00185372000130</t>
  </si>
  <si>
    <t>SET SISTEMAS E PRODUTOS TECNICOS LTDA</t>
  </si>
  <si>
    <t>09449088000106</t>
  </si>
  <si>
    <t>SETA TELECOM LTDA</t>
  </si>
  <si>
    <t>44157543000192</t>
  </si>
  <si>
    <t>SETAPE SERV TEC AVAL PATRIMONIO ENG LTDA</t>
  </si>
  <si>
    <t>09378120000100</t>
  </si>
  <si>
    <t>SETE SEG COM E CONFEC DE MAT SEGUR LTDA</t>
  </si>
  <si>
    <t>13238022000136</t>
  </si>
  <si>
    <t>SETRA SOLUCOES LTDA</t>
  </si>
  <si>
    <t>56067200000116</t>
  </si>
  <si>
    <t>SGI SISTEMAS GERAIS E INFORMATICA LTDA</t>
  </si>
  <si>
    <t>33182809007143</t>
  </si>
  <si>
    <t>SGS DO BRASIL LTDA</t>
  </si>
  <si>
    <t>36397858000189</t>
  </si>
  <si>
    <t>SHALOM SUPRIMENTOS PECAS E MATERIAIS INDUSTRIAIS LTDA</t>
  </si>
  <si>
    <t>SHALOM TAXI SER AG INT PG CO TAX LTDA ME</t>
  </si>
  <si>
    <t>00400119000151</t>
  </si>
  <si>
    <t>SHANON MODA EIRELI</t>
  </si>
  <si>
    <t>13614030000130</t>
  </si>
  <si>
    <t>SHC COM VAREJISTA MAT DE LIMPEZA LTDA ME</t>
  </si>
  <si>
    <t>43109884000120</t>
  </si>
  <si>
    <t>SHEILA SEVERINA DA SILVA</t>
  </si>
  <si>
    <t>60872306002103</t>
  </si>
  <si>
    <t>SHERWIN WILLIAMS BRASIL INDUS COM LTDA</t>
  </si>
  <si>
    <t>60872306004408</t>
  </si>
  <si>
    <t>60872306007091</t>
  </si>
  <si>
    <t>60872306007849</t>
  </si>
  <si>
    <t>60872306007920</t>
  </si>
  <si>
    <t>60872306008063</t>
  </si>
  <si>
    <t>35313524000117</t>
  </si>
  <si>
    <t>SHIELD COMPLIANCE CONSULTORIA LTDA.</t>
  </si>
  <si>
    <t>04251620000154</t>
  </si>
  <si>
    <t>SHIGUIHARA TURISMO LTDA ME</t>
  </si>
  <si>
    <t>Empire State Bu</t>
  </si>
  <si>
    <t>SHUTTERSTOCK, INC</t>
  </si>
  <si>
    <t>02723031000104</t>
  </si>
  <si>
    <t>SIANI COMERCIO DE MATERIAL E SERV LTDA</t>
  </si>
  <si>
    <t>40217234000100</t>
  </si>
  <si>
    <t>SIBELLY TRANSPORTES LTDA</t>
  </si>
  <si>
    <t>08815686789</t>
  </si>
  <si>
    <t>SIDONIO SANTOS MACEDO JUNIOR</t>
  </si>
  <si>
    <t>32824909000150</t>
  </si>
  <si>
    <t>SIDONIO SANTOS MACEDO JUNIOR 08815686789</t>
  </si>
  <si>
    <t>SIEMENS INFRAESTRUTURA E INDUSTRIA LTDA</t>
  </si>
  <si>
    <t>SIEMENS LTDA</t>
  </si>
  <si>
    <t>44013159008010</t>
  </si>
  <si>
    <t>08648799000139</t>
  </si>
  <si>
    <t>SIENI CAMPOS TRADUCOES LTDA ME</t>
  </si>
  <si>
    <t>13672812000125</t>
  </si>
  <si>
    <t>SIENSIE INDUSTRIA E COMERCIO LTDA</t>
  </si>
  <si>
    <t>06077753000181</t>
  </si>
  <si>
    <t>SIG COMERCIAL DE PAPEIS LTDA</t>
  </si>
  <si>
    <t>05773413000122</t>
  </si>
  <si>
    <t>SIGMA COMERCIAL ELETRICA</t>
  </si>
  <si>
    <t>05857281000117</t>
  </si>
  <si>
    <t>SIGMA CONSULTORIA LIMITADA</t>
  </si>
  <si>
    <t>78766151000142</t>
  </si>
  <si>
    <t>SIGMAFONE TELECOMUNICACOES LTDA</t>
  </si>
  <si>
    <t>17444743000153</t>
  </si>
  <si>
    <t>SIGVAL JIDSON SCHAITEL 01741008921</t>
  </si>
  <si>
    <t>10446005000104</t>
  </si>
  <si>
    <t>SILENTIUM AMBIENTAL INSTAL ACUSTICA LTDA</t>
  </si>
  <si>
    <t>19240070000145</t>
  </si>
  <si>
    <t>SILVA CASQUEIRO ELETRICA LTDA</t>
  </si>
  <si>
    <t>40606144000100</t>
  </si>
  <si>
    <t>SILVA PRADO ROSCOE BESSA ADVOGADOS</t>
  </si>
  <si>
    <t>SIMPLE ENERGY ASSESSORIA E GESTAO DE ENERGIA LTDA.</t>
  </si>
  <si>
    <t>07432517000107</t>
  </si>
  <si>
    <t>SIMPRESS COMERCIO LOCACAO E SERVICOS SA</t>
  </si>
  <si>
    <t>07432517000360</t>
  </si>
  <si>
    <t>40190753000121</t>
  </si>
  <si>
    <t>SIMTECH REPRESENTACOES LTDA EPP</t>
  </si>
  <si>
    <t>26837644000122</t>
  </si>
  <si>
    <t>SINCRONIZA ORIENTACAO E ASSESSORIA EM EDUCACAO LTDA.</t>
  </si>
  <si>
    <t>17575351000123</t>
  </si>
  <si>
    <t>SINCROPLAN ENGENHARIA SS</t>
  </si>
  <si>
    <t>09759606000180</t>
  </si>
  <si>
    <t>SIND DAS EMP DE TRANSP DE PAS DO EST PE</t>
  </si>
  <si>
    <t>81840357000180</t>
  </si>
  <si>
    <t>SIND DAS EMPRESAS DE TRANSP URB PASS DA GRANDE FPOLIS</t>
  </si>
  <si>
    <t>04121168000106</t>
  </si>
  <si>
    <t>SIND TRAB EMPRE ENER RJ REG SINTERGIA RJ</t>
  </si>
  <si>
    <t>00718346000120</t>
  </si>
  <si>
    <t>SIND URBANITARIOS DIST FEDERAL</t>
  </si>
  <si>
    <t>11011020000184</t>
  </si>
  <si>
    <t>SIND  TRABAL  INDUSTR  URBANAS EST  PERN</t>
  </si>
  <si>
    <t>33953449000123</t>
  </si>
  <si>
    <t>SINDICATO DOS ENGENHEIROS ESTADO DO RJ</t>
  </si>
  <si>
    <t>82517897000190</t>
  </si>
  <si>
    <t>SINDICATO DOS ENGENHEIROS NO ESTADO DE SANTA CATARINA</t>
  </si>
  <si>
    <t>08796963000155</t>
  </si>
  <si>
    <t>SINDICATO ENGENHEIROS ESTADO PERNAMBUCO</t>
  </si>
  <si>
    <t>31654215000150</t>
  </si>
  <si>
    <t>SINTEGRA WS SERVICOS DE INFORMATICA NA INTERNET LTDA</t>
  </si>
  <si>
    <t>07187444000127</t>
  </si>
  <si>
    <t>SIQUEIRA CASTRO ADVOGADOS</t>
  </si>
  <si>
    <t>00124718000190</t>
  </si>
  <si>
    <t>SIRIUS MULTIMIDIA LTDA</t>
  </si>
  <si>
    <t>16648173000150</t>
  </si>
  <si>
    <t>SIRIUS SERVICOS E COMERCIO DE MATERIAIS LTDA</t>
  </si>
  <si>
    <t>SISTEMA DE TECNOLOGIA E MONITORAMENTO AMBIENTAL DO PARANA - SIMEPAR</t>
  </si>
  <si>
    <t>03446551000171</t>
  </si>
  <si>
    <t>SISTEMAS DE TESTE LTDA</t>
  </si>
  <si>
    <t>07415240000104</t>
  </si>
  <si>
    <t>SITE BLINDADO SA</t>
  </si>
  <si>
    <t>15012559000109</t>
  </si>
  <si>
    <t>SJGCF AGUAS GELOS LTDA</t>
  </si>
  <si>
    <t>21160481000172</t>
  </si>
  <si>
    <t>SKILL COACHING APRIMORAMENTO HUMANO LTDA</t>
  </si>
  <si>
    <t>57273963000186</t>
  </si>
  <si>
    <t>SKILL COMPUTER SERVICES LTDA EPP</t>
  </si>
  <si>
    <t>72820822000120</t>
  </si>
  <si>
    <t>SKY BRASIL SERVICOS LTDA</t>
  </si>
  <si>
    <t>SKY SERVICOS DE BANDA LARGA LTDA</t>
  </si>
  <si>
    <t>27216869000639</t>
  </si>
  <si>
    <t>SLAVIEIRO EMPREENDIMENTOS HOTELEIROS LTD</t>
  </si>
  <si>
    <t>27216869000710</t>
  </si>
  <si>
    <t>16530340000164</t>
  </si>
  <si>
    <t>SLD SERVICOS LITERO DE DOCUMENTACAO LTDA</t>
  </si>
  <si>
    <t>11129802000112</t>
  </si>
  <si>
    <t>SMAERKER CENTRO DE NEGOCIOS ME</t>
  </si>
  <si>
    <t>30399805000110</t>
  </si>
  <si>
    <t>SMAIS DISTRIBUIDORA E COMERCIO EIRELI</t>
  </si>
  <si>
    <t>27786071000118</t>
  </si>
  <si>
    <t>SMART DISTRIB PRODUTOS TECNOLOGIA LTDA</t>
  </si>
  <si>
    <t>23691099000110</t>
  </si>
  <si>
    <t>SMART SAM COM E SERV ELETRO ELETRON LTDA</t>
  </si>
  <si>
    <t>19247307000110</t>
  </si>
  <si>
    <t>SMART TRADUCOES EIRELI</t>
  </si>
  <si>
    <t>SMARTFORCE TECNOLOGIA, CONSULTORIA E SERVICOS LTDA</t>
  </si>
  <si>
    <t>27208774000169</t>
  </si>
  <si>
    <t>SMR COMERCIO DE PEAS E ACESSORIOS INDUST</t>
  </si>
  <si>
    <t>02939644000175</t>
  </si>
  <si>
    <t>SMV COMERCIO E SERVICOS LTDA</t>
  </si>
  <si>
    <t>13135146000196</t>
  </si>
  <si>
    <t>SN CONSULT AUDIT E PERICIA JUDICIAL LTDA</t>
  </si>
  <si>
    <t>02101894001618</t>
  </si>
  <si>
    <t>SND DISTRIBUICAO PRODUTOS INFORMATICA SA</t>
  </si>
  <si>
    <t>06790152000111</t>
  </si>
  <si>
    <t>SNP VIAGENS E TURISMO LTDA ME</t>
  </si>
  <si>
    <t>25684027000171</t>
  </si>
  <si>
    <t>SO ESCRITORIO MOV E EQUIP EIRELI ME</t>
  </si>
  <si>
    <t>00410886000141</t>
  </si>
  <si>
    <t>SÓ ÓLEO LTDA</t>
  </si>
  <si>
    <t>73798902000199</t>
  </si>
  <si>
    <t>SOAP COMUNICACAO LTDA</t>
  </si>
  <si>
    <t>44189130000190</t>
  </si>
  <si>
    <t>SOAP TREINAMENTO E CONSULTORIA LTDA</t>
  </si>
  <si>
    <t>04699721000192</t>
  </si>
  <si>
    <t>SOARES &amp; NATALICCHIO SERVICOS EIRELI</t>
  </si>
  <si>
    <t>10469319000114</t>
  </si>
  <si>
    <t>SOARES VENTURA SERVICOS MEDICOS LTDA ME</t>
  </si>
  <si>
    <t>35763598000155</t>
  </si>
  <si>
    <t>SOBRADAO DAS CHAVES LTDAME</t>
  </si>
  <si>
    <t>07432995000109</t>
  </si>
  <si>
    <t>SOBRAL SOBRAL IND MET LTDA</t>
  </si>
  <si>
    <t>51793982000157</t>
  </si>
  <si>
    <t>SOC BRAS MATEMATICA APLICADA COMPUTAC</t>
  </si>
  <si>
    <t>61873469000120</t>
  </si>
  <si>
    <t>SOC ESP LATINO AMERICANOS SELPER BRASIL</t>
  </si>
  <si>
    <t>27253000000150</t>
  </si>
  <si>
    <t>SOCC EQUIPAMENTOS DE PROTECAO LTDA</t>
  </si>
  <si>
    <t>SOCIAL CAFE LTDA ME</t>
  </si>
  <si>
    <t>31244163000143</t>
  </si>
  <si>
    <t>SOCIEDADE BRASILEIRA DE ENGENHARIA NAVAL</t>
  </si>
  <si>
    <t>30017446000190</t>
  </si>
  <si>
    <t>SOCIEDADE BRASILEIRA DE METEOROLOGIA</t>
  </si>
  <si>
    <t>60215282000176</t>
  </si>
  <si>
    <t>SOCIEDADE BRASILEIRA DE PESQUISA OPERACIONAL</t>
  </si>
  <si>
    <t>13311216000110</t>
  </si>
  <si>
    <t>SOCIEDADE BRASILEIRA DE QUALIDADE DA ENERGIA ELETRICA - SBQEE</t>
  </si>
  <si>
    <t>84684182000157</t>
  </si>
  <si>
    <t>SOCIEDADE DE EDUCACAO SUPERIOR E CULTURA BRASIL S.A.</t>
  </si>
  <si>
    <t>17178195000167</t>
  </si>
  <si>
    <t>SOCIEDADE MINEIRA DE CULTURA</t>
  </si>
  <si>
    <t>17178195006360</t>
  </si>
  <si>
    <t>PLUXEE BENEFICIOS BRASIL SA</t>
  </si>
  <si>
    <t>07760299000121</t>
  </si>
  <si>
    <t>SOFACIL TECNOLOGIA LTDA</t>
  </si>
  <si>
    <t>19509519000128</t>
  </si>
  <si>
    <t>SOFTLINE INTERNATIONAL BRASIL COMERCIO E</t>
  </si>
  <si>
    <t>07594862000139</t>
  </si>
  <si>
    <t>SOFTWARE AG BRASIL INFORM E SERV LTDA</t>
  </si>
  <si>
    <t>09240519000111</t>
  </si>
  <si>
    <t>SOFTWARECOMBR INFORMATICA LTDA</t>
  </si>
  <si>
    <t>11340562000109</t>
  </si>
  <si>
    <t>08270727000109</t>
  </si>
  <si>
    <t>SOFTWAREONE COMER E SER INFORMATICA LTDA</t>
  </si>
  <si>
    <t>31533486000157</t>
  </si>
  <si>
    <t>SOL DO SERTAO OB I ENERGIA SOLAR S.A</t>
  </si>
  <si>
    <t>31534389000189</t>
  </si>
  <si>
    <t>SOL DO SERTAO OB II ENERGIA SOLAR S.A</t>
  </si>
  <si>
    <t>31512705000111</t>
  </si>
  <si>
    <t>SOL DO SERTAO OB III ENERGIA SOLAR S.A</t>
  </si>
  <si>
    <t>30534671000101</t>
  </si>
  <si>
    <t>SOL GRAFICA LIMITADA</t>
  </si>
  <si>
    <t>IEEE PVSC; WCPEC 7, Waikoloa</t>
  </si>
  <si>
    <t>SOLAR ANYWHERE DATA</t>
  </si>
  <si>
    <t>25215822000110</t>
  </si>
  <si>
    <t>SOLAR IRECE 1 SIR1 LTDA</t>
  </si>
  <si>
    <t>25215809000161</t>
  </si>
  <si>
    <t>SOLAR IRECE 2 SIR2 LTDA</t>
  </si>
  <si>
    <t>SOLAR SOLUTIONS SOLUCOES SOLARES LTDA</t>
  </si>
  <si>
    <t>W, Toronto</t>
  </si>
  <si>
    <t>Solargis Americas Inc</t>
  </si>
  <si>
    <t>05724276000136</t>
  </si>
  <si>
    <t>SOLARIZE SERV EM TECNOL AMBIENTA LTDA ME</t>
  </si>
  <si>
    <t>SOLARPLEX SERVICOS LTDA</t>
  </si>
  <si>
    <t>10461302000110</t>
  </si>
  <si>
    <t>SOLIDES TECNOLOGIA S/A</t>
  </si>
  <si>
    <t>14129133000177</t>
  </si>
  <si>
    <t>SOLLUS COM TEC CONTR PONTO ACESSO LTDA</t>
  </si>
  <si>
    <t>00258246000168</t>
  </si>
  <si>
    <t>SOLO NETWORK BRASIL SA</t>
  </si>
  <si>
    <t>00617340000166</t>
  </si>
  <si>
    <t>SOLOQUIMICA ANALISES DE SOLO LTDA ME</t>
  </si>
  <si>
    <t>22267001000130</t>
  </si>
  <si>
    <t>SOLUPLEX INDUSTRIA DE EMBALAGENS LTDA</t>
  </si>
  <si>
    <t>08733698000166</t>
  </si>
  <si>
    <t>SONDA PROCWORK INFORMATICA LTDA</t>
  </si>
  <si>
    <t>09119980809</t>
  </si>
  <si>
    <t>SONIA APARECIDA CONSIGLIO</t>
  </si>
  <si>
    <t>22161914000177</t>
  </si>
  <si>
    <t>SOS CONDOMINIOS UTILIDADES EIRELI EPP</t>
  </si>
  <si>
    <t>37113917000102</t>
  </si>
  <si>
    <t>SOS SERVICOS CARDIOLOGICOS LTDA</t>
  </si>
  <si>
    <t>22230044000140</t>
  </si>
  <si>
    <t>SOS SERVICOS DE LAVAGEM ESTOFADOS LTDA</t>
  </si>
  <si>
    <t>29750822000171</t>
  </si>
  <si>
    <t>SOTO GRANADO COMERCIO E SERVICOS LTDA</t>
  </si>
  <si>
    <t>06935920000188</t>
  </si>
  <si>
    <t>SOTON CONSULTORIA EMPRESARIAL LTDA</t>
  </si>
  <si>
    <t>SOTREQ SA</t>
  </si>
  <si>
    <t>64911290001180</t>
  </si>
  <si>
    <t>SOUZA LIMA SEGURANCA PATRIMONIAL LTDA</t>
  </si>
  <si>
    <t>07210221000133</t>
  </si>
  <si>
    <t>SOUZA LIMA TERCEIRIZACOES LTDA</t>
  </si>
  <si>
    <t>17063754000193</t>
  </si>
  <si>
    <t>SPACEPARK ESTACIONAMENTOS LTDA ME</t>
  </si>
  <si>
    <t>39273768000174</t>
  </si>
  <si>
    <t>SPASSU TECNOLOGIA E SERVICOS SA</t>
  </si>
  <si>
    <t>41725168000141</t>
  </si>
  <si>
    <t>SPE 2- CENTRAL EOLICA MUNDO NOVO S.A</t>
  </si>
  <si>
    <t>25347867243</t>
  </si>
  <si>
    <t>SPEC SOLUTIONS KFT</t>
  </si>
  <si>
    <t>SPECIALISTERNE BRASIL CAPACITACAO EM SERVICOS RELACIONADOS A TECNOLOGIA, INFORMATICA E CONSULTORIA EMPRESARIAL LTDA.</t>
  </si>
  <si>
    <t>23199904000193</t>
  </si>
  <si>
    <t>SPECTA CONSULTORES ASSOCIADOS LTDA</t>
  </si>
  <si>
    <t>SPECTO PAINEIS ELETRONICOS LTDA</t>
  </si>
  <si>
    <t>04023393000100</t>
  </si>
  <si>
    <t>SPECTRANET CONSULTORIA LTDA EPP</t>
  </si>
  <si>
    <t>12905219000119</t>
  </si>
  <si>
    <t>SPEED ENSINO E ASSES ESPORTIVA LTDA EPP</t>
  </si>
  <si>
    <t>08605039000144</t>
  </si>
  <si>
    <t>SPEEDTORC LOCACAO DE EQUIPAMENTOS E SERV</t>
  </si>
  <si>
    <t>17598398000102</t>
  </si>
  <si>
    <t>SPEX INSTALACOES EIRELI ME</t>
  </si>
  <si>
    <t>18007645000111</t>
  </si>
  <si>
    <t>SPINOLA E RAMOA LA CHEF COM ALIM LTDA ME</t>
  </si>
  <si>
    <t>68596931000138</t>
  </si>
  <si>
    <t>SPIRIDON PROMOCOES E EVENTOS LTDA</t>
  </si>
  <si>
    <t>19138940000170</t>
  </si>
  <si>
    <t>SPREAD SISTEMAS E AUTOMACAO LTDA</t>
  </si>
  <si>
    <t>10948651000161</t>
  </si>
  <si>
    <t>SPRINGER CARRIER LTDA</t>
  </si>
  <si>
    <t>10948651002296</t>
  </si>
  <si>
    <t>10948651003934</t>
  </si>
  <si>
    <t>SPRINGER NATURE</t>
  </si>
  <si>
    <t>SPRINGER NATURE CUSTOMER SERVICE CENTER</t>
  </si>
  <si>
    <t>05876423000193</t>
  </si>
  <si>
    <t>SPRINTTER EQUIPAMENTOS INDUSTRIAIS LTDA</t>
  </si>
  <si>
    <t>23689444000181</t>
  </si>
  <si>
    <t>SPUTNIK CURSOS LTDA</t>
  </si>
  <si>
    <t>02663424000161</t>
  </si>
  <si>
    <t>SPY INFORMATICA LTDA EPP</t>
  </si>
  <si>
    <t>26443804000159</t>
  </si>
  <si>
    <t>SR ACABAMENTOS E MAT PARA CONSTR LTDA</t>
  </si>
  <si>
    <t>26443804000230</t>
  </si>
  <si>
    <t>01261421000139</t>
  </si>
  <si>
    <t>SR GESTAO COMUNICACAO E CULT LTDA EPP</t>
  </si>
  <si>
    <t>11371420000109</t>
  </si>
  <si>
    <t>SR TRADUCOES SIMULTANEAS LTDA</t>
  </si>
  <si>
    <t>20789691000161</t>
  </si>
  <si>
    <t>SRC ENERGY AUTOMACAO INDUSTRIAL LTDA</t>
  </si>
  <si>
    <t>03220439000118</t>
  </si>
  <si>
    <t>SS COMERCIAL LTDA ME</t>
  </si>
  <si>
    <t>SSAMRO SOLUCOES PARA MANUTENCAO INDUSTR</t>
  </si>
  <si>
    <t>24554736000170</t>
  </si>
  <si>
    <t>STARTSE INFORMACOES E SISTEMAS LTDA ME</t>
  </si>
  <si>
    <t>03552392000190</t>
  </si>
  <si>
    <t>STATUS MOVEIS PARA ESCRITORIO LTDA</t>
  </si>
  <si>
    <t>11392944000178</t>
  </si>
  <si>
    <t>STEE TECNOLOGIA ELETROELETRONICALTDA ME</t>
  </si>
  <si>
    <t>92753268000112</t>
  </si>
  <si>
    <t>STEMAC SA GRUPOS GERADORES EM RECUPERACAO JUDICIAL</t>
  </si>
  <si>
    <t>92753268001003</t>
  </si>
  <si>
    <t>92753268001607</t>
  </si>
  <si>
    <t>92753268003219</t>
  </si>
  <si>
    <t>11349408000190</t>
  </si>
  <si>
    <t>STI COMPUTADORES INDUSTRIA E COMERCIO LTDA</t>
  </si>
  <si>
    <t>41146461</t>
  </si>
  <si>
    <t>STICHTING DELTARES</t>
  </si>
  <si>
    <t>07316273000199</t>
  </si>
  <si>
    <t>STOK GESTAO DOCUMENTAL LTDA</t>
  </si>
  <si>
    <t>14215563000101</t>
  </si>
  <si>
    <t>STORM COMUNICACAO E TECNOLOGIA LTDA</t>
  </si>
  <si>
    <t>21355464000190</t>
  </si>
  <si>
    <t>STP BOLOS LTDA</t>
  </si>
  <si>
    <t>09589477000129</t>
  </si>
  <si>
    <t>STRATEGY CONSUL GESTAO EMPRES LTDA EPP</t>
  </si>
  <si>
    <t>28250270000170</t>
  </si>
  <si>
    <t>STRATVIEW BRASIL SERVICOS EM INFORMATICA</t>
  </si>
  <si>
    <t>25110536000190</t>
  </si>
  <si>
    <t>STRICTO SOLUCOES AMBIENTAIS LTDA</t>
  </si>
  <si>
    <t>11943666000108</t>
  </si>
  <si>
    <t>STUDICA BRASIL SOFTWARE EIRELI</t>
  </si>
  <si>
    <t>15378408000179</t>
  </si>
  <si>
    <t>STUDIO 30 PRODUCOES FOTOGRAFICA LTDA EPP</t>
  </si>
  <si>
    <t>05361194000174</t>
  </si>
  <si>
    <t>SUATI SUPORTE AVANCADO EM TEC INF LTDA</t>
  </si>
  <si>
    <t>30106329000100</t>
  </si>
  <si>
    <t>SUBESTACAO MANUTENCAO E INSTALACAO ELETRICA EIRELI</t>
  </si>
  <si>
    <t>26515829000110</t>
  </si>
  <si>
    <t>SUCCESS COMUNICACAO E MARKETING LTDA E</t>
  </si>
  <si>
    <t>03369299000144</t>
  </si>
  <si>
    <t>SUCESSO ARTEFATOS DE METAIS LTDA EPP</t>
  </si>
  <si>
    <t>13183890000166</t>
  </si>
  <si>
    <t>SUCESSO TECNOLOGIA E INFORMACAO EIRELI</t>
  </si>
  <si>
    <t>03336030000161</t>
  </si>
  <si>
    <t>SULAMERICANA ENGENHARIA LTDA</t>
  </si>
  <si>
    <t>SUM ENGENHARIA LTDA</t>
  </si>
  <si>
    <t>10568987000107</t>
  </si>
  <si>
    <t>SUNPLUS SISTEMAS DE SERVICOS LTDA</t>
  </si>
  <si>
    <t>07507277000154</t>
  </si>
  <si>
    <t>SUNSET EVENTOS E SERVICOS LTDA.</t>
  </si>
  <si>
    <t>30614031000101</t>
  </si>
  <si>
    <t>SUNSET TECNOLOGIA E ENGENHARIA LTDA</t>
  </si>
  <si>
    <t>07958568000169</t>
  </si>
  <si>
    <t>SUNSET VIGILANCIA E SEGURANCA LTDA</t>
  </si>
  <si>
    <t>19413901000133</t>
  </si>
  <si>
    <t>SUPER CLIMA COM VAR EQUIP REF AR LTDA ME</t>
  </si>
  <si>
    <t>00750007006919</t>
  </si>
  <si>
    <t>SUPER MATRIZ ACOS LTDA</t>
  </si>
  <si>
    <t>12811593000155</t>
  </si>
  <si>
    <t>SUPER POWER AVIATION LTDA ME</t>
  </si>
  <si>
    <t>03875307000124</t>
  </si>
  <si>
    <t>SUPERIS DISTRIBUIDORA LTDA</t>
  </si>
  <si>
    <t>13563033000191</t>
  </si>
  <si>
    <t>SUPERTEC INFORMATICA CARTUC EIRELI ME</t>
  </si>
  <si>
    <t>SUPREMA LOCADORA E TURISMO LTDA EPP</t>
  </si>
  <si>
    <t>54651716001150</t>
  </si>
  <si>
    <t>SUPRICORP SUPRIMENTOS LTDA</t>
  </si>
  <si>
    <t>08726836000180</t>
  </si>
  <si>
    <t>SUPRIWEB COM E SERV DE INF LTDA ME</t>
  </si>
  <si>
    <t>371581003</t>
  </si>
  <si>
    <t>Surveymonkey Inc</t>
  </si>
  <si>
    <t>66651464000176</t>
  </si>
  <si>
    <t>SURVIVAL LANGUAGE CENTER LTDA EPP</t>
  </si>
  <si>
    <t>08050238000133</t>
  </si>
  <si>
    <t>SUSPIROS DELIC CAFES COMER ALI LTDA EPP</t>
  </si>
  <si>
    <t>16404287003332</t>
  </si>
  <si>
    <t>SUZANO PAPEL E CELULOSE SA</t>
  </si>
  <si>
    <t>24354777000112</t>
  </si>
  <si>
    <t>SV CONSULTORIA E SISTEMAS LTDA</t>
  </si>
  <si>
    <t>73091936000149</t>
  </si>
  <si>
    <t>SVC LASER COMERCIAL LTDA</t>
  </si>
  <si>
    <t>06788345000138</t>
  </si>
  <si>
    <t>SWGE SISTEMAS LTDA ME</t>
  </si>
  <si>
    <t>72145931000199</t>
  </si>
  <si>
    <t>SWISS RE CORPORATE SOLUTIONS BRASIL SEGUROS S.A.</t>
  </si>
  <si>
    <t>05106977000101</t>
  </si>
  <si>
    <t>SYGMA TEK FIRE INSTALACAO E MANUTENCAO LTDA</t>
  </si>
  <si>
    <t>01855536000151</t>
  </si>
  <si>
    <t>SYNAPSIS BRASIL LTDA</t>
  </si>
  <si>
    <t>0000006530</t>
  </si>
  <si>
    <t>SYNCFUSION, INC</t>
  </si>
  <si>
    <t>14013872000107</t>
  </si>
  <si>
    <t>T C S INSTALACOES LTDA</t>
  </si>
  <si>
    <t>25310423000139</t>
  </si>
  <si>
    <t>T E SERVICOS LTDAME</t>
  </si>
  <si>
    <t>31361844000191</t>
  </si>
  <si>
    <t>T2DE TRANS TO DIGITAL ENGINEERING LTDA</t>
  </si>
  <si>
    <t>30962145000134</t>
  </si>
  <si>
    <t>T2T TALENT TO TRAINING TREINAMENTOS EM INFORMATICA LTDA</t>
  </si>
  <si>
    <t>603865093</t>
  </si>
  <si>
    <t>TABLEAU SOFTWARE INC</t>
  </si>
  <si>
    <t>TABP CLARET - QUALIDADE DE VIDA LTDA</t>
  </si>
  <si>
    <t>31918196000121</t>
  </si>
  <si>
    <t>TAECO MATERIAIS DE CONSTRUCAO LTDA</t>
  </si>
  <si>
    <t>05094869000166</t>
  </si>
  <si>
    <t>TAFFAREL PEDRINI LTDA EPP</t>
  </si>
  <si>
    <t>04278549000101</t>
  </si>
  <si>
    <t>TAG SISTEMAS DE AUTOMACAO LTDA</t>
  </si>
  <si>
    <t>02965355000140</t>
  </si>
  <si>
    <t>TALEN EDITORA LTDA</t>
  </si>
  <si>
    <t>25231874000180</t>
  </si>
  <si>
    <t>TALENTO INCLUIR CURSOS E TREINAMENTOS LTDA</t>
  </si>
  <si>
    <t>26196965000195</t>
  </si>
  <si>
    <t>TALLION HIATTA NUNES 04010318961</t>
  </si>
  <si>
    <t>02012862001050</t>
  </si>
  <si>
    <t>TAM LINHAS AEREAS S/A.</t>
  </si>
  <si>
    <t>32725559000175</t>
  </si>
  <si>
    <t>TAMION COMERCIO DE MOVEIS DECOR M R C</t>
  </si>
  <si>
    <t>07437477000188</t>
  </si>
  <si>
    <t>TANARA COMERCIO DE LUBRIFICANTES LTDA.</t>
  </si>
  <si>
    <t>12434334000152</t>
  </si>
  <si>
    <t>TAO EDUCACAO E SUSTENTABILIDADE LTDA</t>
  </si>
  <si>
    <t>16994312000106</t>
  </si>
  <si>
    <t>TAO ESTRATEGIA LTDA</t>
  </si>
  <si>
    <t>24416599000107</t>
  </si>
  <si>
    <t>TAQE CAPACITACAO, TECNOLOGIA E RECRUTAMENTO S.A.</t>
  </si>
  <si>
    <t>04714758000142</t>
  </si>
  <si>
    <t>TARGET COMUNICACAO INTERATIVA LTDA</t>
  </si>
  <si>
    <t>00000028000129</t>
  </si>
  <si>
    <t>TARGET ENGENHARIA E CONSULTORIA LTDA</t>
  </si>
  <si>
    <t>20886767000177</t>
  </si>
  <si>
    <t>TARGET MUDANCAS E TRANSPORTES EIRELI ME</t>
  </si>
  <si>
    <t>01736604000163</t>
  </si>
  <si>
    <t>TARGET SISTEMAS TECNOLOGIA LTDA EPP</t>
  </si>
  <si>
    <t>TARGETWARE INFORMATICA LTDA</t>
  </si>
  <si>
    <t>28708477000145</t>
  </si>
  <si>
    <t>TASK SISTEMAS DE COMPUTACAO SA</t>
  </si>
  <si>
    <t>28708477000498</t>
  </si>
  <si>
    <t>06103531000196</t>
  </si>
  <si>
    <t>TATICA MARKETING ESPORTIVO EIRELI EPP</t>
  </si>
  <si>
    <t>06103531000277</t>
  </si>
  <si>
    <t>35760685000159</t>
  </si>
  <si>
    <t>TAXA ENGENHARIA LTDA EPP</t>
  </si>
  <si>
    <t>08861990000164</t>
  </si>
  <si>
    <t>TAXI GRAFFIT MOT TAXI ES TUR REC RJ LTDA</t>
  </si>
  <si>
    <t>24394960000141</t>
  </si>
  <si>
    <t>TCS PRODUCTS EIRELI ME</t>
  </si>
  <si>
    <t>28268233000199</t>
  </si>
  <si>
    <t>TD SYNNEX BRASIL LTDA</t>
  </si>
  <si>
    <t>19132916000204</t>
  </si>
  <si>
    <t>TEC AND TEC LATAM AMERICA LTDA</t>
  </si>
  <si>
    <t>02950125000108</t>
  </si>
  <si>
    <t>TEC LARM MAGE LTDA ME</t>
  </si>
  <si>
    <t>02654191000130</t>
  </si>
  <si>
    <t>TECAUT AUTOMACAO INDUSTRIAL EIRELI</t>
  </si>
  <si>
    <t>11184910000198</t>
  </si>
  <si>
    <t>TECBRA CONSTRUCOES E SERVICOS LTDA</t>
  </si>
  <si>
    <t>09302110000182</t>
  </si>
  <si>
    <t>TECH MAHINDRA SERVICOS DE INFORMATICA SA</t>
  </si>
  <si>
    <t>09630811000140</t>
  </si>
  <si>
    <t>TECH7 INFORMATICA PAPELARIA E COMERCIO L</t>
  </si>
  <si>
    <t>05757597000137</t>
  </si>
  <si>
    <t>TECHBIZ FORENSE DIGITAL LTDA</t>
  </si>
  <si>
    <t>06301282000143</t>
  </si>
  <si>
    <t>TECHNE GESEL PROJETOS ANALISES LTDA EPP</t>
  </si>
  <si>
    <t>01549544000170</t>
  </si>
  <si>
    <t>TECHNICAL BOOKS LIVRARIA LTDA EPP</t>
  </si>
  <si>
    <t>17363774000180</t>
  </si>
  <si>
    <t>TECHNOLOGY SOLUCOES SIST INTEGRADOS LTDA</t>
  </si>
  <si>
    <t>03437082000124</t>
  </si>
  <si>
    <t>TECHNOLOGY SUPPLY INF COM IMP EXP LTDA</t>
  </si>
  <si>
    <t>09018079000152</t>
  </si>
  <si>
    <t>TECKNO COFFEE COMERCIO E ASSISTENCIA TECNICA DE MAQUINAS AUTOMATICAS LTDA</t>
  </si>
  <si>
    <t>09560574000199</t>
  </si>
  <si>
    <t>TECLABOR SERVICOS DE METROLOGIA E CALIBRACAO LTDA.</t>
  </si>
  <si>
    <t>00089877000109</t>
  </si>
  <si>
    <t>TECLOGICA SERVICOS EM INFORMATICA LTDA</t>
  </si>
  <si>
    <t>TECNISYS INFORMATICA E ASSESSORIAL EMPRE</t>
  </si>
  <si>
    <t>88656566000117</t>
  </si>
  <si>
    <t>TECNITUBO INDUSTRIA DE MOVEIS LTDA</t>
  </si>
  <si>
    <t>40858292000112</t>
  </si>
  <si>
    <t>TECNIX ENGENHARIA E ARQUITETURA LTDA</t>
  </si>
  <si>
    <t>05659963000115</t>
  </si>
  <si>
    <t>TECNO FACILITIES SERVICOS LTDA</t>
  </si>
  <si>
    <t>30315568000162</t>
  </si>
  <si>
    <t>TECNOBRE COMERCIO E REPRESENTACOES LTDA</t>
  </si>
  <si>
    <t>30315568000324</t>
  </si>
  <si>
    <t>54892252000100</t>
  </si>
  <si>
    <t>TECNOCOMP TECNOLOGIA E SERVICOS LTDA</t>
  </si>
  <si>
    <t>01815580000138</t>
  </si>
  <si>
    <t>TECNODIGITAL INFORM. E COMUNI. VISUAL</t>
  </si>
  <si>
    <t>14505330000143</t>
  </si>
  <si>
    <t>TECNOFIRE EQUIPAMENTOS CONTRA INCENDIO E SALVATAGEM LTDA EPP</t>
  </si>
  <si>
    <t>97544324000122</t>
  </si>
  <si>
    <t>TEGRA LTDA EPP</t>
  </si>
  <si>
    <t>17615848000128</t>
  </si>
  <si>
    <t>TEIXEIRA IMPRESSAO DIGITAL E SOLUCOES GR</t>
  </si>
  <si>
    <t>27316854000308</t>
  </si>
  <si>
    <t>TEK ATACADO DISTRIBUIDOR DE SEGURANCA EL</t>
  </si>
  <si>
    <t>24188571000160</t>
  </si>
  <si>
    <t>TEK-FRIO COMERCIO E SERVICO PARA REFRIGERACAO LTDA</t>
  </si>
  <si>
    <t>03944835000198</t>
  </si>
  <si>
    <t>TEKNOFIL COMERCIAL LTDA</t>
  </si>
  <si>
    <t>14150723000181</t>
  </si>
  <si>
    <t>TEKPEL LTDA EPP</t>
  </si>
  <si>
    <t>10820608000116</t>
  </si>
  <si>
    <t>TELA DECOR COMERCIAL LTDA ME</t>
  </si>
  <si>
    <t>13705784000103</t>
  </si>
  <si>
    <t>TELBRAEX INDUSTRIA E COMERCIO LTDA</t>
  </si>
  <si>
    <t>71680193000621</t>
  </si>
  <si>
    <t>TELCABOS TELECOMUNICACOES E INFORMATICA</t>
  </si>
  <si>
    <t>11002387000131</t>
  </si>
  <si>
    <t>TELEBINA COM E SERV DE TEL LTDA ME</t>
  </si>
  <si>
    <t>01176969000180</t>
  </si>
  <si>
    <t>TELECENTER TELECOMUNICACOES REPARACAO E MANUTENCAO DE EQUIPAMENTOS DE COMUNICACAO EIRELI</t>
  </si>
  <si>
    <t>TELEFONICA BRASIL SA</t>
  </si>
  <si>
    <t>02558157000839</t>
  </si>
  <si>
    <t>02558157001304</t>
  </si>
  <si>
    <t>02558157015941</t>
  </si>
  <si>
    <t>35473014000107</t>
  </si>
  <si>
    <t>TELEFONICA CLOUD E TECNOLOGIA DO BRASIL S.A.</t>
  </si>
  <si>
    <t>TELEGESTAO SISTEMAS DE ATEND LTDA</t>
  </si>
  <si>
    <t>TELELOK CENTRAL DE LOCACOES E COMERCIO LTDA</t>
  </si>
  <si>
    <t>58328758000800</t>
  </si>
  <si>
    <t>33000118000179</t>
  </si>
  <si>
    <t>TELEMAR</t>
  </si>
  <si>
    <t>33000118001493</t>
  </si>
  <si>
    <t>18725804000113</t>
  </si>
  <si>
    <t>TELEMONT ENGENHARIA DE TELECOMUNICOES SA</t>
  </si>
  <si>
    <t>06128767000187</t>
  </si>
  <si>
    <t>TELOES RECIFE LOCACOES DE EQUIPAMENTOS AUDIO VISUAIS LTDA</t>
  </si>
  <si>
    <t>TELSINC COMERCIO DE EQUIP DE INFORM LTDA</t>
  </si>
  <si>
    <t>74079484000142</t>
  </si>
  <si>
    <t>TELSINC PR SERV SIST INF COM DADOS LTDA</t>
  </si>
  <si>
    <t>04892991000115</t>
  </si>
  <si>
    <t>TELTEC SOLUTIONS LTDA</t>
  </si>
  <si>
    <t>73442360000389</t>
  </si>
  <si>
    <t>TELTEX TECNOLOGIA SA</t>
  </si>
  <si>
    <t>31912624000109</t>
  </si>
  <si>
    <t>TEMP AIR CLIMATIZACAO E ENGENHARIA LTDA</t>
  </si>
  <si>
    <t>11190549000102</t>
  </si>
  <si>
    <t>TENBU INFO MANAG SERV INFORMATICA LTDA</t>
  </si>
  <si>
    <t>19870956000172</t>
  </si>
  <si>
    <t>TENNET LOGISTICA LTDA</t>
  </si>
  <si>
    <t>19873194000168</t>
  </si>
  <si>
    <t>TERA TREINAMENTOS PROFISSIONAIS S A</t>
  </si>
  <si>
    <t>03795050000109</t>
  </si>
  <si>
    <t>TERMOPERNAMBUCO S/A</t>
  </si>
  <si>
    <t>32510743000106</t>
  </si>
  <si>
    <t>TERRA, SARMENTO, ROCHA ADVOGADOS</t>
  </si>
  <si>
    <t>35493144000101</t>
  </si>
  <si>
    <t>TERRACO CACUPE INCORPORACAO IMOBILIARIA SPE LTDA</t>
  </si>
  <si>
    <t>26555520000154</t>
  </si>
  <si>
    <t>TERRAL TRADING COMERCIO EXTERIOR LTDA</t>
  </si>
  <si>
    <t>05317081000171</t>
  </si>
  <si>
    <t>TERSIS CALCULOS EM PLANIL INFORM LTDA</t>
  </si>
  <si>
    <t>10684824000181</t>
  </si>
  <si>
    <t>TESER - PROGRAMAS DE DESENVOLVIMENTO LTDA</t>
  </si>
  <si>
    <t>THAG MIX DISTRIBUIDORA DE EMBALAGENS LTDA.</t>
  </si>
  <si>
    <t>02226937110</t>
  </si>
  <si>
    <t>THAIS AUGUSTA DA COSTA MARTINS</t>
  </si>
  <si>
    <t>20043231000190</t>
  </si>
  <si>
    <t>THALESSOUZASILVA00045126186</t>
  </si>
  <si>
    <t>43141398000199</t>
  </si>
  <si>
    <t>THAMARA LOPES COELHO 04159633110</t>
  </si>
  <si>
    <t>39091392000187</t>
  </si>
  <si>
    <t>THB RJ CONSULT GER RISCOS CORR SEG LTDA</t>
  </si>
  <si>
    <t>236383</t>
  </si>
  <si>
    <t>The Economist Digital</t>
  </si>
  <si>
    <t>900 Third Avenue</t>
  </si>
  <si>
    <t>The Economist Group</t>
  </si>
  <si>
    <t>THERA SOLUTIONS INFORMATICA LTDA</t>
  </si>
  <si>
    <t>37920335000138</t>
  </si>
  <si>
    <t>THERMICAL ENGE SERVICOS DE ENGENHARIA EM REFRIGERACAO LTDA</t>
  </si>
  <si>
    <t>24036258000106</t>
  </si>
  <si>
    <t>THIAGO FLEMING PEREIRA 11543465790</t>
  </si>
  <si>
    <t>20691518000126</t>
  </si>
  <si>
    <t>THIAGO SENA E SILVA 00480900183</t>
  </si>
  <si>
    <t>DE308385481</t>
  </si>
  <si>
    <t>THINK CELL SOFTWARE GMBH</t>
  </si>
  <si>
    <t>THOMSON REUTERS BRASIL CONT E TEC LTDA</t>
  </si>
  <si>
    <t>00910509002034</t>
  </si>
  <si>
    <t>23139865000139</t>
  </si>
  <si>
    <t>THUTOR DESENVOLVIMENTO EMPRESARIAL E LIDERANCA EIRELI</t>
  </si>
  <si>
    <t>17079154000113</t>
  </si>
  <si>
    <t>THYMOS ENERGIA ENG E CONSULTORIA LTDA</t>
  </si>
  <si>
    <t>04718005000105</t>
  </si>
  <si>
    <t>TI METRICAS SERVICOS LTDA</t>
  </si>
  <si>
    <t>08642543000114</t>
  </si>
  <si>
    <t>TI SAFE SEGURANCA DA INFORMACAO LTDA</t>
  </si>
  <si>
    <t>26108000000101</t>
  </si>
  <si>
    <t>TIAGO BENEDITO 37505957805</t>
  </si>
  <si>
    <t>27601676000197</t>
  </si>
  <si>
    <t>TIAGO DE A ALVARES FERREIRA TELECOMUNICACOES</t>
  </si>
  <si>
    <t>47866934000174</t>
  </si>
  <si>
    <t>TICKET SERVICOS SA</t>
  </si>
  <si>
    <t>03506307000157</t>
  </si>
  <si>
    <t>TICKET SOLUCOES HDFGT SA</t>
  </si>
  <si>
    <t>03506307001803</t>
  </si>
  <si>
    <t>44990901000143</t>
  </si>
  <si>
    <t>TILIBRA PRODUTOS DE PAPELARIA LTDA</t>
  </si>
  <si>
    <t>04206050000180</t>
  </si>
  <si>
    <t>TIM CELULAR SA</t>
  </si>
  <si>
    <t>TIM SA</t>
  </si>
  <si>
    <t>02421421001355</t>
  </si>
  <si>
    <t>02340825000342</t>
  </si>
  <si>
    <t>TINTAS ROCHA LTDA</t>
  </si>
  <si>
    <t>33120627000135</t>
  </si>
  <si>
    <t>TINTAS VINTE DE ABRIL PARIS LTDA</t>
  </si>
  <si>
    <t>30343427000153</t>
  </si>
  <si>
    <t>TINTEX COMERCIO DE TINTAS MATERIAIS ELETRICOS E HIDRAULICOS EIRELI</t>
  </si>
  <si>
    <t>11011091000187</t>
  </si>
  <si>
    <t>TITCS INFORMATICA LTDA ME</t>
  </si>
  <si>
    <t>07073027000153</t>
  </si>
  <si>
    <t>TIVIT TERCEIRIZACAO DE PR SERV E TEC</t>
  </si>
  <si>
    <t>90347840000622</t>
  </si>
  <si>
    <t>TK ELEVADORES BRASIL LTDA.</t>
  </si>
  <si>
    <t>07774050000175</t>
  </si>
  <si>
    <t>TKS SEGURANCA PRIVADA LTDA</t>
  </si>
  <si>
    <t>03999590000104</t>
  </si>
  <si>
    <t>TLMV CONSULTORIA E SISTEMAS LTDA ME</t>
  </si>
  <si>
    <t>22341836000192</t>
  </si>
  <si>
    <t>TMED COMERCIO DE PROD HOSPITALARES LTDA</t>
  </si>
  <si>
    <t>04164616000159</t>
  </si>
  <si>
    <t>TNL PCS SA</t>
  </si>
  <si>
    <t>18844341000109</t>
  </si>
  <si>
    <t>TOBECOMP COM E SERV DE COMP PERF LTDA ME</t>
  </si>
  <si>
    <t>37847521000199</t>
  </si>
  <si>
    <t>TODAY CONSULTORIA &amp; TRADUCOES LIMITADA</t>
  </si>
  <si>
    <t>33164021000100</t>
  </si>
  <si>
    <t>TOKIO MARINE SEGURADORA SA</t>
  </si>
  <si>
    <t>27170033000136</t>
  </si>
  <si>
    <t>TOP ENGENHARIA LTDA</t>
  </si>
  <si>
    <t>06334484000191</t>
  </si>
  <si>
    <t>TOP LAR CONSTRUCOES EIRELI ME</t>
  </si>
  <si>
    <t>68835750000117</t>
  </si>
  <si>
    <t>TOP PRODUCAO E PROMOCAO EVENTOS EIRELIME</t>
  </si>
  <si>
    <t>TOP SERVICE SERVICOS E SISTEMAS S/A</t>
  </si>
  <si>
    <t>36756146000109</t>
  </si>
  <si>
    <t>TORNEADORA BARETA LTDA</t>
  </si>
  <si>
    <t>14057710000162</t>
  </si>
  <si>
    <t>TORNEADORA MANANCIAL LTDA</t>
  </si>
  <si>
    <t>25180977000169</t>
  </si>
  <si>
    <t>TORNEAMENTO GODOI E VIEIRA LTDA</t>
  </si>
  <si>
    <t>TORTORO MADUREIRA E RAGAZZI SOCADVOGAD</t>
  </si>
  <si>
    <t>28520452000113</t>
  </si>
  <si>
    <t>TOTAL EMBALAGENS E PAPELARIA LTDA</t>
  </si>
  <si>
    <t>20276355000115</t>
  </si>
  <si>
    <t>TOTALCAD LTDA</t>
  </si>
  <si>
    <t>03379480000131</t>
  </si>
  <si>
    <t>TOTALCONTROLS AUT E CONT IND LTDA</t>
  </si>
  <si>
    <t>16880468000158</t>
  </si>
  <si>
    <t>TOTALLUBRI COMERCIO LTDA</t>
  </si>
  <si>
    <t>01512288000146</t>
  </si>
  <si>
    <t>TOTTONI CHAVES E CARIMBOS LTDAME</t>
  </si>
  <si>
    <t>50245935000106</t>
  </si>
  <si>
    <t>TOWERS WATSON CONSULTORIA LTDA</t>
  </si>
  <si>
    <t>10242293000177</t>
  </si>
  <si>
    <t>TRACENET TREIN COM EM INFORMATICA LTDA</t>
  </si>
  <si>
    <t>33633561000187</t>
  </si>
  <si>
    <t>TRACTEBEL ENGINEERING LTDA</t>
  </si>
  <si>
    <t>19153107000106</t>
  </si>
  <si>
    <t>TRADEWORK SERVICOS DE INFORMATICA EIRELI</t>
  </si>
  <si>
    <t>28250446000193</t>
  </si>
  <si>
    <t>TRAINING SERV ADM CAPITAL HUMANO LTDAME</t>
  </si>
  <si>
    <t>96668108000126</t>
  </si>
  <si>
    <t>TRAMET COMERCIO E SERVICOS LTDA EPP</t>
  </si>
  <si>
    <t>59205294000130</t>
  </si>
  <si>
    <t>TRAMPPO COM REC DE PROD IND LTDAEPP</t>
  </si>
  <si>
    <t>01610517000165</t>
  </si>
  <si>
    <t>TRANE TECHNOLOGIES INDUSTRIA, COMERCIO E SERVICOS DE ARCONDICIONADO LTDA</t>
  </si>
  <si>
    <t>01610517001480</t>
  </si>
  <si>
    <t>01610517001803</t>
  </si>
  <si>
    <t>24062804000183</t>
  </si>
  <si>
    <t>TRANS AGUA LTDA - EPP</t>
  </si>
  <si>
    <t>39126446000100</t>
  </si>
  <si>
    <t>TRANS ALBERTO RIO TRANSP LOGIST LTDA ME</t>
  </si>
  <si>
    <t>56548779002425</t>
  </si>
  <si>
    <t>TRANSAMERICA COMERCIAL E SERVICOS LTDA</t>
  </si>
  <si>
    <t>21557625000129</t>
  </si>
  <si>
    <t>TRANSAT TELECOMUNICACOE VIA SATEL EIRELI</t>
  </si>
  <si>
    <t>00693135000180</t>
  </si>
  <si>
    <t>TRANSCODIL TRANSP E COMER DE DIESEL LTDA</t>
  </si>
  <si>
    <t>36095792000172</t>
  </si>
  <si>
    <t>TRANSCOOTOUR COOP MISTA DE TRAB E CONS</t>
  </si>
  <si>
    <t>03752008000100</t>
  </si>
  <si>
    <t>TRANSFER EXAUSTOR LTDA</t>
  </si>
  <si>
    <t>24833598000168</t>
  </si>
  <si>
    <t>TRANSMISSAO COMERC CORREIAS C EIRELIME</t>
  </si>
  <si>
    <t>07859971000130</t>
  </si>
  <si>
    <t>TRANSMISSORA ALIANCA DE ENER ELETRICA SA</t>
  </si>
  <si>
    <t>14433332000174</t>
  </si>
  <si>
    <t>TRANSPORTES CRUZ EIRELI ME</t>
  </si>
  <si>
    <t>17215039000129</t>
  </si>
  <si>
    <t>TRANSPORTES PESADOS MINAS SA</t>
  </si>
  <si>
    <t>08765251000179</t>
  </si>
  <si>
    <t>TRASSINIO CONSULTORIA LTDA</t>
  </si>
  <si>
    <t>31295227000135</t>
  </si>
  <si>
    <t>TRATAGUA COM SERV PURIF DE AGUA EIRELI</t>
  </si>
  <si>
    <t>17203956000193</t>
  </si>
  <si>
    <t>TRATEMP SERVICOS EMPRESARIAIS LTDA</t>
  </si>
  <si>
    <t>04982981000170</t>
  </si>
  <si>
    <t>TRAVEL BUS LTDA</t>
  </si>
  <si>
    <t>09064453000156</t>
  </si>
  <si>
    <t>TRAVELERS SEGUROS BRASIL SA</t>
  </si>
  <si>
    <t>39413414000188</t>
  </si>
  <si>
    <t>TRD SERVICOS E ADMINISTRACAO LTDA</t>
  </si>
  <si>
    <t>28593102000187</t>
  </si>
  <si>
    <t>TREE CONSULTORIA E EDUCACAO LTDA</t>
  </si>
  <si>
    <t>AN ATLASSIAN COMPANY</t>
  </si>
  <si>
    <t>TRELLO, INC.</t>
  </si>
  <si>
    <t>11441067000188</t>
  </si>
  <si>
    <t>TRENAMAR COMERCIO DE MAT CONST LTDA</t>
  </si>
  <si>
    <t>01564600000145</t>
  </si>
  <si>
    <t>TREND MICRO DO BRASIL LTDA</t>
  </si>
  <si>
    <t>10397499000176</t>
  </si>
  <si>
    <t>TRIADE BRASIL TREINAMENTOS E INFORM LTDA</t>
  </si>
  <si>
    <t>04390483000139</t>
  </si>
  <si>
    <t>TRIAGIL LTDA ME</t>
  </si>
  <si>
    <t>00531954000120</t>
  </si>
  <si>
    <t>TRIBUNAL DE JUSTICA DO DISTRITO FEDERAL E DOS TERRITORIOS</t>
  </si>
  <si>
    <t>09444530000101</t>
  </si>
  <si>
    <t>TRIBUNAL DE JUSTICA DO ESTADO DO CEARA</t>
  </si>
  <si>
    <t>28538734000148</t>
  </si>
  <si>
    <t>TRIBUNAL DE JUSTICA DO ESTADO DO RIO DE</t>
  </si>
  <si>
    <t>02578421000120</t>
  </si>
  <si>
    <t>TRIBUNAL REGIONAL DO TRABALHO 1 REGIAO</t>
  </si>
  <si>
    <t>02011574000190</t>
  </si>
  <si>
    <t>TRIBUNAL REGIONAL DO TRABALHO DA 10 REGI</t>
  </si>
  <si>
    <t>02566224000190</t>
  </si>
  <si>
    <t>TRIBUNAL REGIONAL DO TRABALHO DA 6A REGIAO</t>
  </si>
  <si>
    <t>03658507000125</t>
  </si>
  <si>
    <t>TRIBUNAL REGIONAL FEDERAL DA 1 REGIAO</t>
  </si>
  <si>
    <t>14730954000164</t>
  </si>
  <si>
    <t>TRIO ENGENHARIA LTDA</t>
  </si>
  <si>
    <t>24574333000192</t>
  </si>
  <si>
    <t>TRIPLE IT SOLUTIONS SOL EM TI EIRELI EPP</t>
  </si>
  <si>
    <t>03663377000119</t>
  </si>
  <si>
    <t>TRIPLE S SOLUCOES EM TECNOLOGIA LTDA</t>
  </si>
  <si>
    <t>05964158000103</t>
  </si>
  <si>
    <t>TRIPLE S TECNOLOGIA SA</t>
  </si>
  <si>
    <t>08195806000194</t>
  </si>
  <si>
    <t>TROPICAL BIOENERGIA S.A.</t>
  </si>
  <si>
    <t>04667330000196</t>
  </si>
  <si>
    <t>TROPICAL RIO COMERCIO E TRANSPORTES LTDA</t>
  </si>
  <si>
    <t>TROPIFLORA PLANTAS E FLORES LTDA</t>
  </si>
  <si>
    <t>06141430000100</t>
  </si>
  <si>
    <t>TRUE DIGITAL SYSTEMS DO BRASIL SEG ELE E</t>
  </si>
  <si>
    <t>26815083000160</t>
  </si>
  <si>
    <t>TRUPP SEGURANCA LTDA</t>
  </si>
  <si>
    <t>00712411000100</t>
  </si>
  <si>
    <t>TS ENGENHARIA TELEMATICA LTDA</t>
  </si>
  <si>
    <t>11228183000113</t>
  </si>
  <si>
    <t>TSW SERVICOS DE INFORMTICA LTDA</t>
  </si>
  <si>
    <t>08739644000108</t>
  </si>
  <si>
    <t>TSW SERVICOS EIRELI ME</t>
  </si>
  <si>
    <t>22047738000147</t>
  </si>
  <si>
    <t>TULUN INFORMATICA E TECNOLOGIA EIRELI</t>
  </si>
  <si>
    <t>12087707000166</t>
  </si>
  <si>
    <t>TURNES TURNES ESTOFAMENTOS LTDA ME</t>
  </si>
  <si>
    <t>20758306000623</t>
  </si>
  <si>
    <t>TURQUEZA TECIDOS E VESTUARIOS SA</t>
  </si>
  <si>
    <t>20758306006826</t>
  </si>
  <si>
    <t>20758306015060</t>
  </si>
  <si>
    <t>20758306015221</t>
  </si>
  <si>
    <t>20758306016384</t>
  </si>
  <si>
    <t>20758306018832</t>
  </si>
  <si>
    <t>20758306021892</t>
  </si>
  <si>
    <t>20758306022198</t>
  </si>
  <si>
    <t>04411194000179</t>
  </si>
  <si>
    <t>TXAI CIDADANIA E DESENVOLVIMENTO SOCIAL S/S LTDA</t>
  </si>
  <si>
    <t>17241643000120</t>
  </si>
  <si>
    <t>TZAL AGEN DE VIAG E LOC DE VEICU LTDA ME</t>
  </si>
  <si>
    <t>33177148000155</t>
  </si>
  <si>
    <t>U VERITAS DO BRASIL SOC CLAS E CERT LTDA</t>
  </si>
  <si>
    <t>29212197000104</t>
  </si>
  <si>
    <t>UBIRAJARA BENEDITO DOS SANTOSME</t>
  </si>
  <si>
    <t>08139874000136</t>
  </si>
  <si>
    <t>UBM BRAZIL FEIRAS E EVENTOS LTDA</t>
  </si>
  <si>
    <t>UCSANDIEGO</t>
  </si>
  <si>
    <t>UC SAN DIEGO</t>
  </si>
  <si>
    <t>39423535000100</t>
  </si>
  <si>
    <t>UNBOX EVENTOS LTDA</t>
  </si>
  <si>
    <t>19557079000346</t>
  </si>
  <si>
    <t>UNENTEL SOLUCOES TECNOLOGICAS LTDA</t>
  </si>
  <si>
    <t>19557079000427</t>
  </si>
  <si>
    <t>21775752000102</t>
  </si>
  <si>
    <t>UNIABRAPP</t>
  </si>
  <si>
    <t>82514282000100</t>
  </si>
  <si>
    <t>UNIANDRA COMERCIO DE ART DO VES LTDA EPP</t>
  </si>
  <si>
    <t>88630413000281</t>
  </si>
  <si>
    <t>UNIAO BRASILEIRA DE EDUCACAO E ASSISTENCIA</t>
  </si>
  <si>
    <t>26592083000149</t>
  </si>
  <si>
    <t>UNIAO CARIMBOS E PLACAS LTDA EPP</t>
  </si>
  <si>
    <t>07254376000171</t>
  </si>
  <si>
    <t>UNIAO COMERCIO DE ALARMES LTDA ME</t>
  </si>
  <si>
    <t>18928807000154</t>
  </si>
  <si>
    <t>UNIAR COMERCIO DE ELETRO-ELETRONICOS E SERVICOS LTDA.</t>
  </si>
  <si>
    <t>07589288000120</t>
  </si>
  <si>
    <t>UNICOBA IND DE COMP ELETE INF LTDA</t>
  </si>
  <si>
    <t>02287193000139</t>
  </si>
  <si>
    <t>UNICOLOR TINTAS LTDA</t>
  </si>
  <si>
    <t>01079210000180</t>
  </si>
  <si>
    <t>UNIDAS LOCADORA DE VEICULOS LTDA</t>
  </si>
  <si>
    <t>05606295000168</t>
  </si>
  <si>
    <t>UNIFESTA RIO ORGANIZACAO DE EVENTOS LTDA</t>
  </si>
  <si>
    <t>67071001000106</t>
  </si>
  <si>
    <t>UNIFY SOLUCOES EM TECDA INFORMACAO LTDA</t>
  </si>
  <si>
    <t>67071001000521</t>
  </si>
  <si>
    <t>67071001000793</t>
  </si>
  <si>
    <t>67071001001250</t>
  </si>
  <si>
    <t>28886857000170</t>
  </si>
  <si>
    <t>UNION ELETRO MECANICA EIRELI</t>
  </si>
  <si>
    <t>12960254000130</t>
  </si>
  <si>
    <t>UNIQUE CONSERTO E MANUTENCAO EM EMPILHA</t>
  </si>
  <si>
    <t>32578387000154</t>
  </si>
  <si>
    <t>UNITECH RIO COMERCIO E SERVICOS LTDA</t>
  </si>
  <si>
    <t>10345052000153</t>
  </si>
  <si>
    <t>UNITED ENGENHARIA CONST E EMP EIRELI ME</t>
  </si>
  <si>
    <t>18210914000142</t>
  </si>
  <si>
    <t>UNIVERSAL MOVEIS LTDA</t>
  </si>
  <si>
    <t>33540014000157</t>
  </si>
  <si>
    <t>UNIVERSIDADE DO ESTADO DO RIO DE JANEIRO</t>
  </si>
  <si>
    <t>21195755000169</t>
  </si>
  <si>
    <t>UNIVERSIDADE FEDERAL DE JUIZ DE FORA UFJF</t>
  </si>
  <si>
    <t>33663683000116</t>
  </si>
  <si>
    <t>UNIVERSIDADE FEDERAL DO Rio de Janeiro</t>
  </si>
  <si>
    <t>06977673000182</t>
  </si>
  <si>
    <t>UNIVERSIDADE LIVRE PARA A EFICIENCIA HUMANA</t>
  </si>
  <si>
    <t>University of W</t>
  </si>
  <si>
    <t>UNIVERSITY OF WASHINGTON</t>
  </si>
  <si>
    <t>32157227000131</t>
  </si>
  <si>
    <t>UNIVERSO ELETRONICA INDUSTRIAL LTDA</t>
  </si>
  <si>
    <t>10578495000194</t>
  </si>
  <si>
    <t>UNIXTRON TELECOMUNICACOES LTDA</t>
  </si>
  <si>
    <t>UP CHEF2 COMERCIO E SERVICOS LTDA ME</t>
  </si>
  <si>
    <t>25111693000110</t>
  </si>
  <si>
    <t>UP SERVICOS EIRELI</t>
  </si>
  <si>
    <t>16584760000123</t>
  </si>
  <si>
    <t>UPC CARGO AGENCIAMENTO DE CARGAS LTDA</t>
  </si>
  <si>
    <t>10948613000109</t>
  </si>
  <si>
    <t>UPHILL CONSULTORIA LTDA</t>
  </si>
  <si>
    <t>06242066000174</t>
  </si>
  <si>
    <t>UPLEXIS TECNOLOGIA LTDA</t>
  </si>
  <si>
    <t>29727477000155</t>
  </si>
  <si>
    <t>USECASE SOLUTIONS GROUP SERVICOS DE ENG</t>
  </si>
  <si>
    <t>21909032000184</t>
  </si>
  <si>
    <t>USINA DE ENERG EOL PARAISO VENTOS NE SA</t>
  </si>
  <si>
    <t>14535594000140</t>
  </si>
  <si>
    <t>USINA DE ENERG EOLICA CARCARA I SPE SA</t>
  </si>
  <si>
    <t>15313271000174</t>
  </si>
  <si>
    <t>USINA DE ENERGIA EOLICA CAICARA I SPE S.A.</t>
  </si>
  <si>
    <t>15313226000110</t>
  </si>
  <si>
    <t>USINA DE ENERGIA EOLICA JUNCO I SPE SA</t>
  </si>
  <si>
    <t>14535646000188</t>
  </si>
  <si>
    <t>USINA DE ENERGIA EOLICA SAO JOAO SPE SA</t>
  </si>
  <si>
    <t>15394357000179</t>
  </si>
  <si>
    <t>USINA DE ENERGIA EOLICA TERRAL SPE S A</t>
  </si>
  <si>
    <t>20318427000140</t>
  </si>
  <si>
    <t>USINA DE ENERGIA EOLICA VILA PARA III SP</t>
  </si>
  <si>
    <t>05620523000154</t>
  </si>
  <si>
    <t>USINA ELDORADO S.A - EM RECUPERACAO JUDICIAL</t>
  </si>
  <si>
    <t>04739720000124</t>
  </si>
  <si>
    <t>USINA TERMELETRICA PAMPA SUL SA</t>
  </si>
  <si>
    <t>08435796000117</t>
  </si>
  <si>
    <t>USINA XAVANTES S.A</t>
  </si>
  <si>
    <t>60894730000105</t>
  </si>
  <si>
    <t>USINAS SIDERURGICAS DE MINAS GERAIS SA</t>
  </si>
  <si>
    <t>33723618000139</t>
  </si>
  <si>
    <t>USITECHBOR DO BRASIL PRODUTOS INDUSTRIAIS EIRELI</t>
  </si>
  <si>
    <t>08747563000150</t>
  </si>
  <si>
    <t>UZTECH SERVICOS E INFORMATICA SA</t>
  </si>
  <si>
    <t>05533015000139</t>
  </si>
  <si>
    <t>V OFFICE CONSULTORES ASSOCIADOS LTDA</t>
  </si>
  <si>
    <t>05030353000158</t>
  </si>
  <si>
    <t>V53 COMERCIO E PROCESSAM DE DADOS LTDA</t>
  </si>
  <si>
    <t>02518403000152</t>
  </si>
  <si>
    <t>VACCINE CLIN VACINACAO IMUNIZAC SS LTDA</t>
  </si>
  <si>
    <t>73227514000158</t>
  </si>
  <si>
    <t>VACINE SERVIÇOS DE SAUDE LTDA.</t>
  </si>
  <si>
    <t>29118140000140</t>
  </si>
  <si>
    <t>VACINLOG DISTRIBUIDORA DE VACINAS LTDA</t>
  </si>
  <si>
    <t>VACIVITTA SERVICOS DE IMUNIZACAO HUMANA LTDA</t>
  </si>
  <si>
    <t>VAGAS TECNOLOGIA DE SOFTWARE LTDA</t>
  </si>
  <si>
    <t>51857391000104</t>
  </si>
  <si>
    <t>VAINZOF, LIMA E KARASSAWA SOCIEDADE DE ADVOGADOS</t>
  </si>
  <si>
    <t>08746578000101</t>
  </si>
  <si>
    <t>VALAMIEL EVENTOS E PRODUCOES LTDA</t>
  </si>
  <si>
    <t>13020304000162</t>
  </si>
  <si>
    <t>VALDEMIR PRADO FERREIRA LIMPEZA ME</t>
  </si>
  <si>
    <t>15869285000179</t>
  </si>
  <si>
    <t>VALDIRENE GROLLA DE AQUINO NOGUEIRA</t>
  </si>
  <si>
    <t>12053691000170</t>
  </si>
  <si>
    <t>VALERIA MARTINS DE ARAUJO 03635001112</t>
  </si>
  <si>
    <t>14121957000109</t>
  </si>
  <si>
    <t>VALID CERTIFICADORA DIGITAL LTDA</t>
  </si>
  <si>
    <t>08689024000292</t>
  </si>
  <si>
    <t>VALLOUREC SOLUCOES TUBULARES DO BRASIL S.A.</t>
  </si>
  <si>
    <t>03687592000150</t>
  </si>
  <si>
    <t>VALOR ECONOMICO SA</t>
  </si>
  <si>
    <t>01316790000181</t>
  </si>
  <si>
    <t>VALORIZACAO EMPRESA DE CAFE SA</t>
  </si>
  <si>
    <t>24032334000105</t>
  </si>
  <si>
    <t>VALVIM FERREIRA DE SOUZA FERRAMENTAS</t>
  </si>
  <si>
    <t>20154394000140</t>
  </si>
  <si>
    <t>VANDA DOS SANTOS</t>
  </si>
  <si>
    <t>27661688000107</t>
  </si>
  <si>
    <t>VANEIDE JOSÉ FERREIRA</t>
  </si>
  <si>
    <t>18211465000157</t>
  </si>
  <si>
    <t>VANESSA DA SILVA RIBEIRO ALUG MOV FESTAS</t>
  </si>
  <si>
    <t>VANESSA INEZ JUNKES EIRELI ME</t>
  </si>
  <si>
    <t>36614096000125</t>
  </si>
  <si>
    <t>VANIO FERREIRA 54203937949</t>
  </si>
  <si>
    <t>35408640000110</t>
  </si>
  <si>
    <t>VARELA FOTOGRAFIAS LTDA</t>
  </si>
  <si>
    <t>48171664000140</t>
  </si>
  <si>
    <t>VARIXX INDUSTRIA ELETRONICA LTDA</t>
  </si>
  <si>
    <t>72611296000198</t>
  </si>
  <si>
    <t>VD EVENTOS LTDA</t>
  </si>
  <si>
    <t>08841615000152</t>
  </si>
  <si>
    <t>VECSOLUTIONS COM SERV ARCOND VEN LTDA ME</t>
  </si>
  <si>
    <t>22417816000158</t>
  </si>
  <si>
    <t>VECTO CONSTRUTORA LTADA EPP</t>
  </si>
  <si>
    <t>27819937000140</t>
  </si>
  <si>
    <t>VEIRANO E ADVOGADOS ASSOCIADOS</t>
  </si>
  <si>
    <t>11406274000363</t>
  </si>
  <si>
    <t>VELANS TELEINFORMATICA LTDA</t>
  </si>
  <si>
    <t>03914939000150</t>
  </si>
  <si>
    <t>VENDING SYSTEMS COFFEE BREAK COMBEBIDAS</t>
  </si>
  <si>
    <t>01344250000101</t>
  </si>
  <si>
    <t>VENEZA LAVANDERIA LTDA</t>
  </si>
  <si>
    <t>30039714000174</t>
  </si>
  <si>
    <t>VENTOS DE ARAPUA 1 ENERGIA RENOVAVEL S.A.</t>
  </si>
  <si>
    <t>30040812000121</t>
  </si>
  <si>
    <t>VENTOS DE ARAPUA 2 ENERGIA RENOVAVEL S.A.</t>
  </si>
  <si>
    <t>30062989000129</t>
  </si>
  <si>
    <t>VENTOS DE ARAPUA 3 ENERGIA RENOVAVEL S.A.</t>
  </si>
  <si>
    <t>19724929000191</t>
  </si>
  <si>
    <t>VENTOS DE SANTA JOANA I ENERGIAS RENOVAV</t>
  </si>
  <si>
    <t>19725354000121</t>
  </si>
  <si>
    <t>VENTOS DE SANTA JOANA III ENERGIAS RENOV</t>
  </si>
  <si>
    <t>19725614000169</t>
  </si>
  <si>
    <t>VENTOS DE SANTA JOANA IV ENERGIAS RENOVA</t>
  </si>
  <si>
    <t>19082784000172</t>
  </si>
  <si>
    <t>VENTOS DE SANTA JOANA IX ENERGIAS RENOVA</t>
  </si>
  <si>
    <t>19725631000104</t>
  </si>
  <si>
    <t>VENTOS DE SANTA JOANA V ENERGIAS RENOVAV</t>
  </si>
  <si>
    <t>19725315000124</t>
  </si>
  <si>
    <t>VENTOS DE SANTA JOANA VII ENERGIAS RENOV</t>
  </si>
  <si>
    <t>19082754000166</t>
  </si>
  <si>
    <t>VENTOS DE SANTA JOANA X ENERGIAS RENOVAV</t>
  </si>
  <si>
    <t>19082675000155</t>
  </si>
  <si>
    <t>VENTOS DE SANTA JOANA XI ENERGIAS RENOVA</t>
  </si>
  <si>
    <t>19082701000145</t>
  </si>
  <si>
    <t>VENTOS DE SANTA JOANA XII ENERGIAS RENOV</t>
  </si>
  <si>
    <t>19082800000127</t>
  </si>
  <si>
    <t>VENTOS DE SANTA JOANA XIII ENERGIAS RENO</t>
  </si>
  <si>
    <t>19082728000138</t>
  </si>
  <si>
    <t>VENTOS DE SANTA JOANA XV ENERGIAS RENOVA</t>
  </si>
  <si>
    <t>19082822000197</t>
  </si>
  <si>
    <t>VENTOS DE SANTA JOANA XVI ENERGIAS RENOV</t>
  </si>
  <si>
    <t>17875483000170</t>
  </si>
  <si>
    <t>VENTOS DE SANTO AUGUSTO III ENERGIAS REN</t>
  </si>
  <si>
    <t>19781992000160</t>
  </si>
  <si>
    <t>VENTOS DE SANTO AUGUSTO IV ENERGIAS RENO</t>
  </si>
  <si>
    <t>17875427000136</t>
  </si>
  <si>
    <t>VENTOS DE SANTO AUGUSTO V ENERGIAS RENOV</t>
  </si>
  <si>
    <t>21480328000122</t>
  </si>
  <si>
    <t>VENTOS DE SANTO ONOFRE IV ENERGIAS RENOVAVEIS S.A</t>
  </si>
  <si>
    <t>21013854000182</t>
  </si>
  <si>
    <t>VENTOS DE SAO CLEMENTE IV ENERGIAS RENOV</t>
  </si>
  <si>
    <t>21479982000116</t>
  </si>
  <si>
    <t>VENTOS DE SAO VIRGILIO 01 ENERGIAS RENOVAVEIS S.A</t>
  </si>
  <si>
    <t>35403117000109</t>
  </si>
  <si>
    <t>VENTOS DE SAO VITOR 10 ENERGIAS RENOVAVEIS S/A</t>
  </si>
  <si>
    <t>35436200000176</t>
  </si>
  <si>
    <t>VENTOS DE SAO VITOR 12 ENERGIAS RENOVAVEIS S/A</t>
  </si>
  <si>
    <t>31478575000148</t>
  </si>
  <si>
    <t>VENTOS DE VILA PARAIBA IV SPE SA</t>
  </si>
  <si>
    <t>22576095000129</t>
  </si>
  <si>
    <t>VERA LUCIA DO NASCIMENTO DIAS ME</t>
  </si>
  <si>
    <t>08799229000140</t>
  </si>
  <si>
    <t>VERITAE ORIENTADOR EMPRESARIAL LTDA</t>
  </si>
  <si>
    <t>13781433000173</t>
  </si>
  <si>
    <t>VERMONT TI E CALL CENTER LTDA</t>
  </si>
  <si>
    <t>29862070000130</t>
  </si>
  <si>
    <t>VERONICA FERREIRA PEIXOTO LIMA 131623967</t>
  </si>
  <si>
    <t>03602646000137</t>
  </si>
  <si>
    <t>VERTICAL EMPRESA DE VIGILANCIA LTDA</t>
  </si>
  <si>
    <t>21995645000181</t>
  </si>
  <si>
    <t>VERTICAL EXTREME ALPINISMO IND EIRELI ME</t>
  </si>
  <si>
    <t>VERTIV TECNOLOGIA DO BRASIL LTDA</t>
  </si>
  <si>
    <t>64179724000399</t>
  </si>
  <si>
    <t>VERZANI SANDRINI SEGURANCA PATRIMONIAL</t>
  </si>
  <si>
    <t>49669856000143</t>
  </si>
  <si>
    <t>VESTE S.A. ESTILO</t>
  </si>
  <si>
    <t>23741748000140</t>
  </si>
  <si>
    <t>VEXIA ADMINISTRADORA S.A</t>
  </si>
  <si>
    <t>00194978000131</t>
  </si>
  <si>
    <t>VG AUTOMACAO LTDA</t>
  </si>
  <si>
    <t>04685362001005</t>
  </si>
  <si>
    <t>VIA INOX VAREJO E DISTRIBUICAO DE UTILIDADES LTDA</t>
  </si>
  <si>
    <t>47635869000176</t>
  </si>
  <si>
    <t>VIA MADER MOVEIS LTDA</t>
  </si>
  <si>
    <t>02054687000173</t>
  </si>
  <si>
    <t>VIA RIO PE EQU P CAR EL ELE SUP LTDA EPP</t>
  </si>
  <si>
    <t>68736826000157</t>
  </si>
  <si>
    <t>VIA TEXTO AGENCIA D COMUNICACAO LTDA EPP</t>
  </si>
  <si>
    <t>12647487000188</t>
  </si>
  <si>
    <t>VIACAO EXPRESSO PLANALTINA EIRELLI EPP</t>
  </si>
  <si>
    <t>50390301000147</t>
  </si>
  <si>
    <t>VIBRANIHIL COMERCIO E INDUSTRIA DE AMORTECEDORES DE VIBRACAO LTDA.</t>
  </si>
  <si>
    <t>28259466000125</t>
  </si>
  <si>
    <t>VICENZA ARTEFATOS DE COURO EIRELLI</t>
  </si>
  <si>
    <t>39438215000124</t>
  </si>
  <si>
    <t>VICI COMERCIO VAREJISTA DE PRODUTOS ALIMENTICIOS LTDA</t>
  </si>
  <si>
    <t>38378463000164</t>
  </si>
  <si>
    <t>VICO TREINAMENTOS E TECNOLOGIA LTDA</t>
  </si>
  <si>
    <t>10880192000121</t>
  </si>
  <si>
    <t>VICTOR MENDES PRODUCOES EIRELI</t>
  </si>
  <si>
    <t>31936131000109</t>
  </si>
  <si>
    <t>VIDEO CLIPPING PRODUCOES LTDA</t>
  </si>
  <si>
    <t>27827567000192</t>
  </si>
  <si>
    <t>VIDRACARIA TORRE DE BELEM LTDA EPP</t>
  </si>
  <si>
    <t>01828626000153</t>
  </si>
  <si>
    <t>VIDROART EIRELI ME</t>
  </si>
  <si>
    <t>24931024000122</t>
  </si>
  <si>
    <t>VIDROBrasilia COM SERV VID MOLD BSB LTDA</t>
  </si>
  <si>
    <t>11412261000135</t>
  </si>
  <si>
    <t>VIDROTEX COMERCIO DE VIDROS EIRELI</t>
  </si>
  <si>
    <t>09456494000198</t>
  </si>
  <si>
    <t>VIEIRA GRAFICA E EDITORA LTDA</t>
  </si>
  <si>
    <t>00641556000167</t>
  </si>
  <si>
    <t>VIEIRA REZENDE BARBOSA E GUER ADVOG SC</t>
  </si>
  <si>
    <t>07327325000122</t>
  </si>
  <si>
    <t>VIEW TECH ENGENHARIA DE AUTOMACAO LTDA</t>
  </si>
  <si>
    <t>04027102000666</t>
  </si>
  <si>
    <t>VILA GALE BRASIL - ATIVIDADES HOTELEIRAS LTDA</t>
  </si>
  <si>
    <t>02883002000100</t>
  </si>
  <si>
    <t>VILLA ENGENHARIA E CONSULTORIA LTDA</t>
  </si>
  <si>
    <t>VILLEMOR, TRIGUEIRO, SAUER E ADVOGADOS ASSOCIADOS</t>
  </si>
  <si>
    <t>30248244000159</t>
  </si>
  <si>
    <t>VINCENT CONSTANT ACIOLI 07977819783</t>
  </si>
  <si>
    <t>29575070000150</t>
  </si>
  <si>
    <t>VIRALATA FILMES LTDA</t>
  </si>
  <si>
    <t>05438473000199</t>
  </si>
  <si>
    <t>VIRTUA BUSINESS SOLUCOES LTDA</t>
  </si>
  <si>
    <t>24240886000109</t>
  </si>
  <si>
    <t>VIRTUALTV PRODUCOES E TECNOL EIRELLI ME</t>
  </si>
  <si>
    <t>05740125000171</t>
  </si>
  <si>
    <t>VISAGIO CONSULTORIA ASSESSORIA E DESENVO</t>
  </si>
  <si>
    <t>14079145000134</t>
  </si>
  <si>
    <t>VISAN ASSESSORIA CONSULT E SERV LTDA ME</t>
  </si>
  <si>
    <t>04947083000181</t>
  </si>
  <si>
    <t>VISAOGEO LTDA EPP</t>
  </si>
  <si>
    <t>19702508000160</t>
  </si>
  <si>
    <t>VISIO INDUSTRIA E COMERCIO DE EQUIPAMENTOS LTDA</t>
  </si>
  <si>
    <t>10615001000102</t>
  </si>
  <si>
    <t>VISION PAULISTA COMERCIAL LTDA ME</t>
  </si>
  <si>
    <t>04605970000171</t>
  </si>
  <si>
    <t>VITA ASSESSORIA EM SAUDE LTDA EPP</t>
  </si>
  <si>
    <t>02857170000112</t>
  </si>
  <si>
    <t>VITORINO COMERCIO DE COLCHOES LTDA</t>
  </si>
  <si>
    <t>12430857000120</t>
  </si>
  <si>
    <t>VIVA VIDA COMERCIO LTDA ME</t>
  </si>
  <si>
    <t>02608118000122</t>
  </si>
  <si>
    <t>VIVANTE SERVICOS DE FACILITIES LTDA.</t>
  </si>
  <si>
    <t>02608118000556</t>
  </si>
  <si>
    <t>02608118001447</t>
  </si>
  <si>
    <t>02608118001870</t>
  </si>
  <si>
    <t>31534408000177</t>
  </si>
  <si>
    <t>VIVANTE SERVICOS DE INSTALACAO E MANUTENCAO S.A.</t>
  </si>
  <si>
    <t>31534408000258</t>
  </si>
  <si>
    <t>04579222000161</t>
  </si>
  <si>
    <t>VIVER BEM GINASTICA LABORAL LTDA EPP</t>
  </si>
  <si>
    <t>68343582349</t>
  </si>
  <si>
    <t>VIVIANE RAMOS</t>
  </si>
  <si>
    <t>02449992000326</t>
  </si>
  <si>
    <t>VIVO SA</t>
  </si>
  <si>
    <t>02449992018101</t>
  </si>
  <si>
    <t>10930934000186</t>
  </si>
  <si>
    <t>VJ SISTEMAS DE MONITORAMENTO LTDA</t>
  </si>
  <si>
    <t>51667634000133</t>
  </si>
  <si>
    <t>VLK ALFABETIZACAO DIGITAL LTDA</t>
  </si>
  <si>
    <t>26665526000184</t>
  </si>
  <si>
    <t>VM SERVICE VALVULAS INDUSTRIAIS EIRELI</t>
  </si>
  <si>
    <t>10917643000158</t>
  </si>
  <si>
    <t>VM TECNOLOGIA LTDA</t>
  </si>
  <si>
    <t>28348778000105</t>
  </si>
  <si>
    <t>VMS SUPRIMENTOS INDUSTRIAIS LTDA</t>
  </si>
  <si>
    <t>19758880000198</t>
  </si>
  <si>
    <t>VMWARE SOFTWARE E SERVICOS BRASIL LTDA</t>
  </si>
  <si>
    <t>VOCS MULTIMIDIA PROD AUDIO VID LTDA EPP</t>
  </si>
  <si>
    <t>13290007000137</t>
  </si>
  <si>
    <t>VOE PUBLICIDADE E EVENTOS LTDA</t>
  </si>
  <si>
    <t>01017250000105</t>
  </si>
  <si>
    <t>VOETUR TURISMO E REPRESENTACAOES LTDA</t>
  </si>
  <si>
    <t>07629067000139</t>
  </si>
  <si>
    <t>VOIPGLOBE SERVICOS DE COMUNICACAO MULTIMIDIA VIA INTERNET LTDA</t>
  </si>
  <si>
    <t>03400080000160</t>
  </si>
  <si>
    <t>VOITH HYDRO LTDA</t>
  </si>
  <si>
    <t>03347463000112</t>
  </si>
  <si>
    <t>VOLGA ENGENHARIA INDUSTRIA E COMERCIO LT</t>
  </si>
  <si>
    <t>00710890000125</t>
  </si>
  <si>
    <t>VON DER HEIDE BRASIL CONSULTORIA RH LTDA</t>
  </si>
  <si>
    <t>01637895000132</t>
  </si>
  <si>
    <t>VOTORANTIM CIMENTOS SA</t>
  </si>
  <si>
    <t>00852501000104</t>
  </si>
  <si>
    <t>VOX OPINIAO PESQUISA E PROJETOS LTDA</t>
  </si>
  <si>
    <t>19137793000113</t>
  </si>
  <si>
    <t>VOX POPULI MERCADO E OPINIAO LTDA ME</t>
  </si>
  <si>
    <t>08472402000109</t>
  </si>
  <si>
    <t>VR - COMERCIO DE VIDROS LTDA</t>
  </si>
  <si>
    <t>11319526000155</t>
  </si>
  <si>
    <t>VSTP EDUCACAO LTDA</t>
  </si>
  <si>
    <t>34566900000112</t>
  </si>
  <si>
    <t>VTR NEGOCIOS E SERVICOS EIRELI EPP</t>
  </si>
  <si>
    <t>36518851000178</t>
  </si>
  <si>
    <t>VXR PHONE COMERCIO E SERVICOS DE EQUIPAM</t>
  </si>
  <si>
    <t>73690034000129</t>
  </si>
  <si>
    <t>W FERNANDES SILK SCREEN LTDA EPP</t>
  </si>
  <si>
    <t>17347902000100</t>
  </si>
  <si>
    <t>W N TAVARES ME</t>
  </si>
  <si>
    <t>18672364000183</t>
  </si>
  <si>
    <t>W R MOREIRA COMERCIO DE BRINDES E ELETRONICOS- EIRELI - ME</t>
  </si>
  <si>
    <t>00822263000186</t>
  </si>
  <si>
    <t>W SERVICE COM SERV EQUIP ELETRICOS LTDA</t>
  </si>
  <si>
    <t>09607348000116</t>
  </si>
  <si>
    <t>W SOARES ATACADISTA LTDA ME</t>
  </si>
  <si>
    <t>01064789000107</t>
  </si>
  <si>
    <t>W3 INFORMATICA LTDA</t>
  </si>
  <si>
    <t>37166931000174</t>
  </si>
  <si>
    <t>WALBRAS COMERCIAL DE FERRAGENS LTDA</t>
  </si>
  <si>
    <t>06265738000167</t>
  </si>
  <si>
    <t>WALDIR DE ASSIS LEMOS DE OLIVEIRA - LTDA</t>
  </si>
  <si>
    <t>25225011000109</t>
  </si>
  <si>
    <t>WALESKA FARIAS TRE QUAL PES PRO LTDA EPP</t>
  </si>
  <si>
    <t>18599560000170</t>
  </si>
  <si>
    <t>WANGLER RODRIGUES NEVES ME</t>
  </si>
  <si>
    <t>19241189000213</t>
  </si>
  <si>
    <t>WAY UP SERVICOS EDUCACIONAIS, SEMINARIOS, PALESTRAS E CURSOS TECNICOS E GERENCIAIS LTDA</t>
  </si>
  <si>
    <t>06036939000516</t>
  </si>
  <si>
    <t>WAZ HARDWARE IMPORT E COMERCIO DE SUPRIMENTOS DE INFORMATICA LTDA</t>
  </si>
  <si>
    <t>00500200000103</t>
  </si>
  <si>
    <t>WD ENGENHARIA E PROJETOS LTDA EPP</t>
  </si>
  <si>
    <t>09400465000104</t>
  </si>
  <si>
    <t>WEBJUR PROCESSAMENTO DE DADOS LTDA EPP</t>
  </si>
  <si>
    <t>23612086000109</t>
  </si>
  <si>
    <t>WEDO CONSUL EDUC CORPOR RH EDT LTDA EPP</t>
  </si>
  <si>
    <t>38110264000170</t>
  </si>
  <si>
    <t>WEEX PLATAFORMA DIGITAL LTDA</t>
  </si>
  <si>
    <t>07175725000160</t>
  </si>
  <si>
    <t>WEG EQUIPAMENTOS ELETRICOS S/A</t>
  </si>
  <si>
    <t>07175725001050</t>
  </si>
  <si>
    <t>22568994000180</t>
  </si>
  <si>
    <t>WELLINGTON ALVES REGO 00267133146</t>
  </si>
  <si>
    <t>WELP TRANSPORTADOR REVENDEDOR RETALHISTA DE COMBUSTIVEIS LTDA</t>
  </si>
  <si>
    <t>19387304000181</t>
  </si>
  <si>
    <t>WEPLACE CONSULTORIA EM RECURSOS HUMANOS</t>
  </si>
  <si>
    <t>22862119000106</t>
  </si>
  <si>
    <t>WERNER JEWOROWSKY 95225463991</t>
  </si>
  <si>
    <t>02371919000117</t>
  </si>
  <si>
    <t>WES ERGONOMIA E SAUDE OCUPACIONAL LTDA</t>
  </si>
  <si>
    <t>23199320000118</t>
  </si>
  <si>
    <t>WESLLEY WALLACE ARAUJO SILVA 70227436490</t>
  </si>
  <si>
    <t>75024521000935</t>
  </si>
  <si>
    <t>WESTAFLEX TUBOS FLEXIVEIS LTDA</t>
  </si>
  <si>
    <t>18460358000162</t>
  </si>
  <si>
    <t>WGM CONSTRUTORA LTDA ME</t>
  </si>
  <si>
    <t>08324050272</t>
  </si>
  <si>
    <t>WILLIAM ALVES FIEL</t>
  </si>
  <si>
    <t>23180390468</t>
  </si>
  <si>
    <t>WILLIAM SERRANO SMETHURST</t>
  </si>
  <si>
    <t>15687237000160</t>
  </si>
  <si>
    <t>WILSON FERRER JUNIOR 10726641863</t>
  </si>
  <si>
    <t>12216807000145</t>
  </si>
  <si>
    <t>WILSON MARTINS DOS PASSOS WILL SOM ME</t>
  </si>
  <si>
    <t>15361500000126</t>
  </si>
  <si>
    <t>WILSON ROBERTO BELLON FERR521190009791</t>
  </si>
  <si>
    <t>08839575000104</t>
  </si>
  <si>
    <t>WIMPEX COM IMP E REPR LTDA</t>
  </si>
  <si>
    <t>10348318001193</t>
  </si>
  <si>
    <t>WINDSOR ADMINISTRACAO DE HOTEIS E SERVICOS S.A.</t>
  </si>
  <si>
    <t>10348318001517</t>
  </si>
  <si>
    <t>05298154000125</t>
  </si>
  <si>
    <t>WINDSOR BARRA HOTEL SA</t>
  </si>
  <si>
    <t>04157326000188</t>
  </si>
  <si>
    <t>WINES AND ROSES COMERCIO ATACADISTA E IMPORTACAO DE ALIMENTOS E BEBIDAS LTDA</t>
  </si>
  <si>
    <t>09557941000103</t>
  </si>
  <si>
    <t>WINNER DA SERRA INDUSTRIA DE ROUPAS</t>
  </si>
  <si>
    <t>08718431000108</t>
  </si>
  <si>
    <t>WIRECARD BRAZIL INSTITUICAO DE PAGAMENTO S.A.</t>
  </si>
  <si>
    <t>68709955000156</t>
  </si>
  <si>
    <t>WITTEL COMUNICACOES LTDA</t>
  </si>
  <si>
    <t>WL ATACADISTA LTDA</t>
  </si>
  <si>
    <t>03903933000187</t>
  </si>
  <si>
    <t>WL EQUIPAMENTOS LTDA</t>
  </si>
  <si>
    <t>05255452000138</t>
  </si>
  <si>
    <t>WN FACILITIES SERVIOS &amp; SOLUCOES</t>
  </si>
  <si>
    <t>58707050000193</t>
  </si>
  <si>
    <t>WOLER INDUSTRIA E COMÉRCIO LTDA</t>
  </si>
  <si>
    <t>08982256000153</t>
  </si>
  <si>
    <t>WORKSTATIONCOMERCIODEMOVEISLTDAEPP</t>
  </si>
  <si>
    <t>36027292000101</t>
  </si>
  <si>
    <t>WORLD BOR ARTEFATOS DE BORRACHA EIRELI</t>
  </si>
  <si>
    <t>08288024000280</t>
  </si>
  <si>
    <t>WORTEC INDUSTRIA E COMERCIO DE BOMBAS E SERVICOS LTDA</t>
  </si>
  <si>
    <t>WR ARQUITETURA</t>
  </si>
  <si>
    <t>23433465000131</t>
  </si>
  <si>
    <t>X CORPORATION PROM IMP E EXP EIRELIEPP</t>
  </si>
  <si>
    <t>12319266000180</t>
  </si>
  <si>
    <t>XBRINDES COMERCIO IMPORT E EXPO LTDA EPP</t>
  </si>
  <si>
    <t>65047359000160</t>
  </si>
  <si>
    <t>XRT SISTEMAS DE INFORMACOES LTDA</t>
  </si>
  <si>
    <t>34838603000189</t>
  </si>
  <si>
    <t>YALA COMERCIO E REPRESENTACAO LTDA</t>
  </si>
  <si>
    <t>28043390000104</t>
  </si>
  <si>
    <t>YES PRODUCOES LTDA</t>
  </si>
  <si>
    <t>13809586000181</t>
  </si>
  <si>
    <t>YESHUA COMERCIO SERVICO DIAS EIRELI EPP</t>
  </si>
  <si>
    <t>34718865000100</t>
  </si>
  <si>
    <t>YIUW CORPORATION IMPORTACAO E EXPORTACAO</t>
  </si>
  <si>
    <t>11732208000111</t>
  </si>
  <si>
    <t>YLUMINAR DESENVOLVIMENTO PROFISSIONAL</t>
  </si>
  <si>
    <t>21458086000170</t>
  </si>
  <si>
    <t>YSMART ENGENHARIA CAPACITACAO E TECNOLOGIA LTDA</t>
  </si>
  <si>
    <t>11023063000180</t>
  </si>
  <si>
    <t>YVELISE DOS REIS TONON</t>
  </si>
  <si>
    <t>08101290000171</t>
  </si>
  <si>
    <t>YVYTU INDUSTRIA E COMERCIO DE FILTROS LTDA</t>
  </si>
  <si>
    <t>40003738045</t>
  </si>
  <si>
    <t>ZABBIX LIMITED LIABILITY COMPANY</t>
  </si>
  <si>
    <t>37442428000102</t>
  </si>
  <si>
    <t>ZABBIX SERVICOS DE SOFTWARE LTDA</t>
  </si>
  <si>
    <t>07819356000109</t>
  </si>
  <si>
    <t>ZAFIRA COM DE MATERIAIS ELETRICOS LTDA</t>
  </si>
  <si>
    <t>13147297000164</t>
  </si>
  <si>
    <t>ZAGURY TREINAMENTO EDUCACIONAL ME</t>
  </si>
  <si>
    <t>43992479000100</t>
  </si>
  <si>
    <t>ZAHARA PUGA ARAUJO 10582713773</t>
  </si>
  <si>
    <t>01626696000129</t>
  </si>
  <si>
    <t>ZAMER DISTRIBUIDORA DE BATERIAS LTDA EPP</t>
  </si>
  <si>
    <t>05277940000146</t>
  </si>
  <si>
    <t>ZAP DO BRASIL EIRELI EPP</t>
  </si>
  <si>
    <t>03718042000150</t>
  </si>
  <si>
    <t>ZBR COMUNICACOES LTDA</t>
  </si>
  <si>
    <t>ZENITE ENGENHARIA E FACILITY LTDA</t>
  </si>
  <si>
    <t>86781069000115</t>
  </si>
  <si>
    <t>ZENITE INFORMACAO E CONSULTORIA SA</t>
  </si>
  <si>
    <t>02282727000134</t>
  </si>
  <si>
    <t>ZEPIM SEGURANCA E VIGILANCIA LTDA</t>
  </si>
  <si>
    <t>ZERO BARREIRAS PSICOLOGIA LTDA</t>
  </si>
  <si>
    <t>40873234000168</t>
  </si>
  <si>
    <t>ZERO UM INFORMATICA ENGENHARIA E R LTDA</t>
  </si>
  <si>
    <t>07448493000176</t>
  </si>
  <si>
    <t>ZERO1000 MANUT EM INFORMATICA LTDA ME</t>
  </si>
  <si>
    <t>82699588000188</t>
  </si>
  <si>
    <t>ZEUS DO BRASIL LTDA</t>
  </si>
  <si>
    <t>82699588000935</t>
  </si>
  <si>
    <t>23035734000101</t>
  </si>
  <si>
    <t>ZIMI BRINDES EIRELI ME</t>
  </si>
  <si>
    <t>21998462000110</t>
  </si>
  <si>
    <t>ZRG BRASIL CONSULTORES EM CAPITAL HUMANO E GOVERNANCA LTDA.</t>
  </si>
  <si>
    <t>02376437000150</t>
  </si>
  <si>
    <t>ZTC ENGENHARIA E CONSULTORIA LTDA EPP</t>
  </si>
  <si>
    <t>21228817000191</t>
  </si>
  <si>
    <t>ZUX RIO LTDA</t>
  </si>
  <si>
    <t>24903466000165</t>
  </si>
  <si>
    <t>ZZZ COMERCIO E SERV AUTOMOTIVOS EIRELI</t>
  </si>
  <si>
    <t>23275930000153</t>
  </si>
  <si>
    <t>PAPPO SOLUCOES</t>
  </si>
  <si>
    <t>39336716000108</t>
  </si>
  <si>
    <t>G DISTRIBUICAO E COMERCIO DE PRODUTOS LTDA</t>
  </si>
  <si>
    <t>34812846000148</t>
  </si>
  <si>
    <t>ARQUIPAR SERVICOS DE CORTE E DOBRA DE METAIS EIRELI</t>
  </si>
  <si>
    <t>SAUDE DIGITAL TECNOLOGIA LTDA</t>
  </si>
  <si>
    <t>30719931000105</t>
  </si>
  <si>
    <t>ANUNCIATA MARKETING LTDA</t>
  </si>
  <si>
    <t>90347840000380</t>
  </si>
  <si>
    <t>TK ELEVADORES BRASIL LTDA</t>
  </si>
  <si>
    <t>30819292000230</t>
  </si>
  <si>
    <t>PARADIGMA BUSINESS SOLUTIONS LTDA</t>
  </si>
  <si>
    <t>31098700000194</t>
  </si>
  <si>
    <t>WOLLNER COMERCIO E
CONFECCOES LTDA - Matriz</t>
  </si>
  <si>
    <t>40432544059036</t>
  </si>
  <si>
    <t>37321091000177</t>
  </si>
  <si>
    <t>INSTITUTO REDE BRASIL DO PACTO GLOBAL</t>
  </si>
  <si>
    <t>DAIMON ENGENHARIA E SISTEMAS S/S LTDA</t>
  </si>
  <si>
    <t>02485591000160</t>
  </si>
  <si>
    <t>TENDENCIAS CONSULTORIA INTEGRADA S/S LTDA</t>
  </si>
  <si>
    <t>33449965000115</t>
  </si>
  <si>
    <t>ABB AUTOMACAO LTDA</t>
  </si>
  <si>
    <t>RECOLD REFRIGERACAO S/C EIRELI</t>
  </si>
  <si>
    <t>37829277000131</t>
  </si>
  <si>
    <t>BRAVISTA TECNOLOGIA LTDA</t>
  </si>
  <si>
    <t>BEYONDSOFT CONSULTING BRASIL LTDA</t>
  </si>
  <si>
    <t>Centrais Elétricas Brasileiras S/A - Eletrobras</t>
  </si>
  <si>
    <t>33448036000191</t>
  </si>
  <si>
    <t>BIRJ-BOLSA DE IMOVEIS DO RIO DE JANEIRO LTDA</t>
  </si>
  <si>
    <t>31880039000174</t>
  </si>
  <si>
    <t>THIAGO DI CIESCO VAZ DOS SANTOS 28250316827</t>
  </si>
  <si>
    <t>CAST INFORMATICA S/A</t>
  </si>
  <si>
    <t>33746475000180</t>
  </si>
  <si>
    <t>ANUBIS INFORMATICA LTDA</t>
  </si>
  <si>
    <t>31038299000105</t>
  </si>
  <si>
    <t>GASTRONOMOS CULINARIA LTDA</t>
  </si>
  <si>
    <t>20277821000187</t>
  </si>
  <si>
    <t>FIORDES COMERCIO E SERVICOS LTDA - EPP</t>
  </si>
  <si>
    <t>51425211000107</t>
  </si>
  <si>
    <t>REAL GRAFICA DIGITAL PAPELARIA E BAZAR LTDA</t>
  </si>
  <si>
    <t>EICK, HABER, SHIMA &amp; PACHECO SOCIEDADE DE ADVOGADOS</t>
  </si>
  <si>
    <t>10793094000157</t>
  </si>
  <si>
    <t>R A T DA SILVA ME</t>
  </si>
  <si>
    <t>36605744000187</t>
  </si>
  <si>
    <t>NAP CHURRASCARIA RESTAURANTE LTDA</t>
  </si>
  <si>
    <t>04266338000140</t>
  </si>
  <si>
    <t>DOMINIUM PRODUCOES LTDA</t>
  </si>
  <si>
    <t>PRUDENTIAL DO BRASIL VIDA EM GRUPO S.A.</t>
  </si>
  <si>
    <t>35893537000102</t>
  </si>
  <si>
    <t>IRANILDE SOUZA DE ANDRADE 00063542200</t>
  </si>
  <si>
    <t>MORAES PITOMBO ADVOGADOS</t>
  </si>
  <si>
    <t>MONTFRAN CONSULTORIA EM ENERGIA LIMITADA</t>
  </si>
  <si>
    <t>VELA SOFTWARE E SERVICOS LTDA</t>
  </si>
  <si>
    <t>08404193000239</t>
  </si>
  <si>
    <t>SOLUTIONSHOP PRODUTO TECNOLOGIA LTDA</t>
  </si>
  <si>
    <t>50162682000107</t>
  </si>
  <si>
    <t>AABC ORGANIZAÇÃO DE EVENTOS LTDA</t>
  </si>
  <si>
    <t>07308801000168</t>
  </si>
  <si>
    <t>FC ESPORTE LTDA</t>
  </si>
  <si>
    <t>411422290001-48</t>
  </si>
  <si>
    <t>41142229 ARTHUR CHAVES FERREIRA</t>
  </si>
  <si>
    <t>17918571000102</t>
  </si>
  <si>
    <t>ARQINSTAL SERVICOS DE INSTALACOES ELETRICAS E CONSTRUCAO LTDA</t>
  </si>
  <si>
    <t>58890252000202</t>
  </si>
  <si>
    <t>DHL EXPRESS LTDA</t>
  </si>
  <si>
    <t>31477554000108</t>
  </si>
  <si>
    <t>CONNECTING BLOCKS CONSULTORIA LTDA</t>
  </si>
  <si>
    <t>33982072000130</t>
  </si>
  <si>
    <t>CECYBER CAPACITACAO E SOLUCOES TECNOLOGICAS LTDA</t>
  </si>
  <si>
    <t>INFRA EM INSTALACOES ELETRICAS LTDA</t>
  </si>
  <si>
    <t>RESILIENCE EXPERTS CONSULTORIA LTDA</t>
  </si>
  <si>
    <t>CA PROGRAMAS DE COMPUTADOR PARTICIPAÇÕES E SERVIÇOS LTDA</t>
  </si>
  <si>
    <t>34776007000383</t>
  </si>
  <si>
    <t>SIEMENS INFRAESTRUTURA E INDÚSTRIA LTDA.</t>
  </si>
  <si>
    <t>VERICODE TECNOLOGIA LTDA</t>
  </si>
  <si>
    <t>CAMARGO MOREIRA E OURICURI ADVOGADOS</t>
  </si>
  <si>
    <t>CAPACITARE RECURSOS HUMANOS EIRELI</t>
  </si>
  <si>
    <t>27865506000110</t>
  </si>
  <si>
    <t>DAVYS CREATIVE PRODUTOS PERSONALIZADOS EIRELI EPP</t>
  </si>
  <si>
    <t>08467459000101</t>
  </si>
  <si>
    <t>ANA KARLA A. S. DE CASTRO DECORACOES</t>
  </si>
  <si>
    <t>08725034000155</t>
  </si>
  <si>
    <t>CULTURA DE SEGURANÇA SERVIÇOS DE CONSULTORIA LTDA</t>
  </si>
  <si>
    <t>73972002001864</t>
  </si>
  <si>
    <t>BRFIBRA TELECOMUNICACOES LTDA</t>
  </si>
  <si>
    <t>10725577000114</t>
  </si>
  <si>
    <t>PAMPA CONSULTORIA DE EVENTOS LTDA</t>
  </si>
  <si>
    <t>26200462000146</t>
  </si>
  <si>
    <t>UAU SOLUCOES EM TECNOLOGIA E CONTEUDO DIGITAL LTDA</t>
  </si>
  <si>
    <t>VIMOLBRAS VIDROS E MOLD. DO BRASIL LTDA</t>
  </si>
  <si>
    <t>30969797000109</t>
  </si>
  <si>
    <t>INDE02 EVENTOS LTDA</t>
  </si>
  <si>
    <t>41142229000148</t>
  </si>
  <si>
    <t>41.142.229 ARTHUR CHAVES FERREIRA</t>
  </si>
  <si>
    <t>05218070000304</t>
  </si>
  <si>
    <t>Alphadigi Brasil Ltda - ES</t>
  </si>
  <si>
    <t>05218070000134</t>
  </si>
  <si>
    <t>Alphadigi Brasil Ltda</t>
  </si>
  <si>
    <t>08824171000651</t>
  </si>
  <si>
    <t>14309992000148</t>
  </si>
  <si>
    <t>WEG DRIVES &amp; CONTROLS - AUTOMACAO L</t>
  </si>
  <si>
    <t>09474731000143</t>
  </si>
  <si>
    <t>SINAPSIS INOVACAO EM ENERGIA S/S LTDA</t>
  </si>
  <si>
    <t>Tour House Viagens e Turismo LTDA-THV - Bragança</t>
  </si>
  <si>
    <t>54638413000125</t>
  </si>
  <si>
    <t>IHM RECOLD HVAC E REFRIGERACAO LTDA</t>
  </si>
  <si>
    <t>49997712000116</t>
  </si>
  <si>
    <t>KWARA GESTÃO DE ATIVOS E NEGOCIOS LTDA</t>
  </si>
  <si>
    <t>13578459000119</t>
  </si>
  <si>
    <t>AZ METAL LTDA</t>
  </si>
  <si>
    <t>23110248000100</t>
  </si>
  <si>
    <t>CORREA E RODRIGUES DOCERIA LTDA</t>
  </si>
  <si>
    <t>02402366000112</t>
  </si>
  <si>
    <t>M. WAY INDUSTRIA DE INFR AESTRUTURA LTDA</t>
  </si>
  <si>
    <t>DIGITAL 8 SOLUCOES DIGITAIS LTDA</t>
  </si>
  <si>
    <t>ALPHADIGI BRASIL LTDA</t>
  </si>
  <si>
    <t>ECCAPLAN - CONSULTORIA EM DESENV SUSTENTAVEL LTDA</t>
  </si>
  <si>
    <t>24955470000177</t>
  </si>
  <si>
    <t>AGREGAT CONSULTORIA, DESENVOLVIMENTO E TREINAMENTO LTDA</t>
  </si>
  <si>
    <t>28019214000129</t>
  </si>
  <si>
    <t>FUNDACAO PADRE LEONEL FRANCA</t>
  </si>
  <si>
    <t>STAEFA SERVICOS DE MANUTENCAO PREDIAL LTDA</t>
  </si>
  <si>
    <t>11518191000102</t>
  </si>
  <si>
    <t>SENFIO SOLUCOES TECNOLOGICAS LTDA</t>
  </si>
  <si>
    <t>DATA CENTRE DYNAMICS BRASIL TECNOLOGIAS LTDA</t>
  </si>
  <si>
    <t>AVEVA SOFTWARE BRASIL LTDA</t>
  </si>
  <si>
    <t>PPM RESTAURANTES LTDA</t>
  </si>
  <si>
    <t>RUSSEL REYNOLDS ASSOCIATES LTDA</t>
  </si>
  <si>
    <t>EMERSON TANIGAWA TUBONI</t>
  </si>
  <si>
    <t>GRUPO KLINGNER DE APOIO A EMPRESAS LTDA</t>
  </si>
  <si>
    <t>LIDER SERVICOS GERAIS LTDA</t>
  </si>
  <si>
    <t>VESTAS DO BRASIL ENERGIA EOLICA LTDA</t>
  </si>
  <si>
    <t>SAFETYNET SEGURANCA ELETRONICA LTDA</t>
  </si>
  <si>
    <t>TOUR HOUSE - VIAGENS E TURISMO LTDA.</t>
  </si>
  <si>
    <t>EDIPO FARIAS DA CUNHA</t>
  </si>
  <si>
    <t>BESECURE INFORMATICA E SEGURANÇA ELETRONICA LTDA - ME</t>
  </si>
  <si>
    <t>COMPASS TECNOLOGIA LTDA</t>
  </si>
  <si>
    <t>JUAN BUFFET LTDA</t>
  </si>
  <si>
    <t>PORTO INGLESES EMPREENDIMENTOS IMOBILIARIOS LTDA</t>
  </si>
  <si>
    <t>EASY 5 SOLUCOES LTDA</t>
  </si>
  <si>
    <t>UNION SISTEMAS E ENERGIA LTDA</t>
  </si>
  <si>
    <t>26845600000144</t>
  </si>
  <si>
    <t>A&amp;C ARQUITETURA E CONSULTORIA LTDA</t>
  </si>
  <si>
    <t>DHAR COMERCIO E SERVICOS LTDA</t>
  </si>
  <si>
    <t>PTLS SERVIÇOS DE TECNOLOGIA E ASSESSORIA TÉCNICA LTDA</t>
  </si>
  <si>
    <t>53617676000519</t>
  </si>
  <si>
    <t>REIS OFFICE PRODUCTS COMERCIAL LTDA (ES)</t>
  </si>
  <si>
    <t xml:space="preserve">01768873000101 </t>
  </si>
  <si>
    <t>AMCOM SISTEMAS DE INFORMACAO S/A</t>
  </si>
  <si>
    <t>15336818000157</t>
  </si>
  <si>
    <t>CANTUR TURISMO LTDA</t>
  </si>
  <si>
    <t>07577599000684</t>
  </si>
  <si>
    <t>TOTVS TECNOLOGIA EM SOFTWARE DE GESTAO LTDA</t>
  </si>
  <si>
    <t>11909837000174</t>
  </si>
  <si>
    <t>GRID SECURITY</t>
  </si>
  <si>
    <t>FXX SERVICOS TERCEIRIZADOS LTDA</t>
  </si>
  <si>
    <t>FXX SEGURANCA E TRANSPORTE  VALORES LTDA</t>
  </si>
  <si>
    <t xml:space="preserve">08769451000108 </t>
  </si>
  <si>
    <t>Virgo Companhia de Securitização</t>
  </si>
  <si>
    <t>Porto Ingleses Empreendimentos Imob Ltda.</t>
  </si>
  <si>
    <t>00383697000127</t>
  </si>
  <si>
    <t>RECOLD REFRIGERACAO S/C LTDA</t>
  </si>
  <si>
    <t>BLAZE SEGURANCA DA INFORMACAO LTDA ME</t>
  </si>
  <si>
    <t xml:space="preserve"> STANDARD IT CONSULTORIA LTDA</t>
  </si>
  <si>
    <t>33641663000306</t>
  </si>
  <si>
    <t>THOMAS CASE E ASSOCIADOS CONSULTORIA EM REC HUMANOS LTDA</t>
  </si>
  <si>
    <t>BOA PROMOCIONAL KITS CORPORATIVOS LTDA</t>
  </si>
  <si>
    <r>
      <rPr>
        <sz val="11"/>
        <color rgb="FF333333"/>
        <rFont val="Calibri"/>
        <family val="2"/>
        <scheme val="minor"/>
      </rPr>
      <t>02408485000182</t>
    </r>
  </si>
  <si>
    <t>MULTIVIS BRASIL LTDA</t>
  </si>
  <si>
    <t>Grupo BWX</t>
  </si>
  <si>
    <t>SUZAN TURISMO LTDA</t>
  </si>
  <si>
    <t>73972002001511</t>
  </si>
  <si>
    <t>CSI INOVACAO EM TI LTDA</t>
  </si>
  <si>
    <t>DELOITTE ASSESSORIA E CONSULTORIA LTDA</t>
  </si>
  <si>
    <t>POWERSAFE IMPORTACAO, EXPORTACAO LTDA</t>
  </si>
  <si>
    <t>Boxware Distribuidora de Informática Ltda</t>
  </si>
  <si>
    <t>EURECA! - ATITUDE EMPREENDEDORA LTDA</t>
  </si>
  <si>
    <t>FAIRFAX BRASIL SEGUROS CORPORATIVOS S/A</t>
  </si>
  <si>
    <t>AGENCIA DE PUBLICIDADE EPK LTDA</t>
  </si>
  <si>
    <t>ROSEANE SANTOS INFORMACOES CADASTRAIS LTDA</t>
  </si>
  <si>
    <t>35459232000197</t>
  </si>
  <si>
    <t>JLE TRANSPORTES E MUDANCAS LTDA</t>
  </si>
  <si>
    <t>36444673000188</t>
  </si>
  <si>
    <t>ACOUGUE DO BERG BAR E RESTAURANTE LTDA</t>
  </si>
  <si>
    <t>K2 STAFFING SOLUTIONS DO BRASIL CONSULTORIA E SERVICOS LTDA</t>
  </si>
  <si>
    <t>ABSTRAKT TECNOLOGIA LTDA</t>
  </si>
  <si>
    <t>TELMEX  DO BRASIL S/A</t>
  </si>
  <si>
    <t>10309285000109</t>
  </si>
  <si>
    <t xml:space="preserve"> YNNER TREINAMENTOS LTDA</t>
  </si>
  <si>
    <t>Has Servicos Ltda</t>
  </si>
  <si>
    <t>ECO POLO BRASIL TRANSPORTE LTDA</t>
  </si>
  <si>
    <t>Fernando Goncalves Costa</t>
  </si>
  <si>
    <t>RAFA TUR TRANSPORTES LTDA</t>
  </si>
  <si>
    <t>Instituto Vegetius</t>
  </si>
  <si>
    <t xml:space="preserve">COGNIFYX LABS LTDA </t>
  </si>
  <si>
    <t>CYBERONE TECNOLOGIA E SEGURANCA DA INFORMACAO LTDA.</t>
  </si>
  <si>
    <t>TORRES FREIRE ADVOGADOS</t>
  </si>
  <si>
    <t xml:space="preserve"> FUNDACAO DELFIM MENDES SILVEIRA.</t>
  </si>
  <si>
    <t>Chave</t>
  </si>
  <si>
    <t xml:space="preserve">Número  NF </t>
  </si>
  <si>
    <t xml:space="preserve">Valor </t>
  </si>
  <si>
    <t xml:space="preserve">Criação </t>
  </si>
  <si>
    <t xml:space="preserve">Gestor </t>
  </si>
  <si>
    <t>00107134</t>
  </si>
  <si>
    <t>00000952</t>
  </si>
  <si>
    <t>00000855</t>
  </si>
  <si>
    <t>00025129</t>
  </si>
  <si>
    <t>00020246</t>
  </si>
  <si>
    <t>00025126</t>
  </si>
  <si>
    <t>00025084</t>
  </si>
  <si>
    <t>QUALITY SOFTWARE AS</t>
  </si>
  <si>
    <t>00001786</t>
  </si>
  <si>
    <t>00025045</t>
  </si>
  <si>
    <t>00025076</t>
  </si>
  <si>
    <t>00048295</t>
  </si>
  <si>
    <t>00001850</t>
  </si>
  <si>
    <t>00024991</t>
  </si>
  <si>
    <t>00025037</t>
  </si>
  <si>
    <t>00004959</t>
  </si>
  <si>
    <t>CAMARGO, MOREIRA E OURICURI ADVOGADOS</t>
  </si>
  <si>
    <t>00020499</t>
  </si>
  <si>
    <t>00025037R</t>
  </si>
  <si>
    <t>00024989</t>
  </si>
  <si>
    <t>00025074</t>
  </si>
  <si>
    <t>00025030</t>
  </si>
  <si>
    <t>00016639</t>
  </si>
  <si>
    <t>00875663</t>
  </si>
  <si>
    <t>92660406000623</t>
  </si>
  <si>
    <t>00016636</t>
  </si>
  <si>
    <t>ISS 12/2024</t>
  </si>
  <si>
    <t>ISS</t>
  </si>
  <si>
    <t>00024990</t>
  </si>
  <si>
    <t>00025030R</t>
  </si>
  <si>
    <t>00002428</t>
  </si>
  <si>
    <t>00002449</t>
  </si>
  <si>
    <t>00027921</t>
  </si>
  <si>
    <t>00025030RR</t>
  </si>
  <si>
    <t>00025127</t>
  </si>
  <si>
    <t>00001741</t>
  </si>
  <si>
    <t>00025128</t>
  </si>
  <si>
    <t>99647022</t>
  </si>
  <si>
    <t>01/2025</t>
  </si>
  <si>
    <t>98892129</t>
  </si>
  <si>
    <t>97998335</t>
  </si>
  <si>
    <t>97512896</t>
  </si>
  <si>
    <t>01/2025 1</t>
  </si>
  <si>
    <t>00000070R</t>
  </si>
  <si>
    <t>00004613</t>
  </si>
  <si>
    <t>00000083</t>
  </si>
  <si>
    <t>00048957</t>
  </si>
  <si>
    <t>IRRF PJ 12/2024</t>
  </si>
  <si>
    <t>IRRF</t>
  </si>
  <si>
    <t>IRRF COOP 12/2024</t>
  </si>
  <si>
    <t>PCC 12/2024</t>
  </si>
  <si>
    <t>PCC</t>
  </si>
  <si>
    <t>INSS REINF 12/2024</t>
  </si>
  <si>
    <t>INSS</t>
  </si>
  <si>
    <t>00006372</t>
  </si>
  <si>
    <t>AZ METAL LTDA ME</t>
  </si>
  <si>
    <t>00089721</t>
  </si>
  <si>
    <t>F2425/2024</t>
  </si>
  <si>
    <t>PIS 12/2024</t>
  </si>
  <si>
    <t>PIS</t>
  </si>
  <si>
    <t>COFINS 12/2024</t>
  </si>
  <si>
    <t>COFINS</t>
  </si>
  <si>
    <t>00011738</t>
  </si>
  <si>
    <t>IRRF FOPAG 12/2024</t>
  </si>
  <si>
    <t>00011965</t>
  </si>
  <si>
    <t>00045085</t>
  </si>
  <si>
    <t>00020246R</t>
  </si>
  <si>
    <t>00045084</t>
  </si>
  <si>
    <t>00000540</t>
  </si>
  <si>
    <t>00000885</t>
  </si>
  <si>
    <t>00002763</t>
  </si>
  <si>
    <t>00002764</t>
  </si>
  <si>
    <t>00000511</t>
  </si>
  <si>
    <t>00003587</t>
  </si>
  <si>
    <t>00028531</t>
  </si>
  <si>
    <t>SAUDE DIGITAL TECNOLOGIA LTDA.</t>
  </si>
  <si>
    <t>INSS FOLHA 12/2024</t>
  </si>
  <si>
    <t>00089721R</t>
  </si>
  <si>
    <t>00000512</t>
  </si>
  <si>
    <t>00045086</t>
  </si>
  <si>
    <t>00004790</t>
  </si>
  <si>
    <t>00064685</t>
  </si>
  <si>
    <t>02224444</t>
  </si>
  <si>
    <t>00000218</t>
  </si>
  <si>
    <t>000047666</t>
  </si>
  <si>
    <t>00045083</t>
  </si>
  <si>
    <t>00011983</t>
  </si>
  <si>
    <t>00000122</t>
  </si>
  <si>
    <t>00000060</t>
  </si>
  <si>
    <t>SENFIO SOLUCOES  TECNOLOGICAS LTDA ME</t>
  </si>
  <si>
    <t>00002136</t>
  </si>
  <si>
    <t>00075670</t>
  </si>
  <si>
    <t>00002135</t>
  </si>
  <si>
    <t>00005419</t>
  </si>
  <si>
    <t>00001055R</t>
  </si>
  <si>
    <t>00280434</t>
  </si>
  <si>
    <t>00053635</t>
  </si>
  <si>
    <t>00053629</t>
  </si>
  <si>
    <t>00053634</t>
  </si>
  <si>
    <t>00053648</t>
  </si>
  <si>
    <t>00001950</t>
  </si>
  <si>
    <t>00050106</t>
  </si>
  <si>
    <t>00050102</t>
  </si>
  <si>
    <t>00111695</t>
  </si>
  <si>
    <t>00048921</t>
  </si>
  <si>
    <t>00266681</t>
  </si>
  <si>
    <t>00145924</t>
  </si>
  <si>
    <t>00048922</t>
  </si>
  <si>
    <t>00001442</t>
  </si>
  <si>
    <t>00048568</t>
  </si>
  <si>
    <t>00000060R</t>
  </si>
  <si>
    <t>00000899</t>
  </si>
  <si>
    <t>00008174</t>
  </si>
  <si>
    <t>00000217</t>
  </si>
  <si>
    <t>00172370</t>
  </si>
  <si>
    <t>00002032</t>
  </si>
  <si>
    <t>00002033</t>
  </si>
  <si>
    <t>00000867</t>
  </si>
  <si>
    <t>27092024</t>
  </si>
  <si>
    <t>00011775</t>
  </si>
  <si>
    <t>M. WAY INDUSTRIA DE INFRAESTRUTURA LTDA</t>
  </si>
  <si>
    <t>00000592</t>
  </si>
  <si>
    <t>00008168</t>
  </si>
  <si>
    <t>00008172</t>
  </si>
  <si>
    <t>55312098000104</t>
  </si>
  <si>
    <t>TROPIFLORA DE GUARATIBA COMERCIO DE PLANTAS LTDA</t>
  </si>
  <si>
    <t>00096418</t>
  </si>
  <si>
    <t>00963790</t>
  </si>
  <si>
    <t>08852986000130</t>
  </si>
  <si>
    <t>DIVICOMR DIVISORIAS, FORROS E PISOS LTDA</t>
  </si>
  <si>
    <t>00052882</t>
  </si>
  <si>
    <t>00000379</t>
  </si>
  <si>
    <t>00016148</t>
  </si>
  <si>
    <t>00002829</t>
  </si>
  <si>
    <t>00004502</t>
  </si>
  <si>
    <t>01070458</t>
  </si>
  <si>
    <t>SA O ESTADO DE S PAULO</t>
  </si>
  <si>
    <t>00028532</t>
  </si>
  <si>
    <t>00013079</t>
  </si>
  <si>
    <t>00050105</t>
  </si>
  <si>
    <t>00096416</t>
  </si>
  <si>
    <t>00013256</t>
  </si>
  <si>
    <t>00020546</t>
  </si>
  <si>
    <t>00002531</t>
  </si>
  <si>
    <t>00001613</t>
  </si>
  <si>
    <t>00032659</t>
  </si>
  <si>
    <t>00478461</t>
  </si>
  <si>
    <t>00172368</t>
  </si>
  <si>
    <t>00020572</t>
  </si>
  <si>
    <t>KWARA GESTAO DE ATIVOS E NEGOCIOS LTDA</t>
  </si>
  <si>
    <t>02452444</t>
  </si>
  <si>
    <t>00000886</t>
  </si>
  <si>
    <t>00070249</t>
  </si>
  <si>
    <t>00070249R</t>
  </si>
  <si>
    <t>00152367</t>
  </si>
  <si>
    <t>00000870</t>
  </si>
  <si>
    <t>00000361</t>
  </si>
  <si>
    <t>12/2024</t>
  </si>
  <si>
    <t>Mondo Education LLC  American Global Tech University</t>
  </si>
  <si>
    <t>00034882</t>
  </si>
  <si>
    <t>00034881</t>
  </si>
  <si>
    <t>00022064</t>
  </si>
  <si>
    <t>BOSISIO, MACEDO SOARES &amp; ADVOGADOS</t>
  </si>
  <si>
    <t>12206186352</t>
  </si>
  <si>
    <t>coursera</t>
  </si>
  <si>
    <t>COURSERA</t>
  </si>
  <si>
    <t>00000161</t>
  </si>
  <si>
    <t>00092467</t>
  </si>
  <si>
    <t>36240323</t>
  </si>
  <si>
    <t>00202439</t>
  </si>
  <si>
    <t>00001342</t>
  </si>
  <si>
    <t>00759945</t>
  </si>
  <si>
    <t>00003241</t>
  </si>
  <si>
    <t>00008173</t>
  </si>
  <si>
    <t>00001401</t>
  </si>
  <si>
    <t>ADTO - 06/01/2025</t>
  </si>
  <si>
    <t>00001396</t>
  </si>
  <si>
    <t>00011813</t>
  </si>
  <si>
    <t>00034929</t>
  </si>
  <si>
    <t>00047744</t>
  </si>
  <si>
    <t>00047739</t>
  </si>
  <si>
    <t>00172325</t>
  </si>
  <si>
    <t>00002130</t>
  </si>
  <si>
    <t>CAPACITARE RECURSOS HUMANOS LTDA</t>
  </si>
  <si>
    <t>00047742</t>
  </si>
  <si>
    <t>00172324</t>
  </si>
  <si>
    <t>00034930</t>
  </si>
  <si>
    <t>00002131</t>
  </si>
  <si>
    <t>00047733</t>
  </si>
  <si>
    <t>00047746</t>
  </si>
  <si>
    <t>02421819</t>
  </si>
  <si>
    <t>00047741</t>
  </si>
  <si>
    <t>00047734</t>
  </si>
  <si>
    <t>01845092</t>
  </si>
  <si>
    <t>00004722</t>
  </si>
  <si>
    <t>00034931</t>
  </si>
  <si>
    <t>00047745</t>
  </si>
  <si>
    <t>00001045</t>
  </si>
  <si>
    <t>00005261</t>
  </si>
  <si>
    <t>00002525</t>
  </si>
  <si>
    <t>00099272</t>
  </si>
  <si>
    <t>00099942</t>
  </si>
  <si>
    <t>00022088</t>
  </si>
  <si>
    <t>00047740</t>
  </si>
  <si>
    <t>00003176</t>
  </si>
  <si>
    <t>00048955</t>
  </si>
  <si>
    <t>00001395</t>
  </si>
  <si>
    <t>00047732</t>
  </si>
  <si>
    <t>00047735</t>
  </si>
  <si>
    <t>00034932</t>
  </si>
  <si>
    <t>00047736</t>
  </si>
  <si>
    <t>00049458</t>
  </si>
  <si>
    <t>00049457</t>
  </si>
  <si>
    <t>00049456</t>
  </si>
  <si>
    <t>00001377</t>
  </si>
  <si>
    <t>00005369</t>
  </si>
  <si>
    <t>00022092</t>
  </si>
  <si>
    <t>00009485</t>
  </si>
  <si>
    <t>SIEMENS BRASIL LTDA</t>
  </si>
  <si>
    <t>00021595</t>
  </si>
  <si>
    <t>02024115</t>
  </si>
  <si>
    <t>00039587</t>
  </si>
  <si>
    <t>00009484</t>
  </si>
  <si>
    <t>00022090</t>
  </si>
  <si>
    <t>00009483</t>
  </si>
  <si>
    <t>00023873</t>
  </si>
  <si>
    <t>00022114</t>
  </si>
  <si>
    <t>00009480</t>
  </si>
  <si>
    <t>00022251</t>
  </si>
  <si>
    <t>00003850</t>
  </si>
  <si>
    <t>11406274000100</t>
  </si>
  <si>
    <t>00099830</t>
  </si>
  <si>
    <t>DEV 11/2024</t>
  </si>
  <si>
    <t>00099822</t>
  </si>
  <si>
    <t>00015267</t>
  </si>
  <si>
    <t>00000259</t>
  </si>
  <si>
    <t>00001058</t>
  </si>
  <si>
    <t>00001057</t>
  </si>
  <si>
    <t>00075684</t>
  </si>
  <si>
    <t>90053768</t>
  </si>
  <si>
    <t>00000380</t>
  </si>
  <si>
    <t>00008175</t>
  </si>
  <si>
    <t>00043630</t>
  </si>
  <si>
    <t>00000419</t>
  </si>
  <si>
    <t>00011991</t>
  </si>
  <si>
    <t>00000417</t>
  </si>
  <si>
    <t>00000416</t>
  </si>
  <si>
    <t>00011989</t>
  </si>
  <si>
    <t>00000418</t>
  </si>
  <si>
    <t>00000415</t>
  </si>
  <si>
    <t>00000633</t>
  </si>
  <si>
    <t>00003503</t>
  </si>
  <si>
    <t>00002930 DEV. TRIBUTOS</t>
  </si>
  <si>
    <t>00014252</t>
  </si>
  <si>
    <t>00045450</t>
  </si>
  <si>
    <t>00016677</t>
  </si>
  <si>
    <t>04989481</t>
  </si>
  <si>
    <t>SIND PE 12/2024</t>
  </si>
  <si>
    <t>00000658</t>
  </si>
  <si>
    <t>SIND TRAB IND RE 12/2024</t>
  </si>
  <si>
    <t>SINDICATO DOS TRA NAS IND URBANAS NO EST DE PERNAMBUCO</t>
  </si>
  <si>
    <t>00000657</t>
  </si>
  <si>
    <t>SIND RJ 12/2024</t>
  </si>
  <si>
    <t>00009481</t>
  </si>
  <si>
    <t>00009482</t>
  </si>
  <si>
    <t>SIND SC 12/2024</t>
  </si>
  <si>
    <t>00000744</t>
  </si>
  <si>
    <t>SIND URB DF 12/2024</t>
  </si>
  <si>
    <t>00009318</t>
  </si>
  <si>
    <t>00009486</t>
  </si>
  <si>
    <t>SIND TRAB EMP RJ 12/2024</t>
  </si>
  <si>
    <t>SIND PE 12/2024 1</t>
  </si>
  <si>
    <t>SIND TRAB EMP RJ 13/2024</t>
  </si>
  <si>
    <t>00203006</t>
  </si>
  <si>
    <t>00009317</t>
  </si>
  <si>
    <t>00000272</t>
  </si>
  <si>
    <t>00003291</t>
  </si>
  <si>
    <t>ECCAPLAN CONSULTORIA EM DESENVOLVIMENTO SUSTENTAVEL LTDA</t>
  </si>
  <si>
    <t>00203003</t>
  </si>
  <si>
    <t>00000496</t>
  </si>
  <si>
    <t>00203005</t>
  </si>
  <si>
    <t>00000495</t>
  </si>
  <si>
    <t>00018827</t>
  </si>
  <si>
    <t>1DDA2FD0-0043</t>
  </si>
  <si>
    <t>00018823</t>
  </si>
  <si>
    <t>00018822</t>
  </si>
  <si>
    <t>CS-03302-8613</t>
  </si>
  <si>
    <t>00018824</t>
  </si>
  <si>
    <t>00099324</t>
  </si>
  <si>
    <t>12.2024 - C.Crédito</t>
  </si>
  <si>
    <t>00018832</t>
  </si>
  <si>
    <t>00018830</t>
  </si>
  <si>
    <t>00099273</t>
  </si>
  <si>
    <t>DEV 12/2024</t>
  </si>
  <si>
    <t>89637490000145</t>
  </si>
  <si>
    <t>KLABIN S.A.</t>
  </si>
  <si>
    <t>00001771</t>
  </si>
  <si>
    <t>00054828</t>
  </si>
  <si>
    <t>00018998</t>
  </si>
  <si>
    <t>00000745</t>
  </si>
  <si>
    <t>00006036</t>
  </si>
  <si>
    <t>00001823</t>
  </si>
  <si>
    <t>00005118</t>
  </si>
  <si>
    <t>00112666</t>
  </si>
  <si>
    <t>19361683</t>
  </si>
  <si>
    <t>00048923</t>
  </si>
  <si>
    <t>00000295</t>
  </si>
  <si>
    <t>00000639</t>
  </si>
  <si>
    <t>00172369</t>
  </si>
  <si>
    <t>74381224</t>
  </si>
  <si>
    <t>00172295</t>
  </si>
  <si>
    <t>00172296</t>
  </si>
  <si>
    <t>00172327</t>
  </si>
  <si>
    <t>28209035000154</t>
  </si>
  <si>
    <t>ETEPA - EMPRESA TRANSMISSORA DE ENEGIA DO PARA S.A.</t>
  </si>
  <si>
    <t>00001534RR</t>
  </si>
  <si>
    <t>24269948000105</t>
  </si>
  <si>
    <t>VERBALIZE CURSOS E TREINAMENTOS LTDA</t>
  </si>
  <si>
    <t>07204285</t>
  </si>
  <si>
    <t>02610139</t>
  </si>
  <si>
    <t>00099274</t>
  </si>
  <si>
    <t>07237496</t>
  </si>
  <si>
    <t>31096307000161</t>
  </si>
  <si>
    <t>MARITUBA TRANSMISSAO DE ENERGIA S.A.</t>
  </si>
  <si>
    <t>07235983</t>
  </si>
  <si>
    <t>07237497</t>
  </si>
  <si>
    <t>07244454</t>
  </si>
  <si>
    <t>00604028</t>
  </si>
  <si>
    <t>00099283</t>
  </si>
  <si>
    <t>07236001</t>
  </si>
  <si>
    <t>00018833</t>
  </si>
  <si>
    <t>07235931</t>
  </si>
  <si>
    <t>07236000</t>
  </si>
  <si>
    <t>00602667</t>
  </si>
  <si>
    <t>00099942R</t>
  </si>
  <si>
    <t>79771718</t>
  </si>
  <si>
    <t>02614672</t>
  </si>
  <si>
    <t>00004999</t>
  </si>
  <si>
    <t>CAST INFORMATICA SA</t>
  </si>
  <si>
    <t>02621526</t>
  </si>
  <si>
    <t>12773991000124</t>
  </si>
  <si>
    <t>NOVA VENTOS DO PARAZINHO ENERGIAS RENOVAVEIS S.A</t>
  </si>
  <si>
    <t>00004998</t>
  </si>
  <si>
    <t>00015710</t>
  </si>
  <si>
    <t>07221092</t>
  </si>
  <si>
    <t>00823734</t>
  </si>
  <si>
    <t>00002033R</t>
  </si>
  <si>
    <t>00003593</t>
  </si>
  <si>
    <t>00002448</t>
  </si>
  <si>
    <t>02619578</t>
  </si>
  <si>
    <t>00000283</t>
  </si>
  <si>
    <t>00075670R</t>
  </si>
  <si>
    <t>00043630R</t>
  </si>
  <si>
    <t>00000550</t>
  </si>
  <si>
    <t>02614673</t>
  </si>
  <si>
    <t>00003756</t>
  </si>
  <si>
    <t>00018828</t>
  </si>
  <si>
    <t>00018828 - NC</t>
  </si>
  <si>
    <t>07204285R</t>
  </si>
  <si>
    <t>00000673 DEV. TRIBUTO</t>
  </si>
  <si>
    <t>00004766R</t>
  </si>
  <si>
    <t>00003756R</t>
  </si>
  <si>
    <t>00003756R-NC</t>
  </si>
  <si>
    <t>00018831</t>
  </si>
  <si>
    <t>00011913</t>
  </si>
  <si>
    <t>00018831 - NC</t>
  </si>
  <si>
    <t>00001347</t>
  </si>
  <si>
    <t>00172139</t>
  </si>
  <si>
    <t>00172139 - NC</t>
  </si>
  <si>
    <t>00001352</t>
  </si>
  <si>
    <t>00075683</t>
  </si>
  <si>
    <t>00000002</t>
  </si>
  <si>
    <t>27055565000122</t>
  </si>
  <si>
    <t>ASSOCIACAO ATLETICA BANCO DO BRASIL</t>
  </si>
  <si>
    <t>00075683 - NC</t>
  </si>
  <si>
    <t>00002524</t>
  </si>
  <si>
    <t>00018829</t>
  </si>
  <si>
    <t>BP BIOENERGIA TROPICAL S.A.</t>
  </si>
  <si>
    <t>00018829 - NC</t>
  </si>
  <si>
    <t>00000003</t>
  </si>
  <si>
    <t>00018821</t>
  </si>
  <si>
    <t>00000001</t>
  </si>
  <si>
    <t>00000638 - NC</t>
  </si>
  <si>
    <t>00008170</t>
  </si>
  <si>
    <t>00008170 - NC</t>
  </si>
  <si>
    <t>00018826</t>
  </si>
  <si>
    <t>00008176</t>
  </si>
  <si>
    <t>00018826 - NC</t>
  </si>
  <si>
    <t>00008176 - NC</t>
  </si>
  <si>
    <t>00000984</t>
  </si>
  <si>
    <t>00003503R</t>
  </si>
  <si>
    <t>00012396</t>
  </si>
  <si>
    <t>00012396 - NC</t>
  </si>
  <si>
    <t>04989884</t>
  </si>
  <si>
    <t>00018829 - NCR</t>
  </si>
  <si>
    <t>00009317R</t>
  </si>
  <si>
    <t>00009318R</t>
  </si>
  <si>
    <t>04478460000180</t>
  </si>
  <si>
    <t>EMPRESA DE MUDANCAS MONICA LTDA</t>
  </si>
  <si>
    <t>00013733</t>
  </si>
  <si>
    <t>01122024 IIII - Reclassificação Projetos</t>
  </si>
  <si>
    <t>01122024 IIII - Reclassificação Projetos.</t>
  </si>
  <si>
    <t>Reclassificação Projetos - Dez.2024</t>
  </si>
  <si>
    <t>Reclassificação Projetos - Dez.2024.</t>
  </si>
  <si>
    <t>00000639R</t>
  </si>
  <si>
    <t>00023543</t>
  </si>
  <si>
    <t>00023542</t>
  </si>
  <si>
    <t>00000283R</t>
  </si>
  <si>
    <t>00003756RR</t>
  </si>
  <si>
    <t>00000283RR</t>
  </si>
  <si>
    <t>02614672R</t>
  </si>
  <si>
    <t>01122024 IIIII - Reclassificação Projetos</t>
  </si>
  <si>
    <t>4 IIIII - Reclassificação Projetos.</t>
  </si>
  <si>
    <t>00094043</t>
  </si>
  <si>
    <t>DEV 01/2025</t>
  </si>
  <si>
    <t>105ANN-012025-1278</t>
  </si>
  <si>
    <t>105ANN-012025-1279</t>
  </si>
  <si>
    <t>REL DGL 0003/2025</t>
  </si>
  <si>
    <t>FGTS 12/2024</t>
  </si>
  <si>
    <t>FGTS 13/2024</t>
  </si>
  <si>
    <t>02979081</t>
  </si>
  <si>
    <t>ISS 12/2024*</t>
  </si>
  <si>
    <t>FGTS s/RCT - Matr. 02253</t>
  </si>
  <si>
    <t>1945566341 IRRF</t>
  </si>
  <si>
    <t>00066690</t>
  </si>
  <si>
    <t>1945566341 IOF</t>
  </si>
  <si>
    <t>1945566341 COFINS</t>
  </si>
  <si>
    <t>1945566341 CIDE</t>
  </si>
  <si>
    <t>CIDE</t>
  </si>
  <si>
    <t>1945566341 ISS</t>
  </si>
  <si>
    <t>01/2025 2</t>
  </si>
  <si>
    <t>00000186</t>
  </si>
  <si>
    <t>30399150000180</t>
  </si>
  <si>
    <t>DL CURSOS E TREINAMENTOS LTDA</t>
  </si>
  <si>
    <t>FGTS s/RCT - Matr.00382</t>
  </si>
  <si>
    <t>FGTS s/RCT - Matr. 01827</t>
  </si>
  <si>
    <t>35407870000164</t>
  </si>
  <si>
    <t>SOL DO PIAUI GERACAO DE ENERGIA LTDA</t>
  </si>
  <si>
    <t>21996671000124</t>
  </si>
  <si>
    <t>ENEL GREEN POWER BOA VISTA EOLICA S A</t>
  </si>
  <si>
    <t>FGTS s/RCT - Matr.01666</t>
  </si>
  <si>
    <t>25176787000178</t>
  </si>
  <si>
    <t>ENEL GREEN POWER VENTOS DE SANTA ANGELA 2 S.A.</t>
  </si>
  <si>
    <t>FGTS s/RCT - Matr. 02150</t>
  </si>
  <si>
    <t>31596793000187</t>
  </si>
  <si>
    <t>ENEL GREEN POWER VENTOS DE SAO ROQUE 13 S.A.</t>
  </si>
  <si>
    <t>PIS 12/2024R</t>
  </si>
  <si>
    <t>36051519000146</t>
  </si>
  <si>
    <t>ENEL GREEN POWER VENTOS DE SAO ROQUE 05 S.A</t>
  </si>
  <si>
    <t>29552662000156</t>
  </si>
  <si>
    <t>ENEL GREEN POWER VENTOS DE SANTA ESPERANCA 16 S.A</t>
  </si>
  <si>
    <t>COFINS 12/2024R</t>
  </si>
  <si>
    <t>31596667000122</t>
  </si>
  <si>
    <t>ENEL GREEN POWER VENTOS DE SAO ROQUE 02 S.A.</t>
  </si>
  <si>
    <t>03012534</t>
  </si>
  <si>
    <t>16670085000155</t>
  </si>
  <si>
    <t>00009216</t>
  </si>
  <si>
    <t>00152367R</t>
  </si>
  <si>
    <t>01582675</t>
  </si>
  <si>
    <t>44668522000131</t>
  </si>
  <si>
    <t>ASSOCIACAO DAS EMPRESAS DE TRANSPORTE DE PASSAGEIROS DA REGIAO METROPOLITANA DE FLORIANOPOLIS - METROPOLIS</t>
  </si>
  <si>
    <t>00855697</t>
  </si>
  <si>
    <t>00013941</t>
  </si>
  <si>
    <t>00030471</t>
  </si>
  <si>
    <t>22942082000126</t>
  </si>
  <si>
    <t>LS TECNOLOGIA TOOLTEC COMERCIO E SERVICO LTDA</t>
  </si>
  <si>
    <t>02065936</t>
  </si>
  <si>
    <t>00368037</t>
  </si>
  <si>
    <t>00043067</t>
  </si>
  <si>
    <t>00003373</t>
  </si>
  <si>
    <t>00851441</t>
  </si>
  <si>
    <t>00000335</t>
  </si>
  <si>
    <t>03379824</t>
  </si>
  <si>
    <t>04050703</t>
  </si>
  <si>
    <t>04047747</t>
  </si>
  <si>
    <t>04047728</t>
  </si>
  <si>
    <t>04050710</t>
  </si>
  <si>
    <t>84700352</t>
  </si>
  <si>
    <t>00016500</t>
  </si>
  <si>
    <t>00126216</t>
  </si>
  <si>
    <t>00384826</t>
  </si>
  <si>
    <t>00041127</t>
  </si>
  <si>
    <t>00539852</t>
  </si>
  <si>
    <t>96407297</t>
  </si>
  <si>
    <t>00000462</t>
  </si>
  <si>
    <t>33860606000156</t>
  </si>
  <si>
    <t>J P DA S ULIAN</t>
  </si>
  <si>
    <t>00053834</t>
  </si>
  <si>
    <t>00009234</t>
  </si>
  <si>
    <t>01/2025 3</t>
  </si>
  <si>
    <t>10089139</t>
  </si>
  <si>
    <t>00000029</t>
  </si>
  <si>
    <t>IPTU RJ 2025 0101</t>
  </si>
  <si>
    <t>IPTU</t>
  </si>
  <si>
    <t>IPTU RJ 2025 0102</t>
  </si>
  <si>
    <t>IPTU RJ 2025 0103</t>
  </si>
  <si>
    <t>IPTU RJ 2025 0201</t>
  </si>
  <si>
    <t>IPTU RJ 2025 0202</t>
  </si>
  <si>
    <t>IPTU RJ 2025 0203</t>
  </si>
  <si>
    <t>PTLS SERVICOS DE TECNOLOGIA E ASSESSORIA TECNICA LTDA</t>
  </si>
  <si>
    <t>00202540</t>
  </si>
  <si>
    <t>IPTU RJ 2025 0301</t>
  </si>
  <si>
    <t>IPTU RJ 2025 0401</t>
  </si>
  <si>
    <t>IPTU RJ 2025 0501</t>
  </si>
  <si>
    <t>IPTU 2025 RJ 0601</t>
  </si>
  <si>
    <t>00000195</t>
  </si>
  <si>
    <t>IPTU RJ 2025  0701</t>
  </si>
  <si>
    <t>IPTU RJ 2025 0801</t>
  </si>
  <si>
    <t>IPTU RJ 2025 0901</t>
  </si>
  <si>
    <t>00011802R</t>
  </si>
  <si>
    <t>IPTU 2025</t>
  </si>
  <si>
    <t>CIM 2025 RECIFE</t>
  </si>
  <si>
    <t>TAXA</t>
  </si>
  <si>
    <t>44829179</t>
  </si>
  <si>
    <t>18000214</t>
  </si>
  <si>
    <t>02978970</t>
  </si>
  <si>
    <t>00007427</t>
  </si>
  <si>
    <t>00011643</t>
  </si>
  <si>
    <t>00126446</t>
  </si>
  <si>
    <t>AVEVA SOFTWARE BRASIL LTDA.</t>
  </si>
  <si>
    <t>00000638 - NCR</t>
  </si>
  <si>
    <t>00005415R</t>
  </si>
  <si>
    <t>FG REP LTDA</t>
  </si>
  <si>
    <t>49940671000121</t>
  </si>
  <si>
    <t>49940671 ARAMIS SILVA PEREIRA</t>
  </si>
  <si>
    <t>13941765000178</t>
  </si>
  <si>
    <t>ACTIPLUS EFICIENCIA EM ENERGIA LTDA</t>
  </si>
  <si>
    <t>00006837</t>
  </si>
  <si>
    <t>00126534</t>
  </si>
  <si>
    <t>00004648R</t>
  </si>
  <si>
    <t>00013159</t>
  </si>
  <si>
    <t>000</t>
  </si>
  <si>
    <t>00280576</t>
  </si>
  <si>
    <t>00380577</t>
  </si>
  <si>
    <t>00280578</t>
  </si>
  <si>
    <t>11651</t>
  </si>
  <si>
    <t>00280579</t>
  </si>
  <si>
    <t>00004151R</t>
  </si>
  <si>
    <t>02025772</t>
  </si>
  <si>
    <t>00000962R</t>
  </si>
  <si>
    <t>00000260</t>
  </si>
  <si>
    <t>01004627</t>
  </si>
  <si>
    <t>00025241R</t>
  </si>
  <si>
    <t>LCI - 476</t>
  </si>
  <si>
    <t>00394769-1-20250110-08532602000100</t>
  </si>
  <si>
    <t>00014076</t>
  </si>
  <si>
    <t>00000036</t>
  </si>
  <si>
    <t>000008411</t>
  </si>
  <si>
    <t>23698998</t>
  </si>
  <si>
    <t>23699162</t>
  </si>
  <si>
    <t>23700007</t>
  </si>
  <si>
    <t>23700089</t>
  </si>
  <si>
    <t>23699656</t>
  </si>
  <si>
    <t>PLUXEE BENEFICIOS BRASIL S.A.</t>
  </si>
  <si>
    <t>23699750</t>
  </si>
  <si>
    <t>23699843</t>
  </si>
  <si>
    <t>00054131</t>
  </si>
  <si>
    <t>23699921</t>
  </si>
  <si>
    <t>23699246</t>
  </si>
  <si>
    <t>23699331</t>
  </si>
  <si>
    <t>23700179</t>
  </si>
  <si>
    <t>00008411R</t>
  </si>
  <si>
    <t>00242681</t>
  </si>
  <si>
    <t>23699415</t>
  </si>
  <si>
    <t>23699553</t>
  </si>
  <si>
    <t>30012025</t>
  </si>
  <si>
    <t>00000673</t>
  </si>
  <si>
    <t>JD -1042111642021401</t>
  </si>
  <si>
    <t>00005806</t>
  </si>
  <si>
    <t>00000182</t>
  </si>
  <si>
    <t>56266301000116</t>
  </si>
  <si>
    <t>NeE FERREIRA COMERCIO E SERVIÇOS DE PURIFICADORES LTDA</t>
  </si>
  <si>
    <t>00202501R</t>
  </si>
  <si>
    <t>CENTRAIS ELETRICAS BRASILEIRAS SA ELETROBRAS</t>
  </si>
  <si>
    <t>00000200</t>
  </si>
  <si>
    <t>00000672</t>
  </si>
  <si>
    <t>00020684</t>
  </si>
  <si>
    <t>02167417</t>
  </si>
  <si>
    <t>00004098</t>
  </si>
  <si>
    <t>10705673000109</t>
  </si>
  <si>
    <t>PEREIRA E CARVALHO DISTRIBUIDORA DE GAS E AGUA LTDA</t>
  </si>
  <si>
    <t>00001493</t>
  </si>
  <si>
    <t>00005336R</t>
  </si>
  <si>
    <t>00394769-AD-1-20250110-08532602000100</t>
  </si>
  <si>
    <t>ISS 01/2025</t>
  </si>
  <si>
    <t>IRRF PJ 01/2025</t>
  </si>
  <si>
    <t>IRRF COOP 01/2025</t>
  </si>
  <si>
    <t>01/2025 4</t>
  </si>
  <si>
    <t>ADTO 05/02/2025</t>
  </si>
  <si>
    <t>JD - 1003301152024401</t>
  </si>
  <si>
    <t>JD - 11071518520244013400</t>
  </si>
  <si>
    <t>03387206</t>
  </si>
  <si>
    <t>00002931 DEV. TRIBUTOS</t>
  </si>
  <si>
    <t>SIND RJ 01/2025</t>
  </si>
  <si>
    <t>SIND SC 01/2025</t>
  </si>
  <si>
    <t>SIND URB DF 01/2025</t>
  </si>
  <si>
    <t>SIND TRAB EMP RJ 01/2025</t>
  </si>
  <si>
    <t>SIND PE 01/2025</t>
  </si>
  <si>
    <t>01612438</t>
  </si>
  <si>
    <t>04998066</t>
  </si>
  <si>
    <t>FGTS s/RCT - Matr.01185</t>
  </si>
  <si>
    <t>00007439</t>
  </si>
  <si>
    <t>00549049</t>
  </si>
  <si>
    <t>00008438</t>
  </si>
  <si>
    <t>00001505</t>
  </si>
  <si>
    <t>20253108</t>
  </si>
  <si>
    <t>20253087</t>
  </si>
  <si>
    <t>96417831</t>
  </si>
  <si>
    <t>20253105</t>
  </si>
  <si>
    <t>00001813</t>
  </si>
  <si>
    <t>00001812</t>
  </si>
  <si>
    <t>20253107</t>
  </si>
  <si>
    <t>20253106</t>
  </si>
  <si>
    <t>20253089</t>
  </si>
  <si>
    <t>20253086</t>
  </si>
  <si>
    <t>02025399</t>
  </si>
  <si>
    <t>00023157</t>
  </si>
  <si>
    <t>00023148</t>
  </si>
  <si>
    <t>00003363</t>
  </si>
  <si>
    <t>PCC 02/2025 META II</t>
  </si>
  <si>
    <t>IRRF 01/2025 META II</t>
  </si>
  <si>
    <t>00087423</t>
  </si>
  <si>
    <t>00041092</t>
  </si>
  <si>
    <t>72368012000184</t>
  </si>
  <si>
    <t>BVQI DO BRASIL SOCIEDADE CERTIFICADORA LTDA</t>
  </si>
  <si>
    <t>000000</t>
  </si>
  <si>
    <t>00222197</t>
  </si>
  <si>
    <t>00023385</t>
  </si>
  <si>
    <t>25532710000193</t>
  </si>
  <si>
    <t>IDESP - INSTITUTO DARYUS DE ENSINO SUPERIOR PAULISTA</t>
  </si>
  <si>
    <t>PCC 01/2025</t>
  </si>
  <si>
    <t>INSS REINF 01/2025</t>
  </si>
  <si>
    <t>PIS 01/2025</t>
  </si>
  <si>
    <t>COFINS 01/2025</t>
  </si>
  <si>
    <t>INSS FOLHA 01/2025</t>
  </si>
  <si>
    <t>IRRF FOPAG 01/2025</t>
  </si>
  <si>
    <t>00003651</t>
  </si>
  <si>
    <t>14559127000150</t>
  </si>
  <si>
    <t>ADIGO DESENVOLVIMENTO EMPRESARIAL E FAMILIAR LTDA</t>
  </si>
  <si>
    <t>00000402</t>
  </si>
  <si>
    <t>20253085</t>
  </si>
  <si>
    <t>02082407</t>
  </si>
  <si>
    <t>01879778</t>
  </si>
  <si>
    <t>00137182</t>
  </si>
  <si>
    <t>37098480000185</t>
  </si>
  <si>
    <t>UTB UNIAO TRANSPORTE BRASILIA LTDA</t>
  </si>
  <si>
    <t>06382696</t>
  </si>
  <si>
    <t>80185507</t>
  </si>
  <si>
    <t>85077200</t>
  </si>
  <si>
    <t>DEV 02/2025</t>
  </si>
  <si>
    <t>12147176000150</t>
  </si>
  <si>
    <t>A100 ROW SERVICOS DE DADOS BRASIL LTDA.</t>
  </si>
  <si>
    <t>DEV 02/2025.</t>
  </si>
  <si>
    <t>00001335</t>
  </si>
  <si>
    <t>18445102</t>
  </si>
  <si>
    <t>Adto 17.02.2025</t>
  </si>
  <si>
    <t>16907746000113</t>
  </si>
  <si>
    <t>SECRETARIA DE ESTADO DE FAZENDA DE MINAS GERAIS</t>
  </si>
  <si>
    <t>06703482</t>
  </si>
  <si>
    <t>02083510</t>
  </si>
  <si>
    <t>00137353</t>
  </si>
  <si>
    <t>91019789</t>
  </si>
  <si>
    <t>91013048</t>
  </si>
  <si>
    <t>FGTS 01/2025</t>
  </si>
  <si>
    <t>00011645</t>
  </si>
  <si>
    <t>IRPJ 01/2025</t>
  </si>
  <si>
    <t>CSLL 01/2025</t>
  </si>
  <si>
    <t>CSLL</t>
  </si>
  <si>
    <t>00000</t>
  </si>
  <si>
    <t>00103643</t>
  </si>
  <si>
    <t>50121426</t>
  </si>
  <si>
    <t>00106099</t>
  </si>
  <si>
    <t>00001870</t>
  </si>
  <si>
    <t>10483586000146</t>
  </si>
  <si>
    <t>PERFIL COMERCIO DE FORROS E DIVISORIAS LTDA</t>
  </si>
  <si>
    <t>00001150</t>
  </si>
  <si>
    <t>21959131000170</t>
  </si>
  <si>
    <t>IMPULSO BETA TREINAMENTO E DESENVOLVIMENTO PROFISSIONAL LTDA</t>
  </si>
  <si>
    <t>85141934</t>
  </si>
  <si>
    <t>48904593</t>
  </si>
  <si>
    <t>85141906</t>
  </si>
  <si>
    <t>01646808</t>
  </si>
  <si>
    <t>03393201</t>
  </si>
  <si>
    <t>ADTO 20.02.2025</t>
  </si>
  <si>
    <t>00810146000100</t>
  </si>
  <si>
    <t>MADEPORT LTDA</t>
  </si>
  <si>
    <t>00000750R</t>
  </si>
  <si>
    <t>FGTS s/RCT - Matr.00293</t>
  </si>
  <si>
    <t>41333381000108</t>
  </si>
  <si>
    <t>ADC ENGENHARIA E CONSULTORIA LTDA</t>
  </si>
  <si>
    <t>00050198</t>
  </si>
  <si>
    <t>00017049</t>
  </si>
  <si>
    <t>00245584</t>
  </si>
  <si>
    <t>00109983</t>
  </si>
  <si>
    <t>09026535000106</t>
  </si>
  <si>
    <t>PALMA PARAFUSOS E FERRAMENTAS LTDA</t>
  </si>
  <si>
    <t>52236/25</t>
  </si>
  <si>
    <t>43737840000144</t>
  </si>
  <si>
    <t>CAMARA DE COMERCIO BRASIL CANADA</t>
  </si>
  <si>
    <t>52237/25</t>
  </si>
  <si>
    <t>52238/25</t>
  </si>
  <si>
    <t>51990/25R</t>
  </si>
  <si>
    <t>00005001</t>
  </si>
  <si>
    <t>02/2025</t>
  </si>
  <si>
    <t>10090457</t>
  </si>
  <si>
    <t>FGTS s/RCT - Matr.01217</t>
  </si>
  <si>
    <t>00015454</t>
  </si>
  <si>
    <t>00004568</t>
  </si>
  <si>
    <t>INV2797949 PIS</t>
  </si>
  <si>
    <t>00452522</t>
  </si>
  <si>
    <t>INV2797949 COFINS</t>
  </si>
  <si>
    <t>INV2797949 IRRF</t>
  </si>
  <si>
    <t>INV2797949 IOF</t>
  </si>
  <si>
    <t>INV2797949 ISS</t>
  </si>
  <si>
    <t>LCI - 476 PIS</t>
  </si>
  <si>
    <t>LCI - 476 COFINS</t>
  </si>
  <si>
    <t>LCI - 476 IOF</t>
  </si>
  <si>
    <t>LCI - 476 IRRF</t>
  </si>
  <si>
    <t>LCI - 476 ISS</t>
  </si>
  <si>
    <t>INSS FOLHA 05/2024 COMPL.</t>
  </si>
  <si>
    <t>00000995</t>
  </si>
  <si>
    <t>00000994</t>
  </si>
  <si>
    <t>FGTS PO 05/2024</t>
  </si>
  <si>
    <t>0</t>
  </si>
  <si>
    <t>00055296</t>
  </si>
  <si>
    <t>00008784</t>
  </si>
  <si>
    <t>50025302</t>
  </si>
  <si>
    <t>00020769</t>
  </si>
  <si>
    <t>00181871</t>
  </si>
  <si>
    <t>00694924</t>
  </si>
  <si>
    <t>00000241</t>
  </si>
  <si>
    <t>02202075</t>
  </si>
  <si>
    <t>00051039-1-20250218-28948222000150</t>
  </si>
  <si>
    <t>00004907</t>
  </si>
  <si>
    <t>31867229000151</t>
  </si>
  <si>
    <t>PASSIFLORA PLANTAS E JARDINS LTDA</t>
  </si>
  <si>
    <t>00001213</t>
  </si>
  <si>
    <t>00648239-1-20250219-08228010000190</t>
  </si>
  <si>
    <t>00000267</t>
  </si>
  <si>
    <t>00000452R</t>
  </si>
  <si>
    <t>00048551</t>
  </si>
  <si>
    <t>80196133</t>
  </si>
  <si>
    <t>00002075 - NC</t>
  </si>
  <si>
    <t>00004721R</t>
  </si>
  <si>
    <t>00001152</t>
  </si>
  <si>
    <t>00055381</t>
  </si>
  <si>
    <t>00127137</t>
  </si>
  <si>
    <t>00280726</t>
  </si>
  <si>
    <t>00280725</t>
  </si>
  <si>
    <t>00280724</t>
  </si>
  <si>
    <t>00280731</t>
  </si>
  <si>
    <t>00392747R</t>
  </si>
  <si>
    <t>00036183R</t>
  </si>
  <si>
    <t>00036183RR</t>
  </si>
  <si>
    <t>00001340</t>
  </si>
  <si>
    <t>I2025-13700</t>
  </si>
  <si>
    <t>00077164 - NC</t>
  </si>
  <si>
    <t>00077163 - NC</t>
  </si>
  <si>
    <t>00000213</t>
  </si>
  <si>
    <t>00000212</t>
  </si>
  <si>
    <t>00011036</t>
  </si>
  <si>
    <t>85330033</t>
  </si>
  <si>
    <t>00008566 - NC</t>
  </si>
  <si>
    <t>RUSSELL REYNOLDS ASSOCIATES LTDA</t>
  </si>
  <si>
    <t>00288400</t>
  </si>
  <si>
    <t>00020157</t>
  </si>
  <si>
    <t>05701783000154</t>
  </si>
  <si>
    <t>PONTO DA ELETRONICA COMERCIO VAREJISTA DE COMPONENTES ELETRONICOS LTDA</t>
  </si>
  <si>
    <t>0065009</t>
  </si>
  <si>
    <t>00008553 - NC</t>
  </si>
  <si>
    <t>00000961R - NC</t>
  </si>
  <si>
    <t>40949164000184</t>
  </si>
  <si>
    <t>DIANA BONAR SACILOTTI CURRIE DESENVOLVIMENTO GERENCIAL LTDA</t>
  </si>
  <si>
    <t>ISS 02/2025</t>
  </si>
  <si>
    <t>000008558</t>
  </si>
  <si>
    <t>PCC 02/2025</t>
  </si>
  <si>
    <t>IRRF PJ 02/2025</t>
  </si>
  <si>
    <t>000008558 - NC</t>
  </si>
  <si>
    <t>IRRF COOP 02/2025</t>
  </si>
  <si>
    <t>1DDA2FD0-0045</t>
  </si>
  <si>
    <t>INSS REINF 02/2025</t>
  </si>
  <si>
    <t>PIS 02/2025</t>
  </si>
  <si>
    <t>COFINS 02/2025</t>
  </si>
  <si>
    <t>02/2025 1</t>
  </si>
  <si>
    <t>04119999</t>
  </si>
  <si>
    <t>00000442</t>
  </si>
  <si>
    <t>SIND RJ 02/2025</t>
  </si>
  <si>
    <t>SIND SC 02/2025</t>
  </si>
  <si>
    <t>SIND URB DF 02/2025</t>
  </si>
  <si>
    <t>SIND TRAB EMP RJ 02/2025</t>
  </si>
  <si>
    <t>SIND PE 02/2025</t>
  </si>
  <si>
    <t>00024660</t>
  </si>
  <si>
    <t>04933902000131</t>
  </si>
  <si>
    <t>INESCO - INSTITUTO DE ENSINO SUPERIOR DO CONE SUL LTDA</t>
  </si>
  <si>
    <t>00055386</t>
  </si>
  <si>
    <t>INSS FOLHA 02/2025</t>
  </si>
  <si>
    <t>IRRF FOPAG 02/2025</t>
  </si>
  <si>
    <t>Compasss Tecnologia Ltda</t>
  </si>
  <si>
    <t>Besecure Informatica e Segurança Eletronica  Ltda</t>
  </si>
  <si>
    <t>000194572</t>
  </si>
  <si>
    <t>02.2025 - C.Crédito</t>
  </si>
  <si>
    <t>WINDY240209-5492-40460-2025</t>
  </si>
  <si>
    <t>240209</t>
  </si>
  <si>
    <t>WINDY.COM</t>
  </si>
  <si>
    <t>00004887R</t>
  </si>
  <si>
    <t>00000222R</t>
  </si>
  <si>
    <t>00531116</t>
  </si>
  <si>
    <t>10034210</t>
  </si>
  <si>
    <t>82511643000164</t>
  </si>
  <si>
    <t>CONSELHO REGIONAL DE ENGENHARIA E AGRONOMIA DE SANTA CATARINA</t>
  </si>
  <si>
    <t>51003422</t>
  </si>
  <si>
    <t>00013352</t>
  </si>
  <si>
    <t>10034230</t>
  </si>
  <si>
    <t>00510034</t>
  </si>
  <si>
    <t>00003379</t>
  </si>
  <si>
    <t>F2425/2024 PIS</t>
  </si>
  <si>
    <t>F2425/2024 COFINS</t>
  </si>
  <si>
    <t>F2425/2024 IRRF</t>
  </si>
  <si>
    <t>10034210 1</t>
  </si>
  <si>
    <t>F2425/2024 IOF</t>
  </si>
  <si>
    <t>F2425/2024 CIDE</t>
  </si>
  <si>
    <t>F2425/2024 ISS</t>
  </si>
  <si>
    <t>2025-075</t>
  </si>
  <si>
    <t>00076437</t>
  </si>
  <si>
    <t>20258587</t>
  </si>
  <si>
    <t>05005554</t>
  </si>
  <si>
    <t>00014307</t>
  </si>
  <si>
    <t>00001515</t>
  </si>
  <si>
    <t>00001379</t>
  </si>
  <si>
    <t>00065009</t>
  </si>
  <si>
    <t>MF-2025-008</t>
  </si>
  <si>
    <t>20250001</t>
  </si>
  <si>
    <t>MF-2025-008R</t>
  </si>
  <si>
    <t>00028000</t>
  </si>
  <si>
    <t>05364830000111</t>
  </si>
  <si>
    <t>EXTIN COMERCIO E SERVICOS LTDA</t>
  </si>
  <si>
    <t>20253797</t>
  </si>
  <si>
    <t>20253795</t>
  </si>
  <si>
    <t>20253799</t>
  </si>
  <si>
    <t>20253791</t>
  </si>
  <si>
    <t>96442273</t>
  </si>
  <si>
    <t>00039934</t>
  </si>
  <si>
    <t>00146536-5-20250307-33234252000134</t>
  </si>
  <si>
    <t>33234252000134</t>
  </si>
  <si>
    <t>NOBELESS COMERCIO VARERJISTA 2020 LTDA</t>
  </si>
  <si>
    <t>02025750</t>
  </si>
  <si>
    <t>00456927</t>
  </si>
  <si>
    <t>FGTS 02/2025</t>
  </si>
  <si>
    <t>FGTS s/RCT - Matr.02273</t>
  </si>
  <si>
    <t>00023188</t>
  </si>
  <si>
    <t>00001029</t>
  </si>
  <si>
    <t>00012753</t>
  </si>
  <si>
    <t>00094397</t>
  </si>
  <si>
    <t>00018051</t>
  </si>
  <si>
    <t>09185744000100</t>
  </si>
  <si>
    <t>INTERAR COMERCIO, SERVICO E REPRESENTACAO DE FILTROS E REFRIGERACAO LTDA</t>
  </si>
  <si>
    <t>00001343</t>
  </si>
  <si>
    <t>01756077000159</t>
  </si>
  <si>
    <t>FREECOLOR COMERCIO DE TINTAS, PINTURAS E REVESTIMENTOS LTDA</t>
  </si>
  <si>
    <t>00001237</t>
  </si>
  <si>
    <t>18811450</t>
  </si>
  <si>
    <t>FGTS s/RCT - Matr.00144</t>
  </si>
  <si>
    <t>00023188R</t>
  </si>
  <si>
    <t>FGTS s/RCT - Mat.01897</t>
  </si>
  <si>
    <t>IRRF PPR 02/2025</t>
  </si>
  <si>
    <t>IRRF 02/2025 META II</t>
  </si>
  <si>
    <t>00055408</t>
  </si>
  <si>
    <t>00002762</t>
  </si>
  <si>
    <t>02099763</t>
  </si>
  <si>
    <t>00140930</t>
  </si>
  <si>
    <t>00020874</t>
  </si>
  <si>
    <t>01004861</t>
  </si>
  <si>
    <t>IRPJ 02/2025</t>
  </si>
  <si>
    <t>00055496R</t>
  </si>
  <si>
    <t>10439290</t>
  </si>
  <si>
    <t>03404858</t>
  </si>
  <si>
    <t>CULTURA DE SEGURANCA SERVICOS DE CONSULTORIA LTDA</t>
  </si>
  <si>
    <t>01711413</t>
  </si>
  <si>
    <t>03253828</t>
  </si>
  <si>
    <t>85564367</t>
  </si>
  <si>
    <t>80217156</t>
  </si>
  <si>
    <t>80216989</t>
  </si>
  <si>
    <t>80214737</t>
  </si>
  <si>
    <t>85589816</t>
  </si>
  <si>
    <t>85587767</t>
  </si>
  <si>
    <t>00001863</t>
  </si>
  <si>
    <t>00020257</t>
  </si>
  <si>
    <t>01505101</t>
  </si>
  <si>
    <t>31011124000104</t>
  </si>
  <si>
    <t>GUANABARA CONSTRUCOES LTDA</t>
  </si>
  <si>
    <t>00013879</t>
  </si>
  <si>
    <t>00014437</t>
  </si>
  <si>
    <t>00074881</t>
  </si>
  <si>
    <t>00041754</t>
  </si>
  <si>
    <t>00510034 1</t>
  </si>
  <si>
    <t>00311451</t>
  </si>
  <si>
    <t>00000214</t>
  </si>
  <si>
    <t>00001833</t>
  </si>
  <si>
    <t>03/2025</t>
  </si>
  <si>
    <t>10091724</t>
  </si>
  <si>
    <t>00011723</t>
  </si>
  <si>
    <t>00001033</t>
  </si>
  <si>
    <t>00019093 - NC</t>
  </si>
  <si>
    <t>00001281</t>
  </si>
  <si>
    <t>00035833</t>
  </si>
  <si>
    <t>00051498</t>
  </si>
  <si>
    <t>05012582000140</t>
  </si>
  <si>
    <t>ELETROFLASH LTDA</t>
  </si>
  <si>
    <t>00000939R</t>
  </si>
  <si>
    <t>00314965</t>
  </si>
  <si>
    <t>04298309000918</t>
  </si>
  <si>
    <t>IBMEC EDUCACIONAL LTDA</t>
  </si>
  <si>
    <t>00314966</t>
  </si>
  <si>
    <t>00036026</t>
  </si>
  <si>
    <t>00002289</t>
  </si>
  <si>
    <t>32677330000374</t>
  </si>
  <si>
    <t>PD PAES E DELICIAS COMERCIO E INDUSTRIA DE PRODUTOS DE PANIFICACAO LTDA</t>
  </si>
  <si>
    <t>00005028</t>
  </si>
  <si>
    <t>00089714</t>
  </si>
  <si>
    <t>83240333004889</t>
  </si>
  <si>
    <t>LOJAS MILIUM LTDA</t>
  </si>
  <si>
    <t>00014016</t>
  </si>
  <si>
    <t>83240333009090</t>
  </si>
  <si>
    <t>0004973900049739</t>
  </si>
  <si>
    <t>07961213000129</t>
  </si>
  <si>
    <t>EGF DISTRIBUIDORA LTDA</t>
  </si>
  <si>
    <t>00001269</t>
  </si>
  <si>
    <t>00000278</t>
  </si>
  <si>
    <t>00037456R</t>
  </si>
  <si>
    <t>DEV 03/2024</t>
  </si>
  <si>
    <t>33390170000189</t>
  </si>
  <si>
    <t>APERAM INOX AMERICA DO SUL S.A.</t>
  </si>
  <si>
    <t>00011728</t>
  </si>
  <si>
    <t>00176739 - NC</t>
  </si>
  <si>
    <t>00008644</t>
  </si>
  <si>
    <t>00000386</t>
  </si>
  <si>
    <t>00020166</t>
  </si>
  <si>
    <t>08689089000157</t>
  </si>
  <si>
    <t>TOCCATO TECNOLOGIA EM SISTEMAS LTDA</t>
  </si>
  <si>
    <t>00001639</t>
  </si>
  <si>
    <t>109734752665 ISS</t>
  </si>
  <si>
    <t>MF-2025-008R IRRF</t>
  </si>
  <si>
    <t>MF-2025-008R IOF</t>
  </si>
  <si>
    <t>ONS 007 PIS</t>
  </si>
  <si>
    <t>ONS 007 COFINS</t>
  </si>
  <si>
    <t>ONS 007 ISS</t>
  </si>
  <si>
    <t>ONS 007 IRRF</t>
  </si>
  <si>
    <t>ONS 007 IOF</t>
  </si>
  <si>
    <t>ONS 007 CIDE</t>
  </si>
  <si>
    <t>00323600</t>
  </si>
  <si>
    <t>00000317</t>
  </si>
  <si>
    <t>00078156 - NC</t>
  </si>
  <si>
    <t>PCC 03/2025 META II</t>
  </si>
  <si>
    <t>JD - 101686124202440</t>
  </si>
  <si>
    <t>03/2025 1</t>
  </si>
  <si>
    <t>ISS 03/2025</t>
  </si>
  <si>
    <t>IRRF PJ 03/2025</t>
  </si>
  <si>
    <t>IRRF COOP 03/2025</t>
  </si>
  <si>
    <t>PCC 03/2025</t>
  </si>
  <si>
    <t>22060061</t>
  </si>
  <si>
    <t>DESP#000055996223</t>
  </si>
  <si>
    <t>BRUNA OLIVEIRA GALANTE RODRIGUEZ</t>
  </si>
  <si>
    <t>DESP#000056025928</t>
  </si>
  <si>
    <t>MARCIO REA</t>
  </si>
  <si>
    <t>DESP#000056042438</t>
  </si>
  <si>
    <t>JOSE BRAZ DE ARAUJO</t>
  </si>
  <si>
    <t>DESP#000056042462</t>
  </si>
  <si>
    <t>DESP#000056088972</t>
  </si>
  <si>
    <t>DESP#000056089331</t>
  </si>
  <si>
    <t>LUCAS BORRE LOBO</t>
  </si>
  <si>
    <t>INSS REINF 03/2025</t>
  </si>
  <si>
    <t>PIS 03/2025</t>
  </si>
  <si>
    <t>COFINS 03/2025</t>
  </si>
  <si>
    <t>ADTO#000055995999</t>
  </si>
  <si>
    <t>VLADIMIR DE SOUSA ARAUJO</t>
  </si>
  <si>
    <t>ADTO#000056011334</t>
  </si>
  <si>
    <t>JULIANA MARIA TIMBO ALVES</t>
  </si>
  <si>
    <t>00000075</t>
  </si>
  <si>
    <t>INSS FOLHA 03/2025</t>
  </si>
  <si>
    <t>IRRF FOPAG 03/2025</t>
  </si>
  <si>
    <t>00048674</t>
  </si>
  <si>
    <t>43343391000150</t>
  </si>
  <si>
    <t>BERLITZ CENTRO DE IDIOMAS LTDA</t>
  </si>
  <si>
    <t>00000519 DEV TRIBUTOS</t>
  </si>
  <si>
    <t>00000520 DEV TRIBUTOS</t>
  </si>
  <si>
    <t>85780371</t>
  </si>
  <si>
    <t>0000220</t>
  </si>
  <si>
    <t>00003905 - NC</t>
  </si>
  <si>
    <t>00049739</t>
  </si>
  <si>
    <t>00049486R</t>
  </si>
  <si>
    <t>00048674R</t>
  </si>
  <si>
    <t>DESP#000055996614</t>
  </si>
  <si>
    <t>ELISA BASTOS SILVA</t>
  </si>
  <si>
    <t>DESP#000056042679</t>
  </si>
  <si>
    <t>ANA CRISTINA VICENTE ZUZARTE</t>
  </si>
  <si>
    <t>DESP#000056042715</t>
  </si>
  <si>
    <t>SILVIA SONOHARA CAMPONES DO BRASIL</t>
  </si>
  <si>
    <t>DESP#000056114151</t>
  </si>
  <si>
    <t>KEVIN AUGUSTO TEIXEIRA DE ALMEIDA</t>
  </si>
  <si>
    <t>DESP#000056129004</t>
  </si>
  <si>
    <t>MAURICIO RENATO DE SOUZA</t>
  </si>
  <si>
    <t>ADTO#000055898754</t>
  </si>
  <si>
    <t>LARISSA LUIZE DE FARIA CARDOSO</t>
  </si>
  <si>
    <t>ADTO#000055953519</t>
  </si>
  <si>
    <t>ALESSANDRA MACIEL DE LIMA BARROS</t>
  </si>
  <si>
    <t>ADTO#000055995950</t>
  </si>
  <si>
    <t>ADTO#000055996005</t>
  </si>
  <si>
    <t>00036286R</t>
  </si>
  <si>
    <t>00036287R</t>
  </si>
  <si>
    <t>00036288R</t>
  </si>
  <si>
    <t>00055548</t>
  </si>
  <si>
    <t>02529202</t>
  </si>
  <si>
    <t>ADTO 11/03/2025</t>
  </si>
  <si>
    <t>68742790000114</t>
  </si>
  <si>
    <t>SPLASH COMERCIO DE PRODUTOS ALIMENTICIOS LTDA</t>
  </si>
  <si>
    <t>ADTO 21/03/2025</t>
  </si>
  <si>
    <t>49001496000107</t>
  </si>
  <si>
    <t>WEB SUMMIT RIO LTDA</t>
  </si>
  <si>
    <t>00121017</t>
  </si>
  <si>
    <t>CS-072D1-5892</t>
  </si>
  <si>
    <t>REL DTA 0009/2025</t>
  </si>
  <si>
    <t>1DDA2FD0-0046</t>
  </si>
  <si>
    <t>6100C130-0009</t>
  </si>
  <si>
    <t>Market Street</t>
  </si>
  <si>
    <t>OPENAI, LLC</t>
  </si>
  <si>
    <t>00000464</t>
  </si>
  <si>
    <t>00000463</t>
  </si>
  <si>
    <t>ADTO 30/03/2025</t>
  </si>
  <si>
    <t>00008646R</t>
  </si>
  <si>
    <t>00000461</t>
  </si>
  <si>
    <t>03.2025 - C.Crédito</t>
  </si>
  <si>
    <t>SIND RJ 03/2025</t>
  </si>
  <si>
    <t>SIND SC 03/2025.</t>
  </si>
  <si>
    <t>SIND URB DF 03/2025</t>
  </si>
  <si>
    <t>00004290</t>
  </si>
  <si>
    <t>00024395R</t>
  </si>
  <si>
    <t>SIND TRAB EMP RJ 03/2025</t>
  </si>
  <si>
    <t>00020970</t>
  </si>
  <si>
    <t>SIND PE 03/2025</t>
  </si>
  <si>
    <t>00909893</t>
  </si>
  <si>
    <t>DESP#000055996212</t>
  </si>
  <si>
    <t>DANIEL MARTINS BOLITE</t>
  </si>
  <si>
    <t>DESP#000056042578</t>
  </si>
  <si>
    <t>CARLOS ANDRE BEZERRA CRUZ</t>
  </si>
  <si>
    <t>DESP#000056114812</t>
  </si>
  <si>
    <t>EDER MACHADO</t>
  </si>
  <si>
    <t>DESP#000056129039</t>
  </si>
  <si>
    <t>ALAN REGIS DO NASCIMENTO</t>
  </si>
  <si>
    <t>DESP#000056185962</t>
  </si>
  <si>
    <t>ALINE GARCIA GRILLO</t>
  </si>
  <si>
    <t>00001889</t>
  </si>
  <si>
    <t>06142026000150</t>
  </si>
  <si>
    <t>LELLIS &amp; LELLIS DOCUMENTACOES LTDA</t>
  </si>
  <si>
    <t>ADTO#000055535782</t>
  </si>
  <si>
    <t>FABIANA CATHARINO REBELO</t>
  </si>
  <si>
    <t>ADTO#000055996611</t>
  </si>
  <si>
    <t>dummy</t>
  </si>
  <si>
    <t>ADTO#000056011621</t>
  </si>
  <si>
    <t>MARCELO MARTINHO PESTANA</t>
  </si>
  <si>
    <t>ADTO#000056096804</t>
  </si>
  <si>
    <t>DEBORA DIAS JARDIM PENNA</t>
  </si>
  <si>
    <t>ADTO#000056096810</t>
  </si>
  <si>
    <t>ALESSANDRA MATTOS RAMOS DE OLIVEIRA</t>
  </si>
  <si>
    <t>00002294</t>
  </si>
  <si>
    <t>DEV 03/2025</t>
  </si>
  <si>
    <t>00003467</t>
  </si>
  <si>
    <t>DESP#000056205718</t>
  </si>
  <si>
    <t>Fundo Rotativo de Caixa – Florianópolis –  COSR-S</t>
  </si>
  <si>
    <t>17815305000154</t>
  </si>
  <si>
    <t>CLWP EOLICA PARQUE X S.A.</t>
  </si>
  <si>
    <t>17995695000191</t>
  </si>
  <si>
    <t>CLWP EOLICA PARQUE IX S.A.</t>
  </si>
  <si>
    <t>00120424 - NC</t>
  </si>
  <si>
    <t>00120423 - NC</t>
  </si>
  <si>
    <t>05010414</t>
  </si>
  <si>
    <t>05293830</t>
  </si>
  <si>
    <t>00000773</t>
  </si>
  <si>
    <t>52164173000149</t>
  </si>
  <si>
    <t>HSA DISTRIBUIDORA LTDA</t>
  </si>
  <si>
    <t>00000052</t>
  </si>
  <si>
    <t>00022242</t>
  </si>
  <si>
    <t>00001018</t>
  </si>
  <si>
    <t>00024524</t>
  </si>
  <si>
    <t>83381142</t>
  </si>
  <si>
    <t>00249334</t>
  </si>
  <si>
    <t>00024510</t>
  </si>
  <si>
    <t>00024530</t>
  </si>
  <si>
    <t>00024539</t>
  </si>
  <si>
    <t>00051456</t>
  </si>
  <si>
    <t>00051440</t>
  </si>
  <si>
    <t>FGTS s/RCT - Matr. 00302</t>
  </si>
  <si>
    <t>DESP#000056168783</t>
  </si>
  <si>
    <t>DESP#000056186080</t>
  </si>
  <si>
    <t>ARTHUR DA SILVA SANTA ROSA</t>
  </si>
  <si>
    <t>DESP#000056186092</t>
  </si>
  <si>
    <t>ALDSMYTHYS PINHEIRO DA COSTA CRUZ</t>
  </si>
  <si>
    <t>DESP#000056186876</t>
  </si>
  <si>
    <t>DESP#000056205000</t>
  </si>
  <si>
    <t>DESP#000056205749</t>
  </si>
  <si>
    <t>DAVID DO NASCIMENTO GONCALVES</t>
  </si>
  <si>
    <t>DESP#000056208413</t>
  </si>
  <si>
    <t>NEY FUKUI DA SILVEIRA</t>
  </si>
  <si>
    <t>DESP#000056208644</t>
  </si>
  <si>
    <t>RODRIGO FERREIRA DE OLIVEIRA</t>
  </si>
  <si>
    <t>DESP#000056208714</t>
  </si>
  <si>
    <t>RENATA VALLADAO VELASCO</t>
  </si>
  <si>
    <t>DESP#000056208748</t>
  </si>
  <si>
    <t>ADTO#000054857493</t>
  </si>
  <si>
    <t>ROBERTO GOMES PERES JUNIOR</t>
  </si>
  <si>
    <t>ADTO#000055724815</t>
  </si>
  <si>
    <t>GUSTAVO BOTREL COUTINHO DE MELO</t>
  </si>
  <si>
    <t>ADTO#000055724851</t>
  </si>
  <si>
    <t>ALEXANDRE DE OLIVEIRA FERREIRA</t>
  </si>
  <si>
    <t>ADTO#000055724857</t>
  </si>
  <si>
    <t>YAN FIGUEIREDO CRESPO</t>
  </si>
  <si>
    <t>ADTO#000055945330</t>
  </si>
  <si>
    <t>IVAIR LIMA DA FREIRIA</t>
  </si>
  <si>
    <t>ADTO#000055996278</t>
  </si>
  <si>
    <t>00051441</t>
  </si>
  <si>
    <t>00000271</t>
  </si>
  <si>
    <t>00016352</t>
  </si>
  <si>
    <t>20255645</t>
  </si>
  <si>
    <t>00000069</t>
  </si>
  <si>
    <t>00105604</t>
  </si>
  <si>
    <t>20255643</t>
  </si>
  <si>
    <t>20255649</t>
  </si>
  <si>
    <t>20255651</t>
  </si>
  <si>
    <t>91748840</t>
  </si>
  <si>
    <t>00004777</t>
  </si>
  <si>
    <t>00020174</t>
  </si>
  <si>
    <t>00000771</t>
  </si>
  <si>
    <t>00006257</t>
  </si>
  <si>
    <t>00048388</t>
  </si>
  <si>
    <t>00049390</t>
  </si>
  <si>
    <t>00049389</t>
  </si>
  <si>
    <t>DESP#000056186913</t>
  </si>
  <si>
    <t>MARCELO KIELING SALVADORI</t>
  </si>
  <si>
    <t>DESP#000056246104</t>
  </si>
  <si>
    <t>KAIO KOPKO</t>
  </si>
  <si>
    <t>DESP#000056246252</t>
  </si>
  <si>
    <t>PAULO DINIZ DE OLIVEIRA</t>
  </si>
  <si>
    <t>DESP#000056295031</t>
  </si>
  <si>
    <t>ANDRESSA BASSETTI DOS SANTOS</t>
  </si>
  <si>
    <t>DESP#000056297978</t>
  </si>
  <si>
    <t>MARCELO LEMOS MACHADO</t>
  </si>
  <si>
    <t>00120429 - NC</t>
  </si>
  <si>
    <t>00120430 - NC</t>
  </si>
  <si>
    <t>ONS 004 R1 PIS</t>
  </si>
  <si>
    <t>ONS 004 R1 COFINS</t>
  </si>
  <si>
    <t>ONS 004 R1 ISS</t>
  </si>
  <si>
    <t>ONS 004 R1 CIDE</t>
  </si>
  <si>
    <t>ONS 004 R1 IRRF</t>
  </si>
  <si>
    <t>ONS 004 R1 IOF</t>
  </si>
  <si>
    <t>ONS 005 R1 PIS</t>
  </si>
  <si>
    <t>ONS 005 R1 COFINS</t>
  </si>
  <si>
    <t>ONS 005 R1 CIDE</t>
  </si>
  <si>
    <t>ONS 005 R1 IOF</t>
  </si>
  <si>
    <t>ONS 005 R1 IRRF</t>
  </si>
  <si>
    <t>ONS 005 R1 ISS</t>
  </si>
  <si>
    <t>DESP#000056249755</t>
  </si>
  <si>
    <t>DESP#000056295071</t>
  </si>
  <si>
    <t>00000377</t>
  </si>
  <si>
    <t>96446507</t>
  </si>
  <si>
    <t>00120427 - NC</t>
  </si>
  <si>
    <t>00120428 - NC</t>
  </si>
  <si>
    <t>00023235</t>
  </si>
  <si>
    <t>DESP#000056307501</t>
  </si>
  <si>
    <t>EDUARDO PRIMO DE SOUZA</t>
  </si>
  <si>
    <t>DESP#000056307521</t>
  </si>
  <si>
    <t>ELIBEL LESSA SANTOS</t>
  </si>
  <si>
    <t>0000679</t>
  </si>
  <si>
    <t>00623170</t>
  </si>
  <si>
    <t>00001142</t>
  </si>
  <si>
    <t>00006796</t>
  </si>
  <si>
    <t>02111544</t>
  </si>
  <si>
    <t>DESP#000056298603</t>
  </si>
  <si>
    <t>DESP#000056307196</t>
  </si>
  <si>
    <t>GUILHERME GREGORY SILVA AZEVEDO</t>
  </si>
  <si>
    <t>DESP#000056331997</t>
  </si>
  <si>
    <t>PABLO ANDRES FERNANDEZ UHART</t>
  </si>
  <si>
    <t>JD - 10013966520254013100</t>
  </si>
  <si>
    <t>ADTO#000055845039</t>
  </si>
  <si>
    <t>LETICIA MARIA AMARAL BRITO</t>
  </si>
  <si>
    <t>ADTO#000056156052</t>
  </si>
  <si>
    <t>MARCIA ISABELLA BARROS SILVA GOMES</t>
  </si>
  <si>
    <t>00026518</t>
  </si>
  <si>
    <t>00013524</t>
  </si>
  <si>
    <t>00102470</t>
  </si>
  <si>
    <t>00010278</t>
  </si>
  <si>
    <t>00102464</t>
  </si>
  <si>
    <t>00158589</t>
  </si>
  <si>
    <t>00623171</t>
  </si>
  <si>
    <t>00039019</t>
  </si>
  <si>
    <t>00039018</t>
  </si>
  <si>
    <t>00039021</t>
  </si>
  <si>
    <t>00039020</t>
  </si>
  <si>
    <t>00064513</t>
  </si>
  <si>
    <t>00907020</t>
  </si>
  <si>
    <t>00000427</t>
  </si>
  <si>
    <t>04841290</t>
  </si>
  <si>
    <t>04841293</t>
  </si>
  <si>
    <t>39060325</t>
  </si>
  <si>
    <t>00252390</t>
  </si>
  <si>
    <t>00002867</t>
  </si>
  <si>
    <t>ALEXANDRE BEZERRA DE ALBUQUERQUE</t>
  </si>
  <si>
    <t>DESP#000056307803</t>
  </si>
  <si>
    <t>ALEXANDRE NUNES ZUCARATO</t>
  </si>
  <si>
    <t>DESP#000056320936</t>
  </si>
  <si>
    <t>JULIO CESAR PEREIRA CARDASSI</t>
  </si>
  <si>
    <t>00005552</t>
  </si>
  <si>
    <t>00000007</t>
  </si>
  <si>
    <t>00002235</t>
  </si>
  <si>
    <t>00626168</t>
  </si>
  <si>
    <t>00002958</t>
  </si>
  <si>
    <t>43549356000191</t>
  </si>
  <si>
    <t>ANALYSE LABORATÓRIO E CONSULTORIA Ltda</t>
  </si>
  <si>
    <t>53930325</t>
  </si>
  <si>
    <t>00035504</t>
  </si>
  <si>
    <t>00068388</t>
  </si>
  <si>
    <t>16140325</t>
  </si>
  <si>
    <t>59930325</t>
  </si>
  <si>
    <t>11990325</t>
  </si>
  <si>
    <t>12728548</t>
  </si>
  <si>
    <t>00020605</t>
  </si>
  <si>
    <t>00020599</t>
  </si>
  <si>
    <t>00020596</t>
  </si>
  <si>
    <t>00020594</t>
  </si>
  <si>
    <t>00003385</t>
  </si>
  <si>
    <t>00000523</t>
  </si>
  <si>
    <t>00011096</t>
  </si>
  <si>
    <t>00001901</t>
  </si>
  <si>
    <t>00216231</t>
  </si>
  <si>
    <t>00222292</t>
  </si>
  <si>
    <t>09017949</t>
  </si>
  <si>
    <t>DESP#000056307491</t>
  </si>
  <si>
    <t>ALEXANDRE BITTENCOURT DE MARCO</t>
  </si>
  <si>
    <t>DESP#000056354735</t>
  </si>
  <si>
    <t>THOMAS DE MENDONCA MERTENS</t>
  </si>
  <si>
    <t>DESP#000056371443</t>
  </si>
  <si>
    <t>DESP#000056395400</t>
  </si>
  <si>
    <t>20251105</t>
  </si>
  <si>
    <t>00004405</t>
  </si>
  <si>
    <t>00111768</t>
  </si>
  <si>
    <t>00593316</t>
  </si>
  <si>
    <t>00000882</t>
  </si>
  <si>
    <t>00055581</t>
  </si>
  <si>
    <t>00000892</t>
  </si>
  <si>
    <t>00000883</t>
  </si>
  <si>
    <t>00055580</t>
  </si>
  <si>
    <t>00000897</t>
  </si>
  <si>
    <t>00055582</t>
  </si>
  <si>
    <t>09048634</t>
  </si>
  <si>
    <t>00055583</t>
  </si>
  <si>
    <t>01176428</t>
  </si>
  <si>
    <t>00042025</t>
  </si>
  <si>
    <t>00027365</t>
  </si>
  <si>
    <t>52672025</t>
  </si>
  <si>
    <t>20250745</t>
  </si>
  <si>
    <t>FGTS 03/2025</t>
  </si>
  <si>
    <t>00003463</t>
  </si>
  <si>
    <t>00224460</t>
  </si>
  <si>
    <t>00021046</t>
  </si>
  <si>
    <t>FGTS s/RCT - Matr. 01315</t>
  </si>
  <si>
    <t>00183094</t>
  </si>
  <si>
    <t>00038160</t>
  </si>
  <si>
    <t>00260615</t>
  </si>
  <si>
    <t>00020814</t>
  </si>
  <si>
    <t>00020815</t>
  </si>
  <si>
    <t>00000563</t>
  </si>
  <si>
    <t>00257281</t>
  </si>
  <si>
    <t>DESP#000056332908</t>
  </si>
  <si>
    <t>DESP#000056354745</t>
  </si>
  <si>
    <t>LUCAS ARAUJO NORA DE SOUZA</t>
  </si>
  <si>
    <t>DESP#000056354789</t>
  </si>
  <si>
    <t>MARCOS ARAUJO ALVES</t>
  </si>
  <si>
    <t>DESP#000056354845</t>
  </si>
  <si>
    <t>MATHEUS CESAR DA SILVA SOUZA</t>
  </si>
  <si>
    <t>DESP#000056354865</t>
  </si>
  <si>
    <t>PAULO ROBERTO MACEDO DE OLIVEIRA</t>
  </si>
  <si>
    <t>DESP#000056354884</t>
  </si>
  <si>
    <t>RAFAEL PINTO DE QUEIROZ</t>
  </si>
  <si>
    <t>DESP#000056354903</t>
  </si>
  <si>
    <t>REINALDO RODRIGUES LISBOA MENDES</t>
  </si>
  <si>
    <t>DESP#000056354922</t>
  </si>
  <si>
    <t>RENAN FELIPE SILVA DOS SANTOS</t>
  </si>
  <si>
    <t>DESP#000056354942</t>
  </si>
  <si>
    <t>RICARDO GUIMARAES TORRES</t>
  </si>
  <si>
    <t>DESP#000056370948</t>
  </si>
  <si>
    <t>CAROLINA GARCIA MEDEIROS</t>
  </si>
  <si>
    <t>DESP#000056395884</t>
  </si>
  <si>
    <t>DESP#000056440961</t>
  </si>
  <si>
    <t>ADIELSON ARAUJO PEREIRA</t>
  </si>
  <si>
    <t>DESP#000056441016</t>
  </si>
  <si>
    <t>ALEX DOS SANTOS SILVA</t>
  </si>
  <si>
    <t>DESP#000056441036</t>
  </si>
  <si>
    <t>ALEXANDRE DA SILVA VICENTE</t>
  </si>
  <si>
    <t>DESP#000056441073</t>
  </si>
  <si>
    <t>CARLOS MURAD DE LOUREIRO</t>
  </si>
  <si>
    <t>DESP#000056441091</t>
  </si>
  <si>
    <t>CLEVER AUGUSTO DOS SANTOS</t>
  </si>
  <si>
    <t>DESP#000056441106</t>
  </si>
  <si>
    <t>DESP#000056441128</t>
  </si>
  <si>
    <t>DANIEL SOBRAL BARROS</t>
  </si>
  <si>
    <t>DESP#000056441143</t>
  </si>
  <si>
    <t>FABIANO FERNANDES PEREIRA</t>
  </si>
  <si>
    <t>DESP#000056441159</t>
  </si>
  <si>
    <t>GUSTAVO LEANDRO DO NASCIMENTO</t>
  </si>
  <si>
    <t>DESP#000056441184</t>
  </si>
  <si>
    <t>JEFFERSON MARTINS DE MOURA</t>
  </si>
  <si>
    <t>DESP#000056441213</t>
  </si>
  <si>
    <t>JORGE DA SILVA FERNANDES</t>
  </si>
  <si>
    <t>DESP#000056441227</t>
  </si>
  <si>
    <t>LISMAR CASSIANO BRASIL</t>
  </si>
  <si>
    <t>DESP#000056444972</t>
  </si>
  <si>
    <t>ROBSON TENORIO DE LIMA</t>
  </si>
  <si>
    <t>DESP#000056444995</t>
  </si>
  <si>
    <t>DESP#000056445018</t>
  </si>
  <si>
    <t>RODRIGO DA SILVA BELFORD</t>
  </si>
  <si>
    <t>DESP#000056445038</t>
  </si>
  <si>
    <t>DESP#000056445057</t>
  </si>
  <si>
    <t>VANDRIANNE GIANNE LEITE RODRIGUES</t>
  </si>
  <si>
    <t>DESP#000056445076</t>
  </si>
  <si>
    <t>VITOR COSTA CRISCUOLO</t>
  </si>
  <si>
    <t>DESP#000056449961</t>
  </si>
  <si>
    <t>JOSE AUGUSTO GOMES</t>
  </si>
  <si>
    <t>54489457</t>
  </si>
  <si>
    <t>DESP#000056360690</t>
  </si>
  <si>
    <t>00001549</t>
  </si>
  <si>
    <t>ADTO#000056025596</t>
  </si>
  <si>
    <t>ANDERSON RANGEL GULAO</t>
  </si>
  <si>
    <t>ADTO#000056025598</t>
  </si>
  <si>
    <t>THIAGO BOLDRINI</t>
  </si>
  <si>
    <t>ADTO#000056121753</t>
  </si>
  <si>
    <t>ANA LUISA DE SOUSA SANTOS</t>
  </si>
  <si>
    <t>ADTO#000056208630</t>
  </si>
  <si>
    <t>CAROLINA DA SILVA MOLLES</t>
  </si>
  <si>
    <t>00005452</t>
  </si>
  <si>
    <t>00097948</t>
  </si>
  <si>
    <t>00467059</t>
  </si>
  <si>
    <t>00023862</t>
  </si>
  <si>
    <t>00216232</t>
  </si>
  <si>
    <t>56798015</t>
  </si>
  <si>
    <t>04859652</t>
  </si>
  <si>
    <t>04859657</t>
  </si>
  <si>
    <t>00004455</t>
  </si>
  <si>
    <t>02706808</t>
  </si>
  <si>
    <t>00002693</t>
  </si>
  <si>
    <t>25831215</t>
  </si>
  <si>
    <t>00031813</t>
  </si>
  <si>
    <t>00031812</t>
  </si>
  <si>
    <t>00001372</t>
  </si>
  <si>
    <t>00003998</t>
  </si>
  <si>
    <t>00003928</t>
  </si>
  <si>
    <t>00003929</t>
  </si>
  <si>
    <t>00003930</t>
  </si>
  <si>
    <t>00003927</t>
  </si>
  <si>
    <t>00000346</t>
  </si>
  <si>
    <t>00003567</t>
  </si>
  <si>
    <t>20196961</t>
  </si>
  <si>
    <t>DESP#000056395835</t>
  </si>
  <si>
    <t>DENNIS RAMOS OLIVEIRA DA COSTA</t>
  </si>
  <si>
    <t>DESP#000056441688</t>
  </si>
  <si>
    <t>DESP#000056441860</t>
  </si>
  <si>
    <t>VINNICIUS DE SOUSA GONCALVES PINTO</t>
  </si>
  <si>
    <t>DESP#000056441915</t>
  </si>
  <si>
    <t>VINICIUS DE OLIVEIRA CABRAL</t>
  </si>
  <si>
    <t>DESP#000056445229</t>
  </si>
  <si>
    <t>DESP#000056445982</t>
  </si>
  <si>
    <t>EDMUNDO ALVES DE ABREU</t>
  </si>
  <si>
    <t>DESP#000056468066</t>
  </si>
  <si>
    <t>LUIZ PAULO LUCAS</t>
  </si>
  <si>
    <t>DESP#000056468074</t>
  </si>
  <si>
    <t>CRISTIANO ARAUJO SOUZA</t>
  </si>
  <si>
    <t>DESP#000056468174</t>
  </si>
  <si>
    <t>DESP#000056468207</t>
  </si>
  <si>
    <t>DESP#000056478073</t>
  </si>
  <si>
    <t>DESP#000056478089</t>
  </si>
  <si>
    <t>FELIPE THOMAZI MOREIRA</t>
  </si>
  <si>
    <t>83926408</t>
  </si>
  <si>
    <t>03416629</t>
  </si>
  <si>
    <t>DESP#000056468241</t>
  </si>
  <si>
    <t>DESP#000056478405</t>
  </si>
  <si>
    <t>00003919</t>
  </si>
  <si>
    <t>00055054</t>
  </si>
  <si>
    <t>02465944000160</t>
  </si>
  <si>
    <t>NET COMPUTADORES LTDA</t>
  </si>
  <si>
    <t>00253679R</t>
  </si>
  <si>
    <t>85990492</t>
  </si>
  <si>
    <t>85990461</t>
  </si>
  <si>
    <t>01777219</t>
  </si>
  <si>
    <t>IRPJ 03/2025</t>
  </si>
  <si>
    <t>CSLL 03/2025</t>
  </si>
  <si>
    <t>02114994</t>
  </si>
  <si>
    <t>00003963</t>
  </si>
  <si>
    <t>00144516</t>
  </si>
  <si>
    <t>90053768B</t>
  </si>
  <si>
    <t>DESP#000056445399</t>
  </si>
  <si>
    <t>FABRICIO ANDRADE MOURINHO</t>
  </si>
  <si>
    <t>DESP#000056450304</t>
  </si>
  <si>
    <t>MICHELE SOUZA LIMA MONTEIRO</t>
  </si>
  <si>
    <t>DESP#000056450864</t>
  </si>
  <si>
    <t>LARISSA MIRANDA MUNIZ</t>
  </si>
  <si>
    <t>DESP#000056450884</t>
  </si>
  <si>
    <t>DESP#000056467991</t>
  </si>
  <si>
    <t>JOSE ALEXANDRE ALVES DA COSTA</t>
  </si>
  <si>
    <t>DESP#000056468013</t>
  </si>
  <si>
    <t>CELIO DOS REIS AZARIAS</t>
  </si>
  <si>
    <t>DESP#000056468478</t>
  </si>
  <si>
    <t>DESP#000056468550</t>
  </si>
  <si>
    <t>DESP#000056478553</t>
  </si>
  <si>
    <t>00013553</t>
  </si>
  <si>
    <t>00013557</t>
  </si>
  <si>
    <t>00202505</t>
  </si>
  <si>
    <t>00000577</t>
  </si>
  <si>
    <t>00000578</t>
  </si>
  <si>
    <t>00027885</t>
  </si>
  <si>
    <t>00920905</t>
  </si>
  <si>
    <t>13250451</t>
  </si>
  <si>
    <t>DESP#000056395929</t>
  </si>
  <si>
    <t>MARCELO ALVES GABRI</t>
  </si>
  <si>
    <t>DESP#000056446437</t>
  </si>
  <si>
    <t>DESP#000056468303</t>
  </si>
  <si>
    <t>SUMARA DUARTE TICOM</t>
  </si>
  <si>
    <t>DESP#000056478479</t>
  </si>
  <si>
    <t>DESP#000056478683</t>
  </si>
  <si>
    <t>DESP#000056509068</t>
  </si>
  <si>
    <t>00188872</t>
  </si>
  <si>
    <t>00183295</t>
  </si>
  <si>
    <t>00293701</t>
  </si>
  <si>
    <t>00003986</t>
  </si>
  <si>
    <t>19654492000167</t>
  </si>
  <si>
    <t>MARICLEYTON M. MONTEIRO LTDA</t>
  </si>
  <si>
    <t>00052913</t>
  </si>
  <si>
    <t>00009800</t>
  </si>
  <si>
    <t>00626663</t>
  </si>
  <si>
    <t>00626664</t>
  </si>
  <si>
    <t>00002835-1-20250402-37103032000122</t>
  </si>
  <si>
    <t>00001070</t>
  </si>
  <si>
    <t>00010251</t>
  </si>
  <si>
    <t>00003391</t>
  </si>
  <si>
    <t>20250318</t>
  </si>
  <si>
    <t>19301566</t>
  </si>
  <si>
    <t>04/2025</t>
  </si>
  <si>
    <t>10092619</t>
  </si>
  <si>
    <t>00003040</t>
  </si>
  <si>
    <t>19718088</t>
  </si>
  <si>
    <t>00903890</t>
  </si>
  <si>
    <t>20232923</t>
  </si>
  <si>
    <t>00001381</t>
  </si>
  <si>
    <t>TECHNE-GESEL PROJETOS E ANALISES LTDA.</t>
  </si>
  <si>
    <t>DESP#000056445546</t>
  </si>
  <si>
    <t>THALES AUGUSTO DOS SANTOS</t>
  </si>
  <si>
    <t>DESP#000056468406</t>
  </si>
  <si>
    <t>SAMANTHA VIEIRA BORGES PACHECO</t>
  </si>
  <si>
    <t>DESP#000056515266</t>
  </si>
  <si>
    <t>CAIO CESAR DOS SANTOS CAMARGO</t>
  </si>
  <si>
    <t>DESP#000056515281</t>
  </si>
  <si>
    <t>DESP#000056515294</t>
  </si>
  <si>
    <t>DANIELA DA SILVA ANDRADE</t>
  </si>
  <si>
    <t>DESP#000056515306</t>
  </si>
  <si>
    <t>FABIO DE OLIVEIRA MAXIMO</t>
  </si>
  <si>
    <t>DESP#000056515319</t>
  </si>
  <si>
    <t>FELIPE SOUZA BARROS DAMASCENO</t>
  </si>
  <si>
    <t>DESP#000056515338</t>
  </si>
  <si>
    <t>FELLIPE MEIRA SOUZA E SOUZA</t>
  </si>
  <si>
    <t>DESP#000056515350</t>
  </si>
  <si>
    <t>FERNANDO ALVES DE LIMA</t>
  </si>
  <si>
    <t>DESP#000056515415</t>
  </si>
  <si>
    <t>GLAUFE SANTOS DE OLIVEIRA</t>
  </si>
  <si>
    <t>DESP#000056515428</t>
  </si>
  <si>
    <t>GUSTAVO LEMES ROSA DE SOUZA</t>
  </si>
  <si>
    <t>DESP#000056515440</t>
  </si>
  <si>
    <t>JOAO PAULO SILVA RODRIGUES</t>
  </si>
  <si>
    <t>DESP#000056515451</t>
  </si>
  <si>
    <t>JOAO VITOR LEITE PEDROSA</t>
  </si>
  <si>
    <t>DESP#000056515464</t>
  </si>
  <si>
    <t>LUIS FERNANDO MACHADO FREITAS</t>
  </si>
  <si>
    <t>DESP#000056515478</t>
  </si>
  <si>
    <t>DESP#000056515491</t>
  </si>
  <si>
    <t>MARAYANNE CRISTALINO CHAVES DE ALMEIDA</t>
  </si>
  <si>
    <t>DESP#000056515502</t>
  </si>
  <si>
    <t>MARCELO FERNANDES CABRAL</t>
  </si>
  <si>
    <t>DESP#000056515514</t>
  </si>
  <si>
    <t>MARCELO KREFF</t>
  </si>
  <si>
    <t>DESP#000056515526</t>
  </si>
  <si>
    <t>RAFAEL ARAUJO  DA SILVA</t>
  </si>
  <si>
    <t>DESP#000056515538</t>
  </si>
  <si>
    <t>RUBENS EDGARD SCHNEIDER MARTINS</t>
  </si>
  <si>
    <t>DESP#000056515550</t>
  </si>
  <si>
    <t>VAGNER TAVARES OLIVEIRA</t>
  </si>
  <si>
    <t>DESP#000056515562</t>
  </si>
  <si>
    <t>VICTOR WILLIAN PEREIRA DA SILVA</t>
  </si>
  <si>
    <t>DESP#000056515574</t>
  </si>
  <si>
    <t>VITOR LEANDRO GULO</t>
  </si>
  <si>
    <t>DESP#000056515586</t>
  </si>
  <si>
    <t>YASMIN GUEDES SILVEIRA</t>
  </si>
  <si>
    <t>DESP#000056515607</t>
  </si>
  <si>
    <t>DESP#000056520004</t>
  </si>
  <si>
    <t>DESP#000056520021</t>
  </si>
  <si>
    <t>JYULLIANO ARRUDA FERRARO ROCHA</t>
  </si>
  <si>
    <t>DESP#000056520032</t>
  </si>
  <si>
    <t>19758755</t>
  </si>
  <si>
    <t>20250008</t>
  </si>
  <si>
    <t>00000611</t>
  </si>
  <si>
    <t>00012627</t>
  </si>
  <si>
    <t>46562418000193</t>
  </si>
  <si>
    <t>INSTITUTO EDWARD TOLMAN LTDA</t>
  </si>
  <si>
    <t>00079074</t>
  </si>
  <si>
    <t>00079073</t>
  </si>
  <si>
    <t>02025828</t>
  </si>
  <si>
    <t>00001454</t>
  </si>
  <si>
    <t>00008705</t>
  </si>
  <si>
    <t>00012579</t>
  </si>
  <si>
    <t>00012578</t>
  </si>
  <si>
    <t>00007073</t>
  </si>
  <si>
    <t>00002488</t>
  </si>
  <si>
    <t>00001576</t>
  </si>
  <si>
    <t>00012052</t>
  </si>
  <si>
    <t>00001344</t>
  </si>
  <si>
    <t>25857297</t>
  </si>
  <si>
    <t>00011791</t>
  </si>
  <si>
    <t>DESP#000056468354</t>
  </si>
  <si>
    <t>DESP#000056509648</t>
  </si>
  <si>
    <t>00003393</t>
  </si>
  <si>
    <t>00000936</t>
  </si>
  <si>
    <t>ADTO 06/05/2025</t>
  </si>
  <si>
    <t>00014753</t>
  </si>
  <si>
    <t>00029409</t>
  </si>
  <si>
    <t>00072873</t>
  </si>
  <si>
    <t>00004957</t>
  </si>
  <si>
    <t>00315646</t>
  </si>
  <si>
    <t>00000287</t>
  </si>
  <si>
    <t>00315122</t>
  </si>
  <si>
    <t>53617676000195</t>
  </si>
  <si>
    <t>REIS OFFICE PRODUCTS COMERCIAL LTDA</t>
  </si>
  <si>
    <t>00315121</t>
  </si>
  <si>
    <t>00315123</t>
  </si>
  <si>
    <t>20250164</t>
  </si>
  <si>
    <t>00021095</t>
  </si>
  <si>
    <t>00155737</t>
  </si>
  <si>
    <t>00003394</t>
  </si>
  <si>
    <t>00020043</t>
  </si>
  <si>
    <t>00778062000129</t>
  </si>
  <si>
    <t>R L COPIADORA LTDA</t>
  </si>
  <si>
    <t>02223870</t>
  </si>
  <si>
    <t>00001145</t>
  </si>
  <si>
    <t>02228901000160</t>
  </si>
  <si>
    <t>MINOBOR COMERCIO DE PLASTICOS LTDA</t>
  </si>
  <si>
    <t>84266750</t>
  </si>
  <si>
    <t>84285310</t>
  </si>
  <si>
    <t>84336586</t>
  </si>
  <si>
    <t>00004932</t>
  </si>
  <si>
    <t>00005428</t>
  </si>
  <si>
    <t>00009152</t>
  </si>
  <si>
    <t>50023060</t>
  </si>
  <si>
    <t>DESP#000056515619</t>
  </si>
  <si>
    <t>ANDERSON CANTELLI</t>
  </si>
  <si>
    <t>DESP#000056515631</t>
  </si>
  <si>
    <t>ANDRE LUIZ BARBOSA CORREA</t>
  </si>
  <si>
    <t>DESP#000056515642</t>
  </si>
  <si>
    <t>ANTONIO CARLOS ARIAS ZELLER</t>
  </si>
  <si>
    <t>DESP#000056515661</t>
  </si>
  <si>
    <t>ARTHUR FARIAS ARANHA MONTEIRO</t>
  </si>
  <si>
    <t>DESP#000056515673</t>
  </si>
  <si>
    <t>BRUNO DE ALMEIDA OLIVEIRA</t>
  </si>
  <si>
    <t>DESP#000056515687</t>
  </si>
  <si>
    <t>DESP#000056515699</t>
  </si>
  <si>
    <t>DANIEL LUIZ LOURENCO DE OLIVEIRA</t>
  </si>
  <si>
    <t>DESP#000056515711</t>
  </si>
  <si>
    <t>EDUARDO HENRIQUE GOMES DE OLIVEIRA</t>
  </si>
  <si>
    <t>DESP#000056515723</t>
  </si>
  <si>
    <t>EDUARDO PASSOS AQUINO RIBEIRO</t>
  </si>
  <si>
    <t>DESP#000056515735</t>
  </si>
  <si>
    <t>ERALDO LUIZ DE SOUZA JUNIOR</t>
  </si>
  <si>
    <t>DESP#000056515746</t>
  </si>
  <si>
    <t>FLAVIA GONCALVES DIAS</t>
  </si>
  <si>
    <t>DESP#000056515758</t>
  </si>
  <si>
    <t>GUILHERME ANTONINE GOMES</t>
  </si>
  <si>
    <t>DESP#000056515776</t>
  </si>
  <si>
    <t>HERMES FRANCELINO DA HORA NETO</t>
  </si>
  <si>
    <t>DESP#000056515788</t>
  </si>
  <si>
    <t>HUMBERTO VINICIUS JAIME DE BRITO</t>
  </si>
  <si>
    <t>DESP#000056515801</t>
  </si>
  <si>
    <t>IGOR MOMENTE CASTANHEIRA DE SANTANA</t>
  </si>
  <si>
    <t>DESP#000056515814</t>
  </si>
  <si>
    <t>JAMESON BARROS DE OLIVEIRA</t>
  </si>
  <si>
    <t>DESP#000056515826</t>
  </si>
  <si>
    <t>JOEMILSO APARECIDO MARTINS</t>
  </si>
  <si>
    <t>DESP#000056515839</t>
  </si>
  <si>
    <t>DESP#000056515851</t>
  </si>
  <si>
    <t>LEONARDO CHINAGLIA MESSIAS</t>
  </si>
  <si>
    <t>DESP#000056515863</t>
  </si>
  <si>
    <t>MATHEUS FREITAS BORGES GOMES</t>
  </si>
  <si>
    <t>DESP#000056515874</t>
  </si>
  <si>
    <t>MOACIR SOARES JUNIOR</t>
  </si>
  <si>
    <t>DESP#000056515886</t>
  </si>
  <si>
    <t>VITOR PATRICK DE CARVALHO ROMANINI</t>
  </si>
  <si>
    <t>DESP#000056515897</t>
  </si>
  <si>
    <t>WAGNER ROBERTO GOMES</t>
  </si>
  <si>
    <t>DESP#000056520047</t>
  </si>
  <si>
    <t>00000226</t>
  </si>
  <si>
    <t>00028916</t>
  </si>
  <si>
    <t>00079120</t>
  </si>
  <si>
    <t>00079120 - NC</t>
  </si>
  <si>
    <t>00265725</t>
  </si>
  <si>
    <t>ADTO#000055678688</t>
  </si>
  <si>
    <t>ANNA CAROLINA DOS REIS MEIRELES</t>
  </si>
  <si>
    <t>ADTO#000055678690</t>
  </si>
  <si>
    <t>EDERSON DE SOUSA ALBINO</t>
  </si>
  <si>
    <t>ADTO#000055678692</t>
  </si>
  <si>
    <t>ALESSANDRO LUIZ DE OLIVEIRA</t>
  </si>
  <si>
    <t>ADTO#000055678703</t>
  </si>
  <si>
    <t>JOSE MIGUEL BOERES FILHO</t>
  </si>
  <si>
    <t>ADTO#000055739516</t>
  </si>
  <si>
    <t>BERNARD FERNANDES KUSEL</t>
  </si>
  <si>
    <t>ADTO#000055872850</t>
  </si>
  <si>
    <t>GIULIANO PIRES</t>
  </si>
  <si>
    <t>ADTO#000055872854</t>
  </si>
  <si>
    <t>MATHEUS TRIERVEILER</t>
  </si>
  <si>
    <t>ADTO#000056478474</t>
  </si>
  <si>
    <t>DIEGO RODRIGO DE LIMA VILA NOVA</t>
  </si>
  <si>
    <t>ADTO#000056595619</t>
  </si>
  <si>
    <t>00003388</t>
  </si>
  <si>
    <t>00002066</t>
  </si>
  <si>
    <t>00037314</t>
  </si>
  <si>
    <t>00037315</t>
  </si>
  <si>
    <t>00265725R</t>
  </si>
  <si>
    <t>04197046</t>
  </si>
  <si>
    <t>00000012</t>
  </si>
  <si>
    <t>04196878</t>
  </si>
  <si>
    <t>00008710</t>
  </si>
  <si>
    <t>00000505</t>
  </si>
  <si>
    <t>04197047</t>
  </si>
  <si>
    <t>00000045</t>
  </si>
  <si>
    <t>00021117</t>
  </si>
  <si>
    <t>00001103</t>
  </si>
  <si>
    <t>00116508</t>
  </si>
  <si>
    <t>00037744</t>
  </si>
  <si>
    <t>00021118</t>
  </si>
  <si>
    <t>DESP#000056354496</t>
  </si>
  <si>
    <t>DESP#000056450113</t>
  </si>
  <si>
    <t>MARIA CANDIDA ABIB LIMA</t>
  </si>
  <si>
    <t>DESP#000056520924</t>
  </si>
  <si>
    <t>RENATA CRUSIUS DOS SANTOS</t>
  </si>
  <si>
    <t>ADTO#000055678701</t>
  </si>
  <si>
    <t>ADTO#000055708235</t>
  </si>
  <si>
    <t>MONICA DA SILVA SOARES</t>
  </si>
  <si>
    <t>ADTO#000056011332</t>
  </si>
  <si>
    <t>FLAVIO GUIMARAES LINS</t>
  </si>
  <si>
    <t>ADTO#000056021595</t>
  </si>
  <si>
    <t>AUREA GON�ALVES SILVA</t>
  </si>
  <si>
    <t>ADTO#000056021619</t>
  </si>
  <si>
    <t>ADTO#000056114810</t>
  </si>
  <si>
    <t>RICARDO VIEIRA</t>
  </si>
  <si>
    <t>ADTO#000056286636</t>
  </si>
  <si>
    <t>CAROLINA PIMENTEL PEREIRA</t>
  </si>
  <si>
    <t>ADTO#000056378841</t>
  </si>
  <si>
    <t>VIVIANE CARLA BATISTA POCIVI</t>
  </si>
  <si>
    <t>ADTO#000056515902</t>
  </si>
  <si>
    <t>ADEL MENDONCA SOUZA DE OLIVEIRA</t>
  </si>
  <si>
    <t>ADTO#000056515906</t>
  </si>
  <si>
    <t>GILSON SOARES DA SILVA JUNIOR</t>
  </si>
  <si>
    <t>00001908</t>
  </si>
  <si>
    <t>00002230</t>
  </si>
  <si>
    <t>00002231</t>
  </si>
  <si>
    <t>00001906</t>
  </si>
  <si>
    <t>00012459</t>
  </si>
  <si>
    <t>00000071</t>
  </si>
  <si>
    <t>00281044</t>
  </si>
  <si>
    <t>00281045</t>
  </si>
  <si>
    <t>00281046</t>
  </si>
  <si>
    <t>00281047</t>
  </si>
  <si>
    <t>00008712</t>
  </si>
  <si>
    <t>00016119</t>
  </si>
  <si>
    <t>00016122</t>
  </si>
  <si>
    <t>00012759</t>
  </si>
  <si>
    <t>00001061</t>
  </si>
  <si>
    <t>00012543</t>
  </si>
  <si>
    <t>84390238</t>
  </si>
  <si>
    <t>00012459R</t>
  </si>
  <si>
    <t>20259036</t>
  </si>
  <si>
    <t>00001104</t>
  </si>
  <si>
    <t>29799025</t>
  </si>
  <si>
    <t>00022531</t>
  </si>
  <si>
    <t>FOLHA_EMPREGADOS_30/04/2025</t>
  </si>
  <si>
    <t>FOLHA DE PAGAMENTO</t>
  </si>
  <si>
    <t>00003532</t>
  </si>
  <si>
    <t>00001030</t>
  </si>
  <si>
    <t>00141714</t>
  </si>
  <si>
    <t>00003939</t>
  </si>
  <si>
    <t>00003939 - NC</t>
  </si>
  <si>
    <t>00025836</t>
  </si>
  <si>
    <t>44752332</t>
  </si>
  <si>
    <t>20250457</t>
  </si>
  <si>
    <t>00079181</t>
  </si>
  <si>
    <t>00000387</t>
  </si>
  <si>
    <t>00282993</t>
  </si>
  <si>
    <t>02375921001136</t>
  </si>
  <si>
    <t>CATRAL REFRIGERACAO E ELETRODOMESTICOS LTDA</t>
  </si>
  <si>
    <t>00023921</t>
  </si>
  <si>
    <t>00023905</t>
  </si>
  <si>
    <t>00001925</t>
  </si>
  <si>
    <t>00950158</t>
  </si>
  <si>
    <t>00001826</t>
  </si>
  <si>
    <t>00005994</t>
  </si>
  <si>
    <t>00014516</t>
  </si>
  <si>
    <t>00005994 - NC</t>
  </si>
  <si>
    <t>00780492</t>
  </si>
  <si>
    <t>00005993</t>
  </si>
  <si>
    <t>00178406</t>
  </si>
  <si>
    <t>00067762</t>
  </si>
  <si>
    <t>00005993 - NC</t>
  </si>
  <si>
    <t>00008711</t>
  </si>
  <si>
    <t>00008714</t>
  </si>
  <si>
    <t>20250095</t>
  </si>
  <si>
    <t>DESP#000056698508</t>
  </si>
  <si>
    <t>DESP#000056698809</t>
  </si>
  <si>
    <t>ANDRE NASCIMENTO CAVALCANTI DE ALBUQUERQUE</t>
  </si>
  <si>
    <t>DESP#000056709557</t>
  </si>
  <si>
    <t>DESP#000056764284</t>
  </si>
  <si>
    <t>00000403</t>
  </si>
  <si>
    <t>20250095 - NC</t>
  </si>
  <si>
    <t>ADTO#000055093052</t>
  </si>
  <si>
    <t>ADTO#000056307544</t>
  </si>
  <si>
    <t>ADRIANO ELIAS DE ARAUJO</t>
  </si>
  <si>
    <t>ADTO#000056467999</t>
  </si>
  <si>
    <t>MATHIAS EDUARDO THELEN</t>
  </si>
  <si>
    <t>ADTO#000056468002</t>
  </si>
  <si>
    <t>CARLOS HENRIQUE DOS SANTOS SILVA</t>
  </si>
  <si>
    <t>ADTO#000056520546</t>
  </si>
  <si>
    <t>IGOR DE SIQUEIRA CARDOSO</t>
  </si>
  <si>
    <t>ADTO#000056520551</t>
  </si>
  <si>
    <t>DENISE BORGES DE OLIVEIRA</t>
  </si>
  <si>
    <t>ADTO#000056520555</t>
  </si>
  <si>
    <t>TATIANA MARIA TAVARES DE SOUZA ALVES</t>
  </si>
  <si>
    <t>ADTO#000056698003</t>
  </si>
  <si>
    <t>JULIO CESAR CANDIDO VIEIRA</t>
  </si>
  <si>
    <t>ADTO#000056750741</t>
  </si>
  <si>
    <t>01937077</t>
  </si>
  <si>
    <t>00051005</t>
  </si>
  <si>
    <t>00000577R</t>
  </si>
  <si>
    <t>00000677</t>
  </si>
  <si>
    <t>00000578R</t>
  </si>
  <si>
    <t>90053768BR</t>
  </si>
  <si>
    <t>00000330</t>
  </si>
  <si>
    <t>00003273</t>
  </si>
  <si>
    <t>00558344</t>
  </si>
  <si>
    <t>00022530</t>
  </si>
  <si>
    <t>00000098</t>
  </si>
  <si>
    <t>00008705 - NC</t>
  </si>
  <si>
    <t>00008709</t>
  </si>
  <si>
    <t>00051007</t>
  </si>
  <si>
    <t>ISS 04/2025</t>
  </si>
  <si>
    <t>PCC 04/2025</t>
  </si>
  <si>
    <t>IRRF PJ 04/2025</t>
  </si>
  <si>
    <t>00000531</t>
  </si>
  <si>
    <t>00051004</t>
  </si>
  <si>
    <t>00025836R</t>
  </si>
  <si>
    <t>00013566</t>
  </si>
  <si>
    <t>IRRF COOP 04/2025</t>
  </si>
  <si>
    <t>00025838</t>
  </si>
  <si>
    <t>INSS REINF 04/2025</t>
  </si>
  <si>
    <t>PIS 04/2025</t>
  </si>
  <si>
    <t>00000530</t>
  </si>
  <si>
    <t>00025837</t>
  </si>
  <si>
    <t>COFINS 04/2025</t>
  </si>
  <si>
    <t>00123427</t>
  </si>
  <si>
    <t>INSS FOLHA 04/2025</t>
  </si>
  <si>
    <t>00025839</t>
  </si>
  <si>
    <t>IRRF FOPAG 04/2025</t>
  </si>
  <si>
    <t>00051003</t>
  </si>
  <si>
    <t>00051010</t>
  </si>
  <si>
    <t>00051002</t>
  </si>
  <si>
    <t>00032861</t>
  </si>
  <si>
    <t>00051009</t>
  </si>
  <si>
    <t>00051001</t>
  </si>
  <si>
    <t>00005342</t>
  </si>
  <si>
    <t>00005495</t>
  </si>
  <si>
    <t>00020026</t>
  </si>
  <si>
    <t>00000827</t>
  </si>
  <si>
    <t>00036807</t>
  </si>
  <si>
    <t>00006339</t>
  </si>
  <si>
    <t>00079073R</t>
  </si>
  <si>
    <t>00004785</t>
  </si>
  <si>
    <t>00079072</t>
  </si>
  <si>
    <t>ADTO#000056297976</t>
  </si>
  <si>
    <t>VICTOR VIEIRA DA FREIRIA</t>
  </si>
  <si>
    <t>ADTO#000056767229</t>
  </si>
  <si>
    <t>ADTO#000056767233</t>
  </si>
  <si>
    <t>DESP#000056750749</t>
  </si>
  <si>
    <t>Fundo Rotativo de Caixa – Rio de Janeiro –  EC</t>
  </si>
  <si>
    <t>DESP#000056767261</t>
  </si>
  <si>
    <t>DESP#000056767288</t>
  </si>
  <si>
    <t>DESP#000056857547</t>
  </si>
  <si>
    <t>FABIO ANTUNES FRANCISCO</t>
  </si>
  <si>
    <t>00000128</t>
  </si>
  <si>
    <t>00221227</t>
  </si>
  <si>
    <t>00036804</t>
  </si>
  <si>
    <t>00036808</t>
  </si>
  <si>
    <t>00000227</t>
  </si>
  <si>
    <t>00036805</t>
  </si>
  <si>
    <t>00000434</t>
  </si>
  <si>
    <t>00036806</t>
  </si>
  <si>
    <t>00036803</t>
  </si>
  <si>
    <t>00095541</t>
  </si>
  <si>
    <t>00001235</t>
  </si>
  <si>
    <t>00015626</t>
  </si>
  <si>
    <t>00036809</t>
  </si>
  <si>
    <t>00002367</t>
  </si>
  <si>
    <t>00010477</t>
  </si>
  <si>
    <t>00000078</t>
  </si>
  <si>
    <t>1DDA2FD0-0047</t>
  </si>
  <si>
    <t>00038321</t>
  </si>
  <si>
    <t>00036802</t>
  </si>
  <si>
    <t>CS-0C89E-47DE</t>
  </si>
  <si>
    <t>00038321R</t>
  </si>
  <si>
    <t>00038320</t>
  </si>
  <si>
    <t>00038316</t>
  </si>
  <si>
    <t>00010476</t>
  </si>
  <si>
    <t>04.2025 - C.Crédito</t>
  </si>
  <si>
    <t>00038313</t>
  </si>
  <si>
    <t>00001418</t>
  </si>
  <si>
    <t>00010478</t>
  </si>
  <si>
    <t>00050999</t>
  </si>
  <si>
    <t>00051006</t>
  </si>
  <si>
    <t>00019303</t>
  </si>
  <si>
    <t>00019306</t>
  </si>
  <si>
    <t>00019307</t>
  </si>
  <si>
    <t>00019307 - NC</t>
  </si>
  <si>
    <t>00019308</t>
  </si>
  <si>
    <t>00019309</t>
  </si>
  <si>
    <t>02718423</t>
  </si>
  <si>
    <t>00019301</t>
  </si>
  <si>
    <t>00012459RR</t>
  </si>
  <si>
    <t>00121839</t>
  </si>
  <si>
    <t>00121837</t>
  </si>
  <si>
    <t>02719612</t>
  </si>
  <si>
    <t>02717657</t>
  </si>
  <si>
    <t>00121838</t>
  </si>
  <si>
    <t>00121840</t>
  </si>
  <si>
    <t>02717663</t>
  </si>
  <si>
    <t>00019304</t>
  </si>
  <si>
    <t>00052328</t>
  </si>
  <si>
    <t>ADTO - 06/05/2025</t>
  </si>
  <si>
    <t>11623188001546</t>
  </si>
  <si>
    <t>ARMAZEM CORAL LTDA CABUGA</t>
  </si>
  <si>
    <t>00052325</t>
  </si>
  <si>
    <t>59518294000190</t>
  </si>
  <si>
    <t>GPSH DRYWALL FORROS E DIVISORIAS LTDA</t>
  </si>
  <si>
    <t>00052324</t>
  </si>
  <si>
    <t>10152488</t>
  </si>
  <si>
    <t>33829499000101</t>
  </si>
  <si>
    <t>33.829.499 NICOLA ROGERIO PARISI</t>
  </si>
  <si>
    <t>00008964</t>
  </si>
  <si>
    <t>00052327</t>
  </si>
  <si>
    <t>00052326</t>
  </si>
  <si>
    <t>01948824</t>
  </si>
  <si>
    <t>00754387</t>
  </si>
  <si>
    <t>02279813</t>
  </si>
  <si>
    <t>00004378</t>
  </si>
  <si>
    <t>00021840</t>
  </si>
  <si>
    <t>00068232</t>
  </si>
  <si>
    <t>00014283</t>
  </si>
  <si>
    <t>04/2025 1</t>
  </si>
  <si>
    <t>00016961</t>
  </si>
  <si>
    <t>00019301 - NC</t>
  </si>
  <si>
    <t>00019302</t>
  </si>
  <si>
    <t>DESP#000056824863</t>
  </si>
  <si>
    <t>DESP#000056824890</t>
  </si>
  <si>
    <t>DESP#000056838030</t>
  </si>
  <si>
    <t>ADTO 07.05.2025</t>
  </si>
  <si>
    <t>11623188000140</t>
  </si>
  <si>
    <t>04197047 DEV TRIBUTO</t>
  </si>
  <si>
    <t>DESP#000056824932</t>
  </si>
  <si>
    <t>DESP#000056838449</t>
  </si>
  <si>
    <t>DESP#000056894152</t>
  </si>
  <si>
    <t>ADONAY RODRIGUES</t>
  </si>
  <si>
    <t>ADTO#000056089843</t>
  </si>
  <si>
    <t>ANDRE DELLA ROCCA MEDEIROS</t>
  </si>
  <si>
    <t>ADTO#000056478653</t>
  </si>
  <si>
    <t>ADTO#000056697997</t>
  </si>
  <si>
    <t>THIAGO OLIVEIRA COSTA</t>
  </si>
  <si>
    <t>ADTO#000056880235</t>
  </si>
  <si>
    <t>RAFAEL MAGLIONE AOUN</t>
  </si>
  <si>
    <t>ADTO#000056880269</t>
  </si>
  <si>
    <t>CAROLINA GONCALVES SANTOS</t>
  </si>
  <si>
    <t>00014843</t>
  </si>
  <si>
    <t>81430000002717757</t>
  </si>
  <si>
    <t>8190520185060004</t>
  </si>
  <si>
    <t>DEV 04/2025</t>
  </si>
  <si>
    <t>23449511000190</t>
  </si>
  <si>
    <t>UTE GNA I GERACAO DE ENERGIA S.A.</t>
  </si>
  <si>
    <t>52313160832616847</t>
  </si>
  <si>
    <t>Gallup, Inc.</t>
  </si>
  <si>
    <t>Gallup Store</t>
  </si>
  <si>
    <t>05018796</t>
  </si>
  <si>
    <t>SIND RJ 04/2025</t>
  </si>
  <si>
    <t>DESP#000056881971</t>
  </si>
  <si>
    <t>LILIA FABIOLA LIMA E SILVA</t>
  </si>
  <si>
    <t>DESP#000056882390</t>
  </si>
  <si>
    <t>DESP#000056882458</t>
  </si>
  <si>
    <t>DESP#000056920205</t>
  </si>
  <si>
    <t>SIND SC 04/2025</t>
  </si>
  <si>
    <t>ADTO#000056478657</t>
  </si>
  <si>
    <t>ADTO#000056838945</t>
  </si>
  <si>
    <t>ADTO#000056895951</t>
  </si>
  <si>
    <t>MATEUS LOPES LIMA</t>
  </si>
  <si>
    <t>SIND URB DF 04/2025</t>
  </si>
  <si>
    <t>SIND TRAB EMP RJ 04/2025</t>
  </si>
  <si>
    <t>SIND PE 04/2025</t>
  </si>
  <si>
    <t>00046731</t>
  </si>
  <si>
    <t>04486-81620504</t>
  </si>
  <si>
    <t>DESP#000056764618</t>
  </si>
  <si>
    <t>DESP#000056880892</t>
  </si>
  <si>
    <t>DESP#000056914926</t>
  </si>
  <si>
    <t>GERALDO CARLOS WOSNY OLIVA DA FONSECA</t>
  </si>
  <si>
    <t>DESP#000056929029</t>
  </si>
  <si>
    <t>00018502</t>
  </si>
  <si>
    <t>09554279000120</t>
  </si>
  <si>
    <t>PLUG ENERGY DO BRASIL LTDA</t>
  </si>
  <si>
    <t>48454008000154</t>
  </si>
  <si>
    <t>MICAEL DE ALMEIDA POLINO</t>
  </si>
  <si>
    <t>00002610</t>
  </si>
  <si>
    <t>00010147</t>
  </si>
  <si>
    <t>00010148</t>
  </si>
  <si>
    <t>ADTO#000055870252</t>
  </si>
  <si>
    <t>HELOIZA HELENA XIMENES DE MELO E MENEZES</t>
  </si>
  <si>
    <t>ADTO#000056011336</t>
  </si>
  <si>
    <t>GUILHERME PEREIRA DE MELO AMBONI</t>
  </si>
  <si>
    <t>ADTO#000056360573</t>
  </si>
  <si>
    <t>CAROLINA PORTES DA SILVA</t>
  </si>
  <si>
    <t>ADTO#000056767256</t>
  </si>
  <si>
    <t>ADTO#000056914919</t>
  </si>
  <si>
    <t>DESP#000056926846</t>
  </si>
  <si>
    <t>SANIA CRISTINA CAVALCANTI FRANKLIN</t>
  </si>
  <si>
    <t>96476478</t>
  </si>
  <si>
    <t>00019305</t>
  </si>
  <si>
    <t>00001936</t>
  </si>
  <si>
    <t>53734332000166</t>
  </si>
  <si>
    <t>LAB ACRILICOS LTDA</t>
  </si>
  <si>
    <t>00003281</t>
  </si>
  <si>
    <t>00295123</t>
  </si>
  <si>
    <t>00043982</t>
  </si>
  <si>
    <t>27799618000110</t>
  </si>
  <si>
    <t>A G M ROLAMENTOS LTDA</t>
  </si>
  <si>
    <t>FGTS s/RCT - Matr. 01350</t>
  </si>
  <si>
    <t>FGTS s/RCT - Matr.01350</t>
  </si>
  <si>
    <t>05/2025</t>
  </si>
  <si>
    <t>DESP#000056944162</t>
  </si>
  <si>
    <t>DESP#000056944181</t>
  </si>
  <si>
    <t>DESP#000056980282</t>
  </si>
  <si>
    <t>MARCELO PRAIS</t>
  </si>
  <si>
    <t>DESP#000056980298</t>
  </si>
  <si>
    <t>20250011</t>
  </si>
  <si>
    <t>ADTO#000056011516</t>
  </si>
  <si>
    <t>ADTO#000056360585</t>
  </si>
  <si>
    <t>GILBERTO FIGUEIRA DA FONSECA</t>
  </si>
  <si>
    <t>ADTO#000056750744</t>
  </si>
  <si>
    <t>ADTO#000056882198</t>
  </si>
  <si>
    <t>FERNANDO RICARDO DE ANDRADE E SILVA</t>
  </si>
  <si>
    <t>ADTO#000056918552</t>
  </si>
  <si>
    <t>CARLOS EDUARDO DA SILVA</t>
  </si>
  <si>
    <t>SPECIALISTERNE BRASIL CAPACITACAO E CONSULTORIA EMPRESARIAL LTDA</t>
  </si>
  <si>
    <t>00000954</t>
  </si>
  <si>
    <t>DESP#000056941948</t>
  </si>
  <si>
    <t>CARLOS ALBERTO MACHADO MONTEIRO</t>
  </si>
  <si>
    <t>DESP#000056944201</t>
  </si>
  <si>
    <t>DESP#000056944228</t>
  </si>
  <si>
    <t>DESP#000056944238</t>
  </si>
  <si>
    <t>DESP#000056944248</t>
  </si>
  <si>
    <t>00003647</t>
  </si>
  <si>
    <t>86919719000146</t>
  </si>
  <si>
    <t>PEPITA CONSULTORIA, TREINAMENTO E EVENTOS LTDA</t>
  </si>
  <si>
    <t>00071652</t>
  </si>
  <si>
    <t>SEOPE SERVICO OFTALMOLOGICO DE PE LTDA</t>
  </si>
  <si>
    <t>E0200VTQYM</t>
  </si>
  <si>
    <t>DESP#000056944110</t>
  </si>
  <si>
    <t>DESP#000056965321</t>
  </si>
  <si>
    <t>MARCIO KENNEDY DE ALMEIDA</t>
  </si>
  <si>
    <t>DESP#000056980465</t>
  </si>
  <si>
    <t>00013119</t>
  </si>
  <si>
    <t>33927669000182</t>
  </si>
  <si>
    <t>COMERCIO DE BISCOITOS MINEIROS SUDOESTE LTDA</t>
  </si>
  <si>
    <t>00003994R</t>
  </si>
  <si>
    <t>00015190</t>
  </si>
  <si>
    <t>DESP#000056395010</t>
  </si>
  <si>
    <t>CHRISTIANO VIEIRA DA SILVA</t>
  </si>
  <si>
    <t>DESP#000056980651</t>
  </si>
  <si>
    <t>DESP#000057022383</t>
  </si>
  <si>
    <t>ADTO#000056880342</t>
  </si>
  <si>
    <t>ADTO#000056882280</t>
  </si>
  <si>
    <t>PEDRO SIQUEIRA DE SOUZA</t>
  </si>
  <si>
    <t>00139485</t>
  </si>
  <si>
    <t>00139486</t>
  </si>
  <si>
    <t>DESP#000056944130</t>
  </si>
  <si>
    <t>DESP#000056979251</t>
  </si>
  <si>
    <t>DESP#000057047232</t>
  </si>
  <si>
    <t>FERNANDA SILVA RANGEL</t>
  </si>
  <si>
    <t>ADTO#000056478525</t>
  </si>
  <si>
    <t>JULIA HERZ DE CARVALHO</t>
  </si>
  <si>
    <t>ADTO#000056478664</t>
  </si>
  <si>
    <t>ADTO#000056882468</t>
  </si>
  <si>
    <t>15966924</t>
  </si>
  <si>
    <t>FGTS 04/2025</t>
  </si>
  <si>
    <t>DESP#000056944650</t>
  </si>
  <si>
    <t>SETSUKO EUGENIA KODAMA DE SOUZA</t>
  </si>
  <si>
    <t>DESP#000056979306</t>
  </si>
  <si>
    <t>DESP#000056979330</t>
  </si>
  <si>
    <t>DESP#000056979348</t>
  </si>
  <si>
    <t>DESP#000056979376</t>
  </si>
  <si>
    <t>DESP#000056979414</t>
  </si>
  <si>
    <t>DESP#000056980758</t>
  </si>
  <si>
    <t>DESP#000057022031</t>
  </si>
  <si>
    <t>DILTON SERRA SECA VASCONCELOS FILHO</t>
  </si>
  <si>
    <t>DESP#000057047351</t>
  </si>
  <si>
    <t>DESP#000057047400</t>
  </si>
  <si>
    <t>DESP#000057173027</t>
  </si>
  <si>
    <t>ADTO#000057045461</t>
  </si>
  <si>
    <t>ADTO#000057045468</t>
  </si>
  <si>
    <t>ADTO#000057045471</t>
  </si>
  <si>
    <t>ADTO#000057045498</t>
  </si>
  <si>
    <t>LEONARDO DA SILVA ALMEIDA</t>
  </si>
  <si>
    <t>ADTO#000057045503</t>
  </si>
  <si>
    <t>JD - 1072516152023401 25</t>
  </si>
  <si>
    <t>00000105</t>
  </si>
  <si>
    <t>55041686000150</t>
  </si>
  <si>
    <t>Miranda e Arcentales Advogados</t>
  </si>
  <si>
    <t>IRPJ 04/2025</t>
  </si>
  <si>
    <t>CSLL 04/2025</t>
  </si>
  <si>
    <t>IRRF 04/2025 META II</t>
  </si>
  <si>
    <t>PCC 05/2025 META II</t>
  </si>
  <si>
    <t>00000207</t>
  </si>
  <si>
    <t>33226746000177</t>
  </si>
  <si>
    <t>MARCOS VALERIO TELECOMUNICACOES LTDA</t>
  </si>
  <si>
    <t>00701509</t>
  </si>
  <si>
    <t>00700029</t>
  </si>
  <si>
    <t>00005992</t>
  </si>
  <si>
    <t>DESP#000056965269</t>
  </si>
  <si>
    <t>RENEE TAVARES DA CRUZ</t>
  </si>
  <si>
    <t>DESP#000056979495</t>
  </si>
  <si>
    <t>DESP#000056979563</t>
  </si>
  <si>
    <t>DESP#000056979582</t>
  </si>
  <si>
    <t>DESP#000056979605</t>
  </si>
  <si>
    <t>DESP#000056979625</t>
  </si>
  <si>
    <t>CAMILA FALCOEIRAS TRINDADE DOS SANTOS</t>
  </si>
  <si>
    <t>DESP#000056979644</t>
  </si>
  <si>
    <t>DESP#000056979664</t>
  </si>
  <si>
    <t>DESP#000056979690</t>
  </si>
  <si>
    <t>DESP#000056979712</t>
  </si>
  <si>
    <t>DESP#000056979737</t>
  </si>
  <si>
    <t>DESP#000056979758</t>
  </si>
  <si>
    <t>DESP#000056979777</t>
  </si>
  <si>
    <t>DESP#000056979796</t>
  </si>
  <si>
    <t>DESP#000056979819</t>
  </si>
  <si>
    <t>DESP#000057047496</t>
  </si>
  <si>
    <t>DESP#000057047531</t>
  </si>
  <si>
    <t>DESP#000057047547</t>
  </si>
  <si>
    <t>DESP#000057047561</t>
  </si>
  <si>
    <t>DESP#000057047576</t>
  </si>
  <si>
    <t>DESP#000057047609</t>
  </si>
  <si>
    <t>DESP#000057047811</t>
  </si>
  <si>
    <t>DESP#000057047843</t>
  </si>
  <si>
    <t>DESP#000057047856</t>
  </si>
  <si>
    <t>DESP#000057173097</t>
  </si>
  <si>
    <t>ELUSA MOREIRA BARROSO BRASIL</t>
  </si>
  <si>
    <t>19646907</t>
  </si>
  <si>
    <t>16309221</t>
  </si>
  <si>
    <t>00251722</t>
  </si>
  <si>
    <t>00194991</t>
  </si>
  <si>
    <t>30480525</t>
  </si>
  <si>
    <t>00015484</t>
  </si>
  <si>
    <t>DESP#000056944699</t>
  </si>
  <si>
    <t>DESP#000056965606</t>
  </si>
  <si>
    <t>DESP#000057047088</t>
  </si>
  <si>
    <t>DESP#000057173220</t>
  </si>
  <si>
    <t>DESP#000057173421</t>
  </si>
  <si>
    <t>DESP#000057206060</t>
  </si>
  <si>
    <t>DESP#000057206065</t>
  </si>
  <si>
    <t>DESP#000057214968</t>
  </si>
  <si>
    <t>DESP#000057214991</t>
  </si>
  <si>
    <t>DESP#000057215001</t>
  </si>
  <si>
    <t>ADTO#000056880202</t>
  </si>
  <si>
    <t>DANIEL SINDER</t>
  </si>
  <si>
    <t>ADTO#000056880206</t>
  </si>
  <si>
    <t>ANTONIO RICARDO DE MATTOS TENORIO</t>
  </si>
  <si>
    <t>ADTO#000056880221</t>
  </si>
  <si>
    <t>GUILHERME SARCINELLI LUZ</t>
  </si>
  <si>
    <t>ADTO#000056880271</t>
  </si>
  <si>
    <t>MONICA ANDRADE PORTELLA DE ARAUJO</t>
  </si>
  <si>
    <t>ADTO#000056880858</t>
  </si>
  <si>
    <t>RODRIGO DE OLIVEIRA BARBOSA</t>
  </si>
  <si>
    <t>ADTO#000056880860</t>
  </si>
  <si>
    <t>DIEGO HENRIQUE DA SILVA CAVALCANTI</t>
  </si>
  <si>
    <t>ADTO#000056880862</t>
  </si>
  <si>
    <t>ALISSON BRITO LIRA</t>
  </si>
  <si>
    <t>ADTO#000056880864</t>
  </si>
  <si>
    <t>GUSTAVO FERNANDES GONCALVES DE SOUZA</t>
  </si>
  <si>
    <t>ADTO#000056880917</t>
  </si>
  <si>
    <t>JARDEL CUNHA CAMELO</t>
  </si>
  <si>
    <t>ADTO#000056894425</t>
  </si>
  <si>
    <t>GABRIEL MALTA CASTRO</t>
  </si>
  <si>
    <t>ADTO#000056944842</t>
  </si>
  <si>
    <t>OSWALDO JOSE VIANA AGUIAR ODAKURA</t>
  </si>
  <si>
    <t>ADTO#000057022373</t>
  </si>
  <si>
    <t>MARIA PAULA BELISARIO MAY SALVADOR</t>
  </si>
  <si>
    <t>ADTO#000057045683</t>
  </si>
  <si>
    <t>ADTO#000057206307</t>
  </si>
  <si>
    <t>TATIANE MORAES PESTANA CORTES</t>
  </si>
  <si>
    <t>02128616</t>
  </si>
  <si>
    <t>00147339</t>
  </si>
  <si>
    <t>00000275</t>
  </si>
  <si>
    <t>55116747000100</t>
  </si>
  <si>
    <t>NB ENERGY COMERCIO DE EQUIPAMENTOS ELETRO ELETRONICOS LTDA</t>
  </si>
  <si>
    <t>00255350</t>
  </si>
  <si>
    <t>JD - 1065198442024401</t>
  </si>
  <si>
    <t>00007114</t>
  </si>
  <si>
    <t>00021196</t>
  </si>
  <si>
    <t>00128767</t>
  </si>
  <si>
    <t>00021197</t>
  </si>
  <si>
    <t>00022637</t>
  </si>
  <si>
    <t>01843454</t>
  </si>
  <si>
    <t>50435-2025132320</t>
  </si>
  <si>
    <t>SELFBOOKING</t>
  </si>
  <si>
    <t>EXPENSE INTEGRACAO SELFBOOKING</t>
  </si>
  <si>
    <t>1352-2025132400</t>
  </si>
  <si>
    <t>DESP#000056965254</t>
  </si>
  <si>
    <t>REJANE CRISTIE DE SOUZA TELLES FERNANDES</t>
  </si>
  <si>
    <t>DESP#000057047880</t>
  </si>
  <si>
    <t>DESP#000057228070</t>
  </si>
  <si>
    <t>GISELLE MARQUES RAYOL</t>
  </si>
  <si>
    <t>DESP#000057418954</t>
  </si>
  <si>
    <t>DESP#000057419010</t>
  </si>
  <si>
    <t>DESP#000057439195</t>
  </si>
  <si>
    <t>DESP#000057454060</t>
  </si>
  <si>
    <t>ADTO#000055995967</t>
  </si>
  <si>
    <t>ADTO#000056168937</t>
  </si>
  <si>
    <t>ANTONIO JOSE ALEGRIA FILHO</t>
  </si>
  <si>
    <t>ADTO#000056764292</t>
  </si>
  <si>
    <t>ADTO#000057047666</t>
  </si>
  <si>
    <t>CARLOS ANDRE DE SANT ANNA</t>
  </si>
  <si>
    <t>03428523</t>
  </si>
  <si>
    <t>1613-2125040028</t>
  </si>
  <si>
    <t>1613-2125040053</t>
  </si>
  <si>
    <t>1903-2125040115</t>
  </si>
  <si>
    <t>1903-2125040131</t>
  </si>
  <si>
    <t>40-2125040143</t>
  </si>
  <si>
    <t>1829-2125040156</t>
  </si>
  <si>
    <t>1852-2125040206</t>
  </si>
  <si>
    <t>1842-2125040217</t>
  </si>
  <si>
    <t>50438-2125040229</t>
  </si>
  <si>
    <t>50438-2125040239</t>
  </si>
  <si>
    <t>2278-2125040252</t>
  </si>
  <si>
    <t>2326-2125040302</t>
  </si>
  <si>
    <t>02281-2125040316</t>
  </si>
  <si>
    <t>02281-2125040325</t>
  </si>
  <si>
    <t>838-2125040334</t>
  </si>
  <si>
    <t>2331-2125040345</t>
  </si>
  <si>
    <t>02332-2125040355</t>
  </si>
  <si>
    <t>1876-2125040405</t>
  </si>
  <si>
    <t>151-2125040416</t>
  </si>
  <si>
    <t>173-2125040430</t>
  </si>
  <si>
    <t>1128-2125040439</t>
  </si>
  <si>
    <t>1836-2125040452</t>
  </si>
  <si>
    <t>2111-2125040507</t>
  </si>
  <si>
    <t>00832640</t>
  </si>
  <si>
    <t>00000199</t>
  </si>
  <si>
    <t>00948364</t>
  </si>
  <si>
    <t>DESP#000057206110</t>
  </si>
  <si>
    <t>DESP#000057419011</t>
  </si>
  <si>
    <t>MARCELLA THAIS FREITAS</t>
  </si>
  <si>
    <t>DESP#000057452474</t>
  </si>
  <si>
    <t>00016612</t>
  </si>
  <si>
    <t>ADTO#000057206317</t>
  </si>
  <si>
    <t>DANIELA SANT ANA ISAIAS</t>
  </si>
  <si>
    <t>ADTO#000057452537</t>
  </si>
  <si>
    <t>00069172</t>
  </si>
  <si>
    <t>00023445</t>
  </si>
  <si>
    <t>05954313000100</t>
  </si>
  <si>
    <t>MARITEL - COMERCIO E SERVICOS ELETRICOS LTDA</t>
  </si>
  <si>
    <t>00023444</t>
  </si>
  <si>
    <t>00008713</t>
  </si>
  <si>
    <t>00044656</t>
  </si>
  <si>
    <t>00001685</t>
  </si>
  <si>
    <t>02724568</t>
  </si>
  <si>
    <t>02303064</t>
  </si>
  <si>
    <t>50437-2225040017</t>
  </si>
  <si>
    <t>663-2225040034</t>
  </si>
  <si>
    <t>50439-2225040045</t>
  </si>
  <si>
    <t>JD - 01018411820175010025</t>
  </si>
  <si>
    <t>JD - 01018411820175010025 2</t>
  </si>
  <si>
    <t>3457</t>
  </si>
  <si>
    <t>QUEBEC INC</t>
  </si>
  <si>
    <t>86479915</t>
  </si>
  <si>
    <t>3457 PIS</t>
  </si>
  <si>
    <t>3457 COFINS</t>
  </si>
  <si>
    <t>3457 IRRF</t>
  </si>
  <si>
    <t>3457 IOF</t>
  </si>
  <si>
    <t>3457 ISS</t>
  </si>
  <si>
    <t>3457 CIDE</t>
  </si>
  <si>
    <t>3457R</t>
  </si>
  <si>
    <t>JD - 01018411820175010025 1</t>
  </si>
  <si>
    <t>86479895</t>
  </si>
  <si>
    <t>DESP#000057456435</t>
  </si>
  <si>
    <t>ADTO#000057206311</t>
  </si>
  <si>
    <t>EVELINA MARIA DE ALMEIDA NEVES</t>
  </si>
  <si>
    <t>ADTO#000057452791</t>
  </si>
  <si>
    <t>OSCAR ANTONIO SOLANO RUEDA</t>
  </si>
  <si>
    <t>ADTO 26/05/2025</t>
  </si>
  <si>
    <t>02617817000139</t>
  </si>
  <si>
    <t>ASA BRANCA LOCADORA E TURISMO LTDA</t>
  </si>
  <si>
    <t>00013005</t>
  </si>
  <si>
    <t>00018108</t>
  </si>
  <si>
    <t>00147072</t>
  </si>
  <si>
    <t>00003398</t>
  </si>
  <si>
    <t>50433-2325040030</t>
  </si>
  <si>
    <t>2054-2325040046</t>
  </si>
  <si>
    <t>50433-2325040056</t>
  </si>
  <si>
    <t>1772-2325040108</t>
  </si>
  <si>
    <t>1772-2325040118</t>
  </si>
  <si>
    <t>1658-2325040127</t>
  </si>
  <si>
    <t>1658-2325040136</t>
  </si>
  <si>
    <t>05/2025 1</t>
  </si>
  <si>
    <t>10093697</t>
  </si>
  <si>
    <t>00401592</t>
  </si>
  <si>
    <t>00023747</t>
  </si>
  <si>
    <t>REGIS COMERCIO E SERVICOS HIDRAULICOS LTDA</t>
  </si>
  <si>
    <t>00012557</t>
  </si>
  <si>
    <t>00012557R - NC</t>
  </si>
  <si>
    <t>80266167</t>
  </si>
  <si>
    <t>86516508</t>
  </si>
  <si>
    <t>01951169</t>
  </si>
  <si>
    <t>S665307</t>
  </si>
  <si>
    <t>80268710</t>
  </si>
  <si>
    <t>1630-2425040028</t>
  </si>
  <si>
    <t>401-2425040043</t>
  </si>
  <si>
    <t>50438-2425040057</t>
  </si>
  <si>
    <t>50438-2425040108</t>
  </si>
  <si>
    <t>02333-2425040118</t>
  </si>
  <si>
    <t>50438-2425040126</t>
  </si>
  <si>
    <t>371-2425040135</t>
  </si>
  <si>
    <t>02333-2425040147</t>
  </si>
  <si>
    <t>1567-2425040156</t>
  </si>
  <si>
    <t>1613-2425040208</t>
  </si>
  <si>
    <t>02198-2425040216</t>
  </si>
  <si>
    <t>476-2425040227</t>
  </si>
  <si>
    <t>50433-2425040236</t>
  </si>
  <si>
    <t>001-002-000049</t>
  </si>
  <si>
    <t>Comité Nacional Paraguayo del Consejo Internacional de Grandes Redes Eléctricas</t>
  </si>
  <si>
    <t>Comité Nacional Paraguayo del Consejo Internacional de Grandes Redes Eléctricas (CNP CIGRE)</t>
  </si>
  <si>
    <t>ADTO - 27.05.2025</t>
  </si>
  <si>
    <t>DESP#000057419462</t>
  </si>
  <si>
    <t>ALINE ABREU ELETERIO</t>
  </si>
  <si>
    <t>DESP#000057419599</t>
  </si>
  <si>
    <t>DESP#000057419662</t>
  </si>
  <si>
    <t>DESP#000057502116</t>
  </si>
  <si>
    <t>JESSICA MARIE MACIEL</t>
  </si>
  <si>
    <t>DESP#000057502176</t>
  </si>
  <si>
    <t>DESP#000057503019</t>
  </si>
  <si>
    <t>DESP#000057526058</t>
  </si>
  <si>
    <t>DESP#000057526391</t>
  </si>
  <si>
    <t>DESP#000057526444</t>
  </si>
  <si>
    <t>DESP#000057526445</t>
  </si>
  <si>
    <t>DESP#000057526526</t>
  </si>
  <si>
    <t>DESP#000057526542</t>
  </si>
  <si>
    <t>DESP#000057526628</t>
  </si>
  <si>
    <t>DESP#000057536087</t>
  </si>
  <si>
    <t>DESP#000057536823</t>
  </si>
  <si>
    <t>DESP#000057604024</t>
  </si>
  <si>
    <t>DESP#000057604039</t>
  </si>
  <si>
    <t>DESP#000057604048</t>
  </si>
  <si>
    <t>00283866</t>
  </si>
  <si>
    <t>ADTO#000055624344</t>
  </si>
  <si>
    <t>ADTO#000055739867</t>
  </si>
  <si>
    <t>ERIKA ROBERTA WANDERLEY MADUREIRA</t>
  </si>
  <si>
    <t>ADTO#000055739869</t>
  </si>
  <si>
    <t>JOSE CLEBSON DA SILVA</t>
  </si>
  <si>
    <t>ADTO#000056360575</t>
  </si>
  <si>
    <t>ADTO#000056928978</t>
  </si>
  <si>
    <t>SIMONE BORIM DA SILVA</t>
  </si>
  <si>
    <t>ADTO#000056944945</t>
  </si>
  <si>
    <t>FERNANDO MACHADO SILVA</t>
  </si>
  <si>
    <t>ADTO#000057047793</t>
  </si>
  <si>
    <t>ADTO#000057502106</t>
  </si>
  <si>
    <t>PEDRO HENRIQUE LOURENCO DOS SANTOS</t>
  </si>
  <si>
    <t>ADTO#000057502139</t>
  </si>
  <si>
    <t>MARIA CECILIA PEREIRA DE ARAUJO</t>
  </si>
  <si>
    <t>ADTO 28.05.2025 - 1</t>
  </si>
  <si>
    <t>00051913-1-20250521-28948222000150</t>
  </si>
  <si>
    <t>ADTO 28.05.2025 - 2</t>
  </si>
  <si>
    <t>ADTO 28.05.2025 - 3</t>
  </si>
  <si>
    <t>ADTO 28.05.2025 - 4</t>
  </si>
  <si>
    <t>ADTO 28.05.2025 - 5</t>
  </si>
  <si>
    <t>00013602</t>
  </si>
  <si>
    <t>ADTO 28.05.2025 - 6</t>
  </si>
  <si>
    <t>ADTO 28.05.2025 - 7</t>
  </si>
  <si>
    <t>00012557R</t>
  </si>
  <si>
    <t>50433-2725040030</t>
  </si>
  <si>
    <t>424-2725040055</t>
  </si>
  <si>
    <t>2277-2725040106</t>
  </si>
  <si>
    <t>2325-2725040119</t>
  </si>
  <si>
    <t>02346-2725040128</t>
  </si>
  <si>
    <t>02208-2725040142</t>
  </si>
  <si>
    <t>02205-2725040150</t>
  </si>
  <si>
    <t>02284-2725040159</t>
  </si>
  <si>
    <t>02343-2725040212</t>
  </si>
  <si>
    <t>1545-2725040223</t>
  </si>
  <si>
    <t>1815-2725040232</t>
  </si>
  <si>
    <t>ADTO - 28.05.2025 - 2</t>
  </si>
  <si>
    <t>00001862</t>
  </si>
  <si>
    <t>00001385</t>
  </si>
  <si>
    <t>00000820</t>
  </si>
  <si>
    <t>20593807000192</t>
  </si>
  <si>
    <t>RSA SOLUCOES ELETRICAS LTDA</t>
  </si>
  <si>
    <t>00003399</t>
  </si>
  <si>
    <t>DESP#000057452052</t>
  </si>
  <si>
    <t>DESP#000057456773</t>
  </si>
  <si>
    <t>DESP#000057535555</t>
  </si>
  <si>
    <t>DESP#000057535605</t>
  </si>
  <si>
    <t>DESP#000057558175</t>
  </si>
  <si>
    <t>DESP#000057558265</t>
  </si>
  <si>
    <t>DESP#000057562762</t>
  </si>
  <si>
    <t>DESP#000057562771</t>
  </si>
  <si>
    <t>DESP#000057562780</t>
  </si>
  <si>
    <t>DESP#000057604134</t>
  </si>
  <si>
    <t>00381273</t>
  </si>
  <si>
    <t>10189185000188</t>
  </si>
  <si>
    <t>10.189.185 MARCOS ANDRE FERREIRA DE OLIVEIRA</t>
  </si>
  <si>
    <t>JD - 0000819-05.2018.5.06.0004</t>
  </si>
  <si>
    <t>00042073</t>
  </si>
  <si>
    <t>00283866R</t>
  </si>
  <si>
    <t>1613-2725210007</t>
  </si>
  <si>
    <t>02220-2725210024</t>
  </si>
  <si>
    <t>1856-2725210041</t>
  </si>
  <si>
    <t>50437-2725210051</t>
  </si>
  <si>
    <t>02198-2725210100</t>
  </si>
  <si>
    <t>50436-2725210110</t>
  </si>
  <si>
    <t>1963-2725210120</t>
  </si>
  <si>
    <t>1630-2725210222</t>
  </si>
  <si>
    <t>401-2725210232</t>
  </si>
  <si>
    <t>50438-2725210334</t>
  </si>
  <si>
    <t>50438-2725210347</t>
  </si>
  <si>
    <t>2278-2725210409</t>
  </si>
  <si>
    <t>2278-2725210419</t>
  </si>
  <si>
    <t>1957-2725210428</t>
  </si>
  <si>
    <t>788-2725210440</t>
  </si>
  <si>
    <t>1957-2725210449</t>
  </si>
  <si>
    <t>02335-2725210459</t>
  </si>
  <si>
    <t>01799-2725210528</t>
  </si>
  <si>
    <t>591-2725210540</t>
  </si>
  <si>
    <t>50437-2725210551</t>
  </si>
  <si>
    <t>788-2725210605</t>
  </si>
  <si>
    <t>02287-2725210618</t>
  </si>
  <si>
    <t>1957-2725210631</t>
  </si>
  <si>
    <t>1772-2725210649</t>
  </si>
  <si>
    <t>1658-2725210658</t>
  </si>
  <si>
    <t>50439-2725210713</t>
  </si>
  <si>
    <t>401-2725210725</t>
  </si>
  <si>
    <t>401-2725210735</t>
  </si>
  <si>
    <t>1852-2725210744</t>
  </si>
  <si>
    <t>40-2725210805</t>
  </si>
  <si>
    <t>1829-2725210815</t>
  </si>
  <si>
    <t>1852-2725210826</t>
  </si>
  <si>
    <t>2325-2725210901</t>
  </si>
  <si>
    <t>2099-2725210912</t>
  </si>
  <si>
    <t>1041-2725210923</t>
  </si>
  <si>
    <t>02281-2725210933</t>
  </si>
  <si>
    <t>1194-2725210953</t>
  </si>
  <si>
    <t>1451-2725211030</t>
  </si>
  <si>
    <t>1194-2725211040</t>
  </si>
  <si>
    <t>1216-2725211052</t>
  </si>
  <si>
    <t>1767-2725211104</t>
  </si>
  <si>
    <t>2038-2725211123</t>
  </si>
  <si>
    <t>2077-2725211137</t>
  </si>
  <si>
    <t>849-2725211152</t>
  </si>
  <si>
    <t>856-2725211202</t>
  </si>
  <si>
    <t>2088-2725211222</t>
  </si>
  <si>
    <t>48-2725211231</t>
  </si>
  <si>
    <t>849-2725211241</t>
  </si>
  <si>
    <t>50437-2725211252</t>
  </si>
  <si>
    <t>424-2725211301</t>
  </si>
  <si>
    <t>1903-2725211310</t>
  </si>
  <si>
    <t>18054947</t>
  </si>
  <si>
    <t>18054947R</t>
  </si>
  <si>
    <t>00000441</t>
  </si>
  <si>
    <t>DESP#000057502219</t>
  </si>
  <si>
    <t>DESP#000057562382</t>
  </si>
  <si>
    <t>00001384</t>
  </si>
  <si>
    <t>DESP#000057535663</t>
  </si>
  <si>
    <t>DESP#000057562220</t>
  </si>
  <si>
    <t>DESP#000057615708</t>
  </si>
  <si>
    <t>ADTO#000055870250</t>
  </si>
  <si>
    <t>GABRIEL LOUREIRO MEDEIROS</t>
  </si>
  <si>
    <t>ADTO#000056360580</t>
  </si>
  <si>
    <t>ANTONIO CARLOS DA CUNHA JUNIOR</t>
  </si>
  <si>
    <t>ADTO#000057047872</t>
  </si>
  <si>
    <t>ADTO#000057206309</t>
  </si>
  <si>
    <t>ADTO#000057206319</t>
  </si>
  <si>
    <t>ANDREIA MAIA MONTEIRO</t>
  </si>
  <si>
    <t>ADTO#000057502977</t>
  </si>
  <si>
    <t>PAULO JUNIOR</t>
  </si>
  <si>
    <t>ADTO#000057562582</t>
  </si>
  <si>
    <t>ESTEFANIA TEIXEIRA PERRO</t>
  </si>
  <si>
    <t>00001386</t>
  </si>
  <si>
    <t>00008832</t>
  </si>
  <si>
    <t>50438-2925040029</t>
  </si>
  <si>
    <t>50438-2925040043</t>
  </si>
  <si>
    <t>849-2925040055</t>
  </si>
  <si>
    <t>2278-2925040105</t>
  </si>
  <si>
    <t>50437-2925040115</t>
  </si>
  <si>
    <t>50437-2925040125</t>
  </si>
  <si>
    <t>2278-2925040138</t>
  </si>
  <si>
    <t>1613-2925040147</t>
  </si>
  <si>
    <t>2155-2925040156</t>
  </si>
  <si>
    <t>2155-2925040206</t>
  </si>
  <si>
    <t>1981-2925040214</t>
  </si>
  <si>
    <t>1555-2925040224</t>
  </si>
  <si>
    <t>02333-2925040237</t>
  </si>
  <si>
    <t>1981-2925040244</t>
  </si>
  <si>
    <t>50438-2925040253</t>
  </si>
  <si>
    <t>1352-2925040302</t>
  </si>
  <si>
    <t>1352-2925040312</t>
  </si>
  <si>
    <t>85445140R</t>
  </si>
  <si>
    <t>00001370</t>
  </si>
  <si>
    <t>DESP#000057503548</t>
  </si>
  <si>
    <t>DESP#000057558798</t>
  </si>
  <si>
    <t>DESP#000057604813</t>
  </si>
  <si>
    <t>DESP#000057604825</t>
  </si>
  <si>
    <t>DESP#000057643085</t>
  </si>
  <si>
    <t>DESP#000057643117</t>
  </si>
  <si>
    <t>00002853</t>
  </si>
  <si>
    <t>18873615000198</t>
  </si>
  <si>
    <t>CICLO ACADEMY LTDA</t>
  </si>
  <si>
    <t>VIMOLBRAS VIDROS E MOLDURAS DO BRASIL LTDA</t>
  </si>
  <si>
    <t>00008785 - NC</t>
  </si>
  <si>
    <t>DESP#000057643252</t>
  </si>
  <si>
    <t>DESP#000057643265</t>
  </si>
  <si>
    <t>DESP#000057656966</t>
  </si>
  <si>
    <t>DESP#000057656977</t>
  </si>
  <si>
    <t>DESP#000057659273</t>
  </si>
  <si>
    <t>ADTO#000056011338</t>
  </si>
  <si>
    <t>ADTO#000057047870</t>
  </si>
  <si>
    <t>ADTO#000057206313</t>
  </si>
  <si>
    <t>DENISE TIEKO NARUTO</t>
  </si>
  <si>
    <t>ADTO#000057206315</t>
  </si>
  <si>
    <t>ADTO#000057452541</t>
  </si>
  <si>
    <t>LUIZ CLAUDIO DE ARAUJO FERREIRA</t>
  </si>
  <si>
    <t>00012927R</t>
  </si>
  <si>
    <t>00012927RR</t>
  </si>
  <si>
    <t>04299227R</t>
  </si>
  <si>
    <t>00264993</t>
  </si>
  <si>
    <t>00226265</t>
  </si>
  <si>
    <t>ADTO - 02.06.2025</t>
  </si>
  <si>
    <t>00091028-1-20250528-02873317000168</t>
  </si>
  <si>
    <t>02873317000168</t>
  </si>
  <si>
    <t>MZC DISTRIBUIDORA DE INFORMATICA E PAPELARIA LTDA</t>
  </si>
  <si>
    <t>S665307 PIS</t>
  </si>
  <si>
    <t>S665307 COFINS</t>
  </si>
  <si>
    <t>S665307 IRRF</t>
  </si>
  <si>
    <t>S665307 IOF</t>
  </si>
  <si>
    <t>S665307 ISS</t>
  </si>
  <si>
    <t>00014894</t>
  </si>
  <si>
    <t>00285835</t>
  </si>
  <si>
    <t>90053768BR PIS</t>
  </si>
  <si>
    <t>90053768BR COFINS</t>
  </si>
  <si>
    <t>90053768BR IRRF</t>
  </si>
  <si>
    <t>90053768BR IOF</t>
  </si>
  <si>
    <t>90053768BR ISS</t>
  </si>
  <si>
    <t>00026079R</t>
  </si>
  <si>
    <t>36271954000186</t>
  </si>
  <si>
    <t>CAFE COM COMPRADOR CONSULTORIA EMPRESARIAL LTDA</t>
  </si>
  <si>
    <t>DESP#000057562479</t>
  </si>
  <si>
    <t>DESP#000057615920</t>
  </si>
  <si>
    <t>VITOR SILVA DUARTE</t>
  </si>
  <si>
    <t>DESP#000057643574</t>
  </si>
  <si>
    <t>DESP#000057665084</t>
  </si>
  <si>
    <t>LUCAS MEIRELLES PIRES DEOTTI</t>
  </si>
  <si>
    <t>DESP#000057665134</t>
  </si>
  <si>
    <t>DESP#000057665673</t>
  </si>
  <si>
    <t>ADTO#000056509811</t>
  </si>
  <si>
    <t>ALESSANDRO OLIVEIRA DOS SANTOS</t>
  </si>
  <si>
    <t>ADTO#000056857263</t>
  </si>
  <si>
    <t>EIZA ASHLEY CARVALHO</t>
  </si>
  <si>
    <t>ADTO#000056965400</t>
  </si>
  <si>
    <t>ADTO#000057502228</t>
  </si>
  <si>
    <t>ARTHUR WERNECK VALENTE PAES</t>
  </si>
  <si>
    <t>ADTO#000057502237</t>
  </si>
  <si>
    <t>CARLOS ANTONIO DA SILVA RITA</t>
  </si>
  <si>
    <t>00019281</t>
  </si>
  <si>
    <t>33912726000150</t>
  </si>
  <si>
    <t>POTENCIAL COMERCIAL E TECNICA LTDA</t>
  </si>
  <si>
    <t>90053768BR CIDE</t>
  </si>
  <si>
    <t>00296724</t>
  </si>
  <si>
    <t>00264124</t>
  </si>
  <si>
    <t>00000328</t>
  </si>
  <si>
    <t>02333-3125040025</t>
  </si>
  <si>
    <t>181-3125040040</t>
  </si>
  <si>
    <t>50438-3125040054</t>
  </si>
  <si>
    <t>2077-3125040104</t>
  </si>
  <si>
    <t>2132-3125040116</t>
  </si>
  <si>
    <t>1863-3125040127</t>
  </si>
  <si>
    <t>02333-3125040137</t>
  </si>
  <si>
    <t>2221-3125040147</t>
  </si>
  <si>
    <t>663-3125040158</t>
  </si>
  <si>
    <t>50433-3125040208</t>
  </si>
  <si>
    <t>02333-3125040217</t>
  </si>
  <si>
    <t>50438-3125040227</t>
  </si>
  <si>
    <t>2008-3125040236</t>
  </si>
  <si>
    <t>50438-3125040246</t>
  </si>
  <si>
    <t>02266-3125040255</t>
  </si>
  <si>
    <t>848-3125040309</t>
  </si>
  <si>
    <t>1863-3125040319</t>
  </si>
  <si>
    <t>02266-3125040329</t>
  </si>
  <si>
    <t>607-3125040337</t>
  </si>
  <si>
    <t>86-3125040348</t>
  </si>
  <si>
    <t>1613-3125040410</t>
  </si>
  <si>
    <t>2278-3125040418</t>
  </si>
  <si>
    <t>02220-3125040510</t>
  </si>
  <si>
    <t>1856-3125040524</t>
  </si>
  <si>
    <t>51281-3125040556</t>
  </si>
  <si>
    <t>02330-3125040606</t>
  </si>
  <si>
    <t>DESP#000057659495</t>
  </si>
  <si>
    <t>AGILIO COUTINHO NETTO</t>
  </si>
  <si>
    <t>DESP#000057659919</t>
  </si>
  <si>
    <t>DESP#000057685909</t>
  </si>
  <si>
    <t>DESP#000057691487</t>
  </si>
  <si>
    <t>DESP#000057691566</t>
  </si>
  <si>
    <t>DESP#000057693026</t>
  </si>
  <si>
    <t>DESP#000057693519</t>
  </si>
  <si>
    <t>DESP#000057711971</t>
  </si>
  <si>
    <t>DESP#000057711988</t>
  </si>
  <si>
    <t>DESP#000057712031</t>
  </si>
  <si>
    <t>05/2025 2</t>
  </si>
  <si>
    <t>00013605</t>
  </si>
  <si>
    <t>00006244 - NC</t>
  </si>
  <si>
    <t>DESP#000057693528</t>
  </si>
  <si>
    <t>DESP#000057711581</t>
  </si>
  <si>
    <t>DESP#000057712687</t>
  </si>
  <si>
    <t>ADTO#000056360577</t>
  </si>
  <si>
    <t>ROBSON LUIS DA SILVA</t>
  </si>
  <si>
    <t>ADTO#000056360583</t>
  </si>
  <si>
    <t>ALESSANDRA CRISTIANE GERKEN</t>
  </si>
  <si>
    <t>ADTO#000056767448</t>
  </si>
  <si>
    <t>ADTO#000056965357</t>
  </si>
  <si>
    <t>ADTO#000057502081</t>
  </si>
  <si>
    <t>ERICK DE SOUSA ALBINO</t>
  </si>
  <si>
    <t>ADTO#000057502243</t>
  </si>
  <si>
    <t>HERBERT FARIAS DE MIRANDA FILHO</t>
  </si>
  <si>
    <t>ADTO#000057502247</t>
  </si>
  <si>
    <t>LAURA DE LIMA FREITAS</t>
  </si>
  <si>
    <t>ADTO#000057502618</t>
  </si>
  <si>
    <t>THYAGO CESAR DE MORAIS BERNARDINO</t>
  </si>
  <si>
    <t>ADTO#000057502622</t>
  </si>
  <si>
    <t>DAVIDSON THIAGO DOS SANTOS CARVALHO</t>
  </si>
  <si>
    <t>ADTO#000057502624</t>
  </si>
  <si>
    <t>RODRIGO WANDERLEY MADUREIRA</t>
  </si>
  <si>
    <t>ADTO#000057503561</t>
  </si>
  <si>
    <t>ADTO#000057562324</t>
  </si>
  <si>
    <t>JAMILA MARIA DE SOUZA ABID</t>
  </si>
  <si>
    <t>ADTO#000057562329</t>
  </si>
  <si>
    <t>GILMAR PEREIRA DE COUTO</t>
  </si>
  <si>
    <t>ADTO#000057615215</t>
  </si>
  <si>
    <t>JEFFERSON ALEXANDER GONCALVES GOULART</t>
  </si>
  <si>
    <t>ADTO#000057615217</t>
  </si>
  <si>
    <t>MONICA SAMMARTINO</t>
  </si>
  <si>
    <t>ADTO#000057642977</t>
  </si>
  <si>
    <t>LUCAS DE CARVALHO CERQUEIRA</t>
  </si>
  <si>
    <t>ADTO#000057643577</t>
  </si>
  <si>
    <t>DANIEL CARLOS FREIRE DE ARAUJO</t>
  </si>
  <si>
    <t>ADTO#000057643608</t>
  </si>
  <si>
    <t>BRENDA ESTEFANY MARIA DA SILVA</t>
  </si>
  <si>
    <t>ADTO#000057643684</t>
  </si>
  <si>
    <t>MONALIZA CORREA SOBREIRA DA SILVA</t>
  </si>
  <si>
    <t>ADTO#000057691445</t>
  </si>
  <si>
    <t>MARCOS PEREIRA COUTINHO</t>
  </si>
  <si>
    <t>ADTO#000057693375</t>
  </si>
  <si>
    <t>NATIANE GUSMAO FERNANDES</t>
  </si>
  <si>
    <t>00042107</t>
  </si>
  <si>
    <t>00314229R</t>
  </si>
  <si>
    <t>50436-325040056</t>
  </si>
  <si>
    <t>50436-325040126</t>
  </si>
  <si>
    <t>50437-325040136</t>
  </si>
  <si>
    <t>50437-325040151</t>
  </si>
  <si>
    <t>1981-325040202</t>
  </si>
  <si>
    <t>1981-325040211</t>
  </si>
  <si>
    <t>1981-325040220</t>
  </si>
  <si>
    <t>50439-325040229</t>
  </si>
  <si>
    <t>1270-325040253</t>
  </si>
  <si>
    <t>1128-325040315</t>
  </si>
  <si>
    <t>1785-325040401</t>
  </si>
  <si>
    <t>1613-325040429</t>
  </si>
  <si>
    <t>86-325040438</t>
  </si>
  <si>
    <t>DESP#000057456233</t>
  </si>
  <si>
    <t>Fundo Rotativo de Caixa – Brasília –  CNOS</t>
  </si>
  <si>
    <t>DESP#000057794041</t>
  </si>
  <si>
    <t>DESP#000057794071</t>
  </si>
  <si>
    <t>Fundo Rotativo de Caixa – Recife –  COSR-NE</t>
  </si>
  <si>
    <t>15740250</t>
  </si>
  <si>
    <t>ISS 05/2025</t>
  </si>
  <si>
    <t>DESP#000057693087</t>
  </si>
  <si>
    <t>DESP#000057770179</t>
  </si>
  <si>
    <t>15740370</t>
  </si>
  <si>
    <t>IRRF PJ 05/2025</t>
  </si>
  <si>
    <t>IRRF COOP 05/2025</t>
  </si>
  <si>
    <t>00006243</t>
  </si>
  <si>
    <t>1DDA2FD0-0048</t>
  </si>
  <si>
    <t>00008782 - NC</t>
  </si>
  <si>
    <t>00008788 - NC</t>
  </si>
  <si>
    <t>00000533</t>
  </si>
  <si>
    <t>00000490</t>
  </si>
  <si>
    <t>00000491</t>
  </si>
  <si>
    <t>PCC 05/2025</t>
  </si>
  <si>
    <t>INSS REINF 05/2025</t>
  </si>
  <si>
    <t>INSS FOLHA 05/2025</t>
  </si>
  <si>
    <t>00025544</t>
  </si>
  <si>
    <t>IRRF FOPAG 05/2025</t>
  </si>
  <si>
    <t>PIS 05/2025</t>
  </si>
  <si>
    <t>COFINS 05/2025</t>
  </si>
  <si>
    <t>00055816</t>
  </si>
  <si>
    <t>551-425040017</t>
  </si>
  <si>
    <t>50438-425040033</t>
  </si>
  <si>
    <t>50437-425040044</t>
  </si>
  <si>
    <t>2025-425040054</t>
  </si>
  <si>
    <t>2171-425040104</t>
  </si>
  <si>
    <t>1613-425040115</t>
  </si>
  <si>
    <t>2062-425040124</t>
  </si>
  <si>
    <t>50437-425040134</t>
  </si>
  <si>
    <t>1594-425040144</t>
  </si>
  <si>
    <t>1360-425040153</t>
  </si>
  <si>
    <t>50436-425040201</t>
  </si>
  <si>
    <t>50436-425040231</t>
  </si>
  <si>
    <t>07670333</t>
  </si>
  <si>
    <t>076</t>
  </si>
  <si>
    <t>14468999 Cancelada</t>
  </si>
  <si>
    <t>CS-03A30-D7A9</t>
  </si>
  <si>
    <t>00006244R</t>
  </si>
  <si>
    <t>00080135R</t>
  </si>
  <si>
    <t>00948727</t>
  </si>
  <si>
    <t>05023684</t>
  </si>
  <si>
    <t>SIND RJ 05/2025</t>
  </si>
  <si>
    <t>SIND SC 05/2025</t>
  </si>
  <si>
    <t>SIND URB DF 05/2025</t>
  </si>
  <si>
    <t>SIND TRAB EMP RJ 05/2025</t>
  </si>
  <si>
    <t>SIND PE 05/2025</t>
  </si>
  <si>
    <t>DESP#000057693383</t>
  </si>
  <si>
    <t>DESP#000057711771</t>
  </si>
  <si>
    <t>DESP#000057770432</t>
  </si>
  <si>
    <t>DESP#000057770883</t>
  </si>
  <si>
    <t>DESP#000057794317</t>
  </si>
  <si>
    <t>DESP#000057821975</t>
  </si>
  <si>
    <t>DESP#000057827193</t>
  </si>
  <si>
    <t>DESP#000057827460</t>
  </si>
  <si>
    <t>AMANDA PAVILA SILVA</t>
  </si>
  <si>
    <t>ADTO#000057502627</t>
  </si>
  <si>
    <t>HAMILTON CELERINO DA FONSECA NETO</t>
  </si>
  <si>
    <t>ADTO#000057535724</t>
  </si>
  <si>
    <t>SABRINA VON PAUMGARTTEN MOSS</t>
  </si>
  <si>
    <t>ADTO#000057535998</t>
  </si>
  <si>
    <t>GUILHERME DA SILVA SANTOS</t>
  </si>
  <si>
    <t>ADTO#000057711943</t>
  </si>
  <si>
    <t>FERNANDA SANTANA RODRIGUES</t>
  </si>
  <si>
    <t>ADTO#000057756809</t>
  </si>
  <si>
    <t>RICARDO WAGNER CORREIA GUERRA FILHO</t>
  </si>
  <si>
    <t>ADTO#000057770337</t>
  </si>
  <si>
    <t>2433</t>
  </si>
  <si>
    <t>00632917</t>
  </si>
  <si>
    <t>00003980 - NC</t>
  </si>
  <si>
    <t>00706456</t>
  </si>
  <si>
    <t>00000059</t>
  </si>
  <si>
    <t>49439791000140</t>
  </si>
  <si>
    <t>GARDEN EBENEZER PLANTAS ORNAMENTAIS LTDA</t>
  </si>
  <si>
    <t>DEV 05/2025</t>
  </si>
  <si>
    <t>12774017000185</t>
  </si>
  <si>
    <t>NOVA VENTOS DO MORRO DO CHAPEU ENERGIAS RENOVAVEIS S.A</t>
  </si>
  <si>
    <t>00000338R</t>
  </si>
  <si>
    <t>ADTO 16.05.2025</t>
  </si>
  <si>
    <t>00012598R</t>
  </si>
  <si>
    <t>00012598RR - NC</t>
  </si>
  <si>
    <t>01881357</t>
  </si>
  <si>
    <t>30418547000172</t>
  </si>
  <si>
    <t>BELMONTE II PARQUE SOLAR S.A.</t>
  </si>
  <si>
    <t>00012598RR</t>
  </si>
  <si>
    <t>00006245 - NC</t>
  </si>
  <si>
    <t>00399744</t>
  </si>
  <si>
    <t>1989-525040045</t>
  </si>
  <si>
    <t>1939-525040103</t>
  </si>
  <si>
    <t>2277-525040117</t>
  </si>
  <si>
    <t>2245-525040128</t>
  </si>
  <si>
    <t>1990-525040138</t>
  </si>
  <si>
    <t>791-525040150</t>
  </si>
  <si>
    <t>02333-525040201</t>
  </si>
  <si>
    <t>02295-525040211</t>
  </si>
  <si>
    <t>828-525040222</t>
  </si>
  <si>
    <t>1921-525040253</t>
  </si>
  <si>
    <t>2278-525040420</t>
  </si>
  <si>
    <t>1555-525040748</t>
  </si>
  <si>
    <t>00055125</t>
  </si>
  <si>
    <t>60028354000176</t>
  </si>
  <si>
    <t>ERG ELETROMOTORES LTDA</t>
  </si>
  <si>
    <t>00044132</t>
  </si>
  <si>
    <t>00020901</t>
  </si>
  <si>
    <t>00242351000109</t>
  </si>
  <si>
    <t>MAR E FIRE EQUIPAMENTOS E PROTECAO CONTRA INCENDIO LTDA</t>
  </si>
  <si>
    <t>00706445</t>
  </si>
  <si>
    <t>00762642</t>
  </si>
  <si>
    <t>00258210</t>
  </si>
  <si>
    <t>59664391000191</t>
  </si>
  <si>
    <t>PERTECH DO BRASIL LTDA</t>
  </si>
  <si>
    <t>00004484</t>
  </si>
  <si>
    <t>00126264</t>
  </si>
  <si>
    <t>51425213000104</t>
  </si>
  <si>
    <t>WELMY INDUSTRIA E COMERCIO LTDA</t>
  </si>
  <si>
    <t>00096993</t>
  </si>
  <si>
    <t>02214604000670</t>
  </si>
  <si>
    <t>ASSA ABLOY BRASIL INDUSTRIA E COMERCIO LTDA</t>
  </si>
  <si>
    <t>DESP#000057787208</t>
  </si>
  <si>
    <t>NAIRA MAMEDE BEZERRA</t>
  </si>
  <si>
    <t>DESP#000057817680</t>
  </si>
  <si>
    <t>00027411</t>
  </si>
  <si>
    <t>19704009000101</t>
  </si>
  <si>
    <t>LOJA COND EQUIPAMENTOS PARA CONDOMINIOS LTDA</t>
  </si>
  <si>
    <t>00998613</t>
  </si>
  <si>
    <t>00998614</t>
  </si>
  <si>
    <t>00998610</t>
  </si>
  <si>
    <t>ADTO#000057756844</t>
  </si>
  <si>
    <t>EDUARDO HENRIQUE MAFRA</t>
  </si>
  <si>
    <t>00003686</t>
  </si>
  <si>
    <t>ADTO 16/05/2025</t>
  </si>
  <si>
    <t>18739399000354</t>
  </si>
  <si>
    <t>Lyam Decor Comercial LTDA</t>
  </si>
  <si>
    <t>14468999</t>
  </si>
  <si>
    <t>10490181000569</t>
  </si>
  <si>
    <t>05052025</t>
  </si>
  <si>
    <t>IEEE OPERATIONS</t>
  </si>
  <si>
    <t>00080136 - NC</t>
  </si>
  <si>
    <t>IEEE01-2829-1203-1264 Cancelar</t>
  </si>
  <si>
    <t>IEEE01-2829-1203-1264</t>
  </si>
  <si>
    <t>00000328R</t>
  </si>
  <si>
    <t>05267289</t>
  </si>
  <si>
    <t>575-625040024</t>
  </si>
  <si>
    <t>1182-625040038</t>
  </si>
  <si>
    <t>02272-625040050</t>
  </si>
  <si>
    <t>50438-625040100</t>
  </si>
  <si>
    <t>1989-625040111</t>
  </si>
  <si>
    <t>1346-625040133</t>
  </si>
  <si>
    <t>834-625040145</t>
  </si>
  <si>
    <t>1602-625040215</t>
  </si>
  <si>
    <t>1678-625040240</t>
  </si>
  <si>
    <t>DESP#000057665413</t>
  </si>
  <si>
    <t>MARIANA SIMOES NOEL DA SILVA</t>
  </si>
  <si>
    <t>05.2025 - C.Crédito</t>
  </si>
  <si>
    <t>00000071 DEV TRIBUTO</t>
  </si>
  <si>
    <t>52703791</t>
  </si>
  <si>
    <t>28095687000105</t>
  </si>
  <si>
    <t>ASSOCIACAO BRASILEIRA DOS PROFISSIONAIS DE COMPRA - ABPC</t>
  </si>
  <si>
    <t>DESP#000057848858</t>
  </si>
  <si>
    <t>DESP#000057861314</t>
  </si>
  <si>
    <t>ANTONIO SAMUEL NETO</t>
  </si>
  <si>
    <t>00627043</t>
  </si>
  <si>
    <t>FGTS 05/2025 e s/RCT - trainee</t>
  </si>
  <si>
    <t>50438-725040023</t>
  </si>
  <si>
    <t>1886-725040035</t>
  </si>
  <si>
    <t>1613-725040050</t>
  </si>
  <si>
    <t>583-725040100</t>
  </si>
  <si>
    <t>50438-725040112</t>
  </si>
  <si>
    <t>574-725040122</t>
  </si>
  <si>
    <t>614-725040131</t>
  </si>
  <si>
    <t>614-725040140</t>
  </si>
  <si>
    <t>575-725040150</t>
  </si>
  <si>
    <t>575-725040208</t>
  </si>
  <si>
    <t>1508-725040222</t>
  </si>
  <si>
    <t>20251461</t>
  </si>
  <si>
    <t>DESP#000057711894</t>
  </si>
  <si>
    <t>DESP#000057870476</t>
  </si>
  <si>
    <t>DESP#000057870487</t>
  </si>
  <si>
    <t>DESP#000057870498</t>
  </si>
  <si>
    <t>DESP#000057876934</t>
  </si>
  <si>
    <t>DESP#000057898065</t>
  </si>
  <si>
    <t>DESP#000057905975</t>
  </si>
  <si>
    <t>ADTO#000057691449</t>
  </si>
  <si>
    <t>ADTO#000057880964</t>
  </si>
  <si>
    <t>DESP#000057942028</t>
  </si>
  <si>
    <t>LARAH BRUNING ASCARI</t>
  </si>
  <si>
    <t>DESP#000057881207</t>
  </si>
  <si>
    <t>CARLO LUCCA COUTINHO UNGARETTI ROSSI</t>
  </si>
  <si>
    <t>F0965/2025 IRRF</t>
  </si>
  <si>
    <t>F0965/2025 PIS</t>
  </si>
  <si>
    <t>F0965/2025 COFINS</t>
  </si>
  <si>
    <t>F0965/2025 IOF</t>
  </si>
  <si>
    <t>F0965/2025 ISS</t>
  </si>
  <si>
    <t>96486638</t>
  </si>
  <si>
    <t>F0965/2025 CIDE</t>
  </si>
  <si>
    <t>00002258</t>
  </si>
  <si>
    <t>02533754000132</t>
  </si>
  <si>
    <t>ACQUA ILHA PISCINA E JARDINAGEM LTDA</t>
  </si>
  <si>
    <t>00001192</t>
  </si>
  <si>
    <t>MEGA RAPIDA AMBIENTAL LTDA</t>
  </si>
  <si>
    <t>00157161</t>
  </si>
  <si>
    <t>00157162</t>
  </si>
  <si>
    <t>50439-1025040019</t>
  </si>
  <si>
    <t>2077-1025040037</t>
  </si>
  <si>
    <t>2132-1025040051</t>
  </si>
  <si>
    <t>1863-1025040100</t>
  </si>
  <si>
    <t>161-1025040109</t>
  </si>
  <si>
    <t>50436-1025040121</t>
  </si>
  <si>
    <t>1803-1025040130</t>
  </si>
  <si>
    <t>39-1025040141</t>
  </si>
  <si>
    <t>1706-1025040153</t>
  </si>
  <si>
    <t>00000061</t>
  </si>
  <si>
    <t>DESP#000057861417</t>
  </si>
  <si>
    <t>DESP#000057861440</t>
  </si>
  <si>
    <t>DESP#000057861529</t>
  </si>
  <si>
    <t>WESDRES DE SANTANA TEIXEIRA</t>
  </si>
  <si>
    <t>DESP#000057861560</t>
  </si>
  <si>
    <t>DESP#000057881104</t>
  </si>
  <si>
    <t>DESP#000057881124</t>
  </si>
  <si>
    <t>DESP#000057881182</t>
  </si>
  <si>
    <t>DESP#000057942155</t>
  </si>
  <si>
    <t>REL DGL 0036/2025</t>
  </si>
  <si>
    <t>ADTO - 11/06/2025</t>
  </si>
  <si>
    <t>ADTO - 13/06/2025</t>
  </si>
  <si>
    <t>1673-1125040022</t>
  </si>
  <si>
    <t>66-1125040041</t>
  </si>
  <si>
    <t>880-1125040052</t>
  </si>
  <si>
    <t>2012-1125040103</t>
  </si>
  <si>
    <t>2008-1125040113</t>
  </si>
  <si>
    <t>1270-1125040244</t>
  </si>
  <si>
    <t>2283-1125040257</t>
  </si>
  <si>
    <t>50436-1125040313</t>
  </si>
  <si>
    <t>2048-1125040359</t>
  </si>
  <si>
    <t>00000908</t>
  </si>
  <si>
    <t>00428718</t>
  </si>
  <si>
    <t>DESP#000057942438</t>
  </si>
  <si>
    <t>DESP#000057942457</t>
  </si>
  <si>
    <t>DAFINY LORENA RIBEIRO MARQUES</t>
  </si>
  <si>
    <t>00011958</t>
  </si>
  <si>
    <t>37015395000106</t>
  </si>
  <si>
    <t>HIDROTEC SERVIÇOS ESPECIALIZADOS EM ÁGUA, EFLUENTE E LIMPEZA DE DUTOS LTDA</t>
  </si>
  <si>
    <t>00336496</t>
  </si>
  <si>
    <t>DESP#000057948656</t>
  </si>
  <si>
    <t>CEZAR RODRIGO FERNANDES</t>
  </si>
  <si>
    <t>20259372</t>
  </si>
  <si>
    <t>JBAINV25470377 IRRF</t>
  </si>
  <si>
    <t>02141623</t>
  </si>
  <si>
    <t>JBAINV25470377 PIS</t>
  </si>
  <si>
    <t>JBAINV25470377 COFINS</t>
  </si>
  <si>
    <t>20259378</t>
  </si>
  <si>
    <t>JBAINV25470377 ISS</t>
  </si>
  <si>
    <t>001-002-000049 IRRF</t>
  </si>
  <si>
    <t>001-002-000049 PIS</t>
  </si>
  <si>
    <t>001-002-000049 COFINS</t>
  </si>
  <si>
    <t>001-002-000049 IOF</t>
  </si>
  <si>
    <t>001-002-000049 ISS</t>
  </si>
  <si>
    <t>JBAINV25470377 IOF</t>
  </si>
  <si>
    <t>21150708</t>
  </si>
  <si>
    <t>50436-1225040021</t>
  </si>
  <si>
    <t>50436-1225040038</t>
  </si>
  <si>
    <t>1886-1225040052</t>
  </si>
  <si>
    <t>2382-1225040106</t>
  </si>
  <si>
    <t>50433-1225040118</t>
  </si>
  <si>
    <t>50433-1225040127</t>
  </si>
  <si>
    <t>1864-1225040136</t>
  </si>
  <si>
    <t>1398-1225040145</t>
  </si>
  <si>
    <t>2210-1225040154</t>
  </si>
  <si>
    <t>2008-1225040203</t>
  </si>
  <si>
    <t>2077-1225040212</t>
  </si>
  <si>
    <t>2132-1225040221</t>
  </si>
  <si>
    <t>1270-1225040229</t>
  </si>
  <si>
    <t>1863-1225040238</t>
  </si>
  <si>
    <t>2204-1225040246</t>
  </si>
  <si>
    <t>2210-1225040256</t>
  </si>
  <si>
    <t>2384-1225040307</t>
  </si>
  <si>
    <t>1602-1225040419</t>
  </si>
  <si>
    <t>86-1225040430</t>
  </si>
  <si>
    <t>1346-1225040551</t>
  </si>
  <si>
    <t>00000551</t>
  </si>
  <si>
    <t>51784405000107</t>
  </si>
  <si>
    <t>SPARK EXPERIENCES LTDA.</t>
  </si>
  <si>
    <t>JBAINV25470377</t>
  </si>
  <si>
    <t>DESP#000058004993</t>
  </si>
  <si>
    <t>BOA PROMOCIONAL KITS CORPORATIVOS</t>
  </si>
  <si>
    <t>00000047</t>
  </si>
  <si>
    <t>DESP#000057942582</t>
  </si>
  <si>
    <t>DESP#000057942605</t>
  </si>
  <si>
    <t>DESP#000057942629</t>
  </si>
  <si>
    <t>DESP#000057942665</t>
  </si>
  <si>
    <t>DESP#000057942689</t>
  </si>
  <si>
    <t>DESP#000057942709</t>
  </si>
  <si>
    <t>DESP#000057942729</t>
  </si>
  <si>
    <t>DESP#000057942751</t>
  </si>
  <si>
    <t>DESP#000057942773</t>
  </si>
  <si>
    <t>DESP#000057942793</t>
  </si>
  <si>
    <t>DESP#000057942812</t>
  </si>
  <si>
    <t>DESP#000057942833</t>
  </si>
  <si>
    <t>DESP#000057942839</t>
  </si>
  <si>
    <t>DESP#000057942859</t>
  </si>
  <si>
    <t>DESP#000057942898</t>
  </si>
  <si>
    <t>DESP#000057956194</t>
  </si>
  <si>
    <t>DESP#000057956513</t>
  </si>
  <si>
    <t>DESP#000057956762</t>
  </si>
  <si>
    <t>GUSTAVO HENRIQUE NOVAES RODRIGUES</t>
  </si>
  <si>
    <t>DESP#000057996971</t>
  </si>
  <si>
    <t>DESP#000057996995</t>
  </si>
  <si>
    <t>DESP#000057997014</t>
  </si>
  <si>
    <t>DESP#000057997033</t>
  </si>
  <si>
    <t>DESP#000057997053</t>
  </si>
  <si>
    <t>DESP#000057997076</t>
  </si>
  <si>
    <t>DESP#000057997096</t>
  </si>
  <si>
    <t>DESP#000057997117</t>
  </si>
  <si>
    <t>DESP#000057997138</t>
  </si>
  <si>
    <t>DESP#000057997159</t>
  </si>
  <si>
    <t>DESP#000057997198</t>
  </si>
  <si>
    <t>DESP#000057997226</t>
  </si>
  <si>
    <t>DESP#000057997257</t>
  </si>
  <si>
    <t>2276-1325040022</t>
  </si>
  <si>
    <t>1880-1325040036</t>
  </si>
  <si>
    <t>2276-1325040047</t>
  </si>
  <si>
    <t>1880-1325040059</t>
  </si>
  <si>
    <t>1880-1325040110</t>
  </si>
  <si>
    <t>2276-1325040119</t>
  </si>
  <si>
    <t>1864-1325040128</t>
  </si>
  <si>
    <t>1398-1325040137</t>
  </si>
  <si>
    <t>1816-1325040145</t>
  </si>
  <si>
    <t>1257-1325040154</t>
  </si>
  <si>
    <t>1346-1325040203</t>
  </si>
  <si>
    <t>1886-1325040216</t>
  </si>
  <si>
    <t>1886-1325040224</t>
  </si>
  <si>
    <t>2382-1325040232</t>
  </si>
  <si>
    <t>1059-1325040241</t>
  </si>
  <si>
    <t>66-1325040321</t>
  </si>
  <si>
    <t>880-1325040330</t>
  </si>
  <si>
    <t>50438-1325040407</t>
  </si>
  <si>
    <t>001-002-000049 CIDE</t>
  </si>
  <si>
    <t>00023305</t>
  </si>
  <si>
    <t>DESP#000057881384</t>
  </si>
  <si>
    <t>DESP#000057906808</t>
  </si>
  <si>
    <t>DESP#000057942446</t>
  </si>
  <si>
    <t>DESP#000057942499</t>
  </si>
  <si>
    <t>DESP#000057948619</t>
  </si>
  <si>
    <t>DENNIS MACEDO TELLES</t>
  </si>
  <si>
    <t>FGTS 05/2025 1</t>
  </si>
  <si>
    <t>43283811002799</t>
  </si>
  <si>
    <t>KALUNGA SA</t>
  </si>
  <si>
    <t>00000261</t>
  </si>
  <si>
    <t>JBAINV25470377R</t>
  </si>
  <si>
    <t>00072455</t>
  </si>
  <si>
    <t>00297643</t>
  </si>
  <si>
    <t>00018574</t>
  </si>
  <si>
    <t>1139-1425040018</t>
  </si>
  <si>
    <t>50438-1425040036</t>
  </si>
  <si>
    <t>50438-1425040046</t>
  </si>
  <si>
    <t>86-1425040102</t>
  </si>
  <si>
    <t>50438-1425040113</t>
  </si>
  <si>
    <t>50438-1425040123</t>
  </si>
  <si>
    <t>1880-1425040132</t>
  </si>
  <si>
    <t>1880-1425040141</t>
  </si>
  <si>
    <t>2276-1425040151</t>
  </si>
  <si>
    <t>2276-1425040159</t>
  </si>
  <si>
    <t>2276-1425040208</t>
  </si>
  <si>
    <t>1880-1425040217</t>
  </si>
  <si>
    <t>50438-1425040226</t>
  </si>
  <si>
    <t>02216-1425040238</t>
  </si>
  <si>
    <t>1186-1425040250</t>
  </si>
  <si>
    <t>02297-1425040316</t>
  </si>
  <si>
    <t>1451-1425040327</t>
  </si>
  <si>
    <t>173-1425040337</t>
  </si>
  <si>
    <t>INV-47880 PIS</t>
  </si>
  <si>
    <t>INV-47880 COFINS</t>
  </si>
  <si>
    <t>INV-47880 IRRF</t>
  </si>
  <si>
    <t>INV-47880 IOF</t>
  </si>
  <si>
    <t>INV-47880 ISS</t>
  </si>
  <si>
    <t>ONS 006 R1 PIS</t>
  </si>
  <si>
    <t>ONS 006 R1 COFINS</t>
  </si>
  <si>
    <t>ONS 006 R1 IRRF</t>
  </si>
  <si>
    <t>ONS 006 R1 IOF</t>
  </si>
  <si>
    <t>ONS 006 R1 CIDE</t>
  </si>
  <si>
    <t>ONS 006 R1 ISS</t>
  </si>
  <si>
    <t>63724961</t>
  </si>
  <si>
    <t>00062025</t>
  </si>
  <si>
    <t>DESP#000057817630</t>
  </si>
  <si>
    <t>DESP#000057861563</t>
  </si>
  <si>
    <t>DESP#000057881266</t>
  </si>
  <si>
    <t>DESP#000057997807</t>
  </si>
  <si>
    <t>ANAMARIA DO PRADO DE CASTRO</t>
  </si>
  <si>
    <t>DESP#000057997856</t>
  </si>
  <si>
    <t>DESP#000058018947</t>
  </si>
  <si>
    <t>DESP#000058018954</t>
  </si>
  <si>
    <t>DESP#000058018987</t>
  </si>
  <si>
    <t>DESP#000058019016</t>
  </si>
  <si>
    <t>GUILHERME LUIZ GOMES SILVA MOTA</t>
  </si>
  <si>
    <t>DESP#000058019051</t>
  </si>
  <si>
    <t>JEANDERSON SOARES MINGORANCA</t>
  </si>
  <si>
    <t>DESP#000058019095</t>
  </si>
  <si>
    <t>DESP#000058019405</t>
  </si>
  <si>
    <t>JULIANA PORTUGAL DA COSTA</t>
  </si>
  <si>
    <t>DESP#000058019555</t>
  </si>
  <si>
    <t>DESP#000058019572</t>
  </si>
  <si>
    <t>DESP#000058021793</t>
  </si>
  <si>
    <t>DESP#000058021817</t>
  </si>
  <si>
    <t>DESP#000058024012</t>
  </si>
  <si>
    <t>DESP#000058024050</t>
  </si>
  <si>
    <t>DESP#000058024230</t>
  </si>
  <si>
    <t>DESP#000058024346</t>
  </si>
  <si>
    <t>DESP#000058024373</t>
  </si>
  <si>
    <t>ADTO#000056021601</t>
  </si>
  <si>
    <t>ADTO#000056965363</t>
  </si>
  <si>
    <t>ADTO#000056965406</t>
  </si>
  <si>
    <t>ADTO#000057047809</t>
  </si>
  <si>
    <t>ADTO#000057206134</t>
  </si>
  <si>
    <t>ADTO#000057956153</t>
  </si>
  <si>
    <t>ISABELLA REIS SILVA</t>
  </si>
  <si>
    <t>ADTO#000057956158</t>
  </si>
  <si>
    <t>SONIA SILVA DE ALEXANDRIA</t>
  </si>
  <si>
    <t>20122698</t>
  </si>
  <si>
    <t>36342395000158</t>
  </si>
  <si>
    <t>PERCIO CAMPOS JORNALISMO E COMUNICACAO VISUAL LTDA</t>
  </si>
  <si>
    <t>00013118</t>
  </si>
  <si>
    <t>00017019R</t>
  </si>
  <si>
    <t>00709994</t>
  </si>
  <si>
    <t>00444030</t>
  </si>
  <si>
    <t>IRRF 05/2025 META II</t>
  </si>
  <si>
    <t>1041-1725040030</t>
  </si>
  <si>
    <t>112-1725040050</t>
  </si>
  <si>
    <t>183-1725040100</t>
  </si>
  <si>
    <t>1626-1725040113</t>
  </si>
  <si>
    <t>2318-1725040124</t>
  </si>
  <si>
    <t>844-1725040136</t>
  </si>
  <si>
    <t>1325-1725040322</t>
  </si>
  <si>
    <t>1613-1725040332</t>
  </si>
  <si>
    <t>1613-1725040342</t>
  </si>
  <si>
    <t>1613-1725040352</t>
  </si>
  <si>
    <t>1613-1725040402</t>
  </si>
  <si>
    <t>1325-1725040411</t>
  </si>
  <si>
    <t>1613-1725040420</t>
  </si>
  <si>
    <t>1613-1725040429</t>
  </si>
  <si>
    <t>02059-1725040437</t>
  </si>
  <si>
    <t>02059-1725040448</t>
  </si>
  <si>
    <t>1139-1725040457</t>
  </si>
  <si>
    <t>39-1725040838</t>
  </si>
  <si>
    <t>19205309</t>
  </si>
  <si>
    <t>DESP#000057997588</t>
  </si>
  <si>
    <t>BRUNO BALTOR PEDRETTE</t>
  </si>
  <si>
    <t>DESP#000058087436</t>
  </si>
  <si>
    <t>DESP#000058102986</t>
  </si>
  <si>
    <t>STANDARD IT CONSULTORIA LTDA.</t>
  </si>
  <si>
    <t>ADTO#000056286625</t>
  </si>
  <si>
    <t>INGRID MIRIAN DOS PASSOS GARCIA</t>
  </si>
  <si>
    <t>00150897</t>
  </si>
  <si>
    <t>02144258</t>
  </si>
  <si>
    <t>50782211000100</t>
  </si>
  <si>
    <t>LHL RISCOS E GOVERNANCA LTDA</t>
  </si>
  <si>
    <t>03572323000300</t>
  </si>
  <si>
    <t>ORMAZABAL DO BRASIL EQUIPAMENTOS DE DISTRIBUICAO DE ENERGIA ELETRICA LTDA</t>
  </si>
  <si>
    <t>02320048000102</t>
  </si>
  <si>
    <t>SALVIANO ENGENHARIA LTDA</t>
  </si>
  <si>
    <t>00212312-002-20250609-24073694000155</t>
  </si>
  <si>
    <t>00147524</t>
  </si>
  <si>
    <t>00000206</t>
  </si>
  <si>
    <t>00050190</t>
  </si>
  <si>
    <t>889-1825040030</t>
  </si>
  <si>
    <t>1555-1825040050</t>
  </si>
  <si>
    <t>2364-1825040116</t>
  </si>
  <si>
    <t>1451-1825040133</t>
  </si>
  <si>
    <t>50438-1825040156</t>
  </si>
  <si>
    <t>00000017</t>
  </si>
  <si>
    <t>57230035000134</t>
  </si>
  <si>
    <t>ADAPT CORPORATE LTDA</t>
  </si>
  <si>
    <t>06/2025</t>
  </si>
  <si>
    <t>DESP#000057997765</t>
  </si>
  <si>
    <t>DESP#000058005507</t>
  </si>
  <si>
    <t>DESP#000058005583</t>
  </si>
  <si>
    <t>DESP#000058005786</t>
  </si>
  <si>
    <t>DESP#000058005881</t>
  </si>
  <si>
    <t>MARIA APARECIDA MARTINEZ</t>
  </si>
  <si>
    <t>DESP#000058018966</t>
  </si>
  <si>
    <t>DESP#000058019805</t>
  </si>
  <si>
    <t>DESP#000058019867</t>
  </si>
  <si>
    <t>DESP#000058024172</t>
  </si>
  <si>
    <t>DESP#000058024864</t>
  </si>
  <si>
    <t>CARLA MACHADO FERREIRA BOTREL</t>
  </si>
  <si>
    <t>DESP#000058087644</t>
  </si>
  <si>
    <t>DESP#000058087657</t>
  </si>
  <si>
    <t>DESP#000058087672</t>
  </si>
  <si>
    <t>DESP#000058087685</t>
  </si>
  <si>
    <t>DESP#000058087698</t>
  </si>
  <si>
    <t>DESP#000058087731</t>
  </si>
  <si>
    <t>DESP#000058087744</t>
  </si>
  <si>
    <t>DESP#000058087757</t>
  </si>
  <si>
    <t>DESP#000058087770</t>
  </si>
  <si>
    <t>DESP#000058087782</t>
  </si>
  <si>
    <t>DESP#000058087795</t>
  </si>
  <si>
    <t>DESP#000058087807</t>
  </si>
  <si>
    <t>DESP#000058087831</t>
  </si>
  <si>
    <t>DESP#000058087870</t>
  </si>
  <si>
    <t>DESP#000058087885</t>
  </si>
  <si>
    <t>DESP#000058087905</t>
  </si>
  <si>
    <t>DESP#000058087934</t>
  </si>
  <si>
    <t>DESP#000058103042</t>
  </si>
  <si>
    <t>DESP#000058103445</t>
  </si>
  <si>
    <t>DESP#000058109249</t>
  </si>
  <si>
    <t>DESP#000058109263</t>
  </si>
  <si>
    <t>DESP#000058109297</t>
  </si>
  <si>
    <t>DESP#000058109403</t>
  </si>
  <si>
    <t>DESP#000058121970</t>
  </si>
  <si>
    <t>DESP#000058121994</t>
  </si>
  <si>
    <t>DESP#000058122215</t>
  </si>
  <si>
    <t>DESP#000058122287</t>
  </si>
  <si>
    <t>DESP#000058125540</t>
  </si>
  <si>
    <t>DESP#000058131953</t>
  </si>
  <si>
    <t>DESP#000058131970</t>
  </si>
  <si>
    <t>ADTO#000056021630</t>
  </si>
  <si>
    <t>ADTO#000056767465</t>
  </si>
  <si>
    <t>ADTO#000056965351</t>
  </si>
  <si>
    <t>ADTO#000056965394</t>
  </si>
  <si>
    <t>ADTO#000057712263</t>
  </si>
  <si>
    <t>10094568</t>
  </si>
  <si>
    <t>40627529</t>
  </si>
  <si>
    <t>40627528</t>
  </si>
  <si>
    <t>86901833</t>
  </si>
  <si>
    <t>00055863</t>
  </si>
  <si>
    <t>20251829</t>
  </si>
  <si>
    <t>00013137</t>
  </si>
  <si>
    <t>86900902</t>
  </si>
  <si>
    <t>02330018</t>
  </si>
  <si>
    <t>00431356</t>
  </si>
  <si>
    <t>1613-1925040027</t>
  </si>
  <si>
    <t>1613-1925040042</t>
  </si>
  <si>
    <t>1613-1925040053</t>
  </si>
  <si>
    <t>1613-1925040156</t>
  </si>
  <si>
    <t>1613-1925040206</t>
  </si>
  <si>
    <t>1346-1925040217</t>
  </si>
  <si>
    <t>1257-1925040457</t>
  </si>
  <si>
    <t>1816-1925040509</t>
  </si>
  <si>
    <t>19560663</t>
  </si>
  <si>
    <t>00005166</t>
  </si>
  <si>
    <t>01912290</t>
  </si>
  <si>
    <t>03440639</t>
  </si>
  <si>
    <t>01299499</t>
  </si>
  <si>
    <t>DESP#000058024147</t>
  </si>
  <si>
    <t>DESP#000058087706</t>
  </si>
  <si>
    <t>CAROLINE MONTEIRO MATTAR</t>
  </si>
  <si>
    <t>DESP#000058109437</t>
  </si>
  <si>
    <t>DESP#000058109818</t>
  </si>
  <si>
    <t>DESP#000058122643</t>
  </si>
  <si>
    <t>SERGIO HENRIQUE LISBOA MAFRA</t>
  </si>
  <si>
    <t>DESP#000058122775</t>
  </si>
  <si>
    <t>DESP#000058122784</t>
  </si>
  <si>
    <t>DESP#000058122799</t>
  </si>
  <si>
    <t>DESP#000058122808</t>
  </si>
  <si>
    <t>DESP#000058125718</t>
  </si>
  <si>
    <t>DESP#000058125736</t>
  </si>
  <si>
    <t>DESP#000058125782</t>
  </si>
  <si>
    <t>DESP#000058132112</t>
  </si>
  <si>
    <t>DESP#000058132263</t>
  </si>
  <si>
    <t>DESP#000058151962</t>
  </si>
  <si>
    <t>DESP#000058151976</t>
  </si>
  <si>
    <t>DESP#000058152008</t>
  </si>
  <si>
    <t>DESP#000058152110</t>
  </si>
  <si>
    <t>DESP#000058152134</t>
  </si>
  <si>
    <t>DESP#000058152151</t>
  </si>
  <si>
    <t>DESP#000058152204</t>
  </si>
  <si>
    <t>DESP#000058154961</t>
  </si>
  <si>
    <t>DESP#000058155002</t>
  </si>
  <si>
    <t>LEONARDO COSTA DOS SANTOS</t>
  </si>
  <si>
    <t>DESP#000058155088</t>
  </si>
  <si>
    <t>ADTO#000055624356</t>
  </si>
  <si>
    <t>ADTO#000058019138</t>
  </si>
  <si>
    <t>ADTO#000058019310</t>
  </si>
  <si>
    <t>CARLA CRISTINA DA SILVA SANTOS</t>
  </si>
  <si>
    <t>ADTO#000058019320</t>
  </si>
  <si>
    <t>RAFAEL FRANCISCO FARIAS XAVIER</t>
  </si>
  <si>
    <t>ADTO#000058122453</t>
  </si>
  <si>
    <t>WILLIAM MANOEL SOUZA</t>
  </si>
  <si>
    <t>ADTO#000058122931</t>
  </si>
  <si>
    <t>00001183</t>
  </si>
  <si>
    <t>00001431</t>
  </si>
  <si>
    <t>00000714</t>
  </si>
  <si>
    <t>00002926</t>
  </si>
  <si>
    <t>ADTO - 24/06/2025</t>
  </si>
  <si>
    <t>47658456000107</t>
  </si>
  <si>
    <t>PHARMA AZUL LTDA</t>
  </si>
  <si>
    <t>00003100000</t>
  </si>
  <si>
    <t>25899244</t>
  </si>
  <si>
    <t>00045861</t>
  </si>
  <si>
    <t>1533-2425040031</t>
  </si>
  <si>
    <t>1322-2425040053</t>
  </si>
  <si>
    <t>02334-2425040105</t>
  </si>
  <si>
    <t>DESP#000058122576</t>
  </si>
  <si>
    <t>DESP#000058122933</t>
  </si>
  <si>
    <t>DESP#000058132094</t>
  </si>
  <si>
    <t>DESP#000058155335</t>
  </si>
  <si>
    <t>DESP#000058159246</t>
  </si>
  <si>
    <t>DESP#000058159451</t>
  </si>
  <si>
    <t>DESP#000058159470</t>
  </si>
  <si>
    <t>DESP#000058227054</t>
  </si>
  <si>
    <t>DESP#000058227136</t>
  </si>
  <si>
    <t>00260834</t>
  </si>
  <si>
    <t>ADTO#000058227046</t>
  </si>
  <si>
    <t>FELIPE DA FREIRIA MUNERATTO</t>
  </si>
  <si>
    <t>ADTO#000058227048</t>
  </si>
  <si>
    <t>CAROLINA BOSQUETTI WESTPHAL</t>
  </si>
  <si>
    <t>09105305</t>
  </si>
  <si>
    <t>53930525</t>
  </si>
  <si>
    <t>39060525</t>
  </si>
  <si>
    <t>16140525</t>
  </si>
  <si>
    <t>55990524</t>
  </si>
  <si>
    <t>00001151R</t>
  </si>
  <si>
    <t>11990525</t>
  </si>
  <si>
    <t>00033651</t>
  </si>
  <si>
    <t>42334193000167</t>
  </si>
  <si>
    <t>COMITE BRASILEIRO DE BARRAGENS</t>
  </si>
  <si>
    <t>2097-2525040044</t>
  </si>
  <si>
    <t>2374-2525040112</t>
  </si>
  <si>
    <t>50433-2525040136</t>
  </si>
  <si>
    <t>50436-2525040149</t>
  </si>
  <si>
    <t>50436-2525040158</t>
  </si>
  <si>
    <t>50436-2525040207</t>
  </si>
  <si>
    <t>50436-2525040216</t>
  </si>
  <si>
    <t>50438-2525040226</t>
  </si>
  <si>
    <t>1507-2525040235</t>
  </si>
  <si>
    <t>1507-2525040243</t>
  </si>
  <si>
    <t>50436-2525040252</t>
  </si>
  <si>
    <t>1533-2525040303</t>
  </si>
  <si>
    <t>1732-2525040318</t>
  </si>
  <si>
    <t>2217-2525040330</t>
  </si>
  <si>
    <t>1287-2525040339</t>
  </si>
  <si>
    <t>1322-2525040353</t>
  </si>
  <si>
    <t>00001463</t>
  </si>
  <si>
    <t>00005128</t>
  </si>
  <si>
    <t>00260834R</t>
  </si>
  <si>
    <t>20118363</t>
  </si>
  <si>
    <t>20118380</t>
  </si>
  <si>
    <t>02986010</t>
  </si>
  <si>
    <t>00639024</t>
  </si>
  <si>
    <t>DESP#000057562790</t>
  </si>
  <si>
    <t>DESP#000057562799</t>
  </si>
  <si>
    <t>DESP#000058103418</t>
  </si>
  <si>
    <t>DIOGO PEREIRA MARQUES CRUZ</t>
  </si>
  <si>
    <t>DESP#000058122011</t>
  </si>
  <si>
    <t>DESP#000058122813</t>
  </si>
  <si>
    <t>DESP#000058130905</t>
  </si>
  <si>
    <t>DESP#000058152728</t>
  </si>
  <si>
    <t>DESP#000058152741</t>
  </si>
  <si>
    <t>DESP#000058152766</t>
  </si>
  <si>
    <t>DESP#000058152779</t>
  </si>
  <si>
    <t>DESP#000058152792</t>
  </si>
  <si>
    <t>DESP#000058155442</t>
  </si>
  <si>
    <t>JANINE GUIMARAES MONTEIRO</t>
  </si>
  <si>
    <t>DESP#000058159867</t>
  </si>
  <si>
    <t>DESP#000058227445</t>
  </si>
  <si>
    <t>DESP#000058227529</t>
  </si>
  <si>
    <t>HELENA TEIXEIRA FORTUNA</t>
  </si>
  <si>
    <t>DESP#000058227597</t>
  </si>
  <si>
    <t>DESP#000058227636</t>
  </si>
  <si>
    <t>DESP#000058227664</t>
  </si>
  <si>
    <t>DESP#000058227677</t>
  </si>
  <si>
    <t>DESP#000058227715</t>
  </si>
  <si>
    <t>DESP#000058227772</t>
  </si>
  <si>
    <t>DESP#000058227936</t>
  </si>
  <si>
    <t>00000242</t>
  </si>
  <si>
    <t>ADTO#000055708221</t>
  </si>
  <si>
    <t>ADTO#000056021607</t>
  </si>
  <si>
    <t>ADTO#000056965369</t>
  </si>
  <si>
    <t>ADTO#000056965376</t>
  </si>
  <si>
    <t>BIANCA MELO IANNARELLA MARTINS</t>
  </si>
  <si>
    <t>ADTO#000056965382</t>
  </si>
  <si>
    <t>CAROLINA DA SILVEIRA BERKA</t>
  </si>
  <si>
    <t>ADTO#000056965388</t>
  </si>
  <si>
    <t>ADTO#000058159400</t>
  </si>
  <si>
    <t>ADTO#000058159404</t>
  </si>
  <si>
    <t>BRUNO GUARANY IGNACIO</t>
  </si>
  <si>
    <t>00000015</t>
  </si>
  <si>
    <t>44955266000163</t>
  </si>
  <si>
    <t>44.955.266 PAULA SIMONE SILVA DOS SANTOS</t>
  </si>
  <si>
    <t>00000180</t>
  </si>
  <si>
    <t>14597956000127</t>
  </si>
  <si>
    <t>MARCIO VILLAR COMERCIO DE ARTIGOS ESPORTIVOS E SERVICOS LTDA</t>
  </si>
  <si>
    <t>50435-2625040045</t>
  </si>
  <si>
    <t>1283-2625040107</t>
  </si>
  <si>
    <t>1738-2625040120</t>
  </si>
  <si>
    <t>1738-2625040129</t>
  </si>
  <si>
    <t>2100-2625040140</t>
  </si>
  <si>
    <t>2097-2625040153</t>
  </si>
  <si>
    <t>39-2625040219</t>
  </si>
  <si>
    <t>DESP#000058087420</t>
  </si>
  <si>
    <t>DESP#000058152753</t>
  </si>
  <si>
    <t>DESP#000058152820</t>
  </si>
  <si>
    <t>DESP#000058227418</t>
  </si>
  <si>
    <t>DESP#000058227467</t>
  </si>
  <si>
    <t>DESP#000058227566</t>
  </si>
  <si>
    <t>DESP#000058227584</t>
  </si>
  <si>
    <t>DESP#000058227610</t>
  </si>
  <si>
    <t>DESP#000058227622</t>
  </si>
  <si>
    <t>DESP#000058227649</t>
  </si>
  <si>
    <t>DESP#000058227689</t>
  </si>
  <si>
    <t>DESP#000058227702</t>
  </si>
  <si>
    <t>DESP#000058227727</t>
  </si>
  <si>
    <t>NASSER TEOFILO MUHAMAD</t>
  </si>
  <si>
    <t>DESP#000058227743</t>
  </si>
  <si>
    <t>VALDIR PICHOZ</t>
  </si>
  <si>
    <t>DESP#000058227759</t>
  </si>
  <si>
    <t>DESP#000058227892</t>
  </si>
  <si>
    <t>DESP#000058227945</t>
  </si>
  <si>
    <t>DESP#000058233377</t>
  </si>
  <si>
    <t>DESP#000058257549</t>
  </si>
  <si>
    <t>ADTO#000056021636</t>
  </si>
  <si>
    <t>ADTO#000056286642</t>
  </si>
  <si>
    <t>24001343</t>
  </si>
  <si>
    <t>02025141</t>
  </si>
  <si>
    <t>0000</t>
  </si>
  <si>
    <t>00281367</t>
  </si>
  <si>
    <t>00281365</t>
  </si>
  <si>
    <t>00281366</t>
  </si>
  <si>
    <t>00000209</t>
  </si>
  <si>
    <t>43497876000106</t>
  </si>
  <si>
    <t>PORTHUS EVENTOS LTDA</t>
  </si>
  <si>
    <t>00281364</t>
  </si>
  <si>
    <t>50437-2725040022</t>
  </si>
  <si>
    <t>1613-2725040038</t>
  </si>
  <si>
    <t>1613-2725040049</t>
  </si>
  <si>
    <t>1613-2725040057</t>
  </si>
  <si>
    <t>879-2725040106</t>
  </si>
  <si>
    <t>1738-2725040115</t>
  </si>
  <si>
    <t>02366-2725040124</t>
  </si>
  <si>
    <t>50433-2725040137</t>
  </si>
  <si>
    <t>1452-2725040147</t>
  </si>
  <si>
    <t>50438-2725040156</t>
  </si>
  <si>
    <t>1139-2725040204</t>
  </si>
  <si>
    <t>1139-2725040212</t>
  </si>
  <si>
    <t>1283-2725040227</t>
  </si>
  <si>
    <t>1738-2725040246</t>
  </si>
  <si>
    <t>1508-2725040254</t>
  </si>
  <si>
    <t>1468-2725040310</t>
  </si>
  <si>
    <t>201-2725040318</t>
  </si>
  <si>
    <t>02201-2725040336</t>
  </si>
  <si>
    <t>00001976</t>
  </si>
  <si>
    <t>24508266000108</t>
  </si>
  <si>
    <t>MH TREINAMENTO LTDA.</t>
  </si>
  <si>
    <t>DESP#000058103029</t>
  </si>
  <si>
    <t>DESP#000058252001</t>
  </si>
  <si>
    <t>FABIO REIS CORTES</t>
  </si>
  <si>
    <t>DESP#000058257219</t>
  </si>
  <si>
    <t>DESP#000058257943</t>
  </si>
  <si>
    <t>DESP#000058326980</t>
  </si>
  <si>
    <t>00016134</t>
  </si>
  <si>
    <t>48010330000194</t>
  </si>
  <si>
    <t>SMART IMAS LTDA</t>
  </si>
  <si>
    <t>DESP#000058227480</t>
  </si>
  <si>
    <t>00001419</t>
  </si>
  <si>
    <t>32720031000103</t>
  </si>
  <si>
    <t>ZEROS CONSULTORIA E TREINAMENTOS LTDA</t>
  </si>
  <si>
    <t>00000431</t>
  </si>
  <si>
    <t>00184855</t>
  </si>
  <si>
    <t>00267841</t>
  </si>
  <si>
    <t>00015102</t>
  </si>
  <si>
    <t>00021372</t>
  </si>
  <si>
    <t>00002685</t>
  </si>
  <si>
    <t>00005437</t>
  </si>
  <si>
    <t>00001416</t>
  </si>
  <si>
    <t>00007491</t>
  </si>
  <si>
    <t>THOMAS CASE &amp; ASSOCIADOS CONSULTORIA EM RECURSOS HUMANOS LTDA</t>
  </si>
  <si>
    <t>1448-2825040026</t>
  </si>
  <si>
    <t>726-2825040043</t>
  </si>
  <si>
    <t>726-2825040055</t>
  </si>
  <si>
    <t>1880-2825040106</t>
  </si>
  <si>
    <t>828-2825040116</t>
  </si>
  <si>
    <t>726-2825040126</t>
  </si>
  <si>
    <t>726-2825040136</t>
  </si>
  <si>
    <t>1863-2825040145</t>
  </si>
  <si>
    <t>50437-2825040153</t>
  </si>
  <si>
    <t>1394-2825040207</t>
  </si>
  <si>
    <t>880-2825040217</t>
  </si>
  <si>
    <t>1322-2825040241</t>
  </si>
  <si>
    <t>954-2825040251</t>
  </si>
  <si>
    <t>2173-2825040308</t>
  </si>
  <si>
    <t>1863-2825040319</t>
  </si>
  <si>
    <t>39-2825040355</t>
  </si>
  <si>
    <t>50435-2825040405</t>
  </si>
  <si>
    <t>2221-2925040022</t>
  </si>
  <si>
    <t>00001037R</t>
  </si>
  <si>
    <t>00001151RR</t>
  </si>
  <si>
    <t>DESP#000058122854</t>
  </si>
  <si>
    <t>DESP#000058159231</t>
  </si>
  <si>
    <t>DESP#000058226968</t>
  </si>
  <si>
    <t>DESP#000058252033</t>
  </si>
  <si>
    <t>DESP#000058252290</t>
  </si>
  <si>
    <t>DESP#000058252303</t>
  </si>
  <si>
    <t>DESP#000058252887</t>
  </si>
  <si>
    <t>RAILA DE OLIVEIRA CASTRO</t>
  </si>
  <si>
    <t>DESP#000058257710</t>
  </si>
  <si>
    <t>DESP#000058274809</t>
  </si>
  <si>
    <t>DESP#000058281829</t>
  </si>
  <si>
    <t>DANIELA REGO ALBUQUERQUE</t>
  </si>
  <si>
    <t>DESP#000058281847</t>
  </si>
  <si>
    <t>DANIELLE SANTOS SOARES DE SIQUEIRA</t>
  </si>
  <si>
    <t>DESP#000058284321</t>
  </si>
  <si>
    <t>DESP#000058284418</t>
  </si>
  <si>
    <t>DESP#000058284442</t>
  </si>
  <si>
    <t>DESP#000058257300</t>
  </si>
  <si>
    <t>ADTO#000057502084</t>
  </si>
  <si>
    <t>RODRIGO DE ALMEIDA CASTRO BRANDAO</t>
  </si>
  <si>
    <t>ADTO#000057502087</t>
  </si>
  <si>
    <t>CRISTIAN TATSURO KOGACHI</t>
  </si>
  <si>
    <t>ADTO#000057502089</t>
  </si>
  <si>
    <t>MARLEO SANTANA SILVA</t>
  </si>
  <si>
    <t>ADTO#000057502092</t>
  </si>
  <si>
    <t>JAMIL DE ALMEIDA SILVA</t>
  </si>
  <si>
    <t>ADTO#000057502094</t>
  </si>
  <si>
    <t>BRUNNA FERNANDES DE OLIVEIRA NOBRE</t>
  </si>
  <si>
    <t>ADTO#000057502098</t>
  </si>
  <si>
    <t>ADTO#000057502100</t>
  </si>
  <si>
    <t>ADTO#000057502102</t>
  </si>
  <si>
    <t>GERALDO ALVES DA SILVA JUNIOR</t>
  </si>
  <si>
    <t>ADTO#000057503563</t>
  </si>
  <si>
    <t>JAMERSON JOSE CARNEIRO BEZERRA DE JESUS</t>
  </si>
  <si>
    <t>ADTO#000058024099</t>
  </si>
  <si>
    <t>THIAGO EUGENIO HUBES</t>
  </si>
  <si>
    <t>ADTO#000058252126</t>
  </si>
  <si>
    <t>ADTO#000058257482</t>
  </si>
  <si>
    <t>00181587</t>
  </si>
  <si>
    <t>00181588</t>
  </si>
  <si>
    <t>00007258-1-20250613-33090257000130</t>
  </si>
  <si>
    <t>00001041RR</t>
  </si>
  <si>
    <t>00008846- NC</t>
  </si>
  <si>
    <t>00052573</t>
  </si>
  <si>
    <t>01505245R</t>
  </si>
  <si>
    <t>F1498/2025</t>
  </si>
  <si>
    <t>00052536</t>
  </si>
  <si>
    <t>42172486</t>
  </si>
  <si>
    <t>726-125040019</t>
  </si>
  <si>
    <t>50438-125040036</t>
  </si>
  <si>
    <t>2301-125040048</t>
  </si>
  <si>
    <t>2190-125040100</t>
  </si>
  <si>
    <t>1452-125040132</t>
  </si>
  <si>
    <t>00568750</t>
  </si>
  <si>
    <t>00640016</t>
  </si>
  <si>
    <t>06/2025 1</t>
  </si>
  <si>
    <t>469220</t>
  </si>
  <si>
    <t>00055961</t>
  </si>
  <si>
    <t>00</t>
  </si>
  <si>
    <t>00000111</t>
  </si>
  <si>
    <t>61990905</t>
  </si>
  <si>
    <t>00032966</t>
  </si>
  <si>
    <t>00123409</t>
  </si>
  <si>
    <t>00002500</t>
  </si>
  <si>
    <t>20250241</t>
  </si>
  <si>
    <t>1394-225040030</t>
  </si>
  <si>
    <t>2386-225040046</t>
  </si>
  <si>
    <t>726-225040101</t>
  </si>
  <si>
    <t>1394-225040110</t>
  </si>
  <si>
    <t>1797-225040123</t>
  </si>
  <si>
    <t>726-225040134</t>
  </si>
  <si>
    <t>1555-225040147</t>
  </si>
  <si>
    <t>1394-225040204</t>
  </si>
  <si>
    <t>880-225040214</t>
  </si>
  <si>
    <t>954-225040222</t>
  </si>
  <si>
    <t>1322-225040230</t>
  </si>
  <si>
    <t>SIND RJ 06/2025</t>
  </si>
  <si>
    <t>SIND SC 06/2025</t>
  </si>
  <si>
    <t>SIND URB DF 06/2025</t>
  </si>
  <si>
    <t>00123408</t>
  </si>
  <si>
    <t>SIND TRAB EMP RJ 06/2025</t>
  </si>
  <si>
    <t>00123407</t>
  </si>
  <si>
    <t>SIND PE 06/2025</t>
  </si>
  <si>
    <t>00123406</t>
  </si>
  <si>
    <t>05029690</t>
  </si>
  <si>
    <t>00000205 - NC</t>
  </si>
  <si>
    <t>00020587</t>
  </si>
  <si>
    <t>FXX SEGURANCA E TRANSPORTE DE VALORES LTDA</t>
  </si>
  <si>
    <t>00006488</t>
  </si>
  <si>
    <t>E0200W77X9</t>
  </si>
  <si>
    <t>ISS 06/2025</t>
  </si>
  <si>
    <t>80304100</t>
  </si>
  <si>
    <t>6100C130-0010</t>
  </si>
  <si>
    <t>87113798</t>
  </si>
  <si>
    <t>PCC 06/2025</t>
  </si>
  <si>
    <t>IRRF PJ 06/2025</t>
  </si>
  <si>
    <t>IRRF COOP 06/2025</t>
  </si>
  <si>
    <t>INSS REINF 06/2025</t>
  </si>
  <si>
    <t>1DDA2FD0-0049</t>
  </si>
  <si>
    <t>INSS FOLHA 06/2025</t>
  </si>
  <si>
    <t>IRRF FOPAG 06/2025</t>
  </si>
  <si>
    <t>CS-0E050-BCB3</t>
  </si>
  <si>
    <t>PIS 06/2025</t>
  </si>
  <si>
    <t>00003550R</t>
  </si>
  <si>
    <t>COFINS 06/2025</t>
  </si>
  <si>
    <t>00024176</t>
  </si>
  <si>
    <t>00002498</t>
  </si>
  <si>
    <t>00026322 - NC</t>
  </si>
  <si>
    <t>DESP#000058284869</t>
  </si>
  <si>
    <t>DESP#000058337503</t>
  </si>
  <si>
    <t>DESP#000058376018</t>
  </si>
  <si>
    <t>DESP#000058376029</t>
  </si>
  <si>
    <t>DESP#000058376954</t>
  </si>
  <si>
    <t>JAYME DARRIBA MACEDO</t>
  </si>
  <si>
    <t>DESP#000058376959</t>
  </si>
  <si>
    <t>DESP#000058377362</t>
  </si>
  <si>
    <t>DESP#000058377497</t>
  </si>
  <si>
    <t>DESP#000058378404</t>
  </si>
  <si>
    <t>DESP#000058378426</t>
  </si>
  <si>
    <t>DESP#000058378657</t>
  </si>
  <si>
    <t>DESP#000058378782</t>
  </si>
  <si>
    <t>DESP#000058407620</t>
  </si>
  <si>
    <t>DESP#000058420968</t>
  </si>
  <si>
    <t>DESP#000058418458</t>
  </si>
  <si>
    <t>DESP#000058421376</t>
  </si>
  <si>
    <t>DESP#000058421795</t>
  </si>
  <si>
    <t>ADTO#000057942583</t>
  </si>
  <si>
    <t>ADTO#000057942625</t>
  </si>
  <si>
    <t>ADTO#000058281928</t>
  </si>
  <si>
    <t>ADTO#000058281930</t>
  </si>
  <si>
    <t>ADTO#000058334461</t>
  </si>
  <si>
    <t>CARLA JACOBSEN ESPINDULA</t>
  </si>
  <si>
    <t>ADTO#000058334465</t>
  </si>
  <si>
    <t>MARCIO OCCHIETTI FERA</t>
  </si>
  <si>
    <t>ADTO#000058334469</t>
  </si>
  <si>
    <t>ROBSON DE SOUZA DONATO</t>
  </si>
  <si>
    <t>ADTO#000058334473</t>
  </si>
  <si>
    <t>ADTO#000058334477</t>
  </si>
  <si>
    <t>00026321 - NC</t>
  </si>
  <si>
    <t>00026320 - NC</t>
  </si>
  <si>
    <t>06.2025 - C.Crédito</t>
  </si>
  <si>
    <t>00026319 - NC</t>
  </si>
  <si>
    <t>00009228</t>
  </si>
  <si>
    <t>00026191 - NC</t>
  </si>
  <si>
    <t>00026193 - NC</t>
  </si>
  <si>
    <t>00026194 - NC</t>
  </si>
  <si>
    <t>00026192 - NC</t>
  </si>
  <si>
    <t>50438-325040020</t>
  </si>
  <si>
    <t>50438-325040037</t>
  </si>
  <si>
    <t>50438-325040051</t>
  </si>
  <si>
    <t>02334-325040102</t>
  </si>
  <si>
    <t>02334-325040113</t>
  </si>
  <si>
    <t>1797-325040123</t>
  </si>
  <si>
    <t>482-325040132</t>
  </si>
  <si>
    <t>1916-325040147</t>
  </si>
  <si>
    <t>1788-325040209</t>
  </si>
  <si>
    <t>1367-325040221</t>
  </si>
  <si>
    <t>2301-325040233</t>
  </si>
  <si>
    <t>00008846 - NC</t>
  </si>
  <si>
    <t>BWX LTDA</t>
  </si>
  <si>
    <t>02745048R</t>
  </si>
  <si>
    <t>PCC 07/2025 META II</t>
  </si>
  <si>
    <t>00029370</t>
  </si>
  <si>
    <t>00012636R - NC</t>
  </si>
  <si>
    <t>00006450R - NC</t>
  </si>
  <si>
    <t>00001121R</t>
  </si>
  <si>
    <t>52715000063116677</t>
  </si>
  <si>
    <t>52613287673490696 Cancelar</t>
  </si>
  <si>
    <t>00019574R</t>
  </si>
  <si>
    <t>DESP#000058377300</t>
  </si>
  <si>
    <t>ANA CAROLINA VIANNA DE OLIVEIRA</t>
  </si>
  <si>
    <t>DESP#000058421695</t>
  </si>
  <si>
    <t>DESP#000058439966</t>
  </si>
  <si>
    <t>ADTO#000058378122</t>
  </si>
  <si>
    <t>TAIANA DA SILVA XAVIER ELETHERIO</t>
  </si>
  <si>
    <t>00006451 - NC</t>
  </si>
  <si>
    <t>52613287673490600R</t>
  </si>
  <si>
    <t>00081189 - NC</t>
  </si>
  <si>
    <t>52613287673490696R</t>
  </si>
  <si>
    <t>1817-425040021</t>
  </si>
  <si>
    <t>2225-425040038</t>
  </si>
  <si>
    <t>87115454</t>
  </si>
  <si>
    <t>87131962</t>
  </si>
  <si>
    <t>11/06/25</t>
  </si>
  <si>
    <t>00000718</t>
  </si>
  <si>
    <t>00977914</t>
  </si>
  <si>
    <t>00157015</t>
  </si>
  <si>
    <t>00000025</t>
  </si>
  <si>
    <t>31548495000111</t>
  </si>
  <si>
    <t>ARGOS PREDIAL COMERCIO E SERVICOS LTDA</t>
  </si>
  <si>
    <t>00002948</t>
  </si>
  <si>
    <t>00013180</t>
  </si>
  <si>
    <t>DESP#000058436165</t>
  </si>
  <si>
    <t>DESP#000058440478</t>
  </si>
  <si>
    <t>MATHEUS FERNANDES DOS SANTOS</t>
  </si>
  <si>
    <t>00012636R</t>
  </si>
  <si>
    <t>00004632-1-20250626-37103032000122</t>
  </si>
  <si>
    <t>00000691</t>
  </si>
  <si>
    <t>DEV 06/2025</t>
  </si>
  <si>
    <t>00105770</t>
  </si>
  <si>
    <t>00003806</t>
  </si>
  <si>
    <t>08947037000133</t>
  </si>
  <si>
    <t>BASE MONTAGENS E SERVICOS PROMOCIONAIS LTDA</t>
  </si>
  <si>
    <t>00003711</t>
  </si>
  <si>
    <t>52629856000124</t>
  </si>
  <si>
    <t>DL DESENVOLVENDO LIDERES LTDA</t>
  </si>
  <si>
    <t>ADTO#000058516035</t>
  </si>
  <si>
    <t>TAIANNE ROSALLY SOARES DA SILVA</t>
  </si>
  <si>
    <t>00037216</t>
  </si>
  <si>
    <t>LEC EDUCACAO E PESQUISA LTDA</t>
  </si>
  <si>
    <t>00000707</t>
  </si>
  <si>
    <t>55582211000171</t>
  </si>
  <si>
    <t>L.O. ROSSATTO COMERCIO DE BRINDES</t>
  </si>
  <si>
    <t>00073173</t>
  </si>
  <si>
    <t>00001219</t>
  </si>
  <si>
    <t>ADTO 03.06.2025</t>
  </si>
  <si>
    <t>Sede Global (EU</t>
  </si>
  <si>
    <t>00006450R</t>
  </si>
  <si>
    <t>32708258000133</t>
  </si>
  <si>
    <t>DUNAMIS PROJETOS DE ENERGIA FOTOVOLTAICA SPE S.A.</t>
  </si>
  <si>
    <t>50437-525040019</t>
  </si>
  <si>
    <t>02349-525040036</t>
  </si>
  <si>
    <t>50433-525040047</t>
  </si>
  <si>
    <t>50438-525040100</t>
  </si>
  <si>
    <t>50437-525040112</t>
  </si>
  <si>
    <t>992-525040120</t>
  </si>
  <si>
    <t>50439-625040031</t>
  </si>
  <si>
    <t>07009875000101</t>
  </si>
  <si>
    <t>ABRAFAC - ASSOCIACAO BRASILEIRA DE PROPERTY, WORKPLACE E FACILITY MANAGEMENT</t>
  </si>
  <si>
    <t>RATONES PET &amp; GARDEN LTDA</t>
  </si>
  <si>
    <t>00000062</t>
  </si>
  <si>
    <t>DESP#000058392527</t>
  </si>
  <si>
    <t>DESP#000058516880</t>
  </si>
  <si>
    <t>FERNANDO RAMOS LAGE</t>
  </si>
  <si>
    <t>DESP#000058523515</t>
  </si>
  <si>
    <t>ADTO#000057047787</t>
  </si>
  <si>
    <t>SIMONE FERNANDES GONCALVES</t>
  </si>
  <si>
    <t>ADTO#000057047790</t>
  </si>
  <si>
    <t>FABIO SANDER NOVAES CORREA</t>
  </si>
  <si>
    <t>ADTO#000057756815</t>
  </si>
  <si>
    <t>RAFAEL BERTOLINI DE PAIVA</t>
  </si>
  <si>
    <t>ADTO#000057756825</t>
  </si>
  <si>
    <t>ADTO#000058154992</t>
  </si>
  <si>
    <t>ADTO#000058274098</t>
  </si>
  <si>
    <t>NICOLE SANT ANNA DEORSOLA</t>
  </si>
  <si>
    <t>ADTO#000058284347</t>
  </si>
  <si>
    <t>00002910</t>
  </si>
  <si>
    <t>00009282</t>
  </si>
  <si>
    <t>00006834</t>
  </si>
  <si>
    <t>Adto 10.07.2025</t>
  </si>
  <si>
    <t>26534468000150</t>
  </si>
  <si>
    <t>PRIME ORGANIZACAO E MONTAGENS DE EVENTOS LTDA</t>
  </si>
  <si>
    <t>00153578</t>
  </si>
  <si>
    <t>92659507000170</t>
  </si>
  <si>
    <t>S&amp;P BRASIL VENTILACAO LTDA</t>
  </si>
  <si>
    <t>05481940</t>
  </si>
  <si>
    <t>05481939</t>
  </si>
  <si>
    <t>00044371</t>
  </si>
  <si>
    <t>00000691R</t>
  </si>
  <si>
    <t>00215251</t>
  </si>
  <si>
    <t>2030-825040029</t>
  </si>
  <si>
    <t>50437-825040052</t>
  </si>
  <si>
    <t>1797-825040109</t>
  </si>
  <si>
    <t>1128-825040201</t>
  </si>
  <si>
    <t>00023324</t>
  </si>
  <si>
    <t>00967355</t>
  </si>
  <si>
    <t>00020837</t>
  </si>
  <si>
    <t>00967359</t>
  </si>
  <si>
    <t>00000243</t>
  </si>
  <si>
    <t>00641925</t>
  </si>
  <si>
    <t>00967360</t>
  </si>
  <si>
    <t>00967373</t>
  </si>
  <si>
    <t>ADTO 30.06.2025</t>
  </si>
  <si>
    <t>DESP#000058537342</t>
  </si>
  <si>
    <t>DESP#000058537355</t>
  </si>
  <si>
    <t>VANESSA ESSENFELDER GOUVEIA</t>
  </si>
  <si>
    <t>DESP#000058537415</t>
  </si>
  <si>
    <t>DESP#000058544903</t>
  </si>
  <si>
    <t>DESP#000058544924</t>
  </si>
  <si>
    <t>DESP#000058604009</t>
  </si>
  <si>
    <t>ADTO#000058546125</t>
  </si>
  <si>
    <t>ARTHUR ALEXANDRE LAURO DA SILVA</t>
  </si>
  <si>
    <t>00967377</t>
  </si>
  <si>
    <t>00967378</t>
  </si>
  <si>
    <t>00967383</t>
  </si>
  <si>
    <t>96504084</t>
  </si>
  <si>
    <t>50343034000157</t>
  </si>
  <si>
    <t>TKS PREVENCAO E EQUIPAMENTOS DE INCENDIO LTDA</t>
  </si>
  <si>
    <t>00055</t>
  </si>
  <si>
    <t>00009249R</t>
  </si>
  <si>
    <t>50438-925040028</t>
  </si>
  <si>
    <t>1932-925040046</t>
  </si>
  <si>
    <t>1446-925040058</t>
  </si>
  <si>
    <t>1916-925040123</t>
  </si>
  <si>
    <t>DESP#000058421355</t>
  </si>
  <si>
    <t>DESP#000058544553</t>
  </si>
  <si>
    <t>DESP#000058546303</t>
  </si>
  <si>
    <t>DESP#000058602184</t>
  </si>
  <si>
    <t>DESP#000058620486</t>
  </si>
  <si>
    <t>ADTO - 28/07/2025</t>
  </si>
  <si>
    <t>DESP#000058421906</t>
  </si>
  <si>
    <t>DESP#000058545824</t>
  </si>
  <si>
    <t>DESP#000058620414</t>
  </si>
  <si>
    <t>DESP#000058620437</t>
  </si>
  <si>
    <t>02281-1025040025</t>
  </si>
  <si>
    <t>1885-1025040041</t>
  </si>
  <si>
    <t>2092-1025040051</t>
  </si>
  <si>
    <t>2092-1025040102</t>
  </si>
  <si>
    <t>2092-1025040116</t>
  </si>
  <si>
    <t>1885-1025040126</t>
  </si>
  <si>
    <t>02281-1025040137</t>
  </si>
  <si>
    <t>02281-1025040146</t>
  </si>
  <si>
    <t>02281-1025040156</t>
  </si>
  <si>
    <t>1848-1025040206</t>
  </si>
  <si>
    <t>1826-1025040218</t>
  </si>
  <si>
    <t>2391-1025040230</t>
  </si>
  <si>
    <t>1270-1025040251</t>
  </si>
  <si>
    <t>2088-1025040305</t>
  </si>
  <si>
    <t>DESP#000058537388</t>
  </si>
  <si>
    <t>DESP#000058545789</t>
  </si>
  <si>
    <t>DESP#000058602890</t>
  </si>
  <si>
    <t>DESP#000058620625</t>
  </si>
  <si>
    <t>00004598</t>
  </si>
  <si>
    <t>CARVALHO DISTRIBUIDORA DE GAS E AGUA LTDA</t>
  </si>
  <si>
    <t>09157955000121</t>
  </si>
  <si>
    <t>ECO ENGENHARIA E ENERGIA LTDA</t>
  </si>
  <si>
    <t>879-1125040028</t>
  </si>
  <si>
    <t>879-1125040041</t>
  </si>
  <si>
    <t>1826-1125040050</t>
  </si>
  <si>
    <t>879-1125040101</t>
  </si>
  <si>
    <t>1128-1125040111</t>
  </si>
  <si>
    <t>50438-1125040120</t>
  </si>
  <si>
    <t>413-1125040129</t>
  </si>
  <si>
    <t>02334-1125040141</t>
  </si>
  <si>
    <t>50438-1125040150</t>
  </si>
  <si>
    <t>50439-1125040159</t>
  </si>
  <si>
    <t>50439-1125040208</t>
  </si>
  <si>
    <t>50439-1125040217</t>
  </si>
  <si>
    <t>1885-1125040227</t>
  </si>
  <si>
    <t>50439-1125040235</t>
  </si>
  <si>
    <t>2317-1125040244</t>
  </si>
  <si>
    <t>64-1125040254</t>
  </si>
  <si>
    <t>2131-1125040313</t>
  </si>
  <si>
    <t>879-1125040325</t>
  </si>
  <si>
    <t>1270-1125040414</t>
  </si>
  <si>
    <t>50439-1125040429</t>
  </si>
  <si>
    <t>00004498</t>
  </si>
  <si>
    <t>13570097000381</t>
  </si>
  <si>
    <t>DESP#000058620512</t>
  </si>
  <si>
    <t>DESP#000058620531</t>
  </si>
  <si>
    <t>DESP#000058620566</t>
  </si>
  <si>
    <t>DESP#000058652216</t>
  </si>
  <si>
    <t>DESP#000058652310</t>
  </si>
  <si>
    <t>DESP#000058672122</t>
  </si>
  <si>
    <t>REL DPL - 0051/2025</t>
  </si>
  <si>
    <t>1613-1225040025</t>
  </si>
  <si>
    <t>50437-1225040039</t>
  </si>
  <si>
    <t>2171-1225040051</t>
  </si>
  <si>
    <t>2156-1225040103</t>
  </si>
  <si>
    <t>1613-1225040118</t>
  </si>
  <si>
    <t>1613-1225040128</t>
  </si>
  <si>
    <t>50433-1225040137</t>
  </si>
  <si>
    <t>50438-1225040147</t>
  </si>
  <si>
    <t>1603-1225040157</t>
  </si>
  <si>
    <t>2316-1225040209</t>
  </si>
  <si>
    <t>814-1225040218</t>
  </si>
  <si>
    <t>2316-1225040239</t>
  </si>
  <si>
    <t>674-1225040249</t>
  </si>
  <si>
    <t>50438-1225040311</t>
  </si>
  <si>
    <t>371-1225040324</t>
  </si>
  <si>
    <t>238-1225040355</t>
  </si>
  <si>
    <t>SUZANE BERNARDO BORGES</t>
  </si>
  <si>
    <t>10</t>
  </si>
  <si>
    <t>DESP#000058620832</t>
  </si>
  <si>
    <t>DESP#000058652131</t>
  </si>
  <si>
    <t>00233777</t>
  </si>
  <si>
    <t>00233781</t>
  </si>
  <si>
    <t>00000702</t>
  </si>
  <si>
    <t>00003172</t>
  </si>
  <si>
    <t>20420169000108</t>
  </si>
  <si>
    <t>QUANTICA EDITORA E COMUNICACAO LTDA</t>
  </si>
  <si>
    <t>2170695609 PIS</t>
  </si>
  <si>
    <t>2170695609 COFINS</t>
  </si>
  <si>
    <t>2170695609 IRRF</t>
  </si>
  <si>
    <t>2170695609 IOF</t>
  </si>
  <si>
    <t>2170695609 CIDE</t>
  </si>
  <si>
    <t>2170695609 ISS</t>
  </si>
  <si>
    <t>50438-1525040025</t>
  </si>
  <si>
    <t>50438-1525040042</t>
  </si>
  <si>
    <t>50433-1525040054</t>
  </si>
  <si>
    <t>86-1525040104</t>
  </si>
  <si>
    <t>2155-1525040119</t>
  </si>
  <si>
    <t>2374-1525040143</t>
  </si>
  <si>
    <t>108-1525040156</t>
  </si>
  <si>
    <t>1848-1525040301</t>
  </si>
  <si>
    <t>00958672</t>
  </si>
  <si>
    <t>48707842000104</t>
  </si>
  <si>
    <t>CBD BILHETE DIGITAL S/A</t>
  </si>
  <si>
    <t>FGTS s/RCT - Matr. 2227, 2228, 2229, 2230</t>
  </si>
  <si>
    <t>FGTS 06/2025</t>
  </si>
  <si>
    <t>DESP#000058652496</t>
  </si>
  <si>
    <t>DESP#000058675263</t>
  </si>
  <si>
    <t>DESP#000058675292</t>
  </si>
  <si>
    <t>DESP#000058675313</t>
  </si>
  <si>
    <t>DESP#000058675323</t>
  </si>
  <si>
    <t>DESP#000058675401</t>
  </si>
  <si>
    <t>DESP#000058735086</t>
  </si>
  <si>
    <t>DESP#000058735095</t>
  </si>
  <si>
    <t>DESP#000058735110</t>
  </si>
  <si>
    <t>DESP#000058735126</t>
  </si>
  <si>
    <t>DESP#000058735141</t>
  </si>
  <si>
    <t>DESP#000058735156</t>
  </si>
  <si>
    <t>DESP#000058735172</t>
  </si>
  <si>
    <t>DESP#000058735187</t>
  </si>
  <si>
    <t>DESP#000058735257</t>
  </si>
  <si>
    <t>DESP#000058735287</t>
  </si>
  <si>
    <t>DESP#000058735305</t>
  </si>
  <si>
    <t>DESP#000058735319</t>
  </si>
  <si>
    <t>DESP#000058735333</t>
  </si>
  <si>
    <t>DESP#000058735349</t>
  </si>
  <si>
    <t>DESP#000058735364</t>
  </si>
  <si>
    <t>DESP#000058735394</t>
  </si>
  <si>
    <t>DESP#000058735411</t>
  </si>
  <si>
    <t>DESP#000058735429</t>
  </si>
  <si>
    <t>DESP#000058735444</t>
  </si>
  <si>
    <t>DESP#000058735458</t>
  </si>
  <si>
    <t>DESP#000058735478</t>
  </si>
  <si>
    <t>DESP#000058735494</t>
  </si>
  <si>
    <t>DESP#000058735509</t>
  </si>
  <si>
    <t>DESP#000058735535</t>
  </si>
  <si>
    <t>DESP#000058735550</t>
  </si>
  <si>
    <t>FGTS 06/2025 emprestimo</t>
  </si>
  <si>
    <t>00000244</t>
  </si>
  <si>
    <t>00108720</t>
  </si>
  <si>
    <t>42537 PIS</t>
  </si>
  <si>
    <t>42537 COFINS</t>
  </si>
  <si>
    <t>42537 IRRF</t>
  </si>
  <si>
    <t>42537 IOF</t>
  </si>
  <si>
    <t>42537 CIDE</t>
  </si>
  <si>
    <t>42537 ISS</t>
  </si>
  <si>
    <t>2374-1625040028</t>
  </si>
  <si>
    <t>1738-1625040047</t>
  </si>
  <si>
    <t>1738-1625040059</t>
  </si>
  <si>
    <t>551-1625040110</t>
  </si>
  <si>
    <t>890-1625040124</t>
  </si>
  <si>
    <t>50436-1625040137</t>
  </si>
  <si>
    <t>50436-1625040149</t>
  </si>
  <si>
    <t>02208-1625040200</t>
  </si>
  <si>
    <t>2000-1625040218</t>
  </si>
  <si>
    <t>2384-1625040232</t>
  </si>
  <si>
    <t>2155-1625040252</t>
  </si>
  <si>
    <t>86-1625040303</t>
  </si>
  <si>
    <t>413-1625040648</t>
  </si>
  <si>
    <t>ADTO 18/07/2025</t>
  </si>
  <si>
    <t>59667163000175</t>
  </si>
  <si>
    <t>MARIA AMELIA ENCOMENDAS DE DOCES LTDA</t>
  </si>
  <si>
    <t>ADTO - 18/07/2025</t>
  </si>
  <si>
    <t>57260472000109</t>
  </si>
  <si>
    <t>57260472 BRUNO DOMINGOS DOS SANTOS</t>
  </si>
  <si>
    <t>ADTO#000058620412</t>
  </si>
  <si>
    <t>ANDRE SNAIDER</t>
  </si>
  <si>
    <t>DESP#000058735834</t>
  </si>
  <si>
    <t>DESP#000058744430</t>
  </si>
  <si>
    <t>50433-1725040027</t>
  </si>
  <si>
    <t>1379-1725040047</t>
  </si>
  <si>
    <t>50436-1725040100</t>
  </si>
  <si>
    <t>50433-1725040112</t>
  </si>
  <si>
    <t>50436-1725040121</t>
  </si>
  <si>
    <t>348-1725040134</t>
  </si>
  <si>
    <t>1349-1725040144</t>
  </si>
  <si>
    <t>1613-1725040156</t>
  </si>
  <si>
    <t>1613-1725040206</t>
  </si>
  <si>
    <t>1851-1725040217</t>
  </si>
  <si>
    <t>1613-1725040228</t>
  </si>
  <si>
    <t>1851-1725040237</t>
  </si>
  <si>
    <t>1981-1725040248</t>
  </si>
  <si>
    <t>1981-1725040258</t>
  </si>
  <si>
    <t>1981-1725040307</t>
  </si>
  <si>
    <t>551-1725040331</t>
  </si>
  <si>
    <t>1738-1725040401</t>
  </si>
  <si>
    <t>726-1725040411</t>
  </si>
  <si>
    <t>726-1725040420</t>
  </si>
  <si>
    <t>1128-1725040640</t>
  </si>
  <si>
    <t>07256927</t>
  </si>
  <si>
    <t>FERREIRA COSTA &amp; CIA LTDA</t>
  </si>
  <si>
    <t>00000124</t>
  </si>
  <si>
    <t>31885518000183</t>
  </si>
  <si>
    <t>ENG SMART LEAD - SOLUCOES INTELIGENTES DE ENGENHARIA LTDA</t>
  </si>
  <si>
    <t>00154317</t>
  </si>
  <si>
    <t>02160505</t>
  </si>
  <si>
    <t>00001144</t>
  </si>
  <si>
    <t>00000471</t>
  </si>
  <si>
    <t>00000692</t>
  </si>
  <si>
    <t>00032456</t>
  </si>
  <si>
    <t>92659507000412</t>
  </si>
  <si>
    <t>00409772</t>
  </si>
  <si>
    <t>00021475</t>
  </si>
  <si>
    <t>20564277</t>
  </si>
  <si>
    <t>DESP#000058675645</t>
  </si>
  <si>
    <t>DESP#000058675663</t>
  </si>
  <si>
    <t>DESP#000058675676</t>
  </si>
  <si>
    <t>DESP#000058735944</t>
  </si>
  <si>
    <t>DESP#000058744145</t>
  </si>
  <si>
    <t>DESP#000058744445</t>
  </si>
  <si>
    <t>DJALMA LIRA DE OLIVEIRA JUNIOR</t>
  </si>
  <si>
    <t>DESP#000058744464</t>
  </si>
  <si>
    <t>DESP#000058744495</t>
  </si>
  <si>
    <t>DESP#000058744511</t>
  </si>
  <si>
    <t>DESP#000058744524</t>
  </si>
  <si>
    <t>DESP#000058744541</t>
  </si>
  <si>
    <t>DESP#000058744554</t>
  </si>
  <si>
    <t>DESP#000058744568</t>
  </si>
  <si>
    <t>DESP#000058744581</t>
  </si>
  <si>
    <t>DESP#000058744601</t>
  </si>
  <si>
    <t>DESP#000058744614</t>
  </si>
  <si>
    <t>DESP#000058744632</t>
  </si>
  <si>
    <t>DESP#000058763262</t>
  </si>
  <si>
    <t>DESP#000058763297</t>
  </si>
  <si>
    <t>DESP#000058763689</t>
  </si>
  <si>
    <t>DESP#000058763746</t>
  </si>
  <si>
    <t>DESP#000058763800</t>
  </si>
  <si>
    <t>DESP#000058763828</t>
  </si>
  <si>
    <t>DESP#000058763843</t>
  </si>
  <si>
    <t>DESP#000058763866</t>
  </si>
  <si>
    <t>DESP#000058763889</t>
  </si>
  <si>
    <t>DESP#000058763914</t>
  </si>
  <si>
    <t>DESP#000058791957</t>
  </si>
  <si>
    <t>DESP#000058793008</t>
  </si>
  <si>
    <t>390-1825040029</t>
  </si>
  <si>
    <t>843-1825040049</t>
  </si>
  <si>
    <t>1423-1825040103</t>
  </si>
  <si>
    <t>436-1825040119</t>
  </si>
  <si>
    <t>50438-1825040133</t>
  </si>
  <si>
    <t>1113-1825040144</t>
  </si>
  <si>
    <t>1232-1825040156</t>
  </si>
  <si>
    <t>50-1825040208</t>
  </si>
  <si>
    <t>1751-1825040223</t>
  </si>
  <si>
    <t>02262-1825040235</t>
  </si>
  <si>
    <t>420-1825040245</t>
  </si>
  <si>
    <t>1634-1825040258</t>
  </si>
  <si>
    <t>1435-1825040312</t>
  </si>
  <si>
    <t>50433-1825040324</t>
  </si>
  <si>
    <t>551-1825040456</t>
  </si>
  <si>
    <t>1820-1825040532</t>
  </si>
  <si>
    <t>238-1825040708</t>
  </si>
  <si>
    <t>00056051</t>
  </si>
  <si>
    <t>DESP#000058675920</t>
  </si>
  <si>
    <t>DESP#000058735889</t>
  </si>
  <si>
    <t>DESP#000058744645</t>
  </si>
  <si>
    <t>DESP#000058744674</t>
  </si>
  <si>
    <t>DESP#000058744687</t>
  </si>
  <si>
    <t>DESP#000058744700</t>
  </si>
  <si>
    <t>DESP#000058744716</t>
  </si>
  <si>
    <t>DESP#000058744729</t>
  </si>
  <si>
    <t>DESP#000058744742</t>
  </si>
  <si>
    <t>DESP#000058744765</t>
  </si>
  <si>
    <t>DESP#000058744788</t>
  </si>
  <si>
    <t>DESP#000058744803</t>
  </si>
  <si>
    <t>DESP#000058744816</t>
  </si>
  <si>
    <t>DESP#000058744828</t>
  </si>
  <si>
    <t>DESP#000058744840</t>
  </si>
  <si>
    <t>DESP#000058744866</t>
  </si>
  <si>
    <t>DESP#000058763658</t>
  </si>
  <si>
    <t>DESP#000058763716</t>
  </si>
  <si>
    <t>DIEGO MOREIRA KRIGER</t>
  </si>
  <si>
    <t>DESP#000058766439</t>
  </si>
  <si>
    <t>DESP#000058793236</t>
  </si>
  <si>
    <t>DESP#000058796947</t>
  </si>
  <si>
    <t>DESP#000058797477</t>
  </si>
  <si>
    <t>DESP#000058672151</t>
  </si>
  <si>
    <t>DESP#000058675862</t>
  </si>
  <si>
    <t>DESP#000058766846</t>
  </si>
  <si>
    <t>ADTO#000058763414</t>
  </si>
  <si>
    <t>CARLOS PRATA PRADO</t>
  </si>
  <si>
    <t>00430234</t>
  </si>
  <si>
    <t>000001070</t>
  </si>
  <si>
    <t>00003408</t>
  </si>
  <si>
    <t>1508-1925040020</t>
  </si>
  <si>
    <t>02141-1925040042</t>
  </si>
  <si>
    <t>63-1925040056</t>
  </si>
  <si>
    <t>1702-1925040217</t>
  </si>
  <si>
    <t>39-1925040230</t>
  </si>
  <si>
    <t>97-1925040244</t>
  </si>
  <si>
    <t>39-1925040255</t>
  </si>
  <si>
    <t>39-1925040306</t>
  </si>
  <si>
    <t>50438-1925040319</t>
  </si>
  <si>
    <t>50438-1925040329</t>
  </si>
  <si>
    <t>1790-1925040339</t>
  </si>
  <si>
    <t>50438-1925040350</t>
  </si>
  <si>
    <t>1837-1925040359</t>
  </si>
  <si>
    <t>50433-2025040020</t>
  </si>
  <si>
    <t>00006669</t>
  </si>
  <si>
    <t>BLAZE SEGURANCA DA INFORMACAO LTDA</t>
  </si>
  <si>
    <t>DESP#000058792473</t>
  </si>
  <si>
    <t>DESP#000058797633</t>
  </si>
  <si>
    <t>DESP#000058815014</t>
  </si>
  <si>
    <t>DESP#000058815122</t>
  </si>
  <si>
    <t>DESP#000058856125</t>
  </si>
  <si>
    <t>00042232</t>
  </si>
  <si>
    <t>CA PROGRAMAS DE COMPUTADOR, PARTICIPACOES E SERVICOS LTDA.</t>
  </si>
  <si>
    <t>48928876</t>
  </si>
  <si>
    <t>ONS 009 PIS</t>
  </si>
  <si>
    <t>ONS 009 COFINS</t>
  </si>
  <si>
    <t>ONS 009 IRRF</t>
  </si>
  <si>
    <t>ONS 009 IOF</t>
  </si>
  <si>
    <t>ONS 009 CIDE</t>
  </si>
  <si>
    <t>ONS 009 ISS</t>
  </si>
  <si>
    <t>00264665</t>
  </si>
  <si>
    <t>546-2225040030</t>
  </si>
  <si>
    <t>2012-2225040050</t>
  </si>
  <si>
    <t>50438-2225040108</t>
  </si>
  <si>
    <t>238-2225040118</t>
  </si>
  <si>
    <t>238-2225040130</t>
  </si>
  <si>
    <t>2204-2225040141</t>
  </si>
  <si>
    <t>1634-2225040152</t>
  </si>
  <si>
    <t>2140-2225040202</t>
  </si>
  <si>
    <t>2140-2225040212</t>
  </si>
  <si>
    <t>2146-2225040221</t>
  </si>
  <si>
    <t>50439-2225040230</t>
  </si>
  <si>
    <t>02366-2225040247</t>
  </si>
  <si>
    <t>02361-2225040325</t>
  </si>
  <si>
    <t>2146-2225040402</t>
  </si>
  <si>
    <t>50436-2225040552</t>
  </si>
  <si>
    <t>00568830</t>
  </si>
  <si>
    <t>57929012000112</t>
  </si>
  <si>
    <t>MAIS MOBI SERVICOS LTDA</t>
  </si>
  <si>
    <t>87333453</t>
  </si>
  <si>
    <t>03452490</t>
  </si>
  <si>
    <t>01974826</t>
  </si>
  <si>
    <t>0000045</t>
  </si>
  <si>
    <t>EICK, HABER &amp; PACHECO SOCIEDADE DE ADVOGADOS</t>
  </si>
  <si>
    <t>DESP#000058675876</t>
  </si>
  <si>
    <t>DESP#000058792906</t>
  </si>
  <si>
    <t>DESP#000058793266</t>
  </si>
  <si>
    <t>DESP#000058815374</t>
  </si>
  <si>
    <t>DESP#000058858262</t>
  </si>
  <si>
    <t>DESP#000058858662</t>
  </si>
  <si>
    <t>DESP#000058905424</t>
  </si>
  <si>
    <t>DESP#000058905437</t>
  </si>
  <si>
    <t>DESP#000058905450</t>
  </si>
  <si>
    <t>DESP#000058905464</t>
  </si>
  <si>
    <t>07259290</t>
  </si>
  <si>
    <t>551-2325040031</t>
  </si>
  <si>
    <t>551-2325040047</t>
  </si>
  <si>
    <t>1508-2325040059</t>
  </si>
  <si>
    <t>553-2325040113</t>
  </si>
  <si>
    <t>296-2325040125</t>
  </si>
  <si>
    <t>2001-2325040136</t>
  </si>
  <si>
    <t>1849-2325040146</t>
  </si>
  <si>
    <t>1652-2325040202</t>
  </si>
  <si>
    <t>614-2325040213</t>
  </si>
  <si>
    <t>614-2325040223</t>
  </si>
  <si>
    <t>1735-2325040231</t>
  </si>
  <si>
    <t>2008-2325040241</t>
  </si>
  <si>
    <t>07/2025</t>
  </si>
  <si>
    <t>07256851</t>
  </si>
  <si>
    <t>00011940</t>
  </si>
  <si>
    <t>00003232</t>
  </si>
  <si>
    <t>00006942</t>
  </si>
  <si>
    <t>00000351</t>
  </si>
  <si>
    <t>56103366000140</t>
  </si>
  <si>
    <t>MINDER GESTÃO DE EVENTOS E TREINAMENTOS LTDA</t>
  </si>
  <si>
    <t>00012066</t>
  </si>
  <si>
    <t>02387589</t>
  </si>
  <si>
    <t>00004842</t>
  </si>
  <si>
    <t>2075-2425040029</t>
  </si>
  <si>
    <t>02147-2425040047</t>
  </si>
  <si>
    <t>1316-2425040057</t>
  </si>
  <si>
    <t>50436-2425040111</t>
  </si>
  <si>
    <t>50436-2425040122</t>
  </si>
  <si>
    <t>50439-2425040132</t>
  </si>
  <si>
    <t>2024-2425040140</t>
  </si>
  <si>
    <t>2024-2425040151</t>
  </si>
  <si>
    <t>48-2425040200</t>
  </si>
  <si>
    <t>1714-2425040213</t>
  </si>
  <si>
    <t>1710-2425040225</t>
  </si>
  <si>
    <t>1486-2425040235</t>
  </si>
  <si>
    <t>1543-2425040253</t>
  </si>
  <si>
    <t>39-2425040350</t>
  </si>
  <si>
    <t>39-2425040359</t>
  </si>
  <si>
    <t>39-2425040412</t>
  </si>
  <si>
    <t>DESP#000058815512</t>
  </si>
  <si>
    <t>DESP#000058815716</t>
  </si>
  <si>
    <t>DESP#000058901573</t>
  </si>
  <si>
    <t>00072799</t>
  </si>
  <si>
    <t>44786441000136</t>
  </si>
  <si>
    <t>SENSATION GRAFICA RAPIDA LTDA</t>
  </si>
  <si>
    <t>00001090</t>
  </si>
  <si>
    <t>00000662</t>
  </si>
  <si>
    <t>06333265000198</t>
  </si>
  <si>
    <t>CASTILHO DRUMOND SOLUCOES PROFISSIONAIS E EMPRESARIAIS LTDA</t>
  </si>
  <si>
    <t>008 PIS</t>
  </si>
  <si>
    <t>00125735</t>
  </si>
  <si>
    <t>008 COFINS</t>
  </si>
  <si>
    <t>008 IRRF</t>
  </si>
  <si>
    <t>008 IOF</t>
  </si>
  <si>
    <t>ADTO 04.08.2025</t>
  </si>
  <si>
    <t>00041273</t>
  </si>
  <si>
    <t>00000027</t>
  </si>
  <si>
    <t>59694890000121</t>
  </si>
  <si>
    <t>ESCOLA DE GESTAO DO TEMPO LTDA</t>
  </si>
  <si>
    <t>008 CIDE</t>
  </si>
  <si>
    <t>008 ISS</t>
  </si>
  <si>
    <t>50439-2525040021</t>
  </si>
  <si>
    <t>50439-2525040036</t>
  </si>
  <si>
    <t>50436-2525040049</t>
  </si>
  <si>
    <t>50439-2525040109</t>
  </si>
  <si>
    <t>48-2525040146</t>
  </si>
  <si>
    <t>879-2525040200</t>
  </si>
  <si>
    <t>2025</t>
  </si>
  <si>
    <t>00011054</t>
  </si>
  <si>
    <t>20250009R</t>
  </si>
  <si>
    <t>DESP#000058793195</t>
  </si>
  <si>
    <t>DESP#000058856845</t>
  </si>
  <si>
    <t>DESP#000058858909</t>
  </si>
  <si>
    <t>DESP#000058948144</t>
  </si>
  <si>
    <t>DESP#000059006948</t>
  </si>
  <si>
    <t>ADTO#000058948207</t>
  </si>
  <si>
    <t>00000389R</t>
  </si>
  <si>
    <t>00082135</t>
  </si>
  <si>
    <t>50438-2625040018</t>
  </si>
  <si>
    <t>50438-2625040033</t>
  </si>
  <si>
    <t>50439-2625040043</t>
  </si>
  <si>
    <t>50439-2625040053</t>
  </si>
  <si>
    <t>762-2625040109</t>
  </si>
  <si>
    <t>50438-2625040120</t>
  </si>
  <si>
    <t>50438-2625040129</t>
  </si>
  <si>
    <t>50438-2625040141</t>
  </si>
  <si>
    <t>108-2625040152</t>
  </si>
  <si>
    <t>1508-2625040203</t>
  </si>
  <si>
    <t>02165-2625040215</t>
  </si>
  <si>
    <t>2057-2625040225</t>
  </si>
  <si>
    <t>2014-2625040234</t>
  </si>
  <si>
    <t>02028-2625040245</t>
  </si>
  <si>
    <t>1526-2625040256</t>
  </si>
  <si>
    <t>762-2625040307</t>
  </si>
  <si>
    <t>339-2625040316</t>
  </si>
  <si>
    <t>02020-2625040331</t>
  </si>
  <si>
    <t>1541-2625040346</t>
  </si>
  <si>
    <t>DESP#000058856911</t>
  </si>
  <si>
    <t>DESP#000059005372</t>
  </si>
  <si>
    <t>ADTO#000056767252</t>
  </si>
  <si>
    <t>ADTO#000056767254</t>
  </si>
  <si>
    <t>ADTO#000057755586</t>
  </si>
  <si>
    <t>ADTO#000057880997</t>
  </si>
  <si>
    <t>JOYCE MEIRELES SIQUEIRA</t>
  </si>
  <si>
    <t>ADTO#000057948653</t>
  </si>
  <si>
    <t>ADTO#000058227105</t>
  </si>
  <si>
    <t>ADTO#000058227107</t>
  </si>
  <si>
    <t>ADTO#000058227109</t>
  </si>
  <si>
    <t>ADTO#000058227111</t>
  </si>
  <si>
    <t>ADTO#000058252590</t>
  </si>
  <si>
    <t>ADTO#000058252601</t>
  </si>
  <si>
    <t>ADTO#000058252609</t>
  </si>
  <si>
    <t>ADTO#000058620554</t>
  </si>
  <si>
    <t>ADTO#000058673529</t>
  </si>
  <si>
    <t>ADTO#000058905486</t>
  </si>
  <si>
    <t>ANA PATRICIA SILVA PAIVA</t>
  </si>
  <si>
    <t>00082135R</t>
  </si>
  <si>
    <t>00082135R - NC</t>
  </si>
  <si>
    <t>Adto 28.07.2025</t>
  </si>
  <si>
    <t>ADTO 28.05.2027 I</t>
  </si>
  <si>
    <t>DESP#000058948550</t>
  </si>
  <si>
    <t>DESP#000058986671</t>
  </si>
  <si>
    <t>DESP#000058986708</t>
  </si>
  <si>
    <t>DESP#000059005943</t>
  </si>
  <si>
    <t>DESP#000059007012</t>
  </si>
  <si>
    <t>DESP#000059007067</t>
  </si>
  <si>
    <t>DESP#000059007086</t>
  </si>
  <si>
    <t>DESP#000059007227</t>
  </si>
  <si>
    <t>DESP#000059014180</t>
  </si>
  <si>
    <t>DESP#000059059002</t>
  </si>
  <si>
    <t>1613-2925040046</t>
  </si>
  <si>
    <t>1613-2925040117</t>
  </si>
  <si>
    <t>551-2925040129</t>
  </si>
  <si>
    <t>755-2925040144</t>
  </si>
  <si>
    <t>63-2925040213</t>
  </si>
  <si>
    <t>1702-2925040224</t>
  </si>
  <si>
    <t>02141-2925040232</t>
  </si>
  <si>
    <t>02020-2925040301</t>
  </si>
  <si>
    <t>551-2925040311</t>
  </si>
  <si>
    <t>551-2925040320</t>
  </si>
  <si>
    <t>BOXWARE DISTRIBUIDORA DE INFORMATICA LTDA</t>
  </si>
  <si>
    <t>PIS 06/2025 Compl.</t>
  </si>
  <si>
    <t>COFINS 06/2025 Compl.</t>
  </si>
  <si>
    <t>00026834 - NC</t>
  </si>
  <si>
    <t>13590214000107</t>
  </si>
  <si>
    <t>FLIP BRAIN LTDA</t>
  </si>
  <si>
    <t>00006612 - NC</t>
  </si>
  <si>
    <t>02028-3025040045</t>
  </si>
  <si>
    <t>1365-3025040110</t>
  </si>
  <si>
    <t>1265-3025040124</t>
  </si>
  <si>
    <t>1857-3025040138</t>
  </si>
  <si>
    <t>1562-3025040152</t>
  </si>
  <si>
    <t>918-3025040203</t>
  </si>
  <si>
    <t>1335-3025040215</t>
  </si>
  <si>
    <t>1476-3025040227</t>
  </si>
  <si>
    <t>2225-3025040236</t>
  </si>
  <si>
    <t>1532-3025040246</t>
  </si>
  <si>
    <t>1761-3025040254</t>
  </si>
  <si>
    <t>2065-3025040303</t>
  </si>
  <si>
    <t>1280-3025040311</t>
  </si>
  <si>
    <t>1446-3025040322</t>
  </si>
  <si>
    <t>2319-3025040334</t>
  </si>
  <si>
    <t>1569-3025040343</t>
  </si>
  <si>
    <t>2298-3025040353</t>
  </si>
  <si>
    <t>2362-3025040402</t>
  </si>
  <si>
    <t>2357-3025040411</t>
  </si>
  <si>
    <t>1893-3025040419</t>
  </si>
  <si>
    <t>1548-3025040427</t>
  </si>
  <si>
    <t>551-3025040443</t>
  </si>
  <si>
    <t>ADTO#000057880989</t>
  </si>
  <si>
    <t>CARLOS BELMIRO CAMPINHO DE CARVALHO</t>
  </si>
  <si>
    <t>ADTO#000057880993</t>
  </si>
  <si>
    <t>LUIZ FILIPE ALVARENGA</t>
  </si>
  <si>
    <t>ADTO#000059014246</t>
  </si>
  <si>
    <t>ALINE MAIQUES FERREIRA</t>
  </si>
  <si>
    <t>ADTO#000059014746</t>
  </si>
  <si>
    <t>ANA LUIZA VILLELA ANDRIGUETI</t>
  </si>
  <si>
    <t>00000008</t>
  </si>
  <si>
    <t>56174421000193</t>
  </si>
  <si>
    <t>PAMPLONA PESSOA ENGENHARIA DE ESTRUTURAS DE CONCRETO E ALVENARIA LTDA</t>
  </si>
  <si>
    <t>00282295R</t>
  </si>
  <si>
    <t>60840055000131</t>
  </si>
  <si>
    <t>00066113 - NC</t>
  </si>
  <si>
    <t>00008903 - NC</t>
  </si>
  <si>
    <t>00005442</t>
  </si>
  <si>
    <t>00026842 - NC</t>
  </si>
  <si>
    <t>00026843 - NC</t>
  </si>
  <si>
    <t>00006611 - NC</t>
  </si>
  <si>
    <t>00026844 - NC</t>
  </si>
  <si>
    <t>00026845 - NC</t>
  </si>
  <si>
    <t>7795689</t>
  </si>
  <si>
    <t>50438-3125040024</t>
  </si>
  <si>
    <t>50438-3125040046</t>
  </si>
  <si>
    <t>50438-3125040059</t>
  </si>
  <si>
    <t>50438-3125040111</t>
  </si>
  <si>
    <t>1930-3125040122</t>
  </si>
  <si>
    <t>676-3125040133</t>
  </si>
  <si>
    <t>2099-3125040148</t>
  </si>
  <si>
    <t>1930-3125040203</t>
  </si>
  <si>
    <t>238-3125040214</t>
  </si>
  <si>
    <t>02086-3125040222</t>
  </si>
  <si>
    <t>1641-3125040231</t>
  </si>
  <si>
    <t>1847-3125040243</t>
  </si>
  <si>
    <t>50438-3125040253</t>
  </si>
  <si>
    <t>918-3125040305</t>
  </si>
  <si>
    <t>990-3125040434</t>
  </si>
  <si>
    <t>1613-3125040451</t>
  </si>
  <si>
    <t>1613-3125040459</t>
  </si>
  <si>
    <t>1613-3125040516</t>
  </si>
  <si>
    <t>1029845 - TAXA</t>
  </si>
  <si>
    <t>TLS</t>
  </si>
  <si>
    <t>1138922</t>
  </si>
  <si>
    <t>00002591</t>
  </si>
  <si>
    <t>00021550</t>
  </si>
  <si>
    <t>00026864</t>
  </si>
  <si>
    <t>27510292000169</t>
  </si>
  <si>
    <t>MG GLOVES INDUSTRIA E COMERCIO DE EPI E SUPRIMENTOS INDUSTRIAIS LTDA</t>
  </si>
  <si>
    <t>ADTO 18.08.2025</t>
  </si>
  <si>
    <t>ADTO 27.08.2025</t>
  </si>
  <si>
    <t>12587125000149</t>
  </si>
  <si>
    <t>ASW COMERCIO DE BRINDES LTDA</t>
  </si>
  <si>
    <t>ADTO 05.08.2025</t>
  </si>
  <si>
    <t>00002938</t>
  </si>
  <si>
    <t>09648923000129</t>
  </si>
  <si>
    <t>CRAFT COMERCIO E SERVICOS LTDA</t>
  </si>
  <si>
    <t>46175306</t>
  </si>
  <si>
    <t>00003042</t>
  </si>
  <si>
    <t>07885198000772</t>
  </si>
  <si>
    <t>ELETROFRIGOR PECAS LTDA</t>
  </si>
  <si>
    <t>00003009</t>
  </si>
  <si>
    <t>FAIRFAX BRASIL SEGUROS CORPORATIVOS SA</t>
  </si>
  <si>
    <t>DESP#000059014454</t>
  </si>
  <si>
    <t>DESP#000059066559</t>
  </si>
  <si>
    <t>DESP#000059119146</t>
  </si>
  <si>
    <t>50437-125040032</t>
  </si>
  <si>
    <t>1532-125040052</t>
  </si>
  <si>
    <t>1613-125040104</t>
  </si>
  <si>
    <t>02334-125040115</t>
  </si>
  <si>
    <t>50438-125040123</t>
  </si>
  <si>
    <t>50438-125040153</t>
  </si>
  <si>
    <t>00608219</t>
  </si>
  <si>
    <t>00004052 - NC</t>
  </si>
  <si>
    <t>07/2025 1</t>
  </si>
  <si>
    <t>00008907R</t>
  </si>
  <si>
    <t>00012669 - NC</t>
  </si>
  <si>
    <t>DESP#000058666297</t>
  </si>
  <si>
    <t>DESP#000059099839</t>
  </si>
  <si>
    <t>DESP#000059144854</t>
  </si>
  <si>
    <t>DESP#000059144879</t>
  </si>
  <si>
    <t>ISS 07/2025</t>
  </si>
  <si>
    <t>ADTO 27.08.2025 I</t>
  </si>
  <si>
    <t>ADTO 18.08.2025 I</t>
  </si>
  <si>
    <t>IRRF PJ 07/2025</t>
  </si>
  <si>
    <t>IRRF COOP 07/2025</t>
  </si>
  <si>
    <t>PCC 07/2025</t>
  </si>
  <si>
    <t>INSS REINF 07/2025</t>
  </si>
  <si>
    <t>08190194</t>
  </si>
  <si>
    <t>50436-225040028</t>
  </si>
  <si>
    <t>476-225040045</t>
  </si>
  <si>
    <t>50436-225040058</t>
  </si>
  <si>
    <t>50436-225040108</t>
  </si>
  <si>
    <t>50436-225040119</t>
  </si>
  <si>
    <t>2090-225040127</t>
  </si>
  <si>
    <t>646-225040137</t>
  </si>
  <si>
    <t>646-225040146</t>
  </si>
  <si>
    <t>2058-225040154</t>
  </si>
  <si>
    <t>2058-225040207</t>
  </si>
  <si>
    <t>371-225040221</t>
  </si>
  <si>
    <t>1857-225040233</t>
  </si>
  <si>
    <t>1476-225040250</t>
  </si>
  <si>
    <t>1761-225040301</t>
  </si>
  <si>
    <t>2065-225040313</t>
  </si>
  <si>
    <t>1569-225040332</t>
  </si>
  <si>
    <t>1893-225040343</t>
  </si>
  <si>
    <t>2362-225040355</t>
  </si>
  <si>
    <t>2357-225040407</t>
  </si>
  <si>
    <t>2298-225040418</t>
  </si>
  <si>
    <t>1555-225040506</t>
  </si>
  <si>
    <t>2247-225040525</t>
  </si>
  <si>
    <t>1930-225040553</t>
  </si>
  <si>
    <t>918-225040609</t>
  </si>
  <si>
    <t>1548-225040622</t>
  </si>
  <si>
    <t>1280-225040634</t>
  </si>
  <si>
    <t>1379-225040645</t>
  </si>
  <si>
    <t>02086-225040657</t>
  </si>
  <si>
    <t>1641-225040710</t>
  </si>
  <si>
    <t>1847-225040722</t>
  </si>
  <si>
    <t>2319-225040734</t>
  </si>
  <si>
    <t>755-225040931</t>
  </si>
  <si>
    <t>02165-225041046</t>
  </si>
  <si>
    <t>2057-225041056</t>
  </si>
  <si>
    <t>02028-225041105</t>
  </si>
  <si>
    <t>2014-225041113</t>
  </si>
  <si>
    <t>1526-225041122</t>
  </si>
  <si>
    <t>1714-225041157</t>
  </si>
  <si>
    <t>1710-225041206</t>
  </si>
  <si>
    <t>1486-225041214</t>
  </si>
  <si>
    <t>546-225041222</t>
  </si>
  <si>
    <t>2012-225041231</t>
  </si>
  <si>
    <t>2204-225041243</t>
  </si>
  <si>
    <t>1634-225041251</t>
  </si>
  <si>
    <t>2008-225041300</t>
  </si>
  <si>
    <t>00019700R</t>
  </si>
  <si>
    <t>00024870</t>
  </si>
  <si>
    <t>00006211</t>
  </si>
  <si>
    <t>28822852000183</t>
  </si>
  <si>
    <t>CSA TECNOLOGIA E TREINAMENTOS LTDA</t>
  </si>
  <si>
    <t>00001155 DEV TRIBUTO</t>
  </si>
  <si>
    <t>00001316</t>
  </si>
  <si>
    <t>00000488</t>
  </si>
  <si>
    <t>00030761</t>
  </si>
  <si>
    <t>33292061000129</t>
  </si>
  <si>
    <t>REI DAS BOMBAS MOTORES LTDA</t>
  </si>
  <si>
    <t>01299802</t>
  </si>
  <si>
    <t>DESP#000059163950</t>
  </si>
  <si>
    <t>DESP#000059163999</t>
  </si>
  <si>
    <t>DESP#000059166720</t>
  </si>
  <si>
    <t>ADTO#000056767259</t>
  </si>
  <si>
    <t>ADTO#000058537374</t>
  </si>
  <si>
    <t>ADTO#000058675624</t>
  </si>
  <si>
    <t>NATHAN KELVI DE ALMEIDA BUENO</t>
  </si>
  <si>
    <t>ADTO#000058675839</t>
  </si>
  <si>
    <t>DARLANNY SILVA DINIZ</t>
  </si>
  <si>
    <t>00006676</t>
  </si>
  <si>
    <t>00000292</t>
  </si>
  <si>
    <t>00082134R</t>
  </si>
  <si>
    <t>ADTO 08.08.2025</t>
  </si>
  <si>
    <t>CIM 2025 2º .RECIFE</t>
  </si>
  <si>
    <t>PIS 07/2025</t>
  </si>
  <si>
    <t>COFINS 07/2025</t>
  </si>
  <si>
    <t>IRRF FOPAG 07/2025</t>
  </si>
  <si>
    <t>INSS FOLHA 07/2025</t>
  </si>
  <si>
    <t>07482183 - TPEI 2025</t>
  </si>
  <si>
    <t>50437-525040029</t>
  </si>
  <si>
    <t>1346-525040047</t>
  </si>
  <si>
    <t>00000129</t>
  </si>
  <si>
    <t>DESP#000058793791</t>
  </si>
  <si>
    <t>DESP#000059119692</t>
  </si>
  <si>
    <t>ADTO#000057876932</t>
  </si>
  <si>
    <t>LUCIANO ARANTES PINTO</t>
  </si>
  <si>
    <t>ADTO#000058252594</t>
  </si>
  <si>
    <t>ADTO#000058252605</t>
  </si>
  <si>
    <t>ADTO#000058401342</t>
  </si>
  <si>
    <t>BIBIANA RODRIGUES COLOSSI</t>
  </si>
  <si>
    <t>ADTO#000058401346</t>
  </si>
  <si>
    <t>LUANA FERREIRA GOMES DE PAIVA</t>
  </si>
  <si>
    <t>ADTO#000058401353</t>
  </si>
  <si>
    <t>MARIA DE JESUS DELMIRO ROCHA</t>
  </si>
  <si>
    <t>ADTO#000058401361</t>
  </si>
  <si>
    <t>PAULO VITOR MORATO MELO</t>
  </si>
  <si>
    <t>ADTO#000058401646</t>
  </si>
  <si>
    <t>ADTO#000058675204</t>
  </si>
  <si>
    <t>ADTO#000058675206</t>
  </si>
  <si>
    <t>ERICKSON MELO CHAGAS</t>
  </si>
  <si>
    <t>ADTO#000058763497</t>
  </si>
  <si>
    <t>ADTO#000058905529</t>
  </si>
  <si>
    <t>RICARDO ANTUNES</t>
  </si>
  <si>
    <t>1DDA2FD0-0050</t>
  </si>
  <si>
    <t>CS-05EF6-ABE4</t>
  </si>
  <si>
    <t>00281511R</t>
  </si>
  <si>
    <t>07.2025 - C.Crédito</t>
  </si>
  <si>
    <t>05038446</t>
  </si>
  <si>
    <t>FGTS s/RCT - Matr.2314</t>
  </si>
  <si>
    <t>ADTO 15.08.2025</t>
  </si>
  <si>
    <t>76659820000151</t>
  </si>
  <si>
    <t>00081854R</t>
  </si>
  <si>
    <t>00013834</t>
  </si>
  <si>
    <t>DEV 07/2025</t>
  </si>
  <si>
    <t>14603978000152</t>
  </si>
  <si>
    <t>EOLICA LANCHINHA SA</t>
  </si>
  <si>
    <t>251798880</t>
  </si>
  <si>
    <t>04712500000107</t>
  </si>
  <si>
    <t>MICROSOFT DO BRASIL IMPORTACAO E COMERCIO DE SOFTWARE E VIDEO GAMES LTDA</t>
  </si>
  <si>
    <t>ADTO - 26/08/2025</t>
  </si>
  <si>
    <t>19280646000289</t>
  </si>
  <si>
    <t>RECIFE ALIMENTOS E EVENTOS LTDA</t>
  </si>
  <si>
    <t>11366468000110</t>
  </si>
  <si>
    <t>CENTRAIS EOLICAS ILHEUS LTDA.</t>
  </si>
  <si>
    <t>05082025</t>
  </si>
  <si>
    <t>1613-625040024</t>
  </si>
  <si>
    <t>551-625040042</t>
  </si>
  <si>
    <t>1257-625040054</t>
  </si>
  <si>
    <t>1257-625040106</t>
  </si>
  <si>
    <t>1613-625040118</t>
  </si>
  <si>
    <t>50437-625040128</t>
  </si>
  <si>
    <t>50437-625040136</t>
  </si>
  <si>
    <t>1916-625040151</t>
  </si>
  <si>
    <t>1916-625040201</t>
  </si>
  <si>
    <t>476-625040217</t>
  </si>
  <si>
    <t>00004922</t>
  </si>
  <si>
    <t>DESP#000059170405</t>
  </si>
  <si>
    <t>DESP#000059170416</t>
  </si>
  <si>
    <t>DESP#000059170428</t>
  </si>
  <si>
    <t>DESP#000059172802</t>
  </si>
  <si>
    <t>DESP#000059172908</t>
  </si>
  <si>
    <t>SIND RJ 07/2025</t>
  </si>
  <si>
    <t>SIND SC 07/2025</t>
  </si>
  <si>
    <t>SIND URB DF 07/2025</t>
  </si>
  <si>
    <t>SIND TRAB EMP RJ 07/2025</t>
  </si>
  <si>
    <t>ADTO#000058159501</t>
  </si>
  <si>
    <t>RENATA MONTEIRO DE OLIVEIRA</t>
  </si>
  <si>
    <t>ADTO#000058401203</t>
  </si>
  <si>
    <t>ANDREZA SOUSA ANDRADE</t>
  </si>
  <si>
    <t>ADTO#000058401207</t>
  </si>
  <si>
    <t>CARLA RAMOS RODRIGUES MORI</t>
  </si>
  <si>
    <t>ADTO#000058401211</t>
  </si>
  <si>
    <t>CIRO JOSE FRONCEK EDER</t>
  </si>
  <si>
    <t>ADTO#000058401225</t>
  </si>
  <si>
    <t>JAQUELINE CLAMER</t>
  </si>
  <si>
    <t>ADTO#000058401229</t>
  </si>
  <si>
    <t>JESSICA GANTES CORDEIRO</t>
  </si>
  <si>
    <t>ADTO#000058401234</t>
  </si>
  <si>
    <t>ADTO#000058401238</t>
  </si>
  <si>
    <t>LEANDRO OLIVEIRA DO NASCIMENTO</t>
  </si>
  <si>
    <t>ADTO#000058401242</t>
  </si>
  <si>
    <t>MAURICIO TUTIDA IRYODA</t>
  </si>
  <si>
    <t>ADTO#000058401247</t>
  </si>
  <si>
    <t>ROBERTO CARLOS DE SOUZA JUNIOR</t>
  </si>
  <si>
    <t>ADTO#000058401251</t>
  </si>
  <si>
    <t>RODRIGO TENORIO TOLEDO</t>
  </si>
  <si>
    <t>ADTO#000058401255</t>
  </si>
  <si>
    <t>TAIS DAHLENI KRAEMER</t>
  </si>
  <si>
    <t>ADTO#000058401297</t>
  </si>
  <si>
    <t>TIAGO OLIVEIRA DE MEDEIROS</t>
  </si>
  <si>
    <t>ADTO#000058401301</t>
  </si>
  <si>
    <t>VIVIANE BERRI COELHO</t>
  </si>
  <si>
    <t>ADTO#000058401390</t>
  </si>
  <si>
    <t>ANDRE VIDAL DE NEGREIROS</t>
  </si>
  <si>
    <t>ADTO#000058401403</t>
  </si>
  <si>
    <t>HENRIQUE PEDERNEIRAS DOS GUARANYS</t>
  </si>
  <si>
    <t>ADTO#000058401451</t>
  </si>
  <si>
    <t>KARLA ANTUNES TAVARES DE CARVALHO</t>
  </si>
  <si>
    <t>ADTO#000058401527</t>
  </si>
  <si>
    <t>LUCAS PIRES BARBOSA SOARES</t>
  </si>
  <si>
    <t>ADTO#000058401531</t>
  </si>
  <si>
    <t>PEDRO CAMPOS FERNANDES</t>
  </si>
  <si>
    <t>ADTO#000058401535</t>
  </si>
  <si>
    <t>PRISCILA PEREIRA MOTTA SUZUKI</t>
  </si>
  <si>
    <t>ADTO#000058401539</t>
  </si>
  <si>
    <t>RODNEY CARLOS WORMSBECHER</t>
  </si>
  <si>
    <t>ADTO#000058401543</t>
  </si>
  <si>
    <t>SARA EINSFELD</t>
  </si>
  <si>
    <t>ADTO#000058401651</t>
  </si>
  <si>
    <t>ADTO#000058401655</t>
  </si>
  <si>
    <t>SUZANA TAVARES DOS SANTOS</t>
  </si>
  <si>
    <t>ADTO#000058512583</t>
  </si>
  <si>
    <t>JOAO HENRIQUE MAGALHAES ALMEIDA</t>
  </si>
  <si>
    <t>ADTO#000058512937</t>
  </si>
  <si>
    <t>FELIPE MIGUEL DE LIMA</t>
  </si>
  <si>
    <t>ADTO#000058546198</t>
  </si>
  <si>
    <t>SOFIA MARIA ALMEIDA DIAS</t>
  </si>
  <si>
    <t>ADTO#000058604254</t>
  </si>
  <si>
    <t>JOSE CARLOS DE FARIA MARTINS</t>
  </si>
  <si>
    <t>ADTO#000059251605</t>
  </si>
  <si>
    <t>RENATA DA SILVA PAES</t>
  </si>
  <si>
    <t>SIND PE 07/2025</t>
  </si>
  <si>
    <t>00045453</t>
  </si>
  <si>
    <t>00046093</t>
  </si>
  <si>
    <t>00131374</t>
  </si>
  <si>
    <t>50437-725040027</t>
  </si>
  <si>
    <t>2351-725040044</t>
  </si>
  <si>
    <t>50437-725040057</t>
  </si>
  <si>
    <t>599-725040109</t>
  </si>
  <si>
    <t>599-725040119</t>
  </si>
  <si>
    <t>50437-725040133</t>
  </si>
  <si>
    <t>50439-725040158</t>
  </si>
  <si>
    <t>1555-725040212</t>
  </si>
  <si>
    <t>1916-725040222</t>
  </si>
  <si>
    <t>1916-725040233</t>
  </si>
  <si>
    <t>52-725040539</t>
  </si>
  <si>
    <t>DESP#000059256029</t>
  </si>
  <si>
    <t>DESP#000059256175</t>
  </si>
  <si>
    <t>DESP#000059257296</t>
  </si>
  <si>
    <t>00083328</t>
  </si>
  <si>
    <t>00052665-1-20250805-28948222000150</t>
  </si>
  <si>
    <t>00073991</t>
  </si>
  <si>
    <t>DESP#000059256153</t>
  </si>
  <si>
    <t>DESP#000059302033</t>
  </si>
  <si>
    <t>DESP#000059302044</t>
  </si>
  <si>
    <t>DESP#000059302125</t>
  </si>
  <si>
    <t>00040455</t>
  </si>
  <si>
    <t>03938048000133</t>
  </si>
  <si>
    <t>BROOKS AMBIENTAL LTDA</t>
  </si>
  <si>
    <t>00016838</t>
  </si>
  <si>
    <t>00023437</t>
  </si>
  <si>
    <t>00023369</t>
  </si>
  <si>
    <t>00025729</t>
  </si>
  <si>
    <t>00025740</t>
  </si>
  <si>
    <t>02205-825040018</t>
  </si>
  <si>
    <t>415-825040038</t>
  </si>
  <si>
    <t>50438-825040051</t>
  </si>
  <si>
    <t>50438-825040101</t>
  </si>
  <si>
    <t>1554-825040110</t>
  </si>
  <si>
    <t>525-825040121</t>
  </si>
  <si>
    <t>51281-825040137</t>
  </si>
  <si>
    <t>1751-825040818</t>
  </si>
  <si>
    <t>1232-825040828</t>
  </si>
  <si>
    <t>1435-825040838</t>
  </si>
  <si>
    <t>436-825040848</t>
  </si>
  <si>
    <t>420-825040858</t>
  </si>
  <si>
    <t>1790-825040907</t>
  </si>
  <si>
    <t>02262-825040916</t>
  </si>
  <si>
    <t>1837-825040925</t>
  </si>
  <si>
    <t>50-825040933</t>
  </si>
  <si>
    <t>390-825040942</t>
  </si>
  <si>
    <t>02361-825040951</t>
  </si>
  <si>
    <t>97-825040958</t>
  </si>
  <si>
    <t>1423-825041007</t>
  </si>
  <si>
    <t>1113-825041016</t>
  </si>
  <si>
    <t>843-825041035</t>
  </si>
  <si>
    <t>00026895</t>
  </si>
  <si>
    <t>00995863</t>
  </si>
  <si>
    <t>00004710</t>
  </si>
  <si>
    <t>00026897</t>
  </si>
  <si>
    <t>00001620</t>
  </si>
  <si>
    <t>00026898</t>
  </si>
  <si>
    <t>00026896</t>
  </si>
  <si>
    <t>62045874</t>
  </si>
  <si>
    <t>04403745 DEV TRIBUTOS</t>
  </si>
  <si>
    <t>04299709 DEV TRIBUTOS</t>
  </si>
  <si>
    <t>00025726</t>
  </si>
  <si>
    <t>00647855</t>
  </si>
  <si>
    <t>007862865</t>
  </si>
  <si>
    <t>00006449</t>
  </si>
  <si>
    <t>00647855R</t>
  </si>
  <si>
    <t>DESP#000059230934</t>
  </si>
  <si>
    <t>DESP#000059251706</t>
  </si>
  <si>
    <t>DESP#000059256433</t>
  </si>
  <si>
    <t>DESP#000059314105</t>
  </si>
  <si>
    <t>DESP#000059314282</t>
  </si>
  <si>
    <t>DESP#000059314308</t>
  </si>
  <si>
    <t>DESP#000059318981</t>
  </si>
  <si>
    <t>DESP#000059330138</t>
  </si>
  <si>
    <t>ADTO#000058986669</t>
  </si>
  <si>
    <t>00055822</t>
  </si>
  <si>
    <t>00055824</t>
  </si>
  <si>
    <t>00055823</t>
  </si>
  <si>
    <t>00014080</t>
  </si>
  <si>
    <t>00014079</t>
  </si>
  <si>
    <t>00055821</t>
  </si>
  <si>
    <t>00014078</t>
  </si>
  <si>
    <t>00014081</t>
  </si>
  <si>
    <t>00056228</t>
  </si>
  <si>
    <t>FGTS s/RCT - Matr. 2222</t>
  </si>
  <si>
    <t>ADTO 14.08.2025</t>
  </si>
  <si>
    <t>00000724</t>
  </si>
  <si>
    <t>00040655</t>
  </si>
  <si>
    <t>96512861</t>
  </si>
  <si>
    <t>50437-925040023</t>
  </si>
  <si>
    <t>992-925040035</t>
  </si>
  <si>
    <t>371-925040047</t>
  </si>
  <si>
    <t>2092-925040101</t>
  </si>
  <si>
    <t>2092-925040112</t>
  </si>
  <si>
    <t>664-925040130</t>
  </si>
  <si>
    <t>1507-925040140</t>
  </si>
  <si>
    <t>00056226</t>
  </si>
  <si>
    <t>00056227</t>
  </si>
  <si>
    <t>00056229</t>
  </si>
  <si>
    <t>DESP#000059256657</t>
  </si>
  <si>
    <t>DESP#000059256694</t>
  </si>
  <si>
    <t>DESP#000059256717</t>
  </si>
  <si>
    <t>DESP#000059256740</t>
  </si>
  <si>
    <t>DESP#000059256768</t>
  </si>
  <si>
    <t>DESP#000059256788</t>
  </si>
  <si>
    <t>DESP#000059256802</t>
  </si>
  <si>
    <t>DESP#000059256815</t>
  </si>
  <si>
    <t>DESP#000059256835</t>
  </si>
  <si>
    <t>DESP#000059256853</t>
  </si>
  <si>
    <t>DESP#000059256867</t>
  </si>
  <si>
    <t>DESP#000059256883</t>
  </si>
  <si>
    <t>DESP#000059256926</t>
  </si>
  <si>
    <t>DESP#000059258741</t>
  </si>
  <si>
    <t>DESP#000059258755</t>
  </si>
  <si>
    <t>DESP#000059258842</t>
  </si>
  <si>
    <t>DESP#000059258937</t>
  </si>
  <si>
    <t>DESP#000059302548</t>
  </si>
  <si>
    <t>ANDERSON SILVA RIBEIRO</t>
  </si>
  <si>
    <t>DESP#000059313949</t>
  </si>
  <si>
    <t>DESP#000059314390</t>
  </si>
  <si>
    <t>DESP#000059318957</t>
  </si>
  <si>
    <t>DESP#000059324369</t>
  </si>
  <si>
    <t>DESP#000059324405</t>
  </si>
  <si>
    <t>DESP#000059324423</t>
  </si>
  <si>
    <t>DESP#000059324440</t>
  </si>
  <si>
    <t>DESP#000059324458</t>
  </si>
  <si>
    <t>DESP#000059324474</t>
  </si>
  <si>
    <t>DESP#000059324490</t>
  </si>
  <si>
    <t>DESP#000059324510</t>
  </si>
  <si>
    <t>DESP#000059324527</t>
  </si>
  <si>
    <t>DESP#000059324544</t>
  </si>
  <si>
    <t>DESP#000059324565</t>
  </si>
  <si>
    <t>DESP#000059324592</t>
  </si>
  <si>
    <t>DESP#000059330180</t>
  </si>
  <si>
    <t>DESP#000059330202</t>
  </si>
  <si>
    <t>DESP#000059330218</t>
  </si>
  <si>
    <t>DESP#000059330236</t>
  </si>
  <si>
    <t>DESP#000059330254</t>
  </si>
  <si>
    <t>DESP#000059330269</t>
  </si>
  <si>
    <t>DESP#000059330284</t>
  </si>
  <si>
    <t>DESP#000059347304</t>
  </si>
  <si>
    <t>DESP#000059347321</t>
  </si>
  <si>
    <t>DESP#000059347336</t>
  </si>
  <si>
    <t>DESP#000059347351</t>
  </si>
  <si>
    <t>DESP#000059347366</t>
  </si>
  <si>
    <t>DESP#000059347382</t>
  </si>
  <si>
    <t>DESP#000059347401</t>
  </si>
  <si>
    <t>DESP#000059347420</t>
  </si>
  <si>
    <t>DESP#000059347435</t>
  </si>
  <si>
    <t>DESP#000059347461</t>
  </si>
  <si>
    <t>ADTO#000058401328</t>
  </si>
  <si>
    <t>CHRISTIANE OSORIO MACHADO</t>
  </si>
  <si>
    <t>ADTO#000058401332</t>
  </si>
  <si>
    <t>HELIO CAMARGO JUNIOR</t>
  </si>
  <si>
    <t>ADTO#000058401334</t>
  </si>
  <si>
    <t>ALINE FIGUEIREDO GALVAO</t>
  </si>
  <si>
    <t>ADTO#000058763395</t>
  </si>
  <si>
    <t>ADTO#000058815207</t>
  </si>
  <si>
    <t>RICARDO POLATO THOMAZ</t>
  </si>
  <si>
    <t>ADTO#000058856442</t>
  </si>
  <si>
    <t>YASMIN MONTEIRO CYRILLO</t>
  </si>
  <si>
    <t>ADTO#000058948160</t>
  </si>
  <si>
    <t>GUSTAVO HENRIQUE DE SOUZA LEAO</t>
  </si>
  <si>
    <t>ADTO#000058948222</t>
  </si>
  <si>
    <t>CLARISSA DA SILVA TORRES</t>
  </si>
  <si>
    <t>ADTO#000058952085</t>
  </si>
  <si>
    <t>ADTO#000059059632</t>
  </si>
  <si>
    <t>ADTO#000059066421</t>
  </si>
  <si>
    <t>CLAUDIO DOS SANTOS CARDOSO</t>
  </si>
  <si>
    <t>ADTO#000059066432</t>
  </si>
  <si>
    <t>MYLENA MARTINS PEREIRA</t>
  </si>
  <si>
    <t>ADTO#000059099725</t>
  </si>
  <si>
    <t>ADTO#000059099733</t>
  </si>
  <si>
    <t>ADTO#000059138979</t>
  </si>
  <si>
    <t>DAYANA MARTINS NUNES</t>
  </si>
  <si>
    <t>ADTO#000059139774</t>
  </si>
  <si>
    <t>EDUARDO BRUNO DE ARAUJO SILVEIRA</t>
  </si>
  <si>
    <t>ADTO#000059230067</t>
  </si>
  <si>
    <t>ANA CAROLINA DE LIMA VELOSO</t>
  </si>
  <si>
    <t>ADTO#000059230079</t>
  </si>
  <si>
    <t>GUILHERME CARDOSO CANDIDO</t>
  </si>
  <si>
    <t>ADTO#000059230087</t>
  </si>
  <si>
    <t>ADTO#000059256055</t>
  </si>
  <si>
    <t>WILLIAM COSSICH MARCIAL DE FARIAS</t>
  </si>
  <si>
    <t>ADTO#000059349363</t>
  </si>
  <si>
    <t>00003262</t>
  </si>
  <si>
    <t>00003492</t>
  </si>
  <si>
    <t>00026370</t>
  </si>
  <si>
    <t>50437-1225040027</t>
  </si>
  <si>
    <t>50437-1225040046</t>
  </si>
  <si>
    <t>50435-1225040057</t>
  </si>
  <si>
    <t>401-1225040111</t>
  </si>
  <si>
    <t>697-1225040119</t>
  </si>
  <si>
    <t>52-1225040128</t>
  </si>
  <si>
    <t>50437-1225040137</t>
  </si>
  <si>
    <t>20252564</t>
  </si>
  <si>
    <t>00055844</t>
  </si>
  <si>
    <t>00052995</t>
  </si>
  <si>
    <t>00285136</t>
  </si>
  <si>
    <t>00108676</t>
  </si>
  <si>
    <t>00013912</t>
  </si>
  <si>
    <t>02512729</t>
  </si>
  <si>
    <t>00005530</t>
  </si>
  <si>
    <t>00005530R</t>
  </si>
  <si>
    <t>00066407</t>
  </si>
  <si>
    <t>1613-1325040021</t>
  </si>
  <si>
    <t>1613-1325040036</t>
  </si>
  <si>
    <t>1613-1325040049</t>
  </si>
  <si>
    <t>2092-1325040101</t>
  </si>
  <si>
    <t>2092-1325040112</t>
  </si>
  <si>
    <t>2092-1325040123</t>
  </si>
  <si>
    <t>1665-1325040134</t>
  </si>
  <si>
    <t>50438-1325040147</t>
  </si>
  <si>
    <t>50438-1325040156</t>
  </si>
  <si>
    <t>50437-1325040205</t>
  </si>
  <si>
    <t>50436-1325040216</t>
  </si>
  <si>
    <t>50437-1325040225</t>
  </si>
  <si>
    <t>50437-1325040233</t>
  </si>
  <si>
    <t>50437-1325040245</t>
  </si>
  <si>
    <t>48439776000139</t>
  </si>
  <si>
    <t>CLAUDIO DARQUES RIBEIRO 95916423187</t>
  </si>
  <si>
    <t>00002261</t>
  </si>
  <si>
    <t>33927122000187</t>
  </si>
  <si>
    <t>SORB AMBIENTAL LTDA</t>
  </si>
  <si>
    <t>TKPQYOAJ-0001</t>
  </si>
  <si>
    <t>FIGMA INC</t>
  </si>
  <si>
    <t>1-8PG2M26</t>
  </si>
  <si>
    <t>1-8PG2M26 R</t>
  </si>
  <si>
    <t>TKPQYOAJ-0001 R</t>
  </si>
  <si>
    <t>05764046</t>
  </si>
  <si>
    <t>08916913</t>
  </si>
  <si>
    <t>05764044</t>
  </si>
  <si>
    <t>02174891</t>
  </si>
  <si>
    <t>00649123</t>
  </si>
  <si>
    <t>00000623</t>
  </si>
  <si>
    <t>00030379</t>
  </si>
  <si>
    <t>1507-1425040024</t>
  </si>
  <si>
    <t>1507-1425040040</t>
  </si>
  <si>
    <t>02266-1425040052</t>
  </si>
  <si>
    <t>02178-1425040103</t>
  </si>
  <si>
    <t>1852-1425040112</t>
  </si>
  <si>
    <t>348-1425040122</t>
  </si>
  <si>
    <t>2092-1425040142</t>
  </si>
  <si>
    <t>50437-1425040215</t>
  </si>
  <si>
    <t>50435-1425040236</t>
  </si>
  <si>
    <t>00000055</t>
  </si>
  <si>
    <t>00030383</t>
  </si>
  <si>
    <t>00098125</t>
  </si>
  <si>
    <t>DESP#000059255983</t>
  </si>
  <si>
    <t>DESP#000059256881</t>
  </si>
  <si>
    <t>DESP#000059302653</t>
  </si>
  <si>
    <t>DESP#000059330380</t>
  </si>
  <si>
    <t>DESP#000059330411</t>
  </si>
  <si>
    <t>DESP#000059330560</t>
  </si>
  <si>
    <t>DESP#000059330585</t>
  </si>
  <si>
    <t>DESP#000059330634</t>
  </si>
  <si>
    <t>DESP#000059330695</t>
  </si>
  <si>
    <t>DESP#000059347477</t>
  </si>
  <si>
    <t>DESP#000059353693</t>
  </si>
  <si>
    <t>DESP#000059353736</t>
  </si>
  <si>
    <t>DESP#000059353774</t>
  </si>
  <si>
    <t>DESP#000059372291</t>
  </si>
  <si>
    <t>DESP#000059372456</t>
  </si>
  <si>
    <t>DESP#000059372470</t>
  </si>
  <si>
    <t>DESP#000059372483</t>
  </si>
  <si>
    <t>DESP#000059372496</t>
  </si>
  <si>
    <t>DESP#000059372528</t>
  </si>
  <si>
    <t>DESP#000059372544</t>
  </si>
  <si>
    <t>DESP#000059372562</t>
  </si>
  <si>
    <t>DESP#000059372582</t>
  </si>
  <si>
    <t>DESP#000059372677</t>
  </si>
  <si>
    <t>DESP#000059372714</t>
  </si>
  <si>
    <t>DESP#000059372727</t>
  </si>
  <si>
    <t>DESP#000059372741</t>
  </si>
  <si>
    <t>DESP#000059372749</t>
  </si>
  <si>
    <t>DESP#000059372764</t>
  </si>
  <si>
    <t>DESP#000059372794</t>
  </si>
  <si>
    <t>DESP#000059401979</t>
  </si>
  <si>
    <t>DESP#000059406599</t>
  </si>
  <si>
    <t>DESP#000059406614</t>
  </si>
  <si>
    <t>DESP#000059406649</t>
  </si>
  <si>
    <t>DESP#000059406662</t>
  </si>
  <si>
    <t>DESP#000059443952</t>
  </si>
  <si>
    <t>DESP#000059302885</t>
  </si>
  <si>
    <t>DESP#000059372105</t>
  </si>
  <si>
    <t>DESP#000059444207</t>
  </si>
  <si>
    <t>00001270</t>
  </si>
  <si>
    <t>ADTO#000058763392</t>
  </si>
  <si>
    <t>ADTO#000058763595</t>
  </si>
  <si>
    <t>LEONARDO SAMPAIO DOS SANTOS</t>
  </si>
  <si>
    <t>ADTO#000058815730</t>
  </si>
  <si>
    <t>ADTO#000058856444</t>
  </si>
  <si>
    <t>RENATO TOMAZ DA CONCEICAO</t>
  </si>
  <si>
    <t>ADTO#000059170384</t>
  </si>
  <si>
    <t>LUIS CLAUDIO DA SILVA AZEREDO</t>
  </si>
  <si>
    <t>ADTO#000059314423</t>
  </si>
  <si>
    <t>00025736</t>
  </si>
  <si>
    <t>00056124</t>
  </si>
  <si>
    <t>00004631</t>
  </si>
  <si>
    <t>00000624</t>
  </si>
  <si>
    <t>00999366</t>
  </si>
  <si>
    <t>00229770</t>
  </si>
  <si>
    <t>00000153</t>
  </si>
  <si>
    <t>14046880</t>
  </si>
  <si>
    <t>00007887</t>
  </si>
  <si>
    <t>18438140000101</t>
  </si>
  <si>
    <t>DISTAC EPIS FERRAMENTAS E ARTEFATOS DE BORRACHAS LTDA</t>
  </si>
  <si>
    <t>00004638</t>
  </si>
  <si>
    <t>575-1525040032</t>
  </si>
  <si>
    <t>02198-1525040100</t>
  </si>
  <si>
    <t>00048252</t>
  </si>
  <si>
    <t>00048253</t>
  </si>
  <si>
    <t>DESP#000059330152</t>
  </si>
  <si>
    <t>DESP#000059442426</t>
  </si>
  <si>
    <t>DESP#000059444476</t>
  </si>
  <si>
    <t>DESP#000059444490</t>
  </si>
  <si>
    <t>DESP#000059444649</t>
  </si>
  <si>
    <t>DESP#000059449079</t>
  </si>
  <si>
    <t>DESP#000059449095</t>
  </si>
  <si>
    <t>DESP#000059449173</t>
  </si>
  <si>
    <t>DESP#000059451993</t>
  </si>
  <si>
    <t>DESP#000059452008</t>
  </si>
  <si>
    <t>DESP#000059452026</t>
  </si>
  <si>
    <t>DESP#000059452335</t>
  </si>
  <si>
    <t>ADTO#000058763418</t>
  </si>
  <si>
    <t>ADTO#000058792903</t>
  </si>
  <si>
    <t>ADTO#000059014722</t>
  </si>
  <si>
    <t>WANESSA SANTOS DA SILVA</t>
  </si>
  <si>
    <t>ADTO#000059166075</t>
  </si>
  <si>
    <t>FERNANDO LUCAS VASCONCELOS DE OLIVEIRA</t>
  </si>
  <si>
    <t>ADTO#000059230075</t>
  </si>
  <si>
    <t>ANA LUIZA CARDOSO DE SOUSA</t>
  </si>
  <si>
    <t>00005500</t>
  </si>
  <si>
    <t>00055840</t>
  </si>
  <si>
    <t>00055841</t>
  </si>
  <si>
    <t>00055842</t>
  </si>
  <si>
    <t>00055839</t>
  </si>
  <si>
    <t>00055837</t>
  </si>
  <si>
    <t>00055838</t>
  </si>
  <si>
    <t>FGTS 07/2025 emprestimo</t>
  </si>
  <si>
    <t>FGTS 07/2025</t>
  </si>
  <si>
    <t>25462330</t>
  </si>
  <si>
    <t>01319987</t>
  </si>
  <si>
    <t>IRRF 07/2025 META II</t>
  </si>
  <si>
    <t>30404069</t>
  </si>
  <si>
    <t>000000152</t>
  </si>
  <si>
    <t>00099518</t>
  </si>
  <si>
    <t>59542519</t>
  </si>
  <si>
    <t>30404070</t>
  </si>
  <si>
    <t>02214-1625040021</t>
  </si>
  <si>
    <t>575-1625040038</t>
  </si>
  <si>
    <t>1797-1625040051</t>
  </si>
  <si>
    <t>401-1625040108</t>
  </si>
  <si>
    <t>663-1625040124</t>
  </si>
  <si>
    <t>02198-1625040139</t>
  </si>
  <si>
    <t>1852-1625040153</t>
  </si>
  <si>
    <t>2138-1625040204</t>
  </si>
  <si>
    <t>02178-1625040231</t>
  </si>
  <si>
    <t>00003003</t>
  </si>
  <si>
    <t>DESP#000059444518</t>
  </si>
  <si>
    <t>DESP#000059444666</t>
  </si>
  <si>
    <t>DESP#000059444915</t>
  </si>
  <si>
    <t>JOAO PEDRO BARROS BOTELHO</t>
  </si>
  <si>
    <t>DESP#000059449457</t>
  </si>
  <si>
    <t>IGOR DE OLIVEIRA BARRETO</t>
  </si>
  <si>
    <t>DESP#000059449519</t>
  </si>
  <si>
    <t>DESP#000059452692</t>
  </si>
  <si>
    <t>00000722</t>
  </si>
  <si>
    <t>00000210</t>
  </si>
  <si>
    <t>43300217000120</t>
  </si>
  <si>
    <t>MEGAPLAST ITANHANGA LTDA</t>
  </si>
  <si>
    <t>ADTO#000057906279</t>
  </si>
  <si>
    <t>TAISA CRISTINA XAVIER VELOSO</t>
  </si>
  <si>
    <t>ADTO#000058227113</t>
  </si>
  <si>
    <t>ADTO#000059230071</t>
  </si>
  <si>
    <t>ADTO#000059230083</t>
  </si>
  <si>
    <t>JUANIN JOSE KRAMER ORBEM</t>
  </si>
  <si>
    <t>ADTO#000059444904</t>
  </si>
  <si>
    <t>SOFIA MOREIRA DE ANDRADE LOPES</t>
  </si>
  <si>
    <t>00321058</t>
  </si>
  <si>
    <t>00320231</t>
  </si>
  <si>
    <t>71240203</t>
  </si>
  <si>
    <t>87678855</t>
  </si>
  <si>
    <t>87678854</t>
  </si>
  <si>
    <t>00650100</t>
  </si>
  <si>
    <t>04364160</t>
  </si>
  <si>
    <t>DESP#000059302850</t>
  </si>
  <si>
    <t>DESP#000059449235</t>
  </si>
  <si>
    <t>DESP#000059788960</t>
  </si>
  <si>
    <t>DESP#000059789005</t>
  </si>
  <si>
    <t>DESP#000059789018</t>
  </si>
  <si>
    <t>DESP#000059789054</t>
  </si>
  <si>
    <t>DINILTON PESSOA DE ALBUQUERQUE NETO</t>
  </si>
  <si>
    <t>DESP#000059789100</t>
  </si>
  <si>
    <t>DESP#000059790947</t>
  </si>
  <si>
    <t>ESTHEFANY PEREIRA FARES</t>
  </si>
  <si>
    <t>00066407R</t>
  </si>
  <si>
    <t>04365744</t>
  </si>
  <si>
    <t>Desconto - 15.08.2025</t>
  </si>
  <si>
    <t>04365743</t>
  </si>
  <si>
    <t>00218694</t>
  </si>
  <si>
    <t>00218693</t>
  </si>
  <si>
    <t>05781192</t>
  </si>
  <si>
    <t>05781193</t>
  </si>
  <si>
    <t>00290799</t>
  </si>
  <si>
    <t>00187124</t>
  </si>
  <si>
    <t>00475142</t>
  </si>
  <si>
    <t>00082025</t>
  </si>
  <si>
    <t>PIS 06/2025 Compl. 2</t>
  </si>
  <si>
    <t>COFINS 06/2025 Compl. 2</t>
  </si>
  <si>
    <t>774-1925040031</t>
  </si>
  <si>
    <t>1069-1925040105</t>
  </si>
  <si>
    <t>1069-1925040121</t>
  </si>
  <si>
    <t>401-1925040136</t>
  </si>
  <si>
    <t>50438-1925040151</t>
  </si>
  <si>
    <t>50438-1925040201</t>
  </si>
  <si>
    <t>50438-1925040211</t>
  </si>
  <si>
    <t>575-1925040225</t>
  </si>
  <si>
    <t>2088-1925040254</t>
  </si>
  <si>
    <t>2064-1925040304</t>
  </si>
  <si>
    <t>50437-1925040317</t>
  </si>
  <si>
    <t>00017828</t>
  </si>
  <si>
    <t>DESP#000059172763</t>
  </si>
  <si>
    <t>DESP#000059779106</t>
  </si>
  <si>
    <t>DESP#000059787052</t>
  </si>
  <si>
    <t>DESP#000059789162</t>
  </si>
  <si>
    <t>DESP#000059791258</t>
  </si>
  <si>
    <t>DESP#000059795971</t>
  </si>
  <si>
    <t>DESP#000059795998</t>
  </si>
  <si>
    <t>21069215</t>
  </si>
  <si>
    <t>00014752</t>
  </si>
  <si>
    <t>00014751</t>
  </si>
  <si>
    <t>00014750</t>
  </si>
  <si>
    <t>00014754</t>
  </si>
  <si>
    <t>00281630</t>
  </si>
  <si>
    <t>00265966</t>
  </si>
  <si>
    <t>00474220</t>
  </si>
  <si>
    <t>00000483</t>
  </si>
  <si>
    <t>00506024</t>
  </si>
  <si>
    <t>00004352</t>
  </si>
  <si>
    <t>00013116</t>
  </si>
  <si>
    <t>00004397</t>
  </si>
  <si>
    <t>87706749</t>
  </si>
  <si>
    <t>87698180</t>
  </si>
  <si>
    <t>00013876</t>
  </si>
  <si>
    <t>00004351</t>
  </si>
  <si>
    <t>00004353</t>
  </si>
  <si>
    <t>00004354</t>
  </si>
  <si>
    <t>00333448</t>
  </si>
  <si>
    <t>80335275</t>
  </si>
  <si>
    <t>80335064</t>
  </si>
  <si>
    <t>00066717</t>
  </si>
  <si>
    <t>00651051</t>
  </si>
  <si>
    <t>25714300</t>
  </si>
  <si>
    <t>00003215</t>
  </si>
  <si>
    <t>00003216</t>
  </si>
  <si>
    <t>00002006</t>
  </si>
  <si>
    <t>00004964</t>
  </si>
  <si>
    <t>DESP#000059779585</t>
  </si>
  <si>
    <t>DESP#000059779635</t>
  </si>
  <si>
    <t>DESP#000059779695</t>
  </si>
  <si>
    <t>DESP#000059779726</t>
  </si>
  <si>
    <t>DESP#000059779777</t>
  </si>
  <si>
    <t>DESP#000059787563</t>
  </si>
  <si>
    <t>DESP#000059789175</t>
  </si>
  <si>
    <t>DESP#000059791678</t>
  </si>
  <si>
    <t>DESP#000059796102</t>
  </si>
  <si>
    <t>DESP#000059821949</t>
  </si>
  <si>
    <t>DESP#000059821987</t>
  </si>
  <si>
    <t>DESP#000059822229</t>
  </si>
  <si>
    <t>ADTO#000059779535</t>
  </si>
  <si>
    <t>50437-2125040029</t>
  </si>
  <si>
    <t>50433-2125040041</t>
  </si>
  <si>
    <t>51281-2125040053</t>
  </si>
  <si>
    <t>02333-2125040106</t>
  </si>
  <si>
    <t>50438-2125040115</t>
  </si>
  <si>
    <t>02333-2125040124</t>
  </si>
  <si>
    <t>02333-2125040132</t>
  </si>
  <si>
    <t>50438-2125040141</t>
  </si>
  <si>
    <t>51281-2125040151</t>
  </si>
  <si>
    <t>50433-2125040202</t>
  </si>
  <si>
    <t>50438-2125040212</t>
  </si>
  <si>
    <t>50438-2125040220</t>
  </si>
  <si>
    <t>50438-2125040237</t>
  </si>
  <si>
    <t>1797-2125040246</t>
  </si>
  <si>
    <t>50436-2125040258</t>
  </si>
  <si>
    <t>02214-2125040308</t>
  </si>
  <si>
    <t>50437-2125040316</t>
  </si>
  <si>
    <t>1990-2125040324</t>
  </si>
  <si>
    <t>02220-2125040332</t>
  </si>
  <si>
    <t>02220-2125040342</t>
  </si>
  <si>
    <t>1990-2125040354</t>
  </si>
  <si>
    <t>50436-2125040405</t>
  </si>
  <si>
    <t>1128-2125040417</t>
  </si>
  <si>
    <t>371-2125040429</t>
  </si>
  <si>
    <t>1432-2125040448</t>
  </si>
  <si>
    <t>663-2125040500</t>
  </si>
  <si>
    <t>1732-2125040509</t>
  </si>
  <si>
    <t>1508-2125040518</t>
  </si>
  <si>
    <t>2221-2125040526</t>
  </si>
  <si>
    <t>1507-2125040637</t>
  </si>
  <si>
    <t>02266-2125040707</t>
  </si>
  <si>
    <t>52661761</t>
  </si>
  <si>
    <t>03464100</t>
  </si>
  <si>
    <t>03464100R</t>
  </si>
  <si>
    <t>02034538</t>
  </si>
  <si>
    <t>02178163</t>
  </si>
  <si>
    <t>00158628</t>
  </si>
  <si>
    <t>00000430</t>
  </si>
  <si>
    <t>00230542-002-20250815-24073694000155</t>
  </si>
  <si>
    <t>DESP#000059452312</t>
  </si>
  <si>
    <t>DESP#000059779616</t>
  </si>
  <si>
    <t>DESP#000059779702</t>
  </si>
  <si>
    <t>DESP#000059779758</t>
  </si>
  <si>
    <t>DESP#000059779792</t>
  </si>
  <si>
    <t>DESP#000059779863</t>
  </si>
  <si>
    <t>DESP#000059789328</t>
  </si>
  <si>
    <t>DESP#000059789355</t>
  </si>
  <si>
    <t>DESP#000059789560</t>
  </si>
  <si>
    <t>ALESSANDRA LEMOS DE SOUZA</t>
  </si>
  <si>
    <t>DESP#000059791687</t>
  </si>
  <si>
    <t>DESP#000059796434</t>
  </si>
  <si>
    <t>DESP#000059822135</t>
  </si>
  <si>
    <t>DESP#000059822208</t>
  </si>
  <si>
    <t>DESP#000059822227</t>
  </si>
  <si>
    <t>DESP#000059822261</t>
  </si>
  <si>
    <t>DESP#000059822342</t>
  </si>
  <si>
    <t>DESP#000059822369</t>
  </si>
  <si>
    <t>DESP#000059822669</t>
  </si>
  <si>
    <t>DESP#000059826005</t>
  </si>
  <si>
    <t>ADTO#000059402047</t>
  </si>
  <si>
    <t>ADTO#000059826248</t>
  </si>
  <si>
    <t>LEONARDO TRISTAO CHARGEL</t>
  </si>
  <si>
    <t>00008956</t>
  </si>
  <si>
    <t>00008954</t>
  </si>
  <si>
    <t>92016755</t>
  </si>
  <si>
    <t>00002064</t>
  </si>
  <si>
    <t>00003505</t>
  </si>
  <si>
    <t>33088153000191</t>
  </si>
  <si>
    <t>LOJA DAS BOMBAS LTDA</t>
  </si>
  <si>
    <t>00414005</t>
  </si>
  <si>
    <t>00000080</t>
  </si>
  <si>
    <t>00015164</t>
  </si>
  <si>
    <t>00008958</t>
  </si>
  <si>
    <t>00000181</t>
  </si>
  <si>
    <t>00010030</t>
  </si>
  <si>
    <t>52694177000139</t>
  </si>
  <si>
    <t>EDUSHI COMERCIO E SERVICOS DE FLORES LTDA</t>
  </si>
  <si>
    <t>50438-2225040038</t>
  </si>
  <si>
    <t>50433-2225040052</t>
  </si>
  <si>
    <t>1863-2225040103</t>
  </si>
  <si>
    <t>02297-2225040121</t>
  </si>
  <si>
    <t>50433-2225040145</t>
  </si>
  <si>
    <t>1797-2225040223</t>
  </si>
  <si>
    <t>50438-2225040234</t>
  </si>
  <si>
    <t>1797-2225040247</t>
  </si>
  <si>
    <t>1797-2225040434</t>
  </si>
  <si>
    <t>DESP#000059789898</t>
  </si>
  <si>
    <t>DESP#000059822889</t>
  </si>
  <si>
    <t>DESP#000059826349</t>
  </si>
  <si>
    <t>DESP#000059844117</t>
  </si>
  <si>
    <t>ADTO#000059449590</t>
  </si>
  <si>
    <t>ADTO#000059789325</t>
  </si>
  <si>
    <t>MICHEL DOS SANTOS MOREALE</t>
  </si>
  <si>
    <t>ADTO#000059789587</t>
  </si>
  <si>
    <t>08/2025</t>
  </si>
  <si>
    <t>10096728</t>
  </si>
  <si>
    <t>00000436</t>
  </si>
  <si>
    <t>00001209</t>
  </si>
  <si>
    <t>00000095</t>
  </si>
  <si>
    <t>00683189000164</t>
  </si>
  <si>
    <t>BIRIBA SOM LTDA</t>
  </si>
  <si>
    <t>00003568</t>
  </si>
  <si>
    <t>00008954R</t>
  </si>
  <si>
    <t>00022246</t>
  </si>
  <si>
    <t>00022243</t>
  </si>
  <si>
    <t>00022231</t>
  </si>
  <si>
    <t>00022237</t>
  </si>
  <si>
    <t>10185664</t>
  </si>
  <si>
    <t>NAP CHURRASCARIA &amp; RESTAURANTE LTDA</t>
  </si>
  <si>
    <t>00043650</t>
  </si>
  <si>
    <t>10190676</t>
  </si>
  <si>
    <t>00105384</t>
  </si>
  <si>
    <t>00105383</t>
  </si>
  <si>
    <t>10190676R</t>
  </si>
  <si>
    <t>58930306</t>
  </si>
  <si>
    <t>00043415</t>
  </si>
  <si>
    <t>04626369</t>
  </si>
  <si>
    <t>50437-2325040019</t>
  </si>
  <si>
    <t>50438-2325040032</t>
  </si>
  <si>
    <t>50438-2325040040</t>
  </si>
  <si>
    <t>839-2325040049</t>
  </si>
  <si>
    <t>2156-2325040101</t>
  </si>
  <si>
    <t>02333-2325040112</t>
  </si>
  <si>
    <t>50438-2325040120</t>
  </si>
  <si>
    <t>726-2325040129</t>
  </si>
  <si>
    <t>726-2325040136</t>
  </si>
  <si>
    <t>726-2325040145</t>
  </si>
  <si>
    <t>692-2325040153</t>
  </si>
  <si>
    <t>371-2325040202</t>
  </si>
  <si>
    <t>1166-2325040215</t>
  </si>
  <si>
    <t>50433-2325040227</t>
  </si>
  <si>
    <t>1406-2325040239</t>
  </si>
  <si>
    <t>50433-2325040248</t>
  </si>
  <si>
    <t>2091-2325040349</t>
  </si>
  <si>
    <t>2091-2325040358</t>
  </si>
  <si>
    <t>00029891</t>
  </si>
  <si>
    <t>00004834</t>
  </si>
  <si>
    <t>00055032</t>
  </si>
  <si>
    <t>04627359</t>
  </si>
  <si>
    <t>04627381</t>
  </si>
  <si>
    <t>DESP#000059796876</t>
  </si>
  <si>
    <t>DESP#000059826369</t>
  </si>
  <si>
    <t>DESP#000059826571</t>
  </si>
  <si>
    <t>CARLOS ALEXANDRE DA SILVA PRADO</t>
  </si>
  <si>
    <t>DESP#000059826689</t>
  </si>
  <si>
    <t>DESP#000059826708</t>
  </si>
  <si>
    <t>DESP#000059826749</t>
  </si>
  <si>
    <t>DESP#000059826758</t>
  </si>
  <si>
    <t>DESP#000059844855</t>
  </si>
  <si>
    <t>DESP#000059864108</t>
  </si>
  <si>
    <t>DESP#000059864372</t>
  </si>
  <si>
    <t>DESP#000059864402</t>
  </si>
  <si>
    <t>DESP#000059864682</t>
  </si>
  <si>
    <t>DESP#000059864693</t>
  </si>
  <si>
    <t>DESP#000059877969</t>
  </si>
  <si>
    <t>DESP#000059878173</t>
  </si>
  <si>
    <t>ADTO#000058856438</t>
  </si>
  <si>
    <t>HECTOR ANDRES RODRIGUEZ VOLSKIS</t>
  </si>
  <si>
    <t>ADTO#000059791645</t>
  </si>
  <si>
    <t>ADTO#000059826879</t>
  </si>
  <si>
    <t>00000091</t>
  </si>
  <si>
    <t>FGTS s/RCT - Matr.2234</t>
  </si>
  <si>
    <t>10194078</t>
  </si>
  <si>
    <t>00184441</t>
  </si>
  <si>
    <t>00184441 - NC</t>
  </si>
  <si>
    <t>00055034</t>
  </si>
  <si>
    <t>00055033</t>
  </si>
  <si>
    <t>00058069</t>
  </si>
  <si>
    <t>00000345</t>
  </si>
  <si>
    <t>00012497</t>
  </si>
  <si>
    <t>DEV 08/2025</t>
  </si>
  <si>
    <t>21216439000126</t>
  </si>
  <si>
    <t>CENTRAL GERADORA EOLICA SAO MIGUEL III S/A</t>
  </si>
  <si>
    <t>00001647</t>
  </si>
  <si>
    <t>00005872</t>
  </si>
  <si>
    <t>614-2625040021</t>
  </si>
  <si>
    <t>02333-2625040043</t>
  </si>
  <si>
    <t>50438-2625040053</t>
  </si>
  <si>
    <t>50438-2625040104</t>
  </si>
  <si>
    <t>527-2625040113</t>
  </si>
  <si>
    <t>50437-2625040130</t>
  </si>
  <si>
    <t>50438-2625040143</t>
  </si>
  <si>
    <t>672-2625040237</t>
  </si>
  <si>
    <t>2091-2625040400</t>
  </si>
  <si>
    <t>08/2025 1</t>
  </si>
  <si>
    <t>ADTO 03.09.2025</t>
  </si>
  <si>
    <t>00012234-2-20250822-08405257000135</t>
  </si>
  <si>
    <t>ADTO - 27/08/2025</t>
  </si>
  <si>
    <t>00003754</t>
  </si>
  <si>
    <t>00012104</t>
  </si>
  <si>
    <t>00071187</t>
  </si>
  <si>
    <t>04626369R</t>
  </si>
  <si>
    <t>00004095</t>
  </si>
  <si>
    <t>ANUBIS  INFORMATICA LTDA</t>
  </si>
  <si>
    <t>ADTO#000058763591</t>
  </si>
  <si>
    <t>PATRICIA SIQUEIRA VALENTE</t>
  </si>
  <si>
    <t>ADTO#000058856440</t>
  </si>
  <si>
    <t>ALEXIS CABANAS ESTEVES</t>
  </si>
  <si>
    <t>ADTO#000059069315</t>
  </si>
  <si>
    <t>ADTO#000059444463</t>
  </si>
  <si>
    <t>ADTO#000059452555</t>
  </si>
  <si>
    <t>ADTO#000059826653</t>
  </si>
  <si>
    <t>ADTO#000059864873</t>
  </si>
  <si>
    <t>GABRIEL AUGUSTO GONCALVES</t>
  </si>
  <si>
    <t>DESP#000059789263</t>
  </si>
  <si>
    <t>DESP#000059864290</t>
  </si>
  <si>
    <t>DESP#000059864335</t>
  </si>
  <si>
    <t>00601142</t>
  </si>
  <si>
    <t>00573665</t>
  </si>
  <si>
    <t>00573668</t>
  </si>
  <si>
    <t>02025937</t>
  </si>
  <si>
    <t>00001050</t>
  </si>
  <si>
    <t>50437-2725040024</t>
  </si>
  <si>
    <t>50437-2725040038</t>
  </si>
  <si>
    <t>50437-2725040047</t>
  </si>
  <si>
    <t>50438-2725040055</t>
  </si>
  <si>
    <t>50438-2725040104</t>
  </si>
  <si>
    <t>50438-2725040113</t>
  </si>
  <si>
    <t>01931-2725040123</t>
  </si>
  <si>
    <t>1600-2725040132</t>
  </si>
  <si>
    <t>02067-2725040140</t>
  </si>
  <si>
    <t>01931-2725040148</t>
  </si>
  <si>
    <t>1600-2725040159</t>
  </si>
  <si>
    <t>2092-2725040210</t>
  </si>
  <si>
    <t>201-2725040218</t>
  </si>
  <si>
    <t>1696-2725040229</t>
  </si>
  <si>
    <t>2091-2725040238</t>
  </si>
  <si>
    <t>2090-2725040248</t>
  </si>
  <si>
    <t>586-2725040257</t>
  </si>
  <si>
    <t>2090-2725040308</t>
  </si>
  <si>
    <t>1878-2725040316</t>
  </si>
  <si>
    <t>50437-2725040334</t>
  </si>
  <si>
    <t>1878-2725040411</t>
  </si>
  <si>
    <t>ADTO 05.09.2025</t>
  </si>
  <si>
    <t>00538592</t>
  </si>
  <si>
    <t>00002334</t>
  </si>
  <si>
    <t>20250328</t>
  </si>
  <si>
    <t>00538589</t>
  </si>
  <si>
    <t>00032903</t>
  </si>
  <si>
    <t>ADTO - 05/09/2025</t>
  </si>
  <si>
    <t>00000090</t>
  </si>
  <si>
    <t>DESP#000059779656</t>
  </si>
  <si>
    <t>DESP#000059796233</t>
  </si>
  <si>
    <t>DESP#000059796306</t>
  </si>
  <si>
    <t>DESP#000059826875</t>
  </si>
  <si>
    <t>DESP#000059844073</t>
  </si>
  <si>
    <t>DESP#000059864757</t>
  </si>
  <si>
    <t>RAFAEL ZYMLER</t>
  </si>
  <si>
    <t>DESP#000059864864</t>
  </si>
  <si>
    <t>FABIO HENRIQUE DE ANDRADE LIMA</t>
  </si>
  <si>
    <t>DESP#000059878295</t>
  </si>
  <si>
    <t>DESP#000059878315</t>
  </si>
  <si>
    <t>DESP#000059878535</t>
  </si>
  <si>
    <t>DESP#000059878544</t>
  </si>
  <si>
    <t>DESP#000059882644</t>
  </si>
  <si>
    <t>DESP#000059882833</t>
  </si>
  <si>
    <t>DESP#000059922233</t>
  </si>
  <si>
    <t>DESP#000059928266</t>
  </si>
  <si>
    <t>DESP#000059928659</t>
  </si>
  <si>
    <t>00026842 - NC R</t>
  </si>
  <si>
    <t>50438-2825040035</t>
  </si>
  <si>
    <t>181-2825040048</t>
  </si>
  <si>
    <t>2312-2825040059</t>
  </si>
  <si>
    <t>50436-2825040110</t>
  </si>
  <si>
    <t>1613-2825040122</t>
  </si>
  <si>
    <t>50438-2825040131</t>
  </si>
  <si>
    <t>50438-2825040140</t>
  </si>
  <si>
    <t>1613-2825040149</t>
  </si>
  <si>
    <t>1613-2825040157</t>
  </si>
  <si>
    <t>50438-2825040217</t>
  </si>
  <si>
    <t>02067-2825040245</t>
  </si>
  <si>
    <t>1696-2825040254</t>
  </si>
  <si>
    <t>201-2825040303</t>
  </si>
  <si>
    <t>1270-2825040335</t>
  </si>
  <si>
    <t>00433082</t>
  </si>
  <si>
    <t>00187836</t>
  </si>
  <si>
    <t>00003008</t>
  </si>
  <si>
    <t>24883608000170</t>
  </si>
  <si>
    <t>IG PLOTTER GRAFICA RAPIDA LTDA</t>
  </si>
  <si>
    <t>00000998</t>
  </si>
  <si>
    <t>04887267000101</t>
  </si>
  <si>
    <t>ARCO - ASSOCIACAO DE APOIO A ARTE E COMUNICACAO</t>
  </si>
  <si>
    <t>00026843 - NC R</t>
  </si>
  <si>
    <t>JD -0283020-33.2019.8.19.0001</t>
  </si>
  <si>
    <t>00026844 - NC R</t>
  </si>
  <si>
    <t>00026845 - NC R</t>
  </si>
  <si>
    <t>00184825</t>
  </si>
  <si>
    <t>39060725</t>
  </si>
  <si>
    <t>00001798</t>
  </si>
  <si>
    <t>12288961000122</t>
  </si>
  <si>
    <t>ALESSANDRO MENDES LIMA</t>
  </si>
  <si>
    <t>00653124</t>
  </si>
  <si>
    <t>00005447</t>
  </si>
  <si>
    <t>00652595</t>
  </si>
  <si>
    <t>00001778</t>
  </si>
  <si>
    <t>00005726</t>
  </si>
  <si>
    <t>00015549</t>
  </si>
  <si>
    <t>00187836R</t>
  </si>
  <si>
    <t>00187838</t>
  </si>
  <si>
    <t>00052998</t>
  </si>
  <si>
    <t>58412352</t>
  </si>
  <si>
    <t>00052999</t>
  </si>
  <si>
    <t>00001588</t>
  </si>
  <si>
    <t>00013804</t>
  </si>
  <si>
    <t>53930725</t>
  </si>
  <si>
    <t>16140725</t>
  </si>
  <si>
    <t>59930725</t>
  </si>
  <si>
    <t>08255689</t>
  </si>
  <si>
    <t>00083279</t>
  </si>
  <si>
    <t>50439-2925040026</t>
  </si>
  <si>
    <t>181-2925040041</t>
  </si>
  <si>
    <t>181-2925040108</t>
  </si>
  <si>
    <t>02012978</t>
  </si>
  <si>
    <t>00052999R</t>
  </si>
  <si>
    <t>00202509</t>
  </si>
  <si>
    <t>00003568R</t>
  </si>
  <si>
    <t>00281661</t>
  </si>
  <si>
    <t>00013188</t>
  </si>
  <si>
    <t>00003570</t>
  </si>
  <si>
    <t>88929764</t>
  </si>
  <si>
    <t>00000049</t>
  </si>
  <si>
    <t>00001185</t>
  </si>
  <si>
    <t>88898762</t>
  </si>
  <si>
    <t>00001184</t>
  </si>
  <si>
    <t>88952796</t>
  </si>
  <si>
    <t>88679175</t>
  </si>
  <si>
    <t>00008953</t>
  </si>
  <si>
    <t>MLESM25/269</t>
  </si>
  <si>
    <t>Universität zu Köln (University of Cologne)</t>
  </si>
  <si>
    <t>MLESM25/270</t>
  </si>
  <si>
    <t>00003567R</t>
  </si>
  <si>
    <t>00006788</t>
  </si>
  <si>
    <t>02804128</t>
  </si>
  <si>
    <t>02804129</t>
  </si>
  <si>
    <t>02804131</t>
  </si>
  <si>
    <t>00800489</t>
  </si>
  <si>
    <t>DESP#000059791162</t>
  </si>
  <si>
    <t>DESP#000059878676</t>
  </si>
  <si>
    <t>DESP#000059882453</t>
  </si>
  <si>
    <t>DESP#000059882858</t>
  </si>
  <si>
    <t>DESP#000059926268</t>
  </si>
  <si>
    <t>DESP#000059926297</t>
  </si>
  <si>
    <t>DESP#000059926334</t>
  </si>
  <si>
    <t>DESP#000059926349</t>
  </si>
  <si>
    <t>DESP#000059926401</t>
  </si>
  <si>
    <t>DESP#000059926438</t>
  </si>
  <si>
    <t>DESP#000059926520</t>
  </si>
  <si>
    <t>DESP#000059926549</t>
  </si>
  <si>
    <t>DESP#000059926600</t>
  </si>
  <si>
    <t>DESP#000059928395</t>
  </si>
  <si>
    <t>JOAO MARCO FRANCISCHETTI FERREIRA</t>
  </si>
  <si>
    <t>DESP#000059953354</t>
  </si>
  <si>
    <t>DESP#000059953399</t>
  </si>
  <si>
    <t>DESP#000059953406</t>
  </si>
  <si>
    <t>DESP#000059953640</t>
  </si>
  <si>
    <t>DESP#000059954249</t>
  </si>
  <si>
    <t>DESP#000059954407</t>
  </si>
  <si>
    <t>DESP#000059954631</t>
  </si>
  <si>
    <t>DESP#000059975059</t>
  </si>
  <si>
    <t>DESP#000059975082</t>
  </si>
  <si>
    <t>DESP#000059975102</t>
  </si>
  <si>
    <t>DESP#000059975135</t>
  </si>
  <si>
    <t>ADTO#000058122674</t>
  </si>
  <si>
    <t>CAROLINE RHEINHEIMER</t>
  </si>
  <si>
    <t>ADTO#000058159494</t>
  </si>
  <si>
    <t>ALCI RUIZ FIGUEIREDO</t>
  </si>
  <si>
    <t>ADTO#000058159503</t>
  </si>
  <si>
    <t>ADTO#000058159521</t>
  </si>
  <si>
    <t>ADTO#000058159523</t>
  </si>
  <si>
    <t>RONALD CAMPOS DE OLIVEIRA</t>
  </si>
  <si>
    <t>ADTO#000058159525</t>
  </si>
  <si>
    <t>ALTEVIR SANTOS ALBUQUERQUE LINS</t>
  </si>
  <si>
    <t>ADTO#000058159527</t>
  </si>
  <si>
    <t>ADTO#000058797035</t>
  </si>
  <si>
    <t>MARCELLA MARCOTE CORRAL</t>
  </si>
  <si>
    <t>ADTO#000058815773</t>
  </si>
  <si>
    <t>ADTO#000058815775</t>
  </si>
  <si>
    <t>ADTO#000058815777</t>
  </si>
  <si>
    <t>HANNI NAOMIRA GOMES VENZI GONCALVES</t>
  </si>
  <si>
    <t>ADTO#000058815780</t>
  </si>
  <si>
    <t>EDINOEL PADOVANI</t>
  </si>
  <si>
    <t>ADTO#000058815782</t>
  </si>
  <si>
    <t>ADTO#000058815784</t>
  </si>
  <si>
    <t>ANA BARBARA FERNANDES NEVES</t>
  </si>
  <si>
    <t>ADTO#000058815786</t>
  </si>
  <si>
    <t>ADTO#000058815788</t>
  </si>
  <si>
    <t>ADTO#000058815790</t>
  </si>
  <si>
    <t>PAULO ANDRADE NOVAES</t>
  </si>
  <si>
    <t>ADTO#000058815792</t>
  </si>
  <si>
    <t>ALONSO JOSE TORRES DE LIMA SILVA</t>
  </si>
  <si>
    <t>ADTO#000058815794</t>
  </si>
  <si>
    <t>MARIANA CAMURCA DE AZEVEDO</t>
  </si>
  <si>
    <t>ADTO#000058815798</t>
  </si>
  <si>
    <t>RIENZY ARAUJO DE AZEVEDO</t>
  </si>
  <si>
    <t>ADTO#000058815833</t>
  </si>
  <si>
    <t>ANA LUIZA OLIVEIRA DE BRITO</t>
  </si>
  <si>
    <t>ADTO#000058856436</t>
  </si>
  <si>
    <t>ADTO#000058856448</t>
  </si>
  <si>
    <t>ADTO#000058856732</t>
  </si>
  <si>
    <t>EDUARDO LEDU DE FREITAS</t>
  </si>
  <si>
    <t>ADTO#000059007663</t>
  </si>
  <si>
    <t>ADTO#000059014738</t>
  </si>
  <si>
    <t>ADTO#000059014747</t>
  </si>
  <si>
    <t>ADTO#000059014760</t>
  </si>
  <si>
    <t>ADTO#000059014795</t>
  </si>
  <si>
    <t>ADTO#000059014799</t>
  </si>
  <si>
    <t>ADTO#000059069210</t>
  </si>
  <si>
    <t>ADTO#000059099780</t>
  </si>
  <si>
    <t>ROSE DE ASSIS CORREA BARBOSA</t>
  </si>
  <si>
    <t>ADTO#000059119678</t>
  </si>
  <si>
    <t>PEDRO HENRIQUE MAURICIO CARNEIRO</t>
  </si>
  <si>
    <t>ADTO#000059166081</t>
  </si>
  <si>
    <t>LAURA DE MESQUITA QUINTANILHA</t>
  </si>
  <si>
    <t>ADTO#000059166094</t>
  </si>
  <si>
    <t>HUGO SOUZA RIOS</t>
  </si>
  <si>
    <t>ADTO#000059166111</t>
  </si>
  <si>
    <t>ADTO#000059166198</t>
  </si>
  <si>
    <t>ERICA COUTO PEREIRA DOS SANTOS</t>
  </si>
  <si>
    <t>ADTO#000059172248</t>
  </si>
  <si>
    <t>ADTO#000059822705</t>
  </si>
  <si>
    <t>ADTO#000059928400</t>
  </si>
  <si>
    <t>ADTO#000059996076</t>
  </si>
  <si>
    <t>BRUNO DA CRUZ SESSA</t>
  </si>
  <si>
    <t>02804132</t>
  </si>
  <si>
    <t>02804127</t>
  </si>
  <si>
    <t>50437-3025040025</t>
  </si>
  <si>
    <t>50437-3025040038</t>
  </si>
  <si>
    <t>50437-3025040048</t>
  </si>
  <si>
    <t>50438-3025040058</t>
  </si>
  <si>
    <t>02272-3025040108</t>
  </si>
  <si>
    <t>02272-3025040121</t>
  </si>
  <si>
    <t>50439-3025040129</t>
  </si>
  <si>
    <t>1804-3025040139</t>
  </si>
  <si>
    <t>1804-3025040147</t>
  </si>
  <si>
    <t>50433-3025040200</t>
  </si>
  <si>
    <t>1916-3025040208</t>
  </si>
  <si>
    <t>1613-3025040216</t>
  </si>
  <si>
    <t>50438-3025040226</t>
  </si>
  <si>
    <t>1613-3025040234</t>
  </si>
  <si>
    <t>1411-3025040242</t>
  </si>
  <si>
    <t>50436-3025040255</t>
  </si>
  <si>
    <t>614-3025040530</t>
  </si>
  <si>
    <t>00001068</t>
  </si>
  <si>
    <t>19393753000132</t>
  </si>
  <si>
    <t>AGILE ALLIANCE BRAZIL</t>
  </si>
  <si>
    <t>00008955</t>
  </si>
  <si>
    <t>00111932</t>
  </si>
  <si>
    <t>00001088</t>
  </si>
  <si>
    <t>00001193</t>
  </si>
  <si>
    <t>00000395</t>
  </si>
  <si>
    <t>00000396</t>
  </si>
  <si>
    <t>00008957</t>
  </si>
  <si>
    <t>00007501</t>
  </si>
  <si>
    <t>00002941</t>
  </si>
  <si>
    <t>YNNER TREINAMENTOS LTDA</t>
  </si>
  <si>
    <t>00006674</t>
  </si>
  <si>
    <t>00281658</t>
  </si>
  <si>
    <t>00019843</t>
  </si>
  <si>
    <t>00590481</t>
  </si>
  <si>
    <t>08/2025 2</t>
  </si>
  <si>
    <t>00002425</t>
  </si>
  <si>
    <t>00006789</t>
  </si>
  <si>
    <t>00019845</t>
  </si>
  <si>
    <t>00130946</t>
  </si>
  <si>
    <t>00019842</t>
  </si>
  <si>
    <t>00019840</t>
  </si>
  <si>
    <t>00019844</t>
  </si>
  <si>
    <t>00001161</t>
  </si>
  <si>
    <t>00016503</t>
  </si>
  <si>
    <t>00000185</t>
  </si>
  <si>
    <t>00000063</t>
  </si>
  <si>
    <t>HAS SERVICOS LTDA</t>
  </si>
  <si>
    <t>00001046</t>
  </si>
  <si>
    <t>00298539</t>
  </si>
  <si>
    <t>DESP#000059822546</t>
  </si>
  <si>
    <t>DESP#000059878606</t>
  </si>
  <si>
    <t>DESP#000059878630</t>
  </si>
  <si>
    <t>DESP#000059878689</t>
  </si>
  <si>
    <t>DESP#000059926308</t>
  </si>
  <si>
    <t>DESP#000059926735</t>
  </si>
  <si>
    <t>DESP#000059926853</t>
  </si>
  <si>
    <t>DESP#000059997219</t>
  </si>
  <si>
    <t>DESP#000059997283</t>
  </si>
  <si>
    <t>DESP#000059997370</t>
  </si>
  <si>
    <t>DESP#000059997446</t>
  </si>
  <si>
    <t>DESP#000059997584</t>
  </si>
  <si>
    <t>DESP#000059999989</t>
  </si>
  <si>
    <t>DESP#000060000029</t>
  </si>
  <si>
    <t>DESP#000060000038</t>
  </si>
  <si>
    <t>DESP#000060000047</t>
  </si>
  <si>
    <t>DESP#000060000131</t>
  </si>
  <si>
    <t>DESP#000060000887</t>
  </si>
  <si>
    <t>DESP#000060000915</t>
  </si>
  <si>
    <t>DESP#000060000924</t>
  </si>
  <si>
    <t>WELLINGTON CAMARA ARAUJO DOS SANTOS</t>
  </si>
  <si>
    <t>DESP#000060019572</t>
  </si>
  <si>
    <t>DESP#000060053505</t>
  </si>
  <si>
    <t>DESP#000060053534</t>
  </si>
  <si>
    <t>MAURICIO ANTONIO DA SILVA</t>
  </si>
  <si>
    <t>DESP#000060053566</t>
  </si>
  <si>
    <t>DESP#000060053583</t>
  </si>
  <si>
    <t>DESP#000060053633</t>
  </si>
  <si>
    <t>DESP#000060064959</t>
  </si>
  <si>
    <t>DESP#000060065032</t>
  </si>
  <si>
    <t>DESP#000060065046</t>
  </si>
  <si>
    <t>DESP#000060065060</t>
  </si>
  <si>
    <t>ADTO#000058159242</t>
  </si>
  <si>
    <t>CLEWERSON POSSAS TORRES</t>
  </si>
  <si>
    <t>ADTO#000058159496</t>
  </si>
  <si>
    <t>ADTO#000058159498</t>
  </si>
  <si>
    <t>LUCAS JOSE DA SILVA</t>
  </si>
  <si>
    <t>ADTO#000058744378</t>
  </si>
  <si>
    <t>ADTO#000058744380</t>
  </si>
  <si>
    <t>ADTO#000058815796</t>
  </si>
  <si>
    <t>ADTO#000058815830</t>
  </si>
  <si>
    <t>JOAO PEDRO DE ARAUJO NESPOLO</t>
  </si>
  <si>
    <t>ADTO#000058856446</t>
  </si>
  <si>
    <t>ADTO#000058901559</t>
  </si>
  <si>
    <t>WANESSA DA SILVA LIMA DE MACEDO</t>
  </si>
  <si>
    <t>ADTO#000059014730</t>
  </si>
  <si>
    <t>ADTO#000059014734</t>
  </si>
  <si>
    <t>DAIANY BEDA DE SOUSA VIANA</t>
  </si>
  <si>
    <t>ADTO#000059014742</t>
  </si>
  <si>
    <t>ADTO#000059014820</t>
  </si>
  <si>
    <t>DOUGLAS HITOSHI OHASHI</t>
  </si>
  <si>
    <t>ADTO#000059444935</t>
  </si>
  <si>
    <t>ADTO#000059600947</t>
  </si>
  <si>
    <t>JEFFERSON PEREIRA DE SA</t>
  </si>
  <si>
    <t>ADTO#000059826481</t>
  </si>
  <si>
    <t>JOSE EDUARDO NASCIMENTO DOS SANTOS</t>
  </si>
  <si>
    <t>00017349</t>
  </si>
  <si>
    <t>0019375</t>
  </si>
  <si>
    <t>00019846</t>
  </si>
  <si>
    <t>00019838</t>
  </si>
  <si>
    <t>00019847</t>
  </si>
  <si>
    <t>00011443</t>
  </si>
  <si>
    <t>15995844</t>
  </si>
  <si>
    <t>00120968</t>
  </si>
  <si>
    <t>00038966</t>
  </si>
  <si>
    <t>00011228</t>
  </si>
  <si>
    <t>00001169</t>
  </si>
  <si>
    <t>00015197</t>
  </si>
  <si>
    <t>00033064</t>
  </si>
  <si>
    <t>20250184</t>
  </si>
  <si>
    <t>00015200</t>
  </si>
  <si>
    <t>00652128</t>
  </si>
  <si>
    <t>00124740</t>
  </si>
  <si>
    <t>00000534</t>
  </si>
  <si>
    <t>00124741</t>
  </si>
  <si>
    <t>00000536</t>
  </si>
  <si>
    <t>00001163</t>
  </si>
  <si>
    <t>00003396</t>
  </si>
  <si>
    <t>00004097</t>
  </si>
  <si>
    <t>00024471</t>
  </si>
  <si>
    <t>00004097 - NC</t>
  </si>
  <si>
    <t>00003812</t>
  </si>
  <si>
    <t>00000681</t>
  </si>
  <si>
    <t>00039011</t>
  </si>
  <si>
    <t>00039010</t>
  </si>
  <si>
    <t>00004504</t>
  </si>
  <si>
    <t>00013202</t>
  </si>
  <si>
    <t>00000433</t>
  </si>
  <si>
    <t>00494265</t>
  </si>
  <si>
    <t>00013163</t>
  </si>
  <si>
    <t>00013390</t>
  </si>
  <si>
    <t>00056234</t>
  </si>
  <si>
    <t>00187846</t>
  </si>
  <si>
    <t>00009006</t>
  </si>
  <si>
    <t>00004838</t>
  </si>
  <si>
    <t>00018874</t>
  </si>
  <si>
    <t>00000322</t>
  </si>
  <si>
    <t>00014788</t>
  </si>
  <si>
    <t>00002514</t>
  </si>
  <si>
    <t>00019841</t>
  </si>
  <si>
    <t>00013163R</t>
  </si>
  <si>
    <t>00007492</t>
  </si>
  <si>
    <t>20250012</t>
  </si>
  <si>
    <t>00022914</t>
  </si>
  <si>
    <t>00022913</t>
  </si>
  <si>
    <t>50438-225040024</t>
  </si>
  <si>
    <t>50438-225040044</t>
  </si>
  <si>
    <t>50438-225040056</t>
  </si>
  <si>
    <t>50435-225040120</t>
  </si>
  <si>
    <t>86-225040131</t>
  </si>
  <si>
    <t>50435-225040141</t>
  </si>
  <si>
    <t>272-225040151</t>
  </si>
  <si>
    <t>50439-225040205</t>
  </si>
  <si>
    <t>1568-225040213</t>
  </si>
  <si>
    <t>00003442</t>
  </si>
  <si>
    <t>00036416</t>
  </si>
  <si>
    <t>00046845</t>
  </si>
  <si>
    <t>00046844</t>
  </si>
  <si>
    <t>00046843</t>
  </si>
  <si>
    <t>00022915</t>
  </si>
  <si>
    <t>00046842</t>
  </si>
  <si>
    <t>50041273000152</t>
  </si>
  <si>
    <t>ZERO2ZERO8 COMUNICACAO, GESTAO E ESTRATEGIA LTDA</t>
  </si>
  <si>
    <t>IRRF PJ 08/2025</t>
  </si>
  <si>
    <t>00000746</t>
  </si>
  <si>
    <t>02826242</t>
  </si>
  <si>
    <t>00003567RR</t>
  </si>
  <si>
    <t>00009004</t>
  </si>
  <si>
    <t>ISS 08/2025</t>
  </si>
  <si>
    <t>02804127R</t>
  </si>
  <si>
    <t>02826245</t>
  </si>
  <si>
    <t>00005114</t>
  </si>
  <si>
    <t>02826249</t>
  </si>
  <si>
    <t>02804131R</t>
  </si>
  <si>
    <t>02804130</t>
  </si>
  <si>
    <t>00019839</t>
  </si>
  <si>
    <t>02826243</t>
  </si>
  <si>
    <t>02826251</t>
  </si>
  <si>
    <t>00001148</t>
  </si>
  <si>
    <t>02826250</t>
  </si>
  <si>
    <t>DESP#000060020961</t>
  </si>
  <si>
    <t>DESP#000060021442</t>
  </si>
  <si>
    <t>DESP#000060053902</t>
  </si>
  <si>
    <t>DESP#000060065573</t>
  </si>
  <si>
    <t>00083274</t>
  </si>
  <si>
    <t>00073066</t>
  </si>
  <si>
    <t>00000249</t>
  </si>
  <si>
    <t>ROLIM, GOULART, CARDOSO ADVOGADOS ASSOCIADOS</t>
  </si>
  <si>
    <t>00083273</t>
  </si>
  <si>
    <t>00281659</t>
  </si>
  <si>
    <t>00083277</t>
  </si>
  <si>
    <t>00009008</t>
  </si>
  <si>
    <t>PCC 08/2025</t>
  </si>
  <si>
    <t>00009009</t>
  </si>
  <si>
    <t>IRRF COOP 08/2025</t>
  </si>
  <si>
    <t>00187839</t>
  </si>
  <si>
    <t>00030919</t>
  </si>
  <si>
    <t>IRRF FOPAG 08/2025</t>
  </si>
  <si>
    <t>INSS FOLHA 08/2025</t>
  </si>
  <si>
    <t>00074843</t>
  </si>
  <si>
    <t>00054534</t>
  </si>
  <si>
    <t>PIS 08/2025</t>
  </si>
  <si>
    <t>00281660</t>
  </si>
  <si>
    <t>COFINS 08/2025</t>
  </si>
  <si>
    <t>2286290701</t>
  </si>
  <si>
    <t>00009007</t>
  </si>
  <si>
    <t>00013823</t>
  </si>
  <si>
    <t>00006790</t>
  </si>
  <si>
    <t>00006790 - NC</t>
  </si>
  <si>
    <t>00017264</t>
  </si>
  <si>
    <t>00012696</t>
  </si>
  <si>
    <t>00017259</t>
  </si>
  <si>
    <t>00002940</t>
  </si>
  <si>
    <t>00124743</t>
  </si>
  <si>
    <t>24800939</t>
  </si>
  <si>
    <t>00124742</t>
  </si>
  <si>
    <t>00083277 - NC</t>
  </si>
  <si>
    <t>00009667</t>
  </si>
  <si>
    <t>00012696 - NC</t>
  </si>
  <si>
    <t>02826244</t>
  </si>
  <si>
    <t>00004888</t>
  </si>
  <si>
    <t>00009005</t>
  </si>
  <si>
    <t>00000234</t>
  </si>
  <si>
    <t>00023242</t>
  </si>
  <si>
    <t>00009000</t>
  </si>
  <si>
    <t>00009452</t>
  </si>
  <si>
    <t>00009000 - NC</t>
  </si>
  <si>
    <t>00000610</t>
  </si>
  <si>
    <t>00027146</t>
  </si>
  <si>
    <t>00010542</t>
  </si>
  <si>
    <t>00038829</t>
  </si>
  <si>
    <t>00000926</t>
  </si>
  <si>
    <t>00010543</t>
  </si>
  <si>
    <t>00015905</t>
  </si>
  <si>
    <t>00054535</t>
  </si>
  <si>
    <t>00002309</t>
  </si>
  <si>
    <t>00002308</t>
  </si>
  <si>
    <t>00005617</t>
  </si>
  <si>
    <t>00038831</t>
  </si>
  <si>
    <t>00027149</t>
  </si>
  <si>
    <t>00027148</t>
  </si>
  <si>
    <t>00027147</t>
  </si>
  <si>
    <t>00054532</t>
  </si>
  <si>
    <t>00000405</t>
  </si>
  <si>
    <t>00003340</t>
  </si>
  <si>
    <t>00054533</t>
  </si>
  <si>
    <t>00054488</t>
  </si>
  <si>
    <t>SIND RJ 08/2025</t>
  </si>
  <si>
    <t>00054492</t>
  </si>
  <si>
    <t>00054490</t>
  </si>
  <si>
    <t>SIND SC 08/2025</t>
  </si>
  <si>
    <t>00054491</t>
  </si>
  <si>
    <t>00054489</t>
  </si>
  <si>
    <t>SIND URB DF 08/2025</t>
  </si>
  <si>
    <t>00038830</t>
  </si>
  <si>
    <t>00038832</t>
  </si>
  <si>
    <t>00578439</t>
  </si>
  <si>
    <t>50433-325040024</t>
  </si>
  <si>
    <t>01881-325040039</t>
  </si>
  <si>
    <t>1770-325040052</t>
  </si>
  <si>
    <t>1613-325040110</t>
  </si>
  <si>
    <t>1613-325040118</t>
  </si>
  <si>
    <t>1613-325040128</t>
  </si>
  <si>
    <t>2251-325040138</t>
  </si>
  <si>
    <t>50438-325040149</t>
  </si>
  <si>
    <t>879-325040208</t>
  </si>
  <si>
    <t>1409-325040219</t>
  </si>
  <si>
    <t>879-325040227</t>
  </si>
  <si>
    <t>1409-325040235</t>
  </si>
  <si>
    <t>86-325040244</t>
  </si>
  <si>
    <t>50436-325040252</t>
  </si>
  <si>
    <t>86-325040304</t>
  </si>
  <si>
    <t>SIND TRAB EMP RJ 08/2025</t>
  </si>
  <si>
    <t>00009000R</t>
  </si>
  <si>
    <t>SIND PE 08/2025</t>
  </si>
  <si>
    <t>00013892</t>
  </si>
  <si>
    <t>14990697</t>
  </si>
  <si>
    <t>00004840</t>
  </si>
  <si>
    <t>00009000RR</t>
  </si>
  <si>
    <t>00109995</t>
  </si>
  <si>
    <t>ADTO - 15/09/2025</t>
  </si>
  <si>
    <t>05042648</t>
  </si>
  <si>
    <t>6100C130-0014</t>
  </si>
  <si>
    <t>CS-0B0FE-34A9</t>
  </si>
  <si>
    <t>1DDA2FD0-0051</t>
  </si>
  <si>
    <t>DESP#000059975023</t>
  </si>
  <si>
    <t>DESP#000059975218</t>
  </si>
  <si>
    <t>DESP#000059997747</t>
  </si>
  <si>
    <t>DESP#000059997777</t>
  </si>
  <si>
    <t>DESP#000060021676</t>
  </si>
  <si>
    <t>DESP#000060064429</t>
  </si>
  <si>
    <t>ELIZIANE PINHEIRO RAMOS DE ASSIS DIAS</t>
  </si>
  <si>
    <t>DESP#000060065730</t>
  </si>
  <si>
    <t>DESP#000060079098</t>
  </si>
  <si>
    <t>DESP#000060079296</t>
  </si>
  <si>
    <t>DESP#000060079737</t>
  </si>
  <si>
    <t>DESP#000060087590</t>
  </si>
  <si>
    <t>DESP#000060087648</t>
  </si>
  <si>
    <t>DESP#000060088983</t>
  </si>
  <si>
    <t>DESP#000060089008</t>
  </si>
  <si>
    <t>DESP#000060089034</t>
  </si>
  <si>
    <t>DESP#000060089540</t>
  </si>
  <si>
    <t>DESP#000060089553</t>
  </si>
  <si>
    <t>DESP#000060089666</t>
  </si>
  <si>
    <t>DESP#000060089677</t>
  </si>
  <si>
    <t>DESP#000060089696</t>
  </si>
  <si>
    <t>DESP#000060089926</t>
  </si>
  <si>
    <t>DESP#000060091396</t>
  </si>
  <si>
    <t>DESP#000060113391</t>
  </si>
  <si>
    <t>DESP#000060117032</t>
  </si>
  <si>
    <t>DESP#000060119017</t>
  </si>
  <si>
    <t>254921847</t>
  </si>
  <si>
    <t>082025223893252</t>
  </si>
  <si>
    <t>ADTO#000059172828</t>
  </si>
  <si>
    <t>MAX EDUARDO DA SILVA NASCIMENTO</t>
  </si>
  <si>
    <t>ADTO#000059330786</t>
  </si>
  <si>
    <t>RAYANNE FIGUEIREDO PAES FERREIRA</t>
  </si>
  <si>
    <t>ADTO#000059779108</t>
  </si>
  <si>
    <t>ADTO#000059779119</t>
  </si>
  <si>
    <t>ADTO#000059882919</t>
  </si>
  <si>
    <t>ADTO#000059882923</t>
  </si>
  <si>
    <t>EDUARDO MIRANDA GONCALVES DUTRA</t>
  </si>
  <si>
    <t>ADTO#000059882927</t>
  </si>
  <si>
    <t>FREDERICO IVANCHECHEN DE MATTOS</t>
  </si>
  <si>
    <t>ADTO#000059882931</t>
  </si>
  <si>
    <t>MARCOS ANTONIO CAMPOS DA CUNHA</t>
  </si>
  <si>
    <t>ADTO#000059953813</t>
  </si>
  <si>
    <t>TAYNA FERREIRA SANTOS</t>
  </si>
  <si>
    <t>ADTO#000059997809</t>
  </si>
  <si>
    <t>ISABELA FIUZA MACEDO MURTA SANTOS</t>
  </si>
  <si>
    <t>ADTO#000060000358</t>
  </si>
  <si>
    <t>ADTO#000060065282</t>
  </si>
  <si>
    <t>VITTORIO TORRES MISSAGIA</t>
  </si>
  <si>
    <t>ADTO#000060117178</t>
  </si>
  <si>
    <t>08.2025 - C.Crédito</t>
  </si>
  <si>
    <t>34903950000148</t>
  </si>
  <si>
    <t>VGS COMERCIO VAREJISTA DE MATERIAL DE CONSTRUCAO LTDA</t>
  </si>
  <si>
    <t>31095265000144</t>
  </si>
  <si>
    <t>DUNAS TRANSMISSAO DE ENERGIA S.A.</t>
  </si>
  <si>
    <t>082025223853251</t>
  </si>
  <si>
    <t>1862-425040047</t>
  </si>
  <si>
    <t>583-425040113</t>
  </si>
  <si>
    <t>583-425040123</t>
  </si>
  <si>
    <t>583-425040134</t>
  </si>
  <si>
    <t>1772-425040147</t>
  </si>
  <si>
    <t>1772-425040157</t>
  </si>
  <si>
    <t>1772-425040207</t>
  </si>
  <si>
    <t>50437-425040216</t>
  </si>
  <si>
    <t>50436-425040235</t>
  </si>
  <si>
    <t>02059-425040243</t>
  </si>
  <si>
    <t>1867-425040253</t>
  </si>
  <si>
    <t>1872-425040304</t>
  </si>
  <si>
    <t>1958-425040315</t>
  </si>
  <si>
    <t>2217-425040323</t>
  </si>
  <si>
    <t>00430892</t>
  </si>
  <si>
    <t>00003123</t>
  </si>
  <si>
    <t>00048289</t>
  </si>
  <si>
    <t>00005618</t>
  </si>
  <si>
    <t>05741172000130</t>
  </si>
  <si>
    <t>SILVANA F. DE LIMA FLORES</t>
  </si>
  <si>
    <t>00003302</t>
  </si>
  <si>
    <t>00007401</t>
  </si>
  <si>
    <t>DESP#000060087873</t>
  </si>
  <si>
    <t>DESP#000060113664</t>
  </si>
  <si>
    <t>WELLINGTON RICARDO MIGUEL DA SILVA</t>
  </si>
  <si>
    <t>DESP#000060138108</t>
  </si>
  <si>
    <t>DESP#000060146948</t>
  </si>
  <si>
    <t>ADTO#000060147053</t>
  </si>
  <si>
    <t>LEONARDO CORREA FONTELLA</t>
  </si>
  <si>
    <t>00024421</t>
  </si>
  <si>
    <t>02516045</t>
  </si>
  <si>
    <t>02516044</t>
  </si>
  <si>
    <t>02516043</t>
  </si>
  <si>
    <t>02516046</t>
  </si>
  <si>
    <t>50433-525040017</t>
  </si>
  <si>
    <t>1128-525040030</t>
  </si>
  <si>
    <t>242-525040046</t>
  </si>
  <si>
    <t>50437-525040101</t>
  </si>
  <si>
    <t>50435-525040111</t>
  </si>
  <si>
    <t>50435-525040121</t>
  </si>
  <si>
    <t>856-525040148</t>
  </si>
  <si>
    <t>2217-525040235</t>
  </si>
  <si>
    <t>00088230</t>
  </si>
  <si>
    <t>DESP#000060152718</t>
  </si>
  <si>
    <t>DESP#000060152738</t>
  </si>
  <si>
    <t>DESP#000060152787</t>
  </si>
  <si>
    <t>DESP#000060154253</t>
  </si>
  <si>
    <t>LUANA PINHEIRO GERALDO</t>
  </si>
  <si>
    <t>DESP#000060154267</t>
  </si>
  <si>
    <t>00186162</t>
  </si>
  <si>
    <t>00168188</t>
  </si>
  <si>
    <t>89109593</t>
  </si>
  <si>
    <t>00004890</t>
  </si>
  <si>
    <t>00023248</t>
  </si>
  <si>
    <t>00023243</t>
  </si>
  <si>
    <t>ADTO#000060152349</t>
  </si>
  <si>
    <t>CINDY CAROLINA VIVIESCAS LATORRE</t>
  </si>
  <si>
    <t>00269621</t>
  </si>
  <si>
    <t>50438-625040025</t>
  </si>
  <si>
    <t>50438-625040041</t>
  </si>
  <si>
    <t>50437-625040054</t>
  </si>
  <si>
    <t>1611-625040107</t>
  </si>
  <si>
    <t>383-625040120</t>
  </si>
  <si>
    <t>1613-625040136</t>
  </si>
  <si>
    <t>50438-625040146</t>
  </si>
  <si>
    <t>50438-625040158</t>
  </si>
  <si>
    <t>1842-625040208</t>
  </si>
  <si>
    <t>1591-625040221</t>
  </si>
  <si>
    <t>02260-625040233</t>
  </si>
  <si>
    <t>1793-625040243</t>
  </si>
  <si>
    <t>50438-625040256</t>
  </si>
  <si>
    <t>841-625040306</t>
  </si>
  <si>
    <t>1346-625040317</t>
  </si>
  <si>
    <t>1613-625040327</t>
  </si>
  <si>
    <t>1981-625040337</t>
  </si>
  <si>
    <t>848-625040347</t>
  </si>
  <si>
    <t>841-625040358</t>
  </si>
  <si>
    <t>1981-625040410</t>
  </si>
  <si>
    <t>1981-625040419</t>
  </si>
  <si>
    <t>00023398</t>
  </si>
  <si>
    <t>00653376</t>
  </si>
  <si>
    <t>00044290</t>
  </si>
  <si>
    <t>00023241</t>
  </si>
  <si>
    <t>88813740</t>
  </si>
  <si>
    <t>PCC 09/2025 META II</t>
  </si>
  <si>
    <t>00019931</t>
  </si>
  <si>
    <t>00001768</t>
  </si>
  <si>
    <t>01015068</t>
  </si>
  <si>
    <t>00303805</t>
  </si>
  <si>
    <t>00004889</t>
  </si>
  <si>
    <t>00475740</t>
  </si>
  <si>
    <t>DESP#000059975107</t>
  </si>
  <si>
    <t>DESP#000060138292</t>
  </si>
  <si>
    <t>DESP#000060138456</t>
  </si>
  <si>
    <t>DESP#000060138620</t>
  </si>
  <si>
    <t>DESP#000060138768</t>
  </si>
  <si>
    <t>DESP#000060138849</t>
  </si>
  <si>
    <t>DESP#000060147573</t>
  </si>
  <si>
    <t>DESP#000060147681</t>
  </si>
  <si>
    <t>DESP#000060147776</t>
  </si>
  <si>
    <t>FLAVIA GOMES SOUZA</t>
  </si>
  <si>
    <t>DESP#000060147863</t>
  </si>
  <si>
    <t>DESP#000060154431</t>
  </si>
  <si>
    <t>ANGELA BARBOSA GREENHALGH</t>
  </si>
  <si>
    <t>DESP#000060166263</t>
  </si>
  <si>
    <t>DESP#000060166820</t>
  </si>
  <si>
    <t>DESP#000060195789</t>
  </si>
  <si>
    <t>DESP#000060237976</t>
  </si>
  <si>
    <t>DESP#000060238065</t>
  </si>
  <si>
    <t>50436-925040025</t>
  </si>
  <si>
    <t>50436-925040047</t>
  </si>
  <si>
    <t>614-925040102</t>
  </si>
  <si>
    <t>1394-925040119</t>
  </si>
  <si>
    <t>614-925040134</t>
  </si>
  <si>
    <t>1867-925040147</t>
  </si>
  <si>
    <t>325-925040159</t>
  </si>
  <si>
    <t>50438-925040211</t>
  </si>
  <si>
    <t>743-925040223</t>
  </si>
  <si>
    <t>50438-925040233</t>
  </si>
  <si>
    <t>50438-925040242</t>
  </si>
  <si>
    <t>1611-925040253</t>
  </si>
  <si>
    <t>50436-925040303</t>
  </si>
  <si>
    <t>50436-925040313</t>
  </si>
  <si>
    <t>86-925040322</t>
  </si>
  <si>
    <t>86-925040333</t>
  </si>
  <si>
    <t>50435-925040343</t>
  </si>
  <si>
    <t>383-925040400</t>
  </si>
  <si>
    <t>50437-925040421</t>
  </si>
  <si>
    <t>50435-925040613</t>
  </si>
  <si>
    <t>FGTS s/RCT - Matr.01199</t>
  </si>
  <si>
    <t>39060825</t>
  </si>
  <si>
    <t>96571567</t>
  </si>
  <si>
    <t>53930825</t>
  </si>
  <si>
    <t>F1498/2025 IRRF</t>
  </si>
  <si>
    <t>F1498/2025 IOF</t>
  </si>
  <si>
    <t>F1498/2025 PIS</t>
  </si>
  <si>
    <t>F1498/2025 COFINS</t>
  </si>
  <si>
    <t>F1498/2025 ISS</t>
  </si>
  <si>
    <t>F1498/2025 CIDE</t>
  </si>
  <si>
    <t>16140825</t>
  </si>
  <si>
    <t>00004786</t>
  </si>
  <si>
    <t>00003840</t>
  </si>
  <si>
    <t>IRRF 08/2025 META II</t>
  </si>
  <si>
    <t>2088-1025040029</t>
  </si>
  <si>
    <t>50438-1025040047</t>
  </si>
  <si>
    <t>50439-1025040059</t>
  </si>
  <si>
    <t>990-1025040110</t>
  </si>
  <si>
    <t>1617-1025040122</t>
  </si>
  <si>
    <t>856-1025040137</t>
  </si>
  <si>
    <t>2278-1025040149</t>
  </si>
  <si>
    <t>2278-1025040158</t>
  </si>
  <si>
    <t>1613-1025040208</t>
  </si>
  <si>
    <t>1981-1025040216</t>
  </si>
  <si>
    <t>1981-1025040226</t>
  </si>
  <si>
    <t>1613-1025040236</t>
  </si>
  <si>
    <t>50439-1025040245</t>
  </si>
  <si>
    <t>50438-1025040257</t>
  </si>
  <si>
    <t>856-1025040308</t>
  </si>
  <si>
    <t>663-1025040321</t>
  </si>
  <si>
    <t>841-1025040330</t>
  </si>
  <si>
    <t>1861-1025040342</t>
  </si>
  <si>
    <t>50436-1025040405</t>
  </si>
  <si>
    <t>00674275</t>
  </si>
  <si>
    <t>20252903</t>
  </si>
  <si>
    <t>00860074</t>
  </si>
  <si>
    <t>00001652</t>
  </si>
  <si>
    <t>HEAD ENERGIA TREINAMENTOS LTDA</t>
  </si>
  <si>
    <t>00047998</t>
  </si>
  <si>
    <t>0030509-80.2016.8.07.0001</t>
  </si>
  <si>
    <t>00262191</t>
  </si>
  <si>
    <t>ADTO - 10/09/2025</t>
  </si>
  <si>
    <t>FGTS s/RCT - Matrs.02327 e 2328</t>
  </si>
  <si>
    <t>50438-1125040032</t>
  </si>
  <si>
    <t>50438-1125040047</t>
  </si>
  <si>
    <t>774-1125040058</t>
  </si>
  <si>
    <t>1597-1125040223</t>
  </si>
  <si>
    <t>50436-1125040255</t>
  </si>
  <si>
    <t>591-1125040312</t>
  </si>
  <si>
    <t>08253185</t>
  </si>
  <si>
    <t>11990825</t>
  </si>
  <si>
    <t>FERNANDO GONCALVES COSTA</t>
  </si>
  <si>
    <t>80345953</t>
  </si>
  <si>
    <t>87967628</t>
  </si>
  <si>
    <t>00342651</t>
  </si>
  <si>
    <t>00030976</t>
  </si>
  <si>
    <t>00001021</t>
  </si>
  <si>
    <t>00292749</t>
  </si>
  <si>
    <t>00000987</t>
  </si>
  <si>
    <t>00044476</t>
  </si>
  <si>
    <t>00044477</t>
  </si>
  <si>
    <t>00099336</t>
  </si>
  <si>
    <t>00000021</t>
  </si>
  <si>
    <t>ADTO#000058257659</t>
  </si>
  <si>
    <t>RENATO CARDOSO AGUIAR</t>
  </si>
  <si>
    <t>ADTO#000058327709</t>
  </si>
  <si>
    <t>ADTO#000058401215</t>
  </si>
  <si>
    <t>ADTO#000058652232</t>
  </si>
  <si>
    <t>GUSTAVO LUIZ GRUDTNER</t>
  </si>
  <si>
    <t>ADTO#000058744386</t>
  </si>
  <si>
    <t>ANDRE DE SOUZA CALIXTO</t>
  </si>
  <si>
    <t>ADTO#000059095452</t>
  </si>
  <si>
    <t>ADTO#000059789323</t>
  </si>
  <si>
    <t>ADTO#000059926670</t>
  </si>
  <si>
    <t>ADTO#000060146981</t>
  </si>
  <si>
    <t>ADTO#000060147033</t>
  </si>
  <si>
    <t>ADTO#000060147049</t>
  </si>
  <si>
    <t>ADTO#000060147625</t>
  </si>
  <si>
    <t>LUCIENE COSTA</t>
  </si>
  <si>
    <t>DESP#000060147090</t>
  </si>
  <si>
    <t>DESP#000060152782</t>
  </si>
  <si>
    <t>DESP#000060175199</t>
  </si>
  <si>
    <t>DESP#000060195422</t>
  </si>
  <si>
    <t>ADRIANO DE ANDRADE BARBOSA</t>
  </si>
  <si>
    <t>DESP#000060195822</t>
  </si>
  <si>
    <t>DESP#000060238352</t>
  </si>
  <si>
    <t>DESP#000060238417</t>
  </si>
  <si>
    <t>DESP#000060239398</t>
  </si>
  <si>
    <t>DESP#000060239838</t>
  </si>
  <si>
    <t>DESP#000060246252</t>
  </si>
  <si>
    <t>DESP#000060246365</t>
  </si>
  <si>
    <t>DESP#000060246380</t>
  </si>
  <si>
    <t>DESP#000060246436</t>
  </si>
  <si>
    <t>DESP#000060246474</t>
  </si>
  <si>
    <t>DESP#000060246497</t>
  </si>
  <si>
    <t>DESP#000060246513</t>
  </si>
  <si>
    <t>DESP#000060246529</t>
  </si>
  <si>
    <t>DESP#000060246546</t>
  </si>
  <si>
    <t>DESP#000060246547</t>
  </si>
  <si>
    <t>DESP#000060246569</t>
  </si>
  <si>
    <t>DESP#000060246595</t>
  </si>
  <si>
    <t>DESP#000060246596</t>
  </si>
  <si>
    <t>DESP#000060246628</t>
  </si>
  <si>
    <t>DESP#000060246631</t>
  </si>
  <si>
    <t>DESP#000060246659</t>
  </si>
  <si>
    <t>DESP#000060246667</t>
  </si>
  <si>
    <t>DESP#000060246692</t>
  </si>
  <si>
    <t>DESP#000060246719</t>
  </si>
  <si>
    <t>DESP#000060246723</t>
  </si>
  <si>
    <t>DESP#000060246750</t>
  </si>
  <si>
    <t>DESP#000060246765</t>
  </si>
  <si>
    <t>DESP#000060246784</t>
  </si>
  <si>
    <t>DESP#000060246807</t>
  </si>
  <si>
    <t>DESP#000060246819</t>
  </si>
  <si>
    <t>DESP#000060246835</t>
  </si>
  <si>
    <t>DESP#000060246856</t>
  </si>
  <si>
    <t>DESP#000060246871</t>
  </si>
  <si>
    <t>DESP#000060246891</t>
  </si>
  <si>
    <t>DESP#000060246918</t>
  </si>
  <si>
    <t>DESP#000060246935</t>
  </si>
  <si>
    <t>DESP#000060262095</t>
  </si>
  <si>
    <t>DESP#000060262636</t>
  </si>
  <si>
    <t>DESP#000060264811</t>
  </si>
  <si>
    <t>DESP#000060287951</t>
  </si>
  <si>
    <t>DESP#000060288004</t>
  </si>
  <si>
    <t>DESP#000060288037</t>
  </si>
  <si>
    <t>DESP#000060288071</t>
  </si>
  <si>
    <t>DESP#000060288196</t>
  </si>
  <si>
    <t>DESP#000060288225</t>
  </si>
  <si>
    <t>DESP#000060288238</t>
  </si>
  <si>
    <t>04729425</t>
  </si>
  <si>
    <t>00056286</t>
  </si>
  <si>
    <t>04729432</t>
  </si>
  <si>
    <t>21448785</t>
  </si>
  <si>
    <t>00406185</t>
  </si>
  <si>
    <t>78112639205</t>
  </si>
  <si>
    <t>50437-1225040029</t>
  </si>
  <si>
    <t>50437-1225040048</t>
  </si>
  <si>
    <t>674-1225040100</t>
  </si>
  <si>
    <t>50438-1225040121</t>
  </si>
  <si>
    <t>1861-1225040132</t>
  </si>
  <si>
    <t>1711-1225040206</t>
  </si>
  <si>
    <t>00002672</t>
  </si>
  <si>
    <t>DESP#000060195441</t>
  </si>
  <si>
    <t>DESP#000060285302</t>
  </si>
  <si>
    <t>DESP#000060285399</t>
  </si>
  <si>
    <t>DESP#000060307409</t>
  </si>
  <si>
    <t>DESP#000060318002</t>
  </si>
  <si>
    <t>DESP#000060318024</t>
  </si>
  <si>
    <t>00004968</t>
  </si>
  <si>
    <t>00697143</t>
  </si>
  <si>
    <t>26344392000108</t>
  </si>
  <si>
    <t>HASHTAG TREINAMENTOS LTDA</t>
  </si>
  <si>
    <t>20252925</t>
  </si>
  <si>
    <t>20250014</t>
  </si>
  <si>
    <t>50437-1325040028</t>
  </si>
  <si>
    <t>2278-1325040043</t>
  </si>
  <si>
    <t>2278-1325040054</t>
  </si>
  <si>
    <t>2278-1325040107</t>
  </si>
  <si>
    <t>2052-1325040116</t>
  </si>
  <si>
    <t>2278-1325040131</t>
  </si>
  <si>
    <t>2278-1325040141</t>
  </si>
  <si>
    <t>1479-1325040150</t>
  </si>
  <si>
    <t>674-1325040222</t>
  </si>
  <si>
    <t>2043-1425040049</t>
  </si>
  <si>
    <t>75844737</t>
  </si>
  <si>
    <t>00044496</t>
  </si>
  <si>
    <t>00012230</t>
  </si>
  <si>
    <t>00092025</t>
  </si>
  <si>
    <t>21499971</t>
  </si>
  <si>
    <t>DESP#000060241727</t>
  </si>
  <si>
    <t>DESP#000060262674</t>
  </si>
  <si>
    <t>DESP#000060262750</t>
  </si>
  <si>
    <t>DESP#000060264866</t>
  </si>
  <si>
    <t>DESP#000060264920</t>
  </si>
  <si>
    <t>DESP#000060264933</t>
  </si>
  <si>
    <t>DESP#000060285293</t>
  </si>
  <si>
    <t>DESP#000060288585</t>
  </si>
  <si>
    <t>DESP#000060288608</t>
  </si>
  <si>
    <t>DESP#000060288611</t>
  </si>
  <si>
    <t>DESP#000060288661</t>
  </si>
  <si>
    <t>DESP#000060288769</t>
  </si>
  <si>
    <t>DESP#000060288794</t>
  </si>
  <si>
    <t>DESP#000060288850</t>
  </si>
  <si>
    <t>DESP#000060288913</t>
  </si>
  <si>
    <t>DESP#000060307175</t>
  </si>
  <si>
    <t>DESP#000060307199</t>
  </si>
  <si>
    <t>DESP#000060307220</t>
  </si>
  <si>
    <t>DESP#000060307260</t>
  </si>
  <si>
    <t>DESP#000060307269</t>
  </si>
  <si>
    <t>DESP#000060307295</t>
  </si>
  <si>
    <t>DESP#000060307318</t>
  </si>
  <si>
    <t>DESP#000060307348</t>
  </si>
  <si>
    <t>DESP#000060307361</t>
  </si>
  <si>
    <t>DESP#000060307589</t>
  </si>
  <si>
    <t>DESP#000060318047</t>
  </si>
  <si>
    <t>DESP#000060318299</t>
  </si>
  <si>
    <t>RENATO GONCALVES DIAS</t>
  </si>
  <si>
    <t>DESP#000060318449</t>
  </si>
  <si>
    <t>DESP#000060332948</t>
  </si>
  <si>
    <t>DESP#000060332975</t>
  </si>
  <si>
    <t>LEONARDO GONZAGA DA SILVA</t>
  </si>
  <si>
    <t>DESP#000060333020</t>
  </si>
  <si>
    <t>DESP#000060333127</t>
  </si>
  <si>
    <t>DESP#000060334607</t>
  </si>
  <si>
    <t>DESP#000060383081</t>
  </si>
  <si>
    <t>DESP#000060383137</t>
  </si>
  <si>
    <t>DESP#000060383144</t>
  </si>
  <si>
    <t>DESP#000060383171</t>
  </si>
  <si>
    <t>ADTO#000056360569</t>
  </si>
  <si>
    <t>VINICIUS DE BEM SOUSA</t>
  </si>
  <si>
    <t>ADTO#000056360571</t>
  </si>
  <si>
    <t>ADTO#000058537337</t>
  </si>
  <si>
    <t>ADTO#000058815106</t>
  </si>
  <si>
    <t>PEDRO HENRIQUE SANTANA DE SOUZA</t>
  </si>
  <si>
    <t>ADTO#000058815824</t>
  </si>
  <si>
    <t>PEDRO HENRIQUE MELO PONTES</t>
  </si>
  <si>
    <t>ADTO#000058815826</t>
  </si>
  <si>
    <t>JOAO PAULO PEREIRA DA COSTA DE ASSIS ROCHA</t>
  </si>
  <si>
    <t>ADTO#000058815828</t>
  </si>
  <si>
    <t>MARCIO CAVALCANTE DE SOUZA COSTA</t>
  </si>
  <si>
    <t>ADTO#000059014702</t>
  </si>
  <si>
    <t>ADTO#000059014706</t>
  </si>
  <si>
    <t>ADTO#000059014710</t>
  </si>
  <si>
    <t>ADTO#000059014714</t>
  </si>
  <si>
    <t>ADTO#000059014718</t>
  </si>
  <si>
    <t>ADTO#000059014726</t>
  </si>
  <si>
    <t>ADTO#000059014921</t>
  </si>
  <si>
    <t>ADTO#000059256649</t>
  </si>
  <si>
    <t>ADTO#000060147029</t>
  </si>
  <si>
    <t>ADTO#000060147041</t>
  </si>
  <si>
    <t>ADTO#000060147045</t>
  </si>
  <si>
    <t>ADTO#000060147061</t>
  </si>
  <si>
    <t>ADTO#000060147065</t>
  </si>
  <si>
    <t>ADTO#000060147083</t>
  </si>
  <si>
    <t>ADTO#000060147138</t>
  </si>
  <si>
    <t>RAFAEL DE MOURA MENDONCA</t>
  </si>
  <si>
    <t>ADTO#000060147848</t>
  </si>
  <si>
    <t>ANDREIA JARDIM PEREIRA</t>
  </si>
  <si>
    <t>ADTO#000060152900</t>
  </si>
  <si>
    <t>ADTO#000060238795</t>
  </si>
  <si>
    <t>ADTO#000060246008</t>
  </si>
  <si>
    <t>ADTO#000060285397</t>
  </si>
  <si>
    <t>00050321</t>
  </si>
  <si>
    <t>00032504</t>
  </si>
  <si>
    <t>INSS REINF 08/2025</t>
  </si>
  <si>
    <t>2066-1625040033</t>
  </si>
  <si>
    <t>670-1625040058</t>
  </si>
  <si>
    <t>841-1625040115</t>
  </si>
  <si>
    <t>1857-1625040145</t>
  </si>
  <si>
    <t>04397813</t>
  </si>
  <si>
    <t>00000254</t>
  </si>
  <si>
    <t>00027118</t>
  </si>
  <si>
    <t>FGTS 08/2025</t>
  </si>
  <si>
    <t>FGTS 08/2025 emprestimo</t>
  </si>
  <si>
    <t>00004858</t>
  </si>
  <si>
    <t>DESP#000059878048</t>
  </si>
  <si>
    <t>DESP#000060239415</t>
  </si>
  <si>
    <t>DESP#000060264414</t>
  </si>
  <si>
    <t>DESP#000060264429</t>
  </si>
  <si>
    <t>DESP#000060264442</t>
  </si>
  <si>
    <t>DESP#000060264455</t>
  </si>
  <si>
    <t>DESP#000060264468</t>
  </si>
  <si>
    <t>DESP#000060264482</t>
  </si>
  <si>
    <t>DESP#000060264509</t>
  </si>
  <si>
    <t>DESP#000060264529</t>
  </si>
  <si>
    <t>DESP#000060264546</t>
  </si>
  <si>
    <t>DESP#000060264560</t>
  </si>
  <si>
    <t>DESP#000060264573</t>
  </si>
  <si>
    <t>DESP#000060264601</t>
  </si>
  <si>
    <t>DESP#000060264614</t>
  </si>
  <si>
    <t>DESP#000060288718</t>
  </si>
  <si>
    <t>DESP#000060288788</t>
  </si>
  <si>
    <t>DESP#000060307053</t>
  </si>
  <si>
    <t>DESP#000060307088</t>
  </si>
  <si>
    <t>DESP#000060307105</t>
  </si>
  <si>
    <t>DESP#000060307118</t>
  </si>
  <si>
    <t>DESP#000060307131</t>
  </si>
  <si>
    <t>DESP#000060307158</t>
  </si>
  <si>
    <t>DESP#000060318529</t>
  </si>
  <si>
    <t>DESP#000060318812</t>
  </si>
  <si>
    <t>DESP#000060333435</t>
  </si>
  <si>
    <t>DESP#000060333452</t>
  </si>
  <si>
    <t>DESP#000060333461</t>
  </si>
  <si>
    <t>DESP#000060383200</t>
  </si>
  <si>
    <t>DESP#000060383237</t>
  </si>
  <si>
    <t>DESP#000060383262</t>
  </si>
  <si>
    <t>DESP#000060383291</t>
  </si>
  <si>
    <t>DESP#000060383412</t>
  </si>
  <si>
    <t>DESP#000060383493</t>
  </si>
  <si>
    <t>DESP#000060383713</t>
  </si>
  <si>
    <t>DESP#000060388952</t>
  </si>
  <si>
    <t>JOAO PEDRO MATTOS COSTA</t>
  </si>
  <si>
    <t>DESP#000060389128</t>
  </si>
  <si>
    <t>1613-1725040241</t>
  </si>
  <si>
    <t>676-1725040300</t>
  </si>
  <si>
    <t>50438-1725040311</t>
  </si>
  <si>
    <t>50438-1725040323</t>
  </si>
  <si>
    <t>02067-1725040335</t>
  </si>
  <si>
    <t>1467-1725040349</t>
  </si>
  <si>
    <t>1696-1725040402</t>
  </si>
  <si>
    <t>50437-1725040425</t>
  </si>
  <si>
    <t>2278-1725040441</t>
  </si>
  <si>
    <t>2278-1725040458</t>
  </si>
  <si>
    <t>28432838</t>
  </si>
  <si>
    <t>REL DGL 0062/2025</t>
  </si>
  <si>
    <t>ADTO - 19/09/2025</t>
  </si>
  <si>
    <t>00300251</t>
  </si>
  <si>
    <t>00007515</t>
  </si>
  <si>
    <t>1916-1825040026</t>
  </si>
  <si>
    <t>50438-1825040045</t>
  </si>
  <si>
    <t>1011-1825040057</t>
  </si>
  <si>
    <t>50433-1825040115</t>
  </si>
  <si>
    <t>50438-1825040127</t>
  </si>
  <si>
    <t>02333-1825040153</t>
  </si>
  <si>
    <t>INSTITUTO VEGETIUS</t>
  </si>
  <si>
    <t>00015708</t>
  </si>
  <si>
    <t>00001492</t>
  </si>
  <si>
    <t>00808434</t>
  </si>
  <si>
    <t>00001468</t>
  </si>
  <si>
    <t>00001680</t>
  </si>
  <si>
    <t>20250013</t>
  </si>
  <si>
    <t>00000547</t>
  </si>
  <si>
    <t>00000531R</t>
  </si>
  <si>
    <t>00187164</t>
  </si>
  <si>
    <t>00000541</t>
  </si>
  <si>
    <t>50438-1925040025</t>
  </si>
  <si>
    <t>1929-1925040043</t>
  </si>
  <si>
    <t>1928-1925040100</t>
  </si>
  <si>
    <t>50438-1925040113</t>
  </si>
  <si>
    <t>1678-1925040124</t>
  </si>
  <si>
    <t>50437-1925040133</t>
  </si>
  <si>
    <t>02334-1925040144</t>
  </si>
  <si>
    <t>50438-1925040154</t>
  </si>
  <si>
    <t>ADTO - 22/09/2025</t>
  </si>
  <si>
    <t>02196668</t>
  </si>
  <si>
    <t>00162075</t>
  </si>
  <si>
    <t>21568363</t>
  </si>
  <si>
    <t>ADTO#000059926052</t>
  </si>
  <si>
    <t>ADTO#000059996834</t>
  </si>
  <si>
    <t>ADTO#000060238678</t>
  </si>
  <si>
    <t>ADTO#000060239286</t>
  </si>
  <si>
    <t>ADTO#000060246009</t>
  </si>
  <si>
    <t>ADTO#000060246045</t>
  </si>
  <si>
    <t>PEDRO DE SOUZA GARRIDO NETO</t>
  </si>
  <si>
    <t>ADTO#000060318158</t>
  </si>
  <si>
    <t>HEVILO DE OLIVEIRA GONCALVES</t>
  </si>
  <si>
    <t>ADTO#000060410041</t>
  </si>
  <si>
    <t>SIMONE NEVES DE OLIVEIRA</t>
  </si>
  <si>
    <t>ADTO#000060412559</t>
  </si>
  <si>
    <t>CLAUDIA SIMONE DA SILVA ORSINO</t>
  </si>
  <si>
    <t>ADTO#000060412560</t>
  </si>
  <si>
    <t>ELAINE DE FREITAS PIMENTEL ALMEIDA FONTES</t>
  </si>
  <si>
    <t>ADTO#000060412612</t>
  </si>
  <si>
    <t>LIZANIA MONTEIRO PAIVA ARAUJO</t>
  </si>
  <si>
    <t>ADTO#000060459028</t>
  </si>
  <si>
    <t>IARA MACHADO DA SILVA</t>
  </si>
  <si>
    <t>DESP#000060285211</t>
  </si>
  <si>
    <t>DESP#000060288683</t>
  </si>
  <si>
    <t>DESP#000060318456</t>
  </si>
  <si>
    <t>DESP#000060318781</t>
  </si>
  <si>
    <t>DESP#000060318794</t>
  </si>
  <si>
    <t>DESP#000060333242</t>
  </si>
  <si>
    <t>DESP#000060333397</t>
  </si>
  <si>
    <t>DESP#000060333475</t>
  </si>
  <si>
    <t>DESP#000060333489</t>
  </si>
  <si>
    <t>DESP#000060333498</t>
  </si>
  <si>
    <t>DESP#000060333507</t>
  </si>
  <si>
    <t>DESP#000060333518</t>
  </si>
  <si>
    <t>DESP#000060333532</t>
  </si>
  <si>
    <t>DESP#000060333552</t>
  </si>
  <si>
    <t>DESP#000060333572</t>
  </si>
  <si>
    <t>DESP#000060333586</t>
  </si>
  <si>
    <t>DESP#000060333599</t>
  </si>
  <si>
    <t>DESP#000060333613</t>
  </si>
  <si>
    <t>DESP#000060333627</t>
  </si>
  <si>
    <t>DESP#000060333640</t>
  </si>
  <si>
    <t>DESP#000060333660</t>
  </si>
  <si>
    <t>DESP#000060333673</t>
  </si>
  <si>
    <t>DESP#000060333927</t>
  </si>
  <si>
    <t>DESP#000060381256</t>
  </si>
  <si>
    <t>DESP#000060381565</t>
  </si>
  <si>
    <t>DESP#000060381604</t>
  </si>
  <si>
    <t>DESP#000060383019</t>
  </si>
  <si>
    <t>DESP#000060383118</t>
  </si>
  <si>
    <t>DESP#000060383275</t>
  </si>
  <si>
    <t>DESP#000060383335</t>
  </si>
  <si>
    <t>DESP#000060383706</t>
  </si>
  <si>
    <t>DESP#000060383777</t>
  </si>
  <si>
    <t>DESP#000060383833</t>
  </si>
  <si>
    <t>DESP#000060389174</t>
  </si>
  <si>
    <t>DESP#000060389193</t>
  </si>
  <si>
    <t>DESP#000060410229</t>
  </si>
  <si>
    <t>DESP#000060410308</t>
  </si>
  <si>
    <t>DESP#000060410334</t>
  </si>
  <si>
    <t>DESP#000060410567</t>
  </si>
  <si>
    <t>DESP#000060411961</t>
  </si>
  <si>
    <t>DESP#000060412065</t>
  </si>
  <si>
    <t>DESP#000060412102</t>
  </si>
  <si>
    <t>DESP#000060412176</t>
  </si>
  <si>
    <t>DESP#000060412234</t>
  </si>
  <si>
    <t>DESP#000060414948</t>
  </si>
  <si>
    <t>DESP#000060414956</t>
  </si>
  <si>
    <t>DESP#000060415123</t>
  </si>
  <si>
    <t>DESP#000060415180</t>
  </si>
  <si>
    <t>DESP#000060415197</t>
  </si>
  <si>
    <t>DESP#000060415228</t>
  </si>
  <si>
    <t>00000096</t>
  </si>
  <si>
    <t>00000097</t>
  </si>
  <si>
    <t>00187165</t>
  </si>
  <si>
    <t>00048128</t>
  </si>
  <si>
    <t>48526570000146</t>
  </si>
  <si>
    <t>48.526.570 JOAO VITOR LOPES DE MELO</t>
  </si>
  <si>
    <t>ADTO 26.09.2025</t>
  </si>
  <si>
    <t>06268110234</t>
  </si>
  <si>
    <t>JOSE MANUEL MACHADO PICANCO</t>
  </si>
  <si>
    <t>00267576</t>
  </si>
  <si>
    <t>00106870</t>
  </si>
  <si>
    <t>00030485</t>
  </si>
  <si>
    <t>00045141</t>
  </si>
  <si>
    <t>02107995</t>
  </si>
  <si>
    <t>03476428</t>
  </si>
  <si>
    <t>1791-2025040027</t>
  </si>
  <si>
    <t>50437-2025040050</t>
  </si>
  <si>
    <t>50437-2025040106</t>
  </si>
  <si>
    <t>774-2025040120</t>
  </si>
  <si>
    <t>2065-2025040157</t>
  </si>
  <si>
    <t>1128-2025040229</t>
  </si>
  <si>
    <t>50433-2125040023</t>
  </si>
  <si>
    <t>00459906</t>
  </si>
  <si>
    <t>88067532</t>
  </si>
  <si>
    <t>00302612</t>
  </si>
  <si>
    <t>00422385</t>
  </si>
  <si>
    <t>162376</t>
  </si>
  <si>
    <t>WOERKLEAP PLATAFORM INC</t>
  </si>
  <si>
    <t>WORKLEAP PLATAFORM INC.</t>
  </si>
  <si>
    <t>00422386</t>
  </si>
  <si>
    <t>26092025</t>
  </si>
  <si>
    <t>00101263</t>
  </si>
  <si>
    <t>00160470</t>
  </si>
  <si>
    <t>DESP#000060383660</t>
  </si>
  <si>
    <t>DESP#000060410465</t>
  </si>
  <si>
    <t>DANILO LOPES DO CARMO</t>
  </si>
  <si>
    <t>DESP#000060410785</t>
  </si>
  <si>
    <t>DESP#000060410832</t>
  </si>
  <si>
    <t>DESP#000060410869</t>
  </si>
  <si>
    <t>DESP#000060412905</t>
  </si>
  <si>
    <t>DESP#000060415539</t>
  </si>
  <si>
    <t>DESP#000060415646</t>
  </si>
  <si>
    <t>DESP#000060415823</t>
  </si>
  <si>
    <t>DESP#000060438037</t>
  </si>
  <si>
    <t>DESP#000060438098</t>
  </si>
  <si>
    <t>DESP#000060438877</t>
  </si>
  <si>
    <t>DESP#000060438898</t>
  </si>
  <si>
    <t>DESP#000060456178</t>
  </si>
  <si>
    <t>DESP#000060456403</t>
  </si>
  <si>
    <t>DESP#000060456430</t>
  </si>
  <si>
    <t>DESP#000060456561</t>
  </si>
  <si>
    <t>DESP#000060456653</t>
  </si>
  <si>
    <t>DESP#000060456662</t>
  </si>
  <si>
    <t>DESP#000060456701</t>
  </si>
  <si>
    <t>DESP#000060459639</t>
  </si>
  <si>
    <t>DESP#000060459743</t>
  </si>
  <si>
    <t>DESP#000060459772</t>
  </si>
  <si>
    <t>DESP#000060474097</t>
  </si>
  <si>
    <t>DESP#000060536965</t>
  </si>
  <si>
    <t>DESP#000060536973</t>
  </si>
  <si>
    <t>DESP#000060537059</t>
  </si>
  <si>
    <t>ALEX SANTOS DO AMARAL</t>
  </si>
  <si>
    <t>DESP#000060543963</t>
  </si>
  <si>
    <t>ADTO#000060333921</t>
  </si>
  <si>
    <t>FERNANDA MADUREIRA TAVARES CORREA</t>
  </si>
  <si>
    <t>ADTO - 03/10/2025</t>
  </si>
  <si>
    <t>2286290701 PIS</t>
  </si>
  <si>
    <t>2286290701 COFINS</t>
  </si>
  <si>
    <t>2286290701 CIDE</t>
  </si>
  <si>
    <t>2286290701 IRRF</t>
  </si>
  <si>
    <t>2286290701 IOF</t>
  </si>
  <si>
    <t>2286290701 ISS</t>
  </si>
  <si>
    <t>50438-2325040030</t>
  </si>
  <si>
    <t>50438-2325040052</t>
  </si>
  <si>
    <t>50433-2325040105</t>
  </si>
  <si>
    <t>2032-2325040121</t>
  </si>
  <si>
    <t>10968</t>
  </si>
  <si>
    <t>AEIC Leadership</t>
  </si>
  <si>
    <t>FGTS s/RCT - Matr.01199 1</t>
  </si>
  <si>
    <t>09/2025</t>
  </si>
  <si>
    <t>10097706</t>
  </si>
  <si>
    <t>10097706R</t>
  </si>
  <si>
    <t>00003437</t>
  </si>
  <si>
    <t>0010439290</t>
  </si>
  <si>
    <t>1309-2425040243</t>
  </si>
  <si>
    <t>50433-2425040259</t>
  </si>
  <si>
    <t>2064-2425040309</t>
  </si>
  <si>
    <t>1069-2425040356</t>
  </si>
  <si>
    <t>2245-2425040442</t>
  </si>
  <si>
    <t>50438-2425040502</t>
  </si>
  <si>
    <t>664-2425040517</t>
  </si>
  <si>
    <t>00000378</t>
  </si>
  <si>
    <t>00005209</t>
  </si>
  <si>
    <t>DESP#000060412848</t>
  </si>
  <si>
    <t>DESP#000060412919</t>
  </si>
  <si>
    <t>DESP#000060456684</t>
  </si>
  <si>
    <t>DESP#000060537191</t>
  </si>
  <si>
    <t>DESP#000060544090</t>
  </si>
  <si>
    <t>DESP#000060544157</t>
  </si>
  <si>
    <t>DESP#000060546956</t>
  </si>
  <si>
    <t>DESP#000060548400</t>
  </si>
  <si>
    <t>DESP#000060549071</t>
  </si>
  <si>
    <t>DESP#000060549193</t>
  </si>
  <si>
    <t>FGTS s/RCT - Mats. 00382 e 01350</t>
  </si>
  <si>
    <t>00055955</t>
  </si>
  <si>
    <t>00009697</t>
  </si>
  <si>
    <t>48-2525040020</t>
  </si>
  <si>
    <t>1613-2525040037</t>
  </si>
  <si>
    <t>1613-2525040047</t>
  </si>
  <si>
    <t>1613-2525040058</t>
  </si>
  <si>
    <t>1048-2525040108</t>
  </si>
  <si>
    <t>2038-2525040132</t>
  </si>
  <si>
    <t>00004528</t>
  </si>
  <si>
    <t>JD - 1041317-38.2024.4.01.3400</t>
  </si>
  <si>
    <t>1888487830008</t>
  </si>
  <si>
    <t>00046419</t>
  </si>
  <si>
    <t>162376R</t>
  </si>
  <si>
    <t>00003583</t>
  </si>
  <si>
    <t>00024035</t>
  </si>
  <si>
    <t>00123366</t>
  </si>
  <si>
    <t>60656774000105</t>
  </si>
  <si>
    <t>ALBERFLEX INDUSTRIA DE MOVEIS LTDA</t>
  </si>
  <si>
    <t>DESP#000060544590</t>
  </si>
  <si>
    <t>ADTO#000059953340</t>
  </si>
  <si>
    <t>GRAZIELA BARBOSA CAVALCANTE</t>
  </si>
  <si>
    <t>ADTO#000060138836</t>
  </si>
  <si>
    <t>ADTO#000060239269</t>
  </si>
  <si>
    <t>ADTO#000060245972</t>
  </si>
  <si>
    <t>ADTO#000060333691</t>
  </si>
  <si>
    <t>ADTO#000060333742</t>
  </si>
  <si>
    <t>ADTO#000060381821</t>
  </si>
  <si>
    <t>ADTO#000060412003</t>
  </si>
  <si>
    <t>BEATRIZ DA SILVA BERNARDINO</t>
  </si>
  <si>
    <t>ADTO#000060412630</t>
  </si>
  <si>
    <t>ADTO#000060412639</t>
  </si>
  <si>
    <t>ADTO#000060415523</t>
  </si>
  <si>
    <t>FABIO FERREIRA MENDES DINIZ</t>
  </si>
  <si>
    <t>ADTO#000060438217</t>
  </si>
  <si>
    <t>ADTO#000060544839</t>
  </si>
  <si>
    <t>ANDREIA RODRIGUES CORREIA</t>
  </si>
  <si>
    <t>1484-2625040025</t>
  </si>
  <si>
    <t>1916-2625040044</t>
  </si>
  <si>
    <t>1657-2625040054</t>
  </si>
  <si>
    <t>15071447</t>
  </si>
  <si>
    <t>06063645</t>
  </si>
  <si>
    <t>06063643</t>
  </si>
  <si>
    <t>00423598</t>
  </si>
  <si>
    <t>27501571000166</t>
  </si>
  <si>
    <t>ALDEMIR BORGES DE ARAUJO LTDA</t>
  </si>
  <si>
    <t>DESP#000060459833</t>
  </si>
  <si>
    <t>DESP#000060544544</t>
  </si>
  <si>
    <t>DESP#000060544586</t>
  </si>
  <si>
    <t>DESP#000060544628</t>
  </si>
  <si>
    <t>DESP#000060544728</t>
  </si>
  <si>
    <t>DESP#000060547635</t>
  </si>
  <si>
    <t>DESP#000060547666</t>
  </si>
  <si>
    <t>DESP#000060548220</t>
  </si>
  <si>
    <t>DESP#000060548284</t>
  </si>
  <si>
    <t>DESP#000060548330</t>
  </si>
  <si>
    <t>DESP#000060548339</t>
  </si>
  <si>
    <t>DESP#000060549014</t>
  </si>
  <si>
    <t>DESP#000060549532</t>
  </si>
  <si>
    <t>DESP#000060549541</t>
  </si>
  <si>
    <t>DESP#000060549579</t>
  </si>
  <si>
    <t>DESP#000060549605</t>
  </si>
  <si>
    <t>DESP#000060591129</t>
  </si>
  <si>
    <t>DESP#000060591179</t>
  </si>
  <si>
    <t>DESP#000060591205</t>
  </si>
  <si>
    <t>DESP#000060613225</t>
  </si>
  <si>
    <t>DESP#000060613226</t>
  </si>
  <si>
    <t>DESP#000060613259</t>
  </si>
  <si>
    <t>02475655</t>
  </si>
  <si>
    <t>DEV 09/2025</t>
  </si>
  <si>
    <t>00009759</t>
  </si>
  <si>
    <t>00168139-5-20250925-33234252000134</t>
  </si>
  <si>
    <t>YVENT EVENTOS TREINAMENTOS E SERVICOS DE INFORMACOES B2B LTDA</t>
  </si>
  <si>
    <t>2088-2725040021</t>
  </si>
  <si>
    <t>02361-2725040047</t>
  </si>
  <si>
    <t>02262-2725040102</t>
  </si>
  <si>
    <t>992-2725040115</t>
  </si>
  <si>
    <t>1916-2725040126</t>
  </si>
  <si>
    <t>1128-2725040348</t>
  </si>
  <si>
    <t>2032-2825040027</t>
  </si>
  <si>
    <t>DESP#000060544796</t>
  </si>
  <si>
    <t>DESP#000060544863</t>
  </si>
  <si>
    <t>DESP#000060591504</t>
  </si>
  <si>
    <t>DESP#000060591712</t>
  </si>
  <si>
    <t>DESP#000060613344</t>
  </si>
  <si>
    <t>DESP#000060613416</t>
  </si>
  <si>
    <t>DESP#000060613692</t>
  </si>
  <si>
    <t>DESP#000060613737</t>
  </si>
  <si>
    <t>DESP#000060613826</t>
  </si>
  <si>
    <t>DESP#000060617150</t>
  </si>
  <si>
    <t>OBS</t>
  </si>
  <si>
    <t>Ordem</t>
  </si>
  <si>
    <t>Acordo de Origem</t>
  </si>
  <si>
    <t>Comprador</t>
  </si>
  <si>
    <t>Descrição</t>
  </si>
  <si>
    <t>Solicitado</t>
  </si>
  <si>
    <t>Moeda</t>
  </si>
  <si>
    <t>Status</t>
  </si>
  <si>
    <t>Status dos Fundos</t>
  </si>
  <si>
    <t>Alterar Status de Fundos da Ordem</t>
  </si>
  <si>
    <t>Ciclo de Vida</t>
  </si>
  <si>
    <t>Ordem de Alteração</t>
  </si>
  <si>
    <t>Data da Criação</t>
  </si>
  <si>
    <t>Local do Fornecedor</t>
  </si>
  <si>
    <t>Contato do Fornecedor</t>
  </si>
  <si>
    <t>Data de Vencimento da Confirmação</t>
  </si>
  <si>
    <t>Local de Cobrança</t>
  </si>
  <si>
    <t>Método de Remessa</t>
  </si>
  <si>
    <t>Status da Ordem de Alteração</t>
  </si>
  <si>
    <t>Data de Fechamento</t>
  </si>
  <si>
    <t>Estilo do Documento</t>
  </si>
  <si>
    <t>FOB</t>
  </si>
  <si>
    <t>Condições de Frete</t>
  </si>
  <si>
    <t>Condições de Pagamento</t>
  </si>
  <si>
    <t>UN de Aquisição</t>
  </si>
  <si>
    <t>Taxa de Conversão</t>
  </si>
  <si>
    <t>Data da Conversão</t>
  </si>
  <si>
    <t>Tipo de Taxa de Conversão</t>
  </si>
  <si>
    <t>Data da Revisão</t>
  </si>
  <si>
    <t>Revisão</t>
  </si>
  <si>
    <t>UN da Requisição</t>
  </si>
  <si>
    <t>Imposto Total</t>
  </si>
  <si>
    <t>Total</t>
  </si>
  <si>
    <t>Modelo de Contrato</t>
  </si>
  <si>
    <t>Requisição</t>
  </si>
  <si>
    <t>Cartão de Compra</t>
  </si>
  <si>
    <t>Confirmação Obrigatória</t>
  </si>
  <si>
    <t>Ordem de Confirmação</t>
  </si>
  <si>
    <t>Pagar no Recebimento</t>
  </si>
  <si>
    <t>Congelado</t>
  </si>
  <si>
    <t>Status Preliminar</t>
  </si>
  <si>
    <t>Espera</t>
  </si>
  <si>
    <t>Dias para Confirmação</t>
  </si>
  <si>
    <t>Data da Ordem</t>
  </si>
  <si>
    <t>Data da Ordem de Alteração</t>
  </si>
  <si>
    <t>Dias no Status Preliminar</t>
  </si>
  <si>
    <t>Dias em Espera</t>
  </si>
  <si>
    <t>Número da Referência</t>
  </si>
  <si>
    <t>Gestor Técnico</t>
  </si>
  <si>
    <t>Gerente do Centro de Custo</t>
  </si>
  <si>
    <t>Centro de Custo Requisitante</t>
  </si>
  <si>
    <t>Diretoria</t>
  </si>
  <si>
    <t>Gestor Administrativo</t>
  </si>
  <si>
    <t>Valor Total Contrato/Importação (R$)</t>
  </si>
  <si>
    <t>ID do Contrato</t>
  </si>
  <si>
    <t>Cláusula SLA</t>
  </si>
  <si>
    <t>Categoria de Contrato</t>
  </si>
  <si>
    <t>NOME_GESTOR_TECNICO</t>
  </si>
  <si>
    <t>NOME_GESTOR_CENTRO_CUSTO</t>
  </si>
  <si>
    <t>Crédito</t>
  </si>
  <si>
    <t>Desconto</t>
  </si>
  <si>
    <t>Observação ao Recebedor</t>
  </si>
  <si>
    <t>Observação ao Fornecedor</t>
  </si>
  <si>
    <t>Número do Projeto</t>
  </si>
  <si>
    <t>Número da Tarefa</t>
  </si>
  <si>
    <t>OC_0011178</t>
  </si>
  <si>
    <t>AGR_0000094</t>
  </si>
  <si>
    <t>ONS_CONTASAPAGAR .</t>
  </si>
  <si>
    <t>PO FILHA - Gestão de Contratos</t>
  </si>
  <si>
    <t>BRL</t>
  </si>
  <si>
    <t>Incompleta</t>
  </si>
  <si>
    <t>Com Falha</t>
  </si>
  <si>
    <t>ALEXANDRE LIMA</t>
  </si>
  <si>
    <t>BRAS�LIA</t>
  </si>
  <si>
    <t>PO FILHA</t>
  </si>
  <si>
    <t>Total em 30 Dias</t>
  </si>
  <si>
    <t>ONS</t>
  </si>
  <si>
    <t>Nenhuma</t>
  </si>
  <si>
    <t>false</t>
  </si>
  <si>
    <t>Incompleto</t>
  </si>
  <si>
    <t>PV01394</t>
  </si>
  <si>
    <t>AS00039</t>
  </si>
  <si>
    <t>ISABELA ABREU RODRIGUES DE OLIVEIRA</t>
  </si>
  <si>
    <t>OC_0011174</t>
  </si>
  <si>
    <t>AGR_0000239</t>
  </si>
  <si>
    <t>JESSENNY KLIN MATTOS</t>
  </si>
  <si>
    <t>11/09/25 Conta 5233 Fatura</t>
  </si>
  <si>
    <t>SIMONE  OLIVEIRA</t>
  </si>
  <si>
    <t>Imediato</t>
  </si>
  <si>
    <t>GJ01451</t>
  </si>
  <si>
    <t>MC00848</t>
  </si>
  <si>
    <t>2200000</t>
  </si>
  <si>
    <t>DTA</t>
  </si>
  <si>
    <t>OC_0001469</t>
  </si>
  <si>
    <t>OC_0011173</t>
  </si>
  <si>
    <t>11/09/25 Conta 5233 Fatura 55243895</t>
  </si>
  <si>
    <t>OC_0011172</t>
  </si>
  <si>
    <t>AGR_0000072</t>
  </si>
  <si>
    <t>11/09/25 Conta 1113 Fatura 0021677406</t>
  </si>
  <si>
    <t>OC_0001283</t>
  </si>
  <si>
    <t>ANDREIA JARDIM</t>
  </si>
  <si>
    <t>OC_0011171</t>
  </si>
  <si>
    <t>11/09/25 Conta 7692 Fatura 21616705</t>
  </si>
  <si>
    <t>OC_0010341</t>
  </si>
  <si>
    <t>AGR_0000097</t>
  </si>
  <si>
    <t>ROSA MICELI SCOFANO DOS REIS</t>
  </si>
  <si>
    <t>RIO DE JANEIRO</t>
  </si>
  <si>
    <t>AF02160</t>
  </si>
  <si>
    <t>MG02251</t>
  </si>
  <si>
    <t>SUNARA LUZ NEVES</t>
  </si>
  <si>
    <t>OC_0010320</t>
  </si>
  <si>
    <t>Nao</t>
  </si>
  <si>
    <t>Serviços em TI</t>
  </si>
  <si>
    <t>ANA CAROLYNE GOMES FRANÇA</t>
  </si>
  <si>
    <t>OC_0010295</t>
  </si>
  <si>
    <t>AGR_0000102</t>
  </si>
  <si>
    <t>Fernando Gorguet</t>
  </si>
  <si>
    <t>5700002</t>
  </si>
  <si>
    <t>DAC</t>
  </si>
  <si>
    <t>OC_0010283</t>
  </si>
  <si>
    <t>AUREA GONCALVES SILVA</t>
  </si>
  <si>
    <t>OC_0009504</t>
  </si>
  <si>
    <t>AGR_0000743</t>
  </si>
  <si>
    <t>RL02181</t>
  </si>
  <si>
    <t>GUILHERME GONCALVES PEDRO</t>
  </si>
  <si>
    <t>OC_0008592</t>
  </si>
  <si>
    <t>RAFAEL VILAR LUIZI</t>
  </si>
  <si>
    <t>OC_0009503</t>
  </si>
  <si>
    <t>LISIANE PEREIRA</t>
  </si>
  <si>
    <t>OC_0005169</t>
  </si>
  <si>
    <t>ADRIANA DE OLIVEIRA CORREA</t>
  </si>
  <si>
    <t>OC_0011115</t>
  </si>
  <si>
    <t>AGR_0000134</t>
  </si>
  <si>
    <t>PO FILHA - AGOSTO</t>
  </si>
  <si>
    <t>Aberto</t>
  </si>
  <si>
    <t>Reservado</t>
  </si>
  <si>
    <t>Hugo Spindola</t>
  </si>
  <si>
    <t>BB02178</t>
  </si>
  <si>
    <t>DT02155</t>
  </si>
  <si>
    <t>PEDRO HENRIQUE   SANTANA DE SOUZA</t>
  </si>
  <si>
    <t>OC_0010915</t>
  </si>
  <si>
    <t>AGR_0000369</t>
  </si>
  <si>
    <t>Pagamento 25/09/25- Nota 03- Ano 03 do contrato.</t>
  </si>
  <si>
    <t>IG01121</t>
  </si>
  <si>
    <t>2320000</t>
  </si>
  <si>
    <t>OC_0010914</t>
  </si>
  <si>
    <t>Pagamento 25/09/25- Nota 02- Ano 03 do contrato.</t>
  </si>
  <si>
    <t>OC_0010913</t>
  </si>
  <si>
    <t>Pagamento 25/09/25 Nota 01- Ano 03 do contrato.</t>
  </si>
  <si>
    <t>OC_0010661</t>
  </si>
  <si>
    <t>PO FILHA - JULHO</t>
  </si>
  <si>
    <t>OC_0010649</t>
  </si>
  <si>
    <t>AGR_0000698</t>
  </si>
  <si>
    <t>JORGE LUIZ JARDIM</t>
  </si>
  <si>
    <t>JF00697</t>
  </si>
  <si>
    <t>OC_0010278</t>
  </si>
  <si>
    <t>AGR_0000390</t>
  </si>
  <si>
    <t>16/07/25 Fatura 22001271-1 Conta 011</t>
  </si>
  <si>
    <t>MARCUS VIOLENTO</t>
  </si>
  <si>
    <t>EA01448</t>
  </si>
  <si>
    <t>OC_0010275</t>
  </si>
  <si>
    <t>16/07/25 Fatura 22001313-0 Conta 011</t>
  </si>
  <si>
    <t>OC_0010273</t>
  </si>
  <si>
    <t>Solicitei correção de notas. Fatura 22001305-8 Conta 011</t>
  </si>
  <si>
    <t>OC_0009292</t>
  </si>
  <si>
    <t>29/05/25 Conta 011 Fatura 22001307-0</t>
  </si>
  <si>
    <t>Não Aplicável</t>
  </si>
  <si>
    <t>2</t>
  </si>
  <si>
    <t>Ordem de Alteração Incompleta</t>
  </si>
  <si>
    <t>OC_0008985</t>
  </si>
  <si>
    <t>AGR_0000757</t>
  </si>
  <si>
    <t>FALTA GT</t>
  </si>
  <si>
    <t>OC_0008982</t>
  </si>
  <si>
    <t>OC_0008810</t>
  </si>
  <si>
    <t>AGR_0000549</t>
  </si>
  <si>
    <t>USD</t>
  </si>
  <si>
    <t>Heide Roland</t>
  </si>
  <si>
    <t>Corporate</t>
  </si>
  <si>
    <t>PS01194</t>
  </si>
  <si>
    <t>FS00674</t>
  </si>
  <si>
    <t>OC_0008798</t>
  </si>
  <si>
    <t>Vence22/04/25. 6897- ABR25</t>
  </si>
  <si>
    <t>OC_0008763</t>
  </si>
  <si>
    <t>AGR_0000755</t>
  </si>
  <si>
    <t>VENCIMENTO: 22/04/2025</t>
  </si>
  <si>
    <t>PEDRO FREITA</t>
  </si>
  <si>
    <t>OC_0008640</t>
  </si>
  <si>
    <t>ANA CLAUDIA COSTA BERMUDES</t>
  </si>
  <si>
    <t>venc: 05/05/25 PO FILHA - Gestão de Contratos</t>
  </si>
  <si>
    <t>LUIZ VERRI</t>
  </si>
  <si>
    <t>MS01821</t>
  </si>
  <si>
    <t>AC01852</t>
  </si>
  <si>
    <t>OC_0008279</t>
  </si>
  <si>
    <t>AGR_0000032</t>
  </si>
  <si>
    <t>PO FILHA - MAIO</t>
  </si>
  <si>
    <t>Paula  Parolo</t>
  </si>
  <si>
    <t>AE01981</t>
  </si>
  <si>
    <t>CM01613</t>
  </si>
  <si>
    <t>OC_0004819</t>
  </si>
  <si>
    <t>Vence 30/09/24 PO FILHA - Gestão de Contratos</t>
  </si>
  <si>
    <t>Fechada para Faturamento</t>
  </si>
  <si>
    <t>Liquidado</t>
  </si>
  <si>
    <t>Tirar relatório de ordens incompletas</t>
  </si>
  <si>
    <t>Tirar relatório de ordens de outros compradores (Expurgando ONS_Comprador e ONS_Contasapagar)</t>
  </si>
  <si>
    <t>Esse controle precisa acontecer no dia 15 e sempre no dia do fechamento</t>
  </si>
  <si>
    <t>Como tirar relatório de ordens incompletas:</t>
  </si>
  <si>
    <t>* Mudar para busca avançada</t>
  </si>
  <si>
    <t>* Filtrar ordens por não contem e adicionar "xxx" como valor</t>
  </si>
  <si>
    <t>* Filtrar status como Igual a Incompleta</t>
  </si>
  <si>
    <t>Como tirar relatório de ordens de outros compradores:</t>
  </si>
  <si>
    <t>* Filtrar status como diferente de Incompleta</t>
  </si>
  <si>
    <t>* Manter "Incluir documentos fechados" como não</t>
  </si>
  <si>
    <t>00006710</t>
  </si>
  <si>
    <t>00002835</t>
  </si>
  <si>
    <t>Aguardando de acordo</t>
  </si>
  <si>
    <t>Aguardando rateio</t>
  </si>
  <si>
    <t>00005643</t>
  </si>
  <si>
    <t>00005645</t>
  </si>
  <si>
    <t>00005649</t>
  </si>
  <si>
    <t>00005651</t>
  </si>
  <si>
    <t xml:space="preserve">00004405 </t>
  </si>
  <si>
    <t>00001372-1</t>
  </si>
  <si>
    <t>00558264</t>
  </si>
  <si>
    <t xml:space="preserve">NF em dolar </t>
  </si>
  <si>
    <t>Aguardando a entrega</t>
  </si>
  <si>
    <t>OC_0008692</t>
  </si>
  <si>
    <t>OC_0008693</t>
  </si>
  <si>
    <t>2103327257</t>
  </si>
  <si>
    <t>Encaminhado e-mail ao fornecedor para cancelar a fatura. FNF não vai pagar</t>
  </si>
  <si>
    <t>OC_0008703</t>
  </si>
  <si>
    <t xml:space="preserve">OC_0008695 </t>
  </si>
  <si>
    <t xml:space="preserve">OC_0008704 </t>
  </si>
  <si>
    <t>Lançada na OC_0008663</t>
  </si>
  <si>
    <t>NF cancelada</t>
  </si>
  <si>
    <t>vou lançar</t>
  </si>
  <si>
    <t>OC_0008828 / NF CANCELADA</t>
  </si>
  <si>
    <t>83906244</t>
  </si>
  <si>
    <t xml:space="preserve">55993180 </t>
  </si>
  <si>
    <t xml:space="preserve">31199180 </t>
  </si>
  <si>
    <t xml:space="preserve">91614198 </t>
  </si>
  <si>
    <t>05393222</t>
  </si>
  <si>
    <t>91703487</t>
  </si>
  <si>
    <t>91759392</t>
  </si>
  <si>
    <t>91084938</t>
  </si>
  <si>
    <t>91168414</t>
  </si>
  <si>
    <t>91246487</t>
  </si>
  <si>
    <t>91321587</t>
  </si>
  <si>
    <t>91391321</t>
  </si>
  <si>
    <t>23951640</t>
  </si>
  <si>
    <t>23802866</t>
  </si>
  <si>
    <t>24232694</t>
  </si>
  <si>
    <t>24364048</t>
  </si>
  <si>
    <t>24489969</t>
  </si>
  <si>
    <t>24610897</t>
  </si>
  <si>
    <t>24726284</t>
  </si>
  <si>
    <t>24837882</t>
  </si>
  <si>
    <t>24943878</t>
  </si>
  <si>
    <t>25309467</t>
  </si>
  <si>
    <t>25387936</t>
  </si>
  <si>
    <t>25458295</t>
  </si>
  <si>
    <t>25522702</t>
  </si>
  <si>
    <t>25581156</t>
  </si>
  <si>
    <t>25633567</t>
  </si>
  <si>
    <t>25801965</t>
  </si>
  <si>
    <t>00381485</t>
  </si>
  <si>
    <t xml:space="preserve">Em analise </t>
  </si>
  <si>
    <t>00374883</t>
  </si>
  <si>
    <t>00375991</t>
  </si>
  <si>
    <t>00373361</t>
  </si>
  <si>
    <t>00379100</t>
  </si>
  <si>
    <t>00374197</t>
  </si>
  <si>
    <t>00379066</t>
  </si>
  <si>
    <t>00373825</t>
  </si>
  <si>
    <t>00378471</t>
  </si>
  <si>
    <t>00380990</t>
  </si>
  <si>
    <t>00374803</t>
  </si>
  <si>
    <t>72025001</t>
  </si>
  <si>
    <t>Lançada na OC_0008737</t>
  </si>
  <si>
    <t>Lançada na OC_0007554</t>
  </si>
  <si>
    <t>40504466</t>
  </si>
  <si>
    <t>00000326</t>
  </si>
  <si>
    <t>Nota fiscal cancelada</t>
  </si>
  <si>
    <t>16155866</t>
  </si>
  <si>
    <t>09292513</t>
  </si>
  <si>
    <t>lançado</t>
  </si>
  <si>
    <t>ainda não lançado</t>
  </si>
  <si>
    <t>62042025</t>
  </si>
  <si>
    <t>88042025</t>
  </si>
  <si>
    <t>NOTAS COM O MESMO NF PORÉM COM CNPJ DIFERENTES/ em analise</t>
  </si>
  <si>
    <t>27042025</t>
  </si>
  <si>
    <t>00003985</t>
  </si>
  <si>
    <t>Nota vai ser substituita devido ao erro de valor, será provisionada</t>
  </si>
  <si>
    <t>Lançadas</t>
  </si>
  <si>
    <t>49105483</t>
  </si>
  <si>
    <t>00000440</t>
  </si>
  <si>
    <t>00000164</t>
  </si>
  <si>
    <t>OC_0009007</t>
  </si>
  <si>
    <t>OC_0008852 sem verba, aguardando aprovação da REQUISIÇÂO para incluir saldo no acordo e seguir com entrada da NF</t>
  </si>
  <si>
    <t>OC_0008882</t>
  </si>
  <si>
    <t>02716887</t>
  </si>
  <si>
    <t>OC_0008982 aguardando autorização por escrito do GT para entrar a NF</t>
  </si>
  <si>
    <t>02716888</t>
  </si>
  <si>
    <t>OC_0008986 aguardando autorização por escrito do GT para entrar a NF</t>
  </si>
  <si>
    <t>02716889</t>
  </si>
  <si>
    <t>OC_0008989 aguardando autorização por escrito do GT para entrar a NF</t>
  </si>
  <si>
    <t>02716886</t>
  </si>
  <si>
    <t>OC_0008987 aguardando autorização por escrito do GT para entrar a NF</t>
  </si>
  <si>
    <t>02716891</t>
  </si>
  <si>
    <t>OC_0008993 aguardando autorização por escrito do GT para entrar a NF</t>
  </si>
  <si>
    <t>02716890</t>
  </si>
  <si>
    <t>OC_0008990 aguardando autorização por escrito do GT para entrar a NF</t>
  </si>
  <si>
    <t>02716893</t>
  </si>
  <si>
    <t>OC_0008996 aguardando autorização por escrito do GT para entrar a NF</t>
  </si>
  <si>
    <t>02716892</t>
  </si>
  <si>
    <t>OC_0008983 aguardando autorização por escrito do GT para entrar a NF</t>
  </si>
  <si>
    <t>OC_0008978 aguardando autorização por escrito do GT para entrar a NF</t>
  </si>
  <si>
    <t>OC_0008980 aguardando autorização por escrito do GT para entrar a NF</t>
  </si>
  <si>
    <t>OC_0008988 aguardando autorização por escrito do GT para entrar a NF</t>
  </si>
  <si>
    <t>OC_0008984 aguardando autorização por escrito do GT para entrar a NF</t>
  </si>
  <si>
    <t xml:space="preserve">OC_0008855 </t>
  </si>
  <si>
    <t>OC_0008921</t>
  </si>
  <si>
    <t xml:space="preserve">OC_0008879  </t>
  </si>
  <si>
    <t>OC_0008889</t>
  </si>
  <si>
    <t>00079121</t>
  </si>
  <si>
    <t>OC_0008892</t>
  </si>
  <si>
    <t>OC_0008981</t>
  </si>
  <si>
    <t>OC_0008994</t>
  </si>
  <si>
    <t>LANÇADA/NF COM O MESMO NUMERO, PORÉM FORNCEDOR DIFERENTE</t>
  </si>
  <si>
    <t xml:space="preserve">OC_0008904 </t>
  </si>
  <si>
    <t>OC_0008906</t>
  </si>
  <si>
    <t>OC_0008959</t>
  </si>
  <si>
    <t xml:space="preserve">OC_0008912 </t>
  </si>
  <si>
    <t>OC_0008917 sem verba, aguardando retorno do gestor técnico</t>
  </si>
  <si>
    <t xml:space="preserve">OC_0008919 </t>
  </si>
  <si>
    <t>11783376</t>
  </si>
  <si>
    <t>00001003</t>
  </si>
  <si>
    <t>AGUARDANDO CHEGADA MATERIAL</t>
  </si>
  <si>
    <t xml:space="preserve">em trativa com a area </t>
  </si>
  <si>
    <t xml:space="preserve">97992025 </t>
  </si>
  <si>
    <t xml:space="preserve">mesmo numero da NF, porém fornecedor diferente </t>
  </si>
  <si>
    <t>OC_0009005</t>
  </si>
  <si>
    <t>OC_0008958</t>
  </si>
  <si>
    <t xml:space="preserve">OC_0008957 </t>
  </si>
  <si>
    <t xml:space="preserve">OC_0008954 </t>
  </si>
  <si>
    <t>OC_0008998</t>
  </si>
  <si>
    <t>OC_0008999</t>
  </si>
  <si>
    <t>OC_0008979</t>
  </si>
  <si>
    <t>OC_0008992</t>
  </si>
  <si>
    <t>OC_0008880</t>
  </si>
  <si>
    <t>00002162</t>
  </si>
  <si>
    <t>Solicitado cancelamento da NF pois valor saiu incorreto</t>
  </si>
  <si>
    <t>OC_0008972</t>
  </si>
  <si>
    <t>OC_0008964</t>
  </si>
  <si>
    <t>02721377</t>
  </si>
  <si>
    <t>OC_0009002 bloqueio</t>
  </si>
  <si>
    <t xml:space="preserve">00079181    </t>
  </si>
  <si>
    <t>AGUARDANDO ENVIO DA DISTRIBUIÇÃO</t>
  </si>
  <si>
    <t>BLOQUEIO ORÇAMENTÁRIO - LANÇADA</t>
  </si>
  <si>
    <t>02722731</t>
  </si>
  <si>
    <t>RESOLVENDO COM A FN</t>
  </si>
  <si>
    <t>02722732</t>
  </si>
  <si>
    <t>00202595</t>
  </si>
  <si>
    <t xml:space="preserve">	
00000078	</t>
  </si>
  <si>
    <t xml:space="preserve"> lançada</t>
  </si>
  <si>
    <t>13456915</t>
  </si>
  <si>
    <t>Fornecedor diferente / lançada</t>
  </si>
  <si>
    <t>00030320</t>
  </si>
  <si>
    <t>00000795</t>
  </si>
  <si>
    <t>faturada pela ETHERNE</t>
  </si>
  <si>
    <t>00000145</t>
  </si>
  <si>
    <t>00559802</t>
  </si>
  <si>
    <t>00559792</t>
  </si>
  <si>
    <t>00559777</t>
  </si>
  <si>
    <t>00559807</t>
  </si>
  <si>
    <t>00557025</t>
  </si>
  <si>
    <t>00557017</t>
  </si>
  <si>
    <t>00557028</t>
  </si>
  <si>
    <t>00559851</t>
  </si>
  <si>
    <t>00559815</t>
  </si>
  <si>
    <t>00559883</t>
  </si>
  <si>
    <t>00557013</t>
  </si>
  <si>
    <t>OC_0010875</t>
  </si>
  <si>
    <t>00009441</t>
  </si>
  <si>
    <t>36710320</t>
  </si>
  <si>
    <t>51527981</t>
  </si>
  <si>
    <t>nota cancelada pelo fornecedor</t>
  </si>
  <si>
    <t>OC_0010940</t>
  </si>
  <si>
    <t>OC_0010941</t>
  </si>
  <si>
    <t>OC_0011009</t>
  </si>
  <si>
    <t>OC_0011026</t>
  </si>
  <si>
    <t>OC_0011024</t>
  </si>
  <si>
    <t>OC_0011019</t>
  </si>
  <si>
    <t>OC_0010982</t>
  </si>
  <si>
    <t>OC_0011110</t>
  </si>
  <si>
    <t>OC_0011109</t>
  </si>
  <si>
    <t>00573667</t>
  </si>
  <si>
    <t>OK</t>
  </si>
  <si>
    <t>02025929</t>
  </si>
  <si>
    <t>01342401</t>
  </si>
  <si>
    <t>OC_0011128</t>
  </si>
  <si>
    <t>OC_0011126</t>
  </si>
  <si>
    <t>OC_0011063</t>
  </si>
  <si>
    <t>OC_0011060</t>
  </si>
  <si>
    <t xml:space="preserve">OC_0011030 </t>
  </si>
  <si>
    <t>OC_0011093</t>
  </si>
  <si>
    <t>00205416</t>
  </si>
  <si>
    <t>00205417</t>
  </si>
  <si>
    <t>00205419</t>
  </si>
  <si>
    <t>OC_0011140</t>
  </si>
  <si>
    <t>OC_0011154</t>
  </si>
  <si>
    <t>OC_0011150</t>
  </si>
  <si>
    <t xml:space="preserve">OC_0011118 </t>
  </si>
  <si>
    <t xml:space="preserve">02082025 </t>
  </si>
  <si>
    <t>23082025</t>
  </si>
  <si>
    <t>OC_0011537</t>
  </si>
  <si>
    <t>OC_0011538</t>
  </si>
  <si>
    <t>00598514</t>
  </si>
  <si>
    <t>00598459</t>
  </si>
  <si>
    <t>Compra delegada</t>
  </si>
  <si>
    <t>OC_0011508</t>
  </si>
  <si>
    <t>OC_0011469</t>
  </si>
  <si>
    <t>OC_0011463</t>
  </si>
  <si>
    <t>OC_0011464</t>
  </si>
  <si>
    <t>OC_0011468</t>
  </si>
  <si>
    <t xml:space="preserve">OC_0011542 </t>
  </si>
  <si>
    <t>OC_0011574</t>
  </si>
  <si>
    <t>OC_0011575</t>
  </si>
  <si>
    <t>OC_0011588</t>
  </si>
  <si>
    <t>OC_0011589</t>
  </si>
  <si>
    <t>00125309</t>
  </si>
  <si>
    <t>00125310</t>
  </si>
  <si>
    <t>00125312</t>
  </si>
  <si>
    <t>00125311</t>
  </si>
  <si>
    <t>00015985</t>
  </si>
  <si>
    <t>00018240</t>
  </si>
  <si>
    <t>OC_0011591</t>
  </si>
  <si>
    <t>00005146</t>
  </si>
  <si>
    <t>00019994</t>
  </si>
  <si>
    <t>00019995</t>
  </si>
  <si>
    <t>00019996</t>
  </si>
  <si>
    <t>00019997</t>
  </si>
  <si>
    <t>00019998</t>
  </si>
  <si>
    <t>00019999</t>
  </si>
  <si>
    <t>00020000</t>
  </si>
  <si>
    <t>00020001</t>
  </si>
  <si>
    <t>00020002</t>
  </si>
  <si>
    <t>00020003</t>
  </si>
  <si>
    <t>00020004</t>
  </si>
  <si>
    <t>00020005</t>
  </si>
  <si>
    <t>00020006</t>
  </si>
  <si>
    <t>00020007</t>
  </si>
  <si>
    <t>00020008</t>
  </si>
  <si>
    <t>00020009</t>
  </si>
  <si>
    <t>00020010</t>
  </si>
  <si>
    <t>00020011</t>
  </si>
  <si>
    <t>00020012</t>
  </si>
  <si>
    <t>00020013</t>
  </si>
  <si>
    <t>00020014</t>
  </si>
  <si>
    <t>00020015</t>
  </si>
  <si>
    <t>00020016</t>
  </si>
  <si>
    <t>00020017</t>
  </si>
  <si>
    <t>00020018</t>
  </si>
  <si>
    <t>00020019</t>
  </si>
  <si>
    <t>00020020</t>
  </si>
  <si>
    <t>00020021</t>
  </si>
  <si>
    <t>00020022</t>
  </si>
  <si>
    <t>00020025</t>
  </si>
  <si>
    <t>00000104</t>
  </si>
  <si>
    <t>00000268</t>
  </si>
  <si>
    <t>00001128</t>
  </si>
  <si>
    <t>00005824</t>
  </si>
  <si>
    <t>09981601</t>
  </si>
  <si>
    <t>02089174</t>
  </si>
  <si>
    <t>00006637</t>
  </si>
  <si>
    <t>00012170</t>
  </si>
  <si>
    <t>00012172</t>
  </si>
  <si>
    <t>00016617</t>
  </si>
  <si>
    <t>00001259</t>
  </si>
  <si>
    <t>00495056</t>
  </si>
  <si>
    <t>00003839</t>
  </si>
  <si>
    <t>REL DGL 0081/2025</t>
  </si>
  <si>
    <t>00006800 - NC</t>
  </si>
  <si>
    <t>20250989</t>
  </si>
  <si>
    <t>00016065</t>
  </si>
  <si>
    <t>00581185</t>
  </si>
  <si>
    <t>02031686</t>
  </si>
  <si>
    <t>00021849</t>
  </si>
  <si>
    <t>00000931</t>
  </si>
  <si>
    <t>00006956</t>
  </si>
  <si>
    <t>00048742</t>
  </si>
  <si>
    <t>00012353</t>
  </si>
  <si>
    <t>89982504</t>
  </si>
  <si>
    <t>1011-3025040027</t>
  </si>
  <si>
    <t>1349-3025040045</t>
  </si>
  <si>
    <t>50438-3025040100</t>
  </si>
  <si>
    <t>50439-3025040117</t>
  </si>
  <si>
    <t>50439-3025040127</t>
  </si>
  <si>
    <t>50439-3025040136</t>
  </si>
  <si>
    <t>2156-3025040150</t>
  </si>
  <si>
    <t>2374-3025040159</t>
  </si>
  <si>
    <t>50433-3025040400</t>
  </si>
  <si>
    <t>00007092</t>
  </si>
  <si>
    <t>00009065 - NC</t>
  </si>
  <si>
    <t>00000556</t>
  </si>
  <si>
    <t>00281824</t>
  </si>
  <si>
    <t>00000432</t>
  </si>
  <si>
    <t>00281825</t>
  </si>
  <si>
    <t>DESP#000060548844</t>
  </si>
  <si>
    <t>DESP#000060591414</t>
  </si>
  <si>
    <t>DESP#000060613861</t>
  </si>
  <si>
    <t>DESP#000060633214</t>
  </si>
  <si>
    <t>DESP#000060633257</t>
  </si>
  <si>
    <t>DESP#000060633348</t>
  </si>
  <si>
    <t>DESP#000060633349</t>
  </si>
  <si>
    <t>DESP#000060677356</t>
  </si>
  <si>
    <t>DESP#000060689948</t>
  </si>
  <si>
    <t>DESP#000060690231</t>
  </si>
  <si>
    <t>DESP#000060690652</t>
  </si>
  <si>
    <t>ADTO#000060389060</t>
  </si>
  <si>
    <t>ADTO#000060389064</t>
  </si>
  <si>
    <t>ADTO#000060548420</t>
  </si>
  <si>
    <t>ADTO#000060699990</t>
  </si>
  <si>
    <t>ADTO#000060699996</t>
  </si>
  <si>
    <t>000022366</t>
  </si>
  <si>
    <t>00006958</t>
  </si>
  <si>
    <t>00006959</t>
  </si>
  <si>
    <t>00004150 - NC</t>
  </si>
  <si>
    <t>ECO POLO BRASIL TRANSPORTES LTDA</t>
  </si>
  <si>
    <t>BESECURE INFORMATICA E SEGURANCA ELETRONICA LTDA</t>
  </si>
  <si>
    <t>JORGE ANTONIO SILVA RAMOS DE VASCONCELLOS JUNIOR</t>
  </si>
  <si>
    <t>FABIO ANDRADE LEITE ALVES</t>
  </si>
  <si>
    <t>LAIS FONSECA ARAUJO</t>
  </si>
  <si>
    <t>Invoice NFs  04729432 e 04729425</t>
  </si>
  <si>
    <t>Invoice NF 04729714</t>
  </si>
  <si>
    <t>OC_0011615</t>
  </si>
  <si>
    <t>OC_0011616</t>
  </si>
  <si>
    <t>OC_0011916</t>
  </si>
  <si>
    <t>OC_0011617</t>
  </si>
  <si>
    <t xml:space="preserve">OC_0011442 </t>
  </si>
  <si>
    <t>OC_0011620</t>
  </si>
  <si>
    <t>OC_0011598 bloqueada</t>
  </si>
  <si>
    <t>OC_0011594 bloqueada</t>
  </si>
  <si>
    <t>OC_0011595 bloqueada</t>
  </si>
  <si>
    <t>OC_0011597 bloqueada</t>
  </si>
  <si>
    <t>OC_0011625 bloqueada</t>
  </si>
  <si>
    <t>OC_0011629 bloqueada</t>
  </si>
  <si>
    <t>OC_0011636 bloqueada</t>
  </si>
  <si>
    <t>OC_0011642 bloqueada</t>
  </si>
  <si>
    <t>OC_0011644 bloqueada</t>
  </si>
  <si>
    <t>OC_0011646 bloqueada</t>
  </si>
  <si>
    <t>OC_0011651 bloqueada</t>
  </si>
  <si>
    <t>OC_0011652 bloqueada</t>
  </si>
  <si>
    <t>OC_0011655 bloqueada</t>
  </si>
  <si>
    <t>00055380</t>
  </si>
  <si>
    <t>00055379</t>
  </si>
  <si>
    <t>00055376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</si>
</sst>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mmmm\,\ yyyy;@"/>
    <numFmt numFmtId="167" formatCode="_-[$$-409]* #,##0.00_ ;_-[$$-409]* \-#,##0.00\ ;_-[$$-409]* &quot;-&quot;??_ ;_-@_ "/>
    <numFmt numFmtId="168" formatCode="_-[$R$-416]\ * #,##0.00_-;\-[$R$-416]\ * #,##0.00_-;_-[$R$-416]\ * &quot;-&quot;??_-;_-@_-"/>
    <numFmt numFmtId="169" formatCode="#,##0.00#"/>
    <numFmt numFmtId="170" formatCode="#,##0.###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ptos"/>
      <family val="2"/>
    </font>
    <font>
      <sz val="5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Aptos"/>
      <family val="2"/>
    </font>
    <font>
      <sz val="8"/>
      <name val="Calibri"/>
      <family val="2"/>
      <scheme val="minor"/>
    </font>
    <font>
      <sz val="9"/>
      <color rgb="FF333333"/>
      <name val="Arial"/>
      <family val="2"/>
    </font>
    <font>
      <sz val="11"/>
      <name val="Calibri"/>
      <family val="2"/>
    </font>
    <font>
      <sz val="11"/>
      <color rgb="FF242424"/>
      <name val="Aptos Narrow"/>
      <family val="2"/>
    </font>
    <font>
      <sz val="10"/>
      <color rgb="FF000000"/>
      <name val="Aptos"/>
      <family val="2"/>
    </font>
    <font>
      <sz val="10"/>
      <color rgb="FF000000"/>
      <name val="Calibri"/>
      <family val="2"/>
    </font>
    <font>
      <sz val="11"/>
      <color rgb="FF000000"/>
      <name val="Aptos"/>
      <family val="2"/>
    </font>
    <font>
      <sz val="10"/>
      <color theme="1"/>
      <name val="Aptos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ptos"/>
      <family val="2"/>
    </font>
    <font>
      <sz val="10"/>
      <color rgb="FFFF0000"/>
      <name val="Aptos"/>
      <family val="2"/>
    </font>
    <font>
      <sz val="1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Display"/>
      <family val="2"/>
    </font>
    <font>
      <sz val="10"/>
      <color rgb="FF242424"/>
      <name val="Aptos Narrow"/>
      <family val="2"/>
    </font>
    <font>
      <sz val="10"/>
      <color theme="1"/>
      <name val="Aptos"/>
      <family val="2"/>
    </font>
    <font>
      <sz val="11"/>
      <color rgb="FF333333"/>
      <name val="Calibri"/>
      <family val="2"/>
      <scheme val="minor"/>
    </font>
    <font>
      <sz val="10"/>
      <color theme="1"/>
      <name val="Aptos"/>
      <family val="2"/>
    </font>
    <font>
      <sz val="11"/>
      <color theme="1"/>
      <name val="Aptos"/>
      <family val="2"/>
    </font>
    <font>
      <sz val="10"/>
      <name val="Aptos"/>
      <family val="2"/>
    </font>
    <font>
      <sz val="6"/>
      <color rgb="FF333333"/>
      <name val="Arial"/>
      <family val="2"/>
    </font>
    <font>
      <sz val="10"/>
      <color rgb="FF242424"/>
      <name val="Aptos"/>
      <family val="2"/>
    </font>
    <font>
      <sz val="10"/>
      <color theme="1"/>
      <name val="Aptos"/>
    </font>
    <font>
      <sz val="11"/>
      <color rgb="FF242424"/>
      <name val="Aptos Narrow"/>
      <charset val="1"/>
    </font>
    <font>
      <sz val="11"/>
      <color theme="1"/>
      <name val="Aptos"/>
    </font>
    <font>
      <sz val="10"/>
      <color rgb="FF000000"/>
      <name val="Aptos"/>
      <charset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47">
    <xf numFmtId="0" fontId="0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3" fillId="7" borderId="7" applyNumberFormat="0" applyAlignment="0" applyProtection="0"/>
    <xf numFmtId="0" fontId="17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19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9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9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9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9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/>
  </cellStyleXfs>
  <cellXfs count="235">
    <xf numFmtId="0" fontId="0" fillId="0" borderId="0" xfId="0"/>
    <xf numFmtId="49" fontId="0" fillId="0" borderId="0" xfId="0" applyNumberFormat="1"/>
    <xf numFmtId="49" fontId="4" fillId="0" borderId="0" xfId="0" applyNumberFormat="1" applyFont="1" applyAlignment="1">
      <alignment wrapText="1"/>
    </xf>
    <xf numFmtId="0" fontId="5" fillId="33" borderId="0" xfId="0" applyFont="1" applyFill="1" applyAlignment="1">
      <alignment horizontal="center"/>
    </xf>
    <xf numFmtId="49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49" fontId="5" fillId="33" borderId="0" xfId="0" applyNumberFormat="1" applyFont="1" applyFill="1" applyAlignment="1">
      <alignment horizontal="center"/>
    </xf>
    <xf numFmtId="0" fontId="22" fillId="0" borderId="0" xfId="0" applyFont="1"/>
    <xf numFmtId="14" fontId="22" fillId="0" borderId="0" xfId="0" applyNumberFormat="1" applyFont="1"/>
    <xf numFmtId="166" fontId="25" fillId="0" borderId="11" xfId="0" applyNumberFormat="1" applyFont="1" applyBorder="1" applyAlignment="1">
      <alignment horizontal="left"/>
    </xf>
    <xf numFmtId="0" fontId="25" fillId="0" borderId="11" xfId="0" applyFont="1" applyBorder="1"/>
    <xf numFmtId="164" fontId="25" fillId="0" borderId="11" xfId="1" applyFont="1" applyBorder="1"/>
    <xf numFmtId="14" fontId="25" fillId="0" borderId="11" xfId="0" applyNumberFormat="1" applyFont="1" applyBorder="1"/>
    <xf numFmtId="166" fontId="22" fillId="0" borderId="11" xfId="0" applyNumberFormat="1" applyFont="1" applyBorder="1" applyAlignment="1">
      <alignment horizontal="left"/>
    </xf>
    <xf numFmtId="0" fontId="22" fillId="0" borderId="11" xfId="0" applyFont="1" applyBorder="1"/>
    <xf numFmtId="164" fontId="22" fillId="0" borderId="11" xfId="1" applyFont="1" applyBorder="1"/>
    <xf numFmtId="14" fontId="22" fillId="0" borderId="11" xfId="0" applyNumberFormat="1" applyFont="1" applyBorder="1"/>
    <xf numFmtId="166" fontId="26" fillId="0" borderId="11" xfId="0" applyNumberFormat="1" applyFont="1" applyBorder="1" applyAlignment="1">
      <alignment horizontal="left"/>
    </xf>
    <xf numFmtId="0" fontId="26" fillId="0" borderId="11" xfId="0" applyFont="1" applyBorder="1"/>
    <xf numFmtId="14" fontId="26" fillId="0" borderId="11" xfId="0" applyNumberFormat="1" applyFont="1" applyBorder="1"/>
    <xf numFmtId="164" fontId="26" fillId="0" borderId="11" xfId="1" applyFont="1" applyBorder="1"/>
    <xf numFmtId="49" fontId="22" fillId="0" borderId="11" xfId="0" applyNumberFormat="1" applyFont="1" applyBorder="1"/>
    <xf numFmtId="49" fontId="25" fillId="0" borderId="11" xfId="0" applyNumberFormat="1" applyFont="1" applyBorder="1"/>
    <xf numFmtId="49" fontId="26" fillId="0" borderId="11" xfId="0" applyNumberFormat="1" applyFont="1" applyBorder="1"/>
    <xf numFmtId="0" fontId="25" fillId="33" borderId="11" xfId="0" applyFont="1" applyFill="1" applyBorder="1"/>
    <xf numFmtId="1" fontId="22" fillId="0" borderId="11" xfId="0" applyNumberFormat="1" applyFont="1" applyBorder="1"/>
    <xf numFmtId="1" fontId="25" fillId="0" borderId="11" xfId="0" applyNumberFormat="1" applyFont="1" applyBorder="1"/>
    <xf numFmtId="1" fontId="26" fillId="0" borderId="11" xfId="0" applyNumberFormat="1" applyFont="1" applyBorder="1"/>
    <xf numFmtId="1" fontId="26" fillId="0" borderId="11" xfId="0" quotePrefix="1" applyNumberFormat="1" applyFont="1" applyBorder="1"/>
    <xf numFmtId="49" fontId="0" fillId="0" borderId="10" xfId="0" applyNumberFormat="1" applyBorder="1"/>
    <xf numFmtId="49" fontId="26" fillId="33" borderId="11" xfId="0" applyNumberFormat="1" applyFont="1" applyFill="1" applyBorder="1"/>
    <xf numFmtId="14" fontId="26" fillId="33" borderId="11" xfId="0" applyNumberFormat="1" applyFont="1" applyFill="1" applyBorder="1"/>
    <xf numFmtId="164" fontId="26" fillId="0" borderId="11" xfId="1" applyFont="1" applyFill="1" applyBorder="1"/>
    <xf numFmtId="49" fontId="0" fillId="0" borderId="0" xfId="0" quotePrefix="1" applyNumberFormat="1"/>
    <xf numFmtId="49" fontId="22" fillId="0" borderId="0" xfId="0" applyNumberFormat="1" applyFont="1"/>
    <xf numFmtId="0" fontId="5" fillId="0" borderId="12" xfId="0" applyFont="1" applyBorder="1"/>
    <xf numFmtId="0" fontId="0" fillId="0" borderId="12" xfId="0" applyBorder="1" applyAlignment="1">
      <alignment horizontal="center"/>
    </xf>
    <xf numFmtId="0" fontId="5" fillId="34" borderId="12" xfId="0" applyFont="1" applyFill="1" applyBorder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22" fillId="0" borderId="14" xfId="0" applyFont="1" applyBorder="1"/>
    <xf numFmtId="49" fontId="22" fillId="0" borderId="14" xfId="0" applyNumberFormat="1" applyFont="1" applyBorder="1"/>
    <xf numFmtId="14" fontId="22" fillId="0" borderId="14" xfId="0" applyNumberFormat="1" applyFont="1" applyBorder="1"/>
    <xf numFmtId="0" fontId="24" fillId="0" borderId="14" xfId="0" applyFont="1" applyBorder="1"/>
    <xf numFmtId="49" fontId="24" fillId="0" borderId="14" xfId="0" applyNumberFormat="1" applyFont="1" applyBorder="1"/>
    <xf numFmtId="14" fontId="24" fillId="0" borderId="14" xfId="0" applyNumberFormat="1" applyFont="1" applyBorder="1"/>
    <xf numFmtId="0" fontId="23" fillId="0" borderId="14" xfId="0" applyFont="1" applyBorder="1"/>
    <xf numFmtId="0" fontId="23" fillId="33" borderId="14" xfId="0" applyFont="1" applyFill="1" applyBorder="1"/>
    <xf numFmtId="0" fontId="22" fillId="33" borderId="14" xfId="0" applyFont="1" applyFill="1" applyBorder="1"/>
    <xf numFmtId="49" fontId="22" fillId="0" borderId="14" xfId="0" quotePrefix="1" applyNumberFormat="1" applyFont="1" applyBorder="1"/>
    <xf numFmtId="49" fontId="22" fillId="33" borderId="14" xfId="0" applyNumberFormat="1" applyFont="1" applyFill="1" applyBorder="1"/>
    <xf numFmtId="14" fontId="22" fillId="33" borderId="14" xfId="0" applyNumberFormat="1" applyFont="1" applyFill="1" applyBorder="1"/>
    <xf numFmtId="0" fontId="0" fillId="0" borderId="0" xfId="0" quotePrefix="1"/>
    <xf numFmtId="165" fontId="24" fillId="0" borderId="14" xfId="1" applyNumberFormat="1" applyFont="1" applyBorder="1"/>
    <xf numFmtId="165" fontId="22" fillId="0" borderId="14" xfId="1" applyNumberFormat="1" applyFont="1" applyBorder="1"/>
    <xf numFmtId="165" fontId="22" fillId="0" borderId="14" xfId="1" applyNumberFormat="1" applyFont="1" applyFill="1" applyBorder="1"/>
    <xf numFmtId="165" fontId="22" fillId="33" borderId="14" xfId="1" applyNumberFormat="1" applyFont="1" applyFill="1" applyBorder="1"/>
    <xf numFmtId="165" fontId="22" fillId="0" borderId="0" xfId="1" applyNumberFormat="1" applyFont="1"/>
    <xf numFmtId="1" fontId="26" fillId="0" borderId="15" xfId="0" quotePrefix="1" applyNumberFormat="1" applyFont="1" applyBorder="1"/>
    <xf numFmtId="0" fontId="23" fillId="0" borderId="16" xfId="0" applyFont="1" applyBorder="1"/>
    <xf numFmtId="49" fontId="22" fillId="0" borderId="16" xfId="0" applyNumberFormat="1" applyFont="1" applyBorder="1"/>
    <xf numFmtId="165" fontId="22" fillId="0" borderId="16" xfId="1" applyNumberFormat="1" applyFont="1" applyBorder="1"/>
    <xf numFmtId="14" fontId="22" fillId="0" borderId="16" xfId="0" applyNumberFormat="1" applyFont="1" applyBorder="1"/>
    <xf numFmtId="0" fontId="22" fillId="0" borderId="16" xfId="0" applyFont="1" applyBorder="1"/>
    <xf numFmtId="3" fontId="0" fillId="0" borderId="0" xfId="0" applyNumberFormat="1"/>
    <xf numFmtId="0" fontId="28" fillId="0" borderId="0" xfId="0" applyFont="1"/>
    <xf numFmtId="0" fontId="5" fillId="0" borderId="17" xfId="0" applyFont="1" applyBorder="1"/>
    <xf numFmtId="0" fontId="0" fillId="0" borderId="17" xfId="0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5" fillId="0" borderId="14" xfId="0" applyFont="1" applyBorder="1"/>
    <xf numFmtId="0" fontId="5" fillId="34" borderId="14" xfId="0" applyFont="1" applyFill="1" applyBorder="1"/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14" fontId="22" fillId="0" borderId="11" xfId="0" applyNumberFormat="1" applyFont="1" applyBorder="1" applyAlignment="1">
      <alignment horizontal="center"/>
    </xf>
    <xf numFmtId="14" fontId="25" fillId="33" borderId="1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49" fontId="26" fillId="0" borderId="11" xfId="0" quotePrefix="1" applyNumberFormat="1" applyFont="1" applyBorder="1"/>
    <xf numFmtId="49" fontId="22" fillId="0" borderId="11" xfId="0" applyNumberFormat="1" applyFont="1" applyBorder="1" applyAlignment="1">
      <alignment wrapText="1"/>
    </xf>
    <xf numFmtId="1" fontId="26" fillId="0" borderId="21" xfId="0" quotePrefix="1" applyNumberFormat="1" applyFont="1" applyBorder="1"/>
    <xf numFmtId="0" fontId="28" fillId="0" borderId="0" xfId="0" quotePrefix="1" applyFont="1"/>
    <xf numFmtId="0" fontId="26" fillId="35" borderId="11" xfId="0" applyFont="1" applyFill="1" applyBorder="1"/>
    <xf numFmtId="164" fontId="26" fillId="0" borderId="15" xfId="1" applyFont="1" applyFill="1" applyBorder="1"/>
    <xf numFmtId="0" fontId="29" fillId="36" borderId="22" xfId="0" applyFont="1" applyFill="1" applyBorder="1"/>
    <xf numFmtId="0" fontId="29" fillId="36" borderId="23" xfId="0" applyFont="1" applyFill="1" applyBorder="1"/>
    <xf numFmtId="0" fontId="26" fillId="37" borderId="11" xfId="0" applyFont="1" applyFill="1" applyBorder="1"/>
    <xf numFmtId="1" fontId="26" fillId="0" borderId="15" xfId="0" applyNumberFormat="1" applyFont="1" applyBorder="1" applyAlignment="1">
      <alignment horizontal="left"/>
    </xf>
    <xf numFmtId="14" fontId="26" fillId="38" borderId="11" xfId="0" applyNumberFormat="1" applyFont="1" applyFill="1" applyBorder="1"/>
    <xf numFmtId="49" fontId="26" fillId="38" borderId="11" xfId="0" applyNumberFormat="1" applyFont="1" applyFill="1" applyBorder="1"/>
    <xf numFmtId="164" fontId="26" fillId="33" borderId="11" xfId="1" applyFont="1" applyFill="1" applyBorder="1"/>
    <xf numFmtId="1" fontId="26" fillId="0" borderId="15" xfId="0" quotePrefix="1" applyNumberFormat="1" applyFont="1" applyBorder="1" applyAlignment="1">
      <alignment horizontal="left"/>
    </xf>
    <xf numFmtId="0" fontId="30" fillId="0" borderId="0" xfId="0" applyFont="1"/>
    <xf numFmtId="49" fontId="26" fillId="35" borderId="11" xfId="0" applyNumberFormat="1" applyFont="1" applyFill="1" applyBorder="1"/>
    <xf numFmtId="0" fontId="26" fillId="38" borderId="11" xfId="0" applyFont="1" applyFill="1" applyBorder="1"/>
    <xf numFmtId="0" fontId="31" fillId="0" borderId="0" xfId="0" quotePrefix="1" applyFont="1"/>
    <xf numFmtId="0" fontId="33" fillId="0" borderId="0" xfId="0" applyFont="1"/>
    <xf numFmtId="0" fontId="32" fillId="0" borderId="14" xfId="0" applyFont="1" applyBorder="1"/>
    <xf numFmtId="164" fontId="34" fillId="0" borderId="11" xfId="1" applyFont="1" applyBorder="1"/>
    <xf numFmtId="0" fontId="34" fillId="0" borderId="11" xfId="0" applyFont="1" applyBorder="1"/>
    <xf numFmtId="49" fontId="34" fillId="0" borderId="11" xfId="0" applyNumberFormat="1" applyFont="1" applyBorder="1"/>
    <xf numFmtId="14" fontId="34" fillId="0" borderId="11" xfId="0" applyNumberFormat="1" applyFont="1" applyBorder="1"/>
    <xf numFmtId="49" fontId="4" fillId="0" borderId="0" xfId="0" quotePrefix="1" applyNumberFormat="1" applyFont="1" applyAlignment="1">
      <alignment wrapText="1"/>
    </xf>
    <xf numFmtId="49" fontId="26" fillId="0" borderId="11" xfId="0" applyNumberFormat="1" applyFont="1" applyBorder="1" applyAlignment="1">
      <alignment wrapText="1"/>
    </xf>
    <xf numFmtId="0" fontId="26" fillId="33" borderId="11" xfId="0" applyFont="1" applyFill="1" applyBorder="1"/>
    <xf numFmtId="14" fontId="26" fillId="0" borderId="11" xfId="0" applyNumberFormat="1" applyFont="1" applyBorder="1" applyAlignment="1">
      <alignment horizontal="center"/>
    </xf>
    <xf numFmtId="0" fontId="4" fillId="0" borderId="0" xfId="0" quotePrefix="1" applyFont="1"/>
    <xf numFmtId="49" fontId="4" fillId="0" borderId="11" xfId="0" applyNumberFormat="1" applyFont="1" applyBorder="1"/>
    <xf numFmtId="49" fontId="4" fillId="0" borderId="0" xfId="0" applyNumberFormat="1" applyFont="1"/>
    <xf numFmtId="49" fontId="22" fillId="33" borderId="11" xfId="0" applyNumberFormat="1" applyFont="1" applyFill="1" applyBorder="1"/>
    <xf numFmtId="0" fontId="35" fillId="0" borderId="11" xfId="0" applyFont="1" applyBorder="1"/>
    <xf numFmtId="49" fontId="35" fillId="0" borderId="11" xfId="0" applyNumberFormat="1" applyFont="1" applyBorder="1"/>
    <xf numFmtId="14" fontId="35" fillId="0" borderId="11" xfId="0" applyNumberFormat="1" applyFont="1" applyBorder="1"/>
    <xf numFmtId="164" fontId="35" fillId="0" borderId="11" xfId="1" applyFont="1" applyBorder="1"/>
    <xf numFmtId="166" fontId="36" fillId="0" borderId="11" xfId="0" applyNumberFormat="1" applyFont="1" applyBorder="1" applyAlignment="1">
      <alignment horizontal="left"/>
    </xf>
    <xf numFmtId="1" fontId="35" fillId="0" borderId="11" xfId="0" quotePrefix="1" applyNumberFormat="1" applyFont="1" applyBorder="1"/>
    <xf numFmtId="14" fontId="35" fillId="33" borderId="11" xfId="0" applyNumberFormat="1" applyFont="1" applyFill="1" applyBorder="1"/>
    <xf numFmtId="49" fontId="22" fillId="38" borderId="11" xfId="0" applyNumberFormat="1" applyFont="1" applyFill="1" applyBorder="1"/>
    <xf numFmtId="166" fontId="34" fillId="0" borderId="11" xfId="0" applyNumberFormat="1" applyFont="1" applyBorder="1" applyAlignment="1">
      <alignment horizontal="left"/>
    </xf>
    <xf numFmtId="1" fontId="34" fillId="0" borderId="11" xfId="0" applyNumberFormat="1" applyFont="1" applyBorder="1"/>
    <xf numFmtId="14" fontId="34" fillId="0" borderId="11" xfId="0" applyNumberFormat="1" applyFont="1" applyBorder="1" applyAlignment="1">
      <alignment horizontal="center"/>
    </xf>
    <xf numFmtId="0" fontId="34" fillId="0" borderId="0" xfId="0" applyFont="1"/>
    <xf numFmtId="166" fontId="37" fillId="0" borderId="11" xfId="0" applyNumberFormat="1" applyFont="1" applyBorder="1" applyAlignment="1">
      <alignment horizontal="left"/>
    </xf>
    <xf numFmtId="1" fontId="37" fillId="0" borderId="11" xfId="0" applyNumberFormat="1" applyFont="1" applyBorder="1"/>
    <xf numFmtId="0" fontId="37" fillId="33" borderId="11" xfId="0" applyFont="1" applyFill="1" applyBorder="1"/>
    <xf numFmtId="0" fontId="37" fillId="0" borderId="11" xfId="0" applyFont="1" applyBorder="1"/>
    <xf numFmtId="49" fontId="37" fillId="0" borderId="11" xfId="0" applyNumberFormat="1" applyFont="1" applyBorder="1"/>
    <xf numFmtId="14" fontId="37" fillId="0" borderId="11" xfId="0" applyNumberFormat="1" applyFont="1" applyBorder="1"/>
    <xf numFmtId="164" fontId="37" fillId="0" borderId="11" xfId="1" applyFont="1" applyBorder="1"/>
    <xf numFmtId="14" fontId="37" fillId="33" borderId="11" xfId="0" applyNumberFormat="1" applyFont="1" applyFill="1" applyBorder="1" applyAlignment="1">
      <alignment horizontal="center"/>
    </xf>
    <xf numFmtId="14" fontId="34" fillId="0" borderId="11" xfId="0" applyNumberFormat="1" applyFont="1" applyBorder="1" applyAlignment="1">
      <alignment vertical="top"/>
    </xf>
    <xf numFmtId="0" fontId="26" fillId="0" borderId="0" xfId="0" applyFont="1"/>
    <xf numFmtId="14" fontId="26" fillId="0" borderId="11" xfId="0" applyNumberFormat="1" applyFont="1" applyBorder="1" applyAlignment="1">
      <alignment vertical="top"/>
    </xf>
    <xf numFmtId="49" fontId="26" fillId="0" borderId="11" xfId="0" applyNumberFormat="1" applyFont="1" applyBorder="1" applyAlignment="1">
      <alignment vertical="top"/>
    </xf>
    <xf numFmtId="49" fontId="26" fillId="0" borderId="0" xfId="0" applyNumberFormat="1" applyFont="1"/>
    <xf numFmtId="49" fontId="22" fillId="0" borderId="11" xfId="0" applyNumberFormat="1" applyFont="1" applyBorder="1" applyAlignment="1">
      <alignment vertical="top"/>
    </xf>
    <xf numFmtId="1" fontId="26" fillId="0" borderId="15" xfId="0" applyNumberFormat="1" applyFont="1" applyBorder="1"/>
    <xf numFmtId="1" fontId="26" fillId="0" borderId="0" xfId="0" quotePrefix="1" applyNumberFormat="1" applyFont="1"/>
    <xf numFmtId="49" fontId="26" fillId="0" borderId="0" xfId="0" quotePrefix="1" applyNumberFormat="1" applyFont="1"/>
    <xf numFmtId="0" fontId="26" fillId="0" borderId="0" xfId="0" quotePrefix="1" applyFont="1"/>
    <xf numFmtId="49" fontId="38" fillId="0" borderId="11" xfId="0" applyNumberFormat="1" applyFont="1" applyBorder="1"/>
    <xf numFmtId="0" fontId="38" fillId="0" borderId="0" xfId="0" applyFont="1"/>
    <xf numFmtId="166" fontId="26" fillId="0" borderId="11" xfId="0" applyNumberFormat="1" applyFont="1" applyBorder="1" applyAlignment="1">
      <alignment horizontal="left" vertical="top"/>
    </xf>
    <xf numFmtId="1" fontId="26" fillId="0" borderId="11" xfId="0" quotePrefix="1" applyNumberFormat="1" applyFont="1" applyBorder="1" applyAlignment="1">
      <alignment vertical="top"/>
    </xf>
    <xf numFmtId="0" fontId="26" fillId="0" borderId="11" xfId="0" applyFont="1" applyBorder="1" applyAlignment="1">
      <alignment vertical="top"/>
    </xf>
    <xf numFmtId="164" fontId="26" fillId="0" borderId="11" xfId="1" applyFont="1" applyBorder="1" applyAlignment="1">
      <alignment vertical="top"/>
    </xf>
    <xf numFmtId="14" fontId="26" fillId="0" borderId="11" xfId="0" applyNumberFormat="1" applyFont="1" applyBorder="1" applyAlignment="1">
      <alignment horizontal="center" vertical="center"/>
    </xf>
    <xf numFmtId="164" fontId="26" fillId="0" borderId="11" xfId="1" quotePrefix="1" applyFont="1" applyBorder="1"/>
    <xf numFmtId="0" fontId="30" fillId="0" borderId="0" xfId="0" quotePrefix="1" applyFont="1"/>
    <xf numFmtId="49" fontId="39" fillId="38" borderId="14" xfId="0" applyNumberFormat="1" applyFont="1" applyFill="1" applyBorder="1"/>
    <xf numFmtId="14" fontId="22" fillId="38" borderId="14" xfId="0" applyNumberFormat="1" applyFont="1" applyFill="1" applyBorder="1"/>
    <xf numFmtId="49" fontId="26" fillId="0" borderId="11" xfId="0" quotePrefix="1" applyNumberFormat="1" applyFont="1" applyBorder="1" applyAlignment="1">
      <alignment wrapText="1"/>
    </xf>
    <xf numFmtId="49" fontId="4" fillId="0" borderId="11" xfId="0" quotePrefix="1" applyNumberFormat="1" applyFont="1" applyBorder="1"/>
    <xf numFmtId="0" fontId="26" fillId="0" borderId="11" xfId="0" quotePrefix="1" applyFont="1" applyBorder="1"/>
    <xf numFmtId="14" fontId="33" fillId="33" borderId="14" xfId="0" applyNumberFormat="1" applyFont="1" applyFill="1" applyBorder="1"/>
    <xf numFmtId="1" fontId="26" fillId="0" borderId="11" xfId="0" quotePrefix="1" applyNumberFormat="1" applyFont="1" applyBorder="1" applyAlignment="1">
      <alignment wrapText="1"/>
    </xf>
    <xf numFmtId="14" fontId="26" fillId="33" borderId="11" xfId="0" applyNumberFormat="1" applyFont="1" applyFill="1" applyBorder="1" applyAlignment="1">
      <alignment horizontal="center"/>
    </xf>
    <xf numFmtId="164" fontId="0" fillId="0" borderId="0" xfId="1" applyFont="1"/>
    <xf numFmtId="164" fontId="40" fillId="0" borderId="11" xfId="1" applyFont="1" applyBorder="1"/>
    <xf numFmtId="49" fontId="40" fillId="0" borderId="11" xfId="0" applyNumberFormat="1" applyFont="1" applyBorder="1"/>
    <xf numFmtId="14" fontId="41" fillId="0" borderId="11" xfId="0" applyNumberFormat="1" applyFont="1" applyBorder="1"/>
    <xf numFmtId="49" fontId="41" fillId="0" borderId="11" xfId="0" applyNumberFormat="1" applyFont="1" applyBorder="1"/>
    <xf numFmtId="14" fontId="40" fillId="0" borderId="11" xfId="0" applyNumberFormat="1" applyFont="1" applyBorder="1"/>
    <xf numFmtId="14" fontId="40" fillId="0" borderId="11" xfId="0" applyNumberFormat="1" applyFont="1" applyBorder="1" applyAlignment="1">
      <alignment horizontal="center"/>
    </xf>
    <xf numFmtId="1" fontId="41" fillId="0" borderId="11" xfId="0" quotePrefix="1" applyNumberFormat="1" applyFont="1" applyBorder="1"/>
    <xf numFmtId="1" fontId="40" fillId="0" borderId="11" xfId="0" quotePrefix="1" applyNumberFormat="1" applyFont="1" applyBorder="1"/>
    <xf numFmtId="0" fontId="42" fillId="0" borderId="0" xfId="0" quotePrefix="1" applyFont="1"/>
    <xf numFmtId="0" fontId="40" fillId="0" borderId="11" xfId="0" applyFont="1" applyBorder="1"/>
    <xf numFmtId="0" fontId="40" fillId="0" borderId="0" xfId="0" quotePrefix="1" applyFont="1"/>
    <xf numFmtId="164" fontId="26" fillId="0" borderId="11" xfId="1" applyFont="1" applyBorder="1" applyAlignment="1">
      <alignment horizontal="left"/>
    </xf>
    <xf numFmtId="49" fontId="40" fillId="0" borderId="11" xfId="0" applyNumberFormat="1" applyFont="1" applyBorder="1" applyAlignment="1">
      <alignment wrapText="1"/>
    </xf>
    <xf numFmtId="0" fontId="43" fillId="0" borderId="0" xfId="0" applyFont="1"/>
    <xf numFmtId="49" fontId="40" fillId="38" borderId="11" xfId="0" applyNumberFormat="1" applyFont="1" applyFill="1" applyBorder="1"/>
    <xf numFmtId="14" fontId="40" fillId="38" borderId="11" xfId="0" applyNumberFormat="1" applyFont="1" applyFill="1" applyBorder="1"/>
    <xf numFmtId="164" fontId="40" fillId="38" borderId="11" xfId="1" applyFont="1" applyFill="1" applyBorder="1"/>
    <xf numFmtId="14" fontId="40" fillId="38" borderId="11" xfId="0" applyNumberFormat="1" applyFont="1" applyFill="1" applyBorder="1" applyAlignment="1">
      <alignment horizontal="center"/>
    </xf>
    <xf numFmtId="0" fontId="40" fillId="38" borderId="0" xfId="0" quotePrefix="1" applyFont="1" applyFill="1"/>
    <xf numFmtId="167" fontId="26" fillId="0" borderId="11" xfId="1" applyNumberFormat="1" applyFont="1" applyBorder="1"/>
    <xf numFmtId="14" fontId="40" fillId="33" borderId="11" xfId="0" applyNumberFormat="1" applyFont="1" applyFill="1" applyBorder="1" applyAlignment="1">
      <alignment horizontal="center"/>
    </xf>
    <xf numFmtId="49" fontId="22" fillId="33" borderId="11" xfId="0" applyNumberFormat="1" applyFont="1" applyFill="1" applyBorder="1" applyAlignment="1">
      <alignment vertical="top"/>
    </xf>
    <xf numFmtId="49" fontId="37" fillId="33" borderId="11" xfId="0" applyNumberFormat="1" applyFont="1" applyFill="1" applyBorder="1"/>
    <xf numFmtId="164" fontId="45" fillId="0" borderId="11" xfId="1" applyFont="1" applyBorder="1"/>
    <xf numFmtId="0" fontId="0" fillId="0" borderId="11" xfId="0" quotePrefix="1" applyBorder="1"/>
    <xf numFmtId="166" fontId="26" fillId="33" borderId="11" xfId="0" applyNumberFormat="1" applyFont="1" applyFill="1" applyBorder="1" applyAlignment="1">
      <alignment horizontal="left"/>
    </xf>
    <xf numFmtId="1" fontId="26" fillId="33" borderId="11" xfId="0" quotePrefix="1" applyNumberFormat="1" applyFont="1" applyFill="1" applyBorder="1"/>
    <xf numFmtId="0" fontId="26" fillId="33" borderId="0" xfId="0" applyFont="1" applyFill="1"/>
    <xf numFmtId="49" fontId="45" fillId="0" borderId="11" xfId="0" applyNumberFormat="1" applyFont="1" applyBorder="1"/>
    <xf numFmtId="0" fontId="45" fillId="0" borderId="11" xfId="0" applyFont="1" applyBorder="1"/>
    <xf numFmtId="0" fontId="45" fillId="0" borderId="0" xfId="0" applyFont="1"/>
    <xf numFmtId="14" fontId="45" fillId="0" borderId="11" xfId="0" applyNumberFormat="1" applyFont="1" applyBorder="1"/>
    <xf numFmtId="14" fontId="46" fillId="0" borderId="11" xfId="0" applyNumberFormat="1" applyFont="1" applyBorder="1"/>
    <xf numFmtId="14" fontId="45" fillId="0" borderId="11" xfId="0" applyNumberFormat="1" applyFont="1" applyBorder="1" applyAlignment="1">
      <alignment vertical="top"/>
    </xf>
    <xf numFmtId="14" fontId="45" fillId="0" borderId="11" xfId="0" applyNumberFormat="1" applyFont="1" applyBorder="1" applyAlignment="1">
      <alignment horizontal="center"/>
    </xf>
    <xf numFmtId="166" fontId="45" fillId="0" borderId="11" xfId="0" applyNumberFormat="1" applyFont="1" applyBorder="1" applyAlignment="1">
      <alignment horizontal="left"/>
    </xf>
    <xf numFmtId="1" fontId="45" fillId="0" borderId="11" xfId="0" applyNumberFormat="1" applyFont="1" applyBorder="1"/>
    <xf numFmtId="0" fontId="0" fillId="0" borderId="0" xfId="0" applyAlignment="1">
      <alignment wrapText="1"/>
    </xf>
    <xf numFmtId="0" fontId="0" fillId="0" borderId="14" xfId="0" applyBorder="1"/>
    <xf numFmtId="1" fontId="47" fillId="0" borderId="11" xfId="0" quotePrefix="1" applyNumberFormat="1" applyFont="1" applyBorder="1"/>
    <xf numFmtId="0" fontId="47" fillId="0" borderId="11" xfId="0" applyFont="1" applyBorder="1"/>
    <xf numFmtId="49" fontId="47" fillId="0" borderId="11" xfId="0" applyNumberFormat="1" applyFont="1" applyBorder="1"/>
    <xf numFmtId="0" fontId="31" fillId="0" borderId="11" xfId="0" applyFont="1" applyBorder="1"/>
    <xf numFmtId="49" fontId="31" fillId="0" borderId="11" xfId="0" applyNumberFormat="1" applyFont="1" applyBorder="1"/>
    <xf numFmtId="0" fontId="48" fillId="0" borderId="0" xfId="0" applyFont="1"/>
    <xf numFmtId="0" fontId="49" fillId="0" borderId="0" xfId="0" quotePrefix="1" applyFont="1"/>
    <xf numFmtId="0" fontId="45" fillId="38" borderId="0" xfId="0" applyFont="1" applyFill="1"/>
    <xf numFmtId="168" fontId="26" fillId="0" borderId="11" xfId="1" applyNumberFormat="1" applyFont="1" applyBorder="1"/>
    <xf numFmtId="1" fontId="31" fillId="0" borderId="11" xfId="0" quotePrefix="1" applyNumberFormat="1" applyFont="1" applyBorder="1"/>
    <xf numFmtId="49" fontId="22" fillId="0" borderId="21" xfId="0" applyNumberFormat="1" applyFont="1" applyBorder="1" applyAlignment="1">
      <alignment vertical="top"/>
    </xf>
    <xf numFmtId="14" fontId="26" fillId="0" borderId="24" xfId="0" applyNumberFormat="1" applyFont="1" applyBorder="1" applyAlignment="1">
      <alignment horizontal="center"/>
    </xf>
    <xf numFmtId="49" fontId="22" fillId="0" borderId="0" xfId="0" applyNumberFormat="1" applyFont="1" applyAlignment="1">
      <alignment vertical="top"/>
    </xf>
    <xf numFmtId="49" fontId="22" fillId="0" borderId="25" xfId="0" applyNumberFormat="1" applyFont="1" applyBorder="1" applyAlignment="1">
      <alignment vertical="top"/>
    </xf>
    <xf numFmtId="166" fontId="26" fillId="38" borderId="11" xfId="0" applyNumberFormat="1" applyFont="1" applyFill="1" applyBorder="1" applyAlignment="1">
      <alignment horizontal="left"/>
    </xf>
    <xf numFmtId="164" fontId="26" fillId="38" borderId="11" xfId="1" applyFont="1" applyFill="1" applyBorder="1"/>
    <xf numFmtId="14" fontId="26" fillId="38" borderId="11" xfId="0" applyNumberFormat="1" applyFont="1" applyFill="1" applyBorder="1" applyAlignment="1">
      <alignment horizontal="center"/>
    </xf>
    <xf numFmtId="2" fontId="30" fillId="0" borderId="0" xfId="0" quotePrefix="1" applyNumberFormat="1" applyFont="1"/>
    <xf numFmtId="8" fontId="26" fillId="0" borderId="11" xfId="0" applyNumberFormat="1" applyFont="1" applyBorder="1"/>
    <xf numFmtId="0" fontId="50" fillId="0" borderId="0" xfId="0" applyFont="1"/>
    <xf numFmtId="0" fontId="24" fillId="0" borderId="11" xfId="0" applyFont="1" applyBorder="1"/>
    <xf numFmtId="0" fontId="37" fillId="0" borderId="11" xfId="0" applyFont="1" applyBorder="1" applyAlignment="1">
      <alignment vertical="center"/>
    </xf>
    <xf numFmtId="49" fontId="37" fillId="0" borderId="11" xfId="0" applyNumberFormat="1" applyFont="1" applyBorder="1" applyAlignment="1">
      <alignment horizontal="center" vertical="center"/>
    </xf>
    <xf numFmtId="4" fontId="26" fillId="0" borderId="11" xfId="0" applyNumberFormat="1" applyFont="1" applyBorder="1"/>
    <xf numFmtId="169" fontId="26" fillId="0" borderId="11" xfId="0" applyNumberFormat="1" applyFont="1" applyBorder="1"/>
    <xf numFmtId="170" fontId="26" fillId="0" borderId="11" xfId="0" applyNumberFormat="1" applyFont="1" applyBorder="1"/>
    <xf numFmtId="0" fontId="51" fillId="0" borderId="0" xfId="0" quotePrefix="1" applyFont="1"/>
    <xf numFmtId="0" fontId="50" fillId="0" borderId="0" xfId="0" quotePrefix="1" applyFont="1"/>
    <xf numFmtId="49" fontId="26" fillId="33" borderId="11" xfId="0" quotePrefix="1" applyNumberFormat="1" applyFont="1" applyFill="1" applyBorder="1"/>
    <xf numFmtId="49" fontId="50" fillId="0" borderId="11" xfId="0" applyNumberFormat="1" applyFont="1" applyBorder="1"/>
    <xf numFmtId="49" fontId="52" fillId="0" borderId="11" xfId="0" applyNumberFormat="1" applyFont="1" applyBorder="1" applyAlignment="1">
      <alignment vertical="top"/>
    </xf>
    <xf numFmtId="167" fontId="26" fillId="33" borderId="11" xfId="1" applyNumberFormat="1" applyFont="1" applyFill="1" applyBorder="1"/>
    <xf numFmtId="0" fontId="53" fillId="0" borderId="0" xfId="0" quotePrefix="1" applyFont="1"/>
    <xf numFmtId="164" fontId="50" fillId="0" borderId="11" xfId="1" applyFont="1" applyBorder="1"/>
    <xf numFmtId="49" fontId="50" fillId="0" borderId="11" xfId="0" quotePrefix="1" applyNumberFormat="1" applyFont="1" applyBorder="1"/>
    <xf numFmtId="1" fontId="50" fillId="0" borderId="11" xfId="0" quotePrefix="1" applyNumberFormat="1" applyFont="1" applyBorder="1"/>
    <xf numFmtId="0" fontId="50" fillId="0" borderId="11" xfId="0" applyFont="1" applyBorder="1"/>
    <xf numFmtId="49" fontId="22" fillId="0" borderId="11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horizontal="center"/>
    </xf>
  </cellXfs>
  <cellStyles count="47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Hyperlink" xfId="46" xr:uid="{483EEAA8-21B0-4FF7-A304-532C058AB787}"/>
    <cellStyle name="Moeda" xfId="1" builtinId="4"/>
    <cellStyle name="Moeda 2" xfId="43" xr:uid="{65182BAF-72B6-45C4-B45A-F514B7B95389}"/>
    <cellStyle name="Neutro" xfId="9" builtinId="28" customBuiltin="1"/>
    <cellStyle name="Normal" xfId="0" builtinId="0"/>
    <cellStyle name="Normal 2" xfId="45" xr:uid="{E4F8E525-7686-4D37-845E-E8D69432E68A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 2" xfId="44" xr:uid="{601926D6-D70E-4DBF-9F58-1D576C19B4A2}"/>
  </cellStyles>
  <dxfs count="9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6D690F19-3F65-407B-A0AC-0F51231E70B9}">
      <tableStyleElement type="wholeTable" dxfId="92"/>
      <tableStyleElement type="headerRow" dxfId="91"/>
    </tableStyle>
  </tableStyles>
  <colors>
    <mruColors>
      <color rgb="FF00FF00"/>
      <color rgb="FF00FFFF"/>
      <color rgb="FF00CC00"/>
      <color rgb="FFFF7C80"/>
      <color rgb="FF4F81BD"/>
      <color rgb="FF649A3F"/>
      <color rgb="FF008000"/>
      <color rgb="FFFFCCCC"/>
      <color rgb="FFFF3300"/>
      <color rgb="FFFF999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gradientFill degree="90">
              <stop position="0">
                <color theme="9" tint="-0.25098422193060094"/>
              </stop>
              <stop position="1">
                <color theme="9" tint="-0.49803155613879818"/>
              </stop>
            </gradient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31115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2DC4A427-F82C-425E-B12B-B0327A159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0"/>
          <a:ext cx="38100" cy="34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27940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BD89BEB1-5A59-4943-92CA-BAA37ED32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900" y="0"/>
          <a:ext cx="38100" cy="2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27940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F275F86C-A462-43FE-93CC-6D984A92A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1900" y="0"/>
          <a:ext cx="38100" cy="31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27940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6B863693-EA3E-473D-B140-B029697B9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0"/>
          <a:ext cx="38100" cy="31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27940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CC7263BB-7F38-45F9-881A-533F7C49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0"/>
          <a:ext cx="38100" cy="2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27940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605FF114-3918-463C-85D8-3132BC80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0"/>
          <a:ext cx="38100" cy="31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34290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DEFD9570-CE6E-401F-B1BD-D2DDA0636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0"/>
          <a:ext cx="38100" cy="31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31115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B82D53D9-AA86-4E53-948E-794C3A0F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0"/>
          <a:ext cx="38100" cy="2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38100</xdr:colOff>
      <xdr:row>0</xdr:row>
      <xdr:rowOff>34290</xdr:rowOff>
    </xdr:to>
    <xdr:pic>
      <xdr:nvPicPr>
        <xdr:cNvPr id="2" name="pt1:_FOr1:1:_FONSr2:0:MAnt2:1:pm1:r1:0:ap1:at1:_ATp:ta1:0:s2">
          <a:extLst>
            <a:ext uri="{FF2B5EF4-FFF2-40B4-BE49-F238E27FC236}">
              <a16:creationId xmlns:a16="http://schemas.microsoft.com/office/drawing/2014/main" id="{4367303A-5108-4896-8261-3D681452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0"/>
          <a:ext cx="38100" cy="2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hcdd.fa.us2.oraclecloud.com/fscmUI/faces/FuseWelcome?_adf.ctrl-state=ukcqhj98v_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A5E6-A67E-47F1-90D5-64239BDBF7EF}">
  <dimension ref="A1:J1047544"/>
  <sheetViews>
    <sheetView topLeftCell="A249" zoomScaleNormal="100" workbookViewId="0">
      <selection activeCell="E391" sqref="E391"/>
    </sheetView>
  </sheetViews>
  <sheetFormatPr defaultColWidth="9.140625" defaultRowHeight="13.5" x14ac:dyDescent="0.25"/>
  <cols>
    <col min="1" max="1" width="19.5703125" style="192" customWidth="1"/>
    <col min="2" max="2" width="21.7109375" style="193" customWidth="1"/>
    <col min="3" max="3" width="53.140625" style="186" customWidth="1"/>
    <col min="4" max="4" width="17.140625" style="186" bestFit="1" customWidth="1"/>
    <col min="5" max="5" width="16.7109375" style="185" customWidth="1"/>
    <col min="6" max="6" width="18" style="188" bestFit="1" customWidth="1"/>
    <col min="7" max="7" width="16.7109375" style="180" bestFit="1" customWidth="1"/>
    <col min="8" max="8" width="18.5703125" style="191" customWidth="1"/>
    <col min="9" max="9" width="77.42578125" style="185" bestFit="1" customWidth="1"/>
    <col min="10" max="10" width="15.140625" style="187" customWidth="1"/>
    <col min="11" max="16384" width="9.140625" style="187"/>
  </cols>
  <sheetData>
    <row r="1" spans="1:10" ht="5.0999999999999996" customHeight="1" x14ac:dyDescent="0.25">
      <c r="A1" s="17"/>
      <c r="B1" t="s">
        <v>0</v>
      </c>
      <c r="C1" s="18"/>
      <c r="D1" s="18"/>
      <c r="E1" s="23"/>
      <c r="F1" s="19"/>
      <c r="G1" s="20"/>
      <c r="H1" s="104"/>
      <c r="I1" s="23"/>
      <c r="J1" s="130"/>
    </row>
    <row r="2" spans="1:10" x14ac:dyDescent="0.25">
      <c r="A2" s="121" t="s">
        <v>1</v>
      </c>
      <c r="B2" s="122" t="s">
        <v>2</v>
      </c>
      <c r="C2" s="123" t="s">
        <v>3</v>
      </c>
      <c r="D2" s="124" t="s">
        <v>4</v>
      </c>
      <c r="E2" s="125" t="s">
        <v>5</v>
      </c>
      <c r="F2" s="126" t="s">
        <v>6</v>
      </c>
      <c r="G2" s="127" t="s">
        <v>7</v>
      </c>
      <c r="H2" s="128" t="s">
        <v>8</v>
      </c>
      <c r="I2" s="125" t="s">
        <v>9</v>
      </c>
      <c r="J2" s="125" t="s">
        <v>10</v>
      </c>
    </row>
    <row r="3" spans="1:10" s="188" customFormat="1" x14ac:dyDescent="0.25">
      <c r="A3" s="17">
        <v>45910</v>
      </c>
      <c r="B3" s="28" t="s">
        <v>11</v>
      </c>
      <c r="C3" s="18" t="str">
        <f>VLOOKUP(B3,Fornecedores!A:B,2,0)</f>
        <v>E-HUNTER TECNOLOGIA DA INFORMAÇÃO LTDA</v>
      </c>
      <c r="D3" s="18" t="s">
        <v>12</v>
      </c>
      <c r="E3" s="23" t="s">
        <v>13</v>
      </c>
      <c r="F3" s="19">
        <v>45901</v>
      </c>
      <c r="G3" s="20">
        <v>2614</v>
      </c>
      <c r="H3" s="104">
        <f>VLOOKUP(E3&amp;B3,'Conf Oracle'!A:F,6,0)</f>
        <v>45926.573425925926</v>
      </c>
      <c r="I3" s="23"/>
      <c r="J3" s="130">
        <f t="shared" ref="J3:J66" si="0">IF(OR(ISBLANK(F3), ISBLANK(H3)), "", IFERROR(NETWORKDAYS(F3, H3), ""))</f>
        <v>20</v>
      </c>
    </row>
    <row r="4" spans="1:10" s="188" customFormat="1" x14ac:dyDescent="0.25">
      <c r="A4" s="17">
        <v>45910</v>
      </c>
      <c r="B4" s="28" t="s">
        <v>14</v>
      </c>
      <c r="C4" s="18" t="str">
        <f>VLOOKUP(B4,Fornecedores!A:B,2,0)</f>
        <v>AMAZON AWS SERVICOS BRASIL LTDA</v>
      </c>
      <c r="D4" s="18" t="s">
        <v>15</v>
      </c>
      <c r="E4" s="23" t="s">
        <v>16</v>
      </c>
      <c r="F4" s="19">
        <v>45901</v>
      </c>
      <c r="G4" s="20">
        <v>114905.83</v>
      </c>
      <c r="H4" s="104" t="e">
        <f>VLOOKUP(E4&amp;B4,'Conf Oracle'!A:F,6,0)</f>
        <v>#N/A</v>
      </c>
      <c r="I4" s="23" t="s">
        <v>17468</v>
      </c>
      <c r="J4" s="130" t="str">
        <f t="shared" si="0"/>
        <v/>
      </c>
    </row>
    <row r="5" spans="1:10" s="188" customFormat="1" x14ac:dyDescent="0.25">
      <c r="A5" s="17">
        <v>45910</v>
      </c>
      <c r="B5" s="28" t="s">
        <v>17</v>
      </c>
      <c r="C5" s="18" t="str">
        <f>VLOOKUP(B5,Fornecedores!A:B,2,0)</f>
        <v>PTLS SERV TECNOLOGIA E ASSESS TECN LTDA</v>
      </c>
      <c r="D5" s="18" t="s">
        <v>12</v>
      </c>
      <c r="E5" s="23" t="s">
        <v>18</v>
      </c>
      <c r="F5" s="19">
        <v>45901</v>
      </c>
      <c r="G5" s="20">
        <v>30803.59</v>
      </c>
      <c r="H5" s="104">
        <f>VLOOKUP(E5&amp;B5,'Conf Oracle'!A:F,6,0)</f>
        <v>45915.691006944442</v>
      </c>
      <c r="I5" s="23"/>
      <c r="J5" s="130">
        <f>IF(OR(ISBLANK(F5), ISBLANK(H5)), "", IFERROR(NETWORKDAYS(F5, H5), ""))</f>
        <v>11</v>
      </c>
    </row>
    <row r="6" spans="1:10" s="188" customFormat="1" x14ac:dyDescent="0.25">
      <c r="A6" s="17">
        <v>45910</v>
      </c>
      <c r="B6" s="28" t="s">
        <v>19</v>
      </c>
      <c r="C6" s="18" t="str">
        <f>VLOOKUP(B6,Fornecedores!A:B,2,0)</f>
        <v>DAIMON ENGENHARIA E SISTEMAS S/S LTDA</v>
      </c>
      <c r="D6" s="18" t="s">
        <v>12</v>
      </c>
      <c r="E6" s="23" t="s">
        <v>20</v>
      </c>
      <c r="F6" s="19">
        <v>45902</v>
      </c>
      <c r="G6" s="20">
        <v>18982.5</v>
      </c>
      <c r="H6" s="104">
        <f>VLOOKUP(E6&amp;B6,'Conf Oracle'!A:F,6,0)</f>
        <v>45911.671238425923</v>
      </c>
      <c r="I6" s="23"/>
      <c r="J6" s="130">
        <f t="shared" si="0"/>
        <v>8</v>
      </c>
    </row>
    <row r="7" spans="1:10" s="188" customFormat="1" x14ac:dyDescent="0.25">
      <c r="A7" s="17">
        <v>45910</v>
      </c>
      <c r="B7" s="28" t="s">
        <v>21</v>
      </c>
      <c r="C7" s="18" t="str">
        <f>VLOOKUP(B7,Fornecedores!A:B,2,0)</f>
        <v>COMPLEMENTO CONSULTORIA E TECNOLOGIA LTDA</v>
      </c>
      <c r="D7" s="18" t="s">
        <v>12</v>
      </c>
      <c r="E7" s="23" t="s">
        <v>22</v>
      </c>
      <c r="F7" s="19">
        <v>45903</v>
      </c>
      <c r="G7" s="20">
        <v>9600</v>
      </c>
      <c r="H7" s="104">
        <f>VLOOKUP(E7&amp;B7,'Conf Oracle'!A:F,6,0)</f>
        <v>45911.362291666665</v>
      </c>
      <c r="I7" s="23"/>
      <c r="J7" s="130">
        <f t="shared" si="0"/>
        <v>7</v>
      </c>
    </row>
    <row r="8" spans="1:10" s="188" customFormat="1" x14ac:dyDescent="0.25">
      <c r="A8" s="17">
        <v>45910</v>
      </c>
      <c r="B8" s="28" t="s">
        <v>23</v>
      </c>
      <c r="C8" s="18" t="str">
        <f>VLOOKUP(B8,Fornecedores!A:B,2,0)</f>
        <v>CIA HIDRO ELETRICA SAO FRANCISCO - CHESF</v>
      </c>
      <c r="D8" s="18" t="s">
        <v>12</v>
      </c>
      <c r="E8" s="77" t="s">
        <v>24</v>
      </c>
      <c r="F8" s="19">
        <v>45903</v>
      </c>
      <c r="G8" s="32">
        <v>4011.82</v>
      </c>
      <c r="H8" s="104" t="e">
        <f>VLOOKUP(E8&amp;B8,'Conf Oracle'!A:F,6,0)</f>
        <v>#N/A</v>
      </c>
      <c r="I8" s="23" t="s">
        <v>25</v>
      </c>
      <c r="J8" s="130" t="str">
        <f t="shared" si="0"/>
        <v/>
      </c>
    </row>
    <row r="9" spans="1:10" s="188" customFormat="1" x14ac:dyDescent="0.25">
      <c r="A9" s="17">
        <v>45910</v>
      </c>
      <c r="B9" s="28" t="s">
        <v>26</v>
      </c>
      <c r="C9" s="18" t="str">
        <f>VLOOKUP(B9,Fornecedores!A:B,2,0)</f>
        <v>MRTS CONSULTORIA E ENGENHARIA LTDA ME</v>
      </c>
      <c r="D9" s="18" t="s">
        <v>12</v>
      </c>
      <c r="E9" s="23" t="s">
        <v>27</v>
      </c>
      <c r="F9" s="19">
        <v>45909</v>
      </c>
      <c r="G9" s="32">
        <v>18982.5</v>
      </c>
      <c r="H9" s="104">
        <f>VLOOKUP(E9&amp;B9,'Conf Oracle'!A:F,6,0)</f>
        <v>45916.664618055554</v>
      </c>
      <c r="I9" s="23"/>
      <c r="J9" s="130">
        <f t="shared" si="0"/>
        <v>6</v>
      </c>
    </row>
    <row r="10" spans="1:10" s="188" customFormat="1" x14ac:dyDescent="0.25">
      <c r="A10" s="17">
        <v>45910</v>
      </c>
      <c r="B10" s="28" t="s">
        <v>26</v>
      </c>
      <c r="C10" s="18" t="str">
        <f>VLOOKUP(B10,Fornecedores!A:B,2,0)</f>
        <v>MRTS CONSULTORIA E ENGENHARIA LTDA ME</v>
      </c>
      <c r="D10" s="18" t="s">
        <v>12</v>
      </c>
      <c r="E10" s="23" t="s">
        <v>28</v>
      </c>
      <c r="F10" s="19">
        <v>45909</v>
      </c>
      <c r="G10" s="32">
        <v>18982.5</v>
      </c>
      <c r="H10" s="104">
        <f>VLOOKUP(E10&amp;B10,'Conf Oracle'!A:F,6,0)</f>
        <v>45916.672650462962</v>
      </c>
      <c r="I10" s="23"/>
      <c r="J10" s="130">
        <f t="shared" si="0"/>
        <v>6</v>
      </c>
    </row>
    <row r="11" spans="1:10" s="188" customFormat="1" x14ac:dyDescent="0.25">
      <c r="A11" s="17">
        <v>45910</v>
      </c>
      <c r="B11" s="28" t="s">
        <v>29</v>
      </c>
      <c r="C11" s="18" t="str">
        <f>VLOOKUP(B11,Fornecedores!A:B,2,0)</f>
        <v>ARVP CONSULTORIA E CAPACITACAO LTDA</v>
      </c>
      <c r="D11" s="18" t="s">
        <v>30</v>
      </c>
      <c r="E11" s="23" t="s">
        <v>31</v>
      </c>
      <c r="F11" s="19">
        <v>45901</v>
      </c>
      <c r="G11" s="20">
        <v>38410.07</v>
      </c>
      <c r="H11" s="104">
        <f>VLOOKUP(E11&amp;B11,'Conf Oracle'!A:F,6,0)</f>
        <v>45918.675937499997</v>
      </c>
      <c r="I11" s="23"/>
      <c r="J11" s="130">
        <f t="shared" si="0"/>
        <v>14</v>
      </c>
    </row>
    <row r="12" spans="1:10" s="189" customFormat="1" ht="15" x14ac:dyDescent="0.25">
      <c r="A12" s="17">
        <v>45910</v>
      </c>
      <c r="B12" s="28" t="s">
        <v>32</v>
      </c>
      <c r="C12" s="18" t="str">
        <f>VLOOKUP(B12,Fornecedores!A:B,2,0)</f>
        <v>DEL GRANDE INFO E TELEC IND E COM LTDA</v>
      </c>
      <c r="D12" s="18" t="s">
        <v>30</v>
      </c>
      <c r="E12" s="23" t="s">
        <v>33</v>
      </c>
      <c r="F12" s="19">
        <v>45901</v>
      </c>
      <c r="G12" s="32">
        <v>3151.24</v>
      </c>
      <c r="H12" s="104">
        <f>VLOOKUP(E12&amp;B12,'Conf Oracle'!A:F,6,0)</f>
        <v>45918.666493055556</v>
      </c>
      <c r="I12" s="23"/>
      <c r="J12" s="130">
        <f t="shared" si="0"/>
        <v>14</v>
      </c>
    </row>
    <row r="13" spans="1:10" s="190" customFormat="1" x14ac:dyDescent="0.25">
      <c r="A13" s="17">
        <v>45910</v>
      </c>
      <c r="B13" s="28" t="s">
        <v>32</v>
      </c>
      <c r="C13" s="18" t="str">
        <f>VLOOKUP(B13,Fornecedores!A:B,2,0)</f>
        <v>DEL GRANDE INFO E TELEC IND E COM LTDA</v>
      </c>
      <c r="D13" s="18" t="s">
        <v>30</v>
      </c>
      <c r="E13" s="23" t="s">
        <v>34</v>
      </c>
      <c r="F13" s="19">
        <v>45901</v>
      </c>
      <c r="G13" s="32">
        <v>1618.7</v>
      </c>
      <c r="H13" s="104">
        <f>VLOOKUP(E13&amp;B13,'Conf Oracle'!A:F,6,0)</f>
        <v>45918.674710648149</v>
      </c>
      <c r="I13" s="23"/>
      <c r="J13" s="130">
        <f t="shared" si="0"/>
        <v>14</v>
      </c>
    </row>
    <row r="14" spans="1:10" s="188" customFormat="1" x14ac:dyDescent="0.25">
      <c r="A14" s="17">
        <v>45910</v>
      </c>
      <c r="B14" s="28" t="s">
        <v>32</v>
      </c>
      <c r="C14" s="18" t="str">
        <f>VLOOKUP(B14,Fornecedores!A:B,2,0)</f>
        <v>DEL GRANDE INFO E TELEC IND E COM LTDA</v>
      </c>
      <c r="D14" s="18" t="s">
        <v>30</v>
      </c>
      <c r="E14" s="23" t="s">
        <v>35</v>
      </c>
      <c r="F14" s="131">
        <v>45901</v>
      </c>
      <c r="G14" s="20">
        <v>5077</v>
      </c>
      <c r="H14" s="104">
        <f>VLOOKUP(E14&amp;B14,'Conf Oracle'!A:F,6,0)</f>
        <v>45918.671261574076</v>
      </c>
      <c r="I14" s="23"/>
      <c r="J14" s="130">
        <f t="shared" si="0"/>
        <v>14</v>
      </c>
    </row>
    <row r="15" spans="1:10" s="188" customFormat="1" x14ac:dyDescent="0.25">
      <c r="A15" s="17">
        <v>45910</v>
      </c>
      <c r="B15" s="28" t="s">
        <v>32</v>
      </c>
      <c r="C15" s="18" t="str">
        <f>VLOOKUP(B15,Fornecedores!A:B,2,0)</f>
        <v>DEL GRANDE INFO E TELEC IND E COM LTDA</v>
      </c>
      <c r="D15" s="18" t="s">
        <v>30</v>
      </c>
      <c r="E15" s="23" t="s">
        <v>36</v>
      </c>
      <c r="F15" s="19">
        <v>45901</v>
      </c>
      <c r="G15" s="20">
        <v>2825.73</v>
      </c>
      <c r="H15" s="104">
        <f>VLOOKUP(E15&amp;B15,'Conf Oracle'!A:F,6,0)</f>
        <v>45918.660636574074</v>
      </c>
      <c r="I15" s="23"/>
      <c r="J15" s="130">
        <f t="shared" si="0"/>
        <v>14</v>
      </c>
    </row>
    <row r="16" spans="1:10" s="188" customFormat="1" x14ac:dyDescent="0.25">
      <c r="A16" s="17">
        <v>45910</v>
      </c>
      <c r="B16" s="28" t="s">
        <v>37</v>
      </c>
      <c r="C16" s="18" t="str">
        <f>VLOOKUP(B16,Fornecedores!A:B,2,0)</f>
        <v>FUNDACAO DE ENSINO E ENGENHARIA DE SC</v>
      </c>
      <c r="D16" s="18" t="s">
        <v>30</v>
      </c>
      <c r="E16" s="23" t="s">
        <v>38</v>
      </c>
      <c r="F16" s="19">
        <v>45902</v>
      </c>
      <c r="G16" s="204">
        <v>53333.33</v>
      </c>
      <c r="H16" s="104">
        <f>VLOOKUP(E16&amp;B16,'Conf Oracle'!A:F,6,0)</f>
        <v>45918.693495370368</v>
      </c>
      <c r="I16" s="23"/>
      <c r="J16" s="130">
        <f t="shared" si="0"/>
        <v>13</v>
      </c>
    </row>
    <row r="17" spans="1:10" s="188" customFormat="1" x14ac:dyDescent="0.25">
      <c r="A17" s="17">
        <v>45910</v>
      </c>
      <c r="B17" s="28" t="s">
        <v>39</v>
      </c>
      <c r="C17" s="18" t="str">
        <f>VLOOKUP(B17,Fornecedores!A:B,2,0)</f>
        <v>CONCERT TECHNOLOGIES S.A.</v>
      </c>
      <c r="D17" s="18" t="s">
        <v>30</v>
      </c>
      <c r="E17" s="23" t="s">
        <v>40</v>
      </c>
      <c r="F17" s="19">
        <v>45903</v>
      </c>
      <c r="G17" s="204">
        <v>60000</v>
      </c>
      <c r="H17" s="104">
        <f>VLOOKUP(E17&amp;B17,'Conf Oracle'!A:F,6,0)</f>
        <v>45918.679780092592</v>
      </c>
      <c r="I17" s="23"/>
      <c r="J17" s="130">
        <f t="shared" si="0"/>
        <v>12</v>
      </c>
    </row>
    <row r="18" spans="1:10" s="188" customFormat="1" x14ac:dyDescent="0.25">
      <c r="A18" s="17">
        <v>45910</v>
      </c>
      <c r="B18" s="205" t="s">
        <v>41</v>
      </c>
      <c r="C18" s="18" t="str">
        <f>VLOOKUP(B18,Fornecedores!A:B,2,0)</f>
        <v>AGENCIA FR DE COMUNICACAO LTDA</v>
      </c>
      <c r="D18" s="199" t="s">
        <v>30</v>
      </c>
      <c r="E18" s="200" t="s">
        <v>42</v>
      </c>
      <c r="F18" s="19">
        <v>45904</v>
      </c>
      <c r="G18" s="204">
        <v>39746.370000000003</v>
      </c>
      <c r="H18" s="104" t="e">
        <f>VLOOKUP(E18&amp;B18,'Conf Oracle'!A:F,6,0)</f>
        <v>#N/A</v>
      </c>
      <c r="I18" s="23"/>
      <c r="J18" s="130" t="str">
        <f t="shared" si="0"/>
        <v/>
      </c>
    </row>
    <row r="19" spans="1:10" s="188" customFormat="1" x14ac:dyDescent="0.25">
      <c r="A19" s="17">
        <v>45910</v>
      </c>
      <c r="B19" s="205" t="s">
        <v>43</v>
      </c>
      <c r="C19" s="18" t="str">
        <f>VLOOKUP(B19,Fornecedores!A:B,2,0)</f>
        <v>RPT.ESTRATEGIA CONSULTORIA LTDA</v>
      </c>
      <c r="D19" s="199" t="s">
        <v>30</v>
      </c>
      <c r="E19" s="200" t="s">
        <v>44</v>
      </c>
      <c r="F19" s="19">
        <v>45908</v>
      </c>
      <c r="G19" s="204">
        <v>11250</v>
      </c>
      <c r="H19" s="104" t="e">
        <f>VLOOKUP(E19&amp;B19,'Conf Oracle'!A:F,6,0)</f>
        <v>#N/A</v>
      </c>
      <c r="I19" s="23"/>
      <c r="J19" s="130" t="str">
        <f t="shared" si="0"/>
        <v/>
      </c>
    </row>
    <row r="20" spans="1:10" s="189" customFormat="1" ht="15" x14ac:dyDescent="0.25">
      <c r="A20" s="17">
        <v>45910</v>
      </c>
      <c r="B20" s="205" t="s">
        <v>45</v>
      </c>
      <c r="C20" s="18" t="str">
        <f>VLOOKUP(B20,Fornecedores!A:B,2,0)</f>
        <v>CENTRO DE PESQUISA DE ENERGIA ELET CEPEL</v>
      </c>
      <c r="D20" s="199" t="s">
        <v>30</v>
      </c>
      <c r="E20" s="200" t="s">
        <v>46</v>
      </c>
      <c r="F20" s="19">
        <v>45909</v>
      </c>
      <c r="G20" s="20">
        <v>117356.88</v>
      </c>
      <c r="H20" s="104" t="e">
        <f>VLOOKUP(E20&amp;B20,'Conf Oracle'!A:F,6,0)</f>
        <v>#N/A</v>
      </c>
      <c r="I20" s="23"/>
      <c r="J20" s="130" t="str">
        <f t="shared" si="0"/>
        <v/>
      </c>
    </row>
    <row r="21" spans="1:10" s="188" customFormat="1" x14ac:dyDescent="0.25">
      <c r="A21" s="17">
        <v>45911</v>
      </c>
      <c r="B21" s="205" t="s">
        <v>47</v>
      </c>
      <c r="C21" s="18" t="str">
        <f>VLOOKUP(B21,Fornecedores!A:B,2,0)</f>
        <v>SIEMENS ENERGY POWER AND INDUSTRIAL APPLICATIONS LTDA</v>
      </c>
      <c r="D21" s="199" t="s">
        <v>12</v>
      </c>
      <c r="E21" s="200" t="s">
        <v>48</v>
      </c>
      <c r="F21" s="19">
        <v>45908</v>
      </c>
      <c r="G21" s="20">
        <v>69019.89</v>
      </c>
      <c r="H21" s="104">
        <f>VLOOKUP(E21&amp;B21,'Conf Oracle'!A:F,6,0)</f>
        <v>45915.703240740739</v>
      </c>
      <c r="I21" s="23"/>
      <c r="J21" s="130">
        <f t="shared" si="0"/>
        <v>6</v>
      </c>
    </row>
    <row r="22" spans="1:10" s="188" customFormat="1" ht="15" x14ac:dyDescent="0.25">
      <c r="A22" s="17">
        <v>45911</v>
      </c>
      <c r="B22" s="222" t="s">
        <v>45</v>
      </c>
      <c r="C22" s="18" t="str">
        <f>VLOOKUP(B22,Fornecedores!A:B,2,0)</f>
        <v>CENTRO DE PESQUISA DE ENERGIA ELET CEPEL</v>
      </c>
      <c r="D22" s="199" t="s">
        <v>30</v>
      </c>
      <c r="E22" s="200" t="s">
        <v>49</v>
      </c>
      <c r="F22" s="19">
        <v>45909</v>
      </c>
      <c r="G22" s="20">
        <v>110570.25</v>
      </c>
      <c r="H22" s="104" t="e">
        <f>VLOOKUP(E22&amp;B22,'Conf Oracle'!A:F,6,0)</f>
        <v>#N/A</v>
      </c>
      <c r="I22" s="23"/>
      <c r="J22" s="130" t="str">
        <f t="shared" si="0"/>
        <v/>
      </c>
    </row>
    <row r="23" spans="1:10" s="188" customFormat="1" ht="15" x14ac:dyDescent="0.25">
      <c r="A23" s="17">
        <v>45911</v>
      </c>
      <c r="B23" s="28" t="s">
        <v>50</v>
      </c>
      <c r="C23" s="18" t="str">
        <f>VLOOKUP(B23,Fornecedores!A:B,2,0)</f>
        <v>ICTS GLOBAL DO BRASIL LTDA</v>
      </c>
      <c r="D23" s="18" t="s">
        <v>30</v>
      </c>
      <c r="E23" s="23" t="s">
        <v>51</v>
      </c>
      <c r="F23" s="19">
        <v>45909</v>
      </c>
      <c r="G23" s="20">
        <v>800</v>
      </c>
      <c r="H23" s="104" t="e">
        <f>VLOOKUP(E23&amp;B23,'Conf Oracle'!A:F,6,0)</f>
        <v>#N/A</v>
      </c>
      <c r="I23" s="134"/>
      <c r="J23" s="130" t="str">
        <f t="shared" si="0"/>
        <v/>
      </c>
    </row>
    <row r="24" spans="1:10" s="188" customFormat="1" ht="15" x14ac:dyDescent="0.25">
      <c r="A24" s="17">
        <v>45911</v>
      </c>
      <c r="B24" s="222" t="s">
        <v>45</v>
      </c>
      <c r="C24" s="18" t="str">
        <f>VLOOKUP(B24,Fornecedores!A:B,2,0)</f>
        <v>CENTRO DE PESQUISA DE ENERGIA ELET CEPEL</v>
      </c>
      <c r="D24" s="18" t="s">
        <v>30</v>
      </c>
      <c r="E24" s="23" t="s">
        <v>52</v>
      </c>
      <c r="F24" s="19">
        <v>45909</v>
      </c>
      <c r="G24" s="20">
        <v>55700</v>
      </c>
      <c r="H24" s="104" t="e">
        <f>VLOOKUP(E24&amp;B24,'Conf Oracle'!A:F,6,0)</f>
        <v>#N/A</v>
      </c>
      <c r="I24" s="134"/>
      <c r="J24" s="130" t="str">
        <f t="shared" si="0"/>
        <v/>
      </c>
    </row>
    <row r="25" spans="1:10" s="188" customFormat="1" ht="15" x14ac:dyDescent="0.25">
      <c r="A25" s="17">
        <v>45911</v>
      </c>
      <c r="B25" s="28" t="s">
        <v>53</v>
      </c>
      <c r="C25" s="18" t="str">
        <f>VLOOKUP(B25,Fornecedores!A:B,2,0)</f>
        <v>SIMPLE ENERGY ASSESSORIA E GESTAO DE ENERGIA LTDA.</v>
      </c>
      <c r="D25" s="18" t="s">
        <v>54</v>
      </c>
      <c r="E25" s="23" t="s">
        <v>55</v>
      </c>
      <c r="F25" s="19">
        <v>45902</v>
      </c>
      <c r="G25" s="20">
        <v>733.38</v>
      </c>
      <c r="H25" s="104">
        <f>VLOOKUP(E25&amp;B25,'Conf Oracle'!A:F,6,0)</f>
        <v>45919.385763888888</v>
      </c>
      <c r="I25" s="134" t="s">
        <v>56</v>
      </c>
      <c r="J25" s="130">
        <f t="shared" si="0"/>
        <v>14</v>
      </c>
    </row>
    <row r="26" spans="1:10" s="188" customFormat="1" ht="15" x14ac:dyDescent="0.25">
      <c r="A26" s="17">
        <v>45911</v>
      </c>
      <c r="B26" s="28" t="s">
        <v>53</v>
      </c>
      <c r="C26" s="18" t="str">
        <f>VLOOKUP(B26,Fornecedores!A:B,2,0)</f>
        <v>SIMPLE ENERGY ASSESSORIA E GESTAO DE ENERGIA LTDA.</v>
      </c>
      <c r="D26" s="18" t="s">
        <v>54</v>
      </c>
      <c r="E26" s="23" t="s">
        <v>57</v>
      </c>
      <c r="F26" s="19">
        <v>45902</v>
      </c>
      <c r="G26" s="20">
        <v>733.38</v>
      </c>
      <c r="H26" s="104">
        <f>VLOOKUP(E26&amp;B26,'Conf Oracle'!A:F,6,0)</f>
        <v>45919.406851851854</v>
      </c>
      <c r="I26" s="134" t="s">
        <v>56</v>
      </c>
      <c r="J26" s="130">
        <f t="shared" si="0"/>
        <v>14</v>
      </c>
    </row>
    <row r="27" spans="1:10" s="188" customFormat="1" ht="15" x14ac:dyDescent="0.25">
      <c r="A27" s="17">
        <v>45911</v>
      </c>
      <c r="B27" s="28" t="s">
        <v>53</v>
      </c>
      <c r="C27" s="18" t="str">
        <f>VLOOKUP(B27,Fornecedores!A:B,2,0)</f>
        <v>SIMPLE ENERGY ASSESSORIA E GESTAO DE ENERGIA LTDA.</v>
      </c>
      <c r="D27" s="18" t="s">
        <v>54</v>
      </c>
      <c r="E27" s="23" t="s">
        <v>58</v>
      </c>
      <c r="F27" s="19">
        <v>45902</v>
      </c>
      <c r="G27" s="20">
        <v>733.38</v>
      </c>
      <c r="H27" s="104">
        <f>VLOOKUP(E27&amp;B27,'Conf Oracle'!A:F,6,0)</f>
        <v>45919.401701388888</v>
      </c>
      <c r="I27" s="134" t="s">
        <v>56</v>
      </c>
      <c r="J27" s="130">
        <f t="shared" si="0"/>
        <v>14</v>
      </c>
    </row>
    <row r="28" spans="1:10" s="188" customFormat="1" ht="15" x14ac:dyDescent="0.25">
      <c r="A28" s="17">
        <v>45911</v>
      </c>
      <c r="B28" s="28" t="s">
        <v>53</v>
      </c>
      <c r="C28" s="18" t="str">
        <f>VLOOKUP(B28,Fornecedores!A:B,2,0)</f>
        <v>SIMPLE ENERGY ASSESSORIA E GESTAO DE ENERGIA LTDA.</v>
      </c>
      <c r="D28" s="18" t="s">
        <v>54</v>
      </c>
      <c r="E28" s="23" t="s">
        <v>59</v>
      </c>
      <c r="F28" s="19">
        <v>45902</v>
      </c>
      <c r="G28" s="20">
        <v>733.38</v>
      </c>
      <c r="H28" s="104">
        <f>VLOOKUP(E28&amp;B28,'Conf Oracle'!A:F,6,0)</f>
        <v>45919.633252314816</v>
      </c>
      <c r="I28" s="134" t="s">
        <v>56</v>
      </c>
      <c r="J28" s="130">
        <f t="shared" si="0"/>
        <v>14</v>
      </c>
    </row>
    <row r="29" spans="1:10" s="188" customFormat="1" x14ac:dyDescent="0.25">
      <c r="A29" s="17">
        <v>45911</v>
      </c>
      <c r="B29" s="28" t="s">
        <v>60</v>
      </c>
      <c r="C29" s="18" t="str">
        <f>VLOOKUP(B29,Fornecedores!A:B,2,0)</f>
        <v>Centrais Elétricas Brasileiras S/A - Eletrobras</v>
      </c>
      <c r="D29" s="18" t="s">
        <v>54</v>
      </c>
      <c r="E29" s="23" t="s">
        <v>61</v>
      </c>
      <c r="F29" s="19">
        <v>45903</v>
      </c>
      <c r="G29" s="20">
        <v>18749.39</v>
      </c>
      <c r="H29" s="104">
        <f>VLOOKUP(E29&amp;B29,'Conf Oracle'!A:F,6,0)</f>
        <v>45908.579293981478</v>
      </c>
      <c r="I29" s="23"/>
      <c r="J29" s="130">
        <f t="shared" si="0"/>
        <v>4</v>
      </c>
    </row>
    <row r="30" spans="1:10" s="189" customFormat="1" ht="15" x14ac:dyDescent="0.25">
      <c r="A30" s="17">
        <v>45911</v>
      </c>
      <c r="B30" s="28" t="s">
        <v>60</v>
      </c>
      <c r="C30" s="18" t="str">
        <f>VLOOKUP(B30,Fornecedores!A:B,2,0)</f>
        <v>Centrais Elétricas Brasileiras S/A - Eletrobras</v>
      </c>
      <c r="D30" s="18" t="s">
        <v>54</v>
      </c>
      <c r="E30" s="23" t="s">
        <v>62</v>
      </c>
      <c r="F30" s="19">
        <v>45903</v>
      </c>
      <c r="G30" s="20">
        <v>85391.74</v>
      </c>
      <c r="H30" s="104">
        <f>VLOOKUP(E30&amp;B30,'Conf Oracle'!A:F,6,0)</f>
        <v>45908.560833333337</v>
      </c>
      <c r="I30" s="134"/>
      <c r="J30" s="130">
        <f t="shared" si="0"/>
        <v>4</v>
      </c>
    </row>
    <row r="31" spans="1:10" s="189" customFormat="1" ht="15.75" customHeight="1" x14ac:dyDescent="0.25">
      <c r="A31" s="17">
        <v>45911</v>
      </c>
      <c r="B31" s="28" t="s">
        <v>60</v>
      </c>
      <c r="C31" s="18" t="str">
        <f>VLOOKUP(B31,Fornecedores!A:B,2,0)</f>
        <v>Centrais Elétricas Brasileiras S/A - Eletrobras</v>
      </c>
      <c r="D31" s="18" t="s">
        <v>54</v>
      </c>
      <c r="E31" s="23" t="s">
        <v>63</v>
      </c>
      <c r="F31" s="19">
        <v>45903</v>
      </c>
      <c r="G31" s="20">
        <v>59329.760000000002</v>
      </c>
      <c r="H31" s="104">
        <f>VLOOKUP(E31&amp;B31,'Conf Oracle'!A:F,6,0)</f>
        <v>45908.552002314813</v>
      </c>
      <c r="I31" s="134"/>
      <c r="J31" s="130">
        <f t="shared" si="0"/>
        <v>4</v>
      </c>
    </row>
    <row r="32" spans="1:10" s="188" customFormat="1" ht="15" x14ac:dyDescent="0.25">
      <c r="A32" s="17">
        <v>45911</v>
      </c>
      <c r="B32" s="28" t="s">
        <v>60</v>
      </c>
      <c r="C32" s="18" t="str">
        <f>VLOOKUP(B32,Fornecedores!A:B,2,0)</f>
        <v>Centrais Elétricas Brasileiras S/A - Eletrobras</v>
      </c>
      <c r="D32" s="18" t="s">
        <v>54</v>
      </c>
      <c r="E32" s="23" t="s">
        <v>64</v>
      </c>
      <c r="F32" s="19">
        <v>45903</v>
      </c>
      <c r="G32" s="20">
        <v>36415.67</v>
      </c>
      <c r="H32" s="104">
        <f>VLOOKUP(E32&amp;B32,'Conf Oracle'!A:F,6,0)</f>
        <v>45908.566018518519</v>
      </c>
      <c r="I32" s="134"/>
      <c r="J32" s="130">
        <f t="shared" si="0"/>
        <v>4</v>
      </c>
    </row>
    <row r="33" spans="1:10" s="188" customFormat="1" ht="15" x14ac:dyDescent="0.25">
      <c r="A33" s="17">
        <v>45911</v>
      </c>
      <c r="B33" s="28" t="s">
        <v>65</v>
      </c>
      <c r="C33" s="18" t="str">
        <f>VLOOKUP(B33,Fornecedores!A:B,2,0)</f>
        <v>LIGHT SERV. DE ELETRICIDADE SA</v>
      </c>
      <c r="D33" s="18" t="s">
        <v>54</v>
      </c>
      <c r="E33" s="23" t="s">
        <v>66</v>
      </c>
      <c r="F33" s="19">
        <v>45901</v>
      </c>
      <c r="G33" s="20">
        <v>140022.94</v>
      </c>
      <c r="H33" s="104" t="e">
        <f>VLOOKUP(E33&amp;B33,'Conf Oracle'!A:F,6,0)</f>
        <v>#N/A</v>
      </c>
      <c r="I33" s="226" t="s">
        <v>67</v>
      </c>
      <c r="J33" s="130" t="str">
        <f t="shared" si="0"/>
        <v/>
      </c>
    </row>
    <row r="34" spans="1:10" s="189" customFormat="1" ht="15" x14ac:dyDescent="0.25">
      <c r="A34" s="17">
        <v>45911</v>
      </c>
      <c r="B34" s="28" t="s">
        <v>68</v>
      </c>
      <c r="C34" s="18" t="str">
        <f>VLOOKUP(B34,Fornecedores!A:B,2,0)</f>
        <v>MAGICCOMP ENG E SERV DE INFORMATICA LTDA</v>
      </c>
      <c r="D34" s="18" t="s">
        <v>69</v>
      </c>
      <c r="E34" s="23" t="s">
        <v>70</v>
      </c>
      <c r="F34" s="19">
        <v>45901</v>
      </c>
      <c r="G34" s="20">
        <v>49705.57</v>
      </c>
      <c r="H34" s="104" t="e">
        <f>VLOOKUP(E34&amp;B34,'Conf Oracle'!A:F,6,0)</f>
        <v>#N/A</v>
      </c>
      <c r="I34" s="134" t="s">
        <v>71</v>
      </c>
      <c r="J34" s="130" t="str">
        <f t="shared" si="0"/>
        <v/>
      </c>
    </row>
    <row r="35" spans="1:10" s="189" customFormat="1" ht="15" x14ac:dyDescent="0.25">
      <c r="A35" s="17">
        <v>45911</v>
      </c>
      <c r="B35" s="28" t="s">
        <v>68</v>
      </c>
      <c r="C35" s="18" t="str">
        <f>VLOOKUP(B35,Fornecedores!A:B,2,0)</f>
        <v>MAGICCOMP ENG E SERV DE INFORMATICA LTDA</v>
      </c>
      <c r="D35" s="18" t="s">
        <v>69</v>
      </c>
      <c r="E35" s="23" t="s">
        <v>72</v>
      </c>
      <c r="F35" s="19">
        <v>45901</v>
      </c>
      <c r="G35" s="20">
        <v>49705.57</v>
      </c>
      <c r="H35" s="104">
        <f>VLOOKUP(E35&amp;B35,'Conf Oracle'!A:F,6,0)</f>
        <v>45918.448796296296</v>
      </c>
      <c r="I35" s="134" t="s">
        <v>73</v>
      </c>
      <c r="J35" s="130">
        <f t="shared" si="0"/>
        <v>14</v>
      </c>
    </row>
    <row r="36" spans="1:10" s="189" customFormat="1" ht="15" x14ac:dyDescent="0.25">
      <c r="A36" s="17">
        <v>45911</v>
      </c>
      <c r="B36" s="28" t="s">
        <v>68</v>
      </c>
      <c r="C36" s="18" t="str">
        <f>VLOOKUP(B36,Fornecedores!A:B,2,0)</f>
        <v>MAGICCOMP ENG E SERV DE INFORMATICA LTDA</v>
      </c>
      <c r="D36" s="18" t="s">
        <v>69</v>
      </c>
      <c r="E36" s="23" t="s">
        <v>74</v>
      </c>
      <c r="F36" s="19">
        <v>45901</v>
      </c>
      <c r="G36" s="20">
        <v>72500</v>
      </c>
      <c r="H36" s="104">
        <f>VLOOKUP(E36&amp;B36,'Conf Oracle'!A:F,6,0)</f>
        <v>45925.352071759262</v>
      </c>
      <c r="I36" s="134" t="s">
        <v>75</v>
      </c>
      <c r="J36" s="130">
        <f t="shared" si="0"/>
        <v>19</v>
      </c>
    </row>
    <row r="37" spans="1:10" s="189" customFormat="1" ht="15" x14ac:dyDescent="0.25">
      <c r="A37" s="17">
        <v>45911</v>
      </c>
      <c r="B37" s="28" t="s">
        <v>68</v>
      </c>
      <c r="C37" s="18" t="str">
        <f>VLOOKUP(B37,Fornecedores!A:B,2,0)</f>
        <v>MAGICCOMP ENG E SERV DE INFORMATICA LTDA</v>
      </c>
      <c r="D37" s="18" t="s">
        <v>69</v>
      </c>
      <c r="E37" s="23" t="s">
        <v>76</v>
      </c>
      <c r="F37" s="19">
        <v>45901</v>
      </c>
      <c r="G37" s="20">
        <v>27750</v>
      </c>
      <c r="H37" s="104">
        <f>VLOOKUP(E37&amp;B37,'Conf Oracle'!A:F,6,0)</f>
        <v>45916.62300925926</v>
      </c>
      <c r="I37" s="134" t="s">
        <v>799</v>
      </c>
      <c r="J37" s="130">
        <f t="shared" si="0"/>
        <v>12</v>
      </c>
    </row>
    <row r="38" spans="1:10" s="188" customFormat="1" ht="15" x14ac:dyDescent="0.25">
      <c r="A38" s="17">
        <v>45911</v>
      </c>
      <c r="B38" s="28" t="s">
        <v>68</v>
      </c>
      <c r="C38" s="18" t="str">
        <f>VLOOKUP(B38,Fornecedores!A:B,2,0)</f>
        <v>MAGICCOMP ENG E SERV DE INFORMATICA LTDA</v>
      </c>
      <c r="D38" s="18" t="s">
        <v>69</v>
      </c>
      <c r="E38" s="23" t="s">
        <v>77</v>
      </c>
      <c r="F38" s="19">
        <v>45901</v>
      </c>
      <c r="G38" s="20">
        <v>27750</v>
      </c>
      <c r="H38" s="104">
        <f>VLOOKUP(E38&amp;B38,'Conf Oracle'!A:F,6,0)</f>
        <v>45916.646689814814</v>
      </c>
      <c r="I38" s="134" t="s">
        <v>799</v>
      </c>
      <c r="J38" s="130">
        <f t="shared" si="0"/>
        <v>12</v>
      </c>
    </row>
    <row r="39" spans="1:10" s="188" customFormat="1" ht="15" x14ac:dyDescent="0.25">
      <c r="A39" s="17">
        <v>45911</v>
      </c>
      <c r="B39" s="28" t="s">
        <v>68</v>
      </c>
      <c r="C39" s="18" t="str">
        <f>VLOOKUP(B39,Fornecedores!A:B,2,0)</f>
        <v>MAGICCOMP ENG E SERV DE INFORMATICA LTDA</v>
      </c>
      <c r="D39" s="18" t="s">
        <v>69</v>
      </c>
      <c r="E39" s="23" t="s">
        <v>78</v>
      </c>
      <c r="F39" s="19">
        <v>45901</v>
      </c>
      <c r="G39" s="20">
        <v>27750</v>
      </c>
      <c r="H39" s="104">
        <f>VLOOKUP(E39&amp;B39,'Conf Oracle'!A:F,6,0)</f>
        <v>45916.648576388892</v>
      </c>
      <c r="I39" s="134" t="s">
        <v>799</v>
      </c>
      <c r="J39" s="130">
        <f t="shared" si="0"/>
        <v>12</v>
      </c>
    </row>
    <row r="40" spans="1:10" s="189" customFormat="1" ht="15" x14ac:dyDescent="0.25">
      <c r="A40" s="17">
        <v>45911</v>
      </c>
      <c r="B40" s="28" t="s">
        <v>68</v>
      </c>
      <c r="C40" s="18" t="str">
        <f>VLOOKUP(B40,Fornecedores!A:B,2,0)</f>
        <v>MAGICCOMP ENG E SERV DE INFORMATICA LTDA</v>
      </c>
      <c r="D40" s="18" t="s">
        <v>69</v>
      </c>
      <c r="E40" s="23" t="s">
        <v>79</v>
      </c>
      <c r="F40" s="19">
        <v>45901</v>
      </c>
      <c r="G40" s="20">
        <v>27750</v>
      </c>
      <c r="H40" s="104">
        <f>VLOOKUP(E40&amp;B40,'Conf Oracle'!A:F,6,0)</f>
        <v>45916.644120370373</v>
      </c>
      <c r="I40" s="134" t="s">
        <v>799</v>
      </c>
      <c r="J40" s="130">
        <f t="shared" si="0"/>
        <v>12</v>
      </c>
    </row>
    <row r="41" spans="1:10" s="189" customFormat="1" ht="15" x14ac:dyDescent="0.25">
      <c r="A41" s="17">
        <v>45911</v>
      </c>
      <c r="B41" s="28" t="s">
        <v>80</v>
      </c>
      <c r="C41" s="18" t="str">
        <f>VLOOKUP(B41,Fornecedores!A:B,2,0)</f>
        <v>POPULOS TECNOLOGIA LTDA</v>
      </c>
      <c r="D41" s="18" t="s">
        <v>69</v>
      </c>
      <c r="E41" s="23" t="s">
        <v>81</v>
      </c>
      <c r="F41" s="19">
        <v>45901</v>
      </c>
      <c r="G41" s="20">
        <v>3118.52</v>
      </c>
      <c r="H41" s="104">
        <f>VLOOKUP(E41&amp;B41,'Conf Oracle'!A:F,6,0)</f>
        <v>45915.657106481478</v>
      </c>
      <c r="I41" s="134" t="s">
        <v>799</v>
      </c>
      <c r="J41" s="130">
        <f t="shared" si="0"/>
        <v>11</v>
      </c>
    </row>
    <row r="42" spans="1:10" s="189" customFormat="1" ht="15" x14ac:dyDescent="0.25">
      <c r="A42" s="17">
        <v>45911</v>
      </c>
      <c r="B42" s="28" t="s">
        <v>82</v>
      </c>
      <c r="C42" s="18" t="str">
        <f>VLOOKUP(B42,Fornecedores!A:B,2,0)</f>
        <v>EASY 5 SOLUCOES LTDA</v>
      </c>
      <c r="D42" s="18" t="s">
        <v>69</v>
      </c>
      <c r="E42" s="23" t="s">
        <v>83</v>
      </c>
      <c r="F42" s="19">
        <v>45901</v>
      </c>
      <c r="G42" s="20">
        <v>20800</v>
      </c>
      <c r="H42" s="104">
        <f>VLOOKUP(E42&amp;B42,'Conf Oracle'!A:F,6,0)</f>
        <v>45916.422407407408</v>
      </c>
      <c r="I42" s="134" t="s">
        <v>799</v>
      </c>
      <c r="J42" s="130">
        <f t="shared" si="0"/>
        <v>12</v>
      </c>
    </row>
    <row r="43" spans="1:10" s="188" customFormat="1" ht="14.25" customHeight="1" x14ac:dyDescent="0.25">
      <c r="A43" s="17">
        <v>45911</v>
      </c>
      <c r="B43" s="28" t="s">
        <v>82</v>
      </c>
      <c r="C43" s="18" t="str">
        <f>VLOOKUP(B43,Fornecedores!A:B,2,0)</f>
        <v>EASY 5 SOLUCOES LTDA</v>
      </c>
      <c r="D43" s="18" t="s">
        <v>69</v>
      </c>
      <c r="E43" s="23" t="s">
        <v>84</v>
      </c>
      <c r="F43" s="19">
        <v>45901</v>
      </c>
      <c r="G43" s="20">
        <v>20800</v>
      </c>
      <c r="H43" s="104">
        <f>VLOOKUP(E43&amp;B43,'Conf Oracle'!A:F,6,0)</f>
        <v>45916.429629629631</v>
      </c>
      <c r="I43" s="134" t="s">
        <v>799</v>
      </c>
      <c r="J43" s="130">
        <f t="shared" si="0"/>
        <v>12</v>
      </c>
    </row>
    <row r="44" spans="1:10" s="188" customFormat="1" ht="15" x14ac:dyDescent="0.25">
      <c r="A44" s="17">
        <v>45911</v>
      </c>
      <c r="B44" s="28" t="s">
        <v>82</v>
      </c>
      <c r="C44" s="18" t="str">
        <f>VLOOKUP(B44,Fornecedores!A:B,2,0)</f>
        <v>EASY 5 SOLUCOES LTDA</v>
      </c>
      <c r="D44" s="18" t="s">
        <v>69</v>
      </c>
      <c r="E44" s="23" t="s">
        <v>85</v>
      </c>
      <c r="F44" s="19">
        <v>45901</v>
      </c>
      <c r="G44" s="20">
        <v>20800</v>
      </c>
      <c r="H44" s="104">
        <f>VLOOKUP(E44&amp;B44,'Conf Oracle'!A:F,6,0)</f>
        <v>45916.433252314811</v>
      </c>
      <c r="I44" s="134" t="s">
        <v>799</v>
      </c>
      <c r="J44" s="130">
        <f t="shared" si="0"/>
        <v>12</v>
      </c>
    </row>
    <row r="45" spans="1:10" s="189" customFormat="1" ht="15" x14ac:dyDescent="0.25">
      <c r="A45" s="17">
        <v>45911</v>
      </c>
      <c r="B45" s="28" t="s">
        <v>82</v>
      </c>
      <c r="C45" s="18" t="str">
        <f>VLOOKUP(B45,Fornecedores!A:B,2,0)</f>
        <v>EASY 5 SOLUCOES LTDA</v>
      </c>
      <c r="D45" s="18" t="s">
        <v>69</v>
      </c>
      <c r="E45" s="23" t="s">
        <v>86</v>
      </c>
      <c r="F45" s="19">
        <v>45901</v>
      </c>
      <c r="G45" s="20">
        <v>20800</v>
      </c>
      <c r="H45" s="104">
        <f>VLOOKUP(E45&amp;B45,'Conf Oracle'!A:F,6,0)</f>
        <v>45916.438449074078</v>
      </c>
      <c r="I45" s="134" t="s">
        <v>799</v>
      </c>
      <c r="J45" s="130">
        <f t="shared" si="0"/>
        <v>12</v>
      </c>
    </row>
    <row r="46" spans="1:10" s="189" customFormat="1" ht="15" x14ac:dyDescent="0.25">
      <c r="A46" s="17">
        <v>45911</v>
      </c>
      <c r="B46" s="28" t="s">
        <v>87</v>
      </c>
      <c r="C46" s="18" t="str">
        <f>VLOOKUP(B46,Fornecedores!A:B,2,0)</f>
        <v>DESKBEE LTDA.</v>
      </c>
      <c r="D46" s="18" t="s">
        <v>69</v>
      </c>
      <c r="E46" s="77" t="s">
        <v>88</v>
      </c>
      <c r="F46" s="19">
        <v>45901</v>
      </c>
      <c r="G46" s="20">
        <v>8059.43</v>
      </c>
      <c r="H46" s="104" t="e">
        <f>VLOOKUP(E46&amp;B46,'Conf Oracle'!A:F,6,0)</f>
        <v>#N/A</v>
      </c>
      <c r="I46" s="134" t="s">
        <v>89</v>
      </c>
      <c r="J46" s="130" t="str">
        <f t="shared" si="0"/>
        <v/>
      </c>
    </row>
    <row r="47" spans="1:10" s="189" customFormat="1" ht="15" x14ac:dyDescent="0.25">
      <c r="A47" s="17">
        <v>45911</v>
      </c>
      <c r="B47" s="28" t="s">
        <v>90</v>
      </c>
      <c r="C47" s="18" t="str">
        <f>VLOOKUP(B47,Fornecedores!A:B,2,0)</f>
        <v>GOOGLE CLOUD BRASIL COMPUTAÇÃO E SERVICOS DE DADOS LTDA</v>
      </c>
      <c r="D47" s="18" t="s">
        <v>69</v>
      </c>
      <c r="E47" s="77" t="s">
        <v>91</v>
      </c>
      <c r="F47" s="19">
        <v>45902</v>
      </c>
      <c r="G47" s="20">
        <v>144.02000000000001</v>
      </c>
      <c r="H47" s="104">
        <f>VLOOKUP(E47&amp;B47,'Conf Oracle'!A:F,6,0)</f>
        <v>45919.60465277778</v>
      </c>
      <c r="I47" s="134" t="s">
        <v>92</v>
      </c>
      <c r="J47" s="130">
        <f t="shared" si="0"/>
        <v>14</v>
      </c>
    </row>
    <row r="48" spans="1:10" s="189" customFormat="1" ht="15" x14ac:dyDescent="0.25">
      <c r="A48" s="17">
        <v>45911</v>
      </c>
      <c r="B48" s="28" t="s">
        <v>93</v>
      </c>
      <c r="C48" s="18" t="str">
        <f>VLOOKUP(B48,Fornecedores!A:B,2,0)</f>
        <v>ECO POLO BRASIL TRANSPORTE LTDA</v>
      </c>
      <c r="D48" s="18" t="s">
        <v>69</v>
      </c>
      <c r="E48" s="77" t="s">
        <v>94</v>
      </c>
      <c r="F48" s="19">
        <v>45902</v>
      </c>
      <c r="G48" s="20">
        <v>3000</v>
      </c>
      <c r="H48" s="104">
        <f>VLOOKUP(E48&amp;B48,'Conf Oracle'!A:F,6,0)</f>
        <v>45929.681689814817</v>
      </c>
      <c r="I48" s="134" t="s">
        <v>17474</v>
      </c>
      <c r="J48" s="130">
        <f t="shared" si="0"/>
        <v>20</v>
      </c>
    </row>
    <row r="49" spans="1:10" s="189" customFormat="1" ht="15" x14ac:dyDescent="0.25">
      <c r="A49" s="17">
        <v>45911</v>
      </c>
      <c r="B49" s="28" t="s">
        <v>95</v>
      </c>
      <c r="C49" s="18" t="str">
        <f>VLOOKUP(B49,Fornecedores!A:B,2,0)</f>
        <v>FUTURE TECHNOLOGIES INFORMATICA LTDA</v>
      </c>
      <c r="D49" s="18" t="s">
        <v>69</v>
      </c>
      <c r="E49" s="77" t="s">
        <v>96</v>
      </c>
      <c r="F49" s="19">
        <v>45902</v>
      </c>
      <c r="G49" s="20">
        <v>6450</v>
      </c>
      <c r="H49" s="104">
        <f>VLOOKUP(E49&amp;B49,'Conf Oracle'!A:F,6,0)</f>
        <v>45915.648541666669</v>
      </c>
      <c r="I49" s="134" t="s">
        <v>799</v>
      </c>
      <c r="J49" s="130">
        <f t="shared" si="0"/>
        <v>10</v>
      </c>
    </row>
    <row r="50" spans="1:10" s="188" customFormat="1" ht="15" x14ac:dyDescent="0.25">
      <c r="A50" s="17">
        <v>45911</v>
      </c>
      <c r="B50" s="28" t="s">
        <v>95</v>
      </c>
      <c r="C50" s="18" t="str">
        <f>VLOOKUP(B50,Fornecedores!A:B,2,0)</f>
        <v>FUTURE TECHNOLOGIES INFORMATICA LTDA</v>
      </c>
      <c r="D50" s="18" t="s">
        <v>69</v>
      </c>
      <c r="E50" s="77" t="s">
        <v>97</v>
      </c>
      <c r="F50" s="19">
        <v>45902</v>
      </c>
      <c r="G50" s="20">
        <v>16777.27</v>
      </c>
      <c r="H50" s="104">
        <f>VLOOKUP(E50&amp;B50,'Conf Oracle'!A:F,6,0)</f>
        <v>45925.355914351851</v>
      </c>
      <c r="I50" s="206" t="s">
        <v>98</v>
      </c>
      <c r="J50" s="130">
        <f t="shared" si="0"/>
        <v>18</v>
      </c>
    </row>
    <row r="51" spans="1:10" s="188" customFormat="1" ht="15" x14ac:dyDescent="0.25">
      <c r="A51" s="17">
        <v>45911</v>
      </c>
      <c r="B51" s="28" t="s">
        <v>99</v>
      </c>
      <c r="C51" s="18" t="str">
        <f>VLOOKUP(B51,Fornecedores!A:B,2,0)</f>
        <v>THOMSON REUTERS BRASIL CONT E TEC LTDA</v>
      </c>
      <c r="D51" s="18" t="s">
        <v>69</v>
      </c>
      <c r="E51" s="77" t="s">
        <v>100</v>
      </c>
      <c r="F51" s="19">
        <v>45903</v>
      </c>
      <c r="G51" s="20">
        <v>244975.87</v>
      </c>
      <c r="H51" s="104">
        <f>VLOOKUP(E51&amp;B51,'Conf Oracle'!A:F,6,0)</f>
        <v>45916.450775462959</v>
      </c>
      <c r="I51" s="226" t="s">
        <v>799</v>
      </c>
      <c r="J51" s="130">
        <f t="shared" si="0"/>
        <v>10</v>
      </c>
    </row>
    <row r="52" spans="1:10" s="188" customFormat="1" ht="15" x14ac:dyDescent="0.25">
      <c r="A52" s="17">
        <v>45911</v>
      </c>
      <c r="B52" s="28" t="s">
        <v>101</v>
      </c>
      <c r="C52" s="18" t="str">
        <f>VLOOKUP(B52,Fornecedores!A:B,2,0)</f>
        <v>DELL COMPUTADORES DO BRASIL LTDA</v>
      </c>
      <c r="D52" s="18" t="s">
        <v>69</v>
      </c>
      <c r="E52" s="77" t="s">
        <v>102</v>
      </c>
      <c r="F52" s="19">
        <v>45905</v>
      </c>
      <c r="G52" s="20">
        <v>22560.71</v>
      </c>
      <c r="H52" s="104">
        <f>VLOOKUP(E52&amp;B52,'Conf Oracle'!A:F,6,0)</f>
        <v>45911.366122685184</v>
      </c>
      <c r="I52" s="226" t="s">
        <v>799</v>
      </c>
      <c r="J52" s="130">
        <f t="shared" si="0"/>
        <v>5</v>
      </c>
    </row>
    <row r="53" spans="1:10" s="188" customFormat="1" ht="15" x14ac:dyDescent="0.25">
      <c r="A53" s="17">
        <v>45911</v>
      </c>
      <c r="B53" s="28" t="s">
        <v>103</v>
      </c>
      <c r="C53" s="18" t="str">
        <f>VLOOKUP(B53,Fornecedores!A:B,2,0)</f>
        <v>STAEFA SERVICOS DE MANUTENCAO PREDIAL LTDA</v>
      </c>
      <c r="D53" s="18" t="s">
        <v>104</v>
      </c>
      <c r="E53" s="23" t="s">
        <v>105</v>
      </c>
      <c r="F53" s="19">
        <v>45908</v>
      </c>
      <c r="G53" s="20">
        <v>20363.63</v>
      </c>
      <c r="H53" s="104">
        <f>VLOOKUP(E53&amp;B53,'Conf Oracle'!A:F,6,0)</f>
        <v>45926.416655092595</v>
      </c>
      <c r="I53" s="134"/>
      <c r="J53" s="130">
        <f t="shared" si="0"/>
        <v>15</v>
      </c>
    </row>
    <row r="54" spans="1:10" s="188" customFormat="1" ht="15" x14ac:dyDescent="0.25">
      <c r="A54" s="17">
        <v>45911</v>
      </c>
      <c r="B54" s="28" t="s">
        <v>106</v>
      </c>
      <c r="C54" s="18" t="str">
        <f>VLOOKUP(B54,Fornecedores!A:B,2,0)</f>
        <v>VOCS MULTIMIDIA PROD AUDIO VID LTDA EPP</v>
      </c>
      <c r="D54" s="18" t="s">
        <v>69</v>
      </c>
      <c r="E54" s="23" t="s">
        <v>107</v>
      </c>
      <c r="F54" s="19">
        <v>45911</v>
      </c>
      <c r="G54" s="20">
        <v>3978</v>
      </c>
      <c r="H54" s="104">
        <f>VLOOKUP(E54&amp;B54,'Conf Oracle'!A:F,6,0)</f>
        <v>45929.644976851851</v>
      </c>
      <c r="I54" s="206" t="s">
        <v>17354</v>
      </c>
      <c r="J54" s="130">
        <f t="shared" si="0"/>
        <v>13</v>
      </c>
    </row>
    <row r="55" spans="1:10" s="188" customFormat="1" ht="15" x14ac:dyDescent="0.25">
      <c r="A55" s="17">
        <v>45911</v>
      </c>
      <c r="B55" s="28" t="s">
        <v>29</v>
      </c>
      <c r="C55" s="18" t="str">
        <f>VLOOKUP(B55,Fornecedores!A:B,2,0)</f>
        <v>ARVP CONSULTORIA E CAPACITACAO LTDA</v>
      </c>
      <c r="D55" s="18" t="s">
        <v>30</v>
      </c>
      <c r="E55" s="23" t="s">
        <v>108</v>
      </c>
      <c r="F55" s="19">
        <v>45910</v>
      </c>
      <c r="G55" s="20">
        <v>38410.07</v>
      </c>
      <c r="H55" s="104">
        <f>VLOOKUP(E55&amp;B55,'Conf Oracle'!A:F,6,0)</f>
        <v>45918.673043981478</v>
      </c>
      <c r="I55" s="208"/>
      <c r="J55" s="130">
        <f t="shared" si="0"/>
        <v>7</v>
      </c>
    </row>
    <row r="56" spans="1:10" s="188" customFormat="1" ht="15" x14ac:dyDescent="0.25">
      <c r="A56" s="17">
        <v>45911</v>
      </c>
      <c r="B56" s="28" t="s">
        <v>109</v>
      </c>
      <c r="C56" s="18" t="str">
        <f>VLOOKUP(B56,Fornecedores!A:B,2,0)</f>
        <v>TORTORO MADUREIRA E RAGAZZI SOCADVOGAD</v>
      </c>
      <c r="D56" s="18" t="s">
        <v>110</v>
      </c>
      <c r="E56" s="23" t="s">
        <v>111</v>
      </c>
      <c r="F56" s="19">
        <v>45901</v>
      </c>
      <c r="G56" s="20">
        <v>1500</v>
      </c>
      <c r="H56" s="104">
        <f>VLOOKUP(E56&amp;B56,'Conf Oracle'!A:F,6,0)</f>
        <v>45922.678773148145</v>
      </c>
      <c r="I56" s="134" t="s">
        <v>67</v>
      </c>
      <c r="J56" s="130">
        <f t="shared" si="0"/>
        <v>16</v>
      </c>
    </row>
    <row r="57" spans="1:10" s="188" customFormat="1" ht="15" x14ac:dyDescent="0.25">
      <c r="A57" s="17">
        <v>45911</v>
      </c>
      <c r="B57" s="28" t="s">
        <v>112</v>
      </c>
      <c r="C57" s="18" t="str">
        <f>VLOOKUP(B57,Fornecedores!A:B,2,0)</f>
        <v>SSAMRO SOLUCOES PARA MANUTENCAO INDUSTR</v>
      </c>
      <c r="D57" s="18" t="s">
        <v>110</v>
      </c>
      <c r="E57" s="23" t="s">
        <v>113</v>
      </c>
      <c r="F57" s="19">
        <v>45902</v>
      </c>
      <c r="G57" s="20">
        <v>648.76</v>
      </c>
      <c r="H57" s="104">
        <f>VLOOKUP(E57&amp;B57,'Conf Oracle'!A:F,6,0)</f>
        <v>45911.674826388888</v>
      </c>
      <c r="I57"/>
      <c r="J57" s="130">
        <f t="shared" si="0"/>
        <v>8</v>
      </c>
    </row>
    <row r="58" spans="1:10" s="188" customFormat="1" ht="15" x14ac:dyDescent="0.25">
      <c r="A58" s="17">
        <v>45911</v>
      </c>
      <c r="B58" s="28" t="s">
        <v>112</v>
      </c>
      <c r="C58" s="18" t="str">
        <f>VLOOKUP(B58,Fornecedores!A:B,2,0)</f>
        <v>SSAMRO SOLUCOES PARA MANUTENCAO INDUSTR</v>
      </c>
      <c r="D58" s="18" t="s">
        <v>110</v>
      </c>
      <c r="E58" s="23" t="s">
        <v>114</v>
      </c>
      <c r="F58" s="19">
        <v>45902</v>
      </c>
      <c r="G58" s="20">
        <v>648.76</v>
      </c>
      <c r="H58" s="104">
        <f>VLOOKUP(E58&amp;B58,'Conf Oracle'!A:F,6,0)</f>
        <v>45904.582731481481</v>
      </c>
      <c r="I58"/>
      <c r="J58" s="130">
        <f t="shared" si="0"/>
        <v>3</v>
      </c>
    </row>
    <row r="59" spans="1:10" s="188" customFormat="1" ht="15" x14ac:dyDescent="0.25">
      <c r="A59" s="17">
        <v>45911</v>
      </c>
      <c r="B59" s="28" t="s">
        <v>112</v>
      </c>
      <c r="C59" s="18" t="str">
        <f>VLOOKUP(B59,Fornecedores!A:B,2,0)</f>
        <v>SSAMRO SOLUCOES PARA MANUTENCAO INDUSTR</v>
      </c>
      <c r="D59" s="18" t="s">
        <v>110</v>
      </c>
      <c r="E59" s="23" t="s">
        <v>115</v>
      </c>
      <c r="F59" s="19">
        <v>45902</v>
      </c>
      <c r="G59" s="20">
        <v>648.76</v>
      </c>
      <c r="H59" s="104">
        <f>VLOOKUP(E59&amp;B59,'Conf Oracle'!A:F,6,0)</f>
        <v>45904.594618055555</v>
      </c>
      <c r="I59"/>
      <c r="J59" s="130">
        <f t="shared" si="0"/>
        <v>3</v>
      </c>
    </row>
    <row r="60" spans="1:10" s="188" customFormat="1" ht="15" x14ac:dyDescent="0.25">
      <c r="A60" s="17">
        <v>45911</v>
      </c>
      <c r="B60" s="28" t="s">
        <v>112</v>
      </c>
      <c r="C60" s="18" t="str">
        <f>VLOOKUP(B60,Fornecedores!A:B,2,0)</f>
        <v>SSAMRO SOLUCOES PARA MANUTENCAO INDUSTR</v>
      </c>
      <c r="D60" s="18" t="s">
        <v>110</v>
      </c>
      <c r="E60" s="23" t="s">
        <v>116</v>
      </c>
      <c r="F60" s="19">
        <v>45902</v>
      </c>
      <c r="G60" s="20">
        <v>648.76</v>
      </c>
      <c r="H60" s="104">
        <f>VLOOKUP(E60&amp;B60,'Conf Oracle'!A:F,6,0)</f>
        <v>45904.585277777776</v>
      </c>
      <c r="I60"/>
      <c r="J60" s="130">
        <f t="shared" si="0"/>
        <v>3</v>
      </c>
    </row>
    <row r="61" spans="1:10" s="188" customFormat="1" ht="15" x14ac:dyDescent="0.25">
      <c r="A61" s="17">
        <v>45911</v>
      </c>
      <c r="B61" s="147" t="s">
        <v>117</v>
      </c>
      <c r="C61" s="18" t="str">
        <f>VLOOKUP(B61,Fornecedores!A:B,2,0)</f>
        <v>CS INTEGRA SOLUCOES EM TECNOLOG LTDA ME</v>
      </c>
      <c r="D61" s="18" t="s">
        <v>110</v>
      </c>
      <c r="E61" s="23" t="s">
        <v>118</v>
      </c>
      <c r="F61" s="87">
        <v>45902</v>
      </c>
      <c r="G61" s="20">
        <v>3093</v>
      </c>
      <c r="H61" s="104">
        <f>VLOOKUP(E61&amp;B61,'Conf Oracle'!A:F,6,0)</f>
        <v>45904.627881944441</v>
      </c>
      <c r="I61" s="209"/>
      <c r="J61" s="130">
        <f t="shared" si="0"/>
        <v>3</v>
      </c>
    </row>
    <row r="62" spans="1:10" s="188" customFormat="1" ht="15" x14ac:dyDescent="0.25">
      <c r="A62" s="17">
        <v>45911</v>
      </c>
      <c r="B62" s="137" t="s">
        <v>119</v>
      </c>
      <c r="C62" s="18" t="str">
        <f>VLOOKUP(B62,Fornecedores!A:B,2,0)</f>
        <v>VELA SOFTWARE E SERVICOS LTDA</v>
      </c>
      <c r="D62" s="18" t="s">
        <v>110</v>
      </c>
      <c r="E62" s="23" t="s">
        <v>120</v>
      </c>
      <c r="F62" s="87">
        <v>45903</v>
      </c>
      <c r="G62" s="20">
        <v>677.6</v>
      </c>
      <c r="H62" s="104" t="e">
        <f>VLOOKUP(E62&amp;B62,'Conf Oracle'!A:F,6,0)</f>
        <v>#N/A</v>
      </c>
      <c r="I62" s="134" t="s">
        <v>67</v>
      </c>
      <c r="J62" s="130" t="str">
        <f t="shared" si="0"/>
        <v/>
      </c>
    </row>
    <row r="63" spans="1:10" s="188" customFormat="1" ht="15" x14ac:dyDescent="0.25">
      <c r="A63" s="17">
        <v>45911</v>
      </c>
      <c r="B63" s="137" t="s">
        <v>119</v>
      </c>
      <c r="C63" s="18" t="str">
        <f>VLOOKUP(B63,Fornecedores!A:B,2,0)</f>
        <v>VELA SOFTWARE E SERVICOS LTDA</v>
      </c>
      <c r="D63" s="18" t="s">
        <v>110</v>
      </c>
      <c r="E63" s="23" t="s">
        <v>121</v>
      </c>
      <c r="F63" s="87">
        <v>45903</v>
      </c>
      <c r="G63" s="20">
        <v>677.6</v>
      </c>
      <c r="H63" s="104" t="e">
        <f>VLOOKUP(E63&amp;B63,'Conf Oracle'!A:F,6,0)</f>
        <v>#N/A</v>
      </c>
      <c r="I63" s="134" t="s">
        <v>67</v>
      </c>
      <c r="J63" s="130" t="str">
        <f t="shared" si="0"/>
        <v/>
      </c>
    </row>
    <row r="64" spans="1:10" s="188" customFormat="1" ht="15" x14ac:dyDescent="0.25">
      <c r="A64" s="17">
        <v>45911</v>
      </c>
      <c r="B64" s="137" t="s">
        <v>119</v>
      </c>
      <c r="C64" s="18" t="str">
        <f>VLOOKUP(B64,Fornecedores!A:B,2,0)</f>
        <v>VELA SOFTWARE E SERVICOS LTDA</v>
      </c>
      <c r="D64" s="18" t="s">
        <v>110</v>
      </c>
      <c r="E64" s="23" t="s">
        <v>122</v>
      </c>
      <c r="F64" s="19">
        <v>45903</v>
      </c>
      <c r="G64" s="20">
        <v>677.6</v>
      </c>
      <c r="H64" s="104" t="e">
        <f>VLOOKUP(E64&amp;B64,'Conf Oracle'!A:F,6,0)</f>
        <v>#N/A</v>
      </c>
      <c r="I64" s="134" t="s">
        <v>67</v>
      </c>
      <c r="J64" s="130" t="str">
        <f t="shared" si="0"/>
        <v/>
      </c>
    </row>
    <row r="65" spans="1:10" s="188" customFormat="1" ht="15" x14ac:dyDescent="0.25">
      <c r="A65" s="17">
        <v>45911</v>
      </c>
      <c r="B65" s="137" t="s">
        <v>119</v>
      </c>
      <c r="C65" s="18" t="str">
        <f>VLOOKUP(B65,Fornecedores!A:B,2,0)</f>
        <v>VELA SOFTWARE E SERVICOS LTDA</v>
      </c>
      <c r="D65" s="18" t="s">
        <v>110</v>
      </c>
      <c r="E65" s="77" t="s">
        <v>123</v>
      </c>
      <c r="F65" s="19">
        <v>45903</v>
      </c>
      <c r="G65" s="20">
        <v>677.6</v>
      </c>
      <c r="H65" s="104" t="e">
        <f>VLOOKUP(E65&amp;B65,'Conf Oracle'!A:F,6,0)</f>
        <v>#N/A</v>
      </c>
      <c r="I65" s="134" t="s">
        <v>67</v>
      </c>
      <c r="J65" s="130" t="str">
        <f t="shared" si="0"/>
        <v/>
      </c>
    </row>
    <row r="66" spans="1:10" s="188" customFormat="1" ht="15" x14ac:dyDescent="0.25">
      <c r="A66" s="17">
        <v>45911</v>
      </c>
      <c r="B66" s="28" t="s">
        <v>124</v>
      </c>
      <c r="C66" s="18" t="str">
        <f>VLOOKUP(B66,Fornecedores!A:B,2,0)</f>
        <v>SPECIALISTERNE BRASIL CAPACITACAO EM SERVICOS RELACIONADOS A TECNOLOGIA, INFORMATICA E CONSULTORIA EMPRESARIAL LTDA.</v>
      </c>
      <c r="D66" s="18" t="s">
        <v>110</v>
      </c>
      <c r="E66" s="23" t="s">
        <v>125</v>
      </c>
      <c r="F66" s="19">
        <v>45903</v>
      </c>
      <c r="G66" s="20">
        <v>4000</v>
      </c>
      <c r="H66" s="104">
        <f>VLOOKUP(E66&amp;B66,'Conf Oracle'!A:F,6,0)</f>
        <v>45904.623148148145</v>
      </c>
      <c r="I66" s="134"/>
      <c r="J66" s="130">
        <f t="shared" si="0"/>
        <v>2</v>
      </c>
    </row>
    <row r="67" spans="1:10" s="188" customFormat="1" ht="15" x14ac:dyDescent="0.25">
      <c r="A67" s="17">
        <v>45911</v>
      </c>
      <c r="B67" s="28" t="s">
        <v>126</v>
      </c>
      <c r="C67" s="18" t="str">
        <f>VLOOKUP(B67,Fornecedores!A:B,2,0)</f>
        <v>PLUXEE BENEFICIOS BRASIL SA</v>
      </c>
      <c r="D67" s="18" t="s">
        <v>110</v>
      </c>
      <c r="E67" s="23" t="s">
        <v>127</v>
      </c>
      <c r="F67" s="19">
        <v>45903</v>
      </c>
      <c r="G67" s="20">
        <v>1066.9100000000001</v>
      </c>
      <c r="H67" s="104">
        <f>VLOOKUP(E67&amp;B67,'Conf Oracle'!A:F,6,0)</f>
        <v>45905.459039351852</v>
      </c>
      <c r="I67" s="134"/>
      <c r="J67" s="130">
        <f t="shared" ref="J67:J72" si="1">IF(OR(ISBLANK(F67), ISBLANK(H67)), "", IFERROR(NETWORKDAYS(F67, H67), ""))</f>
        <v>3</v>
      </c>
    </row>
    <row r="68" spans="1:10" s="188" customFormat="1" ht="15" x14ac:dyDescent="0.25">
      <c r="A68" s="17">
        <v>45911</v>
      </c>
      <c r="B68" s="28" t="s">
        <v>126</v>
      </c>
      <c r="C68" s="18" t="str">
        <f>VLOOKUP(B68,Fornecedores!A:B,2,0)</f>
        <v>PLUXEE BENEFICIOS BRASIL SA</v>
      </c>
      <c r="D68" s="18" t="s">
        <v>110</v>
      </c>
      <c r="E68" s="23" t="s">
        <v>128</v>
      </c>
      <c r="F68" s="19">
        <v>45903</v>
      </c>
      <c r="G68" s="20">
        <v>1981.41</v>
      </c>
      <c r="H68" s="104">
        <f>VLOOKUP(E68&amp;B68,'Conf Oracle'!A:F,6,0)</f>
        <v>45905.468784722223</v>
      </c>
      <c r="I68" s="134"/>
      <c r="J68" s="130">
        <f t="shared" si="1"/>
        <v>3</v>
      </c>
    </row>
    <row r="69" spans="1:10" s="188" customFormat="1" ht="15" x14ac:dyDescent="0.25">
      <c r="A69" s="17">
        <v>45911</v>
      </c>
      <c r="B69" s="28" t="s">
        <v>129</v>
      </c>
      <c r="C69" s="18" t="str">
        <f>VLOOKUP(B69,Fornecedores!A:B,2,0)</f>
        <v>TELEGESTAO SISTEMAS DE ATEND LTDA</v>
      </c>
      <c r="D69" s="18" t="s">
        <v>110</v>
      </c>
      <c r="E69" s="23" t="s">
        <v>130</v>
      </c>
      <c r="F69" s="19">
        <v>45904</v>
      </c>
      <c r="G69" s="20">
        <v>700</v>
      </c>
      <c r="H69" s="104">
        <f>VLOOKUP(E69&amp;B69,'Conf Oracle'!A:F,6,0)</f>
        <v>45905.4996875</v>
      </c>
      <c r="I69" s="134"/>
      <c r="J69" s="130">
        <f t="shared" si="1"/>
        <v>2</v>
      </c>
    </row>
    <row r="70" spans="1:10" s="188" customFormat="1" ht="15" x14ac:dyDescent="0.25">
      <c r="A70" s="17">
        <v>45911</v>
      </c>
      <c r="B70" s="28" t="s">
        <v>131</v>
      </c>
      <c r="C70" s="18" t="str">
        <f>VLOOKUP(B70,Fornecedores!A:B,2,0)</f>
        <v>LINKEDIN IRLAND UNLIMITED COMPANY</v>
      </c>
      <c r="D70" s="18" t="s">
        <v>110</v>
      </c>
      <c r="E70" s="77" t="s">
        <v>132</v>
      </c>
      <c r="F70" s="19">
        <v>45910</v>
      </c>
      <c r="G70" s="176">
        <v>12600</v>
      </c>
      <c r="H70" s="104" t="e">
        <f>VLOOKUP(E70&amp;B70,'Conf Oracle'!A:F,6,0)</f>
        <v>#N/A</v>
      </c>
      <c r="I70" s="134" t="s">
        <v>67</v>
      </c>
      <c r="J70" s="130" t="str">
        <f t="shared" si="1"/>
        <v/>
      </c>
    </row>
    <row r="71" spans="1:10" s="188" customFormat="1" ht="15" x14ac:dyDescent="0.25">
      <c r="A71" s="17">
        <v>45911</v>
      </c>
      <c r="B71" s="28" t="s">
        <v>133</v>
      </c>
      <c r="C71" s="18" t="str">
        <f>VLOOKUP(B71,Fornecedores!A:B,2,0)</f>
        <v>Tour House Viagens e Turismo LTDA-THV - Bragança</v>
      </c>
      <c r="D71" s="18" t="s">
        <v>110</v>
      </c>
      <c r="E71" s="77" t="s">
        <v>134</v>
      </c>
      <c r="F71" s="19">
        <v>45905</v>
      </c>
      <c r="G71" s="20">
        <v>2739.8</v>
      </c>
      <c r="H71" s="104" t="e">
        <f>VLOOKUP(E71&amp;B71,'Conf Oracle'!A:F,6,0)</f>
        <v>#N/A</v>
      </c>
      <c r="I71" s="134"/>
      <c r="J71" s="130" t="str">
        <f t="shared" si="1"/>
        <v/>
      </c>
    </row>
    <row r="72" spans="1:10" s="188" customFormat="1" ht="15" x14ac:dyDescent="0.25">
      <c r="A72" s="17">
        <v>45911</v>
      </c>
      <c r="B72" s="137" t="s">
        <v>135</v>
      </c>
      <c r="C72" s="18" t="str">
        <f>VLOOKUP(B72,Fornecedores!A:B,2,0)</f>
        <v>SAD CONSULTORIA LTDA</v>
      </c>
      <c r="D72" s="18" t="s">
        <v>110</v>
      </c>
      <c r="E72" s="77" t="s">
        <v>136</v>
      </c>
      <c r="F72" s="19">
        <v>45910</v>
      </c>
      <c r="G72" s="20">
        <v>18502.04</v>
      </c>
      <c r="H72" s="104">
        <f>VLOOKUP(E72&amp;B72,'Conf Oracle'!A:F,6,0)</f>
        <v>45912.608298611114</v>
      </c>
      <c r="I72" s="134"/>
      <c r="J72" s="130">
        <f t="shared" si="1"/>
        <v>3</v>
      </c>
    </row>
    <row r="73" spans="1:10" s="188" customFormat="1" ht="15" x14ac:dyDescent="0.25">
      <c r="A73" s="17">
        <v>45911</v>
      </c>
      <c r="B73" s="137" t="s">
        <v>135</v>
      </c>
      <c r="C73" s="18" t="str">
        <f>VLOOKUP(B73,Fornecedores!A:B,2,0)</f>
        <v>SAD CONSULTORIA LTDA</v>
      </c>
      <c r="D73" s="18" t="s">
        <v>110</v>
      </c>
      <c r="E73" s="77" t="s">
        <v>137</v>
      </c>
      <c r="F73" s="19">
        <v>45910</v>
      </c>
      <c r="G73" s="20">
        <v>122997.96</v>
      </c>
      <c r="H73" s="104">
        <f>VLOOKUP(E73&amp;B73,'Conf Oracle'!A:F,6,0)</f>
        <v>45915.493819444448</v>
      </c>
      <c r="I73" s="134"/>
      <c r="J73" s="130">
        <f t="shared" ref="J73:J104" si="2">IF(OR(ISBLANK(F73), ISBLANK(H73)), "", IFERROR(NETWORKDAYS(F73, H73), ""))</f>
        <v>4</v>
      </c>
    </row>
    <row r="74" spans="1:10" s="188" customFormat="1" ht="15" x14ac:dyDescent="0.25">
      <c r="A74" s="17">
        <v>45911</v>
      </c>
      <c r="B74" s="137" t="s">
        <v>138</v>
      </c>
      <c r="C74" s="18" t="str">
        <f>VLOOKUP(B74,Fornecedores!A:B,2,0)</f>
        <v>ASSOCIACAO BRASILEIRA DE NORMAS TECNICAS ABNT</v>
      </c>
      <c r="D74" s="18" t="s">
        <v>110</v>
      </c>
      <c r="E74" s="77" t="s">
        <v>139</v>
      </c>
      <c r="F74" s="19">
        <v>45911</v>
      </c>
      <c r="G74" s="20">
        <v>86950</v>
      </c>
      <c r="H74" s="104">
        <f>VLOOKUP(E74&amp;B74,'Conf Oracle'!A:F,6,0)</f>
        <v>45916.628032407411</v>
      </c>
      <c r="I74" s="134"/>
      <c r="J74" s="130">
        <f t="shared" si="2"/>
        <v>4</v>
      </c>
    </row>
    <row r="75" spans="1:10" ht="15" x14ac:dyDescent="0.25">
      <c r="A75" s="17">
        <v>45911</v>
      </c>
      <c r="B75" s="28" t="s">
        <v>140</v>
      </c>
      <c r="C75" s="18" t="str">
        <f>VLOOKUP(B75,Fornecedores!A:B,2,0)</f>
        <v>COLUMBIA STORAGE INTEGR DE SITEMAS LTDA</v>
      </c>
      <c r="D75" s="18" t="s">
        <v>15</v>
      </c>
      <c r="E75" s="77" t="s">
        <v>141</v>
      </c>
      <c r="F75" s="19">
        <v>45901</v>
      </c>
      <c r="G75" s="20">
        <v>17116.41</v>
      </c>
      <c r="H75" s="104">
        <f>VLOOKUP(E75&amp;B75,'Conf Oracle'!A:F,6,0)</f>
        <v>45924.611574074072</v>
      </c>
      <c r="I75" s="134"/>
      <c r="J75" s="130">
        <f t="shared" si="2"/>
        <v>18</v>
      </c>
    </row>
    <row r="76" spans="1:10" ht="15" x14ac:dyDescent="0.25">
      <c r="A76" s="17">
        <v>45911</v>
      </c>
      <c r="B76" s="28" t="s">
        <v>142</v>
      </c>
      <c r="C76" s="18" t="str">
        <f>VLOOKUP(B76,Fornecedores!A:B,2,0)</f>
        <v>REAL SEGURANCA INTEGRADA EIRELI</v>
      </c>
      <c r="D76" s="18" t="s">
        <v>15</v>
      </c>
      <c r="E76" s="77" t="s">
        <v>143</v>
      </c>
      <c r="F76" s="19">
        <v>45901</v>
      </c>
      <c r="G76" s="20">
        <v>217.9</v>
      </c>
      <c r="H76" s="104">
        <f>VLOOKUP(E76&amp;B76,'Conf Oracle'!A:F,6,0)</f>
        <v>45925.440520833334</v>
      </c>
      <c r="I76" s="134"/>
      <c r="J76" s="130">
        <f t="shared" si="2"/>
        <v>19</v>
      </c>
    </row>
    <row r="77" spans="1:10" ht="15" x14ac:dyDescent="0.25">
      <c r="A77" s="17">
        <v>45911</v>
      </c>
      <c r="B77" s="28" t="s">
        <v>144</v>
      </c>
      <c r="C77" s="18" t="str">
        <f>VLOOKUP(B77,Fornecedores!A:B,2,0)</f>
        <v>AMAZON WEB SERVICES LLC</v>
      </c>
      <c r="D77" s="18" t="s">
        <v>12</v>
      </c>
      <c r="E77" s="224" t="s">
        <v>145</v>
      </c>
      <c r="F77" s="31">
        <v>45901</v>
      </c>
      <c r="G77" s="227">
        <v>0.06</v>
      </c>
      <c r="H77" s="104" t="e">
        <f>VLOOKUP(E77&amp;B77,'Conf Oracle'!A:F,6,0)</f>
        <v>#N/A</v>
      </c>
      <c r="I77" s="134" t="s">
        <v>146</v>
      </c>
      <c r="J77" s="130" t="str">
        <f t="shared" si="2"/>
        <v/>
      </c>
    </row>
    <row r="78" spans="1:10" s="191" customFormat="1" x14ac:dyDescent="0.25">
      <c r="A78" s="17">
        <v>45912</v>
      </c>
      <c r="B78" s="28" t="s">
        <v>14</v>
      </c>
      <c r="C78" s="18" t="str">
        <f>VLOOKUP(B78,Fornecedores!A:B,2,0)</f>
        <v>AMAZON AWS SERVICOS BRASIL LTDA</v>
      </c>
      <c r="D78" s="18" t="s">
        <v>15</v>
      </c>
      <c r="E78" s="77" t="s">
        <v>147</v>
      </c>
      <c r="F78" s="19">
        <v>45901</v>
      </c>
      <c r="G78" s="20">
        <v>614930.62</v>
      </c>
      <c r="H78" s="104" t="e">
        <f>VLOOKUP(E78&amp;B78,'Conf Oracle'!A:F,6,0)</f>
        <v>#N/A</v>
      </c>
      <c r="I78" s="225" t="s">
        <v>17469</v>
      </c>
      <c r="J78" s="130" t="str">
        <f t="shared" si="2"/>
        <v/>
      </c>
    </row>
    <row r="79" spans="1:10" ht="15" x14ac:dyDescent="0.25">
      <c r="A79" s="17">
        <v>45912</v>
      </c>
      <c r="B79" s="28" t="s">
        <v>14</v>
      </c>
      <c r="C79" s="18" t="str">
        <f>VLOOKUP(B79,Fornecedores!A:B,2,0)</f>
        <v>AMAZON AWS SERVICOS BRASIL LTDA</v>
      </c>
      <c r="D79" s="18" t="s">
        <v>15</v>
      </c>
      <c r="E79" s="23" t="s">
        <v>16468</v>
      </c>
      <c r="F79" s="19">
        <v>45901</v>
      </c>
      <c r="G79" s="20">
        <v>43090.96</v>
      </c>
      <c r="H79" s="104">
        <f>VLOOKUP(E79&amp;B79,'Conf Oracle'!A:F,6,0)</f>
        <v>45911.655416666668</v>
      </c>
      <c r="I79" s="134"/>
      <c r="J79" s="130">
        <f t="shared" si="2"/>
        <v>9</v>
      </c>
    </row>
    <row r="80" spans="1:10" ht="15" x14ac:dyDescent="0.25">
      <c r="A80" s="17">
        <v>45912</v>
      </c>
      <c r="B80" s="28" t="s">
        <v>14</v>
      </c>
      <c r="C80" s="18" t="str">
        <f>VLOOKUP(B80,Fornecedores!A:B,2,0)</f>
        <v>AMAZON AWS SERVICOS BRASIL LTDA</v>
      </c>
      <c r="D80" s="18" t="s">
        <v>15</v>
      </c>
      <c r="E80" s="23" t="s">
        <v>16466</v>
      </c>
      <c r="F80" s="19">
        <v>45901</v>
      </c>
      <c r="G80" s="20">
        <v>71814.740000000005</v>
      </c>
      <c r="H80" s="104">
        <f>VLOOKUP(E80&amp;B80,'Conf Oracle'!A:F,6,0)</f>
        <v>45911.650335648148</v>
      </c>
      <c r="I80" s="134"/>
      <c r="J80" s="130">
        <f t="shared" si="2"/>
        <v>9</v>
      </c>
    </row>
    <row r="81" spans="1:10" ht="15" x14ac:dyDescent="0.25">
      <c r="A81" s="17">
        <v>45912</v>
      </c>
      <c r="B81" s="28" t="s">
        <v>14</v>
      </c>
      <c r="C81" s="18" t="str">
        <f>VLOOKUP(B81,Fornecedores!A:B,2,0)</f>
        <v>AMAZON AWS SERVICOS BRASIL LTDA</v>
      </c>
      <c r="D81" s="18" t="s">
        <v>15</v>
      </c>
      <c r="E81" s="23" t="s">
        <v>148</v>
      </c>
      <c r="F81" s="19">
        <v>45901</v>
      </c>
      <c r="G81" s="20">
        <v>614933.24</v>
      </c>
      <c r="H81" s="104">
        <f>VLOOKUP(E81&amp;B81,'Conf Oracle'!A:F,6,0)</f>
        <v>45912.580254629633</v>
      </c>
      <c r="I81" s="233"/>
      <c r="J81" s="130">
        <f t="shared" si="2"/>
        <v>10</v>
      </c>
    </row>
    <row r="82" spans="1:10" ht="15" x14ac:dyDescent="0.25">
      <c r="A82" s="17">
        <v>45912</v>
      </c>
      <c r="B82" s="28" t="s">
        <v>149</v>
      </c>
      <c r="C82" s="18" t="str">
        <f>VLOOKUP(B82,Fornecedores!A:B,2,0)</f>
        <v>ACCENTURE DO BRASIL LTDA</v>
      </c>
      <c r="D82" s="18" t="s">
        <v>15</v>
      </c>
      <c r="E82" s="77" t="s">
        <v>150</v>
      </c>
      <c r="F82" s="19">
        <v>45903</v>
      </c>
      <c r="G82" s="20">
        <v>183243.6</v>
      </c>
      <c r="H82" s="104">
        <f>VLOOKUP(E82&amp;B82,'Conf Oracle'!A:F,6,0)</f>
        <v>45925.374976851854</v>
      </c>
      <c r="I82" s="134"/>
      <c r="J82" s="130">
        <f t="shared" si="2"/>
        <v>17</v>
      </c>
    </row>
    <row r="83" spans="1:10" ht="15" x14ac:dyDescent="0.25">
      <c r="A83" s="17">
        <v>45912</v>
      </c>
      <c r="B83" s="28" t="s">
        <v>149</v>
      </c>
      <c r="C83" s="18" t="str">
        <f>VLOOKUP(B83,Fornecedores!A:B,2,0)</f>
        <v>ACCENTURE DO BRASIL LTDA</v>
      </c>
      <c r="D83" s="18" t="s">
        <v>15</v>
      </c>
      <c r="E83" s="77" t="s">
        <v>151</v>
      </c>
      <c r="F83" s="19">
        <v>45903</v>
      </c>
      <c r="G83" s="20">
        <v>196295.88</v>
      </c>
      <c r="H83" s="104">
        <f>VLOOKUP(E83&amp;B83,'Conf Oracle'!A:F,6,0)</f>
        <v>45925.366828703707</v>
      </c>
      <c r="I83" s="134"/>
      <c r="J83" s="130">
        <f t="shared" si="2"/>
        <v>17</v>
      </c>
    </row>
    <row r="84" spans="1:10" ht="15" x14ac:dyDescent="0.25">
      <c r="A84" s="17">
        <v>45912</v>
      </c>
      <c r="B84" s="28" t="s">
        <v>152</v>
      </c>
      <c r="C84" s="18" t="str">
        <f>VLOOKUP(B84,Fornecedores!A:B,2,0)</f>
        <v>ROSEANE SANTOS INFORMACOES CADASTRAIS LTDA</v>
      </c>
      <c r="D84" s="18" t="s">
        <v>15</v>
      </c>
      <c r="E84" s="138" t="s">
        <v>153</v>
      </c>
      <c r="F84" s="19">
        <v>45902</v>
      </c>
      <c r="G84" s="20">
        <v>37000</v>
      </c>
      <c r="H84" s="104">
        <f>VLOOKUP(E84&amp;B84,'Conf Oracle'!A:F,6,0)</f>
        <v>45923.672280092593</v>
      </c>
      <c r="I84" s="134"/>
      <c r="J84" s="130">
        <f t="shared" si="2"/>
        <v>16</v>
      </c>
    </row>
    <row r="85" spans="1:10" ht="15" x14ac:dyDescent="0.25">
      <c r="A85" s="17">
        <v>45912</v>
      </c>
      <c r="B85" s="222" t="s">
        <v>154</v>
      </c>
      <c r="C85" s="18" t="str">
        <f>VLOOKUP(B85,Fornecedores!A:B,2,0)</f>
        <v>TELEFONICA BRASIL SA</v>
      </c>
      <c r="D85" s="18" t="s">
        <v>15</v>
      </c>
      <c r="E85" s="77" t="s">
        <v>155</v>
      </c>
      <c r="F85" s="19">
        <v>45909</v>
      </c>
      <c r="G85" s="20">
        <v>2522.64</v>
      </c>
      <c r="H85" s="104" t="e">
        <f>VLOOKUP(E85&amp;B85,'Conf Oracle'!A:F,6,0)</f>
        <v>#N/A</v>
      </c>
      <c r="I85" s="23" t="s">
        <v>1935</v>
      </c>
      <c r="J85" s="130" t="str">
        <f t="shared" si="2"/>
        <v/>
      </c>
    </row>
    <row r="86" spans="1:10" ht="15" x14ac:dyDescent="0.25">
      <c r="A86" s="17">
        <v>45912</v>
      </c>
      <c r="B86" s="222" t="s">
        <v>154</v>
      </c>
      <c r="C86" s="18" t="str">
        <f>VLOOKUP(B86,Fornecedores!A:B,2,0)</f>
        <v>TELEFONICA BRASIL SA</v>
      </c>
      <c r="D86" s="18" t="s">
        <v>15</v>
      </c>
      <c r="E86" s="77" t="s">
        <v>156</v>
      </c>
      <c r="F86" s="19">
        <v>45909</v>
      </c>
      <c r="G86" s="20">
        <v>1581.56</v>
      </c>
      <c r="H86" s="104" t="e">
        <f>VLOOKUP(E86&amp;B86,'Conf Oracle'!A:F,6,0)</f>
        <v>#N/A</v>
      </c>
      <c r="I86" s="225" t="s">
        <v>1935</v>
      </c>
      <c r="J86" s="130" t="str">
        <f t="shared" si="2"/>
        <v/>
      </c>
    </row>
    <row r="87" spans="1:10" ht="15" x14ac:dyDescent="0.25">
      <c r="A87" s="17">
        <v>45912</v>
      </c>
      <c r="B87" s="222" t="s">
        <v>154</v>
      </c>
      <c r="C87" s="18" t="str">
        <f>VLOOKUP(B87,Fornecedores!A:B,2,0)</f>
        <v>TELEFONICA BRASIL SA</v>
      </c>
      <c r="D87" s="18" t="s">
        <v>15</v>
      </c>
      <c r="E87" s="77" t="s">
        <v>157</v>
      </c>
      <c r="F87" s="19">
        <v>45909</v>
      </c>
      <c r="G87" s="20">
        <v>191.27</v>
      </c>
      <c r="H87" s="104" t="e">
        <f>VLOOKUP(E87&amp;B87,'Conf Oracle'!A:F,6,0)</f>
        <v>#N/A</v>
      </c>
      <c r="I87" s="225" t="s">
        <v>1935</v>
      </c>
      <c r="J87" s="130" t="str">
        <f t="shared" si="2"/>
        <v/>
      </c>
    </row>
    <row r="88" spans="1:10" ht="15" x14ac:dyDescent="0.25">
      <c r="A88" s="17">
        <v>45912</v>
      </c>
      <c r="B88" s="222" t="s">
        <v>154</v>
      </c>
      <c r="C88" s="18" t="str">
        <f>VLOOKUP(B88,Fornecedores!A:B,2,0)</f>
        <v>TELEFONICA BRASIL SA</v>
      </c>
      <c r="D88" s="18" t="s">
        <v>15</v>
      </c>
      <c r="E88" s="77" t="s">
        <v>158</v>
      </c>
      <c r="F88" s="19">
        <v>45909</v>
      </c>
      <c r="G88" s="20">
        <v>3167.16</v>
      </c>
      <c r="H88" s="104" t="e">
        <f>VLOOKUP(E88&amp;B88,'Conf Oracle'!A:F,6,0)</f>
        <v>#N/A</v>
      </c>
      <c r="I88" s="225" t="s">
        <v>1935</v>
      </c>
      <c r="J88" s="130" t="str">
        <f t="shared" si="2"/>
        <v/>
      </c>
    </row>
    <row r="89" spans="1:10" ht="15" x14ac:dyDescent="0.25">
      <c r="A89" s="17">
        <v>45912</v>
      </c>
      <c r="B89" s="222" t="s">
        <v>154</v>
      </c>
      <c r="C89" s="18" t="str">
        <f>VLOOKUP(B89,Fornecedores!A:B,2,0)</f>
        <v>TELEFONICA BRASIL SA</v>
      </c>
      <c r="D89" s="18" t="s">
        <v>15</v>
      </c>
      <c r="E89" s="77" t="s">
        <v>159</v>
      </c>
      <c r="F89" s="19">
        <v>45909</v>
      </c>
      <c r="G89" s="20">
        <v>1657.98</v>
      </c>
      <c r="H89" s="104" t="e">
        <f>VLOOKUP(E89&amp;B89,'Conf Oracle'!A:F,6,0)</f>
        <v>#N/A</v>
      </c>
      <c r="I89" s="23" t="s">
        <v>1935</v>
      </c>
      <c r="J89" s="130" t="str">
        <f t="shared" si="2"/>
        <v/>
      </c>
    </row>
    <row r="90" spans="1:10" ht="15" x14ac:dyDescent="0.25">
      <c r="A90" s="17">
        <v>45912</v>
      </c>
      <c r="B90" s="222" t="s">
        <v>154</v>
      </c>
      <c r="C90" s="18" t="str">
        <f>VLOOKUP(B90,Fornecedores!A:B,2,0)</f>
        <v>TELEFONICA BRASIL SA</v>
      </c>
      <c r="D90" s="18" t="s">
        <v>15</v>
      </c>
      <c r="E90" s="23" t="s">
        <v>160</v>
      </c>
      <c r="F90" s="19">
        <v>45909</v>
      </c>
      <c r="G90" s="20">
        <v>360</v>
      </c>
      <c r="H90" s="104" t="e">
        <f>VLOOKUP(E90&amp;B90,'Conf Oracle'!A:F,6,0)</f>
        <v>#N/A</v>
      </c>
      <c r="I90" s="23" t="s">
        <v>1935</v>
      </c>
      <c r="J90" s="130" t="str">
        <f t="shared" si="2"/>
        <v/>
      </c>
    </row>
    <row r="91" spans="1:10" ht="15" x14ac:dyDescent="0.25">
      <c r="A91" s="17">
        <v>45912</v>
      </c>
      <c r="B91" s="222" t="s">
        <v>154</v>
      </c>
      <c r="C91" s="18" t="str">
        <f>VLOOKUP(B91,Fornecedores!A:B,2,0)</f>
        <v>TELEFONICA BRASIL SA</v>
      </c>
      <c r="D91" s="18" t="s">
        <v>15</v>
      </c>
      <c r="E91" s="23" t="s">
        <v>161</v>
      </c>
      <c r="F91" s="19">
        <v>45909</v>
      </c>
      <c r="G91" s="20">
        <v>1169.5899999999999</v>
      </c>
      <c r="H91" s="104" t="e">
        <f>VLOOKUP(E91&amp;B91,'Conf Oracle'!A:F,6,0)</f>
        <v>#N/A</v>
      </c>
      <c r="I91" s="23" t="s">
        <v>1935</v>
      </c>
      <c r="J91" s="130" t="str">
        <f t="shared" si="2"/>
        <v/>
      </c>
    </row>
    <row r="92" spans="1:10" ht="15" x14ac:dyDescent="0.25">
      <c r="A92" s="17">
        <v>45912</v>
      </c>
      <c r="B92" s="222" t="s">
        <v>154</v>
      </c>
      <c r="C92" s="18" t="str">
        <f>VLOOKUP(B92,Fornecedores!A:B,2,0)</f>
        <v>TELEFONICA BRASIL SA</v>
      </c>
      <c r="D92" s="18" t="s">
        <v>15</v>
      </c>
      <c r="E92" s="23" t="s">
        <v>162</v>
      </c>
      <c r="F92" s="19">
        <v>45909</v>
      </c>
      <c r="G92" s="20">
        <v>929.67</v>
      </c>
      <c r="H92" s="104" t="e">
        <f>VLOOKUP(E92&amp;B92,'Conf Oracle'!A:F,6,0)</f>
        <v>#N/A</v>
      </c>
      <c r="I92" s="23" t="s">
        <v>1935</v>
      </c>
      <c r="J92" s="130" t="str">
        <f t="shared" si="2"/>
        <v/>
      </c>
    </row>
    <row r="93" spans="1:10" ht="15" x14ac:dyDescent="0.25">
      <c r="A93" s="17">
        <v>45912</v>
      </c>
      <c r="B93" s="222" t="s">
        <v>154</v>
      </c>
      <c r="C93" s="18" t="str">
        <f>VLOOKUP(B93,Fornecedores!A:B,2,0)</f>
        <v>TELEFONICA BRASIL SA</v>
      </c>
      <c r="D93" s="18" t="s">
        <v>15</v>
      </c>
      <c r="E93" s="23" t="s">
        <v>163</v>
      </c>
      <c r="F93" s="19">
        <v>45909</v>
      </c>
      <c r="G93" s="20">
        <v>1080</v>
      </c>
      <c r="H93" s="104" t="e">
        <f>VLOOKUP(E93&amp;B93,'Conf Oracle'!A:F,6,0)</f>
        <v>#N/A</v>
      </c>
      <c r="I93" s="23" t="s">
        <v>1935</v>
      </c>
      <c r="J93" s="130" t="str">
        <f t="shared" si="2"/>
        <v/>
      </c>
    </row>
    <row r="94" spans="1:10" ht="15" x14ac:dyDescent="0.25">
      <c r="A94" s="17">
        <v>45912</v>
      </c>
      <c r="B94" s="222" t="s">
        <v>154</v>
      </c>
      <c r="C94" s="18" t="str">
        <f>VLOOKUP(B94,Fornecedores!A:B,2,0)</f>
        <v>TELEFONICA BRASIL SA</v>
      </c>
      <c r="D94" s="18" t="s">
        <v>15</v>
      </c>
      <c r="E94" s="23" t="s">
        <v>164</v>
      </c>
      <c r="F94" s="19">
        <v>45909</v>
      </c>
      <c r="G94" s="20">
        <v>180</v>
      </c>
      <c r="H94" s="104" t="e">
        <f>VLOOKUP(E94&amp;B94,'Conf Oracle'!A:F,6,0)</f>
        <v>#N/A</v>
      </c>
      <c r="I94" s="225" t="s">
        <v>1935</v>
      </c>
      <c r="J94" s="130" t="str">
        <f t="shared" si="2"/>
        <v/>
      </c>
    </row>
    <row r="95" spans="1:10" ht="15" x14ac:dyDescent="0.25">
      <c r="A95" s="17">
        <v>45912</v>
      </c>
      <c r="B95" s="222" t="s">
        <v>154</v>
      </c>
      <c r="C95" s="18" t="str">
        <f>VLOOKUP(B95,Fornecedores!A:B,2,0)</f>
        <v>TELEFONICA BRASIL SA</v>
      </c>
      <c r="D95" s="18" t="s">
        <v>15</v>
      </c>
      <c r="E95" s="23" t="s">
        <v>165</v>
      </c>
      <c r="F95" s="19">
        <v>45909</v>
      </c>
      <c r="G95" s="20">
        <v>915.86</v>
      </c>
      <c r="H95" s="104" t="e">
        <f>VLOOKUP(E95&amp;B95,'Conf Oracle'!A:F,6,0)</f>
        <v>#N/A</v>
      </c>
      <c r="I95" s="23" t="s">
        <v>1935</v>
      </c>
      <c r="J95" s="130" t="str">
        <f t="shared" si="2"/>
        <v/>
      </c>
    </row>
    <row r="96" spans="1:10" x14ac:dyDescent="0.25">
      <c r="A96" s="17">
        <v>45912</v>
      </c>
      <c r="B96" s="28" t="s">
        <v>166</v>
      </c>
      <c r="C96" s="18" t="str">
        <f>VLOOKUP(B96,Fornecedores!A:B,2,0)</f>
        <v>RECOLD SERVICOS DE REFRIGERACAO INDUSTRIAL E HVAC EIRELI</v>
      </c>
      <c r="D96" s="18" t="s">
        <v>104</v>
      </c>
      <c r="E96" s="223" t="s">
        <v>167</v>
      </c>
      <c r="F96" s="19">
        <v>45901</v>
      </c>
      <c r="G96" s="20">
        <v>96477</v>
      </c>
      <c r="H96" s="104">
        <f>VLOOKUP(E96&amp;B96,'Conf Oracle'!A:F,6,0)</f>
        <v>45905.675370370373</v>
      </c>
      <c r="I96" s="30"/>
      <c r="J96" s="130">
        <f t="shared" si="2"/>
        <v>5</v>
      </c>
    </row>
    <row r="97" spans="1:10" x14ac:dyDescent="0.25">
      <c r="A97" s="17">
        <v>45912</v>
      </c>
      <c r="B97" s="28" t="s">
        <v>168</v>
      </c>
      <c r="C97" s="18" t="str">
        <f>VLOOKUP(B97,Fornecedores!A:B,2,0)</f>
        <v>SOTREQ SA</v>
      </c>
      <c r="D97" s="18" t="s">
        <v>104</v>
      </c>
      <c r="E97" s="23" t="s">
        <v>169</v>
      </c>
      <c r="F97" s="19">
        <v>45904</v>
      </c>
      <c r="G97" s="20">
        <v>2132.92</v>
      </c>
      <c r="H97" s="104" t="e">
        <f>VLOOKUP(E97&amp;B97,'Conf Oracle'!A:F,6,0)</f>
        <v>#N/A</v>
      </c>
      <c r="I97" s="23"/>
      <c r="J97" s="130" t="str">
        <f t="shared" si="2"/>
        <v/>
      </c>
    </row>
    <row r="98" spans="1:10" x14ac:dyDescent="0.25">
      <c r="A98" s="17">
        <v>45912</v>
      </c>
      <c r="B98" s="28" t="s">
        <v>103</v>
      </c>
      <c r="C98" s="18" t="str">
        <f>VLOOKUP(B98,Fornecedores!A:B,2,0)</f>
        <v>STAEFA SERVICOS DE MANUTENCAO PREDIAL LTDA</v>
      </c>
      <c r="D98" s="18" t="s">
        <v>104</v>
      </c>
      <c r="E98" s="23" t="s">
        <v>170</v>
      </c>
      <c r="F98" s="19">
        <v>45905</v>
      </c>
      <c r="G98" s="20">
        <v>9631.44</v>
      </c>
      <c r="H98" s="104">
        <f>VLOOKUP(E98&amp;B98,'Conf Oracle'!A:F,6,0)</f>
        <v>45926.445405092592</v>
      </c>
      <c r="I98" s="23"/>
      <c r="J98" s="130">
        <f t="shared" si="2"/>
        <v>16</v>
      </c>
    </row>
    <row r="99" spans="1:10" x14ac:dyDescent="0.25">
      <c r="A99" s="17">
        <v>45912</v>
      </c>
      <c r="B99" s="28" t="s">
        <v>103</v>
      </c>
      <c r="C99" s="18" t="str">
        <f>VLOOKUP(B99,Fornecedores!A:B,2,0)</f>
        <v>STAEFA SERVICOS DE MANUTENCAO PREDIAL LTDA</v>
      </c>
      <c r="D99" s="18" t="s">
        <v>104</v>
      </c>
      <c r="E99" s="23" t="s">
        <v>171</v>
      </c>
      <c r="F99" s="19">
        <v>45905</v>
      </c>
      <c r="G99" s="20">
        <v>39078</v>
      </c>
      <c r="H99" s="104">
        <f>VLOOKUP(E99&amp;B99,'Conf Oracle'!A:F,6,0)</f>
        <v>45926.388298611113</v>
      </c>
      <c r="I99" s="23"/>
      <c r="J99" s="130">
        <f t="shared" si="2"/>
        <v>16</v>
      </c>
    </row>
    <row r="100" spans="1:10" x14ac:dyDescent="0.25">
      <c r="A100" s="17">
        <v>45912</v>
      </c>
      <c r="B100" s="28" t="s">
        <v>103</v>
      </c>
      <c r="C100" s="18" t="str">
        <f>VLOOKUP(B100,Fornecedores!A:B,2,0)</f>
        <v>STAEFA SERVICOS DE MANUTENCAO PREDIAL LTDA</v>
      </c>
      <c r="D100" s="18" t="s">
        <v>104</v>
      </c>
      <c r="E100" s="23" t="s">
        <v>172</v>
      </c>
      <c r="F100" s="19">
        <v>45905</v>
      </c>
      <c r="G100" s="20">
        <v>9631.44</v>
      </c>
      <c r="H100" s="104" t="e">
        <f>VLOOKUP(E100&amp;B100,'Conf Oracle'!A:F,6,0)</f>
        <v>#N/A</v>
      </c>
      <c r="I100" s="23"/>
      <c r="J100" s="130" t="str">
        <f t="shared" si="2"/>
        <v/>
      </c>
    </row>
    <row r="101" spans="1:10" x14ac:dyDescent="0.25">
      <c r="A101" s="17">
        <v>45912</v>
      </c>
      <c r="B101" s="28" t="s">
        <v>103</v>
      </c>
      <c r="C101" s="18" t="str">
        <f>VLOOKUP(B101,Fornecedores!A:B,2,0)</f>
        <v>STAEFA SERVICOS DE MANUTENCAO PREDIAL LTDA</v>
      </c>
      <c r="D101" s="18" t="s">
        <v>104</v>
      </c>
      <c r="E101" s="23" t="s">
        <v>173</v>
      </c>
      <c r="F101" s="19">
        <v>45905</v>
      </c>
      <c r="G101" s="20">
        <v>19734.63</v>
      </c>
      <c r="H101" s="104">
        <f>VLOOKUP(E101&amp;B101,'Conf Oracle'!A:F,6,0)</f>
        <v>45926.451284722221</v>
      </c>
      <c r="I101" s="23"/>
      <c r="J101" s="130">
        <f t="shared" si="2"/>
        <v>16</v>
      </c>
    </row>
    <row r="102" spans="1:10" x14ac:dyDescent="0.25">
      <c r="A102" s="17">
        <v>45912</v>
      </c>
      <c r="B102" s="28" t="s">
        <v>174</v>
      </c>
      <c r="C102" s="18" t="str">
        <f>VLOOKUP(B102,Fornecedores!A:B,2,0)</f>
        <v>Fernando Goncalves Costa</v>
      </c>
      <c r="D102" s="18" t="s">
        <v>104</v>
      </c>
      <c r="E102" s="77" t="s">
        <v>175</v>
      </c>
      <c r="F102" s="19">
        <v>45905</v>
      </c>
      <c r="G102" s="20">
        <v>15000</v>
      </c>
      <c r="H102" s="104">
        <f>VLOOKUP(E102&amp;B102,'Conf Oracle'!A:F,6,0)</f>
        <v>45911.369722222225</v>
      </c>
      <c r="I102" s="23"/>
      <c r="J102" s="130">
        <f t="shared" si="2"/>
        <v>5</v>
      </c>
    </row>
    <row r="103" spans="1:10" x14ac:dyDescent="0.25">
      <c r="A103" s="17">
        <v>45912</v>
      </c>
      <c r="B103" s="28" t="s">
        <v>176</v>
      </c>
      <c r="C103" s="18" t="str">
        <f>VLOOKUP(B103,Fornecedores!A:B,2,0)</f>
        <v>PANIFICADORA CONFEITARIA ESPINHEIRO LTDA</v>
      </c>
      <c r="D103" s="18" t="s">
        <v>104</v>
      </c>
      <c r="E103" s="77" t="s">
        <v>177</v>
      </c>
      <c r="F103" s="19">
        <v>45908</v>
      </c>
      <c r="G103" s="20">
        <v>1595.04</v>
      </c>
      <c r="H103" s="104">
        <f>VLOOKUP(E103&amp;B103,'Conf Oracle'!A:F,6,0)</f>
        <v>45930.388344907406</v>
      </c>
      <c r="I103" s="23"/>
      <c r="J103" s="130">
        <f t="shared" si="2"/>
        <v>17</v>
      </c>
    </row>
    <row r="104" spans="1:10" x14ac:dyDescent="0.25">
      <c r="A104" s="17">
        <v>45912</v>
      </c>
      <c r="B104" s="28" t="s">
        <v>176</v>
      </c>
      <c r="C104" s="18" t="str">
        <f>VLOOKUP(B104,Fornecedores!A:B,2,0)</f>
        <v>PANIFICADORA CONFEITARIA ESPINHEIRO LTDA</v>
      </c>
      <c r="D104" s="18" t="s">
        <v>104</v>
      </c>
      <c r="E104" s="77" t="s">
        <v>178</v>
      </c>
      <c r="F104" s="19">
        <v>45908</v>
      </c>
      <c r="G104" s="20">
        <v>1324.35</v>
      </c>
      <c r="H104" s="104">
        <f>VLOOKUP(E104&amp;B104,'Conf Oracle'!A:F,6,0)</f>
        <v>45912.598333333335</v>
      </c>
      <c r="I104" s="23"/>
      <c r="J104" s="130">
        <f t="shared" si="2"/>
        <v>5</v>
      </c>
    </row>
    <row r="105" spans="1:10" x14ac:dyDescent="0.25">
      <c r="A105" s="17">
        <v>45912</v>
      </c>
      <c r="B105" s="28" t="s">
        <v>179</v>
      </c>
      <c r="C105" s="18" t="str">
        <f>VLOOKUP(B105,Fornecedores!A:B,2,0)</f>
        <v>JOHNSON CONTROLS BE DO BRASIL LTDA</v>
      </c>
      <c r="D105" s="18" t="s">
        <v>104</v>
      </c>
      <c r="E105" s="23" t="s">
        <v>180</v>
      </c>
      <c r="F105" s="19">
        <v>45911</v>
      </c>
      <c r="G105" s="20">
        <v>18579.490000000002</v>
      </c>
      <c r="H105" s="104">
        <f>VLOOKUP(E105&amp;B105,'Conf Oracle'!A:F,6,0)</f>
        <v>45916.648321759261</v>
      </c>
      <c r="I105" s="23"/>
      <c r="J105" s="130">
        <f t="shared" ref="J105:J136" si="3">IF(OR(ISBLANK(F105), ISBLANK(H105)), "", IFERROR(NETWORKDAYS(F105, H105), ""))</f>
        <v>4</v>
      </c>
    </row>
    <row r="106" spans="1:10" x14ac:dyDescent="0.25">
      <c r="A106" s="17">
        <v>45912</v>
      </c>
      <c r="B106" s="28" t="s">
        <v>181</v>
      </c>
      <c r="C106" s="18" t="str">
        <f>VLOOKUP(B106,Fornecedores!A:B,2,0)</f>
        <v>RAFA TUR TRANSPORTES LTDA</v>
      </c>
      <c r="D106" s="18" t="s">
        <v>104</v>
      </c>
      <c r="E106" s="23" t="s">
        <v>182</v>
      </c>
      <c r="F106" s="19">
        <v>45911</v>
      </c>
      <c r="G106" s="20">
        <v>3200</v>
      </c>
      <c r="H106" s="104" t="e">
        <f>VLOOKUP(E106&amp;B106,'Conf Oracle'!A:F,6,0)</f>
        <v>#N/A</v>
      </c>
      <c r="I106" s="23"/>
      <c r="J106" s="130" t="str">
        <f t="shared" si="3"/>
        <v/>
      </c>
    </row>
    <row r="107" spans="1:10" ht="15" x14ac:dyDescent="0.25">
      <c r="A107" s="17">
        <v>45912</v>
      </c>
      <c r="B107" s="28" t="s">
        <v>183</v>
      </c>
      <c r="C107" s="18" t="str">
        <f>VLOOKUP(B107,Fornecedores!A:B,2,0)</f>
        <v>ARQUIVEI SERVICOS ON LINE LTDA</v>
      </c>
      <c r="D107" s="18" t="s">
        <v>54</v>
      </c>
      <c r="E107" s="23" t="s">
        <v>184</v>
      </c>
      <c r="F107" s="19">
        <v>45901</v>
      </c>
      <c r="G107" s="20">
        <v>2600</v>
      </c>
      <c r="H107" s="104">
        <f>VLOOKUP(E107&amp;B107,'Conf Oracle'!A:F,6,0)</f>
        <v>45918.432893518519</v>
      </c>
      <c r="I107" s="134" t="s">
        <v>185</v>
      </c>
      <c r="J107" s="130">
        <f t="shared" si="3"/>
        <v>14</v>
      </c>
    </row>
    <row r="108" spans="1:10" x14ac:dyDescent="0.25">
      <c r="A108" s="17">
        <v>45912</v>
      </c>
      <c r="B108" s="28" t="s">
        <v>186</v>
      </c>
      <c r="C108" s="18" t="str">
        <f>VLOOKUP(B108,Fornecedores!A:B,2,0)</f>
        <v>FUNDACAO COMITE DE GESTAO EMPRESARIAL- FUNDACAO COGE</v>
      </c>
      <c r="D108" s="18" t="s">
        <v>54</v>
      </c>
      <c r="E108" s="77" t="s">
        <v>187</v>
      </c>
      <c r="F108" s="19">
        <v>45901</v>
      </c>
      <c r="G108" s="20">
        <v>10995.4</v>
      </c>
      <c r="H108" s="104">
        <f>VLOOKUP(E108&amp;B108,'Conf Oracle'!A:F,6,0)</f>
        <v>45915.455659722225</v>
      </c>
      <c r="I108" s="23"/>
      <c r="J108" s="130">
        <f t="shared" si="3"/>
        <v>11</v>
      </c>
    </row>
    <row r="109" spans="1:10" ht="15" x14ac:dyDescent="0.25">
      <c r="A109" s="17">
        <v>45912</v>
      </c>
      <c r="B109" s="28" t="s">
        <v>188</v>
      </c>
      <c r="C109" s="18" t="str">
        <f>VLOOKUP(B109,Fornecedores!A:B,2,0)</f>
        <v>CTE - CENTRO DE TECNOLOGIA DE EDIFICACOES LTDA</v>
      </c>
      <c r="D109" s="18" t="s">
        <v>54</v>
      </c>
      <c r="E109" s="23" t="s">
        <v>189</v>
      </c>
      <c r="F109" s="19">
        <v>45901</v>
      </c>
      <c r="G109" s="20">
        <v>4500</v>
      </c>
      <c r="H109" s="104">
        <f>VLOOKUP(E109&amp;B109,'Conf Oracle'!A:F,6,0)</f>
        <v>45918.569305555553</v>
      </c>
      <c r="I109" s="134" t="s">
        <v>185</v>
      </c>
      <c r="J109" s="130">
        <f t="shared" si="3"/>
        <v>14</v>
      </c>
    </row>
    <row r="110" spans="1:10" ht="15" x14ac:dyDescent="0.25">
      <c r="A110" s="17">
        <v>45912</v>
      </c>
      <c r="B110" s="28" t="s">
        <v>190</v>
      </c>
      <c r="C110" s="18" t="str">
        <f>VLOOKUP(B110,Fornecedores!A:B,2,0)</f>
        <v>AMBIENTE VERDE RESIDUOS LTDA</v>
      </c>
      <c r="D110" s="18" t="s">
        <v>54</v>
      </c>
      <c r="E110" s="23" t="s">
        <v>191</v>
      </c>
      <c r="F110" s="19">
        <v>45902</v>
      </c>
      <c r="G110" s="20">
        <v>2690</v>
      </c>
      <c r="H110" s="104">
        <f>VLOOKUP(E110&amp;B110,'Conf Oracle'!A:F,6,0)</f>
        <v>45919.705972222226</v>
      </c>
      <c r="I110" s="134" t="s">
        <v>67</v>
      </c>
      <c r="J110" s="130">
        <f t="shared" si="3"/>
        <v>14</v>
      </c>
    </row>
    <row r="111" spans="1:10" ht="15" x14ac:dyDescent="0.25">
      <c r="A111" s="17">
        <v>45912</v>
      </c>
      <c r="B111" s="28" t="s">
        <v>190</v>
      </c>
      <c r="C111" s="18" t="str">
        <f>VLOOKUP(B111,Fornecedores!A:B,2,0)</f>
        <v>AMBIENTE VERDE RESIDUOS LTDA</v>
      </c>
      <c r="D111" s="18" t="s">
        <v>54</v>
      </c>
      <c r="E111" s="23" t="s">
        <v>192</v>
      </c>
      <c r="F111" s="19">
        <v>45902</v>
      </c>
      <c r="G111" s="20">
        <v>2690</v>
      </c>
      <c r="H111" s="104">
        <f>VLOOKUP(E111&amp;B111,'Conf Oracle'!A:F,6,0)</f>
        <v>45919.640509259261</v>
      </c>
      <c r="I111" s="134" t="s">
        <v>67</v>
      </c>
      <c r="J111" s="130">
        <f t="shared" si="3"/>
        <v>14</v>
      </c>
    </row>
    <row r="112" spans="1:10" ht="15" x14ac:dyDescent="0.25">
      <c r="A112" s="17">
        <v>45912</v>
      </c>
      <c r="B112" s="28" t="s">
        <v>193</v>
      </c>
      <c r="C112" s="18" t="str">
        <f>VLOOKUP(B112,Fornecedores!A:B,2,0)</f>
        <v>J1 ENGENHARIA PROJETOS E CONSTRUCAO LTDA</v>
      </c>
      <c r="D112" s="18" t="s">
        <v>54</v>
      </c>
      <c r="E112" s="23" t="s">
        <v>194</v>
      </c>
      <c r="F112" s="19">
        <v>45902</v>
      </c>
      <c r="G112" s="20">
        <v>240400</v>
      </c>
      <c r="H112" s="104" t="e">
        <f>VLOOKUP(E112&amp;B112,'Conf Oracle'!A:F,6,0)</f>
        <v>#N/A</v>
      </c>
      <c r="I112" s="134" t="s">
        <v>67</v>
      </c>
      <c r="J112" s="130" t="str">
        <f t="shared" si="3"/>
        <v/>
      </c>
    </row>
    <row r="113" spans="1:10" ht="15" x14ac:dyDescent="0.25">
      <c r="A113" s="17">
        <v>45912</v>
      </c>
      <c r="B113" s="28" t="s">
        <v>195</v>
      </c>
      <c r="C113" s="18" t="str">
        <f>VLOOKUP(B113,Fornecedores!A:B,2,0)</f>
        <v>CONFIDERE IMOBILIARIA LTDA</v>
      </c>
      <c r="D113" s="18" t="s">
        <v>54</v>
      </c>
      <c r="E113" s="23" t="s">
        <v>196</v>
      </c>
      <c r="F113" s="19">
        <v>45901</v>
      </c>
      <c r="G113" s="20">
        <v>2970031.39</v>
      </c>
      <c r="H113" s="104" t="e">
        <f>VLOOKUP(E113&amp;B113,'Conf Oracle'!A:F,6,0)</f>
        <v>#N/A</v>
      </c>
      <c r="I113" s="134" t="s">
        <v>67</v>
      </c>
      <c r="J113" s="130" t="str">
        <f t="shared" si="3"/>
        <v/>
      </c>
    </row>
    <row r="114" spans="1:10" ht="15" x14ac:dyDescent="0.25">
      <c r="A114" s="17">
        <v>45912</v>
      </c>
      <c r="B114" s="28" t="s">
        <v>197</v>
      </c>
      <c r="C114" s="18" t="str">
        <f>VLOOKUP(B114,Fornecedores!A:B,2,0)</f>
        <v>ELEVADORES ATLAS SCHINDLER SA</v>
      </c>
      <c r="D114" s="18" t="s">
        <v>54</v>
      </c>
      <c r="E114" s="23" t="s">
        <v>198</v>
      </c>
      <c r="F114" s="19">
        <v>45903</v>
      </c>
      <c r="G114" s="20">
        <v>2036.04</v>
      </c>
      <c r="H114" s="104">
        <f>VLOOKUP(E114&amp;B114,'Conf Oracle'!A:F,6,0)</f>
        <v>45919.662708333337</v>
      </c>
      <c r="I114" s="134" t="s">
        <v>67</v>
      </c>
      <c r="J114" s="130">
        <f t="shared" si="3"/>
        <v>13</v>
      </c>
    </row>
    <row r="115" spans="1:10" ht="15" x14ac:dyDescent="0.25">
      <c r="A115" s="17">
        <v>45912</v>
      </c>
      <c r="B115" s="28" t="s">
        <v>199</v>
      </c>
      <c r="C115" s="18" t="str">
        <f>VLOOKUP(B115,Fornecedores!A:B,2,0)</f>
        <v>CLARO SA</v>
      </c>
      <c r="D115" s="18" t="s">
        <v>54</v>
      </c>
      <c r="E115" s="23" t="s">
        <v>200</v>
      </c>
      <c r="F115" s="19">
        <v>45902</v>
      </c>
      <c r="G115" s="20">
        <v>2503.14</v>
      </c>
      <c r="H115" s="104" t="e">
        <f>VLOOKUP(E115&amp;B115,'Conf Oracle'!A:F,6,0)</f>
        <v>#N/A</v>
      </c>
      <c r="I115" s="226" t="s">
        <v>67</v>
      </c>
      <c r="J115" s="130" t="str">
        <f t="shared" si="3"/>
        <v/>
      </c>
    </row>
    <row r="116" spans="1:10" ht="15" x14ac:dyDescent="0.25">
      <c r="A116" s="17">
        <v>45912</v>
      </c>
      <c r="B116" s="28" t="s">
        <v>199</v>
      </c>
      <c r="C116" s="18" t="str">
        <f>VLOOKUP(B116,Fornecedores!A:B,2,0)</f>
        <v>CLARO SA</v>
      </c>
      <c r="D116" s="18" t="s">
        <v>54</v>
      </c>
      <c r="E116" s="23" t="s">
        <v>201</v>
      </c>
      <c r="F116" s="19">
        <v>45902</v>
      </c>
      <c r="G116" s="20">
        <v>17774.66</v>
      </c>
      <c r="H116" s="104" t="e">
        <f>VLOOKUP(E116&amp;B116,'Conf Oracle'!A:F,6,0)</f>
        <v>#N/A</v>
      </c>
      <c r="I116" s="226" t="s">
        <v>67</v>
      </c>
      <c r="J116" s="130" t="str">
        <f t="shared" si="3"/>
        <v/>
      </c>
    </row>
    <row r="117" spans="1:10" ht="15" x14ac:dyDescent="0.25">
      <c r="A117" s="17">
        <v>45912</v>
      </c>
      <c r="B117" s="28" t="s">
        <v>199</v>
      </c>
      <c r="C117" s="18" t="str">
        <f>VLOOKUP(B117,Fornecedores!A:B,2,0)</f>
        <v>CLARO SA</v>
      </c>
      <c r="D117" s="18" t="s">
        <v>54</v>
      </c>
      <c r="E117" s="23" t="s">
        <v>202</v>
      </c>
      <c r="F117" s="19">
        <v>45902</v>
      </c>
      <c r="G117" s="20">
        <v>1798.68</v>
      </c>
      <c r="H117" s="104" t="e">
        <f>VLOOKUP(E117&amp;B117,'Conf Oracle'!A:F,6,0)</f>
        <v>#N/A</v>
      </c>
      <c r="I117" s="226" t="s">
        <v>67</v>
      </c>
      <c r="J117" s="130" t="str">
        <f t="shared" si="3"/>
        <v/>
      </c>
    </row>
    <row r="118" spans="1:10" ht="15" x14ac:dyDescent="0.25">
      <c r="A118" s="17">
        <v>45912</v>
      </c>
      <c r="B118" s="28" t="s">
        <v>199</v>
      </c>
      <c r="C118" s="18" t="str">
        <f>VLOOKUP(B118,Fornecedores!A:B,2,0)</f>
        <v>CLARO SA</v>
      </c>
      <c r="D118" s="18" t="s">
        <v>54</v>
      </c>
      <c r="E118" s="23" t="s">
        <v>203</v>
      </c>
      <c r="F118" s="19">
        <v>45902</v>
      </c>
      <c r="G118" s="20">
        <v>3340.45</v>
      </c>
      <c r="H118" s="104" t="e">
        <f>VLOOKUP(E118&amp;B118,'Conf Oracle'!A:F,6,0)</f>
        <v>#N/A</v>
      </c>
      <c r="I118" s="226" t="s">
        <v>67</v>
      </c>
      <c r="J118" s="130" t="str">
        <f t="shared" si="3"/>
        <v/>
      </c>
    </row>
    <row r="119" spans="1:10" ht="15" x14ac:dyDescent="0.25">
      <c r="A119" s="17">
        <v>45912</v>
      </c>
      <c r="B119" s="28" t="s">
        <v>199</v>
      </c>
      <c r="C119" s="18" t="str">
        <f>VLOOKUP(B119,Fornecedores!A:B,2,0)</f>
        <v>CLARO SA</v>
      </c>
      <c r="D119" s="18" t="s">
        <v>54</v>
      </c>
      <c r="E119" s="23" t="s">
        <v>204</v>
      </c>
      <c r="F119" s="19">
        <v>45902</v>
      </c>
      <c r="G119" s="20">
        <v>1842.68</v>
      </c>
      <c r="H119" s="104" t="e">
        <f>VLOOKUP(E119&amp;B119,'Conf Oracle'!A:F,6,0)</f>
        <v>#N/A</v>
      </c>
      <c r="I119" s="226" t="s">
        <v>67</v>
      </c>
      <c r="J119" s="130" t="str">
        <f t="shared" si="3"/>
        <v/>
      </c>
    </row>
    <row r="120" spans="1:10" ht="15" x14ac:dyDescent="0.25">
      <c r="A120" s="17">
        <v>45912</v>
      </c>
      <c r="B120" s="28" t="s">
        <v>205</v>
      </c>
      <c r="C120" s="18" t="str">
        <f>VLOOKUP(B120,Fornecedores!A:B,2,0)</f>
        <v>FELLIPELLI INSTRUMENTOS DE DIAGNÓSTICO E DESENVOLVIMENTO ORGANIZACIONAL LTDA</v>
      </c>
      <c r="D120" s="18" t="s">
        <v>54</v>
      </c>
      <c r="E120" s="23" t="s">
        <v>206</v>
      </c>
      <c r="F120" s="19">
        <v>45904</v>
      </c>
      <c r="G120" s="20">
        <v>7432</v>
      </c>
      <c r="H120" s="104">
        <f>VLOOKUP(E120&amp;B120,'Conf Oracle'!A:F,6,0)</f>
        <v>45919.663877314815</v>
      </c>
      <c r="I120" s="134" t="s">
        <v>67</v>
      </c>
      <c r="J120" s="130">
        <f t="shared" si="3"/>
        <v>12</v>
      </c>
    </row>
    <row r="121" spans="1:10" ht="15" x14ac:dyDescent="0.25">
      <c r="A121" s="17">
        <v>45912</v>
      </c>
      <c r="B121" s="28" t="s">
        <v>17</v>
      </c>
      <c r="C121" s="18" t="str">
        <f>VLOOKUP(B121,Fornecedores!A:B,2,0)</f>
        <v>PTLS SERV TECNOLOGIA E ASSESS TECN LTDA</v>
      </c>
      <c r="D121" s="18" t="s">
        <v>54</v>
      </c>
      <c r="E121" s="23" t="s">
        <v>207</v>
      </c>
      <c r="F121" s="19">
        <v>45905</v>
      </c>
      <c r="G121" s="20">
        <v>17600.669999999998</v>
      </c>
      <c r="H121" s="104">
        <f>VLOOKUP(E121&amp;B121,'Conf Oracle'!A:F,6,0)</f>
        <v>45923.43886574074</v>
      </c>
      <c r="I121" s="134" t="s">
        <v>185</v>
      </c>
      <c r="J121" s="130">
        <f t="shared" si="3"/>
        <v>13</v>
      </c>
    </row>
    <row r="122" spans="1:10" ht="15" x14ac:dyDescent="0.25">
      <c r="A122" s="17">
        <v>45912</v>
      </c>
      <c r="B122" s="28" t="s">
        <v>17</v>
      </c>
      <c r="C122" s="18" t="str">
        <f>VLOOKUP(B122,Fornecedores!A:B,2,0)</f>
        <v>PTLS SERV TECNOLOGIA E ASSESS TECN LTDA</v>
      </c>
      <c r="D122" s="18" t="s">
        <v>54</v>
      </c>
      <c r="E122" s="23" t="s">
        <v>208</v>
      </c>
      <c r="F122" s="19">
        <v>45905</v>
      </c>
      <c r="G122" s="20">
        <v>33758.339999999997</v>
      </c>
      <c r="H122" s="104">
        <f>VLOOKUP(E122&amp;B122,'Conf Oracle'!A:F,6,0)</f>
        <v>45922.726331018515</v>
      </c>
      <c r="I122" s="134" t="s">
        <v>185</v>
      </c>
      <c r="J122" s="130">
        <f t="shared" si="3"/>
        <v>12</v>
      </c>
    </row>
    <row r="123" spans="1:10" ht="15" x14ac:dyDescent="0.25">
      <c r="A123" s="17">
        <v>45915</v>
      </c>
      <c r="B123" s="28" t="s">
        <v>17</v>
      </c>
      <c r="C123" s="18" t="str">
        <f>VLOOKUP(B123,Fornecedores!A:B,2,0)</f>
        <v>PTLS SERV TECNOLOGIA E ASSESS TECN LTDA</v>
      </c>
      <c r="D123" s="18" t="s">
        <v>54</v>
      </c>
      <c r="E123" s="77" t="s">
        <v>209</v>
      </c>
      <c r="F123" s="19">
        <v>45905</v>
      </c>
      <c r="G123" s="20">
        <v>69923.56</v>
      </c>
      <c r="H123" s="104">
        <f>VLOOKUP(E123&amp;B123,'Conf Oracle'!A:F,6,0)</f>
        <v>45922.705300925925</v>
      </c>
      <c r="I123" s="134" t="s">
        <v>185</v>
      </c>
      <c r="J123" s="130">
        <f t="shared" si="3"/>
        <v>12</v>
      </c>
    </row>
    <row r="124" spans="1:10" x14ac:dyDescent="0.25">
      <c r="A124" s="17">
        <v>45915</v>
      </c>
      <c r="B124" s="28" t="s">
        <v>210</v>
      </c>
      <c r="C124" s="18" t="str">
        <f>VLOOKUP(B124,Fornecedores!A:B,2,0)</f>
        <v>TK ELEVADORES BRASIL LTDA.</v>
      </c>
      <c r="D124" s="18" t="s">
        <v>54</v>
      </c>
      <c r="E124" s="77" t="s">
        <v>211</v>
      </c>
      <c r="F124" s="19">
        <v>45901</v>
      </c>
      <c r="G124" s="20">
        <v>14594.26</v>
      </c>
      <c r="H124" s="104"/>
      <c r="I124" s="23" t="s">
        <v>212</v>
      </c>
      <c r="J124" s="130" t="str">
        <f t="shared" si="3"/>
        <v/>
      </c>
    </row>
    <row r="125" spans="1:10" ht="15" x14ac:dyDescent="0.25">
      <c r="A125" s="17">
        <v>45915</v>
      </c>
      <c r="B125" s="222" t="s">
        <v>17</v>
      </c>
      <c r="C125" s="18" t="str">
        <f>VLOOKUP(B125,Fornecedores!A:B,2,0)</f>
        <v>PTLS SERV TECNOLOGIA E ASSESS TECN LTDA</v>
      </c>
      <c r="D125" s="18" t="s">
        <v>54</v>
      </c>
      <c r="E125" s="23" t="s">
        <v>213</v>
      </c>
      <c r="F125" s="19">
        <v>45908</v>
      </c>
      <c r="G125" s="20">
        <v>556330.06000000006</v>
      </c>
      <c r="H125" s="104">
        <f>VLOOKUP(E125&amp;B125,'Conf Oracle'!A:F,6,0)</f>
        <v>45923.674884259257</v>
      </c>
      <c r="I125" s="134" t="s">
        <v>185</v>
      </c>
      <c r="J125" s="130">
        <f t="shared" si="3"/>
        <v>12</v>
      </c>
    </row>
    <row r="126" spans="1:10" ht="15" x14ac:dyDescent="0.25">
      <c r="A126" s="17">
        <v>45915</v>
      </c>
      <c r="B126" s="28" t="s">
        <v>190</v>
      </c>
      <c r="C126" s="18" t="str">
        <f>VLOOKUP(B126,Fornecedores!A:B,2,0)</f>
        <v>AMBIENTE VERDE RESIDUOS LTDA</v>
      </c>
      <c r="D126" s="18" t="s">
        <v>54</v>
      </c>
      <c r="E126" s="77" t="s">
        <v>214</v>
      </c>
      <c r="F126" s="19">
        <v>45909</v>
      </c>
      <c r="G126" s="20">
        <v>2490</v>
      </c>
      <c r="H126" s="104">
        <f>VLOOKUP(E126&amp;B126,'Conf Oracle'!A:F,6,0)</f>
        <v>45919.717847222222</v>
      </c>
      <c r="I126" s="134" t="s">
        <v>67</v>
      </c>
      <c r="J126" s="130">
        <f t="shared" si="3"/>
        <v>9</v>
      </c>
    </row>
    <row r="127" spans="1:10" ht="15" x14ac:dyDescent="0.25">
      <c r="A127" s="17">
        <v>45915</v>
      </c>
      <c r="B127" s="28" t="s">
        <v>190</v>
      </c>
      <c r="C127" s="18" t="str">
        <f>VLOOKUP(B127,Fornecedores!A:B,2,0)</f>
        <v>AMBIENTE VERDE RESIDUOS LTDA</v>
      </c>
      <c r="D127" s="18" t="s">
        <v>54</v>
      </c>
      <c r="E127" s="77" t="s">
        <v>215</v>
      </c>
      <c r="F127" s="19">
        <v>45909</v>
      </c>
      <c r="G127" s="20">
        <v>9400.6</v>
      </c>
      <c r="H127" s="104">
        <f>VLOOKUP(E127&amp;B127,'Conf Oracle'!A:F,6,0)</f>
        <v>45919.71162037037</v>
      </c>
      <c r="I127" s="134" t="s">
        <v>67</v>
      </c>
      <c r="J127" s="130">
        <f t="shared" si="3"/>
        <v>9</v>
      </c>
    </row>
    <row r="128" spans="1:10" ht="15" x14ac:dyDescent="0.25">
      <c r="A128" s="17">
        <v>45915</v>
      </c>
      <c r="B128" s="52" t="s">
        <v>216</v>
      </c>
      <c r="C128" s="18" t="str">
        <f>VLOOKUP(B128,Fornecedores!A:B,2,0)</f>
        <v>ABSTRAKT TECNOLOGIA LTDA</v>
      </c>
      <c r="D128" t="s">
        <v>12</v>
      </c>
      <c r="E128" s="105" t="s">
        <v>217</v>
      </c>
      <c r="F128" s="19">
        <v>45912</v>
      </c>
      <c r="G128" s="20">
        <v>6862.75</v>
      </c>
      <c r="H128" s="104">
        <f>VLOOKUP(E128&amp;B128,'Conf Oracle'!A:F,6,0)</f>
        <v>45916.660219907404</v>
      </c>
      <c r="I128" s="23"/>
      <c r="J128" s="130">
        <f t="shared" si="3"/>
        <v>3</v>
      </c>
    </row>
    <row r="129" spans="1:10" ht="15" x14ac:dyDescent="0.25">
      <c r="A129" s="17">
        <v>45915</v>
      </c>
      <c r="B129" s="52" t="s">
        <v>216</v>
      </c>
      <c r="C129" s="18" t="str">
        <f>VLOOKUP(B129,Fornecedores!A:B,2,0)</f>
        <v>ABSTRAKT TECNOLOGIA LTDA</v>
      </c>
      <c r="D129" t="s">
        <v>12</v>
      </c>
      <c r="E129" s="105" t="s">
        <v>218</v>
      </c>
      <c r="F129" s="19">
        <v>45912</v>
      </c>
      <c r="G129" s="20">
        <v>21900</v>
      </c>
      <c r="H129" s="104">
        <f>VLOOKUP(E129&amp;B129,'Conf Oracle'!A:F,6,0)</f>
        <v>45916.653043981481</v>
      </c>
      <c r="I129" s="23"/>
      <c r="J129" s="130">
        <f t="shared" si="3"/>
        <v>3</v>
      </c>
    </row>
    <row r="130" spans="1:10" ht="15" x14ac:dyDescent="0.25">
      <c r="A130" s="17">
        <v>45915</v>
      </c>
      <c r="B130" s="28" t="s">
        <v>219</v>
      </c>
      <c r="C130" s="18" t="str">
        <f>VLOOKUP(B130,Fornecedores!A:B,2,0)</f>
        <v>COMPANHIA ENERGETICA DE PERNANBUCO</v>
      </c>
      <c r="D130" s="18" t="s">
        <v>54</v>
      </c>
      <c r="E130" s="77" t="s">
        <v>220</v>
      </c>
      <c r="F130" s="19">
        <v>45910</v>
      </c>
      <c r="G130" s="20">
        <v>32286.04</v>
      </c>
      <c r="H130" s="104" t="e">
        <f>VLOOKUP(E130&amp;B130,'Conf Oracle'!A:F,6,0)</f>
        <v>#N/A</v>
      </c>
      <c r="I130" s="226" t="s">
        <v>67</v>
      </c>
      <c r="J130" s="130" t="str">
        <f t="shared" si="3"/>
        <v/>
      </c>
    </row>
    <row r="131" spans="1:10" x14ac:dyDescent="0.25">
      <c r="A131" s="17">
        <v>45916</v>
      </c>
      <c r="B131" s="28" t="s">
        <v>221</v>
      </c>
      <c r="C131" s="18" t="str">
        <f>VLOOKUP(B131,Fornecedores!A:B,2,0)</f>
        <v>PORTO INGLESES EMPREENDIMENTOS IMOBILIARIOS LTDA</v>
      </c>
      <c r="D131" s="18" t="s">
        <v>54</v>
      </c>
      <c r="E131" s="77" t="s">
        <v>222</v>
      </c>
      <c r="F131" s="19">
        <v>45912</v>
      </c>
      <c r="G131" s="20">
        <v>515151.82</v>
      </c>
      <c r="H131" s="104">
        <f>VLOOKUP(E131&amp;B131,'Conf Oracle'!A:F,6,0)</f>
        <v>45923.424178240741</v>
      </c>
      <c r="I131" s="23" t="s">
        <v>185</v>
      </c>
      <c r="J131" s="130">
        <f t="shared" si="3"/>
        <v>8</v>
      </c>
    </row>
    <row r="132" spans="1:10" x14ac:dyDescent="0.25">
      <c r="A132" s="17">
        <v>45916</v>
      </c>
      <c r="B132" s="28" t="s">
        <v>223</v>
      </c>
      <c r="C132" s="18" t="str">
        <f>VLOOKUP(B132,Fornecedores!A:B,2,0)</f>
        <v>JLM INSTALACOES E MANUTENCAO DE MAQUINAS E EQUIPAMENTOS LTDA</v>
      </c>
      <c r="D132" s="18" t="s">
        <v>104</v>
      </c>
      <c r="E132" s="77" t="s">
        <v>224</v>
      </c>
      <c r="F132" s="19">
        <v>45914</v>
      </c>
      <c r="G132" s="20">
        <v>24000</v>
      </c>
      <c r="H132" s="104">
        <f>VLOOKUP(E132&amp;B132,'Conf Oracle'!A:F,6,0)</f>
        <v>45919.669618055559</v>
      </c>
      <c r="I132" s="23"/>
      <c r="J132" s="130">
        <f t="shared" si="3"/>
        <v>5</v>
      </c>
    </row>
    <row r="133" spans="1:10" x14ac:dyDescent="0.25">
      <c r="A133" s="17">
        <v>45916</v>
      </c>
      <c r="B133" s="28" t="s">
        <v>225</v>
      </c>
      <c r="C133" s="18" t="str">
        <f>VLOOKUP(B133,Fornecedores!A:B,2,0)</f>
        <v>Instituto Vegetius</v>
      </c>
      <c r="D133" s="18" t="s">
        <v>104</v>
      </c>
      <c r="E133" s="23" t="s">
        <v>226</v>
      </c>
      <c r="F133" s="19">
        <v>45914</v>
      </c>
      <c r="G133" s="20">
        <v>7500</v>
      </c>
      <c r="H133" s="104">
        <f>VLOOKUP(E133&amp;B133,'Conf Oracle'!A:F,6,0)</f>
        <v>45918.411365740743</v>
      </c>
      <c r="I133" s="23"/>
      <c r="J133" s="130">
        <f t="shared" si="3"/>
        <v>4</v>
      </c>
    </row>
    <row r="134" spans="1:10" x14ac:dyDescent="0.25">
      <c r="A134" s="17">
        <v>45916</v>
      </c>
      <c r="B134" s="28" t="s">
        <v>227</v>
      </c>
      <c r="C134" s="18" t="str">
        <f>VLOOKUP(B134,Fornecedores!A:B,2,0)</f>
        <v>MARTUR VIAGENS E TURISMO LTDA</v>
      </c>
      <c r="D134" s="18" t="s">
        <v>104</v>
      </c>
      <c r="E134" s="23" t="s">
        <v>228</v>
      </c>
      <c r="F134" s="19">
        <v>45915</v>
      </c>
      <c r="G134" s="20">
        <v>1500</v>
      </c>
      <c r="H134" s="104">
        <f>VLOOKUP(E134&amp;B134,'Conf Oracle'!A:F,6,0)</f>
        <v>45918.70076388889</v>
      </c>
      <c r="I134" s="23"/>
      <c r="J134" s="130">
        <f t="shared" si="3"/>
        <v>4</v>
      </c>
    </row>
    <row r="135" spans="1:10" x14ac:dyDescent="0.25">
      <c r="A135" s="17">
        <v>45916</v>
      </c>
      <c r="B135" s="28" t="s">
        <v>229</v>
      </c>
      <c r="C135" s="18" t="str">
        <f>VLOOKUP(B135,Fornecedores!A:B,2,0)</f>
        <v>PRUDENTIAL DO BRASIL VIDA EM GRUPO S.A.</v>
      </c>
      <c r="D135" s="18" t="s">
        <v>110</v>
      </c>
      <c r="E135" s="23" t="s">
        <v>230</v>
      </c>
      <c r="F135" s="19">
        <v>45909</v>
      </c>
      <c r="G135" s="20">
        <v>866.86</v>
      </c>
      <c r="H135" s="104">
        <f>VLOOKUP(E135&amp;B135,'Conf Oracle'!A:F,6,0)</f>
        <v>45915.599861111114</v>
      </c>
      <c r="I135" s="23"/>
      <c r="J135" s="130">
        <f t="shared" si="3"/>
        <v>5</v>
      </c>
    </row>
    <row r="136" spans="1:10" ht="15" x14ac:dyDescent="0.25">
      <c r="A136" s="17">
        <v>45916</v>
      </c>
      <c r="B136" s="28" t="s">
        <v>231</v>
      </c>
      <c r="C136" s="18" t="str">
        <f>VLOOKUP(B136,Fornecedores!A:B,2,0)</f>
        <v>ELETROS SAUDE - ASSOCIACAO DE ASSISTENCIA A SAUDE</v>
      </c>
      <c r="D136" s="18" t="s">
        <v>110</v>
      </c>
      <c r="E136" s="23" t="s">
        <v>232</v>
      </c>
      <c r="F136" s="19">
        <v>45910</v>
      </c>
      <c r="G136" s="20">
        <v>13199.87</v>
      </c>
      <c r="H136" s="104" t="e">
        <f>VLOOKUP(E136&amp;B136,'Conf Oracle'!A:F,6,0)</f>
        <v>#N/A</v>
      </c>
      <c r="I136" s="134" t="s">
        <v>67</v>
      </c>
      <c r="J136" s="130" t="str">
        <f t="shared" si="3"/>
        <v/>
      </c>
    </row>
    <row r="137" spans="1:10" x14ac:dyDescent="0.25">
      <c r="A137" s="17">
        <v>45916</v>
      </c>
      <c r="B137" s="28" t="s">
        <v>233</v>
      </c>
      <c r="C137" s="18" t="str">
        <f>VLOOKUP(B137,Fornecedores!A:B,2,0)</f>
        <v>ALERTE AUTOM LEIT RECORT DIAR OFIC LTDA</v>
      </c>
      <c r="D137" s="18" t="s">
        <v>110</v>
      </c>
      <c r="E137" s="23" t="s">
        <v>234</v>
      </c>
      <c r="F137" s="19">
        <v>45915</v>
      </c>
      <c r="G137" s="20">
        <v>1470.18</v>
      </c>
      <c r="H137" s="104">
        <f>VLOOKUP(E137&amp;B137,'Conf Oracle'!A:F,6,0)</f>
        <v>45916.417581018519</v>
      </c>
      <c r="I137" s="23"/>
      <c r="J137" s="130">
        <f t="shared" ref="J137:J172" si="4">IF(OR(ISBLANK(F137), ISBLANK(H137)), "", IFERROR(NETWORKDAYS(F137, H137), ""))</f>
        <v>2</v>
      </c>
    </row>
    <row r="138" spans="1:10" x14ac:dyDescent="0.25">
      <c r="A138" s="17">
        <v>45916</v>
      </c>
      <c r="B138" s="28" t="s">
        <v>126</v>
      </c>
      <c r="C138" s="18" t="str">
        <f>VLOOKUP(B138,Fornecedores!A:B,2,0)</f>
        <v>PLUXEE BENEFICIOS BRASIL SA</v>
      </c>
      <c r="D138" s="18" t="s">
        <v>110</v>
      </c>
      <c r="E138" s="23" t="s">
        <v>235</v>
      </c>
      <c r="F138" s="19">
        <v>45911</v>
      </c>
      <c r="G138" s="20">
        <v>1150.04</v>
      </c>
      <c r="H138" s="104">
        <f>VLOOKUP(E138&amp;B138,'Conf Oracle'!A:F,6,0)</f>
        <v>45915.614930555559</v>
      </c>
      <c r="I138" s="23"/>
      <c r="J138" s="130">
        <f t="shared" si="4"/>
        <v>3</v>
      </c>
    </row>
    <row r="139" spans="1:10" x14ac:dyDescent="0.25">
      <c r="A139" s="17">
        <v>45916</v>
      </c>
      <c r="B139" s="28" t="s">
        <v>126</v>
      </c>
      <c r="C139" s="18" t="str">
        <f>VLOOKUP(B139,Fornecedores!A:B,2,0)</f>
        <v>PLUXEE BENEFICIOS BRASIL SA</v>
      </c>
      <c r="D139" s="18" t="s">
        <v>110</v>
      </c>
      <c r="E139" s="23" t="s">
        <v>236</v>
      </c>
      <c r="F139" s="19">
        <v>45911</v>
      </c>
      <c r="G139" s="20">
        <v>3768.84</v>
      </c>
      <c r="H139" s="104">
        <f>VLOOKUP(E139&amp;B139,'Conf Oracle'!A:F,6,0)</f>
        <v>45915.607546296298</v>
      </c>
      <c r="I139" s="23"/>
      <c r="J139" s="130">
        <f t="shared" si="4"/>
        <v>3</v>
      </c>
    </row>
    <row r="140" spans="1:10" ht="15" x14ac:dyDescent="0.25">
      <c r="A140" s="17">
        <v>45916</v>
      </c>
      <c r="B140" s="147" t="s">
        <v>237</v>
      </c>
      <c r="C140" s="18" t="str">
        <f>VLOOKUP(B140,Fornecedores!A:B,2,0)</f>
        <v>QUALITY SOFTWARE SA</v>
      </c>
      <c r="D140" s="18" t="s">
        <v>69</v>
      </c>
      <c r="E140" s="23" t="s">
        <v>238</v>
      </c>
      <c r="F140" s="19">
        <v>45916</v>
      </c>
      <c r="G140" s="20">
        <v>918.77</v>
      </c>
      <c r="H140" s="104" t="e">
        <f>VLOOKUP(E140&amp;B140,'Conf Oracle'!A:F,6,0)</f>
        <v>#N/A</v>
      </c>
      <c r="I140" s="23" t="s">
        <v>17362</v>
      </c>
      <c r="J140" s="130" t="str">
        <f t="shared" si="4"/>
        <v/>
      </c>
    </row>
    <row r="141" spans="1:10" ht="15" x14ac:dyDescent="0.25">
      <c r="A141" s="17">
        <v>45916</v>
      </c>
      <c r="B141" s="147" t="s">
        <v>237</v>
      </c>
      <c r="C141" s="18" t="str">
        <f>VLOOKUP(B141,Fornecedores!A:B,2,0)</f>
        <v>QUALITY SOFTWARE SA</v>
      </c>
      <c r="D141" s="18" t="s">
        <v>69</v>
      </c>
      <c r="E141" s="23" t="s">
        <v>239</v>
      </c>
      <c r="F141" s="19">
        <v>45916</v>
      </c>
      <c r="G141" s="20">
        <v>11948.45</v>
      </c>
      <c r="H141" s="104" t="e">
        <f>VLOOKUP(E141&amp;B141,'Conf Oracle'!A:F,6,0)</f>
        <v>#N/A</v>
      </c>
      <c r="I141" s="23" t="s">
        <v>17350</v>
      </c>
      <c r="J141" s="130" t="str">
        <f t="shared" si="4"/>
        <v/>
      </c>
    </row>
    <row r="142" spans="1:10" ht="15" x14ac:dyDescent="0.25">
      <c r="A142" s="17">
        <v>45916</v>
      </c>
      <c r="B142" s="147" t="s">
        <v>237</v>
      </c>
      <c r="C142" s="18" t="str">
        <f>VLOOKUP(B142,Fornecedores!A:B,2,0)</f>
        <v>QUALITY SOFTWARE SA</v>
      </c>
      <c r="D142" s="18" t="s">
        <v>69</v>
      </c>
      <c r="E142" s="23" t="s">
        <v>240</v>
      </c>
      <c r="F142" s="19">
        <v>45916</v>
      </c>
      <c r="G142" s="20">
        <v>12310.22</v>
      </c>
      <c r="H142" s="104" t="e">
        <f>VLOOKUP(E142&amp;B142,'Conf Oracle'!A:F,6,0)</f>
        <v>#N/A</v>
      </c>
      <c r="I142" s="23" t="s">
        <v>17351</v>
      </c>
      <c r="J142" s="130" t="str">
        <f t="shared" si="4"/>
        <v/>
      </c>
    </row>
    <row r="143" spans="1:10" ht="15" x14ac:dyDescent="0.25">
      <c r="A143" s="17">
        <v>45916</v>
      </c>
      <c r="B143" s="147" t="s">
        <v>237</v>
      </c>
      <c r="C143" s="18" t="str">
        <f>VLOOKUP(B143,Fornecedores!A:B,2,0)</f>
        <v>QUALITY SOFTWARE SA</v>
      </c>
      <c r="D143" s="18" t="s">
        <v>69</v>
      </c>
      <c r="E143" s="23" t="s">
        <v>241</v>
      </c>
      <c r="F143" s="19">
        <v>45916</v>
      </c>
      <c r="G143" s="20">
        <v>946.58</v>
      </c>
      <c r="H143" s="104" t="e">
        <f>VLOOKUP(E143&amp;B143,'Conf Oracle'!A:F,6,0)</f>
        <v>#N/A</v>
      </c>
      <c r="I143" s="23" t="s">
        <v>17359</v>
      </c>
      <c r="J143" s="130" t="str">
        <f t="shared" si="4"/>
        <v/>
      </c>
    </row>
    <row r="144" spans="1:10" ht="15" x14ac:dyDescent="0.25">
      <c r="A144" s="17">
        <v>45916</v>
      </c>
      <c r="B144" s="147" t="s">
        <v>237</v>
      </c>
      <c r="C144" s="18" t="str">
        <f>VLOOKUP(B144,Fornecedores!A:B,2,0)</f>
        <v>QUALITY SOFTWARE SA</v>
      </c>
      <c r="D144" s="18" t="s">
        <v>69</v>
      </c>
      <c r="E144" s="23" t="s">
        <v>242</v>
      </c>
      <c r="F144" s="19">
        <v>45916</v>
      </c>
      <c r="G144" s="20">
        <v>946.58</v>
      </c>
      <c r="H144" s="104" t="e">
        <f>VLOOKUP(E144&amp;B144,'Conf Oracle'!A:F,6,0)</f>
        <v>#N/A</v>
      </c>
      <c r="I144" s="23" t="s">
        <v>17361</v>
      </c>
      <c r="J144" s="130" t="str">
        <f t="shared" si="4"/>
        <v/>
      </c>
    </row>
    <row r="145" spans="1:10" ht="15" x14ac:dyDescent="0.25">
      <c r="A145" s="17">
        <v>45916</v>
      </c>
      <c r="B145" s="147" t="s">
        <v>237</v>
      </c>
      <c r="C145" s="18" t="str">
        <f>VLOOKUP(B145,Fornecedores!A:B,2,0)</f>
        <v>QUALITY SOFTWARE SA</v>
      </c>
      <c r="D145" s="18" t="s">
        <v>69</v>
      </c>
      <c r="E145" s="23" t="s">
        <v>243</v>
      </c>
      <c r="F145" s="19">
        <v>45916</v>
      </c>
      <c r="G145" s="20">
        <v>1153.31</v>
      </c>
      <c r="H145" s="104" t="e">
        <f>VLOOKUP(E145&amp;B145,'Conf Oracle'!A:F,6,0)</f>
        <v>#N/A</v>
      </c>
      <c r="I145" s="23" t="s">
        <v>17358</v>
      </c>
      <c r="J145" s="130" t="str">
        <f t="shared" si="4"/>
        <v/>
      </c>
    </row>
    <row r="146" spans="1:10" ht="15" x14ac:dyDescent="0.25">
      <c r="A146" s="17">
        <v>45916</v>
      </c>
      <c r="B146" s="147" t="s">
        <v>237</v>
      </c>
      <c r="C146" s="18" t="str">
        <f>VLOOKUP(B146,Fornecedores!A:B,2,0)</f>
        <v>QUALITY SOFTWARE SA</v>
      </c>
      <c r="D146" s="18" t="s">
        <v>69</v>
      </c>
      <c r="E146" s="23" t="s">
        <v>244</v>
      </c>
      <c r="F146" s="19">
        <v>45916</v>
      </c>
      <c r="G146" s="20">
        <v>907599.6</v>
      </c>
      <c r="H146" s="104">
        <f>VLOOKUP(E146&amp;B146,'Conf Oracle'!A:F,6,0)</f>
        <v>45925.380486111113</v>
      </c>
      <c r="I146" s="23" t="s">
        <v>245</v>
      </c>
      <c r="J146" s="130">
        <f t="shared" si="4"/>
        <v>8</v>
      </c>
    </row>
    <row r="147" spans="1:10" ht="15" x14ac:dyDescent="0.25">
      <c r="A147" s="17">
        <v>45916</v>
      </c>
      <c r="B147" s="147" t="s">
        <v>237</v>
      </c>
      <c r="C147" s="18" t="str">
        <f>VLOOKUP(B147,Fornecedores!A:B,2,0)</f>
        <v>QUALITY SOFTWARE SA</v>
      </c>
      <c r="D147" s="18" t="s">
        <v>69</v>
      </c>
      <c r="E147" s="23" t="s">
        <v>246</v>
      </c>
      <c r="F147" s="19">
        <v>45916</v>
      </c>
      <c r="G147" s="20">
        <v>918.77</v>
      </c>
      <c r="H147" s="104" t="e">
        <f>VLOOKUP(E147&amp;B147,'Conf Oracle'!A:F,6,0)</f>
        <v>#N/A</v>
      </c>
      <c r="I147" s="23" t="s">
        <v>17356</v>
      </c>
      <c r="J147" s="130" t="str">
        <f t="shared" si="4"/>
        <v/>
      </c>
    </row>
    <row r="148" spans="1:10" ht="15" x14ac:dyDescent="0.25">
      <c r="A148" s="17">
        <v>45916</v>
      </c>
      <c r="B148" s="147" t="s">
        <v>237</v>
      </c>
      <c r="C148" s="18" t="str">
        <f>VLOOKUP(B148,Fornecedores!A:B,2,0)</f>
        <v>QUALITY SOFTWARE SA</v>
      </c>
      <c r="D148" s="18" t="s">
        <v>69</v>
      </c>
      <c r="E148" s="23" t="s">
        <v>247</v>
      </c>
      <c r="F148" s="19">
        <v>45916</v>
      </c>
      <c r="G148" s="20">
        <v>1188.23</v>
      </c>
      <c r="H148" s="104" t="e">
        <f>VLOOKUP(E148&amp;B148,'Conf Oracle'!A:F,6,0)</f>
        <v>#N/A</v>
      </c>
      <c r="I148" s="23" t="s">
        <v>17357</v>
      </c>
      <c r="J148" s="130" t="str">
        <f t="shared" si="4"/>
        <v/>
      </c>
    </row>
    <row r="149" spans="1:10" x14ac:dyDescent="0.25">
      <c r="A149" s="17">
        <v>45916</v>
      </c>
      <c r="B149" s="28" t="s">
        <v>248</v>
      </c>
      <c r="C149" s="18" t="str">
        <f>VLOOKUP(B149,Fornecedores!A:B,2,0)</f>
        <v>INESC P D BRASIL</v>
      </c>
      <c r="D149" s="18" t="s">
        <v>30</v>
      </c>
      <c r="E149" s="23" t="s">
        <v>249</v>
      </c>
      <c r="F149" s="19">
        <v>45915</v>
      </c>
      <c r="G149" s="20">
        <v>186033.58</v>
      </c>
      <c r="H149" s="104">
        <f>VLOOKUP(E149&amp;B149,'Conf Oracle'!A:F,6,0)</f>
        <v>45918.683171296296</v>
      </c>
      <c r="I149" s="23"/>
      <c r="J149" s="130">
        <f t="shared" si="4"/>
        <v>4</v>
      </c>
    </row>
    <row r="150" spans="1:10" x14ac:dyDescent="0.25">
      <c r="A150" s="17">
        <v>45916</v>
      </c>
      <c r="B150" s="28" t="s">
        <v>250</v>
      </c>
      <c r="C150" s="18" t="str">
        <f>VLOOKUP(B150,Fornecedores!A:B,2,0)</f>
        <v>SIEMENS INFRAESTRUTURA E INDUSTRIA LTDA</v>
      </c>
      <c r="D150" s="18" t="s">
        <v>30</v>
      </c>
      <c r="E150" s="23" t="s">
        <v>251</v>
      </c>
      <c r="F150" s="19">
        <v>45915</v>
      </c>
      <c r="G150" s="20">
        <v>99995.87</v>
      </c>
      <c r="H150" s="104">
        <f>VLOOKUP(E150&amp;B150,'Conf Oracle'!A:F,6,0)</f>
        <v>45925.475729166668</v>
      </c>
      <c r="I150" s="23"/>
      <c r="J150" s="130">
        <f t="shared" si="4"/>
        <v>9</v>
      </c>
    </row>
    <row r="151" spans="1:10" x14ac:dyDescent="0.25">
      <c r="A151" s="17">
        <v>45916</v>
      </c>
      <c r="B151" s="28" t="s">
        <v>250</v>
      </c>
      <c r="C151" s="18" t="str">
        <f>VLOOKUP(B151,Fornecedores!A:B,2,0)</f>
        <v>SIEMENS INFRAESTRUTURA E INDUSTRIA LTDA</v>
      </c>
      <c r="D151" s="18" t="s">
        <v>30</v>
      </c>
      <c r="E151" s="23" t="s">
        <v>252</v>
      </c>
      <c r="F151" s="19">
        <v>45915</v>
      </c>
      <c r="G151" s="20">
        <v>99995.87</v>
      </c>
      <c r="H151" s="104">
        <f>VLOOKUP(E151&amp;B151,'Conf Oracle'!A:F,6,0)</f>
        <v>45925.587488425925</v>
      </c>
      <c r="I151" s="23"/>
      <c r="J151" s="130">
        <f t="shared" si="4"/>
        <v>9</v>
      </c>
    </row>
    <row r="152" spans="1:10" x14ac:dyDescent="0.25">
      <c r="A152" s="17">
        <v>45916</v>
      </c>
      <c r="B152" s="28" t="s">
        <v>250</v>
      </c>
      <c r="C152" s="18" t="str">
        <f>VLOOKUP(B152,Fornecedores!A:B,2,0)</f>
        <v>SIEMENS INFRAESTRUTURA E INDUSTRIA LTDA</v>
      </c>
      <c r="D152" s="18" t="s">
        <v>30</v>
      </c>
      <c r="E152" s="23" t="s">
        <v>253</v>
      </c>
      <c r="F152" s="19">
        <v>45915</v>
      </c>
      <c r="G152" s="20">
        <v>28015.41</v>
      </c>
      <c r="H152" s="104">
        <f>VLOOKUP(E153&amp;B152,'Conf Oracle'!A:F,6,0)</f>
        <v>45925.492465277777</v>
      </c>
      <c r="I152" s="23"/>
      <c r="J152" s="130">
        <f t="shared" si="4"/>
        <v>9</v>
      </c>
    </row>
    <row r="153" spans="1:10" x14ac:dyDescent="0.25">
      <c r="A153" s="17">
        <v>45916</v>
      </c>
      <c r="B153" s="28" t="s">
        <v>250</v>
      </c>
      <c r="C153" s="18" t="str">
        <f>VLOOKUP(B153,Fornecedores!A:B,2,0)</f>
        <v>SIEMENS INFRAESTRUTURA E INDUSTRIA LTDA</v>
      </c>
      <c r="D153" s="18" t="s">
        <v>30</v>
      </c>
      <c r="E153" s="23" t="s">
        <v>254</v>
      </c>
      <c r="F153" s="19">
        <v>45915</v>
      </c>
      <c r="G153" s="20">
        <v>28015.41</v>
      </c>
      <c r="H153" s="104" t="e">
        <f>VLOOKUP(#REF!&amp;B153,'Conf Oracle'!A:F,6,0)</f>
        <v>#REF!</v>
      </c>
      <c r="I153" s="23"/>
      <c r="J153" s="130" t="str">
        <f t="shared" si="4"/>
        <v/>
      </c>
    </row>
    <row r="154" spans="1:10" x14ac:dyDescent="0.25">
      <c r="A154" s="17">
        <v>45916</v>
      </c>
      <c r="B154" s="28" t="s">
        <v>250</v>
      </c>
      <c r="C154" s="18" t="str">
        <f>VLOOKUP(B154,Fornecedores!A:B,2,0)</f>
        <v>SIEMENS INFRAESTRUTURA E INDUSTRIA LTDA</v>
      </c>
      <c r="D154" s="18" t="s">
        <v>30</v>
      </c>
      <c r="E154" s="23" t="s">
        <v>255</v>
      </c>
      <c r="F154" s="19">
        <v>45915</v>
      </c>
      <c r="G154" s="20">
        <v>225293.43</v>
      </c>
      <c r="H154" s="104" t="e">
        <f>VLOOKUP(E154&amp;B154,'Conf Oracle'!A:F,6,0)</f>
        <v>#N/A</v>
      </c>
      <c r="I154" s="23"/>
      <c r="J154" s="130" t="str">
        <f t="shared" si="4"/>
        <v/>
      </c>
    </row>
    <row r="155" spans="1:10" x14ac:dyDescent="0.25">
      <c r="A155" s="17">
        <v>45916</v>
      </c>
      <c r="B155" s="28" t="s">
        <v>256</v>
      </c>
      <c r="C155" s="18" t="str">
        <f>VLOOKUP(B155,Fornecedores!A:B,2,0)</f>
        <v>REPORT COMUNICACAO LTDA</v>
      </c>
      <c r="D155" s="18" t="s">
        <v>30</v>
      </c>
      <c r="E155" s="88" t="s">
        <v>257</v>
      </c>
      <c r="F155" s="19">
        <v>45916</v>
      </c>
      <c r="G155" s="20">
        <v>69149.64</v>
      </c>
      <c r="H155" s="104" t="e">
        <f>VLOOKUP(E155&amp;B155,'Conf Oracle'!A:F,6,0)</f>
        <v>#N/A</v>
      </c>
      <c r="I155" s="23"/>
      <c r="J155" s="130" t="str">
        <f t="shared" si="4"/>
        <v/>
      </c>
    </row>
    <row r="156" spans="1:10" x14ac:dyDescent="0.25">
      <c r="A156" s="17">
        <v>45916</v>
      </c>
      <c r="B156" s="28" t="s">
        <v>47</v>
      </c>
      <c r="C156" s="18" t="str">
        <f>VLOOKUP(B156,Fornecedores!A:B,2,0)</f>
        <v>SIEMENS ENERGY POWER AND INDUSTRIAL APPLICATIONS LTDA</v>
      </c>
      <c r="D156" s="18" t="s">
        <v>12</v>
      </c>
      <c r="E156" s="88" t="s">
        <v>48</v>
      </c>
      <c r="F156" s="19">
        <v>45908</v>
      </c>
      <c r="G156" s="20">
        <v>69019.89</v>
      </c>
      <c r="H156" s="104">
        <f>VLOOKUP(E156&amp;B156,'Conf Oracle'!A:F,6,0)</f>
        <v>45915.703240740739</v>
      </c>
      <c r="I156" s="23"/>
      <c r="J156" s="130">
        <f t="shared" si="4"/>
        <v>6</v>
      </c>
    </row>
    <row r="157" spans="1:10" x14ac:dyDescent="0.25">
      <c r="A157" s="17">
        <v>45919</v>
      </c>
      <c r="B157" s="28" t="s">
        <v>101</v>
      </c>
      <c r="C157" s="18" t="str">
        <f>VLOOKUP(B157,Fornecedores!A:B,2,0)</f>
        <v>DELL COMPUTADORES DO BRASIL LTDA</v>
      </c>
      <c r="D157" s="18" t="s">
        <v>12</v>
      </c>
      <c r="E157" s="88" t="s">
        <v>258</v>
      </c>
      <c r="F157" s="19">
        <v>45918</v>
      </c>
      <c r="G157" s="20">
        <v>73916.08</v>
      </c>
      <c r="H157" s="104" t="e">
        <f>VLOOKUP(E157&amp;B157,'Conf Oracle'!A:F,6,0)</f>
        <v>#N/A</v>
      </c>
      <c r="I157" s="23" t="s">
        <v>17477</v>
      </c>
      <c r="J157" s="130" t="str">
        <f t="shared" si="4"/>
        <v/>
      </c>
    </row>
    <row r="158" spans="1:10" x14ac:dyDescent="0.25">
      <c r="A158" s="17">
        <v>45919</v>
      </c>
      <c r="B158" s="28" t="s">
        <v>101</v>
      </c>
      <c r="C158" s="18" t="str">
        <f>VLOOKUP(B158,Fornecedores!A:B,2,0)</f>
        <v>DELL COMPUTADORES DO BRASIL LTDA</v>
      </c>
      <c r="D158" s="18" t="s">
        <v>12</v>
      </c>
      <c r="E158" s="88" t="s">
        <v>259</v>
      </c>
      <c r="F158" s="19">
        <v>45918</v>
      </c>
      <c r="G158" s="20">
        <v>29036.12</v>
      </c>
      <c r="H158" s="104" t="e">
        <f>VLOOKUP(E158&amp;B158,'Conf Oracle'!A:F,6,0)</f>
        <v>#N/A</v>
      </c>
      <c r="I158" s="23" t="s">
        <v>17478</v>
      </c>
      <c r="J158" s="130" t="str">
        <f t="shared" si="4"/>
        <v/>
      </c>
    </row>
    <row r="159" spans="1:10" x14ac:dyDescent="0.25">
      <c r="A159" s="17">
        <v>45919</v>
      </c>
      <c r="B159" s="28" t="s">
        <v>101</v>
      </c>
      <c r="C159" s="18" t="str">
        <f>VLOOKUP(B159,Fornecedores!A:B,2,0)</f>
        <v>DELL COMPUTADORES DO BRASIL LTDA</v>
      </c>
      <c r="D159" s="18" t="s">
        <v>12</v>
      </c>
      <c r="E159" s="88" t="s">
        <v>260</v>
      </c>
      <c r="F159" s="19">
        <v>45918</v>
      </c>
      <c r="G159" s="20">
        <v>52797.2</v>
      </c>
      <c r="H159" s="104" t="e">
        <f>VLOOKUP(E159&amp;B159,'Conf Oracle'!A:F,6,0)</f>
        <v>#N/A</v>
      </c>
      <c r="I159" s="23" t="s">
        <v>17479</v>
      </c>
      <c r="J159" s="130" t="str">
        <f t="shared" si="4"/>
        <v/>
      </c>
    </row>
    <row r="160" spans="1:10" x14ac:dyDescent="0.25">
      <c r="A160" s="17">
        <v>45919</v>
      </c>
      <c r="B160" s="28" t="s">
        <v>19</v>
      </c>
      <c r="C160" s="18" t="str">
        <f>VLOOKUP(B160,Fornecedores!A:B,2,0)</f>
        <v>DAIMON ENGENHARIA E SISTEMAS S/S LTDA</v>
      </c>
      <c r="D160" s="18" t="s">
        <v>12</v>
      </c>
      <c r="E160" s="88" t="s">
        <v>261</v>
      </c>
      <c r="F160" s="19">
        <v>45918</v>
      </c>
      <c r="G160" s="20">
        <v>18982.5</v>
      </c>
      <c r="H160" s="104">
        <f>VLOOKUP(E160&amp;B160,'Conf Oracle'!A:F,6,0)</f>
        <v>45922.639386574076</v>
      </c>
      <c r="I160" s="23"/>
      <c r="J160" s="130">
        <f t="shared" si="4"/>
        <v>3</v>
      </c>
    </row>
    <row r="161" spans="1:10" x14ac:dyDescent="0.25">
      <c r="A161" s="17">
        <v>45919</v>
      </c>
      <c r="B161" s="28" t="s">
        <v>262</v>
      </c>
      <c r="C161" s="18" t="str">
        <f>VLOOKUP(B161,Fornecedores!A:B,2,0)</f>
        <v>SABOR ARTE SERVICOS DE BUFFET LTDA</v>
      </c>
      <c r="D161" s="18" t="s">
        <v>30</v>
      </c>
      <c r="E161" s="88" t="s">
        <v>263</v>
      </c>
      <c r="F161" s="19">
        <v>45917</v>
      </c>
      <c r="G161" s="20">
        <v>9100</v>
      </c>
      <c r="H161" s="104" t="e">
        <f>VLOOKUP(E161&amp;B161,'Conf Oracle'!A:F,6,0)</f>
        <v>#N/A</v>
      </c>
      <c r="I161" s="23"/>
      <c r="J161" s="130" t="str">
        <f t="shared" si="4"/>
        <v/>
      </c>
    </row>
    <row r="162" spans="1:10" x14ac:dyDescent="0.25">
      <c r="A162" s="17">
        <v>45919</v>
      </c>
      <c r="B162" s="28" t="s">
        <v>264</v>
      </c>
      <c r="C162" s="18" t="str">
        <f>VLOOKUP(B162,Fornecedores!A:B,2,0)</f>
        <v>BALUARTE AGENCIA DE PROJETOS CULTURAIS LTDA</v>
      </c>
      <c r="D162" s="18" t="s">
        <v>30</v>
      </c>
      <c r="E162" s="77" t="s">
        <v>265</v>
      </c>
      <c r="F162" s="19">
        <v>45917</v>
      </c>
      <c r="G162" s="20">
        <v>19618.29</v>
      </c>
      <c r="H162" s="104">
        <f>VLOOKUP(E162&amp;B162,'Conf Oracle'!A:F,6,0)</f>
        <v>45930.453773148147</v>
      </c>
      <c r="I162" s="23"/>
      <c r="J162" s="130">
        <f t="shared" si="4"/>
        <v>10</v>
      </c>
    </row>
    <row r="163" spans="1:10" ht="15" x14ac:dyDescent="0.25">
      <c r="A163" s="17">
        <v>45919</v>
      </c>
      <c r="B163" s="181" t="s">
        <v>266</v>
      </c>
      <c r="C163" s="18" t="str">
        <f>VLOOKUP(B163,Fornecedores!A:B,2,0)</f>
        <v>HPPA CONSULT E DESENV EM ENGENHARIA LTDA</v>
      </c>
      <c r="D163" s="18" t="s">
        <v>30</v>
      </c>
      <c r="E163" s="77" t="s">
        <v>267</v>
      </c>
      <c r="F163" s="19">
        <v>45918</v>
      </c>
      <c r="G163" s="20">
        <v>34480</v>
      </c>
      <c r="H163" s="104" t="e">
        <f>VLOOKUP(E163&amp;B163,'Conf Oracle'!A:F,6,0)</f>
        <v>#N/A</v>
      </c>
      <c r="I163" s="23"/>
      <c r="J163" s="130" t="str">
        <f t="shared" si="4"/>
        <v/>
      </c>
    </row>
    <row r="164" spans="1:10" ht="15" x14ac:dyDescent="0.25">
      <c r="A164" s="17">
        <v>45919</v>
      </c>
      <c r="B164" s="181" t="s">
        <v>65</v>
      </c>
      <c r="C164" s="18" t="str">
        <f>VLOOKUP(B164,Fornecedores!A:B,2,0)</f>
        <v>LIGHT SERV. DE ELETRICIDADE SA</v>
      </c>
      <c r="D164" s="18" t="s">
        <v>54</v>
      </c>
      <c r="E164" s="77" t="s">
        <v>268</v>
      </c>
      <c r="F164" s="19">
        <v>45915</v>
      </c>
      <c r="G164" s="20">
        <v>26967.55</v>
      </c>
      <c r="H164" s="104" t="e">
        <f>VLOOKUP(E164&amp;B164,'Conf Oracle'!A:F,6,0)</f>
        <v>#N/A</v>
      </c>
      <c r="I164" s="226" t="s">
        <v>67</v>
      </c>
      <c r="J164" s="130" t="str">
        <f t="shared" si="4"/>
        <v/>
      </c>
    </row>
    <row r="165" spans="1:10" x14ac:dyDescent="0.25">
      <c r="A165" s="17">
        <v>45919</v>
      </c>
      <c r="B165" s="28" t="s">
        <v>237</v>
      </c>
      <c r="C165" s="18" t="str">
        <f>VLOOKUP(B165,Fornecedores!A:B,2,0)</f>
        <v>QUALITY SOFTWARE SA</v>
      </c>
      <c r="D165" s="18" t="s">
        <v>69</v>
      </c>
      <c r="E165" s="77" t="s">
        <v>269</v>
      </c>
      <c r="F165" s="19">
        <v>45916</v>
      </c>
      <c r="G165" s="20">
        <v>87356.46</v>
      </c>
      <c r="H165" s="104">
        <f>VLOOKUP(E165&amp;B165,'Conf Oracle'!A:F,6,0)</f>
        <v>45925.38517361111</v>
      </c>
      <c r="I165" s="23" t="s">
        <v>270</v>
      </c>
      <c r="J165" s="130">
        <f t="shared" si="4"/>
        <v>8</v>
      </c>
    </row>
    <row r="166" spans="1:10" x14ac:dyDescent="0.25">
      <c r="A166" s="17">
        <v>45919</v>
      </c>
      <c r="B166" s="28" t="s">
        <v>237</v>
      </c>
      <c r="C166" s="18" t="str">
        <f>VLOOKUP(B166,Fornecedores!A:B,2,0)</f>
        <v>QUALITY SOFTWARE SA</v>
      </c>
      <c r="D166" s="18" t="s">
        <v>69</v>
      </c>
      <c r="E166" s="77" t="s">
        <v>271</v>
      </c>
      <c r="F166" s="19">
        <v>45916</v>
      </c>
      <c r="G166" s="20">
        <v>69771.72</v>
      </c>
      <c r="H166" s="104">
        <f>VLOOKUP(E166&amp;B166,'Conf Oracle'!A:F,6,0)</f>
        <v>45925.393935185188</v>
      </c>
      <c r="I166" s="88" t="s">
        <v>272</v>
      </c>
      <c r="J166" s="130">
        <f t="shared" si="4"/>
        <v>8</v>
      </c>
    </row>
    <row r="167" spans="1:10" x14ac:dyDescent="0.25">
      <c r="A167" s="17">
        <v>45919</v>
      </c>
      <c r="B167" s="28" t="s">
        <v>237</v>
      </c>
      <c r="C167" s="18" t="str">
        <f>VLOOKUP(B167,Fornecedores!A:B,2,0)</f>
        <v>QUALITY SOFTWARE SA</v>
      </c>
      <c r="D167" s="18" t="s">
        <v>69</v>
      </c>
      <c r="E167" s="77" t="s">
        <v>273</v>
      </c>
      <c r="F167" s="19">
        <v>45916</v>
      </c>
      <c r="G167" s="20">
        <v>69771.72</v>
      </c>
      <c r="H167" s="104">
        <f>VLOOKUP(E167&amp;B167,'Conf Oracle'!A:F,6,0)</f>
        <v>45925.388136574074</v>
      </c>
      <c r="I167" s="23" t="s">
        <v>274</v>
      </c>
      <c r="J167" s="130">
        <f t="shared" si="4"/>
        <v>8</v>
      </c>
    </row>
    <row r="168" spans="1:10" ht="15" x14ac:dyDescent="0.25">
      <c r="A168" s="17">
        <v>45919</v>
      </c>
      <c r="B168" s="28" t="s">
        <v>275</v>
      </c>
      <c r="C168" s="18" t="str">
        <f>VLOOKUP(B168,Fornecedores!A:B,2,0)</f>
        <v>INFORMA MARKETS LTDA</v>
      </c>
      <c r="D168" s="18" t="s">
        <v>69</v>
      </c>
      <c r="E168" s="77" t="s">
        <v>276</v>
      </c>
      <c r="F168" s="19">
        <v>45917</v>
      </c>
      <c r="G168" s="20">
        <v>893.16</v>
      </c>
      <c r="H168" s="104">
        <f>VLOOKUP(E168&amp;B168,'Conf Oracle'!A:F,6,0)</f>
        <v>45925.420185185183</v>
      </c>
      <c r="I168" s="226" t="s">
        <v>799</v>
      </c>
      <c r="J168" s="130">
        <f t="shared" si="4"/>
        <v>7</v>
      </c>
    </row>
    <row r="169" spans="1:10" ht="15" x14ac:dyDescent="0.25">
      <c r="A169" s="17">
        <v>45919</v>
      </c>
      <c r="B169" s="28" t="s">
        <v>133</v>
      </c>
      <c r="C169" s="18" t="str">
        <f>VLOOKUP(B169,Fornecedores!A:B,2,0)</f>
        <v>Tour House Viagens e Turismo LTDA-THV - Bragança</v>
      </c>
      <c r="D169" s="18" t="s">
        <v>110</v>
      </c>
      <c r="E169" s="223" t="s">
        <v>277</v>
      </c>
      <c r="F169" s="19">
        <v>45908</v>
      </c>
      <c r="G169" s="20">
        <v>150</v>
      </c>
      <c r="H169" s="104" t="e">
        <f>VLOOKUP(E169&amp;B169,'Conf Oracle'!A:F,6,0)</f>
        <v>#N/A</v>
      </c>
      <c r="I169" s="134" t="s">
        <v>67</v>
      </c>
      <c r="J169" s="130" t="str">
        <f t="shared" si="4"/>
        <v/>
      </c>
    </row>
    <row r="170" spans="1:10" x14ac:dyDescent="0.25">
      <c r="A170" s="17">
        <v>45919</v>
      </c>
      <c r="B170" s="28" t="s">
        <v>126</v>
      </c>
      <c r="C170" s="18" t="str">
        <f>VLOOKUP(B170,Fornecedores!A:B,2,0)</f>
        <v>PLUXEE BENEFICIOS BRASIL SA</v>
      </c>
      <c r="D170" s="18" t="s">
        <v>110</v>
      </c>
      <c r="E170" s="23" t="s">
        <v>278</v>
      </c>
      <c r="F170" s="19">
        <v>45917</v>
      </c>
      <c r="G170" s="20">
        <v>581127.34</v>
      </c>
      <c r="H170" s="104">
        <f>VLOOKUP(E170&amp;B170,'Conf Oracle'!A:F,6,0)</f>
        <v>45918.623043981483</v>
      </c>
      <c r="I170" s="23"/>
      <c r="J170" s="130">
        <f t="shared" si="4"/>
        <v>2</v>
      </c>
    </row>
    <row r="171" spans="1:10" x14ac:dyDescent="0.25">
      <c r="A171" s="17">
        <v>45919</v>
      </c>
      <c r="B171" s="28" t="s">
        <v>126</v>
      </c>
      <c r="C171" s="18" t="str">
        <f>VLOOKUP(B171,Fornecedores!A:B,2,0)</f>
        <v>PLUXEE BENEFICIOS BRASIL SA</v>
      </c>
      <c r="D171" s="18" t="s">
        <v>110</v>
      </c>
      <c r="E171" s="23" t="s">
        <v>279</v>
      </c>
      <c r="F171" s="19">
        <v>45917</v>
      </c>
      <c r="G171" s="20">
        <v>1078197.94</v>
      </c>
      <c r="H171" s="104">
        <f>VLOOKUP(E171&amp;B171,'Conf Oracle'!A:F,6,0)</f>
        <v>45918.630601851852</v>
      </c>
      <c r="I171" s="23"/>
      <c r="J171" s="130">
        <f t="shared" si="4"/>
        <v>2</v>
      </c>
    </row>
    <row r="172" spans="1:10" ht="15" x14ac:dyDescent="0.25">
      <c r="A172" s="17">
        <v>45919</v>
      </c>
      <c r="B172" s="28" t="s">
        <v>280</v>
      </c>
      <c r="C172" s="18" t="str">
        <f>VLOOKUP(B172,Fornecedores!A:B,2,0)</f>
        <v>FLEURY SA</v>
      </c>
      <c r="D172" s="18" t="s">
        <v>110</v>
      </c>
      <c r="E172" s="23" t="s">
        <v>281</v>
      </c>
      <c r="F172" s="19">
        <v>45918</v>
      </c>
      <c r="G172" s="20">
        <v>161.72999999999999</v>
      </c>
      <c r="H172" s="104">
        <f>VLOOKUP(E172&amp;B172,'Conf Oracle'!A:F,6,0)</f>
        <v>45922.659212962964</v>
      </c>
      <c r="I172" s="134" t="s">
        <v>67</v>
      </c>
      <c r="J172" s="130">
        <f t="shared" si="4"/>
        <v>3</v>
      </c>
    </row>
    <row r="173" spans="1:10" ht="15" x14ac:dyDescent="0.25">
      <c r="A173" s="17">
        <v>45919</v>
      </c>
      <c r="B173" s="28" t="s">
        <v>282</v>
      </c>
      <c r="C173" s="18" t="str">
        <f>VLOOKUP(B173,Fornecedores!A:B,2,0)</f>
        <v>K2 STAFFING SOLUTIONS DO BRASIL CONSULTORIA E SERVICOS LTDA</v>
      </c>
      <c r="D173" s="18" t="s">
        <v>110</v>
      </c>
      <c r="E173" s="23" t="s">
        <v>283</v>
      </c>
      <c r="F173" s="19">
        <v>45919</v>
      </c>
      <c r="G173" s="20">
        <v>11672</v>
      </c>
      <c r="H173" s="104" t="e">
        <f>VLOOKUP(E173&amp;B173,'Conf Oracle'!A:F,6,0)</f>
        <v>#N/A</v>
      </c>
      <c r="I173" s="134" t="s">
        <v>67</v>
      </c>
      <c r="J173" s="130"/>
    </row>
    <row r="174" spans="1:10" x14ac:dyDescent="0.25">
      <c r="A174" s="17">
        <v>45919</v>
      </c>
      <c r="B174" s="28" t="s">
        <v>284</v>
      </c>
      <c r="C174" s="18" t="str">
        <f>VLOOKUP(B174,Fornecedores!A:B,2,0)</f>
        <v>BELGE ENGENHARIA E SISTEMAS LTDA EPP</v>
      </c>
      <c r="D174" s="18" t="s">
        <v>15</v>
      </c>
      <c r="E174" s="23" t="s">
        <v>285</v>
      </c>
      <c r="F174" s="19">
        <v>45916</v>
      </c>
      <c r="G174" s="20">
        <v>26379.11</v>
      </c>
      <c r="H174" s="104" t="e">
        <f>VLOOKUP(E174&amp;B174,'Conf Oracle'!A:F,6,0)</f>
        <v>#N/A</v>
      </c>
      <c r="I174" s="23" t="s">
        <v>67</v>
      </c>
      <c r="J174" s="130"/>
    </row>
    <row r="175" spans="1:10" x14ac:dyDescent="0.25">
      <c r="A175" s="17">
        <v>45919</v>
      </c>
      <c r="B175" s="28" t="s">
        <v>286</v>
      </c>
      <c r="C175" s="18" t="str">
        <f>VLOOKUP(B175,Fornecedores!A:B,2,0)</f>
        <v>TELMEX  DO BRASIL S/A</v>
      </c>
      <c r="D175" s="18" t="s">
        <v>15</v>
      </c>
      <c r="E175" s="77" t="s">
        <v>287</v>
      </c>
      <c r="F175" s="19">
        <v>45918</v>
      </c>
      <c r="G175" s="20">
        <v>1137.03</v>
      </c>
      <c r="H175" s="104" t="e">
        <f>VLOOKUP(E175&amp;B175,'Conf Oracle'!A:F,6,0)</f>
        <v>#N/A</v>
      </c>
      <c r="I175" s="23" t="s">
        <v>1935</v>
      </c>
      <c r="J175" s="130"/>
    </row>
    <row r="176" spans="1:10" x14ac:dyDescent="0.25">
      <c r="A176" s="17">
        <v>45919</v>
      </c>
      <c r="B176" s="28" t="s">
        <v>288</v>
      </c>
      <c r="C176" s="18" t="str">
        <f>VLOOKUP(B176,Fornecedores!A:B,2,0)</f>
        <v>TELEFONICA BRASIL SA</v>
      </c>
      <c r="D176" s="18" t="s">
        <v>15</v>
      </c>
      <c r="E176" s="23" t="s">
        <v>289</v>
      </c>
      <c r="F176" s="19">
        <v>45909</v>
      </c>
      <c r="G176" s="20">
        <v>1013.58</v>
      </c>
      <c r="H176" s="104" t="e">
        <f>VLOOKUP(E176&amp;B176,'Conf Oracle'!A:F,6,0)</f>
        <v>#N/A</v>
      </c>
      <c r="I176" s="23" t="s">
        <v>1935</v>
      </c>
      <c r="J176" s="130"/>
    </row>
    <row r="177" spans="1:10" x14ac:dyDescent="0.25">
      <c r="A177" s="17">
        <v>45919</v>
      </c>
      <c r="B177" s="28" t="s">
        <v>288</v>
      </c>
      <c r="C177" s="18" t="str">
        <f>VLOOKUP(B177,Fornecedores!A:B,2,0)</f>
        <v>TELEFONICA BRASIL SA</v>
      </c>
      <c r="D177" s="18" t="s">
        <v>15</v>
      </c>
      <c r="E177" s="77" t="s">
        <v>290</v>
      </c>
      <c r="F177" s="19">
        <v>45906</v>
      </c>
      <c r="G177" s="20">
        <v>13264</v>
      </c>
      <c r="H177" s="104" t="e">
        <f>VLOOKUP(E177&amp;B177,'Conf Oracle'!A:F,6,0)</f>
        <v>#N/A</v>
      </c>
      <c r="I177" s="23" t="s">
        <v>1935</v>
      </c>
      <c r="J177" s="130"/>
    </row>
    <row r="178" spans="1:10" x14ac:dyDescent="0.25">
      <c r="A178" s="17">
        <v>45919</v>
      </c>
      <c r="B178" s="28" t="s">
        <v>288</v>
      </c>
      <c r="C178" s="18" t="str">
        <f>VLOOKUP(B178,Fornecedores!A:B,2,0)</f>
        <v>TELEFONICA BRASIL SA</v>
      </c>
      <c r="D178" s="18" t="s">
        <v>15</v>
      </c>
      <c r="E178" s="23" t="s">
        <v>291</v>
      </c>
      <c r="F178" s="19">
        <v>45906</v>
      </c>
      <c r="G178" s="20">
        <v>1811.02</v>
      </c>
      <c r="H178" s="104" t="e">
        <f>VLOOKUP(E178&amp;B178,'Conf Oracle'!A:F,6,0)</f>
        <v>#N/A</v>
      </c>
      <c r="I178" s="23" t="s">
        <v>1935</v>
      </c>
      <c r="J178" s="130"/>
    </row>
    <row r="179" spans="1:10" x14ac:dyDescent="0.25">
      <c r="A179" s="17">
        <v>45919</v>
      </c>
      <c r="B179" s="28" t="s">
        <v>292</v>
      </c>
      <c r="C179" s="18" t="str">
        <f>VLOOKUP(B179,Fornecedores!A:B,2,0)</f>
        <v xml:space="preserve">COGNIFYX LABS LTDA </v>
      </c>
      <c r="D179" s="18" t="s">
        <v>104</v>
      </c>
      <c r="E179" s="23" t="s">
        <v>293</v>
      </c>
      <c r="F179" s="19">
        <v>45915</v>
      </c>
      <c r="G179" s="20">
        <v>49250</v>
      </c>
      <c r="H179" s="104" t="e">
        <f>VLOOKUP(E179&amp;B179,'Conf Oracle'!A:F,6,0)</f>
        <v>#N/A</v>
      </c>
      <c r="I179" s="23"/>
      <c r="J179" s="130"/>
    </row>
    <row r="180" spans="1:10" x14ac:dyDescent="0.25">
      <c r="A180" s="17">
        <v>45919</v>
      </c>
      <c r="B180" s="28" t="s">
        <v>103</v>
      </c>
      <c r="C180" s="18" t="str">
        <f>VLOOKUP(B180,Fornecedores!A:B,2,0)</f>
        <v>STAEFA SERVICOS DE MANUTENCAO PREDIAL LTDA</v>
      </c>
      <c r="D180" s="18" t="s">
        <v>104</v>
      </c>
      <c r="E180" s="77" t="s">
        <v>294</v>
      </c>
      <c r="F180" s="19">
        <v>45908</v>
      </c>
      <c r="G180" s="20">
        <v>9705.86</v>
      </c>
      <c r="H180" s="104">
        <f>VLOOKUP(E180&amp;B180,'Conf Oracle'!A:F,6,0)</f>
        <v>45930.583240740743</v>
      </c>
      <c r="I180" s="23"/>
      <c r="J180" s="130"/>
    </row>
    <row r="181" spans="1:10" x14ac:dyDescent="0.25">
      <c r="A181" s="17">
        <v>45919</v>
      </c>
      <c r="B181" s="28" t="s">
        <v>168</v>
      </c>
      <c r="C181" s="18" t="str">
        <f>VLOOKUP(B181,Fornecedores!A:B,2,0)</f>
        <v>SOTREQ SA</v>
      </c>
      <c r="D181" s="18" t="s">
        <v>104</v>
      </c>
      <c r="E181" s="23" t="s">
        <v>295</v>
      </c>
      <c r="F181" s="19">
        <v>45919</v>
      </c>
      <c r="G181" s="20">
        <v>2132.92</v>
      </c>
      <c r="H181" s="104" t="e">
        <f>VLOOKUP(E181&amp;B181,'Conf Oracle'!A:F,6,0)</f>
        <v>#N/A</v>
      </c>
      <c r="I181" s="23"/>
      <c r="J181" s="130"/>
    </row>
    <row r="182" spans="1:10" x14ac:dyDescent="0.25">
      <c r="A182" s="17">
        <v>45919</v>
      </c>
      <c r="B182" s="28" t="s">
        <v>296</v>
      </c>
      <c r="C182" s="18" t="str">
        <f>VLOOKUP(B182,Fornecedores!A:B,2,0)</f>
        <v>MAXXIMA AURORA NEGOCIOS IMOB. LTDA</v>
      </c>
      <c r="D182" s="18" t="s">
        <v>54</v>
      </c>
      <c r="E182" s="23" t="s">
        <v>297</v>
      </c>
      <c r="F182" s="19">
        <v>45919</v>
      </c>
      <c r="G182" s="20">
        <v>773126.76</v>
      </c>
      <c r="H182" s="104" t="e">
        <f>VLOOKUP(E182&amp;B182,'Conf Oracle'!A:F,6,0)</f>
        <v>#N/A</v>
      </c>
      <c r="I182" s="23" t="s">
        <v>67</v>
      </c>
      <c r="J182" s="130" t="str">
        <f t="shared" ref="J182:J194" si="5">IF(OR(ISBLANK(F182), ISBLANK(H182)), "", IFERROR(NETWORKDAYS(F182, H182), ""))</f>
        <v/>
      </c>
    </row>
    <row r="183" spans="1:10" x14ac:dyDescent="0.25">
      <c r="A183" s="17">
        <v>45919</v>
      </c>
      <c r="B183" s="28" t="s">
        <v>298</v>
      </c>
      <c r="C183" s="18" t="str">
        <f>VLOOKUP(B183,Fornecedores!A:B,2,0)</f>
        <v>CAPACITARE RECURSOS HUMANOS EIRELI</v>
      </c>
      <c r="D183" s="18" t="s">
        <v>54</v>
      </c>
      <c r="E183" s="23" t="s">
        <v>299</v>
      </c>
      <c r="F183" s="19">
        <v>45916</v>
      </c>
      <c r="G183" s="20">
        <v>15600</v>
      </c>
      <c r="H183" s="104">
        <f>VLOOKUP(E183&amp;B183,'Conf Oracle'!A:F,6,0)</f>
        <v>45923.475081018521</v>
      </c>
      <c r="I183" s="23" t="s">
        <v>185</v>
      </c>
      <c r="J183" s="130">
        <f t="shared" si="5"/>
        <v>6</v>
      </c>
    </row>
    <row r="184" spans="1:10" x14ac:dyDescent="0.25">
      <c r="A184" s="17">
        <v>45919</v>
      </c>
      <c r="B184" s="28" t="s">
        <v>300</v>
      </c>
      <c r="C184" s="18" t="str">
        <f>VLOOKUP(B184,Fornecedores!A:B,2,0)</f>
        <v>AGUAS DO RIO 4 SPE S.A</v>
      </c>
      <c r="D184" s="18" t="s">
        <v>54</v>
      </c>
      <c r="E184" s="23" t="s">
        <v>301</v>
      </c>
      <c r="F184" s="19">
        <v>45909</v>
      </c>
      <c r="G184" s="20">
        <v>54045.11</v>
      </c>
      <c r="H184" s="104">
        <f>VLOOKUP(E184&amp;B184,'Conf Oracle'!A:F,6,0)</f>
        <v>45917.719988425924</v>
      </c>
      <c r="I184" s="23"/>
      <c r="J184" s="130">
        <f t="shared" si="5"/>
        <v>7</v>
      </c>
    </row>
    <row r="185" spans="1:10" x14ac:dyDescent="0.25">
      <c r="A185" s="17">
        <v>45919</v>
      </c>
      <c r="B185" s="28" t="s">
        <v>302</v>
      </c>
      <c r="C185" s="18" t="str">
        <f>VLOOKUP(B185,Fornecedores!A:B,2,0)</f>
        <v>MED RIO CHECK UP MEDICINA PREVENTIVA LTDA</v>
      </c>
      <c r="D185" s="18" t="s">
        <v>54</v>
      </c>
      <c r="E185" s="77" t="s">
        <v>303</v>
      </c>
      <c r="F185" s="19">
        <v>45918</v>
      </c>
      <c r="G185" s="20">
        <v>4412.49</v>
      </c>
      <c r="H185" s="104">
        <f>VLOOKUP(E185&amp;B185,'Conf Oracle'!A:F,6,0)</f>
        <v>45923.679467592592</v>
      </c>
      <c r="I185" s="23" t="s">
        <v>185</v>
      </c>
      <c r="J185" s="130">
        <f t="shared" si="5"/>
        <v>4</v>
      </c>
    </row>
    <row r="186" spans="1:10" x14ac:dyDescent="0.25">
      <c r="A186" s="17">
        <v>45919</v>
      </c>
      <c r="B186" s="28" t="s">
        <v>304</v>
      </c>
      <c r="C186" s="18" t="str">
        <f>VLOOKUP(B186,Fornecedores!A:B,2,0)</f>
        <v>CYBERONE TECNOLOGIA E SEGURANCA DA INFORMACAO LTDA.</v>
      </c>
      <c r="D186" s="18" t="s">
        <v>54</v>
      </c>
      <c r="E186" s="77" t="s">
        <v>305</v>
      </c>
      <c r="F186" s="19">
        <v>45917</v>
      </c>
      <c r="G186" s="20">
        <v>462918.89</v>
      </c>
      <c r="H186" s="104">
        <v>45917</v>
      </c>
      <c r="I186" s="23" t="s">
        <v>212</v>
      </c>
      <c r="J186" s="130">
        <f t="shared" si="5"/>
        <v>1</v>
      </c>
    </row>
    <row r="187" spans="1:10" x14ac:dyDescent="0.25">
      <c r="A187" s="17">
        <v>45919</v>
      </c>
      <c r="B187" s="28" t="s">
        <v>304</v>
      </c>
      <c r="C187" s="18" t="str">
        <f>VLOOKUP(B187,Fornecedores!A:B,2,0)</f>
        <v>CYBERONE TECNOLOGIA E SEGURANCA DA INFORMACAO LTDA.</v>
      </c>
      <c r="D187" s="18" t="s">
        <v>54</v>
      </c>
      <c r="E187" s="77" t="s">
        <v>306</v>
      </c>
      <c r="F187" s="19">
        <v>45917</v>
      </c>
      <c r="G187" s="20">
        <v>949322.04</v>
      </c>
      <c r="H187" s="104" t="e">
        <f>VLOOKUP(E187&amp;B187,'Conf Oracle'!A:F,6,0)</f>
        <v>#N/A</v>
      </c>
      <c r="I187" s="23" t="s">
        <v>307</v>
      </c>
      <c r="J187" s="130" t="str">
        <f t="shared" si="5"/>
        <v/>
      </c>
    </row>
    <row r="188" spans="1:10" x14ac:dyDescent="0.25">
      <c r="A188" s="17">
        <v>45919</v>
      </c>
      <c r="B188" s="28" t="s">
        <v>304</v>
      </c>
      <c r="C188" s="18" t="str">
        <f>VLOOKUP(B188,Fornecedores!A:B,2,0)</f>
        <v>CYBERONE TECNOLOGIA E SEGURANCA DA INFORMACAO LTDA.</v>
      </c>
      <c r="D188" s="18" t="s">
        <v>54</v>
      </c>
      <c r="E188" s="77" t="s">
        <v>308</v>
      </c>
      <c r="F188" s="19">
        <v>45917</v>
      </c>
      <c r="G188" s="20">
        <v>835267.61</v>
      </c>
      <c r="H188" s="104" t="e">
        <f>VLOOKUP(E188&amp;B188,'Conf Oracle'!A:F,6,0)</f>
        <v>#N/A</v>
      </c>
      <c r="I188" s="225" t="s">
        <v>307</v>
      </c>
      <c r="J188" s="130" t="str">
        <f t="shared" si="5"/>
        <v/>
      </c>
    </row>
    <row r="189" spans="1:10" x14ac:dyDescent="0.25">
      <c r="A189" s="17">
        <v>45919</v>
      </c>
      <c r="B189" s="28" t="s">
        <v>304</v>
      </c>
      <c r="C189" s="18" t="str">
        <f>VLOOKUP(B189,Fornecedores!A:B,2,0)</f>
        <v>CYBERONE TECNOLOGIA E SEGURANCA DA INFORMACAO LTDA.</v>
      </c>
      <c r="D189" s="18" t="s">
        <v>54</v>
      </c>
      <c r="E189" s="77" t="s">
        <v>309</v>
      </c>
      <c r="F189" s="19">
        <v>45917</v>
      </c>
      <c r="G189" s="20">
        <v>361747.42</v>
      </c>
      <c r="H189" s="104" t="e">
        <f>VLOOKUP(E189&amp;B189,'Conf Oracle'!A:F,6,0)</f>
        <v>#N/A</v>
      </c>
      <c r="I189" s="225" t="s">
        <v>307</v>
      </c>
      <c r="J189" s="130" t="str">
        <f t="shared" si="5"/>
        <v/>
      </c>
    </row>
    <row r="190" spans="1:10" x14ac:dyDescent="0.25">
      <c r="A190" s="17">
        <v>45919</v>
      </c>
      <c r="B190" s="28" t="s">
        <v>304</v>
      </c>
      <c r="C190" s="18" t="str">
        <f>VLOOKUP(B190,Fornecedores!A:B,2,0)</f>
        <v>CYBERONE TECNOLOGIA E SEGURANCA DA INFORMACAO LTDA.</v>
      </c>
      <c r="D190" s="18" t="s">
        <v>54</v>
      </c>
      <c r="E190" s="77" t="s">
        <v>310</v>
      </c>
      <c r="F190" s="19">
        <v>45917</v>
      </c>
      <c r="G190" s="20">
        <v>1458989.45</v>
      </c>
      <c r="H190" s="104" t="e">
        <f>VLOOKUP(E190&amp;B190,'Conf Oracle'!A:F,6,0)</f>
        <v>#N/A</v>
      </c>
      <c r="I190" s="225" t="s">
        <v>307</v>
      </c>
      <c r="J190" s="130" t="str">
        <f t="shared" si="5"/>
        <v/>
      </c>
    </row>
    <row r="191" spans="1:10" x14ac:dyDescent="0.25">
      <c r="A191" s="17">
        <v>45919</v>
      </c>
      <c r="B191" s="28" t="s">
        <v>304</v>
      </c>
      <c r="C191" s="18" t="str">
        <f>VLOOKUP(B191,Fornecedores!A:B,2,0)</f>
        <v>CYBERONE TECNOLOGIA E SEGURANCA DA INFORMACAO LTDA.</v>
      </c>
      <c r="D191" s="18" t="s">
        <v>54</v>
      </c>
      <c r="E191" s="77" t="s">
        <v>311</v>
      </c>
      <c r="F191" s="19">
        <v>45917</v>
      </c>
      <c r="G191" s="20">
        <v>758284.75</v>
      </c>
      <c r="H191" s="104">
        <v>45917</v>
      </c>
      <c r="I191" s="225" t="s">
        <v>312</v>
      </c>
      <c r="J191" s="130">
        <f t="shared" si="5"/>
        <v>1</v>
      </c>
    </row>
    <row r="192" spans="1:10" x14ac:dyDescent="0.25">
      <c r="A192" s="17">
        <v>45919</v>
      </c>
      <c r="B192" s="28" t="s">
        <v>304</v>
      </c>
      <c r="C192" s="18" t="str">
        <f>VLOOKUP(B192,Fornecedores!A:B,2,0)</f>
        <v>CYBERONE TECNOLOGIA E SEGURANCA DA INFORMACAO LTDA.</v>
      </c>
      <c r="D192" s="18" t="s">
        <v>54</v>
      </c>
      <c r="E192" s="77" t="s">
        <v>313</v>
      </c>
      <c r="F192" s="19">
        <v>45917</v>
      </c>
      <c r="G192" s="32">
        <v>361755.84</v>
      </c>
      <c r="H192" s="104">
        <v>45917</v>
      </c>
      <c r="I192" s="225" t="s">
        <v>312</v>
      </c>
      <c r="J192" s="130">
        <f t="shared" si="5"/>
        <v>1</v>
      </c>
    </row>
    <row r="193" spans="1:10" x14ac:dyDescent="0.25">
      <c r="A193" s="17">
        <v>45919</v>
      </c>
      <c r="B193" s="28" t="s">
        <v>304</v>
      </c>
      <c r="C193" s="18" t="str">
        <f>VLOOKUP(B193,Fornecedores!A:B,2,0)</f>
        <v>CYBERONE TECNOLOGIA E SEGURANCA DA INFORMACAO LTDA.</v>
      </c>
      <c r="D193" s="18" t="s">
        <v>54</v>
      </c>
      <c r="E193" s="77" t="s">
        <v>314</v>
      </c>
      <c r="F193" s="19">
        <v>45917</v>
      </c>
      <c r="G193" s="20">
        <v>462924.31</v>
      </c>
      <c r="H193" s="104">
        <v>45917</v>
      </c>
      <c r="I193" s="225" t="s">
        <v>312</v>
      </c>
      <c r="J193" s="130">
        <f t="shared" si="5"/>
        <v>1</v>
      </c>
    </row>
    <row r="194" spans="1:10" x14ac:dyDescent="0.25">
      <c r="A194" s="17">
        <v>45923</v>
      </c>
      <c r="B194" s="28" t="s">
        <v>315</v>
      </c>
      <c r="C194" s="18" t="str">
        <f>VLOOKUP(B194,Fornecedores!A:B,2,0)</f>
        <v>AGUAS CLARAS GASTRONOMIA E EVENTOS LTDA</v>
      </c>
      <c r="D194" s="18" t="s">
        <v>54</v>
      </c>
      <c r="E194" s="23" t="s">
        <v>316</v>
      </c>
      <c r="F194" s="19">
        <v>45919</v>
      </c>
      <c r="G194" s="20">
        <v>2400</v>
      </c>
      <c r="H194" s="104">
        <f>VLOOKUP(E194&amp;B194,'Conf Oracle'!A:F,6,0)</f>
        <v>45923.471377314818</v>
      </c>
      <c r="I194" s="23"/>
      <c r="J194" s="130">
        <f t="shared" si="5"/>
        <v>3</v>
      </c>
    </row>
    <row r="195" spans="1:10" s="203" customFormat="1" x14ac:dyDescent="0.25">
      <c r="A195" s="17">
        <v>45923</v>
      </c>
      <c r="B195" s="28" t="s">
        <v>317</v>
      </c>
      <c r="C195" s="18" t="str">
        <f>VLOOKUP(B195,Fornecedores!A:B,2,0)</f>
        <v>SKY SERVICOS DE BANDA LARGA LTDA</v>
      </c>
      <c r="D195" s="93" t="s">
        <v>54</v>
      </c>
      <c r="E195" s="88" t="s">
        <v>318</v>
      </c>
      <c r="F195" s="87">
        <v>45916</v>
      </c>
      <c r="G195" s="211">
        <v>291.56</v>
      </c>
      <c r="H195" s="104" t="e">
        <f>VLOOKUP(E195&amp;B195,'Conf Oracle'!A:F,6,0)</f>
        <v>#N/A</v>
      </c>
      <c r="I195" s="23" t="s">
        <v>319</v>
      </c>
      <c r="J195" s="130" t="str">
        <f t="shared" ref="J195:J256" si="6">IF(OR(ISBLANK(F195), ISBLANK(H195)), "", IFERROR(NETWORKDAYS(F195, H195), ""))</f>
        <v/>
      </c>
    </row>
    <row r="196" spans="1:10" x14ac:dyDescent="0.25">
      <c r="A196" s="17">
        <v>45923</v>
      </c>
      <c r="B196" s="28" t="s">
        <v>320</v>
      </c>
      <c r="C196" s="18" t="str">
        <f>VLOOKUP(B196,Fornecedores!A:B,2,0)</f>
        <v>EDIPO FARIAS DA CUNHA</v>
      </c>
      <c r="D196" s="18" t="s">
        <v>54</v>
      </c>
      <c r="E196" s="23" t="s">
        <v>321</v>
      </c>
      <c r="F196" s="19">
        <v>45922</v>
      </c>
      <c r="G196" s="20">
        <v>2277.77</v>
      </c>
      <c r="H196" s="104">
        <f>VLOOKUP(E196&amp;B196,'Conf Oracle'!A:F,6,0)</f>
        <v>45923.478252314817</v>
      </c>
      <c r="I196" s="23"/>
      <c r="J196" s="130">
        <f t="shared" si="6"/>
        <v>2</v>
      </c>
    </row>
    <row r="197" spans="1:10" x14ac:dyDescent="0.25">
      <c r="A197" s="17">
        <v>45923</v>
      </c>
      <c r="B197" s="28" t="s">
        <v>322</v>
      </c>
      <c r="C197" s="18" t="str">
        <f>VLOOKUP(B197,Fornecedores!A:B,2,0)</f>
        <v>COMPASS TECNOLOGIA LTDA</v>
      </c>
      <c r="D197" s="18" t="s">
        <v>54</v>
      </c>
      <c r="E197" s="23" t="s">
        <v>323</v>
      </c>
      <c r="F197" s="19">
        <v>45923</v>
      </c>
      <c r="G197" s="20">
        <v>5300</v>
      </c>
      <c r="H197" s="104">
        <f>VLOOKUP(E197&amp;B197,'Conf Oracle'!A:F,6,0)</f>
        <v>45930.419537037036</v>
      </c>
      <c r="I197" s="23" t="s">
        <v>67</v>
      </c>
      <c r="J197" s="130">
        <f t="shared" si="6"/>
        <v>6</v>
      </c>
    </row>
    <row r="198" spans="1:10" x14ac:dyDescent="0.25">
      <c r="A198" s="17">
        <v>45923</v>
      </c>
      <c r="B198" s="28" t="s">
        <v>324</v>
      </c>
      <c r="C198" s="18" t="str">
        <f>VLOOKUP(B198,Fornecedores!A:B,2,0)</f>
        <v>FENIXX SERVICOS TERCEIRIZADOS LTDA</v>
      </c>
      <c r="D198" s="18" t="s">
        <v>54</v>
      </c>
      <c r="E198" s="23" t="s">
        <v>325</v>
      </c>
      <c r="F198" s="19">
        <v>45923</v>
      </c>
      <c r="G198" s="20">
        <v>47741.56</v>
      </c>
      <c r="H198" s="104">
        <f>VLOOKUP(E198&amp;B198,'Conf Oracle'!A:F,6,0)</f>
        <v>45930.384780092594</v>
      </c>
      <c r="I198" s="23" t="s">
        <v>67</v>
      </c>
      <c r="J198" s="130">
        <f t="shared" si="6"/>
        <v>6</v>
      </c>
    </row>
    <row r="199" spans="1:10" x14ac:dyDescent="0.25">
      <c r="A199" s="17">
        <v>45923</v>
      </c>
      <c r="B199" s="28" t="s">
        <v>324</v>
      </c>
      <c r="C199" s="18" t="str">
        <f>VLOOKUP(B199,Fornecedores!A:B,2,0)</f>
        <v>FENIXX SERVICOS TERCEIRIZADOS LTDA</v>
      </c>
      <c r="D199" s="18" t="s">
        <v>54</v>
      </c>
      <c r="E199" s="23" t="s">
        <v>326</v>
      </c>
      <c r="F199" s="19">
        <v>45923</v>
      </c>
      <c r="G199" s="20">
        <v>107432.07</v>
      </c>
      <c r="H199" s="104" t="e">
        <f>VLOOKUP(E199&amp;B199,'Conf Oracle'!A:F,6,0)</f>
        <v>#N/A</v>
      </c>
      <c r="I199" s="23" t="s">
        <v>67</v>
      </c>
      <c r="J199" s="130" t="str">
        <f t="shared" si="6"/>
        <v/>
      </c>
    </row>
    <row r="200" spans="1:10" x14ac:dyDescent="0.25">
      <c r="A200" s="17">
        <v>45923</v>
      </c>
      <c r="B200" s="28" t="s">
        <v>327</v>
      </c>
      <c r="C200" s="18" t="str">
        <f>VLOOKUP(B200,Fornecedores!A:B,2,0)</f>
        <v>Has Servicos Ltda</v>
      </c>
      <c r="D200" s="18" t="s">
        <v>54</v>
      </c>
      <c r="E200" s="23" t="s">
        <v>328</v>
      </c>
      <c r="F200" s="19">
        <v>45831</v>
      </c>
      <c r="G200" s="20">
        <v>12000</v>
      </c>
      <c r="H200" s="104">
        <f>VLOOKUP(E200&amp;B200,'Conf Oracle'!A:F,6,0)</f>
        <v>45930.371886574074</v>
      </c>
      <c r="I200" s="23" t="s">
        <v>67</v>
      </c>
      <c r="J200" s="130">
        <f t="shared" si="6"/>
        <v>72</v>
      </c>
    </row>
    <row r="201" spans="1:10" x14ac:dyDescent="0.25">
      <c r="A201" s="17">
        <v>45923</v>
      </c>
      <c r="B201" s="28" t="s">
        <v>317</v>
      </c>
      <c r="C201" s="18" t="str">
        <f>VLOOKUP(B201,Fornecedores!A:B,2,0)</f>
        <v>SKY SERVICOS DE BANDA LARGA LTDA</v>
      </c>
      <c r="D201" s="18" t="s">
        <v>54</v>
      </c>
      <c r="E201" s="23" t="s">
        <v>329</v>
      </c>
      <c r="F201" s="19">
        <v>45919</v>
      </c>
      <c r="G201" s="20">
        <v>318.17</v>
      </c>
      <c r="H201" s="104">
        <f>VLOOKUP(E201&amp;B201,'Conf Oracle'!A:F,6,0)</f>
        <v>45924.629513888889</v>
      </c>
      <c r="I201" s="23"/>
      <c r="J201" s="130">
        <f t="shared" si="6"/>
        <v>4</v>
      </c>
    </row>
    <row r="202" spans="1:10" x14ac:dyDescent="0.25">
      <c r="A202" s="17">
        <v>45923</v>
      </c>
      <c r="B202" s="28" t="s">
        <v>330</v>
      </c>
      <c r="C202" s="18" t="str">
        <f>VLOOKUP(B202,Fornecedores!A:B,2,0)</f>
        <v>RICOH BRASIL S A</v>
      </c>
      <c r="D202" s="18" t="s">
        <v>54</v>
      </c>
      <c r="E202" s="23" t="s">
        <v>331</v>
      </c>
      <c r="F202" s="19">
        <v>45923</v>
      </c>
      <c r="G202" s="20">
        <v>1060.03</v>
      </c>
      <c r="H202" s="104" t="e">
        <f>VLOOKUP(E202&amp;B202,'Conf Oracle'!A:F,6,0)</f>
        <v>#N/A</v>
      </c>
      <c r="I202" s="23" t="s">
        <v>185</v>
      </c>
      <c r="J202" s="130" t="str">
        <f t="shared" si="6"/>
        <v/>
      </c>
    </row>
    <row r="203" spans="1:10" x14ac:dyDescent="0.25">
      <c r="A203" s="17">
        <v>45923</v>
      </c>
      <c r="B203" s="28" t="s">
        <v>330</v>
      </c>
      <c r="C203" s="18" t="str">
        <f>VLOOKUP(B203,Fornecedores!A:B,2,0)</f>
        <v>RICOH BRASIL S A</v>
      </c>
      <c r="D203" s="18" t="s">
        <v>54</v>
      </c>
      <c r="E203" s="23" t="s">
        <v>332</v>
      </c>
      <c r="F203" s="19">
        <v>45923</v>
      </c>
      <c r="G203" s="20">
        <v>192.7</v>
      </c>
      <c r="H203" s="104" t="e">
        <f>VLOOKUP(E203&amp;B203,'Conf Oracle'!A:F,6,0)</f>
        <v>#N/A</v>
      </c>
      <c r="I203" s="23" t="s">
        <v>185</v>
      </c>
      <c r="J203" s="130" t="str">
        <f t="shared" si="6"/>
        <v/>
      </c>
    </row>
    <row r="204" spans="1:10" x14ac:dyDescent="0.25">
      <c r="A204" s="17">
        <v>45923</v>
      </c>
      <c r="B204" s="28" t="s">
        <v>330</v>
      </c>
      <c r="C204" s="18" t="str">
        <f>VLOOKUP(B204,Fornecedores!A:B,2,0)</f>
        <v>RICOH BRASIL S A</v>
      </c>
      <c r="D204" s="18" t="s">
        <v>54</v>
      </c>
      <c r="E204" s="23" t="s">
        <v>333</v>
      </c>
      <c r="F204" s="19">
        <v>45923</v>
      </c>
      <c r="G204" s="20">
        <v>144.55000000000001</v>
      </c>
      <c r="H204" s="104" t="e">
        <f>VLOOKUP(E204&amp;B204,'Conf Oracle'!A:F,6,0)</f>
        <v>#N/A</v>
      </c>
      <c r="I204" s="23" t="s">
        <v>185</v>
      </c>
      <c r="J204" s="130" t="str">
        <f t="shared" si="6"/>
        <v/>
      </c>
    </row>
    <row r="205" spans="1:10" x14ac:dyDescent="0.25">
      <c r="A205" s="17">
        <v>45923</v>
      </c>
      <c r="B205" s="28" t="s">
        <v>330</v>
      </c>
      <c r="C205" s="18" t="str">
        <f>VLOOKUP(B205,Fornecedores!A:B,2,0)</f>
        <v>RICOH BRASIL S A</v>
      </c>
      <c r="D205" s="18" t="s">
        <v>54</v>
      </c>
      <c r="E205" s="23" t="s">
        <v>334</v>
      </c>
      <c r="F205" s="19">
        <v>45923</v>
      </c>
      <c r="G205" s="20">
        <v>337.28</v>
      </c>
      <c r="H205" s="104" t="e">
        <f>VLOOKUP(E205&amp;B205,'Conf Oracle'!A:F,6,0)</f>
        <v>#N/A</v>
      </c>
      <c r="I205" s="23" t="s">
        <v>185</v>
      </c>
      <c r="J205" s="130" t="str">
        <f t="shared" si="6"/>
        <v/>
      </c>
    </row>
    <row r="206" spans="1:10" x14ac:dyDescent="0.25">
      <c r="A206" s="17">
        <v>45923</v>
      </c>
      <c r="B206" s="28" t="s">
        <v>330</v>
      </c>
      <c r="C206" s="18" t="str">
        <f>VLOOKUP(B206,Fornecedores!A:B,2,0)</f>
        <v>RICOH BRASIL S A</v>
      </c>
      <c r="D206" s="18" t="s">
        <v>54</v>
      </c>
      <c r="E206" s="23" t="s">
        <v>335</v>
      </c>
      <c r="F206" s="19">
        <v>45923</v>
      </c>
      <c r="G206" s="20">
        <v>8366.86</v>
      </c>
      <c r="H206" s="104" t="e">
        <f>VLOOKUP(E206&amp;B206,'Conf Oracle'!A:F,6,0)</f>
        <v>#N/A</v>
      </c>
      <c r="I206" s="23" t="s">
        <v>185</v>
      </c>
      <c r="J206" s="130" t="str">
        <f t="shared" si="6"/>
        <v/>
      </c>
    </row>
    <row r="207" spans="1:10" x14ac:dyDescent="0.25">
      <c r="A207" s="17">
        <v>45923</v>
      </c>
      <c r="B207" s="28" t="s">
        <v>330</v>
      </c>
      <c r="C207" s="18" t="str">
        <f>VLOOKUP(B207,Fornecedores!A:B,2,0)</f>
        <v>RICOH BRASIL S A</v>
      </c>
      <c r="D207" s="18" t="s">
        <v>54</v>
      </c>
      <c r="E207" s="23" t="s">
        <v>336</v>
      </c>
      <c r="F207" s="19">
        <v>45923</v>
      </c>
      <c r="G207" s="20">
        <v>1708.57</v>
      </c>
      <c r="H207" s="104" t="e">
        <f>VLOOKUP(E207&amp;B207,'Conf Oracle'!A:F,6,0)</f>
        <v>#N/A</v>
      </c>
      <c r="I207" s="23" t="s">
        <v>185</v>
      </c>
      <c r="J207" s="130" t="str">
        <f t="shared" si="6"/>
        <v/>
      </c>
    </row>
    <row r="208" spans="1:10" x14ac:dyDescent="0.25">
      <c r="A208" s="17">
        <v>45923</v>
      </c>
      <c r="B208" s="28" t="s">
        <v>330</v>
      </c>
      <c r="C208" s="18" t="str">
        <f>VLOOKUP(B208,Fornecedores!A:B,2,0)</f>
        <v>RICOH BRASIL S A</v>
      </c>
      <c r="D208" s="18" t="s">
        <v>54</v>
      </c>
      <c r="E208" s="23" t="s">
        <v>337</v>
      </c>
      <c r="F208" s="19">
        <v>45923</v>
      </c>
      <c r="G208" s="20">
        <v>1280.73</v>
      </c>
      <c r="H208" s="104" t="e">
        <f>VLOOKUP(E208&amp;B208,'Conf Oracle'!A:F,6,0)</f>
        <v>#N/A</v>
      </c>
      <c r="I208" s="23" t="s">
        <v>185</v>
      </c>
      <c r="J208" s="130" t="str">
        <f t="shared" si="6"/>
        <v/>
      </c>
    </row>
    <row r="209" spans="1:10" x14ac:dyDescent="0.25">
      <c r="A209" s="17">
        <v>45923</v>
      </c>
      <c r="B209" s="28" t="s">
        <v>330</v>
      </c>
      <c r="C209" s="18" t="str">
        <f>VLOOKUP(B209,Fornecedores!A:B,2,0)</f>
        <v>RICOH BRASIL S A</v>
      </c>
      <c r="D209" s="18" t="s">
        <v>54</v>
      </c>
      <c r="E209" s="23" t="s">
        <v>338</v>
      </c>
      <c r="F209" s="19">
        <v>45923</v>
      </c>
      <c r="G209" s="20">
        <v>2825.29</v>
      </c>
      <c r="H209" s="104" t="e">
        <f>VLOOKUP(E209&amp;B209,'Conf Oracle'!A:F,6,0)</f>
        <v>#N/A</v>
      </c>
      <c r="I209" s="23" t="s">
        <v>185</v>
      </c>
      <c r="J209" s="130" t="str">
        <f t="shared" si="6"/>
        <v/>
      </c>
    </row>
    <row r="210" spans="1:10" x14ac:dyDescent="0.25">
      <c r="A210" s="17">
        <v>45923</v>
      </c>
      <c r="B210" s="28" t="s">
        <v>330</v>
      </c>
      <c r="C210" s="18" t="str">
        <f>VLOOKUP(B210,Fornecedores!A:B,2,0)</f>
        <v>RICOH BRASIL S A</v>
      </c>
      <c r="D210" s="18" t="s">
        <v>54</v>
      </c>
      <c r="E210" s="23" t="s">
        <v>339</v>
      </c>
      <c r="F210" s="19">
        <v>45923</v>
      </c>
      <c r="G210" s="20">
        <v>5773.02</v>
      </c>
      <c r="H210" s="104" t="e">
        <f>VLOOKUP(E210&amp;B210,'Conf Oracle'!A:F,6,0)</f>
        <v>#N/A</v>
      </c>
      <c r="I210" s="23" t="s">
        <v>185</v>
      </c>
      <c r="J210" s="130" t="str">
        <f t="shared" si="6"/>
        <v/>
      </c>
    </row>
    <row r="211" spans="1:10" x14ac:dyDescent="0.25">
      <c r="A211" s="17">
        <v>45925</v>
      </c>
      <c r="B211" s="28" t="s">
        <v>304</v>
      </c>
      <c r="C211" s="18" t="str">
        <f>VLOOKUP(B211,Fornecedores!A:B,2,0)</f>
        <v>CYBERONE TECNOLOGIA E SEGURANCA DA INFORMACAO LTDA.</v>
      </c>
      <c r="D211" s="18" t="s">
        <v>54</v>
      </c>
      <c r="E211" s="23" t="s">
        <v>340</v>
      </c>
      <c r="F211" s="19">
        <v>45919</v>
      </c>
      <c r="G211" s="20">
        <v>769806.46</v>
      </c>
      <c r="H211" s="104" t="e">
        <f>VLOOKUP(E211&amp;B211,'Conf Oracle'!A:F,6,0)</f>
        <v>#N/A</v>
      </c>
      <c r="I211" s="225" t="s">
        <v>307</v>
      </c>
      <c r="J211" s="130" t="str">
        <f t="shared" si="6"/>
        <v/>
      </c>
    </row>
    <row r="212" spans="1:10" x14ac:dyDescent="0.25">
      <c r="A212" s="17">
        <v>45925</v>
      </c>
      <c r="B212" s="28" t="s">
        <v>304</v>
      </c>
      <c r="C212" s="18" t="str">
        <f>VLOOKUP(B212,Fornecedores!A:B,2,0)</f>
        <v>CYBERONE TECNOLOGIA E SEGURANCA DA INFORMACAO LTDA.</v>
      </c>
      <c r="D212" s="18" t="s">
        <v>54</v>
      </c>
      <c r="E212" s="23" t="s">
        <v>341</v>
      </c>
      <c r="F212" s="19">
        <v>45919</v>
      </c>
      <c r="G212" s="20">
        <v>540076.04</v>
      </c>
      <c r="H212" s="104" t="e">
        <f>VLOOKUP(E212&amp;B212,'Conf Oracle'!A:F,6,0)</f>
        <v>#N/A</v>
      </c>
      <c r="I212" s="225" t="s">
        <v>307</v>
      </c>
      <c r="J212" s="130" t="str">
        <f t="shared" si="6"/>
        <v/>
      </c>
    </row>
    <row r="213" spans="1:10" x14ac:dyDescent="0.25">
      <c r="A213" s="17">
        <v>45925</v>
      </c>
      <c r="B213" s="28" t="s">
        <v>304</v>
      </c>
      <c r="C213" s="18" t="str">
        <f>VLOOKUP(B213,Fornecedores!A:B,2,0)</f>
        <v>CYBERONE TECNOLOGIA E SEGURANCA DA INFORMACAO LTDA.</v>
      </c>
      <c r="D213" s="18" t="s">
        <v>54</v>
      </c>
      <c r="E213" s="23" t="s">
        <v>342</v>
      </c>
      <c r="F213" s="19">
        <v>45919</v>
      </c>
      <c r="G213" s="20">
        <v>554116.78</v>
      </c>
      <c r="H213" s="104" t="e">
        <f>VLOOKUP(E213&amp;B213,'Conf Oracle'!A:F,6,0)</f>
        <v>#N/A</v>
      </c>
      <c r="I213" s="225" t="s">
        <v>307</v>
      </c>
      <c r="J213" s="130" t="str">
        <f t="shared" si="6"/>
        <v/>
      </c>
    </row>
    <row r="214" spans="1:10" x14ac:dyDescent="0.25">
      <c r="A214" s="17">
        <v>45925</v>
      </c>
      <c r="B214" s="28" t="s">
        <v>343</v>
      </c>
      <c r="C214" s="18" t="str">
        <f>VLOOKUP(B214,Fornecedores!A:B,2,0)</f>
        <v>WELP TRANSPORTADOR REVENDEDOR RETALHISTA DE COMBUSTIVEIS LTDA</v>
      </c>
      <c r="D214" s="18" t="s">
        <v>104</v>
      </c>
      <c r="E214" s="23" t="s">
        <v>344</v>
      </c>
      <c r="F214" s="19">
        <v>45920</v>
      </c>
      <c r="G214" s="20">
        <v>8580</v>
      </c>
      <c r="H214" s="104">
        <f>VLOOKUP(E214&amp;B214,'Conf Oracle'!A:F,6,0)</f>
        <v>45929.462256944447</v>
      </c>
      <c r="I214" s="23"/>
      <c r="J214" s="130">
        <f t="shared" si="6"/>
        <v>6</v>
      </c>
    </row>
    <row r="215" spans="1:10" x14ac:dyDescent="0.25">
      <c r="A215" s="17">
        <v>45925</v>
      </c>
      <c r="B215" s="28" t="s">
        <v>345</v>
      </c>
      <c r="C215" s="18" t="str">
        <f>VLOOKUP(B215,Fornecedores!A:B,2,0)</f>
        <v>MILLIKEN DO BRASIL COMERCIO TEXTIL E REPRESENTACAO DE PRODUTOS QUIMICOS LTDA</v>
      </c>
      <c r="D215" s="18" t="s">
        <v>104</v>
      </c>
      <c r="E215" s="23" t="s">
        <v>346</v>
      </c>
      <c r="F215" s="19">
        <v>45916</v>
      </c>
      <c r="G215" s="20">
        <v>95322.01</v>
      </c>
      <c r="H215" s="104" t="e">
        <f>VLOOKUP(E215&amp;B215,'Conf Oracle'!A:F,6,0)</f>
        <v>#N/A</v>
      </c>
      <c r="I215" s="23"/>
      <c r="J215" s="130" t="str">
        <f t="shared" si="6"/>
        <v/>
      </c>
    </row>
    <row r="216" spans="1:10" x14ac:dyDescent="0.25">
      <c r="A216" s="17">
        <v>45925</v>
      </c>
      <c r="B216" s="28" t="s">
        <v>347</v>
      </c>
      <c r="C216" s="18" t="str">
        <f>VLOOKUP(B216,Fornecedores!A:B,2,0)</f>
        <v>DELL COMPUTADORES DO BRASIL LTDA</v>
      </c>
      <c r="D216" s="18" t="s">
        <v>104</v>
      </c>
      <c r="E216" s="23" t="s">
        <v>348</v>
      </c>
      <c r="F216" s="19">
        <v>45924</v>
      </c>
      <c r="G216" s="20">
        <v>66360</v>
      </c>
      <c r="H216" s="104" t="e">
        <f>VLOOKUP(E216&amp;B216,'Conf Oracle'!A:F,6,0)</f>
        <v>#N/A</v>
      </c>
      <c r="I216" s="23"/>
      <c r="J216" s="130" t="str">
        <f t="shared" si="6"/>
        <v/>
      </c>
    </row>
    <row r="217" spans="1:10" x14ac:dyDescent="0.25">
      <c r="A217" s="17">
        <v>45925</v>
      </c>
      <c r="B217" s="28" t="s">
        <v>347</v>
      </c>
      <c r="C217" s="18" t="str">
        <f>VLOOKUP(B217,Fornecedores!A:B,2,0)</f>
        <v>DELL COMPUTADORES DO BRASIL LTDA</v>
      </c>
      <c r="D217" s="18" t="s">
        <v>104</v>
      </c>
      <c r="E217" s="23" t="s">
        <v>349</v>
      </c>
      <c r="F217" s="19">
        <v>45924</v>
      </c>
      <c r="G217" s="20">
        <v>68061.53</v>
      </c>
      <c r="H217" s="104" t="e">
        <f>VLOOKUP(E217&amp;B217,'Conf Oracle'!A:F,6,0)</f>
        <v>#N/A</v>
      </c>
      <c r="I217" s="23"/>
      <c r="J217" s="130" t="str">
        <f t="shared" si="6"/>
        <v/>
      </c>
    </row>
    <row r="218" spans="1:10" x14ac:dyDescent="0.25">
      <c r="A218" s="17">
        <v>45925</v>
      </c>
      <c r="B218" s="28" t="s">
        <v>350</v>
      </c>
      <c r="C218" s="18" t="str">
        <f>VLOOKUP(B218,Fornecedores!A:B,2,0)</f>
        <v>MULTIVIS BRASIL LTDA</v>
      </c>
      <c r="D218" s="18" t="s">
        <v>15</v>
      </c>
      <c r="E218" s="77" t="s">
        <v>351</v>
      </c>
      <c r="F218" s="19">
        <v>45923</v>
      </c>
      <c r="G218" s="32">
        <v>76829.38</v>
      </c>
      <c r="H218" s="104">
        <f>VLOOKUP(E218&amp;B218,'Conf Oracle'!A:F,6,0)</f>
        <v>45923.684953703705</v>
      </c>
      <c r="I218" s="23"/>
      <c r="J218" s="130">
        <f t="shared" si="6"/>
        <v>1</v>
      </c>
    </row>
    <row r="219" spans="1:10" x14ac:dyDescent="0.25">
      <c r="A219" s="17">
        <v>45925</v>
      </c>
      <c r="B219" s="28" t="s">
        <v>352</v>
      </c>
      <c r="C219" s="18" t="str">
        <f>VLOOKUP(B219,Fornecedores!A:B,2,0)</f>
        <v>RECOLD REFRIGERACAO S/C EIRELI</v>
      </c>
      <c r="D219" s="18" t="s">
        <v>110</v>
      </c>
      <c r="E219" s="77" t="s">
        <v>353</v>
      </c>
      <c r="F219" s="19">
        <v>45919</v>
      </c>
      <c r="G219" s="32">
        <v>25270</v>
      </c>
      <c r="H219" s="104">
        <f>VLOOKUP(E219&amp;B219,'Conf Oracle'!A:F,6,0)</f>
        <v>45922.690312500003</v>
      </c>
      <c r="I219" s="23"/>
      <c r="J219" s="130">
        <f t="shared" si="6"/>
        <v>2</v>
      </c>
    </row>
    <row r="220" spans="1:10" ht="15" x14ac:dyDescent="0.25">
      <c r="A220" s="17">
        <v>45925</v>
      </c>
      <c r="B220" s="28" t="s">
        <v>354</v>
      </c>
      <c r="C220" s="18" t="str">
        <f>VLOOKUP(B220,Fornecedores!A:B,2,0)</f>
        <v>BRADESCO SAUDE SA</v>
      </c>
      <c r="D220" s="18" t="s">
        <v>110</v>
      </c>
      <c r="E220" s="23" t="s">
        <v>355</v>
      </c>
      <c r="F220" s="19">
        <v>45908</v>
      </c>
      <c r="G220" s="32">
        <v>2111375.48</v>
      </c>
      <c r="H220" s="104" t="e">
        <f>VLOOKUP(E220&amp;B220,'Conf Oracle'!A:F,6,0)</f>
        <v>#N/A</v>
      </c>
      <c r="I220" s="226" t="s">
        <v>67</v>
      </c>
      <c r="J220" s="130" t="str">
        <f t="shared" si="6"/>
        <v/>
      </c>
    </row>
    <row r="221" spans="1:10" x14ac:dyDescent="0.25">
      <c r="A221" s="17">
        <v>45925</v>
      </c>
      <c r="B221" s="28" t="s">
        <v>356</v>
      </c>
      <c r="C221" s="18" t="str">
        <f>VLOOKUP(B221,Fornecedores!A:B,2,0)</f>
        <v>AFEL ENGENHARIA E SERVICOS LTDA</v>
      </c>
      <c r="D221" s="18" t="s">
        <v>110</v>
      </c>
      <c r="E221" s="23" t="s">
        <v>192</v>
      </c>
      <c r="F221" s="19">
        <v>45922</v>
      </c>
      <c r="G221" s="32">
        <v>29990</v>
      </c>
      <c r="H221" s="104">
        <f>VLOOKUP(E221&amp;B221,'Conf Oracle'!A:F,6,0)</f>
        <v>45923.663252314815</v>
      </c>
      <c r="I221" s="23"/>
      <c r="J221" s="130">
        <f t="shared" si="6"/>
        <v>2</v>
      </c>
    </row>
    <row r="222" spans="1:10" x14ac:dyDescent="0.25">
      <c r="A222" s="17">
        <v>45925</v>
      </c>
      <c r="B222" s="28" t="s">
        <v>356</v>
      </c>
      <c r="C222" s="18" t="str">
        <f>VLOOKUP(B222,Fornecedores!A:B,2,0)</f>
        <v>AFEL ENGENHARIA E SERVICOS LTDA</v>
      </c>
      <c r="D222" s="18" t="s">
        <v>110</v>
      </c>
      <c r="E222" s="23" t="s">
        <v>357</v>
      </c>
      <c r="F222" s="19">
        <v>45922</v>
      </c>
      <c r="G222" s="32">
        <v>27740</v>
      </c>
      <c r="H222" s="104">
        <f>VLOOKUP(E222&amp;B222,'Conf Oracle'!A:F,6,0)</f>
        <v>45923.658865740741</v>
      </c>
      <c r="I222" s="23"/>
      <c r="J222" s="130">
        <f t="shared" si="6"/>
        <v>2</v>
      </c>
    </row>
    <row r="223" spans="1:10" ht="15" x14ac:dyDescent="0.25">
      <c r="A223" s="17">
        <v>45925</v>
      </c>
      <c r="B223" s="136" t="s">
        <v>358</v>
      </c>
      <c r="C223" s="18" t="str">
        <f>VLOOKUP(B223,Fornecedores!A:B,2,0)</f>
        <v>ODONTOPREV SA</v>
      </c>
      <c r="D223" s="18" t="s">
        <v>110</v>
      </c>
      <c r="E223" s="88" t="s">
        <v>359</v>
      </c>
      <c r="F223" s="19">
        <v>45908</v>
      </c>
      <c r="G223" s="20">
        <v>137508.35999999999</v>
      </c>
      <c r="H223" s="104" t="e">
        <f>VLOOKUP(E223&amp;B223,'Conf Oracle'!A:F,6,0)</f>
        <v>#N/A</v>
      </c>
      <c r="I223" s="226" t="s">
        <v>67</v>
      </c>
      <c r="J223" s="130" t="str">
        <f t="shared" si="6"/>
        <v/>
      </c>
    </row>
    <row r="224" spans="1:10" ht="15" x14ac:dyDescent="0.25">
      <c r="A224" s="17">
        <v>45925</v>
      </c>
      <c r="B224" s="136" t="s">
        <v>360</v>
      </c>
      <c r="C224" s="18" t="str">
        <f>VLOOKUP(B224,Fornecedores!A:B,2,0)</f>
        <v>SOCIAL CAFE LTDA ME</v>
      </c>
      <c r="D224" s="18" t="s">
        <v>110</v>
      </c>
      <c r="E224" s="88" t="s">
        <v>361</v>
      </c>
      <c r="F224" s="19">
        <v>45922</v>
      </c>
      <c r="G224" s="20">
        <v>2094.67</v>
      </c>
      <c r="H224" s="104" t="e">
        <f>VLOOKUP(E224&amp;B224,'Conf Oracle'!A:F,6,0)</f>
        <v>#N/A</v>
      </c>
      <c r="I224" s="226" t="s">
        <v>67</v>
      </c>
      <c r="J224" s="130" t="str">
        <f t="shared" si="6"/>
        <v/>
      </c>
    </row>
    <row r="225" spans="1:10" x14ac:dyDescent="0.25">
      <c r="A225" s="17">
        <v>45925</v>
      </c>
      <c r="B225" s="136" t="s">
        <v>362</v>
      </c>
      <c r="C225" s="18" t="str">
        <f>VLOOKUP(B225,Fornecedores!A:B,2,0)</f>
        <v>GRABER SISTEMAS DE SEGURANCA LTDA</v>
      </c>
      <c r="D225" s="18" t="s">
        <v>110</v>
      </c>
      <c r="E225" s="77" t="s">
        <v>363</v>
      </c>
      <c r="F225" s="19">
        <v>45923</v>
      </c>
      <c r="G225" s="20">
        <v>111691.36</v>
      </c>
      <c r="H225" s="104">
        <f>VLOOKUP(E225&amp;B225,'Conf Oracle'!A:F,6,0)</f>
        <v>45923.666886574072</v>
      </c>
      <c r="I225" s="23"/>
      <c r="J225" s="130">
        <f t="shared" si="6"/>
        <v>1</v>
      </c>
    </row>
    <row r="226" spans="1:10" x14ac:dyDescent="0.25">
      <c r="A226" s="17">
        <v>45925</v>
      </c>
      <c r="B226" s="136" t="s">
        <v>364</v>
      </c>
      <c r="C226" s="18" t="str">
        <f>VLOOKUP(B226,Fornecedores!A:B,2,0)</f>
        <v>WR ARQUITETURA</v>
      </c>
      <c r="D226" s="18" t="s">
        <v>110</v>
      </c>
      <c r="E226" s="77" t="s">
        <v>365</v>
      </c>
      <c r="F226" s="19">
        <v>45923</v>
      </c>
      <c r="G226" s="20">
        <v>2683.33</v>
      </c>
      <c r="H226" s="104">
        <f>VLOOKUP(E226&amp;B226,'Conf Oracle'!A:F,6,0)</f>
        <v>45924.608148148145</v>
      </c>
      <c r="I226" s="23"/>
      <c r="J226" s="130">
        <f t="shared" si="6"/>
        <v>2</v>
      </c>
    </row>
    <row r="227" spans="1:10" x14ac:dyDescent="0.25">
      <c r="A227" s="17">
        <v>45925</v>
      </c>
      <c r="B227" s="136" t="s">
        <v>364</v>
      </c>
      <c r="C227" s="18" t="str">
        <f>VLOOKUP(B227,Fornecedores!A:B,2,0)</f>
        <v>WR ARQUITETURA</v>
      </c>
      <c r="D227" s="18" t="s">
        <v>110</v>
      </c>
      <c r="E227" s="77" t="s">
        <v>366</v>
      </c>
      <c r="F227" s="19">
        <v>45923</v>
      </c>
      <c r="G227" s="20">
        <v>61650</v>
      </c>
      <c r="H227" s="104">
        <f>VLOOKUP(E227&amp;B227,'Conf Oracle'!A:F,6,0)</f>
        <v>45924.601446759261</v>
      </c>
      <c r="I227" s="23"/>
      <c r="J227" s="130">
        <f t="shared" si="6"/>
        <v>2</v>
      </c>
    </row>
    <row r="228" spans="1:10" x14ac:dyDescent="0.25">
      <c r="A228" s="17">
        <v>45925</v>
      </c>
      <c r="B228" s="28" t="s">
        <v>367</v>
      </c>
      <c r="C228" s="18" t="str">
        <f>VLOOKUP(B228,Fornecedores!A:B,2,0)</f>
        <v>SERVIS SEGURANCA LTDA</v>
      </c>
      <c r="D228" s="18" t="s">
        <v>110</v>
      </c>
      <c r="E228" s="23" t="s">
        <v>368</v>
      </c>
      <c r="F228" s="19">
        <v>45923</v>
      </c>
      <c r="G228" s="20">
        <v>74295.69</v>
      </c>
      <c r="H228" s="104">
        <f>VLOOKUP(E228&amp;B228,'Conf Oracle'!A:F,6,0)</f>
        <v>45925.452337962961</v>
      </c>
      <c r="I228" s="23"/>
      <c r="J228" s="130">
        <f t="shared" si="6"/>
        <v>3</v>
      </c>
    </row>
    <row r="229" spans="1:10" x14ac:dyDescent="0.25">
      <c r="A229" s="17">
        <v>45925</v>
      </c>
      <c r="B229" s="28" t="s">
        <v>369</v>
      </c>
      <c r="C229" s="18" t="str">
        <f>VLOOKUP(B229,Fornecedores!A:B,2,0)</f>
        <v>BOANERGES PINTO LEITE NETO</v>
      </c>
      <c r="D229" s="18" t="s">
        <v>110</v>
      </c>
      <c r="E229" s="23" t="s">
        <v>321</v>
      </c>
      <c r="F229" s="19">
        <v>45924</v>
      </c>
      <c r="G229" s="20">
        <v>2850</v>
      </c>
      <c r="H229" s="104">
        <f>VLOOKUP(E229&amp;B229,'Conf Oracle'!A:F,6,0)</f>
        <v>45925.360081018516</v>
      </c>
      <c r="I229" s="23"/>
      <c r="J229" s="130">
        <f t="shared" si="6"/>
        <v>2</v>
      </c>
    </row>
    <row r="230" spans="1:10" x14ac:dyDescent="0.25">
      <c r="A230" s="17">
        <v>45925</v>
      </c>
      <c r="B230" s="28" t="s">
        <v>370</v>
      </c>
      <c r="C230" s="18" t="str">
        <f>VLOOKUP(B230,Fornecedores!A:B,2,0)</f>
        <v>GRAN COFFEE COMERCIO LOCACAO SERVICOS SA</v>
      </c>
      <c r="D230" s="18" t="s">
        <v>110</v>
      </c>
      <c r="E230" s="23" t="s">
        <v>371</v>
      </c>
      <c r="F230" s="19">
        <v>45924</v>
      </c>
      <c r="G230" s="20">
        <v>2902.58</v>
      </c>
      <c r="H230" s="104" t="e">
        <f>VLOOKUP(E230&amp;B230,'Conf Oracle'!A:F,6,0)</f>
        <v>#N/A</v>
      </c>
      <c r="I230" s="23" t="s">
        <v>212</v>
      </c>
      <c r="J230" s="130" t="str">
        <f t="shared" si="6"/>
        <v/>
      </c>
    </row>
    <row r="231" spans="1:10" x14ac:dyDescent="0.25">
      <c r="A231" s="17">
        <v>45925</v>
      </c>
      <c r="B231" s="28" t="s">
        <v>370</v>
      </c>
      <c r="C231" s="18" t="str">
        <f>VLOOKUP(B231,Fornecedores!A:B,2,0)</f>
        <v>GRAN COFFEE COMERCIO LOCACAO SERVICOS SA</v>
      </c>
      <c r="D231" s="18" t="s">
        <v>110</v>
      </c>
      <c r="E231" s="23" t="s">
        <v>372</v>
      </c>
      <c r="F231" s="19">
        <v>45924</v>
      </c>
      <c r="G231" s="20">
        <v>2814.46</v>
      </c>
      <c r="H231" s="104" t="e">
        <f>VLOOKUP(E231&amp;B231,'Conf Oracle'!A:F,6,0)</f>
        <v>#N/A</v>
      </c>
      <c r="I231" s="23" t="s">
        <v>212</v>
      </c>
      <c r="J231" s="130" t="str">
        <f t="shared" si="6"/>
        <v/>
      </c>
    </row>
    <row r="232" spans="1:10" x14ac:dyDescent="0.25">
      <c r="A232" s="17">
        <v>45925</v>
      </c>
      <c r="B232" s="28" t="s">
        <v>373</v>
      </c>
      <c r="C232" s="18" t="str">
        <f>VLOOKUP(B232,Fornecedores!A:B,2,0)</f>
        <v>EMERSON TANIGAWA TUBONI</v>
      </c>
      <c r="D232" s="18" t="s">
        <v>110</v>
      </c>
      <c r="E232" s="23" t="s">
        <v>374</v>
      </c>
      <c r="F232" s="19">
        <v>45924</v>
      </c>
      <c r="G232" s="20">
        <v>19648.09</v>
      </c>
      <c r="H232" s="104">
        <f>VLOOKUP(E232&amp;B232,'Conf Oracle'!A:F,6,0)</f>
        <v>45925.364351851851</v>
      </c>
      <c r="I232" s="23"/>
      <c r="J232" s="130">
        <f t="shared" si="6"/>
        <v>2</v>
      </c>
    </row>
    <row r="233" spans="1:10" x14ac:dyDescent="0.25">
      <c r="A233" s="17">
        <v>45925</v>
      </c>
      <c r="B233" s="202" t="s">
        <v>375</v>
      </c>
      <c r="C233" s="18" t="str">
        <f>VLOOKUP(B233,Fornecedores!A:B,2,0)</f>
        <v>LIDER SERVICOS GERAIS LTDA</v>
      </c>
      <c r="D233" s="18" t="s">
        <v>110</v>
      </c>
      <c r="E233" s="23" t="s">
        <v>376</v>
      </c>
      <c r="F233" s="19">
        <v>45924</v>
      </c>
      <c r="G233" s="20">
        <v>92028.31</v>
      </c>
      <c r="H233" s="104">
        <f>VLOOKUP(E233&amp;B233,'Conf Oracle'!A:F,6,0)</f>
        <v>45929.644386574073</v>
      </c>
      <c r="I233" s="23"/>
      <c r="J233" s="130">
        <f t="shared" si="6"/>
        <v>4</v>
      </c>
    </row>
    <row r="234" spans="1:10" x14ac:dyDescent="0.25">
      <c r="A234" s="17">
        <v>45925</v>
      </c>
      <c r="B234" s="202" t="s">
        <v>377</v>
      </c>
      <c r="C234" s="18" t="str">
        <f>VLOOKUP(B234,Fornecedores!A:B,2,0)</f>
        <v>BEYONDSOFT CONSULTING BRASIL LTDA</v>
      </c>
      <c r="D234" s="18" t="s">
        <v>69</v>
      </c>
      <c r="E234" s="23" t="s">
        <v>378</v>
      </c>
      <c r="F234" s="19">
        <v>45922</v>
      </c>
      <c r="G234" s="20">
        <v>26287</v>
      </c>
      <c r="H234" s="104" t="e">
        <f>VLOOKUP(E234&amp;B234,'Conf Oracle'!A:F,6,0)</f>
        <v>#N/A</v>
      </c>
      <c r="I234" s="23" t="s">
        <v>17363</v>
      </c>
      <c r="J234" s="130" t="str">
        <f t="shared" si="6"/>
        <v/>
      </c>
    </row>
    <row r="235" spans="1:10" x14ac:dyDescent="0.25">
      <c r="A235" s="17">
        <v>45925</v>
      </c>
      <c r="B235" s="165" t="s">
        <v>379</v>
      </c>
      <c r="C235" s="18" t="str">
        <f>VLOOKUP(B235,Fornecedores!A:B,2,0)</f>
        <v>CELERIT SERVICOS DE INFORMATICA LTDA</v>
      </c>
      <c r="D235" s="18" t="s">
        <v>69</v>
      </c>
      <c r="E235" s="23" t="s">
        <v>380</v>
      </c>
      <c r="F235" s="19">
        <v>45923</v>
      </c>
      <c r="G235" s="20">
        <v>22970.31</v>
      </c>
      <c r="H235" s="104" t="e">
        <f>VLOOKUP(E235&amp;B235,'Conf Oracle'!A:F,6,0)</f>
        <v>#N/A</v>
      </c>
      <c r="I235" s="18" t="s">
        <v>17364</v>
      </c>
      <c r="J235" s="130" t="str">
        <f t="shared" si="6"/>
        <v/>
      </c>
    </row>
    <row r="236" spans="1:10" x14ac:dyDescent="0.25">
      <c r="A236" s="17">
        <v>45925</v>
      </c>
      <c r="B236" s="165" t="s">
        <v>381</v>
      </c>
      <c r="C236" s="18" t="str">
        <f>VLOOKUP(B236,Fornecedores!A:B,2,0)</f>
        <v>CELESC DISTRIBUICAO SA</v>
      </c>
      <c r="D236" s="18" t="s">
        <v>54</v>
      </c>
      <c r="E236" s="23" t="s">
        <v>382</v>
      </c>
      <c r="F236" s="19">
        <v>45919</v>
      </c>
      <c r="G236" s="20">
        <v>25853.17</v>
      </c>
      <c r="H236" s="104">
        <f>VLOOKUP(E236&amp;B236,'Conf Oracle'!A:F,6,0)</f>
        <v>45929.585972222223</v>
      </c>
      <c r="I236" s="23" t="s">
        <v>67</v>
      </c>
      <c r="J236" s="130">
        <f t="shared" si="6"/>
        <v>7</v>
      </c>
    </row>
    <row r="237" spans="1:10" x14ac:dyDescent="0.25">
      <c r="A237" s="17">
        <v>45925</v>
      </c>
      <c r="B237" s="165" t="s">
        <v>383</v>
      </c>
      <c r="C237" s="18" t="str">
        <f>VLOOKUP(B237,Fornecedores!A:B,2,0)</f>
        <v>NEXXA TECHNOLOGIES LTDA EPP</v>
      </c>
      <c r="D237" s="18" t="s">
        <v>30</v>
      </c>
      <c r="E237" s="23" t="s">
        <v>384</v>
      </c>
      <c r="F237" s="19">
        <v>45922</v>
      </c>
      <c r="G237" s="20">
        <v>46810</v>
      </c>
      <c r="H237" s="104" t="e">
        <f>VLOOKUP(E237&amp;B237,'Conf Oracle'!A:F,6,0)</f>
        <v>#N/A</v>
      </c>
      <c r="I237" s="23"/>
      <c r="J237" s="130" t="str">
        <f t="shared" si="6"/>
        <v/>
      </c>
    </row>
    <row r="238" spans="1:10" x14ac:dyDescent="0.25">
      <c r="A238" s="17">
        <v>45925</v>
      </c>
      <c r="B238" s="165" t="s">
        <v>383</v>
      </c>
      <c r="C238" s="18" t="str">
        <f>VLOOKUP(B238,Fornecedores!A:B,2,0)</f>
        <v>NEXXA TECHNOLOGIES LTDA EPP</v>
      </c>
      <c r="D238" s="18" t="s">
        <v>30</v>
      </c>
      <c r="E238" s="23" t="s">
        <v>385</v>
      </c>
      <c r="F238" s="19">
        <v>45922</v>
      </c>
      <c r="G238" s="20">
        <v>74000</v>
      </c>
      <c r="H238" s="104" t="e">
        <f>VLOOKUP(E238&amp;B238,'Conf Oracle'!A:F,6,0)</f>
        <v>#N/A</v>
      </c>
      <c r="I238" s="23"/>
      <c r="J238" s="130" t="str">
        <f t="shared" si="6"/>
        <v/>
      </c>
    </row>
    <row r="239" spans="1:10" x14ac:dyDescent="0.25">
      <c r="A239" s="17">
        <v>45925</v>
      </c>
      <c r="B239" s="165" t="s">
        <v>250</v>
      </c>
      <c r="C239" s="18" t="str">
        <f>VLOOKUP(B239,Fornecedores!A:B,2,0)</f>
        <v>SIEMENS INFRAESTRUTURA E INDUSTRIA LTDA</v>
      </c>
      <c r="D239" s="18" t="s">
        <v>30</v>
      </c>
      <c r="E239" s="23" t="s">
        <v>253</v>
      </c>
      <c r="F239" s="19">
        <v>45915</v>
      </c>
      <c r="G239" s="211">
        <v>28015.41</v>
      </c>
      <c r="H239" s="104">
        <f>VLOOKUP(E239&amp;B239,'Conf Oracle'!A:F,6,0)</f>
        <v>45925.464814814812</v>
      </c>
      <c r="I239" s="23"/>
      <c r="J239" s="130">
        <f t="shared" si="6"/>
        <v>9</v>
      </c>
    </row>
    <row r="240" spans="1:10" x14ac:dyDescent="0.25">
      <c r="A240" s="17">
        <v>45926</v>
      </c>
      <c r="B240" s="165" t="s">
        <v>386</v>
      </c>
      <c r="C240" s="18" t="str">
        <f>VLOOKUP(B240,Fornecedores!A:B,2,0)</f>
        <v>GREEN STAR COMUNICACAO VISUAL LTDA</v>
      </c>
      <c r="D240" s="18" t="s">
        <v>30</v>
      </c>
      <c r="E240" s="23" t="s">
        <v>387</v>
      </c>
      <c r="F240" s="19">
        <v>45924</v>
      </c>
      <c r="G240" s="20">
        <v>14354.87</v>
      </c>
      <c r="H240" s="104" t="e">
        <f>VLOOKUP(E240&amp;B240,'Conf Oracle'!A:F,6,0)</f>
        <v>#N/A</v>
      </c>
      <c r="I240" s="23"/>
      <c r="J240" s="130" t="str">
        <f t="shared" si="6"/>
        <v/>
      </c>
    </row>
    <row r="241" spans="1:10" x14ac:dyDescent="0.25">
      <c r="A241" s="17">
        <v>45926</v>
      </c>
      <c r="B241" s="165" t="s">
        <v>386</v>
      </c>
      <c r="C241" s="18" t="str">
        <f>VLOOKUP(B241,Fornecedores!A:B,2,0)</f>
        <v>GREEN STAR COMUNICACAO VISUAL LTDA</v>
      </c>
      <c r="D241" s="18" t="s">
        <v>30</v>
      </c>
      <c r="E241" s="23" t="s">
        <v>388</v>
      </c>
      <c r="F241" s="19">
        <v>45924</v>
      </c>
      <c r="G241" s="20">
        <v>3093.48</v>
      </c>
      <c r="H241" s="104">
        <f>VLOOKUP(E241&amp;B241,'Conf Oracle'!A:F,6,0)</f>
        <v>45929.676493055558</v>
      </c>
      <c r="I241" s="23"/>
      <c r="J241" s="130">
        <f t="shared" si="6"/>
        <v>4</v>
      </c>
    </row>
    <row r="242" spans="1:10" x14ac:dyDescent="0.25">
      <c r="A242" s="17">
        <v>45926</v>
      </c>
      <c r="B242" s="165" t="s">
        <v>386</v>
      </c>
      <c r="C242" s="18" t="str">
        <f>VLOOKUP(B242,Fornecedores!A:B,2,0)</f>
        <v>GREEN STAR COMUNICACAO VISUAL LTDA</v>
      </c>
      <c r="D242" s="18" t="s">
        <v>30</v>
      </c>
      <c r="E242" s="23" t="s">
        <v>389</v>
      </c>
      <c r="F242" s="19">
        <v>45924</v>
      </c>
      <c r="G242" s="20">
        <v>7414.99</v>
      </c>
      <c r="H242" s="104" t="e">
        <f>VLOOKUP(E242&amp;B242,'Conf Oracle'!A:F,6,0)</f>
        <v>#N/A</v>
      </c>
      <c r="I242" s="23"/>
      <c r="J242" s="130" t="str">
        <f t="shared" si="6"/>
        <v/>
      </c>
    </row>
    <row r="243" spans="1:10" x14ac:dyDescent="0.25">
      <c r="A243" s="17">
        <v>45926</v>
      </c>
      <c r="B243" s="28" t="s">
        <v>390</v>
      </c>
      <c r="C243" s="18" t="str">
        <f>VLOOKUP(B243,Fornecedores!A:B,2,0)</f>
        <v>AVVALE BRASIL LTDA</v>
      </c>
      <c r="D243" s="18" t="s">
        <v>12</v>
      </c>
      <c r="E243" s="77" t="s">
        <v>391</v>
      </c>
      <c r="F243" s="19">
        <v>45922</v>
      </c>
      <c r="G243" s="20">
        <v>8200</v>
      </c>
      <c r="H243" s="104">
        <f>VLOOKUP(E243&amp;B243,'Conf Oracle'!A:F,6,0)</f>
        <v>45925.400914351849</v>
      </c>
      <c r="I243" s="23"/>
      <c r="J243" s="130">
        <f t="shared" si="6"/>
        <v>4</v>
      </c>
    </row>
    <row r="244" spans="1:10" x14ac:dyDescent="0.25">
      <c r="A244" s="17">
        <v>45926</v>
      </c>
      <c r="B244" s="28" t="s">
        <v>392</v>
      </c>
      <c r="C244" s="18" t="str">
        <f>VLOOKUP(B244,Fornecedores!A:B,2,0)</f>
        <v>PAVAN &amp; MACARENCO LTDA</v>
      </c>
      <c r="D244" s="18" t="s">
        <v>12</v>
      </c>
      <c r="E244" s="23" t="s">
        <v>393</v>
      </c>
      <c r="F244" s="19">
        <v>45922</v>
      </c>
      <c r="G244" s="20">
        <v>140880</v>
      </c>
      <c r="H244" s="104">
        <f>VLOOKUP(E244&amp;B244,'Conf Oracle'!A:F,6,0)</f>
        <v>45923.387858796297</v>
      </c>
      <c r="I244" s="23"/>
      <c r="J244" s="130">
        <f t="shared" si="6"/>
        <v>2</v>
      </c>
    </row>
    <row r="245" spans="1:10" x14ac:dyDescent="0.25">
      <c r="A245" s="17">
        <v>45926</v>
      </c>
      <c r="B245" s="28" t="s">
        <v>394</v>
      </c>
      <c r="C245" s="18" t="str">
        <f>VLOOKUP(B245,Fornecedores!A:B,2,0)</f>
        <v>IBM BRASIL IND MAQUINAS E SERVICOS LTDA</v>
      </c>
      <c r="D245" s="18" t="s">
        <v>12</v>
      </c>
      <c r="E245" s="23" t="s">
        <v>395</v>
      </c>
      <c r="F245" s="19">
        <v>45922</v>
      </c>
      <c r="G245" s="20">
        <v>33166.879999999997</v>
      </c>
      <c r="H245" s="104" t="e">
        <f>VLOOKUP(E245&amp;B245,'Conf Oracle'!A:F,6,0)</f>
        <v>#N/A</v>
      </c>
      <c r="I245" s="23" t="s">
        <v>396</v>
      </c>
      <c r="J245" s="130" t="str">
        <f t="shared" si="6"/>
        <v/>
      </c>
    </row>
    <row r="246" spans="1:10" x14ac:dyDescent="0.25">
      <c r="A246" s="17">
        <v>45926</v>
      </c>
      <c r="B246" s="28" t="s">
        <v>397</v>
      </c>
      <c r="C246" s="18" t="str">
        <f>VLOOKUP(B246,Fornecedores!A:B,2,0)</f>
        <v>LG INFORMATICA SA</v>
      </c>
      <c r="D246" s="18" t="s">
        <v>12</v>
      </c>
      <c r="E246" s="23" t="s">
        <v>398</v>
      </c>
      <c r="F246" s="19">
        <v>45923</v>
      </c>
      <c r="G246" s="20">
        <v>37011.54</v>
      </c>
      <c r="H246" s="104">
        <f>VLOOKUP(E246&amp;B246,'Conf Oracle'!A:F,6,0)</f>
        <v>45929.656967592593</v>
      </c>
      <c r="I246" s="23"/>
      <c r="J246" s="130">
        <f t="shared" si="6"/>
        <v>5</v>
      </c>
    </row>
    <row r="247" spans="1:10" x14ac:dyDescent="0.25">
      <c r="A247" s="17">
        <v>45926</v>
      </c>
      <c r="B247" s="28" t="s">
        <v>347</v>
      </c>
      <c r="C247" s="18" t="str">
        <f>VLOOKUP(B247,Fornecedores!A:B,2,0)</f>
        <v>DELL COMPUTADORES DO BRASIL LTDA</v>
      </c>
      <c r="D247" s="18" t="s">
        <v>12</v>
      </c>
      <c r="E247" s="23" t="s">
        <v>399</v>
      </c>
      <c r="F247" s="19">
        <v>45923</v>
      </c>
      <c r="G247" s="20">
        <v>36231.480000000003</v>
      </c>
      <c r="H247" s="104" t="e">
        <f>VLOOKUP(E247&amp;B247,'Conf Oracle'!A:F,6,0)</f>
        <v>#N/A</v>
      </c>
      <c r="I247" s="23" t="s">
        <v>17476</v>
      </c>
      <c r="J247" s="130" t="str">
        <f t="shared" si="6"/>
        <v/>
      </c>
    </row>
    <row r="248" spans="1:10" x14ac:dyDescent="0.25">
      <c r="A248" s="17">
        <v>45926</v>
      </c>
      <c r="B248" s="28" t="s">
        <v>101</v>
      </c>
      <c r="C248" s="18" t="str">
        <f>VLOOKUP(B248,Fornecedores!A:B,2,0)</f>
        <v>DELL COMPUTADORES DO BRASIL LTDA</v>
      </c>
      <c r="D248" s="18" t="s">
        <v>12</v>
      </c>
      <c r="E248" s="23" t="s">
        <v>400</v>
      </c>
      <c r="F248" s="19">
        <v>45923</v>
      </c>
      <c r="G248" s="20">
        <v>9331.6200000000008</v>
      </c>
      <c r="H248" s="104" t="e">
        <f>VLOOKUP(E248&amp;B248,'Conf Oracle'!A:F,6,0)</f>
        <v>#N/A</v>
      </c>
      <c r="I248" s="23" t="s">
        <v>17480</v>
      </c>
      <c r="J248" s="130" t="str">
        <f t="shared" si="6"/>
        <v/>
      </c>
    </row>
    <row r="249" spans="1:10" x14ac:dyDescent="0.25">
      <c r="A249" s="17">
        <v>45926</v>
      </c>
      <c r="B249" s="28" t="s">
        <v>401</v>
      </c>
      <c r="C249" s="18" t="str">
        <f>VLOOKUP(B249,Fornecedores!A:B,2,0)</f>
        <v>ACT CONSULTORIA EM TECNOLOGIA LTDA</v>
      </c>
      <c r="D249" s="18" t="s">
        <v>12</v>
      </c>
      <c r="E249" s="23" t="s">
        <v>402</v>
      </c>
      <c r="F249" s="19">
        <v>45923</v>
      </c>
      <c r="G249" s="20">
        <v>177883.2</v>
      </c>
      <c r="H249" s="104">
        <f>VLOOKUP(E249&amp;B249,'Conf Oracle'!A:F,6,0)</f>
        <v>45929.634837962964</v>
      </c>
      <c r="I249" s="23"/>
      <c r="J249" s="130">
        <f t="shared" si="6"/>
        <v>5</v>
      </c>
    </row>
    <row r="250" spans="1:10" x14ac:dyDescent="0.25">
      <c r="A250" s="17">
        <v>45926</v>
      </c>
      <c r="B250" s="28" t="s">
        <v>401</v>
      </c>
      <c r="C250" s="18" t="str">
        <f>VLOOKUP(B250,Fornecedores!A:B,2,0)</f>
        <v>ACT CONSULTORIA EM TECNOLOGIA LTDA</v>
      </c>
      <c r="D250" s="18" t="s">
        <v>12</v>
      </c>
      <c r="E250" s="23" t="s">
        <v>403</v>
      </c>
      <c r="F250" s="19">
        <v>45923</v>
      </c>
      <c r="G250" s="20">
        <v>114006.96</v>
      </c>
      <c r="H250" s="104" t="e">
        <f>VLOOKUP(E250&amp;B250,'Conf Oracle'!A:F,6,0)</f>
        <v>#N/A</v>
      </c>
      <c r="I250" s="23" t="s">
        <v>404</v>
      </c>
      <c r="J250" s="130" t="str">
        <f t="shared" si="6"/>
        <v/>
      </c>
    </row>
    <row r="251" spans="1:10" x14ac:dyDescent="0.25">
      <c r="A251" s="17">
        <v>45926</v>
      </c>
      <c r="B251" s="28" t="s">
        <v>405</v>
      </c>
      <c r="C251" s="18" t="str">
        <f>VLOOKUP(B251,Fornecedores!A:B,2,0)</f>
        <v>PROGRAMARTE CONS E DES DE SOFTWARES LTDA</v>
      </c>
      <c r="D251" s="18" t="s">
        <v>12</v>
      </c>
      <c r="E251" s="23" t="s">
        <v>406</v>
      </c>
      <c r="F251" s="19">
        <v>45924</v>
      </c>
      <c r="G251" s="20">
        <v>34119.07</v>
      </c>
      <c r="H251" s="104">
        <f>VLOOKUP(E251&amp;B251,'Conf Oracle'!A:F,6,0)</f>
        <v>45925.405358796299</v>
      </c>
      <c r="I251" s="23"/>
      <c r="J251" s="130">
        <f t="shared" si="6"/>
        <v>2</v>
      </c>
    </row>
    <row r="252" spans="1:10" x14ac:dyDescent="0.25">
      <c r="A252" s="17">
        <v>45926</v>
      </c>
      <c r="B252" s="28" t="s">
        <v>407</v>
      </c>
      <c r="C252" s="18" t="str">
        <f>VLOOKUP(B252,Fornecedores!A:B,2,0)</f>
        <v>PITANG CONSULTORIA E SISTEMAS SA</v>
      </c>
      <c r="D252" s="18" t="s">
        <v>12</v>
      </c>
      <c r="E252" s="77" t="s">
        <v>408</v>
      </c>
      <c r="F252" s="19">
        <v>45924</v>
      </c>
      <c r="G252" s="20">
        <v>231110.32</v>
      </c>
      <c r="H252" s="104">
        <f>VLOOKUP(E252&amp;B252,'Conf Oracle'!A:F,6,0)</f>
        <v>45929.402175925927</v>
      </c>
      <c r="I252" s="23"/>
      <c r="J252" s="130">
        <f t="shared" si="6"/>
        <v>4</v>
      </c>
    </row>
    <row r="253" spans="1:10" x14ac:dyDescent="0.25">
      <c r="A253" s="17">
        <v>45926</v>
      </c>
      <c r="B253" s="28" t="s">
        <v>401</v>
      </c>
      <c r="C253" s="18" t="str">
        <f>VLOOKUP(B253,Fornecedores!A:B,2,0)</f>
        <v>ACT CONSULTORIA EM TECNOLOGIA LTDA</v>
      </c>
      <c r="D253" s="18" t="s">
        <v>12</v>
      </c>
      <c r="E253" s="23" t="s">
        <v>409</v>
      </c>
      <c r="F253" s="19">
        <v>45924</v>
      </c>
      <c r="G253" s="20">
        <v>315858.96000000002</v>
      </c>
      <c r="H253" s="104">
        <f>VLOOKUP(E253&amp;B253,'Conf Oracle'!A:F,6,0)</f>
        <v>45929.650763888887</v>
      </c>
      <c r="I253" s="23"/>
      <c r="J253" s="130">
        <f t="shared" si="6"/>
        <v>4</v>
      </c>
    </row>
    <row r="254" spans="1:10" x14ac:dyDescent="0.25">
      <c r="A254" s="17">
        <v>45926</v>
      </c>
      <c r="B254" s="28" t="s">
        <v>347</v>
      </c>
      <c r="C254" s="18" t="str">
        <f>VLOOKUP(B254,Fornecedores!A:B,2,0)</f>
        <v>DELL COMPUTADORES DO BRASIL LTDA</v>
      </c>
      <c r="D254" s="18" t="s">
        <v>12</v>
      </c>
      <c r="E254" s="23" t="s">
        <v>410</v>
      </c>
      <c r="F254" s="19">
        <v>45924</v>
      </c>
      <c r="G254" s="20">
        <v>289851.84000000003</v>
      </c>
      <c r="H254" s="104" t="e">
        <f>VLOOKUP(E254&amp;B254,'Conf Oracle'!A:F,6,0)</f>
        <v>#N/A</v>
      </c>
      <c r="I254" s="23" t="s">
        <v>17481</v>
      </c>
      <c r="J254" s="130" t="str">
        <f t="shared" si="6"/>
        <v/>
      </c>
    </row>
    <row r="255" spans="1:10" ht="15" x14ac:dyDescent="0.25">
      <c r="A255" s="17">
        <v>45926</v>
      </c>
      <c r="B255" s="147" t="s">
        <v>101</v>
      </c>
      <c r="C255" s="18" t="str">
        <f>VLOOKUP(B255,Fornecedores!A:B,2,0)</f>
        <v>DELL COMPUTADORES DO BRASIL LTDA</v>
      </c>
      <c r="D255" s="18" t="s">
        <v>12</v>
      </c>
      <c r="E255" s="23" t="s">
        <v>411</v>
      </c>
      <c r="F255" s="19">
        <v>45924</v>
      </c>
      <c r="G255" s="20">
        <v>74652.960000000006</v>
      </c>
      <c r="H255" s="104" t="e">
        <f>VLOOKUP(E255&amp;B255,'Conf Oracle'!A:F,6,0)</f>
        <v>#N/A</v>
      </c>
      <c r="I255" s="23" t="s">
        <v>17482</v>
      </c>
      <c r="J255" s="130" t="str">
        <f t="shared" si="6"/>
        <v/>
      </c>
    </row>
    <row r="256" spans="1:10" x14ac:dyDescent="0.25">
      <c r="A256" s="17">
        <v>45926</v>
      </c>
      <c r="B256" s="28" t="s">
        <v>347</v>
      </c>
      <c r="C256" s="18" t="str">
        <f>VLOOKUP(B256,Fornecedores!A:B,2,0)</f>
        <v>DELL COMPUTADORES DO BRASIL LTDA</v>
      </c>
      <c r="D256" s="18" t="s">
        <v>12</v>
      </c>
      <c r="E256" s="23" t="s">
        <v>412</v>
      </c>
      <c r="F256" s="19">
        <v>45924</v>
      </c>
      <c r="G256" s="20">
        <v>289851.84000000003</v>
      </c>
      <c r="H256" s="104" t="e">
        <f>VLOOKUP(E256&amp;B256,'Conf Oracle'!A:F,6,0)</f>
        <v>#N/A</v>
      </c>
      <c r="I256" s="23" t="s">
        <v>17483</v>
      </c>
      <c r="J256" s="130" t="str">
        <f t="shared" si="6"/>
        <v/>
      </c>
    </row>
    <row r="257" spans="1:10" ht="15" x14ac:dyDescent="0.25">
      <c r="A257" s="17">
        <v>45926</v>
      </c>
      <c r="B257" s="222" t="s">
        <v>101</v>
      </c>
      <c r="C257" s="18" t="str">
        <f>VLOOKUP(B257,Fornecedores!A:B,2,0)</f>
        <v>DELL COMPUTADORES DO BRASIL LTDA</v>
      </c>
      <c r="D257" s="18" t="s">
        <v>12</v>
      </c>
      <c r="E257" s="52" t="s">
        <v>413</v>
      </c>
      <c r="F257" s="19">
        <v>45924</v>
      </c>
      <c r="G257" s="20">
        <v>74652.960000000006</v>
      </c>
      <c r="H257" s="104" t="e">
        <f>VLOOKUP(E257&amp;B257,'Conf Oracle'!A:F,6,0)</f>
        <v>#N/A</v>
      </c>
      <c r="I257" s="23" t="s">
        <v>17484</v>
      </c>
      <c r="J257" s="130" t="str">
        <f t="shared" ref="J257:J316" si="7">IF(OR(ISBLANK(F257), ISBLANK(H257)), "", IFERROR(NETWORKDAYS(F257, H257), ""))</f>
        <v/>
      </c>
    </row>
    <row r="258" spans="1:10" ht="15" x14ac:dyDescent="0.25">
      <c r="A258" s="17">
        <v>45926</v>
      </c>
      <c r="B258" s="147" t="s">
        <v>401</v>
      </c>
      <c r="C258" s="18" t="str">
        <f>VLOOKUP(B258,Fornecedores!A:B,2,0)</f>
        <v>ACT CONSULTORIA EM TECNOLOGIA LTDA</v>
      </c>
      <c r="D258" s="18" t="s">
        <v>12</v>
      </c>
      <c r="E258" s="23" t="s">
        <v>414</v>
      </c>
      <c r="F258" s="19">
        <v>45924</v>
      </c>
      <c r="G258" s="20">
        <v>190011.6</v>
      </c>
      <c r="H258" s="104">
        <f>VLOOKUP(E258&amp;B258,'Conf Oracle'!A:F,6,0)</f>
        <v>45930.337523148148</v>
      </c>
      <c r="I258" s="23"/>
      <c r="J258" s="130">
        <f t="shared" si="7"/>
        <v>5</v>
      </c>
    </row>
    <row r="259" spans="1:10" ht="15" x14ac:dyDescent="0.25">
      <c r="A259" s="17">
        <v>45926</v>
      </c>
      <c r="B259" s="147" t="s">
        <v>415</v>
      </c>
      <c r="C259" s="18" t="str">
        <f>VLOOKUP(B259,Fornecedores!A:B,2,0)</f>
        <v>CAST INFORMATICA S/A</v>
      </c>
      <c r="D259" s="18" t="s">
        <v>12</v>
      </c>
      <c r="E259" s="23" t="s">
        <v>416</v>
      </c>
      <c r="F259" s="19">
        <v>45924</v>
      </c>
      <c r="G259" s="20">
        <v>49004.800000000003</v>
      </c>
      <c r="H259" s="104" t="e">
        <f>VLOOKUP(E259&amp;B259,'Conf Oracle'!A:F,6,0)</f>
        <v>#N/A</v>
      </c>
      <c r="I259" s="23" t="s">
        <v>417</v>
      </c>
      <c r="J259" s="130" t="str">
        <f t="shared" si="7"/>
        <v/>
      </c>
    </row>
    <row r="260" spans="1:10" ht="15" x14ac:dyDescent="0.25">
      <c r="A260" s="17">
        <v>45926</v>
      </c>
      <c r="B260" s="147" t="s">
        <v>415</v>
      </c>
      <c r="C260" s="18" t="str">
        <f>VLOOKUP(B260,Fornecedores!A:B,2,0)</f>
        <v>CAST INFORMATICA S/A</v>
      </c>
      <c r="D260" s="18" t="s">
        <v>12</v>
      </c>
      <c r="E260" s="23" t="s">
        <v>418</v>
      </c>
      <c r="F260" s="19">
        <v>45924</v>
      </c>
      <c r="G260" s="20">
        <v>18852.09</v>
      </c>
      <c r="H260" s="104" t="e">
        <f>VLOOKUP(E260&amp;B260,'Conf Oracle'!A:F,6,0)</f>
        <v>#N/A</v>
      </c>
      <c r="I260" s="23" t="s">
        <v>419</v>
      </c>
      <c r="J260" s="130" t="str">
        <f t="shared" si="7"/>
        <v/>
      </c>
    </row>
    <row r="261" spans="1:10" ht="15" x14ac:dyDescent="0.25">
      <c r="A261" s="17">
        <v>45926</v>
      </c>
      <c r="B261" s="147" t="s">
        <v>415</v>
      </c>
      <c r="C261" s="18" t="str">
        <f>VLOOKUP(B261,Fornecedores!A:B,2,0)</f>
        <v>CAST INFORMATICA S/A</v>
      </c>
      <c r="D261" s="18" t="s">
        <v>12</v>
      </c>
      <c r="E261" s="23" t="s">
        <v>420</v>
      </c>
      <c r="F261" s="19">
        <v>45924</v>
      </c>
      <c r="G261" s="20">
        <v>189515.7</v>
      </c>
      <c r="H261" s="104" t="e">
        <f>VLOOKUP(E261&amp;B261,'Conf Oracle'!A:F,6,0)</f>
        <v>#N/A</v>
      </c>
      <c r="I261" s="23" t="s">
        <v>421</v>
      </c>
      <c r="J261" s="130" t="str">
        <f t="shared" si="7"/>
        <v/>
      </c>
    </row>
    <row r="262" spans="1:10" ht="15" x14ac:dyDescent="0.25">
      <c r="A262" s="17">
        <v>45926</v>
      </c>
      <c r="B262" s="147" t="s">
        <v>415</v>
      </c>
      <c r="C262" s="18" t="str">
        <f>VLOOKUP(B262,Fornecedores!A:B,2,0)</f>
        <v>CAST INFORMATICA S/A</v>
      </c>
      <c r="D262" s="18" t="s">
        <v>12</v>
      </c>
      <c r="E262" s="23" t="s">
        <v>422</v>
      </c>
      <c r="F262" s="19">
        <v>45924</v>
      </c>
      <c r="G262" s="20">
        <v>59484.75</v>
      </c>
      <c r="H262" s="104" t="e">
        <f>VLOOKUP(E262&amp;B262,'Conf Oracle'!A:F,6,0)</f>
        <v>#N/A</v>
      </c>
      <c r="I262" s="23" t="s">
        <v>17355</v>
      </c>
      <c r="J262" s="130" t="str">
        <f t="shared" si="7"/>
        <v/>
      </c>
    </row>
    <row r="263" spans="1:10" x14ac:dyDescent="0.25">
      <c r="A263" s="17">
        <v>45926</v>
      </c>
      <c r="B263" s="28" t="s">
        <v>347</v>
      </c>
      <c r="C263" s="18" t="str">
        <f>VLOOKUP(B263,Fornecedores!A:B,2,0)</f>
        <v>DELL COMPUTADORES DO BRASIL LTDA</v>
      </c>
      <c r="D263" s="18" t="s">
        <v>12</v>
      </c>
      <c r="E263" s="23" t="s">
        <v>423</v>
      </c>
      <c r="F263" s="19">
        <v>45924</v>
      </c>
      <c r="G263" s="20">
        <v>148840.38</v>
      </c>
      <c r="H263" s="104" t="e">
        <f>VLOOKUP(E263&amp;B263,'Conf Oracle'!A:F,6,0)</f>
        <v>#N/A</v>
      </c>
      <c r="I263" s="23" t="s">
        <v>17485</v>
      </c>
      <c r="J263" s="130" t="str">
        <f t="shared" si="7"/>
        <v/>
      </c>
    </row>
    <row r="264" spans="1:10" x14ac:dyDescent="0.25">
      <c r="A264" s="17">
        <v>45926</v>
      </c>
      <c r="B264" s="28" t="s">
        <v>101</v>
      </c>
      <c r="C264" s="18" t="str">
        <f>VLOOKUP(B264,Fornecedores!A:B,2,0)</f>
        <v>DELL COMPUTADORES DO BRASIL LTDA</v>
      </c>
      <c r="D264" s="18" t="s">
        <v>12</v>
      </c>
      <c r="E264" s="23" t="s">
        <v>424</v>
      </c>
      <c r="F264" s="19">
        <v>45924</v>
      </c>
      <c r="G264" s="20">
        <v>41173.08</v>
      </c>
      <c r="H264" s="104" t="e">
        <f>VLOOKUP(E264&amp;B264,'Conf Oracle'!A:F,6,0)</f>
        <v>#N/A</v>
      </c>
      <c r="I264" s="23" t="s">
        <v>17486</v>
      </c>
      <c r="J264" s="130" t="str">
        <f t="shared" si="7"/>
        <v/>
      </c>
    </row>
    <row r="265" spans="1:10" x14ac:dyDescent="0.25">
      <c r="A265" s="17">
        <v>45926</v>
      </c>
      <c r="B265" s="28" t="s">
        <v>347</v>
      </c>
      <c r="C265" s="18" t="str">
        <f>VLOOKUP(B265,Fornecedores!A:B,2,0)</f>
        <v>DELL COMPUTADORES DO BRASIL LTDA</v>
      </c>
      <c r="D265" s="18" t="s">
        <v>12</v>
      </c>
      <c r="E265" s="23" t="s">
        <v>425</v>
      </c>
      <c r="F265" s="19">
        <v>45924</v>
      </c>
      <c r="G265" s="20">
        <v>102571.5</v>
      </c>
      <c r="H265" s="104" t="e">
        <f>VLOOKUP(E265&amp;B265,'Conf Oracle'!A:F,6,0)</f>
        <v>#N/A</v>
      </c>
      <c r="I265" s="198" t="s">
        <v>17487</v>
      </c>
      <c r="J265" s="130" t="str">
        <f t="shared" si="7"/>
        <v/>
      </c>
    </row>
    <row r="266" spans="1:10" x14ac:dyDescent="0.25">
      <c r="A266" s="17">
        <v>45926</v>
      </c>
      <c r="B266" s="28" t="s">
        <v>101</v>
      </c>
      <c r="C266" s="18" t="str">
        <f>VLOOKUP(B266,Fornecedores!A:B,2,0)</f>
        <v>DELL COMPUTADORES DO BRASIL LTDA</v>
      </c>
      <c r="D266" s="18" t="s">
        <v>12</v>
      </c>
      <c r="E266" s="23" t="s">
        <v>426</v>
      </c>
      <c r="F266" s="19">
        <v>45924</v>
      </c>
      <c r="G266" s="20">
        <v>30406.65</v>
      </c>
      <c r="H266" s="104" t="e">
        <f>VLOOKUP(E266&amp;B266,'Conf Oracle'!A:F,6,0)</f>
        <v>#N/A</v>
      </c>
      <c r="I266" s="23" t="s">
        <v>17488</v>
      </c>
      <c r="J266" s="130" t="str">
        <f t="shared" si="7"/>
        <v/>
      </c>
    </row>
    <row r="267" spans="1:10" x14ac:dyDescent="0.25">
      <c r="A267" s="17">
        <v>45926</v>
      </c>
      <c r="B267" s="28" t="s">
        <v>347</v>
      </c>
      <c r="C267" s="18" t="str">
        <f>VLOOKUP(B267,Fornecedores!A:B,2,0)</f>
        <v>DELL COMPUTADORES DO BRASIL LTDA</v>
      </c>
      <c r="D267" s="18" t="s">
        <v>12</v>
      </c>
      <c r="E267" s="23" t="s">
        <v>427</v>
      </c>
      <c r="F267" s="19">
        <v>45924</v>
      </c>
      <c r="G267" s="20">
        <v>289851.84000000003</v>
      </c>
      <c r="H267" s="104" t="e">
        <f>VLOOKUP(E267&amp;B267,'Conf Oracle'!A:F,6,0)</f>
        <v>#N/A</v>
      </c>
      <c r="I267" s="23"/>
      <c r="J267" s="130" t="str">
        <f t="shared" si="7"/>
        <v/>
      </c>
    </row>
    <row r="268" spans="1:10" x14ac:dyDescent="0.25">
      <c r="A268" s="17">
        <v>45926</v>
      </c>
      <c r="B268" s="28" t="s">
        <v>347</v>
      </c>
      <c r="C268" s="18" t="str">
        <f>VLOOKUP(B268,Fornecedores!A:B,2,0)</f>
        <v>DELL COMPUTADORES DO BRASIL LTDA</v>
      </c>
      <c r="D268" s="18" t="s">
        <v>12</v>
      </c>
      <c r="E268" s="23" t="s">
        <v>428</v>
      </c>
      <c r="F268" s="19">
        <v>45924</v>
      </c>
      <c r="G268" s="20">
        <v>289851.84000000003</v>
      </c>
      <c r="H268" s="104" t="e">
        <f>VLOOKUP(E268&amp;B268,'Conf Oracle'!A:F,6,0)</f>
        <v>#N/A</v>
      </c>
      <c r="I268" s="23"/>
      <c r="J268" s="130" t="str">
        <f t="shared" si="7"/>
        <v/>
      </c>
    </row>
    <row r="269" spans="1:10" x14ac:dyDescent="0.25">
      <c r="A269" s="17">
        <v>45926</v>
      </c>
      <c r="B269" s="28" t="s">
        <v>101</v>
      </c>
      <c r="C269" s="18" t="str">
        <f>VLOOKUP(B269,Fornecedores!A:B,2,0)</f>
        <v>DELL COMPUTADORES DO BRASIL LTDA</v>
      </c>
      <c r="D269" s="18" t="s">
        <v>12</v>
      </c>
      <c r="E269" s="23" t="s">
        <v>429</v>
      </c>
      <c r="F269" s="19">
        <v>45924</v>
      </c>
      <c r="G269" s="20">
        <v>74652.960000000006</v>
      </c>
      <c r="H269" s="104" t="e">
        <f>VLOOKUP(E269&amp;B269,'Conf Oracle'!A:F,6,0)</f>
        <v>#N/A</v>
      </c>
      <c r="I269" s="23"/>
      <c r="J269" s="130" t="str">
        <f t="shared" si="7"/>
        <v/>
      </c>
    </row>
    <row r="270" spans="1:10" x14ac:dyDescent="0.25">
      <c r="A270" s="17">
        <v>45926</v>
      </c>
      <c r="B270" s="28" t="s">
        <v>101</v>
      </c>
      <c r="C270" s="18" t="str">
        <f>VLOOKUP(B270,Fornecedores!A:B,2,0)</f>
        <v>DELL COMPUTADORES DO BRASIL LTDA</v>
      </c>
      <c r="D270" s="18" t="s">
        <v>12</v>
      </c>
      <c r="E270" s="77" t="s">
        <v>430</v>
      </c>
      <c r="F270" s="19">
        <v>45924</v>
      </c>
      <c r="G270" s="20">
        <v>74652.960000000006</v>
      </c>
      <c r="H270" s="104" t="e">
        <f>VLOOKUP(E270&amp;B270,'Conf Oracle'!A:F,6,0)</f>
        <v>#N/A</v>
      </c>
      <c r="I270" s="23"/>
      <c r="J270" s="130" t="str">
        <f t="shared" si="7"/>
        <v/>
      </c>
    </row>
    <row r="271" spans="1:10" ht="15" x14ac:dyDescent="0.25">
      <c r="A271" s="17">
        <v>45926</v>
      </c>
      <c r="B271" s="147" t="s">
        <v>431</v>
      </c>
      <c r="C271" s="18" t="str">
        <f>VLOOKUP(B271,Fornecedores!A:B,2,0)</f>
        <v>DOCEBIT SERVICOS ESPECIALIZADOS EM TI LTDA</v>
      </c>
      <c r="D271" s="18" t="s">
        <v>12</v>
      </c>
      <c r="E271" s="77" t="s">
        <v>432</v>
      </c>
      <c r="F271" s="19">
        <v>45925</v>
      </c>
      <c r="G271" s="20">
        <v>56112.54</v>
      </c>
      <c r="H271" s="104">
        <f>VLOOKUP(E271&amp;B271,'Conf Oracle'!A:F,6,0)</f>
        <v>45930.603935185187</v>
      </c>
      <c r="I271" s="23"/>
      <c r="J271" s="130">
        <f t="shared" si="7"/>
        <v>4</v>
      </c>
    </row>
    <row r="272" spans="1:10" x14ac:dyDescent="0.25">
      <c r="A272" s="17">
        <v>45926</v>
      </c>
      <c r="B272" s="28" t="s">
        <v>433</v>
      </c>
      <c r="C272" s="18" t="str">
        <f>VLOOKUP(B272,Fornecedores!A:B,2,0)</f>
        <v>GENESIS PESQUISA E DESENVOLVIMENTO LTDA</v>
      </c>
      <c r="D272" s="18" t="s">
        <v>12</v>
      </c>
      <c r="E272" s="23" t="s">
        <v>434</v>
      </c>
      <c r="F272" s="19">
        <v>45925</v>
      </c>
      <c r="G272" s="20">
        <v>492311.34</v>
      </c>
      <c r="H272" s="104">
        <f>VLOOKUP(E272&amp;B272,'Conf Oracle'!A:F,6,0)</f>
        <v>45930.400034722225</v>
      </c>
      <c r="I272" s="23"/>
      <c r="J272" s="130">
        <f t="shared" si="7"/>
        <v>4</v>
      </c>
    </row>
    <row r="273" spans="1:10" x14ac:dyDescent="0.25">
      <c r="A273" s="17">
        <v>45926</v>
      </c>
      <c r="B273" s="28" t="s">
        <v>407</v>
      </c>
      <c r="C273" s="18" t="str">
        <f>VLOOKUP(B273,Fornecedores!A:B,2,0)</f>
        <v>PITANG CONSULTORIA E SISTEMAS SA</v>
      </c>
      <c r="D273" s="18" t="s">
        <v>12</v>
      </c>
      <c r="E273" s="23" t="s">
        <v>435</v>
      </c>
      <c r="F273" s="19">
        <v>45925</v>
      </c>
      <c r="G273" s="20">
        <v>108721.8</v>
      </c>
      <c r="H273" s="104">
        <f>VLOOKUP(E273&amp;B273,'Conf Oracle'!A:F,6,0)</f>
        <v>45930.422546296293</v>
      </c>
      <c r="I273" s="23"/>
      <c r="J273" s="130">
        <f t="shared" si="7"/>
        <v>4</v>
      </c>
    </row>
    <row r="274" spans="1:10" x14ac:dyDescent="0.25">
      <c r="A274" s="17">
        <v>45926</v>
      </c>
      <c r="B274" s="28" t="s">
        <v>436</v>
      </c>
      <c r="C274" s="18" t="str">
        <f>VLOOKUP(B274,Fornecedores!A:B,2,0)</f>
        <v>THERA SOLUTIONS INFORMATICA LTDA</v>
      </c>
      <c r="D274" s="18" t="s">
        <v>12</v>
      </c>
      <c r="E274" s="23" t="s">
        <v>437</v>
      </c>
      <c r="F274" s="19">
        <v>45925</v>
      </c>
      <c r="G274" s="20">
        <v>300203.75</v>
      </c>
      <c r="H274" s="104">
        <f>VLOOKUP(E274&amp;B274,'Conf Oracle'!A:F,6,0)</f>
        <v>45930.61074074074</v>
      </c>
      <c r="I274" s="23"/>
      <c r="J274" s="130">
        <f t="shared" si="7"/>
        <v>4</v>
      </c>
    </row>
    <row r="275" spans="1:10" x14ac:dyDescent="0.25">
      <c r="A275" s="17">
        <v>45926</v>
      </c>
      <c r="B275" s="28" t="s">
        <v>101</v>
      </c>
      <c r="C275" s="18" t="str">
        <f>VLOOKUP(B275,Fornecedores!A:B,2,0)</f>
        <v>DELL COMPUTADORES DO BRASIL LTDA</v>
      </c>
      <c r="D275" s="18" t="s">
        <v>12</v>
      </c>
      <c r="E275" s="23" t="s">
        <v>438</v>
      </c>
      <c r="F275" s="19">
        <v>45925</v>
      </c>
      <c r="G275" s="20">
        <v>38327.279999999999</v>
      </c>
      <c r="H275" s="104" t="e">
        <f>VLOOKUP(E275&amp;B275,'Conf Oracle'!A:F,6,0)</f>
        <v>#N/A</v>
      </c>
      <c r="I275" s="23"/>
      <c r="J275" s="130" t="str">
        <f t="shared" si="7"/>
        <v/>
      </c>
    </row>
    <row r="276" spans="1:10" x14ac:dyDescent="0.25">
      <c r="A276" s="17">
        <v>45926</v>
      </c>
      <c r="B276" s="28" t="s">
        <v>347</v>
      </c>
      <c r="C276" s="18" t="str">
        <f>VLOOKUP(B276,Fornecedores!A:B,2,0)</f>
        <v>DELL COMPUTADORES DO BRASIL LTDA</v>
      </c>
      <c r="D276" s="18" t="s">
        <v>12</v>
      </c>
      <c r="E276" s="23" t="s">
        <v>439</v>
      </c>
      <c r="F276" s="19">
        <v>45925</v>
      </c>
      <c r="G276" s="20">
        <v>131088.24</v>
      </c>
      <c r="H276" s="104" t="e">
        <f>VLOOKUP(E276&amp;B276,'Conf Oracle'!A:F,6,0)</f>
        <v>#N/A</v>
      </c>
      <c r="I276" s="23"/>
      <c r="J276" s="130" t="str">
        <f t="shared" si="7"/>
        <v/>
      </c>
    </row>
    <row r="277" spans="1:10" x14ac:dyDescent="0.25">
      <c r="A277" s="17">
        <v>45926</v>
      </c>
      <c r="B277" s="28" t="s">
        <v>440</v>
      </c>
      <c r="C277" s="18" t="str">
        <f>VLOOKUP(B277,Fornecedores!A:B,2,0)</f>
        <v>CLARO NXT TELECOMUNICACOES LTDA.</v>
      </c>
      <c r="D277" s="18" t="s">
        <v>69</v>
      </c>
      <c r="E277" s="23" t="s">
        <v>441</v>
      </c>
      <c r="F277" s="19">
        <v>45783</v>
      </c>
      <c r="G277" s="20">
        <v>138</v>
      </c>
      <c r="H277" s="104" t="e">
        <f>VLOOKUP(E277&amp;B277,'Conf Oracle'!A:F,6,0)</f>
        <v>#N/A</v>
      </c>
      <c r="I277" s="23" t="s">
        <v>442</v>
      </c>
      <c r="J277" s="130" t="str">
        <f t="shared" si="7"/>
        <v/>
      </c>
    </row>
    <row r="278" spans="1:10" x14ac:dyDescent="0.25">
      <c r="A278" s="17">
        <v>45926</v>
      </c>
      <c r="B278" s="28" t="s">
        <v>440</v>
      </c>
      <c r="C278" s="18" t="str">
        <f>VLOOKUP(B278,Fornecedores!A:B,2,0)</f>
        <v>CLARO NXT TELECOMUNICACOES LTDA.</v>
      </c>
      <c r="D278" s="18" t="s">
        <v>69</v>
      </c>
      <c r="E278" s="23" t="s">
        <v>443</v>
      </c>
      <c r="F278" s="19">
        <v>45818</v>
      </c>
      <c r="G278" s="20">
        <v>346.49</v>
      </c>
      <c r="H278" s="104" t="e">
        <f>VLOOKUP(E278&amp;B278,'Conf Oracle'!A:F,6,0)</f>
        <v>#N/A</v>
      </c>
      <c r="I278" s="23" t="s">
        <v>444</v>
      </c>
      <c r="J278" s="130" t="str">
        <f t="shared" si="7"/>
        <v/>
      </c>
    </row>
    <row r="279" spans="1:10" ht="15" x14ac:dyDescent="0.25">
      <c r="A279" s="17">
        <v>45926</v>
      </c>
      <c r="B279" s="28" t="s">
        <v>440</v>
      </c>
      <c r="C279" s="18" t="str">
        <f>VLOOKUP(B279,Fornecedores!A:B,2,0)</f>
        <v>CLARO NXT TELECOMUNICACOES LTDA.</v>
      </c>
      <c r="D279" s="18" t="s">
        <v>69</v>
      </c>
      <c r="E279" s="228" t="s">
        <v>445</v>
      </c>
      <c r="F279" s="19">
        <v>45846</v>
      </c>
      <c r="G279" s="20">
        <v>98.01</v>
      </c>
      <c r="H279" s="104">
        <f>VLOOKUP(E279&amp;B279,'Conf Oracle'!A:F,6,0)</f>
        <v>45904.685011574074</v>
      </c>
      <c r="I279" s="226" t="s">
        <v>799</v>
      </c>
      <c r="J279" s="130">
        <f t="shared" si="7"/>
        <v>43</v>
      </c>
    </row>
    <row r="280" spans="1:10" x14ac:dyDescent="0.25">
      <c r="A280" s="17">
        <v>45926</v>
      </c>
      <c r="B280" s="28" t="s">
        <v>440</v>
      </c>
      <c r="C280" s="18" t="str">
        <f>VLOOKUP(B280,Fornecedores!A:B,2,0)</f>
        <v>CLARO NXT TELECOMUNICACOES LTDA.</v>
      </c>
      <c r="D280" s="18" t="s">
        <v>69</v>
      </c>
      <c r="E280" s="23" t="s">
        <v>446</v>
      </c>
      <c r="F280" s="19">
        <v>45842</v>
      </c>
      <c r="G280" s="20">
        <v>102</v>
      </c>
      <c r="H280" s="104" t="e">
        <f>VLOOKUP(E280&amp;B280,'Conf Oracle'!A:F,6,0)</f>
        <v>#N/A</v>
      </c>
      <c r="I280" s="23" t="s">
        <v>447</v>
      </c>
      <c r="J280" s="130" t="str">
        <f t="shared" si="7"/>
        <v/>
      </c>
    </row>
    <row r="281" spans="1:10" ht="15" x14ac:dyDescent="0.25">
      <c r="A281" s="17">
        <v>45926</v>
      </c>
      <c r="B281" s="28" t="s">
        <v>448</v>
      </c>
      <c r="C281" s="18" t="str">
        <f>VLOOKUP(B281,Fornecedores!A:B,2,0)</f>
        <v>CLARO SA</v>
      </c>
      <c r="D281" s="18" t="s">
        <v>69</v>
      </c>
      <c r="E281" s="228" t="s">
        <v>449</v>
      </c>
      <c r="F281" s="19">
        <v>45870</v>
      </c>
      <c r="G281" s="20">
        <v>1761.55</v>
      </c>
      <c r="H281" s="104">
        <f>VLOOKUP(E281&amp;B281,'Conf Oracle'!A:F,6,0)</f>
        <v>45910.351921296293</v>
      </c>
      <c r="I281" s="226" t="s">
        <v>799</v>
      </c>
      <c r="J281" s="130">
        <f t="shared" si="7"/>
        <v>29</v>
      </c>
    </row>
    <row r="282" spans="1:10" ht="15" x14ac:dyDescent="0.25">
      <c r="A282" s="17">
        <v>45926</v>
      </c>
      <c r="B282" s="28" t="s">
        <v>448</v>
      </c>
      <c r="C282" s="18" t="str">
        <f>VLOOKUP(B282,Fornecedores!A:B,2,0)</f>
        <v>CLARO SA</v>
      </c>
      <c r="D282" s="18" t="s">
        <v>69</v>
      </c>
      <c r="E282" s="228" t="s">
        <v>450</v>
      </c>
      <c r="F282" s="19">
        <v>45885</v>
      </c>
      <c r="G282" s="20">
        <v>2763.64</v>
      </c>
      <c r="H282" s="104">
        <f>VLOOKUP(E282&amp;B282,'Conf Oracle'!A:F,6,0)</f>
        <v>45908.696944444448</v>
      </c>
      <c r="I282" s="226" t="s">
        <v>799</v>
      </c>
      <c r="J282" s="130">
        <f t="shared" si="7"/>
        <v>16</v>
      </c>
    </row>
    <row r="283" spans="1:10" x14ac:dyDescent="0.25">
      <c r="A283" s="17">
        <v>45926</v>
      </c>
      <c r="B283" s="154" t="s">
        <v>415</v>
      </c>
      <c r="C283" s="18" t="str">
        <f>VLOOKUP(B283,Fornecedores!A:B,2,0)</f>
        <v>CAST INFORMATICA S/A</v>
      </c>
      <c r="D283" s="18" t="s">
        <v>12</v>
      </c>
      <c r="E283" s="23" t="s">
        <v>451</v>
      </c>
      <c r="F283" s="19">
        <v>45896</v>
      </c>
      <c r="G283" s="20">
        <v>223845.69</v>
      </c>
      <c r="H283" s="104">
        <f>VLOOKUP(E283&amp;B283,'Conf Oracle'!A:F,6,0)</f>
        <v>45929.568240740744</v>
      </c>
      <c r="I283" s="23"/>
      <c r="J283" s="130">
        <f t="shared" si="7"/>
        <v>24</v>
      </c>
    </row>
    <row r="284" spans="1:10" x14ac:dyDescent="0.25">
      <c r="A284" s="17">
        <v>45929</v>
      </c>
      <c r="B284" s="28" t="s">
        <v>452</v>
      </c>
      <c r="C284" s="18" t="str">
        <f>VLOOKUP(B284,Fornecedores!A:B,2,0)</f>
        <v>SAFETYNET SEGURANCA ELETRONICA LTDA</v>
      </c>
      <c r="D284" s="18" t="s">
        <v>54</v>
      </c>
      <c r="E284" s="23" t="s">
        <v>453</v>
      </c>
      <c r="F284" s="19">
        <v>45924</v>
      </c>
      <c r="G284" s="20">
        <v>2000</v>
      </c>
      <c r="H284" s="104">
        <f>VLOOKUP(E284&amp;B284,'Conf Oracle'!A:F,6,0)</f>
        <v>45929.398402777777</v>
      </c>
      <c r="I284" s="23"/>
      <c r="J284" s="130">
        <f t="shared" si="7"/>
        <v>4</v>
      </c>
    </row>
    <row r="285" spans="1:10" x14ac:dyDescent="0.25">
      <c r="A285" s="17">
        <v>45929</v>
      </c>
      <c r="B285" s="28" t="s">
        <v>454</v>
      </c>
      <c r="C285" s="18" t="str">
        <f>VLOOKUP(B285,Fornecedores!A:B,2,0)</f>
        <v>SUM ENGENHARIA LTDA</v>
      </c>
      <c r="D285" s="18" t="s">
        <v>54</v>
      </c>
      <c r="E285" s="23" t="s">
        <v>455</v>
      </c>
      <c r="F285" s="19">
        <v>45924</v>
      </c>
      <c r="G285" s="20">
        <v>1105521.02</v>
      </c>
      <c r="H285" s="104" t="e">
        <f>VLOOKUP(E285&amp;B285,'Conf Oracle'!A:F,6,0)</f>
        <v>#N/A</v>
      </c>
      <c r="I285" s="23" t="s">
        <v>185</v>
      </c>
      <c r="J285" s="130" t="str">
        <f t="shared" si="7"/>
        <v/>
      </c>
    </row>
    <row r="286" spans="1:10" x14ac:dyDescent="0.25">
      <c r="A286" s="17">
        <v>45929</v>
      </c>
      <c r="B286" s="28" t="s">
        <v>456</v>
      </c>
      <c r="C286" s="18" t="str">
        <f>VLOOKUP(B286,Fornecedores!A:B,2,0)</f>
        <v>CONDOMINIO CENTRO EMPRES OFFICE PARK</v>
      </c>
      <c r="D286" s="18" t="s">
        <v>54</v>
      </c>
      <c r="E286" s="23" t="s">
        <v>457</v>
      </c>
      <c r="F286" s="19">
        <v>45925</v>
      </c>
      <c r="G286" s="20">
        <v>22765.88</v>
      </c>
      <c r="H286" s="104">
        <f>VLOOKUP(E286&amp;B286,'Conf Oracle'!A:F,6,0)</f>
        <v>45929.609375</v>
      </c>
      <c r="I286" s="23" t="s">
        <v>67</v>
      </c>
      <c r="J286" s="130">
        <f t="shared" si="7"/>
        <v>3</v>
      </c>
    </row>
    <row r="287" spans="1:10" x14ac:dyDescent="0.25">
      <c r="A287" s="17">
        <v>45929</v>
      </c>
      <c r="B287" s="28" t="s">
        <v>458</v>
      </c>
      <c r="C287" s="18" t="str">
        <f>VLOOKUP(B287,Fornecedores!A:B,2,0)</f>
        <v>EMPRESA BRASILEIRA CORREIOS E TELEGRAFOS</v>
      </c>
      <c r="D287" s="18" t="s">
        <v>54</v>
      </c>
      <c r="E287" s="23" t="s">
        <v>459</v>
      </c>
      <c r="F287" s="19">
        <v>45920</v>
      </c>
      <c r="G287" s="20">
        <v>15351.45</v>
      </c>
      <c r="H287" s="104" t="e">
        <f>VLOOKUP(E287&amp;B287,'Conf Oracle'!A:F,6,0)</f>
        <v>#N/A</v>
      </c>
      <c r="I287" s="23" t="s">
        <v>185</v>
      </c>
      <c r="J287" s="130" t="str">
        <f t="shared" si="7"/>
        <v/>
      </c>
    </row>
    <row r="288" spans="1:10" x14ac:dyDescent="0.25">
      <c r="A288" s="17">
        <v>45929</v>
      </c>
      <c r="B288" s="28" t="s">
        <v>460</v>
      </c>
      <c r="C288" s="18" t="str">
        <f>VLOOKUP(B288,Fornecedores!A:B,2,0)</f>
        <v>BESECURE INFORMATICA E SEGURANÇA ELETRONICA LTDA - ME</v>
      </c>
      <c r="D288" s="18" t="s">
        <v>54</v>
      </c>
      <c r="E288" s="23" t="s">
        <v>461</v>
      </c>
      <c r="F288" s="19">
        <v>45926</v>
      </c>
      <c r="G288" s="20">
        <v>800</v>
      </c>
      <c r="H288" s="104">
        <f>VLOOKUP(E288&amp;B288,'Conf Oracle'!A:F,6,0)</f>
        <v>45930.413668981484</v>
      </c>
      <c r="I288" s="23" t="s">
        <v>67</v>
      </c>
      <c r="J288" s="130">
        <f t="shared" si="7"/>
        <v>3</v>
      </c>
    </row>
    <row r="289" spans="1:10" x14ac:dyDescent="0.25">
      <c r="A289" s="17">
        <v>45929</v>
      </c>
      <c r="B289" s="28" t="s">
        <v>460</v>
      </c>
      <c r="C289" s="18" t="str">
        <f>VLOOKUP(B289,Fornecedores!A:B,2,0)</f>
        <v>BESECURE INFORMATICA E SEGURANÇA ELETRONICA LTDA - ME</v>
      </c>
      <c r="D289" s="18" t="s">
        <v>54</v>
      </c>
      <c r="E289" s="23" t="s">
        <v>462</v>
      </c>
      <c r="F289" s="19">
        <v>45926</v>
      </c>
      <c r="G289" s="20">
        <v>800</v>
      </c>
      <c r="H289" s="104">
        <f>VLOOKUP(E289&amp;B289,'Conf Oracle'!A:F,6,0)</f>
        <v>45930.41684027778</v>
      </c>
      <c r="I289" s="23" t="s">
        <v>67</v>
      </c>
      <c r="J289" s="130">
        <f t="shared" si="7"/>
        <v>3</v>
      </c>
    </row>
    <row r="290" spans="1:10" x14ac:dyDescent="0.25">
      <c r="A290" s="17">
        <v>45929</v>
      </c>
      <c r="B290" s="28" t="s">
        <v>463</v>
      </c>
      <c r="C290" s="18" t="str">
        <f>VLOOKUP(B290,Fornecedores!A:B,2,0)</f>
        <v>UP CHEF2 COMERCIO E SERVICOS LTDA ME</v>
      </c>
      <c r="D290" s="18" t="s">
        <v>54</v>
      </c>
      <c r="E290" s="23" t="s">
        <v>464</v>
      </c>
      <c r="F290" s="19">
        <v>45926</v>
      </c>
      <c r="G290" s="20">
        <v>12336.26</v>
      </c>
      <c r="H290" s="104" t="e">
        <f>VLOOKUP(E290&amp;B290,'Conf Oracle'!A:F,6,0)</f>
        <v>#N/A</v>
      </c>
      <c r="I290" s="23" t="s">
        <v>185</v>
      </c>
      <c r="J290" s="130" t="str">
        <f t="shared" si="7"/>
        <v/>
      </c>
    </row>
    <row r="291" spans="1:10" x14ac:dyDescent="0.25">
      <c r="A291" s="17">
        <v>45929</v>
      </c>
      <c r="B291" s="28" t="s">
        <v>465</v>
      </c>
      <c r="C291" s="18" t="str">
        <f>VLOOKUP(B291,Fornecedores!A:B,2,0)</f>
        <v>SAUDE DIGITAL TECNOLOGIA LTDA</v>
      </c>
      <c r="D291" s="18" t="s">
        <v>54</v>
      </c>
      <c r="E291" s="23" t="s">
        <v>466</v>
      </c>
      <c r="F291" s="19">
        <v>45926</v>
      </c>
      <c r="G291" s="20">
        <v>130885.69</v>
      </c>
      <c r="H291" s="104" t="e">
        <f>VLOOKUP(E291&amp;B291,'Conf Oracle'!A:F,6,0)</f>
        <v>#N/A</v>
      </c>
      <c r="I291" s="23" t="s">
        <v>185</v>
      </c>
      <c r="J291" s="130" t="str">
        <f t="shared" si="7"/>
        <v/>
      </c>
    </row>
    <row r="292" spans="1:10" x14ac:dyDescent="0.25">
      <c r="A292" s="17">
        <v>45929</v>
      </c>
      <c r="B292" s="28" t="s">
        <v>317</v>
      </c>
      <c r="C292" s="18" t="str">
        <f>VLOOKUP(B292,Fornecedores!A:B,2,0)</f>
        <v>SKY SERVICOS DE BANDA LARGA LTDA</v>
      </c>
      <c r="D292" s="18" t="s">
        <v>54</v>
      </c>
      <c r="E292" s="23" t="s">
        <v>467</v>
      </c>
      <c r="F292" s="19">
        <v>45924</v>
      </c>
      <c r="G292" s="20">
        <v>237.98</v>
      </c>
      <c r="H292" s="104">
        <f>VLOOKUP(E292&amp;B292,'Conf Oracle'!A:F,6,0)</f>
        <v>45929.728946759256</v>
      </c>
      <c r="I292" s="23" t="s">
        <v>185</v>
      </c>
      <c r="J292" s="130">
        <f t="shared" si="7"/>
        <v>4</v>
      </c>
    </row>
    <row r="293" spans="1:10" ht="15" x14ac:dyDescent="0.25">
      <c r="A293" s="17">
        <v>45929</v>
      </c>
      <c r="B293" s="222" t="s">
        <v>465</v>
      </c>
      <c r="C293" s="18" t="str">
        <f>VLOOKUP(B293,Fornecedores!A:B,2,0)</f>
        <v>SAUDE DIGITAL TECNOLOGIA LTDA</v>
      </c>
      <c r="D293" s="18" t="s">
        <v>54</v>
      </c>
      <c r="E293" s="23" t="s">
        <v>468</v>
      </c>
      <c r="F293" s="19">
        <v>45926</v>
      </c>
      <c r="G293" s="20">
        <v>22883.45</v>
      </c>
      <c r="H293" s="104" t="e">
        <f>VLOOKUP(E293&amp;B293,'Conf Oracle'!A:F,6,0)</f>
        <v>#N/A</v>
      </c>
      <c r="I293" s="23" t="s">
        <v>185</v>
      </c>
      <c r="J293" s="130" t="str">
        <f t="shared" si="7"/>
        <v/>
      </c>
    </row>
    <row r="294" spans="1:10" ht="15" x14ac:dyDescent="0.25">
      <c r="A294" s="17">
        <v>45929</v>
      </c>
      <c r="B294" s="222" t="s">
        <v>465</v>
      </c>
      <c r="C294" s="18" t="str">
        <f>VLOOKUP(B294,Fornecedores!A:B,2,0)</f>
        <v>SAUDE DIGITAL TECNOLOGIA LTDA</v>
      </c>
      <c r="D294" s="18" t="s">
        <v>54</v>
      </c>
      <c r="E294" s="23" t="s">
        <v>469</v>
      </c>
      <c r="F294" s="19">
        <v>45926</v>
      </c>
      <c r="G294" s="20">
        <v>24479.97</v>
      </c>
      <c r="H294" s="104" t="e">
        <f>VLOOKUP(E294&amp;B294,'Conf Oracle'!A:F,6,0)</f>
        <v>#N/A</v>
      </c>
      <c r="I294" s="23" t="s">
        <v>185</v>
      </c>
      <c r="J294" s="130" t="str">
        <f t="shared" si="7"/>
        <v/>
      </c>
    </row>
    <row r="295" spans="1:10" ht="15" x14ac:dyDescent="0.25">
      <c r="A295" s="17">
        <v>45929</v>
      </c>
      <c r="B295" s="222" t="s">
        <v>465</v>
      </c>
      <c r="C295" s="18" t="str">
        <f>VLOOKUP(B295,Fornecedores!A:B,2,0)</f>
        <v>SAUDE DIGITAL TECNOLOGIA LTDA</v>
      </c>
      <c r="D295" s="18" t="s">
        <v>54</v>
      </c>
      <c r="E295" s="23" t="s">
        <v>470</v>
      </c>
      <c r="F295" s="19">
        <v>45926</v>
      </c>
      <c r="G295" s="20">
        <v>24716.45</v>
      </c>
      <c r="H295" s="104" t="e">
        <f>VLOOKUP(E295&amp;B295,'Conf Oracle'!A:F,6,0)</f>
        <v>#N/A</v>
      </c>
      <c r="I295" s="23" t="s">
        <v>185</v>
      </c>
      <c r="J295" s="130" t="str">
        <f t="shared" si="7"/>
        <v/>
      </c>
    </row>
    <row r="296" spans="1:10" x14ac:dyDescent="0.25">
      <c r="A296" s="17">
        <v>45929</v>
      </c>
      <c r="B296" s="28" t="s">
        <v>471</v>
      </c>
      <c r="C296" s="18" t="str">
        <f>VLOOKUP(B296,Fornecedores!A:B,2,0)</f>
        <v>CENARIO RJ TECNOLOGIA EM AUDIO E VIDEO LTDA</v>
      </c>
      <c r="D296" s="18" t="s">
        <v>472</v>
      </c>
      <c r="E296" s="23" t="s">
        <v>473</v>
      </c>
      <c r="F296" s="19">
        <v>45924</v>
      </c>
      <c r="G296" s="20">
        <v>1155</v>
      </c>
      <c r="H296" s="104" t="e">
        <f>VLOOKUP(E296&amp;B296,'Conf Oracle'!A:F,6,0)</f>
        <v>#N/A</v>
      </c>
      <c r="I296" s="23"/>
      <c r="J296" s="130" t="str">
        <f t="shared" si="7"/>
        <v/>
      </c>
    </row>
    <row r="297" spans="1:10" x14ac:dyDescent="0.25">
      <c r="A297" s="17">
        <v>45929</v>
      </c>
      <c r="B297" s="28" t="s">
        <v>471</v>
      </c>
      <c r="C297" s="18" t="str">
        <f>VLOOKUP(B297,Fornecedores!A:B,2,0)</f>
        <v>CENARIO RJ TECNOLOGIA EM AUDIO E VIDEO LTDA</v>
      </c>
      <c r="D297" s="18" t="s">
        <v>472</v>
      </c>
      <c r="E297" s="23" t="s">
        <v>474</v>
      </c>
      <c r="F297" s="19">
        <v>45924</v>
      </c>
      <c r="G297" s="20">
        <v>1060</v>
      </c>
      <c r="H297" s="104">
        <f>VLOOKUP(E297&amp;B297,'Conf Oracle'!A:F,6,0)</f>
        <v>45929.684502314813</v>
      </c>
      <c r="I297" s="23"/>
      <c r="J297" s="130">
        <f t="shared" si="7"/>
        <v>4</v>
      </c>
    </row>
    <row r="298" spans="1:10" x14ac:dyDescent="0.25">
      <c r="A298" s="17">
        <v>45929</v>
      </c>
      <c r="B298" s="28" t="s">
        <v>475</v>
      </c>
      <c r="C298" s="18" t="str">
        <f>VLOOKUP(B298,Fornecedores!A:B,2,0)</f>
        <v>ETIMO COMUNICACAO E EVENTOS</v>
      </c>
      <c r="D298" s="18" t="s">
        <v>472</v>
      </c>
      <c r="E298" s="23" t="s">
        <v>476</v>
      </c>
      <c r="F298" s="19">
        <v>45926</v>
      </c>
      <c r="G298" s="20">
        <v>37000</v>
      </c>
      <c r="H298" s="104" t="e">
        <f>VLOOKUP(E298&amp;B298,'Conf Oracle'!A:F,6,0)</f>
        <v>#N/A</v>
      </c>
      <c r="I298" s="23"/>
      <c r="J298" s="130" t="str">
        <f t="shared" si="7"/>
        <v/>
      </c>
    </row>
    <row r="299" spans="1:10" x14ac:dyDescent="0.25">
      <c r="A299" s="17">
        <v>45929</v>
      </c>
      <c r="B299" s="28" t="s">
        <v>477</v>
      </c>
      <c r="C299" s="18" t="str">
        <f>VLOOKUP(B299,Fornecedores!A:B,2,0)</f>
        <v>E-XYON LEGAL SOFTWARE LTDA</v>
      </c>
      <c r="D299" s="18" t="s">
        <v>478</v>
      </c>
      <c r="E299" s="23" t="s">
        <v>479</v>
      </c>
      <c r="F299" s="19">
        <v>45925</v>
      </c>
      <c r="G299" s="20">
        <v>3761.24</v>
      </c>
      <c r="H299" s="104">
        <f>VLOOKUP(E299&amp;B299,'Conf Oracle'!A:F,6,0)</f>
        <v>45926.581678240742</v>
      </c>
      <c r="I299" s="23"/>
      <c r="J299" s="130">
        <f t="shared" si="7"/>
        <v>2</v>
      </c>
    </row>
    <row r="300" spans="1:10" ht="15" x14ac:dyDescent="0.25">
      <c r="A300" s="17">
        <v>45929</v>
      </c>
      <c r="B300" s="222" t="s">
        <v>480</v>
      </c>
      <c r="C300" s="18" t="str">
        <f>VLOOKUP(B300,Fornecedores!A:B,2,0)</f>
        <v>TORRES FREIRE ADVOGADOS</v>
      </c>
      <c r="D300" s="18" t="s">
        <v>478</v>
      </c>
      <c r="E300" s="23" t="s">
        <v>481</v>
      </c>
      <c r="F300" s="19">
        <v>45925</v>
      </c>
      <c r="G300" s="20">
        <v>22655.3</v>
      </c>
      <c r="H300" s="104" t="e">
        <f>VLOOKUP(E300&amp;B300,'Conf Oracle'!A:F,6,0)</f>
        <v>#N/A</v>
      </c>
      <c r="I300" s="23"/>
      <c r="J300" s="130" t="str">
        <f t="shared" si="7"/>
        <v/>
      </c>
    </row>
    <row r="301" spans="1:10" x14ac:dyDescent="0.25">
      <c r="A301" s="17">
        <v>45929</v>
      </c>
      <c r="B301" s="28" t="s">
        <v>482</v>
      </c>
      <c r="C301" s="18" t="str">
        <f>VLOOKUP(B301,Fornecedores!A:B,2,0)</f>
        <v>DECIO FREIRE SOCIEDADE DE ADVOGADOS</v>
      </c>
      <c r="D301" s="18" t="s">
        <v>478</v>
      </c>
      <c r="E301" s="23" t="s">
        <v>483</v>
      </c>
      <c r="F301" s="19">
        <v>45925</v>
      </c>
      <c r="G301" s="20">
        <v>549.16</v>
      </c>
      <c r="H301" s="104" t="e">
        <f>VLOOKUP(E301&amp;B301,'Conf Oracle'!A:F,6,0)</f>
        <v>#N/A</v>
      </c>
      <c r="I301" s="30"/>
      <c r="J301" s="130" t="str">
        <f t="shared" si="7"/>
        <v/>
      </c>
    </row>
    <row r="302" spans="1:10" x14ac:dyDescent="0.25">
      <c r="A302" s="17">
        <v>45929</v>
      </c>
      <c r="B302" s="28" t="s">
        <v>126</v>
      </c>
      <c r="C302" s="18" t="str">
        <f>VLOOKUP(B302,Fornecedores!A:B,2,0)</f>
        <v>PLUXEE BENEFICIOS BRASIL SA</v>
      </c>
      <c r="D302" s="18" t="s">
        <v>478</v>
      </c>
      <c r="E302" s="23" t="s">
        <v>484</v>
      </c>
      <c r="F302" s="19">
        <v>45924</v>
      </c>
      <c r="G302" s="20">
        <v>346.94</v>
      </c>
      <c r="H302" s="104" t="e">
        <f>VLOOKUP(E302&amp;B302,'Conf Oracle'!A:F,6,0)</f>
        <v>#N/A</v>
      </c>
      <c r="I302" s="23"/>
      <c r="J302" s="130" t="str">
        <f t="shared" si="7"/>
        <v/>
      </c>
    </row>
    <row r="303" spans="1:10" x14ac:dyDescent="0.25">
      <c r="A303" s="17">
        <v>45929</v>
      </c>
      <c r="B303" s="28" t="s">
        <v>126</v>
      </c>
      <c r="C303" s="18" t="str">
        <f>VLOOKUP(B303,Fornecedores!A:B,2,0)</f>
        <v>PLUXEE BENEFICIOS BRASIL SA</v>
      </c>
      <c r="D303" s="18" t="s">
        <v>478</v>
      </c>
      <c r="E303" s="23" t="s">
        <v>485</v>
      </c>
      <c r="F303" s="19">
        <v>45924</v>
      </c>
      <c r="G303" s="20">
        <v>148.69</v>
      </c>
      <c r="H303" s="104" t="e">
        <f>VLOOKUP(E303&amp;B303,'Conf Oracle'!A:F,6,0)</f>
        <v>#N/A</v>
      </c>
      <c r="I303" s="23"/>
      <c r="J303" s="130" t="str">
        <f t="shared" si="7"/>
        <v/>
      </c>
    </row>
    <row r="304" spans="1:10" x14ac:dyDescent="0.25">
      <c r="A304" s="17">
        <v>45929</v>
      </c>
      <c r="B304" s="28" t="s">
        <v>109</v>
      </c>
      <c r="C304" s="18" t="str">
        <f>VLOOKUP(B304,Fornecedores!A:B,2,0)</f>
        <v>TORTORO MADUREIRA E RAGAZZI SOCADVOGAD</v>
      </c>
      <c r="D304" s="18" t="s">
        <v>478</v>
      </c>
      <c r="E304" s="23" t="s">
        <v>486</v>
      </c>
      <c r="F304" s="19">
        <v>45926</v>
      </c>
      <c r="G304" s="20">
        <v>18750</v>
      </c>
      <c r="H304" s="104">
        <f>VLOOKUP(E304&amp;B304,'Conf Oracle'!A:F,6,0)</f>
        <v>45929.660601851851</v>
      </c>
      <c r="I304" s="23"/>
      <c r="J304" s="130">
        <f t="shared" si="7"/>
        <v>2</v>
      </c>
    </row>
    <row r="305" spans="1:10" x14ac:dyDescent="0.25">
      <c r="A305" s="17">
        <v>45929</v>
      </c>
      <c r="B305" s="28" t="s">
        <v>487</v>
      </c>
      <c r="C305" s="18" t="str">
        <f>VLOOKUP(B305,Fornecedores!A:B,2,0)</f>
        <v>HUMANAS PRESTADORA DE SERVICOS LTDA</v>
      </c>
      <c r="D305" s="18" t="s">
        <v>478</v>
      </c>
      <c r="E305" s="23" t="s">
        <v>488</v>
      </c>
      <c r="F305" s="19">
        <v>45925</v>
      </c>
      <c r="G305" s="20">
        <v>132502.37</v>
      </c>
      <c r="H305" s="104">
        <f>VLOOKUP(E305&amp;B305,'Conf Oracle'!A:F,6,0)</f>
        <v>45929.647847222222</v>
      </c>
      <c r="I305" s="23"/>
      <c r="J305" s="130">
        <f t="shared" si="7"/>
        <v>3</v>
      </c>
    </row>
    <row r="306" spans="1:10" x14ac:dyDescent="0.25">
      <c r="A306" s="17">
        <v>45929</v>
      </c>
      <c r="B306" s="28" t="s">
        <v>109</v>
      </c>
      <c r="C306" s="18" t="str">
        <f>VLOOKUP(B306,Fornecedores!A:B,2,0)</f>
        <v>TORTORO MADUREIRA E RAGAZZI SOCADVOGAD</v>
      </c>
      <c r="D306" s="18" t="s">
        <v>478</v>
      </c>
      <c r="E306" s="23" t="s">
        <v>489</v>
      </c>
      <c r="F306" s="19">
        <v>45926</v>
      </c>
      <c r="G306" s="20">
        <v>15000</v>
      </c>
      <c r="H306" s="104">
        <f>VLOOKUP(E306&amp;B306,'Conf Oracle'!A:F,6,0)</f>
        <v>45929.665532407409</v>
      </c>
      <c r="I306" s="23"/>
      <c r="J306" s="130">
        <f t="shared" si="7"/>
        <v>2</v>
      </c>
    </row>
    <row r="307" spans="1:10" x14ac:dyDescent="0.25">
      <c r="A307" s="17">
        <v>45929</v>
      </c>
      <c r="B307" s="28" t="s">
        <v>490</v>
      </c>
      <c r="C307" s="18" t="str">
        <f>VLOOKUP(B307,Fornecedores!A:B,2,0)</f>
        <v>ORSEGUPS SEGURANCA E VIGILANCIA LTDA</v>
      </c>
      <c r="D307" s="18" t="s">
        <v>69</v>
      </c>
      <c r="E307" s="77" t="s">
        <v>491</v>
      </c>
      <c r="F307" s="19">
        <v>45925</v>
      </c>
      <c r="G307" s="20">
        <v>14347.67</v>
      </c>
      <c r="H307" s="104" t="e">
        <f>VLOOKUP(E307&amp;B307,'Conf Oracle'!A:F,6,0)</f>
        <v>#N/A</v>
      </c>
      <c r="I307" s="23" t="s">
        <v>17471</v>
      </c>
      <c r="J307" s="130" t="str">
        <f t="shared" si="7"/>
        <v/>
      </c>
    </row>
    <row r="308" spans="1:10" x14ac:dyDescent="0.25">
      <c r="A308" s="17">
        <v>45929</v>
      </c>
      <c r="B308" s="28" t="s">
        <v>490</v>
      </c>
      <c r="C308" s="18" t="str">
        <f>VLOOKUP(B308,Fornecedores!A:B,2,0)</f>
        <v>ORSEGUPS SEGURANCA E VIGILANCIA LTDA</v>
      </c>
      <c r="D308" s="18" t="s">
        <v>69</v>
      </c>
      <c r="E308" s="77" t="s">
        <v>492</v>
      </c>
      <c r="F308" s="19">
        <v>45925</v>
      </c>
      <c r="G308" s="20">
        <v>63126.97</v>
      </c>
      <c r="H308" s="104" t="e">
        <f>VLOOKUP(E308&amp;B308,'Conf Oracle'!A:F,6,0)</f>
        <v>#N/A</v>
      </c>
      <c r="I308" s="23" t="s">
        <v>17470</v>
      </c>
      <c r="J308" s="130" t="str">
        <f t="shared" si="7"/>
        <v/>
      </c>
    </row>
    <row r="309" spans="1:10" x14ac:dyDescent="0.25">
      <c r="A309" s="17">
        <v>45929</v>
      </c>
      <c r="B309" s="28" t="s">
        <v>493</v>
      </c>
      <c r="C309" s="18" t="str">
        <f>VLOOKUP(B309,Fornecedores!A:B,2,0)</f>
        <v>IMAGEM GEOSISTEMAS E COMERCIO LTDA</v>
      </c>
      <c r="D309" s="18" t="s">
        <v>69</v>
      </c>
      <c r="E309" s="77" t="s">
        <v>494</v>
      </c>
      <c r="F309" s="19">
        <v>45925</v>
      </c>
      <c r="G309" s="20">
        <v>147688.74</v>
      </c>
      <c r="H309" s="104" t="e">
        <f>VLOOKUP(E309&amp;B309,'Conf Oracle'!A:F,6,0)</f>
        <v>#N/A</v>
      </c>
      <c r="I309" s="23" t="s">
        <v>1078</v>
      </c>
      <c r="J309" s="130" t="str">
        <f t="shared" si="7"/>
        <v/>
      </c>
    </row>
    <row r="310" spans="1:10" x14ac:dyDescent="0.25">
      <c r="A310" s="17">
        <v>45929</v>
      </c>
      <c r="B310" s="28" t="s">
        <v>498</v>
      </c>
      <c r="C310" s="18" t="str">
        <f>VLOOKUP(B310,Fornecedores!A:B,2,0)</f>
        <v>CONTATO SEGURO PREV DE RISCOS EMPRE LTDA</v>
      </c>
      <c r="D310" s="18" t="s">
        <v>30</v>
      </c>
      <c r="E310" s="23" t="s">
        <v>499</v>
      </c>
      <c r="F310" s="19">
        <v>45925</v>
      </c>
      <c r="G310" s="20">
        <v>7120</v>
      </c>
      <c r="H310" s="104" t="e">
        <f>VLOOKUP(E310&amp;B310,'Conf Oracle'!A:F,6,0)</f>
        <v>#N/A</v>
      </c>
      <c r="I310" s="23"/>
      <c r="J310" s="130" t="str">
        <f t="shared" si="7"/>
        <v/>
      </c>
    </row>
    <row r="311" spans="1:10" x14ac:dyDescent="0.25">
      <c r="A311" s="17">
        <v>45929</v>
      </c>
      <c r="B311" s="28" t="s">
        <v>500</v>
      </c>
      <c r="C311" s="18" t="str">
        <f>VLOOKUP(B311,Fornecedores!A:B,2,0)</f>
        <v>AGENCIA DE PUBLICIDADE EPK LTDA</v>
      </c>
      <c r="D311" s="18" t="s">
        <v>30</v>
      </c>
      <c r="E311" s="23" t="s">
        <v>501</v>
      </c>
      <c r="F311" s="19">
        <v>45925</v>
      </c>
      <c r="G311" s="20">
        <v>15253.85</v>
      </c>
      <c r="H311" s="104" t="e">
        <f>VLOOKUP(E311&amp;B311,'Conf Oracle'!A:F,6,0)</f>
        <v>#N/A</v>
      </c>
      <c r="I311" s="23"/>
      <c r="J311" s="130" t="str">
        <f t="shared" si="7"/>
        <v/>
      </c>
    </row>
    <row r="312" spans="1:10" x14ac:dyDescent="0.25">
      <c r="A312" s="17">
        <v>45929</v>
      </c>
      <c r="B312" s="28" t="s">
        <v>502</v>
      </c>
      <c r="C312" s="18" t="str">
        <f>VLOOKUP(B312,Fornecedores!A:B,2,0)</f>
        <v xml:space="preserve"> FUNDACAO DELFIM MENDES SILVEIRA.</v>
      </c>
      <c r="D312" s="18" t="s">
        <v>30</v>
      </c>
      <c r="E312" s="23" t="s">
        <v>503</v>
      </c>
      <c r="F312" s="19">
        <v>45925</v>
      </c>
      <c r="G312" s="20">
        <v>43200</v>
      </c>
      <c r="H312" s="104" t="e">
        <f>VLOOKUP(E312&amp;B312,'Conf Oracle'!A:F,6,0)</f>
        <v>#N/A</v>
      </c>
      <c r="I312" s="23"/>
      <c r="J312" s="130" t="str">
        <f t="shared" si="7"/>
        <v/>
      </c>
    </row>
    <row r="313" spans="1:10" x14ac:dyDescent="0.25">
      <c r="A313" s="17">
        <v>45929</v>
      </c>
      <c r="B313" s="28" t="s">
        <v>504</v>
      </c>
      <c r="C313" s="18" t="str">
        <f>VLOOKUP(B313,Fornecedores!A:B,2,0)</f>
        <v>NOS DA COMUNICACAO LTDA</v>
      </c>
      <c r="D313" s="18" t="s">
        <v>30</v>
      </c>
      <c r="E313" s="23" t="s">
        <v>505</v>
      </c>
      <c r="F313" s="19">
        <v>45925</v>
      </c>
      <c r="G313" s="204">
        <v>14313.83</v>
      </c>
      <c r="H313" s="104" t="e">
        <f>VLOOKUP(E313&amp;B313,'Conf Oracle'!A:F,6,0)</f>
        <v>#N/A</v>
      </c>
      <c r="I313" s="23"/>
      <c r="J313" s="130" t="str">
        <f t="shared" si="7"/>
        <v/>
      </c>
    </row>
    <row r="314" spans="1:10" x14ac:dyDescent="0.25">
      <c r="A314" s="17">
        <v>45929</v>
      </c>
      <c r="B314" s="28" t="s">
        <v>266</v>
      </c>
      <c r="C314" s="18" t="str">
        <f>VLOOKUP(B314,Fornecedores!A:B,2,0)</f>
        <v>HPPA CONSULT E DESENV EM ENGENHARIA LTDA</v>
      </c>
      <c r="D314" s="18" t="s">
        <v>30</v>
      </c>
      <c r="E314" s="23" t="s">
        <v>506</v>
      </c>
      <c r="F314" s="19">
        <v>45925</v>
      </c>
      <c r="G314" s="20">
        <v>6896</v>
      </c>
      <c r="H314" s="104" t="e">
        <f>VLOOKUP(E314&amp;B314,'Conf Oracle'!A:F,6,0)</f>
        <v>#N/A</v>
      </c>
      <c r="I314" s="23"/>
      <c r="J314" s="130" t="str">
        <f t="shared" si="7"/>
        <v/>
      </c>
    </row>
    <row r="315" spans="1:10" x14ac:dyDescent="0.25">
      <c r="A315" s="17">
        <v>45929</v>
      </c>
      <c r="B315" s="28" t="s">
        <v>248</v>
      </c>
      <c r="C315" s="18" t="str">
        <f>VLOOKUP(B315,Fornecedores!A:B,2,0)</f>
        <v>INESC P D BRASIL</v>
      </c>
      <c r="D315" s="18" t="s">
        <v>30</v>
      </c>
      <c r="E315" s="23" t="s">
        <v>507</v>
      </c>
      <c r="F315" s="19">
        <v>45925</v>
      </c>
      <c r="G315" s="20">
        <v>550000</v>
      </c>
      <c r="H315" s="104" t="e">
        <f>VLOOKUP(E315&amp;B315,'Conf Oracle'!A:F,6,0)</f>
        <v>#N/A</v>
      </c>
      <c r="I315" s="23"/>
      <c r="J315" s="130" t="str">
        <f t="shared" si="7"/>
        <v/>
      </c>
    </row>
    <row r="316" spans="1:10" x14ac:dyDescent="0.25">
      <c r="A316" s="17">
        <v>45929</v>
      </c>
      <c r="B316" s="28" t="s">
        <v>45</v>
      </c>
      <c r="C316" s="18" t="str">
        <f>VLOOKUP(B316,Fornecedores!A:B,2,0)</f>
        <v>CENTRO DE PESQUISA DE ENERGIA ELET CEPEL</v>
      </c>
      <c r="D316" s="18" t="s">
        <v>30</v>
      </c>
      <c r="E316" s="23" t="s">
        <v>508</v>
      </c>
      <c r="F316" s="19">
        <v>45926</v>
      </c>
      <c r="G316" s="20">
        <v>160614.17000000001</v>
      </c>
      <c r="H316" s="104" t="e">
        <f>VLOOKUP(E316&amp;B316,'Conf Oracle'!A:F,6,0)</f>
        <v>#N/A</v>
      </c>
      <c r="I316" s="23"/>
      <c r="J316" s="130" t="str">
        <f t="shared" si="7"/>
        <v/>
      </c>
    </row>
    <row r="317" spans="1:10" x14ac:dyDescent="0.25">
      <c r="A317" s="17">
        <v>45929</v>
      </c>
      <c r="B317" s="28" t="s">
        <v>509</v>
      </c>
      <c r="C317" s="18" t="str">
        <f>VLOOKUP(B317,Fornecedores!A:B,2,0)</f>
        <v>DUNASTUR LTDA</v>
      </c>
      <c r="D317" s="18" t="s">
        <v>30</v>
      </c>
      <c r="E317" s="23" t="s">
        <v>510</v>
      </c>
      <c r="F317" s="19">
        <v>45926</v>
      </c>
      <c r="G317" s="20">
        <v>37793.279999999999</v>
      </c>
      <c r="H317" s="104" t="e">
        <f>VLOOKUP(E317&amp;B317,'Conf Oracle'!A:F,6,0)</f>
        <v>#N/A</v>
      </c>
      <c r="I317" s="23"/>
      <c r="J317" s="130"/>
    </row>
    <row r="318" spans="1:10" x14ac:dyDescent="0.25">
      <c r="A318" s="17">
        <v>45929</v>
      </c>
      <c r="B318" s="28" t="s">
        <v>315</v>
      </c>
      <c r="C318" s="18" t="str">
        <f>VLOOKUP(B318,Fornecedores!A:B,2,0)</f>
        <v>AGUAS CLARAS GASTRONOMIA E EVENTOS LTDA</v>
      </c>
      <c r="D318" s="18" t="s">
        <v>30</v>
      </c>
      <c r="E318" s="23" t="s">
        <v>511</v>
      </c>
      <c r="F318" s="19">
        <v>45926</v>
      </c>
      <c r="G318" s="20">
        <v>5400</v>
      </c>
      <c r="H318" s="104" t="e">
        <f>VLOOKUP(E318&amp;B318,'Conf Oracle'!A:F,6,0)</f>
        <v>#N/A</v>
      </c>
      <c r="I318" s="23"/>
      <c r="J318" s="130"/>
    </row>
    <row r="319" spans="1:10" x14ac:dyDescent="0.25">
      <c r="A319" s="17">
        <v>45929</v>
      </c>
      <c r="B319" s="28" t="s">
        <v>315</v>
      </c>
      <c r="C319" s="18" t="str">
        <f>VLOOKUP(B319,Fornecedores!A:B,2,0)</f>
        <v>AGUAS CLARAS GASTRONOMIA E EVENTOS LTDA</v>
      </c>
      <c r="D319" s="18" t="s">
        <v>30</v>
      </c>
      <c r="E319" s="23" t="s">
        <v>512</v>
      </c>
      <c r="F319" s="19">
        <v>45926</v>
      </c>
      <c r="G319" s="20">
        <v>5400</v>
      </c>
      <c r="H319" s="104" t="e">
        <f>VLOOKUP(E319&amp;B319,'Conf Oracle'!A:F,6,0)</f>
        <v>#N/A</v>
      </c>
      <c r="I319" s="23"/>
      <c r="J319" s="130"/>
    </row>
    <row r="320" spans="1:10" x14ac:dyDescent="0.25">
      <c r="A320" s="17">
        <v>45929</v>
      </c>
      <c r="B320" s="28" t="s">
        <v>407</v>
      </c>
      <c r="C320" s="18" t="str">
        <f>VLOOKUP(B320,Fornecedores!A:B,2,0)</f>
        <v>PITANG CONSULTORIA E SISTEMAS SA</v>
      </c>
      <c r="D320" s="18" t="s">
        <v>12</v>
      </c>
      <c r="E320" s="23" t="s">
        <v>513</v>
      </c>
      <c r="F320" s="19">
        <v>45924</v>
      </c>
      <c r="G320" s="20">
        <v>41371.68</v>
      </c>
      <c r="H320" s="104">
        <f>VLOOKUP(E320&amp;B320,'Conf Oracle'!A:F,6,0)</f>
        <v>45930.33388888889</v>
      </c>
      <c r="I320" s="23"/>
      <c r="J320" s="130"/>
    </row>
    <row r="321" spans="1:10" x14ac:dyDescent="0.25">
      <c r="A321" s="17">
        <v>45929</v>
      </c>
      <c r="B321" s="28" t="s">
        <v>407</v>
      </c>
      <c r="C321" s="18" t="str">
        <f>VLOOKUP(B321,Fornecedores!A:B,2,0)</f>
        <v>PITANG CONSULTORIA E SISTEMAS SA</v>
      </c>
      <c r="D321" s="18" t="s">
        <v>12</v>
      </c>
      <c r="E321" s="23" t="s">
        <v>514</v>
      </c>
      <c r="F321" s="19">
        <v>45924</v>
      </c>
      <c r="G321" s="20">
        <v>174508.32</v>
      </c>
      <c r="H321" s="104">
        <f>VLOOKUP(E321&amp;B321,'Conf Oracle'!A:F,6,0)</f>
        <v>45930.450856481482</v>
      </c>
      <c r="I321" s="23"/>
      <c r="J321" s="130"/>
    </row>
    <row r="322" spans="1:10" x14ac:dyDescent="0.25">
      <c r="A322" s="17">
        <v>45929</v>
      </c>
      <c r="B322" s="28" t="s">
        <v>407</v>
      </c>
      <c r="C322" s="18" t="str">
        <f>VLOOKUP(B322,Fornecedores!A:B,2,0)</f>
        <v>PITANG CONSULTORIA E SISTEMAS SA</v>
      </c>
      <c r="D322" s="18" t="s">
        <v>12</v>
      </c>
      <c r="E322" s="23" t="s">
        <v>515</v>
      </c>
      <c r="F322" s="19">
        <v>45924</v>
      </c>
      <c r="G322" s="20">
        <v>122608.64</v>
      </c>
      <c r="H322" s="104">
        <f>VLOOKUP(E322&amp;B322,'Conf Oracle'!A:F,6,0)</f>
        <v>45930.460057870368</v>
      </c>
      <c r="I322" s="23"/>
      <c r="J322" s="130"/>
    </row>
    <row r="323" spans="1:10" x14ac:dyDescent="0.25">
      <c r="A323" s="17">
        <v>45929</v>
      </c>
      <c r="B323" s="28" t="s">
        <v>407</v>
      </c>
      <c r="C323" s="18" t="str">
        <f>VLOOKUP(B323,Fornecedores!A:B,2,0)</f>
        <v>PITANG CONSULTORIA E SISTEMAS SA</v>
      </c>
      <c r="D323" s="18" t="s">
        <v>12</v>
      </c>
      <c r="E323" s="23" t="s">
        <v>516</v>
      </c>
      <c r="F323" s="19">
        <v>45924</v>
      </c>
      <c r="G323" s="20">
        <v>214390.96</v>
      </c>
      <c r="H323" s="104">
        <f>VLOOKUP(E323&amp;B323,'Conf Oracle'!A:F,6,0)</f>
        <v>45930.593518518515</v>
      </c>
      <c r="I323" s="23"/>
      <c r="J323" s="130"/>
    </row>
    <row r="324" spans="1:10" x14ac:dyDescent="0.25">
      <c r="A324" s="17">
        <v>45929</v>
      </c>
      <c r="B324" s="28" t="s">
        <v>517</v>
      </c>
      <c r="C324" s="18" t="str">
        <f>VLOOKUP(B324,Fornecedores!A:B,2,0)</f>
        <v>ELOGROUP DESENVOLVIMENTO E CONSULT LTDA</v>
      </c>
      <c r="D324" s="18" t="s">
        <v>12</v>
      </c>
      <c r="E324" s="77" t="s">
        <v>518</v>
      </c>
      <c r="F324" s="19">
        <v>45925</v>
      </c>
      <c r="G324" s="20">
        <v>151956</v>
      </c>
      <c r="H324" s="104" t="e">
        <f>VLOOKUP(E324&amp;B324,'Conf Oracle'!A:F,6,0)</f>
        <v>#N/A</v>
      </c>
      <c r="I324" s="23" t="s">
        <v>17360</v>
      </c>
      <c r="J324" s="130"/>
    </row>
    <row r="325" spans="1:10" x14ac:dyDescent="0.25">
      <c r="A325" s="17">
        <v>45929</v>
      </c>
      <c r="B325" s="28" t="s">
        <v>519</v>
      </c>
      <c r="C325" s="18" t="str">
        <f>VLOOKUP(B325,Fornecedores!A:B,2,0)</f>
        <v>AUDIOCORE PRODUCOES E EVENTOS LTDA</v>
      </c>
      <c r="D325" s="18" t="s">
        <v>12</v>
      </c>
      <c r="E325" s="23" t="s">
        <v>520</v>
      </c>
      <c r="F325" s="19">
        <v>45926</v>
      </c>
      <c r="G325" s="20">
        <v>24488.639999999999</v>
      </c>
      <c r="H325" s="104">
        <f>VLOOKUP(E325&amp;B325,'Conf Oracle'!A:F,6,0)</f>
        <v>45930.606932870367</v>
      </c>
      <c r="I325" s="23"/>
      <c r="J325" s="130"/>
    </row>
    <row r="326" spans="1:10" x14ac:dyDescent="0.25">
      <c r="A326" s="17">
        <v>45929</v>
      </c>
      <c r="B326" s="28" t="s">
        <v>47</v>
      </c>
      <c r="C326" s="18" t="str">
        <f>VLOOKUP(B326,Fornecedores!A:B,2,0)</f>
        <v>SIEMENS ENERGY POWER AND INDUSTRIAL APPLICATIONS LTDA</v>
      </c>
      <c r="D326" s="18" t="s">
        <v>12</v>
      </c>
      <c r="E326" s="23" t="s">
        <v>521</v>
      </c>
      <c r="F326" s="19">
        <v>45926</v>
      </c>
      <c r="G326" s="20">
        <v>813252.71</v>
      </c>
      <c r="H326" s="104" t="e">
        <f>VLOOKUP(E326&amp;B326,'Conf Oracle'!A:F,6,0)</f>
        <v>#N/A</v>
      </c>
      <c r="I326" s="23" t="s">
        <v>17371</v>
      </c>
      <c r="J326" s="130"/>
    </row>
    <row r="327" spans="1:10" ht="15" x14ac:dyDescent="0.25">
      <c r="A327" s="17">
        <v>45929</v>
      </c>
      <c r="B327" s="222" t="s">
        <v>407</v>
      </c>
      <c r="C327" s="18" t="str">
        <f>VLOOKUP(B327,Fornecedores!A:B,2,0)</f>
        <v>PITANG CONSULTORIA E SISTEMAS SA</v>
      </c>
      <c r="D327" s="18" t="s">
        <v>12</v>
      </c>
      <c r="E327" s="225" t="s">
        <v>473</v>
      </c>
      <c r="F327" s="19">
        <v>45924</v>
      </c>
      <c r="G327" s="20">
        <v>29551.200000000001</v>
      </c>
      <c r="H327" s="104">
        <f>VLOOKUP(E327&amp;B327,'Conf Oracle'!A:F,6,0)</f>
        <v>45929.699895833335</v>
      </c>
      <c r="I327" s="23"/>
      <c r="J327" s="130"/>
    </row>
    <row r="328" spans="1:10" x14ac:dyDescent="0.25">
      <c r="A328" s="17">
        <v>45929</v>
      </c>
      <c r="B328" s="28" t="s">
        <v>1011</v>
      </c>
      <c r="C328" s="18" t="str">
        <f>VLOOKUP(B328,Fornecedores!A:B,2,0)</f>
        <v>ELEVADORES ATLAS SCHINDLER SA</v>
      </c>
      <c r="D328" s="18" t="s">
        <v>54</v>
      </c>
      <c r="E328" s="77" t="s">
        <v>16755</v>
      </c>
      <c r="F328" s="19">
        <v>45903</v>
      </c>
      <c r="G328" s="20">
        <v>856.45</v>
      </c>
      <c r="H328" s="104">
        <f>VLOOKUP(E328&amp;B328,'Conf Oracle'!A:F,6,0)</f>
        <v>45919.681504629632</v>
      </c>
      <c r="I328" s="23"/>
      <c r="J328" s="130"/>
    </row>
    <row r="329" spans="1:10" x14ac:dyDescent="0.25">
      <c r="A329" s="17">
        <v>45929</v>
      </c>
      <c r="B329" s="28" t="s">
        <v>899</v>
      </c>
      <c r="C329" s="18" t="str">
        <f>VLOOKUP(B329,Fornecedores!A:B,2,0)</f>
        <v>ELEVADORES ATLAS SCHINDLER SA</v>
      </c>
      <c r="D329" s="18" t="s">
        <v>54</v>
      </c>
      <c r="E329" s="23" t="s">
        <v>16752</v>
      </c>
      <c r="F329" s="19">
        <v>45904</v>
      </c>
      <c r="G329" s="20">
        <v>2069.88</v>
      </c>
      <c r="H329" s="104">
        <f>VLOOKUP(E329&amp;B329,'Conf Oracle'!A:F,6,0)</f>
        <v>45919.672824074078</v>
      </c>
      <c r="I329" s="23"/>
      <c r="J329" s="130"/>
    </row>
    <row r="330" spans="1:10" x14ac:dyDescent="0.25">
      <c r="A330" s="17">
        <v>45929</v>
      </c>
      <c r="B330" s="28" t="s">
        <v>663</v>
      </c>
      <c r="C330" s="18" t="str">
        <f>VLOOKUP(B330,Fornecedores!A:B,2,0)</f>
        <v>BRINGER DO BRASIL AG CARGAS NAC INT LTDA</v>
      </c>
      <c r="D330" s="18" t="s">
        <v>54</v>
      </c>
      <c r="E330" s="23" t="s">
        <v>17352</v>
      </c>
      <c r="F330" s="19">
        <v>45923</v>
      </c>
      <c r="G330" s="20">
        <v>880</v>
      </c>
      <c r="H330" s="104" t="e">
        <f>VLOOKUP(E330&amp;B330,'Conf Oracle'!A:F,6,0)</f>
        <v>#N/A</v>
      </c>
      <c r="I330" s="23"/>
      <c r="J330" s="130"/>
    </row>
    <row r="331" spans="1:10" x14ac:dyDescent="0.25">
      <c r="A331" s="17">
        <v>45929</v>
      </c>
      <c r="B331" s="28" t="s">
        <v>663</v>
      </c>
      <c r="C331" s="18" t="str">
        <f>VLOOKUP(B331,Fornecedores!A:B,2,0)</f>
        <v>BRINGER DO BRASIL AG CARGAS NAC INT LTDA</v>
      </c>
      <c r="D331" s="18" t="s">
        <v>54</v>
      </c>
      <c r="E331" s="23" t="s">
        <v>17353</v>
      </c>
      <c r="F331" s="19">
        <v>45923</v>
      </c>
      <c r="G331" s="20">
        <v>29934</v>
      </c>
      <c r="H331" s="104">
        <f>VLOOKUP(E331&amp;B331,'Conf Oracle'!A:F,6,0)</f>
        <v>45930.409560185188</v>
      </c>
      <c r="I331" s="23"/>
      <c r="J331" s="130"/>
    </row>
    <row r="332" spans="1:10" ht="15" x14ac:dyDescent="0.25">
      <c r="A332" s="17">
        <v>45929</v>
      </c>
      <c r="B332" s="222" t="s">
        <v>304</v>
      </c>
      <c r="C332" s="18" t="str">
        <f>VLOOKUP(B332,Fornecedores!A:B,2,0)</f>
        <v>CYBERONE TECNOLOGIA E SEGURANCA DA INFORMACAO LTDA.</v>
      </c>
      <c r="D332" s="18" t="s">
        <v>54</v>
      </c>
      <c r="E332" s="225" t="s">
        <v>217</v>
      </c>
      <c r="F332" s="19">
        <v>45919</v>
      </c>
      <c r="G332" s="229">
        <v>1603757.12</v>
      </c>
      <c r="H332" s="104" t="e">
        <f>VLOOKUP(E332&amp;B332,'Conf Oracle'!A:F,6,0)</f>
        <v>#N/A</v>
      </c>
      <c r="I332" s="23"/>
      <c r="J332" s="130"/>
    </row>
    <row r="333" spans="1:10" x14ac:dyDescent="0.25">
      <c r="A333" s="17">
        <v>45930</v>
      </c>
      <c r="B333" s="28" t="s">
        <v>779</v>
      </c>
      <c r="C333" s="18" t="str">
        <f>VLOOKUP(B333,Fornecedores!A:B,2,0)</f>
        <v>CUSHMAN WAKEFIELD CONSULT IMOBIL LTDA</v>
      </c>
      <c r="D333" s="18" t="s">
        <v>54</v>
      </c>
      <c r="E333" s="23" t="s">
        <v>17365</v>
      </c>
      <c r="F333" s="19">
        <v>45926</v>
      </c>
      <c r="G333" s="20">
        <v>221323.68</v>
      </c>
      <c r="H333" s="104" t="e">
        <f>VLOOKUP(E333&amp;B333,'Conf Oracle'!A:F,6,0)</f>
        <v>#N/A</v>
      </c>
      <c r="I333" s="23"/>
      <c r="J333" s="130"/>
    </row>
    <row r="334" spans="1:10" x14ac:dyDescent="0.25">
      <c r="A334" s="17">
        <v>45930</v>
      </c>
      <c r="B334" s="28" t="s">
        <v>779</v>
      </c>
      <c r="C334" s="18" t="str">
        <f>VLOOKUP(B334,Fornecedores!A:B,2,0)</f>
        <v>CUSHMAN WAKEFIELD CONSULT IMOBIL LTDA</v>
      </c>
      <c r="D334" s="18" t="s">
        <v>54</v>
      </c>
      <c r="E334" s="23" t="s">
        <v>17367</v>
      </c>
      <c r="F334" s="19">
        <v>45926</v>
      </c>
      <c r="G334" s="20">
        <v>171208.1</v>
      </c>
      <c r="H334" s="104" t="e">
        <f>VLOOKUP(E334&amp;B334,'Conf Oracle'!A:F,6,0)</f>
        <v>#N/A</v>
      </c>
      <c r="I334" s="23"/>
      <c r="J334" s="130"/>
    </row>
    <row r="335" spans="1:10" x14ac:dyDescent="0.25">
      <c r="A335" s="17">
        <v>45930</v>
      </c>
      <c r="B335" s="28" t="s">
        <v>779</v>
      </c>
      <c r="C335" s="18" t="str">
        <f>VLOOKUP(B335,Fornecedores!A:B,2,0)</f>
        <v>CUSHMAN WAKEFIELD CONSULT IMOBIL LTDA</v>
      </c>
      <c r="D335" s="18" t="s">
        <v>54</v>
      </c>
      <c r="E335" s="23" t="s">
        <v>17368</v>
      </c>
      <c r="F335" s="19">
        <v>45926</v>
      </c>
      <c r="G335" s="20">
        <v>147612.26999999999</v>
      </c>
      <c r="H335" s="104" t="e">
        <f>VLOOKUP(E335&amp;B335,'Conf Oracle'!A:F,6,0)</f>
        <v>#N/A</v>
      </c>
      <c r="I335" s="23"/>
      <c r="J335" s="130"/>
    </row>
    <row r="336" spans="1:10" x14ac:dyDescent="0.25">
      <c r="A336" s="17">
        <v>45930</v>
      </c>
      <c r="B336" s="28" t="s">
        <v>779</v>
      </c>
      <c r="C336" s="18" t="str">
        <f>VLOOKUP(B336,Fornecedores!A:B,2,0)</f>
        <v>CUSHMAN WAKEFIELD CONSULT IMOBIL LTDA</v>
      </c>
      <c r="D336" s="18" t="s">
        <v>54</v>
      </c>
      <c r="E336" s="23" t="s">
        <v>17366</v>
      </c>
      <c r="F336" s="19">
        <v>45926</v>
      </c>
      <c r="G336" s="20">
        <v>157177.32999999999</v>
      </c>
      <c r="H336" s="104" t="e">
        <f>VLOOKUP(E336&amp;B336,'Conf Oracle'!A:F,6,0)</f>
        <v>#N/A</v>
      </c>
      <c r="I336" s="23"/>
      <c r="J336" s="130"/>
    </row>
    <row r="337" spans="1:10" x14ac:dyDescent="0.25">
      <c r="A337" s="17">
        <v>45930</v>
      </c>
      <c r="B337" s="28" t="s">
        <v>837</v>
      </c>
      <c r="C337" s="18" t="str">
        <f>VLOOKUP(B337,Fornecedores!A:B,2,0)</f>
        <v>COMPANHIA PERNAMBUCANA DE SANEAMENTO</v>
      </c>
      <c r="D337" s="18" t="s">
        <v>54</v>
      </c>
      <c r="E337" s="23" t="s">
        <v>2997</v>
      </c>
      <c r="F337" s="19">
        <v>45901</v>
      </c>
      <c r="G337" s="20">
        <v>18706.32</v>
      </c>
      <c r="H337" s="104" t="e">
        <f>VLOOKUP(E337&amp;B337,'Conf Oracle'!A:F,6,0)</f>
        <v>#N/A</v>
      </c>
      <c r="I337" s="23"/>
      <c r="J337" s="130"/>
    </row>
    <row r="338" spans="1:10" x14ac:dyDescent="0.25">
      <c r="A338" s="17">
        <v>45930</v>
      </c>
      <c r="B338" s="28" t="s">
        <v>691</v>
      </c>
      <c r="C338" s="18" t="str">
        <f>VLOOKUP(B338,Fornecedores!A:B,2,0)</f>
        <v>PERSONALE CONSULTORIA E TREINAMENTO LTDA</v>
      </c>
      <c r="D338" s="18" t="s">
        <v>54</v>
      </c>
      <c r="E338" s="77" t="s">
        <v>17369</v>
      </c>
      <c r="F338" s="19">
        <v>45929</v>
      </c>
      <c r="G338" s="20">
        <v>117201.3</v>
      </c>
      <c r="H338" s="104">
        <f>VLOOKUP(E338&amp;B338,'Conf Oracle'!A:F,6,0)</f>
        <v>45930.415798611109</v>
      </c>
      <c r="I338" s="23"/>
      <c r="J338" s="130"/>
    </row>
    <row r="339" spans="1:10" x14ac:dyDescent="0.25">
      <c r="A339" s="17">
        <v>45930</v>
      </c>
      <c r="B339" s="28" t="s">
        <v>8672</v>
      </c>
      <c r="C339" s="18" t="str">
        <f>VLOOKUP(B339,Fornecedores!A:B,2,0)</f>
        <v>RIOFFSITE SERVICOS DE FITOTECA LTDA</v>
      </c>
      <c r="D339" s="18" t="s">
        <v>472</v>
      </c>
      <c r="E339" s="23" t="s">
        <v>17370</v>
      </c>
      <c r="F339" s="19">
        <v>45926</v>
      </c>
      <c r="G339" s="20">
        <v>18626.48</v>
      </c>
      <c r="H339" s="104" t="e">
        <f>VLOOKUP(E339&amp;B339,'Conf Oracle'!A:F,6,0)</f>
        <v>#N/A</v>
      </c>
      <c r="I339" s="23"/>
      <c r="J339" s="130"/>
    </row>
    <row r="340" spans="1:10" x14ac:dyDescent="0.25">
      <c r="A340" s="17">
        <v>45930</v>
      </c>
      <c r="B340" s="28" t="s">
        <v>756</v>
      </c>
      <c r="C340" s="18" t="str">
        <f>VLOOKUP(B340,Fornecedores!A:B,2,0)</f>
        <v>MARKET RJ SISTEMAS DE TEL E INF LTDA EPP</v>
      </c>
      <c r="D340" s="18" t="s">
        <v>15</v>
      </c>
      <c r="E340" s="23" t="s">
        <v>17372</v>
      </c>
      <c r="F340" s="19">
        <v>45925</v>
      </c>
      <c r="G340" s="20">
        <v>896</v>
      </c>
      <c r="H340" s="104" t="e">
        <f>VLOOKUP(E340&amp;B340,'Conf Oracle'!A:F,6,0)</f>
        <v>#N/A</v>
      </c>
      <c r="I340" s="23" t="s">
        <v>67</v>
      </c>
      <c r="J340" s="130"/>
    </row>
    <row r="341" spans="1:10" x14ac:dyDescent="0.25">
      <c r="A341" s="17">
        <v>45930</v>
      </c>
      <c r="B341" s="28" t="s">
        <v>564</v>
      </c>
      <c r="C341" s="18" t="str">
        <f>VLOOKUP(B341,Fornecedores!A:B,2,0)</f>
        <v>AMCOM SISTEMAS DE INFORMACAO SA</v>
      </c>
      <c r="D341" s="18" t="s">
        <v>15</v>
      </c>
      <c r="E341" s="23" t="s">
        <v>17373</v>
      </c>
      <c r="F341" s="19">
        <v>45925</v>
      </c>
      <c r="G341" s="20">
        <v>12202.67</v>
      </c>
      <c r="H341" s="104" t="e">
        <f>VLOOKUP(E341&amp;B341,'Conf Oracle'!A:F,6,0)</f>
        <v>#N/A</v>
      </c>
      <c r="I341" s="23"/>
      <c r="J341" s="130"/>
    </row>
    <row r="342" spans="1:10" x14ac:dyDescent="0.25">
      <c r="A342" s="17">
        <v>45930</v>
      </c>
      <c r="B342" s="28" t="s">
        <v>564</v>
      </c>
      <c r="C342" s="18" t="str">
        <f>VLOOKUP(B342,Fornecedores!A:B,2,0)</f>
        <v>AMCOM SISTEMAS DE INFORMACAO SA</v>
      </c>
      <c r="D342" s="18" t="s">
        <v>15</v>
      </c>
      <c r="E342" s="225" t="s">
        <v>17374</v>
      </c>
      <c r="F342" s="19">
        <v>45925</v>
      </c>
      <c r="G342" s="20">
        <v>1184.8599999999999</v>
      </c>
      <c r="H342" s="104" t="e">
        <f>VLOOKUP(E342&amp;B342,'Conf Oracle'!A:F,6,0)</f>
        <v>#N/A</v>
      </c>
      <c r="I342" s="23"/>
      <c r="J342" s="130"/>
    </row>
    <row r="343" spans="1:10" x14ac:dyDescent="0.25">
      <c r="A343" s="17">
        <v>45930</v>
      </c>
      <c r="B343" s="28" t="s">
        <v>564</v>
      </c>
      <c r="C343" s="18" t="str">
        <f>VLOOKUP(B343,Fornecedores!A:B,2,0)</f>
        <v>AMCOM SISTEMAS DE INFORMACAO SA</v>
      </c>
      <c r="D343" s="18" t="s">
        <v>15</v>
      </c>
      <c r="E343" s="225" t="s">
        <v>17375</v>
      </c>
      <c r="F343" s="19">
        <v>45925</v>
      </c>
      <c r="G343" s="20">
        <v>1849.83</v>
      </c>
      <c r="H343" s="104" t="e">
        <f>VLOOKUP(E343&amp;B343,'Conf Oracle'!A:F,6,0)</f>
        <v>#N/A</v>
      </c>
      <c r="I343" s="23"/>
      <c r="J343" s="130"/>
    </row>
    <row r="344" spans="1:10" x14ac:dyDescent="0.25">
      <c r="A344" s="17">
        <v>45930</v>
      </c>
      <c r="B344" s="28" t="s">
        <v>564</v>
      </c>
      <c r="C344" s="18" t="str">
        <f>VLOOKUP(B344,Fornecedores!A:B,2,0)</f>
        <v>AMCOM SISTEMAS DE INFORMACAO SA</v>
      </c>
      <c r="D344" s="18" t="s">
        <v>15</v>
      </c>
      <c r="E344" s="225" t="s">
        <v>17376</v>
      </c>
      <c r="F344" s="19">
        <v>45926</v>
      </c>
      <c r="G344" s="20">
        <v>16598.39</v>
      </c>
      <c r="H344" s="104" t="e">
        <f>VLOOKUP(E344&amp;B344,'Conf Oracle'!A:F,6,0)</f>
        <v>#N/A</v>
      </c>
      <c r="I344" s="23"/>
      <c r="J344" s="130"/>
    </row>
    <row r="345" spans="1:10" x14ac:dyDescent="0.25">
      <c r="A345" s="17">
        <v>45930</v>
      </c>
      <c r="B345" s="28" t="s">
        <v>564</v>
      </c>
      <c r="C345" s="18" t="str">
        <f>VLOOKUP(B345,Fornecedores!A:B,2,0)</f>
        <v>AMCOM SISTEMAS DE INFORMACAO SA</v>
      </c>
      <c r="D345" s="18" t="s">
        <v>15</v>
      </c>
      <c r="E345" s="225" t="s">
        <v>17377</v>
      </c>
      <c r="F345" s="19">
        <v>45926</v>
      </c>
      <c r="G345" s="20">
        <v>854.96</v>
      </c>
      <c r="H345" s="104" t="e">
        <f>VLOOKUP(E345&amp;B345,'Conf Oracle'!A:F,6,0)</f>
        <v>#N/A</v>
      </c>
      <c r="I345" s="23"/>
      <c r="J345" s="130"/>
    </row>
    <row r="346" spans="1:10" x14ac:dyDescent="0.25">
      <c r="A346" s="17">
        <v>45930</v>
      </c>
      <c r="B346" s="28" t="s">
        <v>564</v>
      </c>
      <c r="C346" s="18" t="str">
        <f>VLOOKUP(B346,Fornecedores!A:B,2,0)</f>
        <v>AMCOM SISTEMAS DE INFORMACAO SA</v>
      </c>
      <c r="D346" s="18" t="s">
        <v>15</v>
      </c>
      <c r="E346" s="23" t="s">
        <v>17378</v>
      </c>
      <c r="F346" s="19">
        <v>45926</v>
      </c>
      <c r="G346" s="20">
        <v>15631.16</v>
      </c>
      <c r="H346" s="104" t="e">
        <f>VLOOKUP(E346&amp;B346,'Conf Oracle'!A:F,6,0)</f>
        <v>#N/A</v>
      </c>
      <c r="I346" s="23"/>
      <c r="J346" s="130"/>
    </row>
    <row r="347" spans="1:10" x14ac:dyDescent="0.25">
      <c r="A347" s="17">
        <v>45930</v>
      </c>
      <c r="B347" s="28" t="s">
        <v>564</v>
      </c>
      <c r="C347" s="18" t="str">
        <f>VLOOKUP(B347,Fornecedores!A:B,2,0)</f>
        <v>AMCOM SISTEMAS DE INFORMACAO SA</v>
      </c>
      <c r="D347" s="18" t="s">
        <v>15</v>
      </c>
      <c r="E347" s="23" t="s">
        <v>17379</v>
      </c>
      <c r="F347" s="19">
        <v>45926</v>
      </c>
      <c r="G347" s="20">
        <v>1849.83</v>
      </c>
      <c r="H347" s="104" t="e">
        <f>VLOOKUP(E347&amp;B347,'Conf Oracle'!A:F,6,0)</f>
        <v>#N/A</v>
      </c>
      <c r="I347" s="23"/>
      <c r="J347" s="130"/>
    </row>
    <row r="348" spans="1:10" x14ac:dyDescent="0.25">
      <c r="A348" s="17">
        <v>45930</v>
      </c>
      <c r="B348" s="28" t="s">
        <v>564</v>
      </c>
      <c r="C348" s="18" t="str">
        <f>VLOOKUP(B348,Fornecedores!A:B,2,0)</f>
        <v>AMCOM SISTEMAS DE INFORMACAO SA</v>
      </c>
      <c r="D348" s="18" t="s">
        <v>15</v>
      </c>
      <c r="E348" s="23" t="s">
        <v>17380</v>
      </c>
      <c r="F348" s="19">
        <v>45926</v>
      </c>
      <c r="G348" s="20">
        <v>13878.05</v>
      </c>
      <c r="H348" s="104" t="e">
        <f>VLOOKUP(E348&amp;B348,'Conf Oracle'!A:F,6,0)</f>
        <v>#N/A</v>
      </c>
      <c r="I348" s="23"/>
      <c r="J348" s="130"/>
    </row>
    <row r="349" spans="1:10" x14ac:dyDescent="0.25">
      <c r="A349" s="17">
        <v>45930</v>
      </c>
      <c r="B349" s="28" t="s">
        <v>564</v>
      </c>
      <c r="C349" s="18" t="str">
        <f>VLOOKUP(B349,Fornecedores!A:B,2,0)</f>
        <v>AMCOM SISTEMAS DE INFORMACAO SA</v>
      </c>
      <c r="D349" s="18" t="s">
        <v>15</v>
      </c>
      <c r="E349" s="225" t="s">
        <v>17381</v>
      </c>
      <c r="F349" s="19">
        <v>45926</v>
      </c>
      <c r="G349" s="20">
        <v>10475.469999999999</v>
      </c>
      <c r="H349" s="104" t="e">
        <f>VLOOKUP(E349&amp;B349,'Conf Oracle'!A:F,6,0)</f>
        <v>#N/A</v>
      </c>
      <c r="I349" s="102"/>
      <c r="J349" s="130"/>
    </row>
    <row r="350" spans="1:10" x14ac:dyDescent="0.25">
      <c r="A350" s="17">
        <v>45930</v>
      </c>
      <c r="B350" s="28" t="s">
        <v>564</v>
      </c>
      <c r="C350" s="18" t="str">
        <f>VLOOKUP(B350,Fornecedores!A:B,2,0)</f>
        <v>AMCOM SISTEMAS DE INFORMACAO SA</v>
      </c>
      <c r="D350" s="18" t="s">
        <v>15</v>
      </c>
      <c r="E350" s="225" t="s">
        <v>17382</v>
      </c>
      <c r="F350" s="19">
        <v>45926</v>
      </c>
      <c r="G350" s="20">
        <v>259.08</v>
      </c>
      <c r="H350" s="104" t="e">
        <f>VLOOKUP(E350&amp;B350,'Conf Oracle'!A:F,6,0)</f>
        <v>#N/A</v>
      </c>
      <c r="I350" s="23"/>
      <c r="J350" s="130"/>
    </row>
    <row r="351" spans="1:10" x14ac:dyDescent="0.25">
      <c r="A351" s="17">
        <v>45930</v>
      </c>
      <c r="B351" s="28" t="s">
        <v>564</v>
      </c>
      <c r="C351" s="18" t="str">
        <f>VLOOKUP(B351,Fornecedores!A:B,2,0)</f>
        <v>AMCOM SISTEMAS DE INFORMACAO SA</v>
      </c>
      <c r="D351" s="18" t="s">
        <v>15</v>
      </c>
      <c r="E351" s="23" t="s">
        <v>17383</v>
      </c>
      <c r="F351" s="19">
        <v>45926</v>
      </c>
      <c r="G351" s="20">
        <v>1528.57</v>
      </c>
      <c r="H351" s="104" t="e">
        <f>VLOOKUP(E351&amp;B351,'Conf Oracle'!A:F,6,0)</f>
        <v>#N/A</v>
      </c>
      <c r="I351" s="23"/>
      <c r="J351" s="215"/>
    </row>
    <row r="352" spans="1:10" x14ac:dyDescent="0.25">
      <c r="A352" s="17">
        <v>45930</v>
      </c>
      <c r="B352" s="28" t="s">
        <v>564</v>
      </c>
      <c r="C352" s="18" t="str">
        <f>VLOOKUP(B352,Fornecedores!A:B,2,0)</f>
        <v>AMCOM SISTEMAS DE INFORMACAO SA</v>
      </c>
      <c r="D352" s="18" t="s">
        <v>15</v>
      </c>
      <c r="E352" s="23" t="s">
        <v>17384</v>
      </c>
      <c r="F352" s="19">
        <v>45926</v>
      </c>
      <c r="G352" s="20">
        <v>2164.1799999999998</v>
      </c>
      <c r="H352" s="104" t="e">
        <f>VLOOKUP(E352&amp;B352,'Conf Oracle'!A:F,6,0)</f>
        <v>#N/A</v>
      </c>
      <c r="I352" s="23"/>
      <c r="J352" s="215"/>
    </row>
    <row r="353" spans="1:10" x14ac:dyDescent="0.25">
      <c r="A353" s="17">
        <v>45930</v>
      </c>
      <c r="B353" s="28" t="s">
        <v>564</v>
      </c>
      <c r="C353" s="18" t="str">
        <f>VLOOKUP(B353,Fornecedores!A:B,2,0)</f>
        <v>AMCOM SISTEMAS DE INFORMACAO SA</v>
      </c>
      <c r="D353" s="18" t="s">
        <v>15</v>
      </c>
      <c r="E353" s="225" t="s">
        <v>17385</v>
      </c>
      <c r="F353" s="19">
        <v>45926</v>
      </c>
      <c r="G353" s="229">
        <v>2098.5500000000002</v>
      </c>
      <c r="H353" s="104" t="e">
        <f>VLOOKUP(E353&amp;B353,'Conf Oracle'!A:F,6,0)</f>
        <v>#N/A</v>
      </c>
      <c r="I353" s="23"/>
      <c r="J353" s="130"/>
    </row>
    <row r="354" spans="1:10" x14ac:dyDescent="0.25">
      <c r="A354" s="17">
        <v>45930</v>
      </c>
      <c r="B354" s="28" t="s">
        <v>564</v>
      </c>
      <c r="C354" s="18" t="str">
        <f>VLOOKUP(B354,Fornecedores!A:B,2,0)</f>
        <v>AMCOM SISTEMAS DE INFORMACAO SA</v>
      </c>
      <c r="D354" s="18" t="s">
        <v>15</v>
      </c>
      <c r="E354" s="23" t="s">
        <v>17386</v>
      </c>
      <c r="F354" s="19">
        <v>45926</v>
      </c>
      <c r="G354" s="229">
        <v>2164.1799999999998</v>
      </c>
      <c r="H354" s="104" t="e">
        <f>VLOOKUP(E354&amp;B354,'Conf Oracle'!A:F,6,0)</f>
        <v>#N/A</v>
      </c>
      <c r="I354" s="23"/>
      <c r="J354" s="130"/>
    </row>
    <row r="355" spans="1:10" x14ac:dyDescent="0.25">
      <c r="A355" s="17">
        <v>45930</v>
      </c>
      <c r="B355" s="28" t="s">
        <v>564</v>
      </c>
      <c r="C355" s="18" t="str">
        <f>VLOOKUP(B355,Fornecedores!A:B,2,0)</f>
        <v>AMCOM SISTEMAS DE INFORMACAO SA</v>
      </c>
      <c r="D355" s="18" t="s">
        <v>15</v>
      </c>
      <c r="E355" s="23" t="s">
        <v>17387</v>
      </c>
      <c r="F355" s="19">
        <v>45926</v>
      </c>
      <c r="G355" s="20">
        <v>13722.6</v>
      </c>
      <c r="H355" s="104" t="e">
        <f>VLOOKUP(E355&amp;B355,'Conf Oracle'!A:F,6,0)</f>
        <v>#N/A</v>
      </c>
      <c r="I355" s="23"/>
      <c r="J355" s="130"/>
    </row>
    <row r="356" spans="1:10" x14ac:dyDescent="0.25">
      <c r="A356" s="17">
        <v>45930</v>
      </c>
      <c r="B356" s="28" t="s">
        <v>564</v>
      </c>
      <c r="C356" s="18" t="str">
        <f>VLOOKUP(B356,Fornecedores!A:B,2,0)</f>
        <v>AMCOM SISTEMAS DE INFORMACAO SA</v>
      </c>
      <c r="D356" s="18" t="s">
        <v>15</v>
      </c>
      <c r="E356" s="225" t="s">
        <v>17388</v>
      </c>
      <c r="F356" s="19">
        <v>45926</v>
      </c>
      <c r="G356" s="20">
        <v>6649.72</v>
      </c>
      <c r="H356" s="104" t="e">
        <f>VLOOKUP(E356&amp;B356,'Conf Oracle'!A:F,6,0)</f>
        <v>#N/A</v>
      </c>
      <c r="I356" s="23"/>
      <c r="J356" s="130"/>
    </row>
    <row r="357" spans="1:10" x14ac:dyDescent="0.25">
      <c r="A357" s="17">
        <v>45930</v>
      </c>
      <c r="B357" s="28" t="s">
        <v>564</v>
      </c>
      <c r="C357" s="18" t="str">
        <f>VLOOKUP(B357,Fornecedores!A:B,2,0)</f>
        <v>AMCOM SISTEMAS DE INFORMACAO SA</v>
      </c>
      <c r="D357" s="18" t="s">
        <v>15</v>
      </c>
      <c r="E357" s="225" t="s">
        <v>17389</v>
      </c>
      <c r="F357" s="19">
        <v>45926</v>
      </c>
      <c r="G357" s="20">
        <v>1010.41</v>
      </c>
      <c r="H357" s="104" t="e">
        <f>VLOOKUP(E357&amp;B357,'Conf Oracle'!A:F,6,0)</f>
        <v>#N/A</v>
      </c>
      <c r="I357" s="23"/>
      <c r="J357" s="130"/>
    </row>
    <row r="358" spans="1:10" x14ac:dyDescent="0.25">
      <c r="A358" s="17">
        <v>45930</v>
      </c>
      <c r="B358" s="28" t="s">
        <v>564</v>
      </c>
      <c r="C358" s="18" t="str">
        <f>VLOOKUP(B358,Fornecedores!A:B,2,0)</f>
        <v>AMCOM SISTEMAS DE INFORMACAO SA</v>
      </c>
      <c r="D358" s="18" t="s">
        <v>15</v>
      </c>
      <c r="E358" s="225" t="s">
        <v>17390</v>
      </c>
      <c r="F358" s="19">
        <v>45926</v>
      </c>
      <c r="G358" s="20">
        <v>1632.2</v>
      </c>
      <c r="H358" s="104" t="e">
        <f>VLOOKUP(E358&amp;B358,'Conf Oracle'!A:F,6,0)</f>
        <v>#N/A</v>
      </c>
      <c r="I358" s="23"/>
      <c r="J358" s="130"/>
    </row>
    <row r="359" spans="1:10" x14ac:dyDescent="0.25">
      <c r="A359" s="17">
        <v>45930</v>
      </c>
      <c r="B359" s="28" t="s">
        <v>564</v>
      </c>
      <c r="C359" s="18" t="str">
        <f>VLOOKUP(B359,Fornecedores!A:B,2,0)</f>
        <v>AMCOM SISTEMAS DE INFORMACAO SA</v>
      </c>
      <c r="D359" s="18" t="s">
        <v>15</v>
      </c>
      <c r="E359" s="225" t="s">
        <v>17391</v>
      </c>
      <c r="F359" s="19">
        <v>45926</v>
      </c>
      <c r="G359" s="20">
        <v>17194.28</v>
      </c>
      <c r="H359" s="104" t="e">
        <f>VLOOKUP(E359&amp;B359,'Conf Oracle'!A:F,6,0)</f>
        <v>#N/A</v>
      </c>
      <c r="I359" s="23"/>
      <c r="J359" s="130"/>
    </row>
    <row r="360" spans="1:10" x14ac:dyDescent="0.25">
      <c r="A360" s="17">
        <v>45930</v>
      </c>
      <c r="B360" s="28" t="s">
        <v>564</v>
      </c>
      <c r="C360" s="18" t="str">
        <f>VLOOKUP(B360,Fornecedores!A:B,2,0)</f>
        <v>AMCOM SISTEMAS DE INFORMACAO SA</v>
      </c>
      <c r="D360" s="18" t="s">
        <v>15</v>
      </c>
      <c r="E360" s="225" t="s">
        <v>17392</v>
      </c>
      <c r="F360" s="19">
        <v>45926</v>
      </c>
      <c r="G360" s="20">
        <v>9102.34</v>
      </c>
      <c r="H360" s="104" t="e">
        <f>VLOOKUP(E360&amp;B360,'Conf Oracle'!A:F,6,0)</f>
        <v>#N/A</v>
      </c>
      <c r="I360" s="23"/>
      <c r="J360" s="130"/>
    </row>
    <row r="361" spans="1:10" x14ac:dyDescent="0.25">
      <c r="A361" s="17">
        <v>45930</v>
      </c>
      <c r="B361" s="28" t="s">
        <v>564</v>
      </c>
      <c r="C361" s="18" t="str">
        <f>VLOOKUP(B361,Fornecedores!A:B,2,0)</f>
        <v>AMCOM SISTEMAS DE INFORMACAO SA</v>
      </c>
      <c r="D361" s="18" t="s">
        <v>15</v>
      </c>
      <c r="E361" s="225" t="s">
        <v>17393</v>
      </c>
      <c r="F361" s="19">
        <v>45925</v>
      </c>
      <c r="G361" s="20">
        <v>40194</v>
      </c>
      <c r="H361" s="104" t="e">
        <f>VLOOKUP(E361&amp;B361,'Conf Oracle'!A:F,6,0)</f>
        <v>#N/A</v>
      </c>
      <c r="I361" s="23" t="s">
        <v>67</v>
      </c>
      <c r="J361" s="130"/>
    </row>
    <row r="362" spans="1:10" x14ac:dyDescent="0.25">
      <c r="A362" s="17">
        <v>45930</v>
      </c>
      <c r="B362" s="28" t="s">
        <v>564</v>
      </c>
      <c r="C362" s="18" t="str">
        <f>VLOOKUP(B362,Fornecedores!A:B,2,0)</f>
        <v>AMCOM SISTEMAS DE INFORMACAO SA</v>
      </c>
      <c r="D362" s="18" t="s">
        <v>15</v>
      </c>
      <c r="E362" s="225" t="s">
        <v>17394</v>
      </c>
      <c r="F362" s="19">
        <v>45925</v>
      </c>
      <c r="G362" s="20">
        <v>48017.279999999999</v>
      </c>
      <c r="H362" s="104" t="e">
        <f>VLOOKUP(E362&amp;B362,'Conf Oracle'!A:F,6,0)</f>
        <v>#N/A</v>
      </c>
      <c r="I362" s="23"/>
      <c r="J362" s="130"/>
    </row>
    <row r="363" spans="1:10" x14ac:dyDescent="0.25">
      <c r="A363" s="17">
        <v>45930</v>
      </c>
      <c r="B363" s="28" t="s">
        <v>564</v>
      </c>
      <c r="C363" s="18" t="str">
        <f>VLOOKUP(B363,Fornecedores!A:B,2,0)</f>
        <v>AMCOM SISTEMAS DE INFORMACAO SA</v>
      </c>
      <c r="D363" s="18" t="s">
        <v>15</v>
      </c>
      <c r="E363" s="225" t="s">
        <v>17395</v>
      </c>
      <c r="F363" s="19">
        <v>45925</v>
      </c>
      <c r="G363" s="20">
        <v>48017.279999999999</v>
      </c>
      <c r="H363" s="104" t="e">
        <f>VLOOKUP(E363&amp;B363,'Conf Oracle'!A:F,6,0)</f>
        <v>#N/A</v>
      </c>
      <c r="I363" s="23" t="s">
        <v>67</v>
      </c>
      <c r="J363" s="130"/>
    </row>
    <row r="364" spans="1:10" x14ac:dyDescent="0.25">
      <c r="A364" s="17">
        <v>45930</v>
      </c>
      <c r="B364" s="28" t="s">
        <v>564</v>
      </c>
      <c r="C364" s="18" t="str">
        <f>VLOOKUP(B364,Fornecedores!A:B,2,0)</f>
        <v>AMCOM SISTEMAS DE INFORMACAO SA</v>
      </c>
      <c r="D364" s="18" t="s">
        <v>15</v>
      </c>
      <c r="E364" s="225" t="s">
        <v>17396</v>
      </c>
      <c r="F364" s="19">
        <v>45925</v>
      </c>
      <c r="G364" s="20">
        <v>355672.24</v>
      </c>
      <c r="H364" s="104" t="e">
        <f>VLOOKUP(E364&amp;B364,'Conf Oracle'!A:F,6,0)</f>
        <v>#N/A</v>
      </c>
      <c r="I364" s="23" t="s">
        <v>67</v>
      </c>
      <c r="J364" s="130"/>
    </row>
    <row r="365" spans="1:10" x14ac:dyDescent="0.25">
      <c r="A365" s="17">
        <v>45930</v>
      </c>
      <c r="B365" s="28" t="s">
        <v>564</v>
      </c>
      <c r="C365" s="18" t="str">
        <f>VLOOKUP(B365,Fornecedores!A:B,2,0)</f>
        <v>AMCOM SISTEMAS DE INFORMACAO SA</v>
      </c>
      <c r="D365" s="18" t="s">
        <v>15</v>
      </c>
      <c r="E365" s="225" t="s">
        <v>17397</v>
      </c>
      <c r="F365" s="19">
        <v>45925</v>
      </c>
      <c r="G365" s="20">
        <v>177568.16</v>
      </c>
      <c r="H365" s="104" t="e">
        <f>VLOOKUP(E365&amp;B365,'Conf Oracle'!A:F,6,0)</f>
        <v>#N/A</v>
      </c>
      <c r="I365" s="23"/>
      <c r="J365" s="130"/>
    </row>
    <row r="366" spans="1:10" x14ac:dyDescent="0.25">
      <c r="A366" s="17">
        <v>45930</v>
      </c>
      <c r="B366" s="231" t="s">
        <v>564</v>
      </c>
      <c r="C366" s="18" t="str">
        <f>VLOOKUP(B366,Fornecedores!A:B,2,0)</f>
        <v>AMCOM SISTEMAS DE INFORMACAO SA</v>
      </c>
      <c r="D366" s="232" t="s">
        <v>15</v>
      </c>
      <c r="E366" s="23" t="s">
        <v>17398</v>
      </c>
      <c r="F366" s="19">
        <v>45925</v>
      </c>
      <c r="G366" s="20">
        <v>7502.88</v>
      </c>
      <c r="H366" s="104" t="e">
        <f>VLOOKUP(E366&amp;B366,'Conf Oracle'!A:F,6,0)</f>
        <v>#N/A</v>
      </c>
      <c r="I366" s="23"/>
      <c r="J366" s="130"/>
    </row>
    <row r="367" spans="1:10" x14ac:dyDescent="0.25">
      <c r="A367" s="17">
        <v>45930</v>
      </c>
      <c r="B367" s="28" t="s">
        <v>564</v>
      </c>
      <c r="C367" s="18" t="str">
        <f>VLOOKUP(B367,Fornecedores!A:B,2,0)</f>
        <v>AMCOM SISTEMAS DE INFORMACAO SA</v>
      </c>
      <c r="D367" s="18" t="s">
        <v>15</v>
      </c>
      <c r="E367" s="225" t="s">
        <v>17399</v>
      </c>
      <c r="F367" s="19">
        <v>45925</v>
      </c>
      <c r="G367" s="20">
        <v>114329.60000000001</v>
      </c>
      <c r="H367" s="104" t="e">
        <f>VLOOKUP(E367&amp;B367,'Conf Oracle'!A:F,6,0)</f>
        <v>#N/A</v>
      </c>
      <c r="I367" s="23"/>
      <c r="J367" s="130"/>
    </row>
    <row r="368" spans="1:10" x14ac:dyDescent="0.25">
      <c r="A368" s="17">
        <v>45930</v>
      </c>
      <c r="B368" s="28" t="s">
        <v>564</v>
      </c>
      <c r="C368" s="18" t="str">
        <f>VLOOKUP(B368,Fornecedores!A:B,2,0)</f>
        <v>AMCOM SISTEMAS DE INFORMACAO SA</v>
      </c>
      <c r="D368" s="18" t="s">
        <v>15</v>
      </c>
      <c r="E368" s="23" t="s">
        <v>17400</v>
      </c>
      <c r="F368" s="19">
        <v>45925</v>
      </c>
      <c r="G368" s="20">
        <v>66023.759999999995</v>
      </c>
      <c r="H368" s="104" t="e">
        <f>VLOOKUP(E368&amp;B368,'Conf Oracle'!A:F,6,0)</f>
        <v>#N/A</v>
      </c>
      <c r="I368" s="23" t="s">
        <v>67</v>
      </c>
      <c r="J368" s="130"/>
    </row>
    <row r="369" spans="1:10" x14ac:dyDescent="0.25">
      <c r="A369" s="17">
        <v>45930</v>
      </c>
      <c r="B369" s="28" t="s">
        <v>564</v>
      </c>
      <c r="C369" s="18" t="str">
        <f>VLOOKUP(B369,Fornecedores!A:B,2,0)</f>
        <v>AMCOM SISTEMAS DE INFORMACAO SA</v>
      </c>
      <c r="D369" s="18" t="s">
        <v>15</v>
      </c>
      <c r="E369" s="23" t="s">
        <v>17401</v>
      </c>
      <c r="F369" s="19">
        <v>45925</v>
      </c>
      <c r="G369" s="20">
        <v>178461.36</v>
      </c>
      <c r="H369" s="104" t="e">
        <f>VLOOKUP(E369&amp;B369,'Conf Oracle'!A:F,6,0)</f>
        <v>#N/A</v>
      </c>
      <c r="I369" s="23" t="s">
        <v>67</v>
      </c>
      <c r="J369" s="130"/>
    </row>
    <row r="370" spans="1:10" x14ac:dyDescent="0.25">
      <c r="A370" s="17">
        <v>45930</v>
      </c>
      <c r="B370" s="28" t="s">
        <v>564</v>
      </c>
      <c r="C370" s="18" t="str">
        <f>VLOOKUP(B370,Fornecedores!A:B,2,0)</f>
        <v>AMCOM SISTEMAS DE INFORMACAO SA</v>
      </c>
      <c r="D370" s="18" t="s">
        <v>15</v>
      </c>
      <c r="E370" s="23" t="s">
        <v>17402</v>
      </c>
      <c r="F370" s="19">
        <v>45925</v>
      </c>
      <c r="G370" s="20">
        <v>271175.52</v>
      </c>
      <c r="H370" s="104" t="e">
        <f>VLOOKUP(E370&amp;B370,'Conf Oracle'!A:F,6,0)</f>
        <v>#N/A</v>
      </c>
      <c r="I370" s="23"/>
      <c r="J370" s="130"/>
    </row>
    <row r="371" spans="1:10" x14ac:dyDescent="0.25">
      <c r="A371" s="17">
        <v>45930</v>
      </c>
      <c r="B371" s="28" t="s">
        <v>1204</v>
      </c>
      <c r="C371" s="18" t="str">
        <f>VLOOKUP(B371,Fornecedores!A:B,2,0)</f>
        <v>PROTECT4 SERVICOS EM TECNOLOGIA DA INFORMACAO LTDA A2B</v>
      </c>
      <c r="D371" s="18" t="s">
        <v>15</v>
      </c>
      <c r="E371" s="23" t="s">
        <v>17404</v>
      </c>
      <c r="F371" s="19">
        <v>45925</v>
      </c>
      <c r="G371" s="20">
        <v>24125</v>
      </c>
      <c r="H371" s="104" t="e">
        <f>VLOOKUP(E371&amp;B371,'Conf Oracle'!A:F,6,0)</f>
        <v>#N/A</v>
      </c>
      <c r="I371" s="23" t="s">
        <v>67</v>
      </c>
      <c r="J371" s="130"/>
    </row>
    <row r="372" spans="1:10" x14ac:dyDescent="0.25">
      <c r="A372" s="17">
        <v>45930</v>
      </c>
      <c r="B372" s="28" t="s">
        <v>152</v>
      </c>
      <c r="C372" s="18" t="str">
        <f>VLOOKUP(B372,Fornecedores!A:B,2,0)</f>
        <v>ROSEANE SANTOS INFORMACOES CADASTRAIS LTDA</v>
      </c>
      <c r="D372" s="18" t="s">
        <v>15</v>
      </c>
      <c r="E372" s="77" t="s">
        <v>17403</v>
      </c>
      <c r="F372" s="19">
        <v>45925</v>
      </c>
      <c r="G372" s="20">
        <v>37000</v>
      </c>
      <c r="H372" s="104">
        <f>VLOOKUP(E372&amp;B372,'Conf Oracle'!A:F,6,0)</f>
        <v>45929.611562500002</v>
      </c>
      <c r="I372" s="23"/>
      <c r="J372" s="130"/>
    </row>
    <row r="373" spans="1:10" x14ac:dyDescent="0.25">
      <c r="A373" s="17">
        <v>45930</v>
      </c>
      <c r="B373" s="28" t="s">
        <v>1061</v>
      </c>
      <c r="C373" s="18" t="str">
        <f>VLOOKUP(B373,Fornecedores!A:B,2,0)</f>
        <v>GRUPO KLINGNER DE APOIO A EMPRESAS LTDA</v>
      </c>
      <c r="D373" s="18" t="s">
        <v>110</v>
      </c>
      <c r="E373" s="77" t="s">
        <v>434</v>
      </c>
      <c r="F373" s="19">
        <v>45926</v>
      </c>
      <c r="G373" s="20">
        <v>231671.56</v>
      </c>
      <c r="H373" s="104">
        <f>VLOOKUP(E373&amp;B373,'Conf Oracle'!A:F,6,0)</f>
        <v>45929.616319444445</v>
      </c>
      <c r="I373" s="23"/>
      <c r="J373" s="130"/>
    </row>
    <row r="374" spans="1:10" x14ac:dyDescent="0.25">
      <c r="A374" s="17">
        <v>45930</v>
      </c>
      <c r="B374" s="28" t="s">
        <v>709</v>
      </c>
      <c r="C374" s="18" t="str">
        <f>VLOOKUP(B374,Fornecedores!A:B,2,0)</f>
        <v>SHALOM TAXI SER AG INT PG CO TAX LTDA ME</v>
      </c>
      <c r="D374" s="18" t="s">
        <v>110</v>
      </c>
      <c r="E374" s="23" t="s">
        <v>17405</v>
      </c>
      <c r="F374" s="19">
        <v>45923</v>
      </c>
      <c r="G374" s="20">
        <v>12758.23</v>
      </c>
      <c r="H374" s="104" t="e">
        <f>VLOOKUP(E374&amp;B374,'Conf Oracle'!A:F,6,0)</f>
        <v>#N/A</v>
      </c>
      <c r="I374" s="23"/>
      <c r="J374" s="130"/>
    </row>
    <row r="375" spans="1:10" x14ac:dyDescent="0.25">
      <c r="A375" s="17">
        <v>45930</v>
      </c>
      <c r="B375" s="28" t="s">
        <v>1684</v>
      </c>
      <c r="C375" s="18" t="str">
        <f>VLOOKUP(B375,Fornecedores!A:B,2,0)</f>
        <v>ZERO BARREIRAS PSICOLOGIA LTDA</v>
      </c>
      <c r="D375" s="18" t="s">
        <v>110</v>
      </c>
      <c r="E375" s="23" t="s">
        <v>17406</v>
      </c>
      <c r="F375" s="19">
        <v>45925</v>
      </c>
      <c r="G375" s="20">
        <v>5821.5</v>
      </c>
      <c r="H375" s="104">
        <f>VLOOKUP(E375&amp;B375,'Conf Oracle'!A:F,6,0)</f>
        <v>45930.638958333337</v>
      </c>
      <c r="I375" s="23"/>
      <c r="J375" s="130"/>
    </row>
    <row r="376" spans="1:10" x14ac:dyDescent="0.25">
      <c r="A376" s="17">
        <v>45930</v>
      </c>
      <c r="B376" s="28" t="s">
        <v>805</v>
      </c>
      <c r="C376" s="18" t="str">
        <f>VLOOKUP(B376,Fornecedores!A:B,2,0)</f>
        <v>THAG MIX DISTRIBUIDORA DE EMBALAGENS LTDA.</v>
      </c>
      <c r="D376" s="18" t="s">
        <v>69</v>
      </c>
      <c r="E376" s="23" t="s">
        <v>17407</v>
      </c>
      <c r="F376" s="19">
        <v>45926</v>
      </c>
      <c r="G376" s="20">
        <v>3600</v>
      </c>
      <c r="H376" s="104" t="e">
        <f>VLOOKUP(E376&amp;B376,'Conf Oracle'!A:F,6,0)</f>
        <v>#N/A</v>
      </c>
      <c r="I376" s="23" t="s">
        <v>17473</v>
      </c>
      <c r="J376" s="130"/>
    </row>
    <row r="377" spans="1:10" x14ac:dyDescent="0.25">
      <c r="A377" s="17">
        <v>45930</v>
      </c>
      <c r="B377" s="28" t="s">
        <v>894</v>
      </c>
      <c r="C377" s="18" t="str">
        <f>VLOOKUP(B377,Fornecedores!A:B,2,0)</f>
        <v>NEOENERGIA DISTRIBUICAO BRASILIA SA</v>
      </c>
      <c r="D377" s="18" t="s">
        <v>54</v>
      </c>
      <c r="E377" s="77" t="s">
        <v>17408</v>
      </c>
      <c r="F377" s="19">
        <v>45922</v>
      </c>
      <c r="G377" s="20">
        <v>50061.91</v>
      </c>
      <c r="H377" s="104" t="e">
        <f>VLOOKUP(E377&amp;B377,'Conf Oracle'!A:F,6,0)</f>
        <v>#N/A</v>
      </c>
      <c r="I377" s="23"/>
      <c r="J377" s="130"/>
    </row>
    <row r="378" spans="1:10" x14ac:dyDescent="0.25">
      <c r="A378" s="17">
        <v>45930</v>
      </c>
      <c r="B378" s="28" t="s">
        <v>1913</v>
      </c>
      <c r="C378" s="18" t="str">
        <f>VLOOKUP(B378,Fornecedores!A:B,2,0)</f>
        <v>ICTS GLOBAL SERV D CONSUL GES RISCO LTDA</v>
      </c>
      <c r="D378" s="18" t="s">
        <v>30</v>
      </c>
      <c r="E378" s="23" t="s">
        <v>17409</v>
      </c>
      <c r="F378" s="19">
        <v>45926</v>
      </c>
      <c r="G378" s="20">
        <v>70426.12</v>
      </c>
      <c r="H378" s="104" t="e">
        <f>VLOOKUP(E378&amp;B378,'Conf Oracle'!A:F,6,0)</f>
        <v>#N/A</v>
      </c>
      <c r="I378" s="23"/>
      <c r="J378" s="130"/>
    </row>
    <row r="379" spans="1:10" x14ac:dyDescent="0.25">
      <c r="A379" s="17">
        <v>45930</v>
      </c>
      <c r="B379" s="28" t="s">
        <v>250</v>
      </c>
      <c r="C379" s="18" t="str">
        <f>VLOOKUP(B379,Fornecedores!A:B,2,0)</f>
        <v>SIEMENS INFRAESTRUTURA E INDUSTRIA LTDA</v>
      </c>
      <c r="D379" s="18" t="s">
        <v>30</v>
      </c>
      <c r="E379" s="77" t="s">
        <v>17410</v>
      </c>
      <c r="F379" s="19">
        <v>45926</v>
      </c>
      <c r="G379" s="20">
        <v>99995.87</v>
      </c>
      <c r="H379" s="104" t="e">
        <f>VLOOKUP(E379&amp;B379,'Conf Oracle'!A:F,6,0)</f>
        <v>#N/A</v>
      </c>
      <c r="I379" s="23"/>
      <c r="J379" s="130"/>
    </row>
    <row r="380" spans="1:10" x14ac:dyDescent="0.25">
      <c r="A380" s="17">
        <v>45930</v>
      </c>
      <c r="B380" s="28" t="s">
        <v>250</v>
      </c>
      <c r="C380" s="18" t="str">
        <f>VLOOKUP(B380,Fornecedores!A:B,2,0)</f>
        <v>SIEMENS INFRAESTRUTURA E INDUSTRIA LTDA</v>
      </c>
      <c r="D380" s="18" t="s">
        <v>30</v>
      </c>
      <c r="E380" s="230" t="s">
        <v>17411</v>
      </c>
      <c r="F380" s="19">
        <v>45926</v>
      </c>
      <c r="G380" s="20">
        <v>28015.41</v>
      </c>
      <c r="H380" s="104" t="e">
        <f>VLOOKUP(E380&amp;B380,'Conf Oracle'!A:F,6,0)</f>
        <v>#N/A</v>
      </c>
      <c r="I380" s="23"/>
      <c r="J380" s="130"/>
    </row>
    <row r="381" spans="1:10" x14ac:dyDescent="0.25">
      <c r="A381" s="17">
        <v>45930</v>
      </c>
      <c r="B381" s="28" t="s">
        <v>867</v>
      </c>
      <c r="C381" s="18" t="str">
        <f>VLOOKUP(B381,Fornecedores!A:B,2,0)</f>
        <v>APPROACH COMUNICACAO INTEGRADA LTDA</v>
      </c>
      <c r="D381" s="18" t="s">
        <v>30</v>
      </c>
      <c r="E381" s="23" t="s">
        <v>17412</v>
      </c>
      <c r="F381" s="19">
        <v>45926</v>
      </c>
      <c r="G381" s="20">
        <v>42566.73</v>
      </c>
      <c r="H381" s="104">
        <f>VLOOKUP(E381&amp;B381,'Conf Oracle'!A:F,6,0)</f>
        <v>45930.614571759259</v>
      </c>
      <c r="I381" s="23"/>
      <c r="J381" s="130"/>
    </row>
    <row r="382" spans="1:10" x14ac:dyDescent="0.25">
      <c r="A382" s="17">
        <v>45930</v>
      </c>
      <c r="B382" s="28" t="s">
        <v>812</v>
      </c>
      <c r="C382" s="18" t="str">
        <f>VLOOKUP(B382,Fornecedores!A:B,2,0)</f>
        <v>HS LIRA LOCADORA DE VEICULOS LTDA</v>
      </c>
      <c r="D382" s="18" t="s">
        <v>30</v>
      </c>
      <c r="E382" s="23" t="s">
        <v>1712</v>
      </c>
      <c r="F382" s="19">
        <v>45929</v>
      </c>
      <c r="G382" s="20">
        <v>31000</v>
      </c>
      <c r="H382" s="104" t="e">
        <f>VLOOKUP(E382&amp;B382,'Conf Oracle'!A:F,6,0)</f>
        <v>#N/A</v>
      </c>
      <c r="I382" s="23"/>
      <c r="J382" s="130"/>
    </row>
    <row r="383" spans="1:10" x14ac:dyDescent="0.25">
      <c r="A383" s="17">
        <v>45930</v>
      </c>
      <c r="B383" s="28" t="s">
        <v>684</v>
      </c>
      <c r="C383" s="18" t="str">
        <f>VLOOKUP(B383,Fornecedores!A:B,2,0)</f>
        <v>DOMINIUM CONSULTORIA EIRELI</v>
      </c>
      <c r="D383" s="18" t="s">
        <v>30</v>
      </c>
      <c r="E383" s="23" t="s">
        <v>17413</v>
      </c>
      <c r="F383" s="19">
        <v>45919</v>
      </c>
      <c r="G383" s="20">
        <v>43000</v>
      </c>
      <c r="H383" s="104" t="e">
        <f>VLOOKUP(E383&amp;B383,'Conf Oracle'!A:F,6,0)</f>
        <v>#N/A</v>
      </c>
      <c r="I383" s="23"/>
      <c r="J383" s="130"/>
    </row>
    <row r="384" spans="1:10" x14ac:dyDescent="0.25">
      <c r="A384" s="17">
        <v>45930</v>
      </c>
      <c r="B384" s="28" t="s">
        <v>519</v>
      </c>
      <c r="C384" s="18" t="str">
        <f>VLOOKUP(B384,Fornecedores!A:B,2,0)</f>
        <v>AUDIOCORE PRODUCOES E EVENTOS LTDA</v>
      </c>
      <c r="D384" s="18" t="s">
        <v>12</v>
      </c>
      <c r="E384" s="23" t="s">
        <v>365</v>
      </c>
      <c r="F384" s="19">
        <v>45926</v>
      </c>
      <c r="G384" s="20">
        <v>6122.16</v>
      </c>
      <c r="H384" s="104">
        <f>VLOOKUP(E384&amp;B384,'Conf Oracle'!A:F,6,0)</f>
        <v>45930.610509259262</v>
      </c>
      <c r="I384" s="23"/>
      <c r="J384" s="130"/>
    </row>
    <row r="385" spans="1:10" x14ac:dyDescent="0.25">
      <c r="A385" s="17">
        <v>45930</v>
      </c>
      <c r="B385" s="28" t="s">
        <v>2190</v>
      </c>
      <c r="C385" s="18" t="str">
        <f>VLOOKUP(B385,Fornecedores!A:B,2,0)</f>
        <v>CERTISIGN CERTIFICADORA DIGITAL SA</v>
      </c>
      <c r="D385" s="18" t="s">
        <v>12</v>
      </c>
      <c r="E385" s="23" t="s">
        <v>15969</v>
      </c>
      <c r="F385" s="19">
        <v>45927</v>
      </c>
      <c r="G385" s="20">
        <v>1890</v>
      </c>
      <c r="H385" s="104">
        <f>VLOOKUP(E385&amp;B385,'Conf Oracle'!A:F,6,0)</f>
        <v>45901.602418981478</v>
      </c>
      <c r="I385" s="23"/>
      <c r="J385" s="130"/>
    </row>
    <row r="386" spans="1:10" x14ac:dyDescent="0.25">
      <c r="A386" s="17">
        <v>45930</v>
      </c>
      <c r="B386" s="28" t="s">
        <v>394</v>
      </c>
      <c r="C386" s="18" t="str">
        <f>VLOOKUP(B386,Fornecedores!A:B,2,0)</f>
        <v>IBM BRASIL IND MAQUINAS E SERVICOS LTDA</v>
      </c>
      <c r="D386" s="18" t="s">
        <v>12</v>
      </c>
      <c r="E386" s="23" t="s">
        <v>17414</v>
      </c>
      <c r="F386" s="19">
        <v>45930</v>
      </c>
      <c r="G386" s="20">
        <v>1745.63</v>
      </c>
      <c r="H386" s="104" t="e">
        <f>VLOOKUP(E386&amp;B386,'Conf Oracle'!A:F,6,0)</f>
        <v>#N/A</v>
      </c>
      <c r="I386" s="23" t="s">
        <v>17475</v>
      </c>
      <c r="J386" s="130"/>
    </row>
    <row r="387" spans="1:10" x14ac:dyDescent="0.25">
      <c r="A387" s="17">
        <v>45930</v>
      </c>
      <c r="B387" s="28" t="s">
        <v>871</v>
      </c>
      <c r="C387" s="18" t="str">
        <f>VLOOKUP(B387,Fornecedores!A:B,2,0)</f>
        <v>FACILIT TECNOLOGIA LTDA EPP</v>
      </c>
      <c r="D387" s="18" t="s">
        <v>12</v>
      </c>
      <c r="E387" s="23" t="s">
        <v>17415</v>
      </c>
      <c r="F387" s="19">
        <v>45930</v>
      </c>
      <c r="G387" s="20">
        <v>13496</v>
      </c>
      <c r="H387" s="104" t="e">
        <f>VLOOKUP(E387&amp;B387,'Conf Oracle'!A:F,6,0)</f>
        <v>#N/A</v>
      </c>
      <c r="I387" s="23" t="s">
        <v>17472</v>
      </c>
      <c r="J387" s="130"/>
    </row>
    <row r="388" spans="1:10" x14ac:dyDescent="0.25">
      <c r="A388" s="17">
        <v>45931</v>
      </c>
      <c r="B388" s="28" t="s">
        <v>330</v>
      </c>
      <c r="C388" s="18" t="str">
        <f>VLOOKUP(B388,Fornecedores!A:B,2,0)</f>
        <v>RICOH BRASIL S A</v>
      </c>
      <c r="D388" s="18" t="s">
        <v>54</v>
      </c>
      <c r="E388" s="23" t="s">
        <v>17489</v>
      </c>
      <c r="F388" s="19">
        <v>45929</v>
      </c>
      <c r="G388" s="20">
        <v>228.47</v>
      </c>
      <c r="H388" s="104" t="e">
        <f>VLOOKUP(E388&amp;B388,'Conf Oracle'!A:F,6,0)</f>
        <v>#N/A</v>
      </c>
      <c r="I388" s="23"/>
      <c r="J388" s="130"/>
    </row>
    <row r="389" spans="1:10" x14ac:dyDescent="0.25">
      <c r="A389" s="17"/>
      <c r="B389" s="28" t="s">
        <v>330</v>
      </c>
      <c r="C389" s="18" t="str">
        <f>VLOOKUP(B389,Fornecedores!A:B,2,0)</f>
        <v>RICOH BRASIL S A</v>
      </c>
      <c r="D389" s="18" t="s">
        <v>54</v>
      </c>
      <c r="E389" s="23" t="s">
        <v>17490</v>
      </c>
      <c r="F389" s="19">
        <v>45929</v>
      </c>
      <c r="G389" s="20">
        <v>288.54000000000002</v>
      </c>
      <c r="H389" s="104" t="e">
        <f>VLOOKUP(E389&amp;B389,'Conf Oracle'!A:F,6,0)</f>
        <v>#N/A</v>
      </c>
      <c r="I389" s="23"/>
      <c r="J389" s="130"/>
    </row>
    <row r="390" spans="1:10" x14ac:dyDescent="0.25">
      <c r="A390" s="17"/>
      <c r="B390" s="28" t="s">
        <v>330</v>
      </c>
      <c r="C390" s="18" t="str">
        <f>VLOOKUP(B390,Fornecedores!A:B,2,0)</f>
        <v>RICOH BRASIL S A</v>
      </c>
      <c r="D390" s="18" t="s">
        <v>54</v>
      </c>
      <c r="E390" s="77" t="s">
        <v>17491</v>
      </c>
      <c r="F390" s="19"/>
      <c r="G390" s="20"/>
      <c r="H390" s="104" t="e">
        <f>VLOOKUP(E390&amp;B390,'Conf Oracle'!A:F,6,0)</f>
        <v>#N/A</v>
      </c>
      <c r="I390" s="23"/>
      <c r="J390" s="130"/>
    </row>
    <row r="391" spans="1:10" x14ac:dyDescent="0.25">
      <c r="A391" s="17"/>
      <c r="B391" s="28"/>
      <c r="C391" s="18" t="e">
        <f>VLOOKUP(B391,Fornecedores!A:B,2,0)</f>
        <v>#N/A</v>
      </c>
      <c r="D391" s="18"/>
      <c r="E391" s="23"/>
      <c r="F391" s="19"/>
      <c r="G391" s="20"/>
      <c r="H391" s="104">
        <f>VLOOKUP(E391&amp;B391,'Conf Oracle'!A:F,6,0)</f>
        <v>0</v>
      </c>
      <c r="I391" s="23"/>
      <c r="J391" s="130"/>
    </row>
    <row r="392" spans="1:10" x14ac:dyDescent="0.25">
      <c r="A392" s="17"/>
      <c r="B392" s="28"/>
      <c r="C392" s="18" t="e">
        <f>VLOOKUP(B392,Fornecedores!A:B,2,0)</f>
        <v>#N/A</v>
      </c>
      <c r="D392" s="18"/>
      <c r="E392" s="23"/>
      <c r="F392" s="19"/>
      <c r="G392" s="20"/>
      <c r="H392" s="104">
        <f>VLOOKUP(E392&amp;B392,'Conf Oracle'!A:F,6,0)</f>
        <v>0</v>
      </c>
      <c r="I392" s="23"/>
      <c r="J392" s="130"/>
    </row>
    <row r="393" spans="1:10" x14ac:dyDescent="0.25">
      <c r="A393" s="17"/>
      <c r="B393" s="28"/>
      <c r="C393" s="18" t="e">
        <f>VLOOKUP(B393,Fornecedores!A:B,2,0)</f>
        <v>#N/A</v>
      </c>
      <c r="D393" s="18"/>
      <c r="E393" s="23"/>
      <c r="F393" s="19"/>
      <c r="G393" s="20"/>
      <c r="H393" s="104">
        <f>VLOOKUP(E393&amp;B393,'Conf Oracle'!A:F,6,0)</f>
        <v>0</v>
      </c>
      <c r="I393" s="23"/>
      <c r="J393" s="130"/>
    </row>
    <row r="394" spans="1:10" x14ac:dyDescent="0.25">
      <c r="A394" s="17"/>
      <c r="B394" s="28"/>
      <c r="C394" s="18" t="e">
        <f>VLOOKUP(B394,Fornecedores!A:B,2,0)</f>
        <v>#N/A</v>
      </c>
      <c r="D394" s="18"/>
      <c r="E394" s="23"/>
      <c r="F394" s="19"/>
      <c r="G394" s="20"/>
      <c r="H394" s="104">
        <f>VLOOKUP(E394&amp;B394,'Conf Oracle'!A:F,6,0)</f>
        <v>0</v>
      </c>
      <c r="I394" s="23"/>
      <c r="J394" s="130"/>
    </row>
    <row r="395" spans="1:10" x14ac:dyDescent="0.25">
      <c r="C395" s="18" t="e">
        <f>VLOOKUP(B395,Fornecedores!A:B,2,0)</f>
        <v>#N/A</v>
      </c>
      <c r="H395" s="104">
        <f>VLOOKUP(E395&amp;B395,'Conf Oracle'!A:F,6,0)</f>
        <v>0</v>
      </c>
    </row>
    <row r="396" spans="1:10" x14ac:dyDescent="0.25">
      <c r="C396" s="18" t="e">
        <f>VLOOKUP(B396,Fornecedores!A:B,2,0)</f>
        <v>#N/A</v>
      </c>
      <c r="H396" s="104">
        <f>VLOOKUP(E396&amp;B396,'Conf Oracle'!A:F,6,0)</f>
        <v>0</v>
      </c>
    </row>
    <row r="397" spans="1:10" x14ac:dyDescent="0.25">
      <c r="C397" s="18" t="e">
        <f>VLOOKUP(B397,Fornecedores!A:B,2,0)</f>
        <v>#N/A</v>
      </c>
    </row>
    <row r="398" spans="1:10" x14ac:dyDescent="0.25">
      <c r="C398" s="18" t="e">
        <f>VLOOKUP(B398,Fornecedores!A:B,2,0)</f>
        <v>#N/A</v>
      </c>
    </row>
    <row r="399" spans="1:10" x14ac:dyDescent="0.25">
      <c r="C399" s="18" t="e">
        <f>VLOOKUP(B399,Fornecedores!A:B,2,0)</f>
        <v>#N/A</v>
      </c>
    </row>
    <row r="400" spans="1:10" x14ac:dyDescent="0.25">
      <c r="A400" s="17"/>
      <c r="B400" s="27"/>
      <c r="C400" s="18" t="e">
        <f>VLOOKUP(B400,Fornecedores!A:B,2,0)</f>
        <v>#N/A</v>
      </c>
      <c r="D400" s="18"/>
      <c r="E400" s="23"/>
      <c r="F400" s="19"/>
      <c r="G400" s="20"/>
      <c r="H400" s="104"/>
      <c r="I400" s="23"/>
      <c r="J400" s="130"/>
    </row>
    <row r="401" spans="1:10" x14ac:dyDescent="0.25">
      <c r="A401" s="17"/>
      <c r="B401" s="27"/>
      <c r="C401" s="18" t="e">
        <f>VLOOKUP(B401,Fornecedores!A:B,2,0)</f>
        <v>#N/A</v>
      </c>
      <c r="D401" s="18"/>
      <c r="E401" s="23"/>
      <c r="F401" s="19"/>
      <c r="G401" s="20"/>
      <c r="H401" s="104"/>
      <c r="I401" s="23"/>
      <c r="J401" s="130"/>
    </row>
    <row r="402" spans="1:10" x14ac:dyDescent="0.25">
      <c r="A402" s="17"/>
      <c r="B402" s="27"/>
      <c r="C402" s="18"/>
      <c r="D402" s="18"/>
      <c r="E402" s="23"/>
      <c r="F402" s="19"/>
      <c r="G402" s="20"/>
      <c r="H402" s="104"/>
      <c r="I402" s="23"/>
      <c r="J402" s="130"/>
    </row>
    <row r="403" spans="1:10" x14ac:dyDescent="0.25">
      <c r="A403" s="17"/>
      <c r="B403" s="27"/>
      <c r="C403" s="18"/>
      <c r="D403" s="18"/>
      <c r="E403" s="23"/>
      <c r="F403" s="19"/>
      <c r="G403" s="20"/>
      <c r="H403" s="104"/>
      <c r="I403" s="23"/>
      <c r="J403" s="130"/>
    </row>
    <row r="404" spans="1:10" x14ac:dyDescent="0.25">
      <c r="A404" s="17"/>
      <c r="B404" s="27"/>
      <c r="C404" s="18"/>
      <c r="D404" s="18"/>
      <c r="E404" s="23"/>
      <c r="F404" s="19"/>
      <c r="G404" s="20"/>
      <c r="H404" s="104"/>
      <c r="I404" s="23"/>
      <c r="J404" s="130"/>
    </row>
    <row r="1046560" spans="1:10" s="185" customFormat="1" x14ac:dyDescent="0.25">
      <c r="A1046560" s="17"/>
      <c r="B1046560" s="27"/>
      <c r="C1046560" s="18"/>
      <c r="D1046560" s="18"/>
      <c r="E1046560" s="23"/>
      <c r="F1046560" s="19"/>
      <c r="G1046560" s="20"/>
      <c r="H1046560" s="104"/>
      <c r="I1046560" s="23"/>
      <c r="J1046560" s="130"/>
    </row>
    <row r="1046576" spans="1:10" x14ac:dyDescent="0.25">
      <c r="A1046576" s="17"/>
      <c r="B1046576" s="27"/>
      <c r="C1046576" s="18"/>
      <c r="D1046576" s="18"/>
      <c r="E1046576" s="23"/>
      <c r="F1046576" s="19"/>
      <c r="G1046576" s="20"/>
      <c r="H1046576" s="104"/>
      <c r="I1046576" s="23"/>
      <c r="J1046576" s="130"/>
    </row>
    <row r="1047475" spans="1:10" x14ac:dyDescent="0.25">
      <c r="A1047475" s="17"/>
      <c r="B1047475" s="27"/>
      <c r="C1047475" s="18"/>
      <c r="D1047475" s="18"/>
      <c r="E1047475" s="30"/>
      <c r="F1047475" s="19"/>
      <c r="G1047475" s="20"/>
      <c r="H1047475" s="104"/>
      <c r="I1047475" s="23"/>
      <c r="J1047475" s="130"/>
    </row>
    <row r="1047491" spans="1:10" x14ac:dyDescent="0.25">
      <c r="A1047491" s="17"/>
      <c r="B1047491" s="27"/>
      <c r="C1047491" s="18"/>
      <c r="D1047491" s="18"/>
      <c r="E1047491" s="23"/>
      <c r="F1047491" s="19"/>
      <c r="G1047491" s="20"/>
      <c r="H1047491" s="104"/>
      <c r="I1047491" s="23"/>
      <c r="J1047491" s="130"/>
    </row>
    <row r="1047544" spans="1:10" x14ac:dyDescent="0.25">
      <c r="A1047544" s="17"/>
      <c r="B1047544" s="135"/>
      <c r="C1047544" s="18"/>
      <c r="D1047544" s="18"/>
      <c r="E1047544" s="23"/>
      <c r="F1047544" s="19"/>
      <c r="G1047544" s="20"/>
      <c r="H1047544" s="104"/>
      <c r="I1047544" s="23"/>
      <c r="J1047544" s="130"/>
    </row>
  </sheetData>
  <autoFilter ref="A2:J391" xr:uid="{6466A5E6-A67E-47F1-90D5-64239BDBF7EF}"/>
  <phoneticPr fontId="27" type="noConversion"/>
  <conditionalFormatting sqref="E3:E7">
    <cfRule type="duplicateValues" dxfId="90" priority="2"/>
  </conditionalFormatting>
  <conditionalFormatting sqref="E8:E16 E23:E83 E85:E95 E97">
    <cfRule type="duplicateValues" dxfId="89" priority="6"/>
  </conditionalFormatting>
  <conditionalFormatting sqref="E17:E22">
    <cfRule type="duplicateValues" dxfId="88" priority="1"/>
  </conditionalFormatting>
  <conditionalFormatting sqref="E258:E278 E8:E16 E23:E83 E85:E95 E97:E101 E103:E151 E153:E168 E170:E256 E280 E283:E1048576">
    <cfRule type="duplicateValues" dxfId="87" priority="7"/>
  </conditionalFormatting>
  <conditionalFormatting sqref="E1047469:E1048576">
    <cfRule type="duplicateValues" dxfId="86" priority="5"/>
  </conditionalFormatting>
  <conditionalFormatting sqref="E1047475:E1048576">
    <cfRule type="duplicateValues" dxfId="85" priority="3"/>
    <cfRule type="duplicateValues" dxfId="84" priority="4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71F2-2439-4E96-B142-DECF448A72C7}">
  <sheetPr filterMode="1"/>
  <dimension ref="A1:J1048573"/>
  <sheetViews>
    <sheetView zoomScaleNormal="100" workbookViewId="0">
      <pane ySplit="2" topLeftCell="A47" activePane="bottomLeft" state="frozen"/>
      <selection pane="bottomLeft" activeCell="I47" sqref="I47"/>
    </sheetView>
  </sheetViews>
  <sheetFormatPr defaultRowHeight="15" x14ac:dyDescent="0.25"/>
  <cols>
    <col min="1" max="1" width="19.5703125" style="13" customWidth="1"/>
    <col min="2" max="2" width="21.7109375" style="25" customWidth="1"/>
    <col min="3" max="3" width="53.140625" style="14" customWidth="1"/>
    <col min="4" max="4" width="17.140625" style="14" bestFit="1" customWidth="1"/>
    <col min="5" max="5" width="16.7109375" style="21" bestFit="1" customWidth="1"/>
    <col min="6" max="6" width="18" style="16" bestFit="1" customWidth="1"/>
    <col min="7" max="7" width="16.7109375" style="15" bestFit="1" customWidth="1"/>
    <col min="8" max="8" width="26.7109375" style="74" customWidth="1"/>
    <col min="9" max="9" width="77.42578125" style="21" bestFit="1" customWidth="1"/>
    <col min="10" max="10" width="15.140625" customWidth="1"/>
  </cols>
  <sheetData>
    <row r="1" spans="1:10" ht="5.0999999999999996" customHeight="1" x14ac:dyDescent="0.25"/>
    <row r="2" spans="1:10" ht="15.75" x14ac:dyDescent="0.25">
      <c r="A2" s="9" t="s">
        <v>1</v>
      </c>
      <c r="B2" s="26" t="s">
        <v>2</v>
      </c>
      <c r="C2" s="24" t="s">
        <v>3</v>
      </c>
      <c r="D2" s="10" t="s">
        <v>4</v>
      </c>
      <c r="E2" s="22" t="s">
        <v>5</v>
      </c>
      <c r="F2" s="12" t="s">
        <v>6</v>
      </c>
      <c r="G2" s="11" t="s">
        <v>7</v>
      </c>
      <c r="H2" s="75" t="s">
        <v>8</v>
      </c>
      <c r="I2" s="22" t="s">
        <v>9</v>
      </c>
      <c r="J2" s="22" t="s">
        <v>10</v>
      </c>
    </row>
    <row r="3" spans="1:10" s="21" customFormat="1" hidden="1" x14ac:dyDescent="0.25">
      <c r="A3" s="17">
        <v>45730</v>
      </c>
      <c r="B3" s="28" t="s">
        <v>53</v>
      </c>
      <c r="C3" s="18" t="str">
        <f>VLOOKUP(B3,Fornecedores!A:B,2,0)</f>
        <v>SIMPLE ENERGY ASSESSORIA E GESTAO DE ENERGIA LTDA.</v>
      </c>
      <c r="D3" s="18" t="s">
        <v>522</v>
      </c>
      <c r="E3" s="23" t="s">
        <v>523</v>
      </c>
      <c r="F3" s="19">
        <v>45719</v>
      </c>
      <c r="G3" s="32">
        <v>733.38</v>
      </c>
      <c r="H3" s="74">
        <f>VLOOKUP(E3&amp;B3,'Conf Oracle'!A:F,6,0)</f>
        <v>45742.480925925927</v>
      </c>
      <c r="I3" s="21" t="s">
        <v>67</v>
      </c>
      <c r="J3">
        <f>IF(OR(ISBLANK(F3), ISBLANK(H3)), "", IFERROR(NETWORKDAYS(F3, H3), ""))</f>
        <v>18</v>
      </c>
    </row>
    <row r="4" spans="1:10" s="16" customFormat="1" hidden="1" x14ac:dyDescent="0.25">
      <c r="A4" s="17">
        <v>45730</v>
      </c>
      <c r="B4" s="28" t="s">
        <v>53</v>
      </c>
      <c r="C4" s="18" t="str">
        <f>VLOOKUP(B4,Fornecedores!A:B,2,0)</f>
        <v>SIMPLE ENERGY ASSESSORIA E GESTAO DE ENERGIA LTDA.</v>
      </c>
      <c r="D4" s="18" t="s">
        <v>522</v>
      </c>
      <c r="E4" s="23" t="s">
        <v>524</v>
      </c>
      <c r="F4" s="19">
        <v>45719</v>
      </c>
      <c r="G4" s="32">
        <v>733.38</v>
      </c>
      <c r="H4" s="74">
        <f>VLOOKUP(E4&amp;B4,'Conf Oracle'!A:F,6,0)</f>
        <v>45742.392407407409</v>
      </c>
      <c r="I4" s="21" t="s">
        <v>525</v>
      </c>
      <c r="J4">
        <f t="shared" ref="J4:J59" si="0">IF(OR(ISBLANK(F4), ISBLANK(H4)), "", IFERROR(NETWORKDAYS(F4, H4), ""))</f>
        <v>18</v>
      </c>
    </row>
    <row r="5" spans="1:10" s="16" customFormat="1" hidden="1" x14ac:dyDescent="0.25">
      <c r="A5" s="17">
        <v>45730</v>
      </c>
      <c r="B5" s="28" t="s">
        <v>53</v>
      </c>
      <c r="C5" s="18" t="str">
        <f>VLOOKUP(B5,Fornecedores!A:B,2,0)</f>
        <v>SIMPLE ENERGY ASSESSORIA E GESTAO DE ENERGIA LTDA.</v>
      </c>
      <c r="D5" s="18" t="s">
        <v>522</v>
      </c>
      <c r="E5" s="23" t="s">
        <v>526</v>
      </c>
      <c r="F5" s="19">
        <v>45719</v>
      </c>
      <c r="G5" s="32">
        <v>733.38</v>
      </c>
      <c r="H5" s="74">
        <f>VLOOKUP(E5&amp;B5,'Conf Oracle'!A:F,6,0)</f>
        <v>45742.486215277779</v>
      </c>
      <c r="I5" s="21" t="s">
        <v>67</v>
      </c>
      <c r="J5">
        <f t="shared" si="0"/>
        <v>18</v>
      </c>
    </row>
    <row r="6" spans="1:10" s="16" customFormat="1" hidden="1" x14ac:dyDescent="0.25">
      <c r="A6" s="17">
        <v>45730</v>
      </c>
      <c r="B6" s="28" t="s">
        <v>190</v>
      </c>
      <c r="C6" s="18" t="str">
        <f>VLOOKUP(B6,Fornecedores!A:B,2,0)</f>
        <v>AMBIENTE VERDE RESIDUOS LTDA</v>
      </c>
      <c r="D6" s="18" t="s">
        <v>522</v>
      </c>
      <c r="E6" s="23" t="s">
        <v>527</v>
      </c>
      <c r="F6" s="19">
        <v>45719</v>
      </c>
      <c r="G6" s="32">
        <v>2690</v>
      </c>
      <c r="H6" s="74">
        <f>VLOOKUP(E6&amp;B6,'Conf Oracle'!A:F,6,0)</f>
        <v>45743.655636574076</v>
      </c>
      <c r="I6" s="21" t="s">
        <v>67</v>
      </c>
      <c r="J6">
        <f t="shared" si="0"/>
        <v>19</v>
      </c>
    </row>
    <row r="7" spans="1:10" s="16" customFormat="1" hidden="1" x14ac:dyDescent="0.25">
      <c r="A7" s="17">
        <v>45734</v>
      </c>
      <c r="B7" s="28" t="s">
        <v>53</v>
      </c>
      <c r="C7" s="18" t="str">
        <f>VLOOKUP(B7,Fornecedores!A:B,2,0)</f>
        <v>SIMPLE ENERGY ASSESSORIA E GESTAO DE ENERGIA LTDA.</v>
      </c>
      <c r="D7" s="18" t="s">
        <v>522</v>
      </c>
      <c r="E7" s="23" t="s">
        <v>528</v>
      </c>
      <c r="F7" s="19">
        <v>45719</v>
      </c>
      <c r="G7" s="32">
        <v>733.38</v>
      </c>
      <c r="H7" s="74">
        <f>VLOOKUP(E7&amp;B7,'Conf Oracle'!A:F,6,0)</f>
        <v>45742.423067129632</v>
      </c>
      <c r="I7" s="21" t="s">
        <v>525</v>
      </c>
      <c r="J7">
        <f t="shared" si="0"/>
        <v>18</v>
      </c>
    </row>
    <row r="8" spans="1:10" s="16" customFormat="1" hidden="1" x14ac:dyDescent="0.25">
      <c r="A8" s="17">
        <v>45734</v>
      </c>
      <c r="B8" s="28" t="s">
        <v>190</v>
      </c>
      <c r="C8" s="18" t="str">
        <f>VLOOKUP(B8,Fornecedores!A:B,2,0)</f>
        <v>AMBIENTE VERDE RESIDUOS LTDA</v>
      </c>
      <c r="D8" s="18" t="s">
        <v>522</v>
      </c>
      <c r="E8" s="23" t="s">
        <v>529</v>
      </c>
      <c r="F8" s="19">
        <v>45719</v>
      </c>
      <c r="G8" s="32">
        <v>2690</v>
      </c>
      <c r="H8" s="74">
        <f>VLOOKUP(E8&amp;B8,'Conf Oracle'!A:F,6,0)</f>
        <v>45743.667268518519</v>
      </c>
      <c r="I8" s="21" t="s">
        <v>67</v>
      </c>
      <c r="J8">
        <f t="shared" si="0"/>
        <v>19</v>
      </c>
    </row>
    <row r="9" spans="1:10" s="16" customFormat="1" hidden="1" x14ac:dyDescent="0.25">
      <c r="A9" s="17">
        <v>45734</v>
      </c>
      <c r="B9" s="28" t="s">
        <v>190</v>
      </c>
      <c r="C9" s="18" t="str">
        <f>VLOOKUP(B9,Fornecedores!A:B,2,0)</f>
        <v>AMBIENTE VERDE RESIDUOS LTDA</v>
      </c>
      <c r="D9" s="18" t="s">
        <v>522</v>
      </c>
      <c r="E9" s="23" t="s">
        <v>530</v>
      </c>
      <c r="F9" s="19">
        <v>45719</v>
      </c>
      <c r="G9" s="32">
        <v>2490</v>
      </c>
      <c r="H9" s="74">
        <f>VLOOKUP(E9&amp;B9,'Conf Oracle'!A:F,6,0)</f>
        <v>45743.681388888886</v>
      </c>
      <c r="I9" s="21" t="s">
        <v>67</v>
      </c>
      <c r="J9">
        <f t="shared" si="0"/>
        <v>19</v>
      </c>
    </row>
    <row r="10" spans="1:10" s="16" customFormat="1" hidden="1" x14ac:dyDescent="0.25">
      <c r="A10" s="17">
        <v>45734</v>
      </c>
      <c r="B10" s="28" t="s">
        <v>330</v>
      </c>
      <c r="C10" s="18" t="str">
        <f>VLOOKUP(B10,Fornecedores!A:B,2,0)</f>
        <v>RICOH BRASIL S A</v>
      </c>
      <c r="D10" s="18" t="s">
        <v>522</v>
      </c>
      <c r="E10" s="23" t="s">
        <v>531</v>
      </c>
      <c r="F10" s="19">
        <v>45722</v>
      </c>
      <c r="G10" s="32">
        <v>1287.3599999999999</v>
      </c>
      <c r="H10" s="74">
        <f>VLOOKUP(E10&amp;B10,'Conf Oracle'!A:F,6,0)</f>
        <v>45744.725393518522</v>
      </c>
      <c r="I10" s="21" t="s">
        <v>67</v>
      </c>
      <c r="J10">
        <f t="shared" si="0"/>
        <v>17</v>
      </c>
    </row>
    <row r="11" spans="1:10" s="16" customFormat="1" hidden="1" x14ac:dyDescent="0.25">
      <c r="A11" s="17">
        <v>45734</v>
      </c>
      <c r="B11" s="28" t="s">
        <v>532</v>
      </c>
      <c r="C11" s="18" t="str">
        <f>VLOOKUP(B11,Fornecedores!A:B,2,0)</f>
        <v>RICOH BRASIL S A</v>
      </c>
      <c r="D11" s="18" t="s">
        <v>522</v>
      </c>
      <c r="E11" s="23" t="s">
        <v>533</v>
      </c>
      <c r="F11" s="19">
        <v>45722</v>
      </c>
      <c r="G11" s="32">
        <v>80.319999999999993</v>
      </c>
      <c r="H11" s="74">
        <f>VLOOKUP(E11&amp;B11,'Conf Oracle'!A:F,6,0)</f>
        <v>45744.470486111109</v>
      </c>
      <c r="I11" s="21" t="s">
        <v>67</v>
      </c>
      <c r="J11">
        <f t="shared" si="0"/>
        <v>17</v>
      </c>
    </row>
    <row r="12" spans="1:10" s="16" customFormat="1" hidden="1" x14ac:dyDescent="0.25">
      <c r="A12" s="17">
        <v>45734</v>
      </c>
      <c r="B12" s="28" t="s">
        <v>532</v>
      </c>
      <c r="C12" s="18" t="str">
        <f>VLOOKUP(B12,Fornecedores!A:B,2,0)</f>
        <v>RICOH BRASIL S A</v>
      </c>
      <c r="D12" s="18" t="s">
        <v>522</v>
      </c>
      <c r="E12" s="23" t="s">
        <v>534</v>
      </c>
      <c r="F12" s="19">
        <v>45722</v>
      </c>
      <c r="G12" s="32">
        <v>254.17</v>
      </c>
      <c r="H12" s="74">
        <f>VLOOKUP(E12&amp;B12,'Conf Oracle'!A:F,6,0)</f>
        <v>45747.368368055555</v>
      </c>
      <c r="I12" s="21" t="s">
        <v>67</v>
      </c>
      <c r="J12">
        <f t="shared" si="0"/>
        <v>18</v>
      </c>
    </row>
    <row r="13" spans="1:10" s="16" customFormat="1" hidden="1" x14ac:dyDescent="0.25">
      <c r="A13" s="17">
        <v>45734</v>
      </c>
      <c r="B13" s="28" t="s">
        <v>532</v>
      </c>
      <c r="C13" s="18" t="str">
        <f>VLOOKUP(B13,Fornecedores!A:B,2,0)</f>
        <v>RICOH BRASIL S A</v>
      </c>
      <c r="D13" s="18" t="s">
        <v>522</v>
      </c>
      <c r="E13" s="23" t="s">
        <v>535</v>
      </c>
      <c r="F13" s="19">
        <v>45722</v>
      </c>
      <c r="G13" s="32">
        <v>86.56</v>
      </c>
      <c r="H13" s="74">
        <f>VLOOKUP(E13&amp;B13,'Conf Oracle'!A:F,6,0)</f>
        <v>45744.730937499997</v>
      </c>
      <c r="I13" s="21" t="s">
        <v>67</v>
      </c>
      <c r="J13">
        <f t="shared" si="0"/>
        <v>17</v>
      </c>
    </row>
    <row r="14" spans="1:10" s="16" customFormat="1" hidden="1" x14ac:dyDescent="0.25">
      <c r="A14" s="17">
        <v>45734</v>
      </c>
      <c r="B14" s="28" t="s">
        <v>330</v>
      </c>
      <c r="C14" s="18" t="str">
        <f>VLOOKUP(B14,Fornecedores!A:B,2,0)</f>
        <v>RICOH BRASIL S A</v>
      </c>
      <c r="D14" s="18" t="s">
        <v>522</v>
      </c>
      <c r="E14" s="23" t="s">
        <v>536</v>
      </c>
      <c r="F14" s="19">
        <v>45722</v>
      </c>
      <c r="G14" s="32">
        <v>253.64</v>
      </c>
      <c r="H14" s="74">
        <f>VLOOKUP(E14&amp;B14,'Conf Oracle'!A:F,6,0)</f>
        <v>45744.718298611115</v>
      </c>
      <c r="I14" s="21" t="s">
        <v>67</v>
      </c>
      <c r="J14">
        <f t="shared" si="0"/>
        <v>17</v>
      </c>
    </row>
    <row r="15" spans="1:10" s="16" customFormat="1" hidden="1" x14ac:dyDescent="0.25">
      <c r="A15" s="17">
        <v>45734</v>
      </c>
      <c r="B15" s="28" t="s">
        <v>532</v>
      </c>
      <c r="C15" s="18" t="str">
        <f>VLOOKUP(B15,Fornecedores!A:B,2,0)</f>
        <v>RICOH BRASIL S A</v>
      </c>
      <c r="D15" s="18" t="s">
        <v>522</v>
      </c>
      <c r="E15" s="23" t="s">
        <v>537</v>
      </c>
      <c r="F15" s="19">
        <v>45722</v>
      </c>
      <c r="G15" s="32">
        <v>23.38</v>
      </c>
      <c r="H15" s="74">
        <f>VLOOKUP(E15&amp;B15,'Conf Oracle'!A:F,6,0)</f>
        <v>45744.432442129626</v>
      </c>
      <c r="I15" s="21" t="s">
        <v>67</v>
      </c>
      <c r="J15">
        <f t="shared" si="0"/>
        <v>17</v>
      </c>
    </row>
    <row r="16" spans="1:10" s="16" customFormat="1" hidden="1" x14ac:dyDescent="0.25">
      <c r="A16" s="17">
        <v>45734</v>
      </c>
      <c r="B16" s="28" t="s">
        <v>197</v>
      </c>
      <c r="C16" s="18" t="str">
        <f>VLOOKUP(B16,Fornecedores!A:B,2,0)</f>
        <v>ELEVADORES ATLAS SCHINDLER SA</v>
      </c>
      <c r="D16" s="18" t="s">
        <v>522</v>
      </c>
      <c r="E16" s="23" t="s">
        <v>538</v>
      </c>
      <c r="F16" s="19">
        <v>45721</v>
      </c>
      <c r="G16" s="32">
        <v>1960.94</v>
      </c>
      <c r="H16" s="74">
        <f>VLOOKUP(E16&amp;B16,'Conf Oracle'!A:F,6,0)</f>
        <v>45736.70103009259</v>
      </c>
      <c r="I16" s="21" t="s">
        <v>67</v>
      </c>
      <c r="J16">
        <f t="shared" si="0"/>
        <v>12</v>
      </c>
    </row>
    <row r="17" spans="1:10" s="16" customFormat="1" hidden="1" x14ac:dyDescent="0.25">
      <c r="A17" s="17">
        <v>45734</v>
      </c>
      <c r="B17" s="28" t="s">
        <v>195</v>
      </c>
      <c r="C17" s="18" t="str">
        <f>VLOOKUP(B17,Fornecedores!A:B,2,0)</f>
        <v>CONFIDERE IMOBILIARIA LTDA</v>
      </c>
      <c r="D17" s="18" t="s">
        <v>522</v>
      </c>
      <c r="E17" s="23" t="s">
        <v>539</v>
      </c>
      <c r="F17" s="19">
        <v>45722</v>
      </c>
      <c r="G17" s="32">
        <v>2737093.32</v>
      </c>
      <c r="H17" s="74">
        <f>VLOOKUP(E17&amp;B17,'Conf Oracle'!A:F,6,0)</f>
        <v>45727.388657407406</v>
      </c>
      <c r="I17" s="21"/>
      <c r="J17">
        <f t="shared" si="0"/>
        <v>4</v>
      </c>
    </row>
    <row r="18" spans="1:10" s="16" customFormat="1" hidden="1" x14ac:dyDescent="0.25">
      <c r="A18" s="17">
        <v>45734</v>
      </c>
      <c r="B18" s="28" t="s">
        <v>540</v>
      </c>
      <c r="C18" s="18" t="str">
        <f>VLOOKUP(B18,Fornecedores!A:B,2,0)</f>
        <v>IN-HAUS INDUSTRIAL E SERVICOS DE LOGISTICA LTDA</v>
      </c>
      <c r="D18" s="18" t="s">
        <v>522</v>
      </c>
      <c r="E18" s="23" t="s">
        <v>541</v>
      </c>
      <c r="F18" s="19">
        <v>45723</v>
      </c>
      <c r="G18" s="32">
        <v>94387.81</v>
      </c>
      <c r="H18" s="74">
        <f>VLOOKUP(E18&amp;B18,'Conf Oracle'!A:F,6,0)</f>
        <v>45744.702361111114</v>
      </c>
      <c r="I18" s="21" t="s">
        <v>525</v>
      </c>
      <c r="J18">
        <f t="shared" si="0"/>
        <v>16</v>
      </c>
    </row>
    <row r="19" spans="1:10" s="16" customFormat="1" hidden="1" x14ac:dyDescent="0.25">
      <c r="A19" s="17">
        <v>45734</v>
      </c>
      <c r="B19" s="28" t="s">
        <v>542</v>
      </c>
      <c r="C19" s="18" t="str">
        <f>VLOOKUP(B19,Fornecedores!A:B,2,0)</f>
        <v>TOP SERVICE SERVICOS E SISTEMAS S/A</v>
      </c>
      <c r="D19" s="18" t="s">
        <v>522</v>
      </c>
      <c r="E19" s="23" t="s">
        <v>543</v>
      </c>
      <c r="F19" s="19">
        <v>45723</v>
      </c>
      <c r="G19" s="32">
        <v>10427.67</v>
      </c>
      <c r="H19" s="74">
        <f>VLOOKUP(E19&amp;B19,'Conf Oracle'!A:F,6,0)</f>
        <v>45744.405613425923</v>
      </c>
      <c r="I19" s="21" t="s">
        <v>525</v>
      </c>
      <c r="J19">
        <f t="shared" si="0"/>
        <v>16</v>
      </c>
    </row>
    <row r="20" spans="1:10" s="16" customFormat="1" hidden="1" x14ac:dyDescent="0.25">
      <c r="A20" s="17">
        <v>45734</v>
      </c>
      <c r="B20" s="28" t="s">
        <v>542</v>
      </c>
      <c r="C20" s="18" t="str">
        <f>VLOOKUP(B20,Fornecedores!A:B,2,0)</f>
        <v>TOP SERVICE SERVICOS E SISTEMAS S/A</v>
      </c>
      <c r="D20" s="18" t="s">
        <v>522</v>
      </c>
      <c r="E20" s="23" t="s">
        <v>544</v>
      </c>
      <c r="F20" s="19">
        <v>45723</v>
      </c>
      <c r="G20" s="32">
        <v>49388.6</v>
      </c>
      <c r="H20" s="74">
        <f>VLOOKUP(E20&amp;B20,'Conf Oracle'!A:F,6,0)</f>
        <v>45744.429155092592</v>
      </c>
      <c r="I20" s="21" t="s">
        <v>525</v>
      </c>
      <c r="J20">
        <f t="shared" si="0"/>
        <v>16</v>
      </c>
    </row>
    <row r="21" spans="1:10" s="16" customFormat="1" hidden="1" x14ac:dyDescent="0.25">
      <c r="A21" s="17">
        <v>45734</v>
      </c>
      <c r="B21" s="28" t="s">
        <v>210</v>
      </c>
      <c r="C21" s="18" t="str">
        <f>VLOOKUP(B21,Fornecedores!A:B,2,0)</f>
        <v>TK ELEVADORES BRASIL LTDA.</v>
      </c>
      <c r="D21" s="18" t="s">
        <v>522</v>
      </c>
      <c r="E21" s="23" t="s">
        <v>545</v>
      </c>
      <c r="F21" s="19">
        <v>45717</v>
      </c>
      <c r="G21" s="32">
        <v>13781.17</v>
      </c>
      <c r="H21" s="74">
        <f>VLOOKUP(E21&amp;B21,'Conf Oracle'!A:F,6,0)</f>
        <v>45736.382939814815</v>
      </c>
      <c r="I21" s="21" t="s">
        <v>525</v>
      </c>
      <c r="J21">
        <f t="shared" si="0"/>
        <v>14</v>
      </c>
    </row>
    <row r="22" spans="1:10" s="16" customFormat="1" hidden="1" x14ac:dyDescent="0.25">
      <c r="A22" s="17">
        <v>45734</v>
      </c>
      <c r="B22" s="28" t="s">
        <v>448</v>
      </c>
      <c r="C22" s="18" t="str">
        <f>VLOOKUP(B22,Fornecedores!A:B,2,0)</f>
        <v>CLARO SA</v>
      </c>
      <c r="D22" s="18" t="s">
        <v>522</v>
      </c>
      <c r="E22" s="23" t="s">
        <v>546</v>
      </c>
      <c r="F22" s="19">
        <v>45726</v>
      </c>
      <c r="G22" s="32">
        <v>18299.849999999999</v>
      </c>
      <c r="H22" s="74">
        <f>VLOOKUP(E22&amp;B22,'Conf Oracle'!A:F,6,0)</f>
        <v>45735.613796296297</v>
      </c>
      <c r="I22" s="21" t="s">
        <v>67</v>
      </c>
      <c r="J22">
        <f t="shared" si="0"/>
        <v>8</v>
      </c>
    </row>
    <row r="23" spans="1:10" s="16" customFormat="1" hidden="1" x14ac:dyDescent="0.25">
      <c r="A23" s="17">
        <v>45734</v>
      </c>
      <c r="B23" s="28" t="s">
        <v>448</v>
      </c>
      <c r="C23" s="18" t="str">
        <f>VLOOKUP(B23,Fornecedores!A:B,2,0)</f>
        <v>CLARO SA</v>
      </c>
      <c r="D23" s="18" t="s">
        <v>522</v>
      </c>
      <c r="E23" s="23" t="s">
        <v>547</v>
      </c>
      <c r="F23" s="19">
        <v>45726</v>
      </c>
      <c r="G23" s="32">
        <v>2419.83</v>
      </c>
      <c r="H23" s="74">
        <f>VLOOKUP(E23&amp;B23,'Conf Oracle'!A:F,6,0)</f>
        <v>45735.610520833332</v>
      </c>
      <c r="I23" s="21" t="s">
        <v>67</v>
      </c>
      <c r="J23">
        <f t="shared" si="0"/>
        <v>8</v>
      </c>
    </row>
    <row r="24" spans="1:10" s="16" customFormat="1" hidden="1" x14ac:dyDescent="0.25">
      <c r="A24" s="17">
        <v>45734</v>
      </c>
      <c r="B24" s="28" t="s">
        <v>448</v>
      </c>
      <c r="C24" s="18" t="str">
        <f>VLOOKUP(B24,Fornecedores!A:B,2,0)</f>
        <v>CLARO SA</v>
      </c>
      <c r="D24" s="18" t="s">
        <v>522</v>
      </c>
      <c r="E24" s="23" t="s">
        <v>548</v>
      </c>
      <c r="F24" s="19">
        <v>45726</v>
      </c>
      <c r="G24" s="32">
        <v>1843.58</v>
      </c>
      <c r="H24" s="74">
        <f>VLOOKUP(E24&amp;B24,'Conf Oracle'!A:F,6,0)</f>
        <v>45735.607129629629</v>
      </c>
      <c r="I24" s="21" t="s">
        <v>67</v>
      </c>
      <c r="J24">
        <f t="shared" si="0"/>
        <v>8</v>
      </c>
    </row>
    <row r="25" spans="1:10" s="16" customFormat="1" hidden="1" x14ac:dyDescent="0.25">
      <c r="A25" s="17">
        <v>45734</v>
      </c>
      <c r="B25" s="28" t="s">
        <v>448</v>
      </c>
      <c r="C25" s="18" t="str">
        <f>VLOOKUP(B25,Fornecedores!A:B,2,0)</f>
        <v>CLARO SA</v>
      </c>
      <c r="D25" s="18" t="s">
        <v>522</v>
      </c>
      <c r="E25" s="23" t="s">
        <v>549</v>
      </c>
      <c r="F25" s="19">
        <v>45726</v>
      </c>
      <c r="G25" s="32">
        <v>3543.94</v>
      </c>
      <c r="H25" s="74">
        <f>VLOOKUP(E25&amp;B25,'Conf Oracle'!A:F,6,0)</f>
        <v>45735.602997685186</v>
      </c>
      <c r="I25" s="21" t="s">
        <v>67</v>
      </c>
      <c r="J25">
        <f t="shared" si="0"/>
        <v>8</v>
      </c>
    </row>
    <row r="26" spans="1:10" s="16" customFormat="1" hidden="1" x14ac:dyDescent="0.25">
      <c r="A26" s="17">
        <v>45734</v>
      </c>
      <c r="B26" s="28" t="s">
        <v>448</v>
      </c>
      <c r="C26" s="18" t="str">
        <f>VLOOKUP(B26,Fornecedores!A:B,2,0)</f>
        <v>CLARO SA</v>
      </c>
      <c r="D26" s="18" t="s">
        <v>522</v>
      </c>
      <c r="E26" s="23" t="s">
        <v>550</v>
      </c>
      <c r="F26" s="19">
        <v>45726</v>
      </c>
      <c r="G26" s="32">
        <v>1949.23</v>
      </c>
      <c r="H26" s="74">
        <f>VLOOKUP(E26&amp;B26,'Conf Oracle'!A:F,6,0)</f>
        <v>45735.597858796296</v>
      </c>
      <c r="I26" s="21" t="s">
        <v>67</v>
      </c>
      <c r="J26">
        <f t="shared" si="0"/>
        <v>8</v>
      </c>
    </row>
    <row r="27" spans="1:10" s="16" customFormat="1" hidden="1" x14ac:dyDescent="0.25">
      <c r="A27" s="17">
        <v>45734</v>
      </c>
      <c r="B27" s="28" t="s">
        <v>551</v>
      </c>
      <c r="C27" s="18" t="str">
        <f>VLOOKUP(B27,Fornecedores!A:B,2,0)</f>
        <v>GCCENTRO ESPECIALI EM SERV DE LIMP LTDA</v>
      </c>
      <c r="D27" s="18" t="s">
        <v>522</v>
      </c>
      <c r="E27" s="23" t="s">
        <v>552</v>
      </c>
      <c r="F27" s="19">
        <v>45727</v>
      </c>
      <c r="G27" s="32">
        <v>8306.01</v>
      </c>
      <c r="H27" s="74">
        <f>VLOOKUP(E27&amp;B27,'Conf Oracle'!A:F,6,0)</f>
        <v>45747.767465277779</v>
      </c>
      <c r="I27" s="21" t="s">
        <v>525</v>
      </c>
      <c r="J27">
        <f t="shared" si="0"/>
        <v>15</v>
      </c>
    </row>
    <row r="28" spans="1:10" s="16" customFormat="1" hidden="1" x14ac:dyDescent="0.25">
      <c r="A28" s="17">
        <v>45734</v>
      </c>
      <c r="B28" s="28" t="s">
        <v>190</v>
      </c>
      <c r="C28" s="18" t="str">
        <f>VLOOKUP(B28,Fornecedores!A:B,2,0)</f>
        <v>AMBIENTE VERDE RESIDUOS LTDA</v>
      </c>
      <c r="D28" s="18" t="s">
        <v>522</v>
      </c>
      <c r="E28" s="23" t="s">
        <v>553</v>
      </c>
      <c r="F28" s="19">
        <v>45728</v>
      </c>
      <c r="G28" s="32">
        <v>6624.55</v>
      </c>
      <c r="H28" s="74">
        <f>VLOOKUP(E28&amp;B28,'Conf Oracle'!A:F,6,0)</f>
        <v>45747.608159722222</v>
      </c>
      <c r="I28" s="21" t="s">
        <v>525</v>
      </c>
      <c r="J28">
        <f t="shared" si="0"/>
        <v>14</v>
      </c>
    </row>
    <row r="29" spans="1:10" s="16" customFormat="1" hidden="1" x14ac:dyDescent="0.25">
      <c r="A29" s="17">
        <v>45734</v>
      </c>
      <c r="B29" s="28" t="s">
        <v>298</v>
      </c>
      <c r="C29" s="18" t="str">
        <f>VLOOKUP(B29,Fornecedores!A:B,2,0)</f>
        <v>CAPACITARE RECURSOS HUMANOS EIRELI</v>
      </c>
      <c r="D29" s="18" t="s">
        <v>522</v>
      </c>
      <c r="E29" s="23" t="s">
        <v>554</v>
      </c>
      <c r="F29" s="19">
        <v>45726</v>
      </c>
      <c r="G29" s="32">
        <v>14880</v>
      </c>
      <c r="H29" s="74">
        <f>VLOOKUP(E29&amp;B29,'Conf Oracle'!A:F,6,0)</f>
        <v>45748.613888888889</v>
      </c>
      <c r="I29" s="21" t="s">
        <v>67</v>
      </c>
      <c r="J29">
        <f t="shared" si="0"/>
        <v>17</v>
      </c>
    </row>
    <row r="30" spans="1:10" s="16" customFormat="1" x14ac:dyDescent="0.25">
      <c r="A30" s="17">
        <v>45734</v>
      </c>
      <c r="B30" s="28" t="s">
        <v>14</v>
      </c>
      <c r="C30" s="18" t="str">
        <f>VLOOKUP(B30,Fornecedores!A:B,2,0)</f>
        <v>AMAZON AWS SERVICOS BRASIL LTDA</v>
      </c>
      <c r="D30" s="18" t="s">
        <v>555</v>
      </c>
      <c r="E30" s="92" t="s">
        <v>556</v>
      </c>
      <c r="F30" s="19">
        <v>45718</v>
      </c>
      <c r="G30" s="32">
        <v>510096.46</v>
      </c>
      <c r="H30" s="74">
        <f>VLOOKUP(E30&amp;B30,'Conf Oracle'!A:F,6,0)</f>
        <v>45747.502476851849</v>
      </c>
      <c r="I30" s="21"/>
      <c r="J30">
        <f t="shared" si="0"/>
        <v>21</v>
      </c>
    </row>
    <row r="31" spans="1:10" s="16" customFormat="1" x14ac:dyDescent="0.25">
      <c r="A31" s="17">
        <v>45734</v>
      </c>
      <c r="B31" s="28" t="s">
        <v>14</v>
      </c>
      <c r="C31" s="18" t="str">
        <f>VLOOKUP(B31,Fornecedores!A:B,2,0)</f>
        <v>AMAZON AWS SERVICOS BRASIL LTDA</v>
      </c>
      <c r="D31" s="18" t="s">
        <v>555</v>
      </c>
      <c r="E31" s="92" t="s">
        <v>557</v>
      </c>
      <c r="F31" s="19">
        <v>45718</v>
      </c>
      <c r="G31" s="32">
        <v>71814.740000000005</v>
      </c>
      <c r="H31" s="74">
        <f>VLOOKUP(E31&amp;B31,'Conf Oracle'!A:F,6,0)</f>
        <v>45747.604317129626</v>
      </c>
      <c r="I31" s="21"/>
      <c r="J31">
        <f t="shared" si="0"/>
        <v>21</v>
      </c>
    </row>
    <row r="32" spans="1:10" s="16" customFormat="1" x14ac:dyDescent="0.25">
      <c r="A32" s="17">
        <v>45734</v>
      </c>
      <c r="B32" s="28" t="s">
        <v>14</v>
      </c>
      <c r="C32" s="18" t="str">
        <f>VLOOKUP(B32,Fornecedores!A:B,2,0)</f>
        <v>AMAZON AWS SERVICOS BRASIL LTDA</v>
      </c>
      <c r="D32" s="18" t="s">
        <v>555</v>
      </c>
      <c r="E32" s="92" t="s">
        <v>558</v>
      </c>
      <c r="F32" s="19">
        <v>45718</v>
      </c>
      <c r="G32" s="32">
        <v>50287.76</v>
      </c>
      <c r="H32" s="74">
        <f>VLOOKUP(E32&amp;B32,'Conf Oracle'!A:F,6,0)</f>
        <v>45747.622418981482</v>
      </c>
      <c r="I32" s="21"/>
      <c r="J32">
        <f t="shared" si="0"/>
        <v>21</v>
      </c>
    </row>
    <row r="33" spans="1:10" s="16" customFormat="1" hidden="1" x14ac:dyDescent="0.25">
      <c r="A33" s="17">
        <v>45734</v>
      </c>
      <c r="B33" s="28" t="s">
        <v>140</v>
      </c>
      <c r="C33" s="18" t="str">
        <f>VLOOKUP(B33,Fornecedores!A:B,2,0)</f>
        <v>COLUMBIA STORAGE INTEGR DE SITEMAS LTDA</v>
      </c>
      <c r="D33" s="18" t="s">
        <v>555</v>
      </c>
      <c r="E33" s="23" t="s">
        <v>559</v>
      </c>
      <c r="F33" s="19">
        <v>45722</v>
      </c>
      <c r="G33" s="32">
        <v>17116.41</v>
      </c>
      <c r="H33" s="74">
        <f>VLOOKUP(E33&amp;B33,'Conf Oracle'!A:F,6,0)</f>
        <v>45736.395879629628</v>
      </c>
      <c r="I33" s="21"/>
      <c r="J33">
        <f t="shared" si="0"/>
        <v>11</v>
      </c>
    </row>
    <row r="34" spans="1:10" s="16" customFormat="1" hidden="1" x14ac:dyDescent="0.25">
      <c r="A34" s="17">
        <v>45734</v>
      </c>
      <c r="B34" s="28" t="s">
        <v>142</v>
      </c>
      <c r="C34" s="18" t="str">
        <f>VLOOKUP(B34,Fornecedores!A:B,2,0)</f>
        <v>REAL SEGURANCA INTEGRADA EIRELI</v>
      </c>
      <c r="D34" s="18" t="s">
        <v>555</v>
      </c>
      <c r="E34" s="23" t="s">
        <v>560</v>
      </c>
      <c r="F34" s="19">
        <v>45722</v>
      </c>
      <c r="G34" s="32">
        <v>217.9</v>
      </c>
      <c r="H34" s="74">
        <f>VLOOKUP(E34&amp;B34,'Conf Oracle'!A:F,6,0)</f>
        <v>45747.459444444445</v>
      </c>
      <c r="I34" s="21"/>
      <c r="J34">
        <f t="shared" si="0"/>
        <v>18</v>
      </c>
    </row>
    <row r="35" spans="1:10" s="16" customFormat="1" hidden="1" x14ac:dyDescent="0.25">
      <c r="A35" s="17">
        <v>45734</v>
      </c>
      <c r="B35" s="28" t="s">
        <v>288</v>
      </c>
      <c r="C35" s="18" t="str">
        <f>VLOOKUP(B35,Fornecedores!A:B,2,0)</f>
        <v>TELEFONICA BRASIL SA</v>
      </c>
      <c r="D35" s="18" t="s">
        <v>555</v>
      </c>
      <c r="E35" s="23" t="s">
        <v>561</v>
      </c>
      <c r="F35" s="31">
        <v>45710</v>
      </c>
      <c r="G35" s="32">
        <v>29.19</v>
      </c>
      <c r="H35" s="74" t="e">
        <f>VLOOKUP(E35&amp;B35,'Conf Oracle'!A:F,6,0)</f>
        <v>#N/A</v>
      </c>
      <c r="I35" s="21" t="s">
        <v>562</v>
      </c>
      <c r="J35" t="str">
        <f t="shared" si="0"/>
        <v/>
      </c>
    </row>
    <row r="36" spans="1:10" s="16" customFormat="1" hidden="1" x14ac:dyDescent="0.25">
      <c r="A36" s="17">
        <v>45734</v>
      </c>
      <c r="B36" s="28" t="s">
        <v>288</v>
      </c>
      <c r="C36" s="18" t="str">
        <f>VLOOKUP(B36,Fornecedores!A:B,2,0)</f>
        <v>TELEFONICA BRASIL SA</v>
      </c>
      <c r="D36" s="18" t="s">
        <v>555</v>
      </c>
      <c r="E36" s="23" t="s">
        <v>563</v>
      </c>
      <c r="F36" s="31">
        <v>45710</v>
      </c>
      <c r="G36" s="32">
        <v>425.93</v>
      </c>
      <c r="H36" s="74" t="e">
        <f>VLOOKUP(E36&amp;B36,'Conf Oracle'!A:F,6,0)</f>
        <v>#N/A</v>
      </c>
      <c r="I36" s="21" t="s">
        <v>562</v>
      </c>
      <c r="J36" t="str">
        <f t="shared" si="0"/>
        <v/>
      </c>
    </row>
    <row r="37" spans="1:10" s="16" customFormat="1" hidden="1" x14ac:dyDescent="0.25">
      <c r="A37" s="17">
        <v>45734</v>
      </c>
      <c r="B37" s="28" t="s">
        <v>564</v>
      </c>
      <c r="C37" s="18" t="str">
        <f>VLOOKUP(B37,Fornecedores!A:B,2,0)</f>
        <v>AMCOM SISTEMAS DE INFORMACAO SA</v>
      </c>
      <c r="D37" s="18" t="s">
        <v>555</v>
      </c>
      <c r="E37" s="23" t="s">
        <v>565</v>
      </c>
      <c r="F37" s="19">
        <v>45723</v>
      </c>
      <c r="G37" s="32">
        <v>47600</v>
      </c>
      <c r="H37" s="74">
        <f>VLOOKUP(E37&amp;B37,'Conf Oracle'!A:F,6,0)</f>
        <v>45727.403726851851</v>
      </c>
      <c r="I37" s="21"/>
      <c r="J37">
        <f t="shared" si="0"/>
        <v>3</v>
      </c>
    </row>
    <row r="38" spans="1:10" s="16" customFormat="1" hidden="1" x14ac:dyDescent="0.25">
      <c r="A38" s="17">
        <v>45734</v>
      </c>
      <c r="B38" s="28" t="s">
        <v>564</v>
      </c>
      <c r="C38" s="18" t="str">
        <f>VLOOKUP(B38,Fornecedores!A:B,2,0)</f>
        <v>AMCOM SISTEMAS DE INFORMACAO SA</v>
      </c>
      <c r="D38" s="18" t="s">
        <v>555</v>
      </c>
      <c r="E38" s="23" t="s">
        <v>566</v>
      </c>
      <c r="F38" s="19">
        <v>45723</v>
      </c>
      <c r="G38" s="32">
        <v>200600</v>
      </c>
      <c r="H38" s="74">
        <f>VLOOKUP(E38&amp;B38,'Conf Oracle'!A:F,6,0)</f>
        <v>45727.416481481479</v>
      </c>
      <c r="I38" s="21"/>
      <c r="J38">
        <f t="shared" si="0"/>
        <v>3</v>
      </c>
    </row>
    <row r="39" spans="1:10" s="16" customFormat="1" hidden="1" x14ac:dyDescent="0.25">
      <c r="A39" s="17">
        <v>45734</v>
      </c>
      <c r="B39" s="28" t="s">
        <v>564</v>
      </c>
      <c r="C39" s="18" t="str">
        <f>VLOOKUP(B39,Fornecedores!A:B,2,0)</f>
        <v>AMCOM SISTEMAS DE INFORMACAO SA</v>
      </c>
      <c r="D39" s="18" t="s">
        <v>555</v>
      </c>
      <c r="E39" s="23" t="s">
        <v>567</v>
      </c>
      <c r="F39" s="19">
        <v>45723</v>
      </c>
      <c r="G39" s="32">
        <v>167790</v>
      </c>
      <c r="H39" s="74">
        <f>VLOOKUP(E39&amp;B39,'Conf Oracle'!A:F,6,0)</f>
        <v>45727.437685185185</v>
      </c>
      <c r="I39" s="21"/>
      <c r="J39">
        <f t="shared" si="0"/>
        <v>3</v>
      </c>
    </row>
    <row r="40" spans="1:10" s="16" customFormat="1" hidden="1" x14ac:dyDescent="0.25">
      <c r="A40" s="17">
        <v>45734</v>
      </c>
      <c r="B40" s="28" t="s">
        <v>564</v>
      </c>
      <c r="C40" s="18" t="str">
        <f>VLOOKUP(B40,Fornecedores!A:B,2,0)</f>
        <v>AMCOM SISTEMAS DE INFORMACAO SA</v>
      </c>
      <c r="D40" s="18" t="s">
        <v>555</v>
      </c>
      <c r="E40" s="23" t="s">
        <v>568</v>
      </c>
      <c r="F40" s="19">
        <v>45723</v>
      </c>
      <c r="G40" s="32">
        <v>125120</v>
      </c>
      <c r="H40" s="74">
        <f>VLOOKUP(E40&amp;B40,'Conf Oracle'!A:F,6,0)</f>
        <v>45741.679942129631</v>
      </c>
      <c r="I40" s="21"/>
      <c r="J40">
        <f t="shared" si="0"/>
        <v>13</v>
      </c>
    </row>
    <row r="41" spans="1:10" s="16" customFormat="1" hidden="1" x14ac:dyDescent="0.25">
      <c r="A41" s="17">
        <v>45734</v>
      </c>
      <c r="B41" s="28" t="s">
        <v>564</v>
      </c>
      <c r="C41" s="18" t="str">
        <f>VLOOKUP(B41,Fornecedores!A:B,2,0)</f>
        <v>AMCOM SISTEMAS DE INFORMACAO SA</v>
      </c>
      <c r="D41" s="18" t="s">
        <v>555</v>
      </c>
      <c r="E41" s="23" t="s">
        <v>569</v>
      </c>
      <c r="F41" s="19">
        <v>45723</v>
      </c>
      <c r="G41" s="32">
        <v>86700</v>
      </c>
      <c r="H41" s="74">
        <f>VLOOKUP(E41&amp;B41,'Conf Oracle'!A:F,6,0)</f>
        <v>45727.617060185185</v>
      </c>
      <c r="I41" s="21"/>
      <c r="J41">
        <f t="shared" si="0"/>
        <v>3</v>
      </c>
    </row>
    <row r="42" spans="1:10" s="16" customFormat="1" hidden="1" x14ac:dyDescent="0.25">
      <c r="A42" s="17">
        <v>45734</v>
      </c>
      <c r="B42" s="28" t="s">
        <v>564</v>
      </c>
      <c r="C42" s="18" t="str">
        <f>VLOOKUP(B42,Fornecedores!A:B,2,0)</f>
        <v>AMCOM SISTEMAS DE INFORMACAO SA</v>
      </c>
      <c r="D42" s="18" t="s">
        <v>555</v>
      </c>
      <c r="E42" s="23" t="s">
        <v>570</v>
      </c>
      <c r="F42" s="19">
        <v>45723</v>
      </c>
      <c r="G42" s="32">
        <v>205360</v>
      </c>
      <c r="H42" s="74">
        <f>VLOOKUP(E42&amp;B42,'Conf Oracle'!A:F,6,0)</f>
        <v>45727.464768518519</v>
      </c>
      <c r="I42" s="21"/>
      <c r="J42">
        <f t="shared" si="0"/>
        <v>3</v>
      </c>
    </row>
    <row r="43" spans="1:10" s="16" customFormat="1" hidden="1" x14ac:dyDescent="0.25">
      <c r="A43" s="17">
        <v>45734</v>
      </c>
      <c r="B43" s="28" t="s">
        <v>564</v>
      </c>
      <c r="C43" s="18" t="str">
        <f>VLOOKUP(B43,Fornecedores!A:B,2,0)</f>
        <v>AMCOM SISTEMAS DE INFORMACAO SA</v>
      </c>
      <c r="D43" s="18" t="s">
        <v>555</v>
      </c>
      <c r="E43" s="23" t="s">
        <v>571</v>
      </c>
      <c r="F43" s="19">
        <v>45723</v>
      </c>
      <c r="G43" s="32">
        <v>288660</v>
      </c>
      <c r="H43" s="74">
        <f>VLOOKUP(E43&amp;B43,'Conf Oracle'!A:F,6,0)</f>
        <v>45727.451365740744</v>
      </c>
      <c r="I43" s="21"/>
      <c r="J43">
        <f t="shared" si="0"/>
        <v>3</v>
      </c>
    </row>
    <row r="44" spans="1:10" s="16" customFormat="1" hidden="1" x14ac:dyDescent="0.25">
      <c r="A44" s="17">
        <v>45734</v>
      </c>
      <c r="B44" s="28" t="s">
        <v>564</v>
      </c>
      <c r="C44" s="18" t="str">
        <f>VLOOKUP(B44,Fornecedores!A:B,2,0)</f>
        <v>AMCOM SISTEMAS DE INFORMACAO SA</v>
      </c>
      <c r="D44" s="18" t="s">
        <v>555</v>
      </c>
      <c r="E44" s="23" t="s">
        <v>572</v>
      </c>
      <c r="F44" s="19">
        <v>45723</v>
      </c>
      <c r="G44" s="32">
        <v>46648</v>
      </c>
      <c r="H44" s="74">
        <f>VLOOKUP(E44&amp;B44,'Conf Oracle'!A:F,6,0)</f>
        <v>45749.578472222223</v>
      </c>
      <c r="I44" s="21" t="s">
        <v>67</v>
      </c>
      <c r="J44">
        <f t="shared" si="0"/>
        <v>19</v>
      </c>
    </row>
    <row r="45" spans="1:10" s="16" customFormat="1" hidden="1" x14ac:dyDescent="0.25">
      <c r="A45" s="17">
        <v>45734</v>
      </c>
      <c r="B45" s="28" t="s">
        <v>564</v>
      </c>
      <c r="C45" s="18" t="str">
        <f>VLOOKUP(B45,Fornecedores!A:B,2,0)</f>
        <v>AMCOM SISTEMAS DE INFORMACAO SA</v>
      </c>
      <c r="D45" s="18" t="s">
        <v>555</v>
      </c>
      <c r="E45" s="23" t="s">
        <v>573</v>
      </c>
      <c r="F45" s="19">
        <v>45723</v>
      </c>
      <c r="G45" s="32">
        <v>48790</v>
      </c>
      <c r="H45" s="74">
        <f>VLOOKUP(E45&amp;B45,'Conf Oracle'!A:F,6,0)</f>
        <v>45727.445613425924</v>
      </c>
      <c r="I45" s="21"/>
      <c r="J45">
        <f t="shared" si="0"/>
        <v>3</v>
      </c>
    </row>
    <row r="46" spans="1:10" s="16" customFormat="1" hidden="1" x14ac:dyDescent="0.25">
      <c r="A46" s="17">
        <v>45734</v>
      </c>
      <c r="B46" s="28" t="s">
        <v>117</v>
      </c>
      <c r="C46" s="18" t="str">
        <f>VLOOKUP(B46,Fornecedores!A:B,2,0)</f>
        <v>CS INTEGRA SOLUCOES EM TECNOLOG LTDA ME</v>
      </c>
      <c r="D46" s="18" t="s">
        <v>574</v>
      </c>
      <c r="E46" s="23" t="s">
        <v>575</v>
      </c>
      <c r="F46" s="19">
        <v>45719</v>
      </c>
      <c r="G46" s="32">
        <v>3093</v>
      </c>
      <c r="H46" s="74">
        <f>VLOOKUP(E46&amp;B46,'Conf Oracle'!A:F,6,0)</f>
        <v>45730.576168981483</v>
      </c>
      <c r="I46" s="21"/>
      <c r="J46">
        <f t="shared" si="0"/>
        <v>10</v>
      </c>
    </row>
    <row r="47" spans="1:10" s="16" customFormat="1" hidden="1" x14ac:dyDescent="0.25">
      <c r="A47" s="17">
        <v>45734</v>
      </c>
      <c r="B47" s="28" t="s">
        <v>129</v>
      </c>
      <c r="C47" s="18" t="str">
        <f>VLOOKUP(B47,Fornecedores!A:B,2,0)</f>
        <v>TELEGESTAO SISTEMAS DE ATEND LTDA</v>
      </c>
      <c r="D47" s="18" t="s">
        <v>574</v>
      </c>
      <c r="E47" s="23" t="s">
        <v>576</v>
      </c>
      <c r="F47" s="19">
        <v>45721</v>
      </c>
      <c r="G47" s="32">
        <v>700</v>
      </c>
      <c r="H47" s="74">
        <f>VLOOKUP(E47&amp;B47,'Conf Oracle'!A:F,6,0)</f>
        <v>45729.633912037039</v>
      </c>
      <c r="I47" s="21" t="s">
        <v>577</v>
      </c>
      <c r="J47">
        <f t="shared" si="0"/>
        <v>7</v>
      </c>
    </row>
    <row r="48" spans="1:10" s="16" customFormat="1" hidden="1" x14ac:dyDescent="0.25">
      <c r="A48" s="17">
        <v>45734</v>
      </c>
      <c r="B48" s="28" t="s">
        <v>119</v>
      </c>
      <c r="C48" s="18" t="str">
        <f>VLOOKUP(B48,Fornecedores!A:B,2,0)</f>
        <v>VELA SOFTWARE E SERVICOS LTDA</v>
      </c>
      <c r="D48" s="18" t="s">
        <v>574</v>
      </c>
      <c r="E48" s="23" t="s">
        <v>578</v>
      </c>
      <c r="F48" s="19">
        <v>45721</v>
      </c>
      <c r="G48" s="32">
        <v>677.6</v>
      </c>
      <c r="H48" s="74" t="e">
        <f>VLOOKUP(E48&amp;B48,'Conf Oracle'!A:F,6,0)</f>
        <v>#N/A</v>
      </c>
      <c r="I48" s="78" t="s">
        <v>67</v>
      </c>
      <c r="J48" t="str">
        <f t="shared" si="0"/>
        <v/>
      </c>
    </row>
    <row r="49" spans="1:10" s="16" customFormat="1" hidden="1" x14ac:dyDescent="0.25">
      <c r="A49" s="17">
        <v>45734</v>
      </c>
      <c r="B49" s="28" t="s">
        <v>119</v>
      </c>
      <c r="C49" s="18" t="str">
        <f>VLOOKUP(B49,Fornecedores!A:B,2,0)</f>
        <v>VELA SOFTWARE E SERVICOS LTDA</v>
      </c>
      <c r="D49" s="18" t="s">
        <v>574</v>
      </c>
      <c r="E49" s="23" t="s">
        <v>579</v>
      </c>
      <c r="F49" s="19">
        <v>45721</v>
      </c>
      <c r="G49" s="32">
        <v>677.6</v>
      </c>
      <c r="H49" s="74" t="e">
        <f>VLOOKUP(E49&amp;B49,'Conf Oracle'!A:F,6,0)</f>
        <v>#N/A</v>
      </c>
      <c r="I49" s="78" t="s">
        <v>67</v>
      </c>
      <c r="J49" t="str">
        <f t="shared" si="0"/>
        <v/>
      </c>
    </row>
    <row r="50" spans="1:10" s="16" customFormat="1" hidden="1" x14ac:dyDescent="0.25">
      <c r="A50" s="17">
        <v>45734</v>
      </c>
      <c r="B50" s="28" t="s">
        <v>119</v>
      </c>
      <c r="C50" s="18" t="str">
        <f>VLOOKUP(B50,Fornecedores!A:B,2,0)</f>
        <v>VELA SOFTWARE E SERVICOS LTDA</v>
      </c>
      <c r="D50" s="18" t="s">
        <v>574</v>
      </c>
      <c r="E50" s="23" t="s">
        <v>580</v>
      </c>
      <c r="F50" s="19">
        <v>45721</v>
      </c>
      <c r="G50" s="32">
        <v>677.6</v>
      </c>
      <c r="H50" s="74" t="e">
        <f>VLOOKUP(E50&amp;B50,'Conf Oracle'!A:F,6,0)</f>
        <v>#N/A</v>
      </c>
      <c r="I50" s="78" t="s">
        <v>67</v>
      </c>
      <c r="J50" t="str">
        <f t="shared" si="0"/>
        <v/>
      </c>
    </row>
    <row r="51" spans="1:10" s="16" customFormat="1" hidden="1" x14ac:dyDescent="0.25">
      <c r="A51" s="17">
        <v>45734</v>
      </c>
      <c r="B51" s="28" t="s">
        <v>119</v>
      </c>
      <c r="C51" s="18" t="str">
        <f>VLOOKUP(B51,Fornecedores!A:B,2,0)</f>
        <v>VELA SOFTWARE E SERVICOS LTDA</v>
      </c>
      <c r="D51" s="18" t="s">
        <v>574</v>
      </c>
      <c r="E51" s="23" t="s">
        <v>581</v>
      </c>
      <c r="F51" s="19">
        <v>45721</v>
      </c>
      <c r="G51" s="32">
        <v>677.6</v>
      </c>
      <c r="H51" s="74" t="e">
        <f>VLOOKUP(E51&amp;B51,'Conf Oracle'!A:F,6,0)</f>
        <v>#N/A</v>
      </c>
      <c r="I51" s="78" t="s">
        <v>67</v>
      </c>
      <c r="J51" t="str">
        <f t="shared" si="0"/>
        <v/>
      </c>
    </row>
    <row r="52" spans="1:10" s="16" customFormat="1" hidden="1" x14ac:dyDescent="0.25">
      <c r="A52" s="17">
        <v>45734</v>
      </c>
      <c r="B52" s="28" t="s">
        <v>119</v>
      </c>
      <c r="C52" s="18" t="str">
        <f>VLOOKUP(B52,Fornecedores!A:B,2,0)</f>
        <v>VELA SOFTWARE E SERVICOS LTDA</v>
      </c>
      <c r="D52" s="18" t="s">
        <v>574</v>
      </c>
      <c r="E52" s="23" t="s">
        <v>582</v>
      </c>
      <c r="F52" s="19">
        <v>45721</v>
      </c>
      <c r="G52" s="32">
        <v>648.76</v>
      </c>
      <c r="H52" s="74" t="e">
        <f>VLOOKUP(E52&amp;B52,'Conf Oracle'!A:F,6,0)</f>
        <v>#N/A</v>
      </c>
      <c r="I52" s="21" t="s">
        <v>583</v>
      </c>
      <c r="J52" t="str">
        <f t="shared" si="0"/>
        <v/>
      </c>
    </row>
    <row r="53" spans="1:10" s="16" customFormat="1" hidden="1" x14ac:dyDescent="0.25">
      <c r="A53" s="17">
        <v>45734</v>
      </c>
      <c r="B53" s="28" t="s">
        <v>119</v>
      </c>
      <c r="C53" s="18" t="str">
        <f>VLOOKUP(B53,Fornecedores!A:B,2,0)</f>
        <v>VELA SOFTWARE E SERVICOS LTDA</v>
      </c>
      <c r="D53" s="18" t="s">
        <v>574</v>
      </c>
      <c r="E53" s="23" t="s">
        <v>584</v>
      </c>
      <c r="F53" s="19">
        <v>45721</v>
      </c>
      <c r="G53" s="32">
        <v>648.76</v>
      </c>
      <c r="H53" s="74" t="e">
        <f>VLOOKUP(E53&amp;B53,'Conf Oracle'!A:F,6,0)</f>
        <v>#N/A</v>
      </c>
      <c r="I53" s="21" t="s">
        <v>583</v>
      </c>
      <c r="J53" t="str">
        <f t="shared" si="0"/>
        <v/>
      </c>
    </row>
    <row r="54" spans="1:10" s="16" customFormat="1" hidden="1" x14ac:dyDescent="0.25">
      <c r="A54" s="17">
        <v>45734</v>
      </c>
      <c r="B54" s="28" t="s">
        <v>112</v>
      </c>
      <c r="C54" s="18" t="str">
        <f>VLOOKUP(B54,Fornecedores!A:B,2,0)</f>
        <v>SSAMRO SOLUCOES PARA MANUTENCAO INDUSTR</v>
      </c>
      <c r="D54" s="18" t="s">
        <v>574</v>
      </c>
      <c r="E54" s="23" t="s">
        <v>585</v>
      </c>
      <c r="F54" s="19">
        <v>45721</v>
      </c>
      <c r="G54" s="32">
        <v>648.76</v>
      </c>
      <c r="H54" s="74">
        <f>VLOOKUP(E54&amp;B54,'Conf Oracle'!A:F,6,0)</f>
        <v>45729.403865740744</v>
      </c>
      <c r="I54" s="21"/>
      <c r="J54">
        <f t="shared" si="0"/>
        <v>7</v>
      </c>
    </row>
    <row r="55" spans="1:10" s="16" customFormat="1" hidden="1" x14ac:dyDescent="0.25">
      <c r="A55" s="17">
        <v>45734</v>
      </c>
      <c r="B55" s="28" t="s">
        <v>112</v>
      </c>
      <c r="C55" s="18" t="str">
        <f>VLOOKUP(B55,Fornecedores!A:B,2,0)</f>
        <v>SSAMRO SOLUCOES PARA MANUTENCAO INDUSTR</v>
      </c>
      <c r="D55" s="18" t="s">
        <v>574</v>
      </c>
      <c r="E55" s="23" t="s">
        <v>586</v>
      </c>
      <c r="F55" s="19">
        <v>45721</v>
      </c>
      <c r="G55" s="32">
        <v>648.76</v>
      </c>
      <c r="H55" s="74">
        <f>VLOOKUP(E55&amp;B55,'Conf Oracle'!A:F,6,0)</f>
        <v>45729.392453703702</v>
      </c>
      <c r="I55" s="21"/>
      <c r="J55">
        <f t="shared" si="0"/>
        <v>7</v>
      </c>
    </row>
    <row r="56" spans="1:10" s="16" customFormat="1" hidden="1" x14ac:dyDescent="0.25">
      <c r="A56" s="17">
        <v>45734</v>
      </c>
      <c r="B56" s="28" t="s">
        <v>587</v>
      </c>
      <c r="C56" s="18" t="str">
        <f>VLOOKUP(B56,Fornecedores!A:B,2,0)</f>
        <v>MORAES PITOMBO ADVOGADOS</v>
      </c>
      <c r="D56" s="18" t="s">
        <v>574</v>
      </c>
      <c r="E56" s="23" t="s">
        <v>588</v>
      </c>
      <c r="F56" s="19">
        <v>45723</v>
      </c>
      <c r="G56" s="32">
        <v>7500</v>
      </c>
      <c r="H56" s="74">
        <f>VLOOKUP(E56&amp;B56,'Conf Oracle'!A:F,6,0)</f>
        <v>45730.543680555558</v>
      </c>
      <c r="I56" s="21"/>
      <c r="J56">
        <f t="shared" si="0"/>
        <v>6</v>
      </c>
    </row>
    <row r="57" spans="1:10" s="16" customFormat="1" hidden="1" x14ac:dyDescent="0.25">
      <c r="A57" s="17">
        <v>45734</v>
      </c>
      <c r="B57" s="28" t="s">
        <v>149</v>
      </c>
      <c r="C57" s="18" t="str">
        <f>VLOOKUP(B57,Fornecedores!A:B,2,0)</f>
        <v>ACCENTURE DO BRASIL LTDA</v>
      </c>
      <c r="D57" s="18" t="s">
        <v>574</v>
      </c>
      <c r="E57" s="23" t="s">
        <v>589</v>
      </c>
      <c r="F57" s="19">
        <v>45726</v>
      </c>
      <c r="G57" s="32">
        <v>41904</v>
      </c>
      <c r="H57" s="74">
        <f>VLOOKUP(E57&amp;B57,'Conf Oracle'!A:F,6,0)</f>
        <v>45728.467164351852</v>
      </c>
      <c r="I57" s="21"/>
      <c r="J57">
        <f t="shared" si="0"/>
        <v>3</v>
      </c>
    </row>
    <row r="58" spans="1:10" s="16" customFormat="1" hidden="1" x14ac:dyDescent="0.25">
      <c r="A58" s="17">
        <v>45734</v>
      </c>
      <c r="B58" s="28" t="s">
        <v>149</v>
      </c>
      <c r="C58" s="18" t="str">
        <f>VLOOKUP(B58,Fornecedores!A:B,2,0)</f>
        <v>ACCENTURE DO BRASIL LTDA</v>
      </c>
      <c r="D58" s="18" t="s">
        <v>574</v>
      </c>
      <c r="E58" s="23" t="s">
        <v>590</v>
      </c>
      <c r="F58" s="19">
        <v>45726</v>
      </c>
      <c r="G58" s="32">
        <v>183243.6</v>
      </c>
      <c r="H58" s="74">
        <f>VLOOKUP(E58&amp;B58,'Conf Oracle'!A:F,6,0)</f>
        <v>45728.387083333335</v>
      </c>
      <c r="I58" s="21"/>
      <c r="J58">
        <f t="shared" si="0"/>
        <v>3</v>
      </c>
    </row>
    <row r="59" spans="1:10" s="16" customFormat="1" hidden="1" x14ac:dyDescent="0.25">
      <c r="A59" s="17">
        <v>45734</v>
      </c>
      <c r="B59" s="28" t="s">
        <v>154</v>
      </c>
      <c r="C59" s="18" t="str">
        <f>VLOOKUP(B59,Fornecedores!A:B,2,0)</f>
        <v>TELEFONICA BRASIL SA</v>
      </c>
      <c r="D59" s="18" t="s">
        <v>555</v>
      </c>
      <c r="E59" s="23" t="s">
        <v>591</v>
      </c>
      <c r="F59" s="19">
        <v>45724</v>
      </c>
      <c r="G59" s="32">
        <v>915.86</v>
      </c>
      <c r="H59" s="74" t="e">
        <f>VLOOKUP(E59&amp;B59,'Conf Oracle'!A:F,6,0)</f>
        <v>#N/A</v>
      </c>
      <c r="I59" s="21" t="s">
        <v>562</v>
      </c>
      <c r="J59" t="str">
        <f t="shared" si="0"/>
        <v/>
      </c>
    </row>
    <row r="60" spans="1:10" s="16" customFormat="1" hidden="1" x14ac:dyDescent="0.25">
      <c r="A60" s="17">
        <v>45734</v>
      </c>
      <c r="B60" s="28" t="s">
        <v>154</v>
      </c>
      <c r="C60" s="18" t="str">
        <f>VLOOKUP(B60,Fornecedores!A:B,2,0)</f>
        <v>TELEFONICA BRASIL SA</v>
      </c>
      <c r="D60" s="18" t="s">
        <v>555</v>
      </c>
      <c r="E60" s="23" t="s">
        <v>592</v>
      </c>
      <c r="F60" s="19">
        <v>45724</v>
      </c>
      <c r="G60" s="32">
        <v>1657.98</v>
      </c>
      <c r="H60" s="74" t="e">
        <f>VLOOKUP(E60&amp;B60,'Conf Oracle'!A:F,6,0)</f>
        <v>#N/A</v>
      </c>
      <c r="I60" s="21" t="s">
        <v>562</v>
      </c>
      <c r="J60" t="str">
        <f t="shared" ref="J60:J123" si="1">IF(OR(ISBLANK(F60), ISBLANK(H60)), "", IFERROR(NETWORKDAYS(F60, H60), ""))</f>
        <v/>
      </c>
    </row>
    <row r="61" spans="1:10" s="16" customFormat="1" hidden="1" x14ac:dyDescent="0.25">
      <c r="A61" s="17">
        <v>45734</v>
      </c>
      <c r="B61" s="28" t="s">
        <v>154</v>
      </c>
      <c r="C61" s="18" t="str">
        <f>VLOOKUP(B61,Fornecedores!A:B,2,0)</f>
        <v>TELEFONICA BRASIL SA</v>
      </c>
      <c r="D61" s="18" t="s">
        <v>555</v>
      </c>
      <c r="E61" s="23" t="s">
        <v>593</v>
      </c>
      <c r="F61" s="19">
        <v>45724</v>
      </c>
      <c r="G61" s="32">
        <v>180</v>
      </c>
      <c r="H61" s="74" t="e">
        <f>VLOOKUP(E61&amp;B61,'Conf Oracle'!A:F,6,0)</f>
        <v>#N/A</v>
      </c>
      <c r="I61" s="21" t="s">
        <v>562</v>
      </c>
      <c r="J61" t="str">
        <f t="shared" si="1"/>
        <v/>
      </c>
    </row>
    <row r="62" spans="1:10" s="16" customFormat="1" hidden="1" x14ac:dyDescent="0.25">
      <c r="A62" s="17">
        <v>45734</v>
      </c>
      <c r="B62" s="28" t="s">
        <v>154</v>
      </c>
      <c r="C62" s="18" t="str">
        <f>VLOOKUP(B62,Fornecedores!A:B,2,0)</f>
        <v>TELEFONICA BRASIL SA</v>
      </c>
      <c r="D62" s="18" t="s">
        <v>555</v>
      </c>
      <c r="E62" s="23" t="s">
        <v>594</v>
      </c>
      <c r="F62" s="19">
        <v>45724</v>
      </c>
      <c r="G62" s="32">
        <v>3167.16</v>
      </c>
      <c r="H62" s="74" t="e">
        <f>VLOOKUP(E62&amp;B62,'Conf Oracle'!A:F,6,0)</f>
        <v>#N/A</v>
      </c>
      <c r="I62" s="21" t="s">
        <v>562</v>
      </c>
      <c r="J62" t="str">
        <f t="shared" si="1"/>
        <v/>
      </c>
    </row>
    <row r="63" spans="1:10" s="16" customFormat="1" hidden="1" x14ac:dyDescent="0.25">
      <c r="A63" s="17">
        <v>45734</v>
      </c>
      <c r="B63" s="28" t="s">
        <v>154</v>
      </c>
      <c r="C63" s="18" t="str">
        <f>VLOOKUP(B63,Fornecedores!A:B,2,0)</f>
        <v>TELEFONICA BRASIL SA</v>
      </c>
      <c r="D63" s="18" t="s">
        <v>555</v>
      </c>
      <c r="E63" s="23" t="s">
        <v>595</v>
      </c>
      <c r="F63" s="19">
        <v>45724</v>
      </c>
      <c r="G63" s="32">
        <v>2522.64</v>
      </c>
      <c r="H63" s="74" t="e">
        <f>VLOOKUP(E63&amp;B63,'Conf Oracle'!A:F,6,0)</f>
        <v>#N/A</v>
      </c>
      <c r="I63" s="21" t="s">
        <v>562</v>
      </c>
      <c r="J63" t="str">
        <f t="shared" si="1"/>
        <v/>
      </c>
    </row>
    <row r="64" spans="1:10" s="16" customFormat="1" hidden="1" x14ac:dyDescent="0.25">
      <c r="A64" s="17">
        <v>45734</v>
      </c>
      <c r="B64" s="28" t="s">
        <v>154</v>
      </c>
      <c r="C64" s="18" t="str">
        <f>VLOOKUP(B64,Fornecedores!A:B,2,0)</f>
        <v>TELEFONICA BRASIL SA</v>
      </c>
      <c r="D64" s="18" t="s">
        <v>555</v>
      </c>
      <c r="E64" s="23" t="s">
        <v>596</v>
      </c>
      <c r="F64" s="19">
        <v>45724</v>
      </c>
      <c r="G64" s="32">
        <v>180</v>
      </c>
      <c r="H64" s="74" t="e">
        <f>VLOOKUP(E64&amp;B64,'Conf Oracle'!A:F,6,0)</f>
        <v>#N/A</v>
      </c>
      <c r="I64" s="21" t="s">
        <v>562</v>
      </c>
      <c r="J64" t="str">
        <f t="shared" si="1"/>
        <v/>
      </c>
    </row>
    <row r="65" spans="1:10" s="16" customFormat="1" hidden="1" x14ac:dyDescent="0.25">
      <c r="A65" s="17">
        <v>45734</v>
      </c>
      <c r="B65" s="28" t="s">
        <v>154</v>
      </c>
      <c r="C65" s="18" t="str">
        <f>VLOOKUP(B65,Fornecedores!A:B,2,0)</f>
        <v>TELEFONICA BRASIL SA</v>
      </c>
      <c r="D65" s="18" t="s">
        <v>555</v>
      </c>
      <c r="E65" s="23" t="s">
        <v>597</v>
      </c>
      <c r="F65" s="19">
        <v>45724</v>
      </c>
      <c r="G65" s="32">
        <v>1581.56</v>
      </c>
      <c r="H65" s="74" t="e">
        <f>VLOOKUP(E65&amp;B65,'Conf Oracle'!A:F,6,0)</f>
        <v>#N/A</v>
      </c>
      <c r="I65" s="21" t="s">
        <v>562</v>
      </c>
      <c r="J65" t="str">
        <f t="shared" si="1"/>
        <v/>
      </c>
    </row>
    <row r="66" spans="1:10" s="16" customFormat="1" hidden="1" x14ac:dyDescent="0.25">
      <c r="A66" s="17">
        <v>45734</v>
      </c>
      <c r="B66" s="28" t="s">
        <v>154</v>
      </c>
      <c r="C66" s="18" t="str">
        <f>VLOOKUP(B66,Fornecedores!A:B,2,0)</f>
        <v>TELEFONICA BRASIL SA</v>
      </c>
      <c r="D66" s="18" t="s">
        <v>555</v>
      </c>
      <c r="E66" s="23" t="s">
        <v>598</v>
      </c>
      <c r="F66" s="19">
        <v>45724</v>
      </c>
      <c r="G66" s="32">
        <v>1080</v>
      </c>
      <c r="H66" s="74" t="e">
        <f>VLOOKUP(E66&amp;B66,'Conf Oracle'!A:F,6,0)</f>
        <v>#N/A</v>
      </c>
      <c r="I66" s="21" t="s">
        <v>562</v>
      </c>
      <c r="J66" t="str">
        <f t="shared" si="1"/>
        <v/>
      </c>
    </row>
    <row r="67" spans="1:10" s="16" customFormat="1" hidden="1" x14ac:dyDescent="0.25">
      <c r="A67" s="17">
        <v>45734</v>
      </c>
      <c r="B67" s="28" t="s">
        <v>154</v>
      </c>
      <c r="C67" s="18" t="str">
        <f>VLOOKUP(B67,Fornecedores!A:B,2,0)</f>
        <v>TELEFONICA BRASIL SA</v>
      </c>
      <c r="D67" s="18" t="s">
        <v>555</v>
      </c>
      <c r="E67" s="23" t="s">
        <v>599</v>
      </c>
      <c r="F67" s="19">
        <v>45724</v>
      </c>
      <c r="G67" s="32">
        <v>360</v>
      </c>
      <c r="H67" s="74" t="e">
        <f>VLOOKUP(E67&amp;B67,'Conf Oracle'!A:F,6,0)</f>
        <v>#N/A</v>
      </c>
      <c r="I67" s="21" t="s">
        <v>562</v>
      </c>
      <c r="J67" t="str">
        <f t="shared" si="1"/>
        <v/>
      </c>
    </row>
    <row r="68" spans="1:10" s="16" customFormat="1" hidden="1" x14ac:dyDescent="0.25">
      <c r="A68" s="17">
        <v>45734</v>
      </c>
      <c r="B68" s="28" t="s">
        <v>154</v>
      </c>
      <c r="C68" s="18" t="str">
        <f>VLOOKUP(B68,Fornecedores!A:B,2,0)</f>
        <v>TELEFONICA BRASIL SA</v>
      </c>
      <c r="D68" s="18" t="s">
        <v>555</v>
      </c>
      <c r="E68" s="23" t="s">
        <v>600</v>
      </c>
      <c r="F68" s="19">
        <v>45724</v>
      </c>
      <c r="G68" s="32">
        <v>1110.6199999999999</v>
      </c>
      <c r="H68" s="74" t="e">
        <f>VLOOKUP(E68&amp;B68,'Conf Oracle'!A:F,6,0)</f>
        <v>#N/A</v>
      </c>
      <c r="I68" s="21" t="s">
        <v>562</v>
      </c>
      <c r="J68" t="str">
        <f t="shared" si="1"/>
        <v/>
      </c>
    </row>
    <row r="69" spans="1:10" s="16" customFormat="1" hidden="1" x14ac:dyDescent="0.25">
      <c r="A69" s="17">
        <v>45734</v>
      </c>
      <c r="B69" s="28" t="s">
        <v>154</v>
      </c>
      <c r="C69" s="18" t="str">
        <f>VLOOKUP(B69,Fornecedores!A:B,2,0)</f>
        <v>TELEFONICA BRASIL SA</v>
      </c>
      <c r="D69" s="18" t="s">
        <v>555</v>
      </c>
      <c r="E69" s="23" t="s">
        <v>601</v>
      </c>
      <c r="F69" s="19">
        <v>45724</v>
      </c>
      <c r="G69" s="32">
        <v>882.79</v>
      </c>
      <c r="H69" s="74" t="e">
        <f>VLOOKUP(E69&amp;B69,'Conf Oracle'!A:F,6,0)</f>
        <v>#N/A</v>
      </c>
      <c r="I69" s="21" t="s">
        <v>562</v>
      </c>
      <c r="J69" t="str">
        <f t="shared" si="1"/>
        <v/>
      </c>
    </row>
    <row r="70" spans="1:10" s="16" customFormat="1" hidden="1" x14ac:dyDescent="0.25">
      <c r="A70" s="17">
        <v>45734</v>
      </c>
      <c r="B70" s="28" t="s">
        <v>350</v>
      </c>
      <c r="C70" s="18" t="str">
        <f>VLOOKUP(B70,Fornecedores!A:B,2,0)</f>
        <v>MULTIVIS BRASIL LTDA</v>
      </c>
      <c r="D70" s="18" t="s">
        <v>555</v>
      </c>
      <c r="E70" s="23" t="s">
        <v>602</v>
      </c>
      <c r="F70" s="19">
        <v>45727</v>
      </c>
      <c r="G70" s="32">
        <v>76829.38</v>
      </c>
      <c r="H70" s="74">
        <f>VLOOKUP(E70&amp;B70,'Conf Oracle'!A:F,6,0)</f>
        <v>45747.430208333331</v>
      </c>
      <c r="I70" s="21"/>
      <c r="J70">
        <f t="shared" si="1"/>
        <v>15</v>
      </c>
    </row>
    <row r="71" spans="1:10" s="16" customFormat="1" hidden="1" x14ac:dyDescent="0.25">
      <c r="A71" s="17">
        <v>45734</v>
      </c>
      <c r="B71" s="28" t="s">
        <v>124</v>
      </c>
      <c r="C71" s="18" t="str">
        <f>VLOOKUP(B71,Fornecedores!A:B,2,0)</f>
        <v>SPECIALISTERNE BRASIL CAPACITACAO EM SERVICOS RELACIONADOS A TECNOLOGIA, INFORMATICA E CONSULTORIA EMPRESARIAL LTDA.</v>
      </c>
      <c r="D71" s="18" t="s">
        <v>574</v>
      </c>
      <c r="E71" s="23" t="s">
        <v>603</v>
      </c>
      <c r="F71" s="19">
        <v>45727</v>
      </c>
      <c r="G71" s="32">
        <v>3000</v>
      </c>
      <c r="H71" s="74">
        <f>VLOOKUP(E71&amp;B71,'Conf Oracle'!A:F,6,0)</f>
        <v>45728.639340277776</v>
      </c>
      <c r="I71" s="21"/>
      <c r="J71">
        <f t="shared" si="1"/>
        <v>2</v>
      </c>
    </row>
    <row r="72" spans="1:10" s="16" customFormat="1" hidden="1" x14ac:dyDescent="0.25">
      <c r="A72" s="17">
        <v>45734</v>
      </c>
      <c r="B72" s="28" t="s">
        <v>112</v>
      </c>
      <c r="C72" s="18" t="str">
        <f>VLOOKUP(B72,Fornecedores!A:B,2,0)</f>
        <v>SSAMRO SOLUCOES PARA MANUTENCAO INDUSTR</v>
      </c>
      <c r="D72" s="18" t="s">
        <v>574</v>
      </c>
      <c r="E72" s="23" t="s">
        <v>604</v>
      </c>
      <c r="F72" s="19">
        <v>45728</v>
      </c>
      <c r="G72" s="32">
        <v>2170</v>
      </c>
      <c r="H72" s="74">
        <f>VLOOKUP(E72&amp;B72,'Conf Oracle'!A:F,6,0)</f>
        <v>45740.597349537034</v>
      </c>
      <c r="I72" s="21" t="s">
        <v>605</v>
      </c>
      <c r="J72">
        <f t="shared" si="1"/>
        <v>9</v>
      </c>
    </row>
    <row r="73" spans="1:10" s="16" customFormat="1" hidden="1" x14ac:dyDescent="0.25">
      <c r="A73" s="17">
        <v>45734</v>
      </c>
      <c r="B73" s="28" t="s">
        <v>606</v>
      </c>
      <c r="C73" s="18" t="str">
        <f>VLOOKUP(B73,Fornecedores!A:B,2,0)</f>
        <v>SALOMAO, ABRAHAO, RAPOSO E COTTA SOCIEDADE DE ADVOGADOS</v>
      </c>
      <c r="D73" s="18" t="s">
        <v>574</v>
      </c>
      <c r="E73" s="23" t="s">
        <v>607</v>
      </c>
      <c r="F73" s="19">
        <v>45728</v>
      </c>
      <c r="G73" s="32">
        <v>740.33</v>
      </c>
      <c r="H73" s="74">
        <f>VLOOKUP(E73&amp;B73,'Conf Oracle'!A:F,6,0)</f>
        <v>45730.451226851852</v>
      </c>
      <c r="I73" s="21"/>
      <c r="J73">
        <f t="shared" si="1"/>
        <v>3</v>
      </c>
    </row>
    <row r="74" spans="1:10" s="16" customFormat="1" hidden="1" x14ac:dyDescent="0.25">
      <c r="A74" s="17">
        <v>45734</v>
      </c>
      <c r="B74" s="28" t="s">
        <v>135</v>
      </c>
      <c r="C74" s="18" t="str">
        <f>VLOOKUP(B74,Fornecedores!A:B,2,0)</f>
        <v>SAD CONSULTORIA LTDA</v>
      </c>
      <c r="D74" s="18" t="s">
        <v>574</v>
      </c>
      <c r="E74" s="23" t="s">
        <v>608</v>
      </c>
      <c r="F74" s="19">
        <v>45729</v>
      </c>
      <c r="G74" s="32">
        <v>29850</v>
      </c>
      <c r="H74" s="74">
        <f>VLOOKUP(E74&amp;B74,'Conf Oracle'!A:F,6,0)</f>
        <v>45734.450983796298</v>
      </c>
      <c r="I74" s="21"/>
      <c r="J74">
        <f t="shared" si="1"/>
        <v>4</v>
      </c>
    </row>
    <row r="75" spans="1:10" s="16" customFormat="1" ht="17.45" hidden="1" customHeight="1" x14ac:dyDescent="0.25">
      <c r="A75" s="17">
        <v>45734</v>
      </c>
      <c r="B75" s="28" t="s">
        <v>135</v>
      </c>
      <c r="C75" s="18" t="str">
        <f>VLOOKUP(B75,Fornecedores!A:B,2,0)</f>
        <v>SAD CONSULTORIA LTDA</v>
      </c>
      <c r="D75" s="18" t="s">
        <v>574</v>
      </c>
      <c r="E75" s="23" t="s">
        <v>609</v>
      </c>
      <c r="F75" s="19">
        <v>45729</v>
      </c>
      <c r="G75" s="32">
        <v>24000</v>
      </c>
      <c r="H75" s="74">
        <f>VLOOKUP(E75&amp;B75,'Conf Oracle'!A:F,6,0)</f>
        <v>45734.655671296299</v>
      </c>
      <c r="I75" s="78" t="s">
        <v>67</v>
      </c>
      <c r="J75">
        <f t="shared" si="1"/>
        <v>4</v>
      </c>
    </row>
    <row r="76" spans="1:10" s="16" customFormat="1" hidden="1" x14ac:dyDescent="0.25">
      <c r="A76" s="17">
        <v>45734</v>
      </c>
      <c r="B76" s="28" t="s">
        <v>90</v>
      </c>
      <c r="C76" s="18" t="str">
        <f>VLOOKUP(B76,Fornecedores!A:B,2,0)</f>
        <v>GOOGLE CLOUD BRASIL COMPUTAÇÃO E SERVICOS DE DADOS LTDA</v>
      </c>
      <c r="D76" s="18" t="s">
        <v>610</v>
      </c>
      <c r="E76" s="23" t="s">
        <v>611</v>
      </c>
      <c r="F76" s="19">
        <v>45719</v>
      </c>
      <c r="G76" s="32">
        <v>1010.38</v>
      </c>
      <c r="H76" s="74">
        <f>VLOOKUP(E76&amp;B76,'Conf Oracle'!A:F,6,0)</f>
        <v>45730.564675925925</v>
      </c>
      <c r="I76" s="21" t="s">
        <v>612</v>
      </c>
      <c r="J76">
        <f t="shared" si="1"/>
        <v>10</v>
      </c>
    </row>
    <row r="77" spans="1:10" s="16" customFormat="1" hidden="1" x14ac:dyDescent="0.25">
      <c r="A77" s="17">
        <v>45734</v>
      </c>
      <c r="B77" s="28" t="s">
        <v>68</v>
      </c>
      <c r="C77" s="18" t="str">
        <f>VLOOKUP(B77,Fornecedores!A:B,2,0)</f>
        <v>MAGICCOMP ENG E SERV DE INFORMATICA LTDA</v>
      </c>
      <c r="D77" s="18" t="s">
        <v>610</v>
      </c>
      <c r="E77" s="23" t="s">
        <v>613</v>
      </c>
      <c r="F77" s="19">
        <v>45721</v>
      </c>
      <c r="G77" s="32">
        <v>23587.74</v>
      </c>
      <c r="H77" s="74">
        <f>VLOOKUP(E77&amp;B77,'Conf Oracle'!A:F,6,0)</f>
        <v>45729.661932870367</v>
      </c>
      <c r="I77" s="21" t="s">
        <v>612</v>
      </c>
      <c r="J77">
        <f t="shared" si="1"/>
        <v>7</v>
      </c>
    </row>
    <row r="78" spans="1:10" s="16" customFormat="1" hidden="1" x14ac:dyDescent="0.25">
      <c r="A78" s="17">
        <v>45734</v>
      </c>
      <c r="B78" s="28" t="s">
        <v>68</v>
      </c>
      <c r="C78" s="18" t="str">
        <f>VLOOKUP(B78,Fornecedores!A:B,2,0)</f>
        <v>MAGICCOMP ENG E SERV DE INFORMATICA LTDA</v>
      </c>
      <c r="D78" s="18" t="s">
        <v>610</v>
      </c>
      <c r="E78" s="23" t="s">
        <v>614</v>
      </c>
      <c r="F78" s="19">
        <v>45721</v>
      </c>
      <c r="G78" s="32">
        <v>26357.42</v>
      </c>
      <c r="H78" s="74">
        <f>VLOOKUP(E78&amp;B78,'Conf Oracle'!A:F,6,0)</f>
        <v>45733.568425925929</v>
      </c>
      <c r="I78" s="21" t="s">
        <v>612</v>
      </c>
      <c r="J78">
        <f t="shared" si="1"/>
        <v>9</v>
      </c>
    </row>
    <row r="79" spans="1:10" s="16" customFormat="1" hidden="1" x14ac:dyDescent="0.25">
      <c r="A79" s="17">
        <v>45734</v>
      </c>
      <c r="B79" s="28" t="s">
        <v>68</v>
      </c>
      <c r="C79" s="18" t="str">
        <f>VLOOKUP(B79,Fornecedores!A:B,2,0)</f>
        <v>MAGICCOMP ENG E SERV DE INFORMATICA LTDA</v>
      </c>
      <c r="D79" s="18" t="s">
        <v>610</v>
      </c>
      <c r="E79" s="23" t="s">
        <v>615</v>
      </c>
      <c r="F79" s="19">
        <v>45721</v>
      </c>
      <c r="G79" s="32">
        <v>26357.42</v>
      </c>
      <c r="H79" s="74">
        <f>VLOOKUP(E79&amp;B79,'Conf Oracle'!A:F,6,0)</f>
        <v>45733.485034722224</v>
      </c>
      <c r="I79" s="21" t="s">
        <v>612</v>
      </c>
      <c r="J79">
        <f t="shared" si="1"/>
        <v>9</v>
      </c>
    </row>
    <row r="80" spans="1:10" s="16" customFormat="1" hidden="1" x14ac:dyDescent="0.25">
      <c r="A80" s="17">
        <v>45734</v>
      </c>
      <c r="B80" s="28" t="s">
        <v>68</v>
      </c>
      <c r="C80" s="18" t="str">
        <f>VLOOKUP(B80,Fornecedores!A:B,2,0)</f>
        <v>MAGICCOMP ENG E SERV DE INFORMATICA LTDA</v>
      </c>
      <c r="D80" s="18" t="s">
        <v>610</v>
      </c>
      <c r="E80" s="23" t="s">
        <v>616</v>
      </c>
      <c r="F80" s="19">
        <v>45721</v>
      </c>
      <c r="G80" s="32">
        <v>23587.74</v>
      </c>
      <c r="H80" s="74">
        <f>VLOOKUP(E80&amp;B80,'Conf Oracle'!A:F,6,0)</f>
        <v>45733.400289351855</v>
      </c>
      <c r="I80" s="21" t="s">
        <v>612</v>
      </c>
      <c r="J80">
        <f t="shared" si="1"/>
        <v>9</v>
      </c>
    </row>
    <row r="81" spans="1:10" s="16" customFormat="1" hidden="1" x14ac:dyDescent="0.25">
      <c r="A81" s="17">
        <v>45734</v>
      </c>
      <c r="B81" s="28" t="s">
        <v>80</v>
      </c>
      <c r="C81" s="18" t="str">
        <f>VLOOKUP(B81,Fornecedores!A:B,2,0)</f>
        <v>POPULOS TECNOLOGIA LTDA</v>
      </c>
      <c r="D81" s="18" t="s">
        <v>610</v>
      </c>
      <c r="E81" s="23" t="s">
        <v>617</v>
      </c>
      <c r="F81" s="19">
        <v>45726</v>
      </c>
      <c r="G81" s="32">
        <v>3118.52</v>
      </c>
      <c r="H81" s="74">
        <f>VLOOKUP(E81&amp;B81,'Conf Oracle'!A:F,6,0)</f>
        <v>45728.377453703702</v>
      </c>
      <c r="I81" s="21" t="s">
        <v>612</v>
      </c>
      <c r="J81">
        <f t="shared" si="1"/>
        <v>3</v>
      </c>
    </row>
    <row r="82" spans="1:10" s="16" customFormat="1" hidden="1" x14ac:dyDescent="0.25">
      <c r="A82" s="17">
        <v>45734</v>
      </c>
      <c r="B82" s="28" t="s">
        <v>82</v>
      </c>
      <c r="C82" s="18" t="str">
        <f>VLOOKUP(B82,Fornecedores!A:B,2,0)</f>
        <v>EASY 5 SOLUCOES LTDA</v>
      </c>
      <c r="D82" s="18" t="s">
        <v>610</v>
      </c>
      <c r="E82" s="23" t="s">
        <v>618</v>
      </c>
      <c r="F82" s="19">
        <v>45726</v>
      </c>
      <c r="G82" s="32">
        <v>21588</v>
      </c>
      <c r="H82" s="74">
        <f>VLOOKUP(E82&amp;B82,'Conf Oracle'!A:F,6,0)</f>
        <v>45729.646689814814</v>
      </c>
      <c r="I82" s="21" t="s">
        <v>612</v>
      </c>
      <c r="J82">
        <f t="shared" si="1"/>
        <v>4</v>
      </c>
    </row>
    <row r="83" spans="1:10" s="16" customFormat="1" hidden="1" x14ac:dyDescent="0.25">
      <c r="A83" s="17">
        <v>45734</v>
      </c>
      <c r="B83" s="28" t="s">
        <v>82</v>
      </c>
      <c r="C83" s="18" t="str">
        <f>VLOOKUP(B83,Fornecedores!A:B,2,0)</f>
        <v>EASY 5 SOLUCOES LTDA</v>
      </c>
      <c r="D83" s="18" t="s">
        <v>610</v>
      </c>
      <c r="E83" s="23" t="s">
        <v>619</v>
      </c>
      <c r="F83" s="19">
        <v>45726</v>
      </c>
      <c r="G83" s="32">
        <v>21588</v>
      </c>
      <c r="H83" s="74">
        <f>VLOOKUP(E83&amp;B83,'Conf Oracle'!A:F,6,0)</f>
        <v>45729.650277777779</v>
      </c>
      <c r="I83" s="21" t="s">
        <v>612</v>
      </c>
      <c r="J83">
        <f t="shared" si="1"/>
        <v>4</v>
      </c>
    </row>
    <row r="84" spans="1:10" s="16" customFormat="1" hidden="1" x14ac:dyDescent="0.25">
      <c r="A84" s="17">
        <v>45734</v>
      </c>
      <c r="B84" s="28" t="s">
        <v>82</v>
      </c>
      <c r="C84" s="18" t="str">
        <f>VLOOKUP(B84,Fornecedores!A:B,2,0)</f>
        <v>EASY 5 SOLUCOES LTDA</v>
      </c>
      <c r="D84" s="18" t="s">
        <v>610</v>
      </c>
      <c r="E84" s="23" t="s">
        <v>620</v>
      </c>
      <c r="F84" s="19">
        <v>45726</v>
      </c>
      <c r="G84" s="32">
        <v>21588</v>
      </c>
      <c r="H84" s="74">
        <f>VLOOKUP(E84&amp;B84,'Conf Oracle'!A:F,6,0)</f>
        <v>45729.652453703704</v>
      </c>
      <c r="I84" s="21" t="s">
        <v>612</v>
      </c>
      <c r="J84">
        <f t="shared" si="1"/>
        <v>4</v>
      </c>
    </row>
    <row r="85" spans="1:10" s="16" customFormat="1" hidden="1" x14ac:dyDescent="0.25">
      <c r="A85" s="17">
        <v>45734</v>
      </c>
      <c r="B85" s="28" t="s">
        <v>82</v>
      </c>
      <c r="C85" s="18" t="str">
        <f>VLOOKUP(B85,Fornecedores!A:B,2,0)</f>
        <v>EASY 5 SOLUCOES LTDA</v>
      </c>
      <c r="D85" s="18" t="s">
        <v>610</v>
      </c>
      <c r="E85" s="23" t="s">
        <v>621</v>
      </c>
      <c r="F85" s="19">
        <v>45726</v>
      </c>
      <c r="G85" s="32">
        <v>25200</v>
      </c>
      <c r="H85" s="74">
        <f>VLOOKUP(E85&amp;B85,'Conf Oracle'!A:F,6,0)</f>
        <v>45730.545335648145</v>
      </c>
      <c r="I85" s="21" t="s">
        <v>612</v>
      </c>
      <c r="J85">
        <f t="shared" si="1"/>
        <v>5</v>
      </c>
    </row>
    <row r="86" spans="1:10" s="16" customFormat="1" hidden="1" x14ac:dyDescent="0.25">
      <c r="A86" s="17">
        <v>45734</v>
      </c>
      <c r="B86" s="28" t="s">
        <v>68</v>
      </c>
      <c r="C86" s="18" t="str">
        <f>VLOOKUP(B86,Fornecedores!A:B,2,0)</f>
        <v>MAGICCOMP ENG E SERV DE INFORMATICA LTDA</v>
      </c>
      <c r="D86" s="18" t="s">
        <v>610</v>
      </c>
      <c r="E86" s="23" t="s">
        <v>622</v>
      </c>
      <c r="F86" s="19">
        <v>45727</v>
      </c>
      <c r="G86" s="32">
        <v>30690</v>
      </c>
      <c r="H86" s="74">
        <f>VLOOKUP(E86&amp;B86,'Conf Oracle'!A:F,6,0)</f>
        <v>45743.44630787037</v>
      </c>
      <c r="I86" s="21" t="s">
        <v>623</v>
      </c>
      <c r="J86">
        <f t="shared" si="1"/>
        <v>13</v>
      </c>
    </row>
    <row r="87" spans="1:10" s="16" customFormat="1" hidden="1" x14ac:dyDescent="0.25">
      <c r="A87" s="17">
        <v>45734</v>
      </c>
      <c r="B87" s="28" t="s">
        <v>65</v>
      </c>
      <c r="C87" s="18" t="str">
        <f>VLOOKUP(B87,Fornecedores!A:B,2,0)</f>
        <v>LIGHT SERV. DE ELETRICIDADE SA</v>
      </c>
      <c r="D87" s="18" t="s">
        <v>522</v>
      </c>
      <c r="E87" s="23" t="s">
        <v>624</v>
      </c>
      <c r="F87" s="19">
        <v>45717</v>
      </c>
      <c r="G87" s="32">
        <v>162484.59</v>
      </c>
      <c r="H87" s="74">
        <f>VLOOKUP(E87&amp;B87,'Conf Oracle'!A:F,6,0)</f>
        <v>45726.579791666663</v>
      </c>
      <c r="I87" s="21" t="s">
        <v>67</v>
      </c>
      <c r="J87">
        <f t="shared" si="1"/>
        <v>6</v>
      </c>
    </row>
    <row r="88" spans="1:10" s="16" customFormat="1" hidden="1" x14ac:dyDescent="0.25">
      <c r="A88" s="17">
        <v>45734</v>
      </c>
      <c r="B88" s="28" t="s">
        <v>60</v>
      </c>
      <c r="C88" s="18" t="str">
        <f>VLOOKUP(B88,Fornecedores!A:B,2,0)</f>
        <v>Centrais Elétricas Brasileiras S/A - Eletrobras</v>
      </c>
      <c r="D88" s="18" t="s">
        <v>522</v>
      </c>
      <c r="E88" s="23" t="s">
        <v>625</v>
      </c>
      <c r="F88" s="19">
        <v>45726</v>
      </c>
      <c r="G88" s="32">
        <v>105131.41</v>
      </c>
      <c r="H88" s="74">
        <f>VLOOKUP(E88&amp;B88,'Conf Oracle'!A:F,6,0)</f>
        <v>45729.620763888888</v>
      </c>
      <c r="I88" s="21" t="s">
        <v>67</v>
      </c>
      <c r="J88">
        <f t="shared" si="1"/>
        <v>4</v>
      </c>
    </row>
    <row r="89" spans="1:10" s="16" customFormat="1" hidden="1" x14ac:dyDescent="0.25">
      <c r="A89" s="17">
        <v>45734</v>
      </c>
      <c r="B89" s="28" t="s">
        <v>60</v>
      </c>
      <c r="C89" s="18" t="str">
        <f>VLOOKUP(B89,Fornecedores!A:B,2,0)</f>
        <v>Centrais Elétricas Brasileiras S/A - Eletrobras</v>
      </c>
      <c r="D89" s="18" t="s">
        <v>522</v>
      </c>
      <c r="E89" s="23" t="s">
        <v>626</v>
      </c>
      <c r="F89" s="19">
        <v>45726</v>
      </c>
      <c r="G89" s="32">
        <v>60624.13</v>
      </c>
      <c r="H89" s="74">
        <f>VLOOKUP(E89&amp;B89,'Conf Oracle'!A:F,6,0)</f>
        <v>45729.627222222225</v>
      </c>
      <c r="I89" s="21" t="s">
        <v>67</v>
      </c>
      <c r="J89">
        <f t="shared" si="1"/>
        <v>4</v>
      </c>
    </row>
    <row r="90" spans="1:10" s="16" customFormat="1" hidden="1" x14ac:dyDescent="0.25">
      <c r="A90" s="17">
        <v>45734</v>
      </c>
      <c r="B90" s="28" t="s">
        <v>60</v>
      </c>
      <c r="C90" s="18" t="str">
        <f>VLOOKUP(B90,Fornecedores!A:B,2,0)</f>
        <v>Centrais Elétricas Brasileiras S/A - Eletrobras</v>
      </c>
      <c r="D90" s="18" t="s">
        <v>522</v>
      </c>
      <c r="E90" s="23" t="s">
        <v>627</v>
      </c>
      <c r="F90" s="19">
        <v>45726</v>
      </c>
      <c r="G90" s="32">
        <v>36841.22</v>
      </c>
      <c r="H90" s="74">
        <f>VLOOKUP(E90&amp;B90,'Conf Oracle'!A:F,6,0)</f>
        <v>45729.460405092592</v>
      </c>
      <c r="I90" s="21" t="s">
        <v>67</v>
      </c>
      <c r="J90">
        <f t="shared" si="1"/>
        <v>4</v>
      </c>
    </row>
    <row r="91" spans="1:10" s="16" customFormat="1" hidden="1" x14ac:dyDescent="0.25">
      <c r="A91" s="17">
        <v>45734</v>
      </c>
      <c r="B91" s="28" t="s">
        <v>60</v>
      </c>
      <c r="C91" s="18" t="str">
        <f>VLOOKUP(B91,Fornecedores!A:B,2,0)</f>
        <v>Centrais Elétricas Brasileiras S/A - Eletrobras</v>
      </c>
      <c r="D91" s="18" t="s">
        <v>522</v>
      </c>
      <c r="E91" s="23" t="s">
        <v>628</v>
      </c>
      <c r="F91" s="19">
        <v>45726</v>
      </c>
      <c r="G91" s="32">
        <v>22852.04</v>
      </c>
      <c r="H91" s="74">
        <f>VLOOKUP(E91&amp;B91,'Conf Oracle'!A:F,6,0)</f>
        <v>45729.473483796297</v>
      </c>
      <c r="I91" s="21" t="s">
        <v>67</v>
      </c>
      <c r="J91">
        <f t="shared" si="1"/>
        <v>4</v>
      </c>
    </row>
    <row r="92" spans="1:10" s="16" customFormat="1" hidden="1" x14ac:dyDescent="0.25">
      <c r="A92" s="17">
        <v>45734</v>
      </c>
      <c r="B92" s="28" t="s">
        <v>219</v>
      </c>
      <c r="C92" s="18" t="str">
        <f>VLOOKUP(B92,Fornecedores!A:B,2,0)</f>
        <v>COMPANHIA ENERGETICA DE PERNANBUCO</v>
      </c>
      <c r="D92" s="18" t="s">
        <v>522</v>
      </c>
      <c r="E92" s="23" t="s">
        <v>629</v>
      </c>
      <c r="F92" s="19">
        <v>45727</v>
      </c>
      <c r="G92" s="32">
        <v>32865.300000000003</v>
      </c>
      <c r="H92" s="74">
        <f>VLOOKUP(E92&amp;B92,'Conf Oracle'!A:F,6,0)</f>
        <v>45733.503159722219</v>
      </c>
      <c r="I92" s="21" t="s">
        <v>67</v>
      </c>
      <c r="J92">
        <f t="shared" si="1"/>
        <v>5</v>
      </c>
    </row>
    <row r="93" spans="1:10" s="16" customFormat="1" hidden="1" x14ac:dyDescent="0.25">
      <c r="A93" s="17">
        <v>45734</v>
      </c>
      <c r="B93" s="28" t="s">
        <v>630</v>
      </c>
      <c r="C93" s="18" t="str">
        <f>VLOOKUP(B93,Fornecedores!A:B,2,0)</f>
        <v>PWC STRATEGY&amp; DO BRASIL CONSULTORIA EMPRESARIAL LTDA</v>
      </c>
      <c r="D93" s="18" t="s">
        <v>631</v>
      </c>
      <c r="E93" s="23" t="s">
        <v>632</v>
      </c>
      <c r="F93" s="19">
        <v>45719</v>
      </c>
      <c r="G93" s="32">
        <v>36000</v>
      </c>
      <c r="H93" s="74">
        <f>VLOOKUP(E93&amp;B93,'Conf Oracle'!A:F,6,0)</f>
        <v>45728.461145833331</v>
      </c>
      <c r="I93" s="21"/>
      <c r="J93">
        <f t="shared" si="1"/>
        <v>8</v>
      </c>
    </row>
    <row r="94" spans="1:10" s="16" customFormat="1" hidden="1" x14ac:dyDescent="0.25">
      <c r="A94" s="17">
        <v>45734</v>
      </c>
      <c r="B94" s="28" t="s">
        <v>32</v>
      </c>
      <c r="C94" s="18" t="str">
        <f>VLOOKUP(B94,Fornecedores!A:B,2,0)</f>
        <v>DEL GRANDE INFO E TELEC IND E COM LTDA</v>
      </c>
      <c r="D94" s="18" t="s">
        <v>633</v>
      </c>
      <c r="E94" s="23" t="s">
        <v>634</v>
      </c>
      <c r="F94" s="19">
        <v>45719</v>
      </c>
      <c r="G94" s="32">
        <v>5077</v>
      </c>
      <c r="H94" s="74">
        <f>VLOOKUP(E94&amp;B94,'Conf Oracle'!A:F,6,0)</f>
        <v>45735.407013888886</v>
      </c>
      <c r="I94" s="21" t="s">
        <v>67</v>
      </c>
      <c r="J94">
        <f t="shared" si="1"/>
        <v>13</v>
      </c>
    </row>
    <row r="95" spans="1:10" s="16" customFormat="1" hidden="1" x14ac:dyDescent="0.25">
      <c r="A95" s="17">
        <v>45734</v>
      </c>
      <c r="B95" s="28" t="s">
        <v>32</v>
      </c>
      <c r="C95" s="18" t="str">
        <f>VLOOKUP(B95,Fornecedores!A:B,2,0)</f>
        <v>DEL GRANDE INFO E TELEC IND E COM LTDA</v>
      </c>
      <c r="D95" s="18" t="s">
        <v>633</v>
      </c>
      <c r="E95" s="23" t="s">
        <v>635</v>
      </c>
      <c r="F95" s="19">
        <v>45719</v>
      </c>
      <c r="G95" s="32">
        <v>3151.24</v>
      </c>
      <c r="H95" s="74">
        <f>VLOOKUP(E95&amp;B95,'Conf Oracle'!A:F,6,0)</f>
        <v>45735.397962962961</v>
      </c>
      <c r="I95" s="21" t="s">
        <v>67</v>
      </c>
      <c r="J95">
        <f t="shared" si="1"/>
        <v>13</v>
      </c>
    </row>
    <row r="96" spans="1:10" s="16" customFormat="1" hidden="1" x14ac:dyDescent="0.25">
      <c r="A96" s="17">
        <v>45734</v>
      </c>
      <c r="B96" s="28" t="s">
        <v>32</v>
      </c>
      <c r="C96" s="18" t="str">
        <f>VLOOKUP(B96,Fornecedores!A:B,2,0)</f>
        <v>DEL GRANDE INFO E TELEC IND E COM LTDA</v>
      </c>
      <c r="D96" s="18" t="s">
        <v>633</v>
      </c>
      <c r="E96" s="23" t="s">
        <v>636</v>
      </c>
      <c r="F96" s="19">
        <v>45719</v>
      </c>
      <c r="G96" s="32">
        <v>1618.7</v>
      </c>
      <c r="H96" s="74">
        <f>VLOOKUP(E96&amp;B96,'Conf Oracle'!A:F,6,0)</f>
        <v>45735.381018518521</v>
      </c>
      <c r="I96" s="21" t="s">
        <v>67</v>
      </c>
      <c r="J96">
        <f t="shared" si="1"/>
        <v>13</v>
      </c>
    </row>
    <row r="97" spans="1:10" s="16" customFormat="1" hidden="1" x14ac:dyDescent="0.25">
      <c r="A97" s="17">
        <v>45734</v>
      </c>
      <c r="B97" s="28" t="s">
        <v>32</v>
      </c>
      <c r="C97" s="18" t="str">
        <f>VLOOKUP(B97,Fornecedores!A:B,2,0)</f>
        <v>DEL GRANDE INFO E TELEC IND E COM LTDA</v>
      </c>
      <c r="D97" s="18" t="s">
        <v>633</v>
      </c>
      <c r="E97" s="23" t="s">
        <v>637</v>
      </c>
      <c r="F97" s="19">
        <v>45719</v>
      </c>
      <c r="G97" s="32">
        <v>2825.73</v>
      </c>
      <c r="H97" s="74">
        <f>VLOOKUP(E97&amp;B97,'Conf Oracle'!A:F,6,0)</f>
        <v>45735.404143518521</v>
      </c>
      <c r="I97" s="21" t="s">
        <v>67</v>
      </c>
      <c r="J97">
        <f t="shared" si="1"/>
        <v>13</v>
      </c>
    </row>
    <row r="98" spans="1:10" s="16" customFormat="1" hidden="1" x14ac:dyDescent="0.25">
      <c r="A98" s="17">
        <v>45734</v>
      </c>
      <c r="B98" s="28" t="s">
        <v>638</v>
      </c>
      <c r="C98" s="18" t="str">
        <f>VLOOKUP(B98,Fornecedores!A:B,2,0)</f>
        <v>CURADO COMUNICACAO LTDA</v>
      </c>
      <c r="D98" s="18" t="s">
        <v>633</v>
      </c>
      <c r="E98" s="23" t="s">
        <v>639</v>
      </c>
      <c r="F98" s="19">
        <v>45721</v>
      </c>
      <c r="G98" s="32">
        <v>23400</v>
      </c>
      <c r="H98" s="74">
        <f>VLOOKUP(E98&amp;B98,'Conf Oracle'!A:F,6,0)</f>
        <v>45734.649664351855</v>
      </c>
      <c r="I98" s="21" t="s">
        <v>67</v>
      </c>
      <c r="J98">
        <f t="shared" si="1"/>
        <v>10</v>
      </c>
    </row>
    <row r="99" spans="1:10" s="16" customFormat="1" hidden="1" x14ac:dyDescent="0.25">
      <c r="A99" s="17">
        <v>45734</v>
      </c>
      <c r="B99" s="28" t="s">
        <v>41</v>
      </c>
      <c r="C99" s="18" t="str">
        <f>VLOOKUP(B99,Fornecedores!A:B,2,0)</f>
        <v>AGENCIA FR DE COMUNICACAO LTDA</v>
      </c>
      <c r="D99" s="18" t="s">
        <v>633</v>
      </c>
      <c r="E99" s="23" t="s">
        <v>640</v>
      </c>
      <c r="F99" s="19">
        <v>45722</v>
      </c>
      <c r="G99" s="32">
        <v>38034.800000000003</v>
      </c>
      <c r="H99" s="74">
        <f>VLOOKUP(E99&amp;B99,'Conf Oracle'!A:F,6,0)</f>
        <v>45735.467314814814</v>
      </c>
      <c r="I99" s="21" t="s">
        <v>67</v>
      </c>
      <c r="J99">
        <f t="shared" si="1"/>
        <v>10</v>
      </c>
    </row>
    <row r="100" spans="1:10" s="16" customFormat="1" hidden="1" x14ac:dyDescent="0.25">
      <c r="A100" s="17">
        <v>45734</v>
      </c>
      <c r="B100" s="28" t="s">
        <v>50</v>
      </c>
      <c r="C100" s="18" t="str">
        <f>VLOOKUP(B100,Fornecedores!A:B,2,0)</f>
        <v>ICTS GLOBAL DO BRASIL LTDA</v>
      </c>
      <c r="D100" s="18" t="s">
        <v>633</v>
      </c>
      <c r="E100" s="23" t="s">
        <v>641</v>
      </c>
      <c r="F100" s="19">
        <v>45728</v>
      </c>
      <c r="G100" s="32">
        <v>799</v>
      </c>
      <c r="H100" s="74">
        <f>VLOOKUP(E100&amp;B100,'Conf Oracle'!A:F,6,0)</f>
        <v>45749.590277777781</v>
      </c>
      <c r="I100" s="21" t="s">
        <v>67</v>
      </c>
      <c r="J100">
        <f t="shared" si="1"/>
        <v>16</v>
      </c>
    </row>
    <row r="101" spans="1:10" s="16" customFormat="1" hidden="1" x14ac:dyDescent="0.25">
      <c r="A101" s="17">
        <v>45734</v>
      </c>
      <c r="B101" s="28" t="s">
        <v>642</v>
      </c>
      <c r="C101" s="18" t="str">
        <f>VLOOKUP(B101,Fornecedores!A:B,2,0)</f>
        <v>PERINITY - SOLUCOES E SERVICOS EM GOVERNANCA LTDA</v>
      </c>
      <c r="D101" s="18" t="s">
        <v>633</v>
      </c>
      <c r="E101" s="23" t="s">
        <v>643</v>
      </c>
      <c r="F101" s="19">
        <v>45729</v>
      </c>
      <c r="G101" s="32">
        <v>7230.05</v>
      </c>
      <c r="H101" s="74">
        <f>VLOOKUP(E101&amp;B101,'Conf Oracle'!A:F,6,0)</f>
        <v>45735.482407407406</v>
      </c>
      <c r="I101" s="21" t="s">
        <v>67</v>
      </c>
      <c r="J101">
        <f t="shared" si="1"/>
        <v>5</v>
      </c>
    </row>
    <row r="102" spans="1:10" s="16" customFormat="1" x14ac:dyDescent="0.25">
      <c r="A102" s="17">
        <v>45734</v>
      </c>
      <c r="B102" s="28" t="s">
        <v>144</v>
      </c>
      <c r="C102" s="18" t="str">
        <f>VLOOKUP(B102,Fornecedores!A:B,2,0)</f>
        <v>AMAZON WEB SERVICES LLC</v>
      </c>
      <c r="D102" s="18" t="s">
        <v>644</v>
      </c>
      <c r="E102" s="23" t="s">
        <v>645</v>
      </c>
      <c r="F102" s="19">
        <v>45717</v>
      </c>
      <c r="G102" s="82">
        <v>5.53</v>
      </c>
      <c r="H102" s="74">
        <f>VLOOKUP(E102&amp;B102,'Conf Oracle'!A:F,6,0)</f>
        <v>45741.653252314813</v>
      </c>
      <c r="I102" s="21"/>
      <c r="J102">
        <f t="shared" si="1"/>
        <v>17</v>
      </c>
    </row>
    <row r="103" spans="1:10" s="16" customFormat="1" hidden="1" x14ac:dyDescent="0.25">
      <c r="A103" s="17">
        <v>45734</v>
      </c>
      <c r="B103" s="28" t="s">
        <v>17</v>
      </c>
      <c r="C103" s="18" t="str">
        <f>VLOOKUP(B103,Fornecedores!A:B,2,0)</f>
        <v>PTLS SERV TECNOLOGIA E ASSESS TECN LTDA</v>
      </c>
      <c r="D103" s="18" t="s">
        <v>644</v>
      </c>
      <c r="E103" s="23" t="s">
        <v>646</v>
      </c>
      <c r="F103" s="19">
        <v>45721</v>
      </c>
      <c r="G103" s="32">
        <v>6363.07</v>
      </c>
      <c r="H103" s="74">
        <f>VLOOKUP(E103&amp;B103,'Conf Oracle'!A:F,6,0)</f>
        <v>45727.37767361111</v>
      </c>
      <c r="I103" s="21"/>
      <c r="J103">
        <f t="shared" si="1"/>
        <v>5</v>
      </c>
    </row>
    <row r="104" spans="1:10" s="16" customFormat="1" hidden="1" x14ac:dyDescent="0.25">
      <c r="A104" s="17">
        <v>45734</v>
      </c>
      <c r="B104" s="28" t="s">
        <v>17</v>
      </c>
      <c r="C104" s="18" t="str">
        <f>VLOOKUP(B104,Fornecedores!A:B,2,0)</f>
        <v>PTLS SERV TECNOLOGIA E ASSESS TECN LTDA</v>
      </c>
      <c r="D104" s="18" t="s">
        <v>644</v>
      </c>
      <c r="E104" s="23" t="s">
        <v>647</v>
      </c>
      <c r="F104" s="19">
        <v>45721</v>
      </c>
      <c r="G104" s="32">
        <v>30803.59</v>
      </c>
      <c r="H104" s="74">
        <f>VLOOKUP(E104&amp;B104,'Conf Oracle'!A:F,6,0)</f>
        <v>45727.372650462959</v>
      </c>
      <c r="I104" s="21"/>
      <c r="J104">
        <f t="shared" si="1"/>
        <v>5</v>
      </c>
    </row>
    <row r="105" spans="1:10" s="16" customFormat="1" hidden="1" x14ac:dyDescent="0.25">
      <c r="A105" s="17">
        <v>45734</v>
      </c>
      <c r="B105" s="28" t="s">
        <v>11</v>
      </c>
      <c r="C105" s="93" t="str">
        <f>VLOOKUP(B105,Fornecedores!A:B,2,0)</f>
        <v>E-HUNTER TECNOLOGIA DA INFORMAÇÃO LTDA</v>
      </c>
      <c r="D105" s="18" t="s">
        <v>644</v>
      </c>
      <c r="E105" s="23" t="s">
        <v>648</v>
      </c>
      <c r="F105" s="19">
        <v>45721</v>
      </c>
      <c r="G105" s="32">
        <v>2614</v>
      </c>
      <c r="H105" s="74">
        <f>VLOOKUP(E105&amp;B105,'Conf Oracle'!A:F,6,0)</f>
        <v>45749.470138888886</v>
      </c>
      <c r="I105" s="21" t="s">
        <v>649</v>
      </c>
      <c r="J105">
        <f t="shared" si="1"/>
        <v>21</v>
      </c>
    </row>
    <row r="106" spans="1:10" s="16" customFormat="1" hidden="1" x14ac:dyDescent="0.25">
      <c r="A106" s="17">
        <v>45734</v>
      </c>
      <c r="B106" s="28" t="s">
        <v>140</v>
      </c>
      <c r="C106" s="18" t="str">
        <f>VLOOKUP(B106,Fornecedores!A:B,2,0)</f>
        <v>COLUMBIA STORAGE INTEGR DE SITEMAS LTDA</v>
      </c>
      <c r="D106" s="18" t="s">
        <v>644</v>
      </c>
      <c r="E106" s="23" t="s">
        <v>650</v>
      </c>
      <c r="F106" s="19">
        <v>45722</v>
      </c>
      <c r="G106" s="32">
        <v>5838.94</v>
      </c>
      <c r="H106" s="74">
        <f>VLOOKUP(E106&amp;B106,'Conf Oracle'!A:F,6,0)</f>
        <v>45740.61414351852</v>
      </c>
      <c r="I106" s="21"/>
      <c r="J106">
        <f t="shared" si="1"/>
        <v>13</v>
      </c>
    </row>
    <row r="107" spans="1:10" s="16" customFormat="1" hidden="1" x14ac:dyDescent="0.25">
      <c r="A107" s="17">
        <v>45734</v>
      </c>
      <c r="B107" s="28" t="s">
        <v>140</v>
      </c>
      <c r="C107" s="18" t="str">
        <f>VLOOKUP(B107,Fornecedores!A:B,2,0)</f>
        <v>COLUMBIA STORAGE INTEGR DE SITEMAS LTDA</v>
      </c>
      <c r="D107" s="18" t="s">
        <v>644</v>
      </c>
      <c r="E107" s="23" t="s">
        <v>651</v>
      </c>
      <c r="F107" s="19">
        <v>45722</v>
      </c>
      <c r="G107" s="32">
        <v>5838.94</v>
      </c>
      <c r="H107" s="74">
        <f>VLOOKUP(E107&amp;B107,'Conf Oracle'!A:F,6,0)</f>
        <v>45740.605358796296</v>
      </c>
      <c r="I107" s="21"/>
      <c r="J107">
        <f t="shared" si="1"/>
        <v>13</v>
      </c>
    </row>
    <row r="108" spans="1:10" s="16" customFormat="1" hidden="1" x14ac:dyDescent="0.25">
      <c r="A108" s="17">
        <v>45734</v>
      </c>
      <c r="B108" s="28" t="s">
        <v>124</v>
      </c>
      <c r="C108" s="18" t="str">
        <f>VLOOKUP(B108,Fornecedores!A:B,2,0)</f>
        <v>SPECIALISTERNE BRASIL CAPACITACAO EM SERVICOS RELACIONADOS A TECNOLOGIA, INFORMATICA E CONSULTORIA EMPRESARIAL LTDA.</v>
      </c>
      <c r="D108" s="18" t="s">
        <v>644</v>
      </c>
      <c r="E108" s="23" t="s">
        <v>652</v>
      </c>
      <c r="F108" s="19">
        <v>45722</v>
      </c>
      <c r="G108" s="32">
        <v>11095.04</v>
      </c>
      <c r="H108" s="74">
        <f>VLOOKUP(E108&amp;B108,'Conf Oracle'!A:F,6,0)</f>
        <v>45740.422662037039</v>
      </c>
      <c r="I108" s="21"/>
      <c r="J108">
        <f t="shared" si="1"/>
        <v>13</v>
      </c>
    </row>
    <row r="109" spans="1:10" s="16" customFormat="1" hidden="1" x14ac:dyDescent="0.25">
      <c r="A109" s="17">
        <v>45734</v>
      </c>
      <c r="B109" s="28" t="s">
        <v>653</v>
      </c>
      <c r="C109" s="18" t="str">
        <f>VLOOKUP(B109,Fornecedores!A:B,2,0)</f>
        <v>ORACLE DO BRASIL SISTEMAS LTDA</v>
      </c>
      <c r="D109" s="18" t="s">
        <v>644</v>
      </c>
      <c r="E109" s="23" t="s">
        <v>654</v>
      </c>
      <c r="F109" s="19">
        <v>45727</v>
      </c>
      <c r="G109" s="32">
        <v>76642.44</v>
      </c>
      <c r="H109" s="74">
        <f>VLOOKUP(E109&amp;B109,'Conf Oracle'!A:F,6,0)</f>
        <v>45740.596967592595</v>
      </c>
      <c r="I109" s="21"/>
      <c r="J109">
        <f t="shared" si="1"/>
        <v>10</v>
      </c>
    </row>
    <row r="110" spans="1:10" s="16" customFormat="1" hidden="1" x14ac:dyDescent="0.25">
      <c r="A110" s="17">
        <v>45734</v>
      </c>
      <c r="B110" s="28" t="s">
        <v>655</v>
      </c>
      <c r="C110" s="18" t="str">
        <f>VLOOKUP(B110,Fornecedores!A:B,2,0)</f>
        <v>LUCARELI COM SERV MONT MANUT MOV ES LTDA</v>
      </c>
      <c r="D110" s="18" t="s">
        <v>631</v>
      </c>
      <c r="E110" s="23" t="s">
        <v>656</v>
      </c>
      <c r="F110" s="19">
        <v>45727</v>
      </c>
      <c r="G110" s="32">
        <v>37000</v>
      </c>
      <c r="H110" s="74">
        <f>VLOOKUP(E110&amp;B110,'Conf Oracle'!A:F,6,0)</f>
        <v>45737.640300925923</v>
      </c>
      <c r="I110" s="21"/>
      <c r="J110">
        <f t="shared" si="1"/>
        <v>9</v>
      </c>
    </row>
    <row r="111" spans="1:10" s="16" customFormat="1" hidden="1" x14ac:dyDescent="0.25">
      <c r="A111" s="17">
        <v>45734</v>
      </c>
      <c r="B111" s="28" t="s">
        <v>657</v>
      </c>
      <c r="C111" s="18" t="str">
        <f>VLOOKUP(B111,Fornecedores!A:B,2,0)</f>
        <v>BORQUINATOS COMERCIO E SERVICOS LTDA</v>
      </c>
      <c r="D111" s="18" t="s">
        <v>631</v>
      </c>
      <c r="E111" s="23" t="s">
        <v>658</v>
      </c>
      <c r="F111" s="19">
        <v>45726</v>
      </c>
      <c r="G111" s="32">
        <v>9877.35</v>
      </c>
      <c r="H111" s="74">
        <f>VLOOKUP(E111&amp;B111,'Conf Oracle'!A:F,6,0)</f>
        <v>45733.499965277777</v>
      </c>
      <c r="I111" s="21"/>
      <c r="J111">
        <f t="shared" si="1"/>
        <v>6</v>
      </c>
    </row>
    <row r="112" spans="1:10" s="16" customFormat="1" hidden="1" x14ac:dyDescent="0.25">
      <c r="A112" s="17">
        <v>45735</v>
      </c>
      <c r="B112" s="28" t="s">
        <v>302</v>
      </c>
      <c r="C112" s="18" t="str">
        <f>VLOOKUP(B112,Fornecedores!A:B,2,0)</f>
        <v>MED RIO CHECK UP MEDICINA PREVENTIVA LTDA</v>
      </c>
      <c r="D112" s="18" t="s">
        <v>522</v>
      </c>
      <c r="E112" s="23" t="s">
        <v>659</v>
      </c>
      <c r="F112" s="19">
        <v>45733</v>
      </c>
      <c r="G112" s="32">
        <v>12707.58</v>
      </c>
      <c r="H112" s="74">
        <f>VLOOKUP(E112&amp;B112,'Conf Oracle'!A:F,6,0)</f>
        <v>45749.397916666669</v>
      </c>
      <c r="I112" s="21"/>
      <c r="J112">
        <f t="shared" si="1"/>
        <v>13</v>
      </c>
    </row>
    <row r="113" spans="1:10" s="16" customFormat="1" hidden="1" x14ac:dyDescent="0.25">
      <c r="A113" s="17">
        <v>45735</v>
      </c>
      <c r="B113" s="28" t="s">
        <v>660</v>
      </c>
      <c r="C113" s="18" t="str">
        <f>VLOOKUP(B113,Fornecedores!A:B,2,0)</f>
        <v>COMPANHIA DE SANEAMENTO AMBIENTAL DO DISTRITO FEDERAL</v>
      </c>
      <c r="D113" s="18" t="s">
        <v>522</v>
      </c>
      <c r="E113" s="23" t="s">
        <v>661</v>
      </c>
      <c r="F113" s="19">
        <v>45733</v>
      </c>
      <c r="G113" s="32">
        <v>25202.74</v>
      </c>
      <c r="H113" s="74">
        <f>VLOOKUP(E113&amp;B113,'Conf Oracle'!A:F,6,0)</f>
        <v>45741.63989583333</v>
      </c>
      <c r="I113" s="21"/>
      <c r="J113">
        <f t="shared" si="1"/>
        <v>7</v>
      </c>
    </row>
    <row r="114" spans="1:10" s="16" customFormat="1" hidden="1" x14ac:dyDescent="0.25">
      <c r="A114" s="17">
        <v>45735</v>
      </c>
      <c r="B114" s="28" t="s">
        <v>300</v>
      </c>
      <c r="C114" s="18" t="str">
        <f>VLOOKUP(B114,Fornecedores!A:B,2,0)</f>
        <v>AGUAS DO RIO 4 SPE S.A</v>
      </c>
      <c r="D114" s="18" t="s">
        <v>522</v>
      </c>
      <c r="E114" s="23" t="s">
        <v>662</v>
      </c>
      <c r="F114" s="19">
        <v>45727</v>
      </c>
      <c r="G114" s="32">
        <v>54045.11</v>
      </c>
      <c r="H114" s="74">
        <f>VLOOKUP(E114&amp;B114,'Conf Oracle'!A:F,6,0)</f>
        <v>45741.640069444446</v>
      </c>
      <c r="I114" s="21"/>
      <c r="J114">
        <f t="shared" si="1"/>
        <v>11</v>
      </c>
    </row>
    <row r="115" spans="1:10" s="16" customFormat="1" hidden="1" x14ac:dyDescent="0.25">
      <c r="A115" s="17">
        <v>45735</v>
      </c>
      <c r="B115" s="28" t="s">
        <v>663</v>
      </c>
      <c r="C115" s="18" t="str">
        <f>VLOOKUP(B115,Fornecedores!A:B,2,0)</f>
        <v>BRINGER DO BRASIL AG CARGAS NAC INT LTDA</v>
      </c>
      <c r="D115" s="18" t="s">
        <v>522</v>
      </c>
      <c r="E115" s="23" t="s">
        <v>664</v>
      </c>
      <c r="F115" s="19">
        <v>45730</v>
      </c>
      <c r="G115" s="32">
        <v>2544.02</v>
      </c>
      <c r="H115" s="74">
        <f>VLOOKUP(E115&amp;B115,'Conf Oracle'!A:F,6,0)</f>
        <v>45748.440972222219</v>
      </c>
      <c r="I115" s="21"/>
      <c r="J115">
        <f t="shared" si="1"/>
        <v>13</v>
      </c>
    </row>
    <row r="116" spans="1:10" s="16" customFormat="1" hidden="1" x14ac:dyDescent="0.25">
      <c r="A116" s="17">
        <v>45735</v>
      </c>
      <c r="B116" s="28" t="s">
        <v>665</v>
      </c>
      <c r="C116" s="18" t="str">
        <f>VLOOKUP(B116,Fornecedores!A:B,2,0)</f>
        <v>TIM SA</v>
      </c>
      <c r="D116" s="18" t="s">
        <v>555</v>
      </c>
      <c r="E116" s="23" t="s">
        <v>666</v>
      </c>
      <c r="F116" s="19">
        <v>45731</v>
      </c>
      <c r="G116" s="32">
        <v>13.75</v>
      </c>
      <c r="H116" s="74" t="e">
        <f>VLOOKUP(E116&amp;B116,'Conf Oracle'!A:F,6,0)</f>
        <v>#N/A</v>
      </c>
      <c r="I116" s="21" t="s">
        <v>667</v>
      </c>
      <c r="J116" t="str">
        <f t="shared" si="1"/>
        <v/>
      </c>
    </row>
    <row r="117" spans="1:10" s="16" customFormat="1" hidden="1" x14ac:dyDescent="0.25">
      <c r="A117" s="17">
        <v>45735</v>
      </c>
      <c r="B117" s="28" t="s">
        <v>43</v>
      </c>
      <c r="C117" s="18" t="str">
        <f>VLOOKUP(B117,Fornecedores!A:B,2,0)</f>
        <v>RPT.ESTRATEGIA CONSULTORIA LTDA</v>
      </c>
      <c r="D117" s="18" t="s">
        <v>633</v>
      </c>
      <c r="E117" s="23" t="s">
        <v>668</v>
      </c>
      <c r="F117" s="19">
        <v>45730</v>
      </c>
      <c r="G117" s="32">
        <v>11250</v>
      </c>
      <c r="H117" s="74">
        <f>VLOOKUP(E117&amp;B117,'Conf Oracle'!A:F,6,0)</f>
        <v>45749.456944444442</v>
      </c>
      <c r="I117" s="21" t="s">
        <v>67</v>
      </c>
      <c r="J117">
        <f t="shared" si="1"/>
        <v>14</v>
      </c>
    </row>
    <row r="118" spans="1:10" s="16" customFormat="1" hidden="1" x14ac:dyDescent="0.25">
      <c r="A118" s="17">
        <v>45735</v>
      </c>
      <c r="B118" s="28" t="s">
        <v>233</v>
      </c>
      <c r="C118" s="18" t="str">
        <f>VLOOKUP(B118,Fornecedores!A:B,2,0)</f>
        <v>ALERTE AUTOM LEIT RECORT DIAR OFIC LTDA</v>
      </c>
      <c r="D118" s="18" t="s">
        <v>574</v>
      </c>
      <c r="E118" s="23" t="s">
        <v>669</v>
      </c>
      <c r="F118" s="19">
        <v>45733</v>
      </c>
      <c r="G118" s="32">
        <v>1470.18</v>
      </c>
      <c r="H118" s="74">
        <f>VLOOKUP(E118&amp;B118,'Conf Oracle'!A:F,6,0)</f>
        <v>45734.453217592592</v>
      </c>
      <c r="I118" s="21"/>
      <c r="J118">
        <f t="shared" si="1"/>
        <v>2</v>
      </c>
    </row>
    <row r="119" spans="1:10" s="16" customFormat="1" hidden="1" x14ac:dyDescent="0.25">
      <c r="A119" s="17">
        <v>45735</v>
      </c>
      <c r="B119" s="28" t="s">
        <v>231</v>
      </c>
      <c r="C119" s="18" t="str">
        <f>VLOOKUP(B119,Fornecedores!A:B,2,0)</f>
        <v>ELETROS SAUDE - ASSOCIACAO DE ASSISTENCIA A SAUDE</v>
      </c>
      <c r="D119" s="18" t="s">
        <v>574</v>
      </c>
      <c r="E119" s="23" t="s">
        <v>670</v>
      </c>
      <c r="F119" s="19">
        <v>45729</v>
      </c>
      <c r="G119" s="32">
        <v>12883.77</v>
      </c>
      <c r="H119" s="74">
        <f>VLOOKUP(E119&amp;B119,'Conf Oracle'!A:F,6,0)</f>
        <v>45734.66238425926</v>
      </c>
      <c r="I119" s="21"/>
      <c r="J119">
        <f t="shared" si="1"/>
        <v>4</v>
      </c>
    </row>
    <row r="120" spans="1:10" s="16" customFormat="1" hidden="1" x14ac:dyDescent="0.25">
      <c r="A120" s="17">
        <v>45735</v>
      </c>
      <c r="B120" s="28" t="s">
        <v>126</v>
      </c>
      <c r="C120" s="18" t="str">
        <f>VLOOKUP(B120,Fornecedores!A:B,2,0)</f>
        <v>PLUXEE BENEFICIOS BRASIL SA</v>
      </c>
      <c r="D120" s="18" t="s">
        <v>574</v>
      </c>
      <c r="E120" s="23" t="s">
        <v>671</v>
      </c>
      <c r="F120" s="19">
        <v>45730</v>
      </c>
      <c r="G120" s="32">
        <v>581002.66</v>
      </c>
      <c r="H120" s="74">
        <f>VLOOKUP(E120&amp;B120,'Conf Oracle'!A:F,6,0)</f>
        <v>45733.609791666669</v>
      </c>
      <c r="I120" s="21"/>
      <c r="J120">
        <f t="shared" si="1"/>
        <v>2</v>
      </c>
    </row>
    <row r="121" spans="1:10" s="16" customFormat="1" hidden="1" x14ac:dyDescent="0.25">
      <c r="A121" s="17">
        <v>45735</v>
      </c>
      <c r="B121" s="28" t="s">
        <v>126</v>
      </c>
      <c r="C121" s="18" t="str">
        <f>VLOOKUP(B121,Fornecedores!A:B,2,0)</f>
        <v>PLUXEE BENEFICIOS BRASIL SA</v>
      </c>
      <c r="D121" s="18" t="s">
        <v>574</v>
      </c>
      <c r="E121" s="23" t="s">
        <v>672</v>
      </c>
      <c r="F121" s="19">
        <v>45730</v>
      </c>
      <c r="G121" s="32">
        <v>1055598.78</v>
      </c>
      <c r="H121" s="74">
        <f>VLOOKUP(E121&amp;B121,'Conf Oracle'!A:F,6,0)</f>
        <v>45733.616562499999</v>
      </c>
      <c r="I121" s="21"/>
      <c r="J121">
        <f t="shared" si="1"/>
        <v>2</v>
      </c>
    </row>
    <row r="122" spans="1:10" s="16" customFormat="1" hidden="1" x14ac:dyDescent="0.25">
      <c r="A122" s="17">
        <v>45735</v>
      </c>
      <c r="B122" s="28" t="s">
        <v>673</v>
      </c>
      <c r="C122" s="18" t="str">
        <f>VLOOKUP(B122,Fornecedores!A:B,2,0)</f>
        <v>CAMINHARE DESENVOL GERENCIAL LTDA ME</v>
      </c>
      <c r="D122" s="18" t="s">
        <v>574</v>
      </c>
      <c r="E122" s="23" t="s">
        <v>674</v>
      </c>
      <c r="F122" s="19">
        <v>45733</v>
      </c>
      <c r="G122" s="32">
        <v>22740</v>
      </c>
      <c r="H122" s="74">
        <f>VLOOKUP(E122&amp;B122,'Conf Oracle'!A:F,6,0)</f>
        <v>45733.661782407406</v>
      </c>
      <c r="I122" s="21"/>
      <c r="J122">
        <f t="shared" si="1"/>
        <v>1</v>
      </c>
    </row>
    <row r="123" spans="1:10" s="16" customFormat="1" hidden="1" x14ac:dyDescent="0.25">
      <c r="A123" s="17">
        <v>45735</v>
      </c>
      <c r="B123" s="28" t="s">
        <v>364</v>
      </c>
      <c r="C123" s="18" t="str">
        <f>VLOOKUP(B123,Fornecedores!A:B,2,0)</f>
        <v>WR ARQUITETURA</v>
      </c>
      <c r="D123" s="18" t="s">
        <v>574</v>
      </c>
      <c r="E123" s="23" t="s">
        <v>675</v>
      </c>
      <c r="F123" s="19">
        <v>45733</v>
      </c>
      <c r="G123" s="32">
        <v>30887.040000000001</v>
      </c>
      <c r="H123" s="74">
        <f>VLOOKUP(E123&amp;B123,'Conf Oracle'!A:F,6,0)</f>
        <v>45734.455740740741</v>
      </c>
      <c r="I123" s="21"/>
      <c r="J123">
        <f t="shared" si="1"/>
        <v>2</v>
      </c>
    </row>
    <row r="124" spans="1:10" s="16" customFormat="1" hidden="1" x14ac:dyDescent="0.25">
      <c r="A124" s="17">
        <v>45735</v>
      </c>
      <c r="B124" s="28" t="s">
        <v>381</v>
      </c>
      <c r="C124" s="18" t="str">
        <f>VLOOKUP(B124,Fornecedores!A:B,2,0)</f>
        <v>CELESC DISTRIBUICAO SA</v>
      </c>
      <c r="D124" s="18" t="s">
        <v>522</v>
      </c>
      <c r="E124" s="23" t="s">
        <v>676</v>
      </c>
      <c r="F124" s="19">
        <v>45734</v>
      </c>
      <c r="G124" s="32">
        <v>28919</v>
      </c>
      <c r="H124" s="74">
        <f>VLOOKUP(E124&amp;B124,'Conf Oracle'!A:F,6,0)</f>
        <v>45741.647326388891</v>
      </c>
      <c r="I124" s="21"/>
      <c r="J124">
        <f t="shared" ref="J124:J185" si="2">IF(OR(ISBLANK(F124), ISBLANK(H124)), "", IFERROR(NETWORKDAYS(F124, H124), ""))</f>
        <v>6</v>
      </c>
    </row>
    <row r="125" spans="1:10" s="16" customFormat="1" hidden="1" x14ac:dyDescent="0.25">
      <c r="A125" s="17">
        <v>45737</v>
      </c>
      <c r="B125" s="28" t="s">
        <v>677</v>
      </c>
      <c r="C125" s="18" t="str">
        <f>VLOOKUP(B125,Fornecedores!A:B,2,0)</f>
        <v>UNION SISTEMAS E ENERGIA LTDA</v>
      </c>
      <c r="D125" s="18" t="s">
        <v>631</v>
      </c>
      <c r="E125" s="23" t="s">
        <v>678</v>
      </c>
      <c r="F125" s="31">
        <v>45716</v>
      </c>
      <c r="G125" s="32">
        <v>278381.37</v>
      </c>
      <c r="H125" s="74">
        <f>VLOOKUP(E125&amp;B125,'Conf Oracle'!A:F,6,0)</f>
        <v>45740.586041666669</v>
      </c>
      <c r="I125" s="21"/>
      <c r="J125">
        <f t="shared" si="2"/>
        <v>17</v>
      </c>
    </row>
    <row r="126" spans="1:10" s="16" customFormat="1" hidden="1" x14ac:dyDescent="0.25">
      <c r="A126" s="17">
        <v>45737</v>
      </c>
      <c r="B126" s="28" t="s">
        <v>679</v>
      </c>
      <c r="C126" s="18" t="str">
        <f>VLOOKUP(B126,Fornecedores!A:B,2,0)</f>
        <v>ERNST YOUNG AUDITORES INDEPENDENTE SS</v>
      </c>
      <c r="D126" s="18" t="s">
        <v>633</v>
      </c>
      <c r="E126" s="23" t="s">
        <v>680</v>
      </c>
      <c r="F126" s="19">
        <v>45734</v>
      </c>
      <c r="G126" s="32">
        <v>58519.09</v>
      </c>
      <c r="H126" s="74">
        <f>VLOOKUP(E126&amp;B126,'Conf Oracle'!A:F,6,0)</f>
        <v>45749.60833333333</v>
      </c>
      <c r="I126" s="21" t="s">
        <v>67</v>
      </c>
      <c r="J126">
        <f t="shared" si="2"/>
        <v>12</v>
      </c>
    </row>
    <row r="127" spans="1:10" s="16" customFormat="1" hidden="1" x14ac:dyDescent="0.25">
      <c r="A127" s="17">
        <v>45737</v>
      </c>
      <c r="B127" s="28" t="s">
        <v>681</v>
      </c>
      <c r="C127" s="18" t="str">
        <f>VLOOKUP(B127,Fornecedores!A:B,2,0)</f>
        <v>MERCER HUMAN RESOURCE CONSULTING LTDA.</v>
      </c>
      <c r="D127" s="18" t="s">
        <v>574</v>
      </c>
      <c r="E127" s="23" t="s">
        <v>682</v>
      </c>
      <c r="F127" s="19">
        <v>45735</v>
      </c>
      <c r="G127" s="32">
        <v>85000</v>
      </c>
      <c r="H127" s="74" t="e">
        <f>VLOOKUP(E127&amp;B127,'Conf Oracle'!A:F,6,0)</f>
        <v>#N/A</v>
      </c>
      <c r="I127" s="21" t="s">
        <v>67</v>
      </c>
      <c r="J127" t="str">
        <f t="shared" si="2"/>
        <v/>
      </c>
    </row>
    <row r="128" spans="1:10" s="16" customFormat="1" hidden="1" x14ac:dyDescent="0.25">
      <c r="A128" s="17">
        <v>45737</v>
      </c>
      <c r="B128" s="28" t="s">
        <v>352</v>
      </c>
      <c r="C128" s="18" t="str">
        <f>VLOOKUP(B128,Fornecedores!A:B,2,0)</f>
        <v>RECOLD REFRIGERACAO S/C EIRELI</v>
      </c>
      <c r="D128" s="18" t="s">
        <v>574</v>
      </c>
      <c r="E128" s="23" t="s">
        <v>683</v>
      </c>
      <c r="F128" s="19">
        <v>45736</v>
      </c>
      <c r="G128" s="32">
        <v>25270</v>
      </c>
      <c r="H128" s="74">
        <f>VLOOKUP(E128&amp;B128,'Conf Oracle'!A:F,6,0)</f>
        <v>45736.567361111112</v>
      </c>
      <c r="I128" s="21"/>
      <c r="J128">
        <f t="shared" si="2"/>
        <v>1</v>
      </c>
    </row>
    <row r="129" spans="1:10" s="16" customFormat="1" hidden="1" x14ac:dyDescent="0.25">
      <c r="A129" s="17">
        <v>45737</v>
      </c>
      <c r="B129" s="28" t="s">
        <v>684</v>
      </c>
      <c r="C129" s="18" t="str">
        <f>VLOOKUP(B129,Fornecedores!A:B,2,0)</f>
        <v>DOMINIUM CONSULTORIA EIRELI</v>
      </c>
      <c r="D129" s="18" t="s">
        <v>633</v>
      </c>
      <c r="E129" s="23" t="s">
        <v>685</v>
      </c>
      <c r="F129" s="19">
        <v>45735</v>
      </c>
      <c r="G129" s="32">
        <v>43000</v>
      </c>
      <c r="H129" s="74">
        <f>VLOOKUP(E129&amp;B129,'Conf Oracle'!A:F,6,0)</f>
        <v>45748.681944444441</v>
      </c>
      <c r="I129" s="21" t="s">
        <v>67</v>
      </c>
      <c r="J129">
        <f t="shared" si="2"/>
        <v>10</v>
      </c>
    </row>
    <row r="130" spans="1:10" s="16" customFormat="1" hidden="1" x14ac:dyDescent="0.25">
      <c r="A130" s="17">
        <v>45737</v>
      </c>
      <c r="B130" s="28" t="s">
        <v>638</v>
      </c>
      <c r="C130" s="18" t="str">
        <f>VLOOKUP(B130,Fornecedores!A:B,2,0)</f>
        <v>CURADO COMUNICACAO LTDA</v>
      </c>
      <c r="D130" s="18" t="s">
        <v>631</v>
      </c>
      <c r="E130" s="23" t="s">
        <v>686</v>
      </c>
      <c r="F130" s="19">
        <v>45730</v>
      </c>
      <c r="G130" s="32">
        <v>25000</v>
      </c>
      <c r="H130" s="74">
        <f>VLOOKUP(E130&amp;B130,'Conf Oracle'!A:F,6,0)</f>
        <v>45735.643599537034</v>
      </c>
      <c r="I130" s="21"/>
      <c r="J130">
        <f t="shared" si="2"/>
        <v>4</v>
      </c>
    </row>
    <row r="131" spans="1:10" s="16" customFormat="1" hidden="1" x14ac:dyDescent="0.25">
      <c r="A131" s="17">
        <v>45742</v>
      </c>
      <c r="B131" s="28" t="s">
        <v>315</v>
      </c>
      <c r="C131" s="18" t="str">
        <f>VLOOKUP(B131,Fornecedores!A:B,2,0)</f>
        <v>AGUAS CLARAS GASTRONOMIA E EVENTOS LTDA</v>
      </c>
      <c r="D131" s="18" t="s">
        <v>522</v>
      </c>
      <c r="E131" s="23" t="s">
        <v>687</v>
      </c>
      <c r="F131" s="19">
        <v>45736</v>
      </c>
      <c r="G131" s="32">
        <v>2400</v>
      </c>
      <c r="H131" s="74">
        <f>VLOOKUP(E131&amp;B131,'Conf Oracle'!A:F,6,0)</f>
        <v>45748.463194444441</v>
      </c>
      <c r="I131" s="21"/>
      <c r="J131">
        <f t="shared" si="2"/>
        <v>9</v>
      </c>
    </row>
    <row r="132" spans="1:10" s="16" customFormat="1" hidden="1" x14ac:dyDescent="0.25">
      <c r="A132" s="17">
        <v>45742</v>
      </c>
      <c r="B132" s="28" t="s">
        <v>452</v>
      </c>
      <c r="C132" s="18" t="str">
        <f>VLOOKUP(B132,Fornecedores!A:B,2,0)</f>
        <v>SAFETYNET SEGURANCA ELETRONICA LTDA</v>
      </c>
      <c r="D132" s="18" t="s">
        <v>522</v>
      </c>
      <c r="E132" s="23" t="s">
        <v>688</v>
      </c>
      <c r="F132" s="19">
        <v>45737</v>
      </c>
      <c r="G132" s="32">
        <v>2000</v>
      </c>
      <c r="H132" s="74">
        <f>VLOOKUP(E132&amp;B132,'Conf Oracle'!A:F,6,0)</f>
        <v>45749.466666666667</v>
      </c>
      <c r="I132" s="21" t="s">
        <v>56</v>
      </c>
      <c r="J132">
        <f t="shared" si="2"/>
        <v>9</v>
      </c>
    </row>
    <row r="133" spans="1:10" s="16" customFormat="1" hidden="1" x14ac:dyDescent="0.25">
      <c r="A133" s="17">
        <v>45742</v>
      </c>
      <c r="B133" s="28" t="s">
        <v>689</v>
      </c>
      <c r="C133" s="18" t="str">
        <f>VLOOKUP(B133,Fornecedores!A:B,2,0)</f>
        <v>DEEP CLEAN SERVICOS DE HIGIENIZACAO LTDA</v>
      </c>
      <c r="D133" s="18" t="s">
        <v>522</v>
      </c>
      <c r="E133" s="23" t="s">
        <v>690</v>
      </c>
      <c r="F133" s="19">
        <v>45737</v>
      </c>
      <c r="G133" s="32">
        <v>9120.9699999999993</v>
      </c>
      <c r="H133" s="74">
        <f>VLOOKUP(E133&amp;B133,'Conf Oracle'!A:F,6,0)</f>
        <v>45748.645833333336</v>
      </c>
      <c r="I133" s="21"/>
      <c r="J133">
        <f t="shared" si="2"/>
        <v>8</v>
      </c>
    </row>
    <row r="134" spans="1:10" s="16" customFormat="1" hidden="1" x14ac:dyDescent="0.25">
      <c r="A134" s="17">
        <v>45742</v>
      </c>
      <c r="B134" s="28" t="s">
        <v>691</v>
      </c>
      <c r="C134" s="18" t="str">
        <f>VLOOKUP(B134,Fornecedores!A:B,2,0)</f>
        <v>PERSONALE CONSULTORIA E TREINAMENTO LTDA</v>
      </c>
      <c r="D134" s="18" t="s">
        <v>522</v>
      </c>
      <c r="E134" s="23" t="s">
        <v>692</v>
      </c>
      <c r="F134" s="19">
        <v>45737</v>
      </c>
      <c r="G134" s="32">
        <v>90628.24</v>
      </c>
      <c r="H134" s="74">
        <f>VLOOKUP(E134&amp;B134,'Conf Oracle'!A:F,6,0)</f>
        <v>45748.384722222225</v>
      </c>
      <c r="I134" s="21"/>
      <c r="J134">
        <f t="shared" si="2"/>
        <v>8</v>
      </c>
    </row>
    <row r="135" spans="1:10" s="16" customFormat="1" hidden="1" x14ac:dyDescent="0.25">
      <c r="A135" s="17">
        <v>45742</v>
      </c>
      <c r="B135" s="28" t="s">
        <v>693</v>
      </c>
      <c r="C135" s="18" t="str">
        <f>VLOOKUP(B135,Fornecedores!A:B,2,0)</f>
        <v>ZENITE ENGENHARIA E FACILITY LTDA</v>
      </c>
      <c r="D135" s="18" t="s">
        <v>522</v>
      </c>
      <c r="E135" s="23" t="s">
        <v>694</v>
      </c>
      <c r="F135" s="19">
        <v>45737</v>
      </c>
      <c r="G135" s="32">
        <v>32034</v>
      </c>
      <c r="H135" s="74">
        <f>VLOOKUP(E135&amp;B135,'Conf Oracle'!A:F,6,0)</f>
        <v>45748.378472222219</v>
      </c>
      <c r="I135" s="21"/>
      <c r="J135">
        <f t="shared" si="2"/>
        <v>8</v>
      </c>
    </row>
    <row r="136" spans="1:10" s="16" customFormat="1" hidden="1" x14ac:dyDescent="0.25">
      <c r="A136" s="17">
        <v>45742</v>
      </c>
      <c r="B136" s="28" t="s">
        <v>463</v>
      </c>
      <c r="C136" s="18" t="str">
        <f>VLOOKUP(B136,Fornecedores!A:B,2,0)</f>
        <v>UP CHEF2 COMERCIO E SERVICOS LTDA ME</v>
      </c>
      <c r="D136" s="18" t="s">
        <v>522</v>
      </c>
      <c r="E136" s="23" t="s">
        <v>695</v>
      </c>
      <c r="F136" s="19">
        <v>45741</v>
      </c>
      <c r="G136" s="32">
        <v>8032.53</v>
      </c>
      <c r="H136" s="74">
        <f>VLOOKUP(E136&amp;B136,'Conf Oracle'!A:F,6,0)</f>
        <v>45749.65625</v>
      </c>
      <c r="I136" s="21" t="s">
        <v>56</v>
      </c>
      <c r="J136">
        <f t="shared" si="2"/>
        <v>7</v>
      </c>
    </row>
    <row r="137" spans="1:10" s="16" customFormat="1" hidden="1" x14ac:dyDescent="0.25">
      <c r="A137" s="17">
        <v>45742</v>
      </c>
      <c r="B137" s="28" t="s">
        <v>696</v>
      </c>
      <c r="C137" s="18" t="str">
        <f>VLOOKUP(B137,Fornecedores!A:B,2,0)</f>
        <v>R CIESLAK ENGENHARIA LTDA</v>
      </c>
      <c r="D137" s="18" t="s">
        <v>631</v>
      </c>
      <c r="E137" s="23" t="s">
        <v>697</v>
      </c>
      <c r="F137" s="19">
        <v>45737</v>
      </c>
      <c r="G137" s="32">
        <v>18500</v>
      </c>
      <c r="H137" s="74">
        <f>VLOOKUP(E137&amp;B137,'Conf Oracle'!A:F,6,0)</f>
        <v>45749.388194444444</v>
      </c>
      <c r="I137" s="21" t="s">
        <v>698</v>
      </c>
      <c r="J137">
        <f t="shared" si="2"/>
        <v>9</v>
      </c>
    </row>
    <row r="138" spans="1:10" s="16" customFormat="1" hidden="1" x14ac:dyDescent="0.25">
      <c r="A138" s="17">
        <v>45742</v>
      </c>
      <c r="B138" s="28" t="s">
        <v>471</v>
      </c>
      <c r="C138" s="18" t="str">
        <f>VLOOKUP(B138,Fornecedores!A:B,2,0)</f>
        <v>CENARIO RJ TECNOLOGIA EM AUDIO E VIDEO LTDA</v>
      </c>
      <c r="D138" s="18" t="s">
        <v>631</v>
      </c>
      <c r="E138" s="23" t="s">
        <v>316</v>
      </c>
      <c r="F138" s="19">
        <v>45740</v>
      </c>
      <c r="G138" s="32">
        <v>3360</v>
      </c>
      <c r="H138" s="74">
        <f>VLOOKUP(E138&amp;B138,'Conf Oracle'!A:F,6,0)</f>
        <v>45750.426388888889</v>
      </c>
      <c r="I138" s="21" t="s">
        <v>699</v>
      </c>
      <c r="J138">
        <f t="shared" si="2"/>
        <v>9</v>
      </c>
    </row>
    <row r="139" spans="1:10" s="16" customFormat="1" hidden="1" x14ac:dyDescent="0.25">
      <c r="A139" s="17">
        <v>45742</v>
      </c>
      <c r="B139" s="28" t="s">
        <v>700</v>
      </c>
      <c r="C139" s="18" t="str">
        <f>VLOOKUP(B139,Fornecedores!A:B,2,0)</f>
        <v>STEMAC SA GRUPOS GERADORES EM RECUPERACAO JUDICIAL</v>
      </c>
      <c r="D139" s="18" t="s">
        <v>631</v>
      </c>
      <c r="E139" s="23" t="s">
        <v>701</v>
      </c>
      <c r="F139" s="19">
        <v>45741</v>
      </c>
      <c r="G139" s="32">
        <v>46528.95</v>
      </c>
      <c r="H139" s="74">
        <f>VLOOKUP(E139&amp;B139,'Conf Oracle'!A:F,6,0)</f>
        <v>45747.684467592589</v>
      </c>
      <c r="I139" s="21"/>
      <c r="J139">
        <f t="shared" si="2"/>
        <v>5</v>
      </c>
    </row>
    <row r="140" spans="1:10" s="16" customFormat="1" hidden="1" x14ac:dyDescent="0.25">
      <c r="A140" s="17">
        <v>45742</v>
      </c>
      <c r="B140" s="28" t="s">
        <v>288</v>
      </c>
      <c r="C140" s="18" t="str">
        <f>VLOOKUP(B140,Fornecedores!A:B,2,0)</f>
        <v>TELEFONICA BRASIL SA</v>
      </c>
      <c r="D140" s="18" t="s">
        <v>555</v>
      </c>
      <c r="E140" s="23" t="s">
        <v>702</v>
      </c>
      <c r="F140" s="19">
        <v>45734</v>
      </c>
      <c r="G140" s="32">
        <v>144.22</v>
      </c>
      <c r="H140" s="74" t="e">
        <f>VLOOKUP(E140&amp;B140,'Conf Oracle'!A:F,6,0)</f>
        <v>#N/A</v>
      </c>
      <c r="I140" s="21" t="s">
        <v>562</v>
      </c>
      <c r="J140" t="str">
        <f t="shared" si="2"/>
        <v/>
      </c>
    </row>
    <row r="141" spans="1:10" s="16" customFormat="1" hidden="1" x14ac:dyDescent="0.25">
      <c r="A141" s="17">
        <v>45742</v>
      </c>
      <c r="B141" s="28" t="s">
        <v>703</v>
      </c>
      <c r="C141" s="18" t="str">
        <f>VLOOKUP(B141,Fornecedores!A:B,2,0)</f>
        <v>RERUM ENGENHARIA DE SISTEMAS LTDA</v>
      </c>
      <c r="D141" s="18" t="s">
        <v>555</v>
      </c>
      <c r="E141" s="23" t="s">
        <v>704</v>
      </c>
      <c r="F141" s="19">
        <v>45741</v>
      </c>
      <c r="G141" s="32">
        <v>33780.959999999999</v>
      </c>
      <c r="H141" s="74">
        <f>VLOOKUP(E141&amp;B141,'Conf Oracle'!A:F,6,0)</f>
        <v>45748.710416666669</v>
      </c>
      <c r="I141" s="21" t="s">
        <v>705</v>
      </c>
      <c r="J141">
        <f t="shared" si="2"/>
        <v>6</v>
      </c>
    </row>
    <row r="142" spans="1:10" s="16" customFormat="1" hidden="1" x14ac:dyDescent="0.25">
      <c r="A142" s="17">
        <v>45742</v>
      </c>
      <c r="B142" s="28" t="s">
        <v>703</v>
      </c>
      <c r="C142" s="18" t="str">
        <f>VLOOKUP(B142,Fornecedores!A:B,2,0)</f>
        <v>RERUM ENGENHARIA DE SISTEMAS LTDA</v>
      </c>
      <c r="D142" s="18" t="s">
        <v>555</v>
      </c>
      <c r="E142" s="23" t="s">
        <v>706</v>
      </c>
      <c r="F142" s="19">
        <v>45741</v>
      </c>
      <c r="G142" s="32">
        <v>24397.360000000001</v>
      </c>
      <c r="H142" s="74">
        <f>VLOOKUP(E142&amp;B142,'Conf Oracle'!A:F,6,0)</f>
        <v>45748.713194444441</v>
      </c>
      <c r="I142" s="21" t="s">
        <v>705</v>
      </c>
      <c r="J142">
        <f t="shared" si="2"/>
        <v>6</v>
      </c>
    </row>
    <row r="143" spans="1:10" s="16" customFormat="1" hidden="1" x14ac:dyDescent="0.25">
      <c r="A143" s="17">
        <v>45742</v>
      </c>
      <c r="B143" s="28" t="s">
        <v>109</v>
      </c>
      <c r="C143" s="18" t="str">
        <f>VLOOKUP(B143,Fornecedores!A:B,2,0)</f>
        <v>TORTORO MADUREIRA E RAGAZZI SOCADVOGAD</v>
      </c>
      <c r="D143" s="18" t="s">
        <v>574</v>
      </c>
      <c r="E143" s="23" t="s">
        <v>707</v>
      </c>
      <c r="F143" s="19">
        <v>45736</v>
      </c>
      <c r="G143" s="32">
        <v>2353.3000000000002</v>
      </c>
      <c r="H143" s="74" t="e">
        <f>VLOOKUP(E143&amp;B143,'Conf Oracle'!A:F,6,0)</f>
        <v>#N/A</v>
      </c>
      <c r="I143" s="21" t="s">
        <v>67</v>
      </c>
      <c r="J143" t="str">
        <f t="shared" si="2"/>
        <v/>
      </c>
    </row>
    <row r="144" spans="1:10" s="16" customFormat="1" hidden="1" x14ac:dyDescent="0.25">
      <c r="A144" s="17">
        <v>45742</v>
      </c>
      <c r="B144" s="28" t="s">
        <v>373</v>
      </c>
      <c r="C144" s="18" t="str">
        <f>VLOOKUP(B144,Fornecedores!A:B,2,0)</f>
        <v>EMERSON TANIGAWA TUBONI</v>
      </c>
      <c r="D144" s="18" t="s">
        <v>574</v>
      </c>
      <c r="E144" s="23" t="s">
        <v>708</v>
      </c>
      <c r="F144" s="19">
        <v>45740</v>
      </c>
      <c r="G144" s="32">
        <v>19648.09</v>
      </c>
      <c r="H144" s="74">
        <f>VLOOKUP(E144&amp;B144,'Conf Oracle'!A:F,6,0)</f>
        <v>45741.377766203703</v>
      </c>
      <c r="I144" s="21"/>
      <c r="J144">
        <f t="shared" si="2"/>
        <v>2</v>
      </c>
    </row>
    <row r="145" spans="1:10" s="16" customFormat="1" hidden="1" x14ac:dyDescent="0.25">
      <c r="A145" s="17">
        <v>45742</v>
      </c>
      <c r="B145" s="28" t="s">
        <v>709</v>
      </c>
      <c r="C145" s="18" t="str">
        <f>VLOOKUP(B145,Fornecedores!A:B,2,0)</f>
        <v>SHALOM TAXI SER AG INT PG CO TAX LTDA ME</v>
      </c>
      <c r="D145" s="18" t="s">
        <v>574</v>
      </c>
      <c r="E145" s="23" t="s">
        <v>576</v>
      </c>
      <c r="F145" s="19">
        <v>45740</v>
      </c>
      <c r="G145" s="32">
        <v>11061.06</v>
      </c>
      <c r="H145" s="74">
        <f>VLOOKUP(E145&amp;B145,'Conf Oracle'!A:F,6,0)</f>
        <v>45742.461909722224</v>
      </c>
      <c r="I145" s="21"/>
      <c r="J145">
        <f t="shared" si="2"/>
        <v>3</v>
      </c>
    </row>
    <row r="146" spans="1:10" s="16" customFormat="1" hidden="1" x14ac:dyDescent="0.25">
      <c r="A146" s="17">
        <v>45742</v>
      </c>
      <c r="B146" s="28" t="s">
        <v>482</v>
      </c>
      <c r="C146" s="18" t="str">
        <f>VLOOKUP(B146,Fornecedores!A:B,2,0)</f>
        <v>DECIO FREIRE SOCIEDADE DE ADVOGADOS</v>
      </c>
      <c r="D146" s="18" t="s">
        <v>574</v>
      </c>
      <c r="E146" s="23" t="s">
        <v>710</v>
      </c>
      <c r="F146" s="19">
        <v>45740</v>
      </c>
      <c r="G146" s="32">
        <v>982.25</v>
      </c>
      <c r="H146" s="74">
        <f>VLOOKUP(E146&amp;B146,'Conf Oracle'!A:F,6,0)</f>
        <v>45741.677361111113</v>
      </c>
      <c r="I146" s="21"/>
      <c r="J146">
        <f t="shared" si="2"/>
        <v>2</v>
      </c>
    </row>
    <row r="147" spans="1:10" s="16" customFormat="1" hidden="1" x14ac:dyDescent="0.25">
      <c r="A147" s="17">
        <v>45742</v>
      </c>
      <c r="B147" s="28" t="s">
        <v>482</v>
      </c>
      <c r="C147" s="18" t="str">
        <f>VLOOKUP(B147,Fornecedores!A:B,2,0)</f>
        <v>DECIO FREIRE SOCIEDADE DE ADVOGADOS</v>
      </c>
      <c r="D147" s="18" t="s">
        <v>574</v>
      </c>
      <c r="E147" s="23" t="s">
        <v>711</v>
      </c>
      <c r="F147" s="19">
        <v>45740</v>
      </c>
      <c r="G147" s="32">
        <v>3175.2</v>
      </c>
      <c r="H147" s="74">
        <f>VLOOKUP(E147&amp;B147,'Conf Oracle'!A:F,6,0)</f>
        <v>45741.453148148146</v>
      </c>
      <c r="I147" s="21"/>
      <c r="J147">
        <f t="shared" si="2"/>
        <v>2</v>
      </c>
    </row>
    <row r="148" spans="1:10" s="16" customFormat="1" hidden="1" x14ac:dyDescent="0.25">
      <c r="A148" s="17">
        <v>45742</v>
      </c>
      <c r="B148" s="28" t="s">
        <v>362</v>
      </c>
      <c r="C148" s="18" t="str">
        <f>VLOOKUP(B148,Fornecedores!A:B,2,0)</f>
        <v>GRABER SISTEMAS DE SEGURANCA LTDA</v>
      </c>
      <c r="D148" s="18" t="s">
        <v>574</v>
      </c>
      <c r="E148" s="23" t="s">
        <v>712</v>
      </c>
      <c r="F148" s="19">
        <v>45740</v>
      </c>
      <c r="G148" s="32">
        <v>111691.37</v>
      </c>
      <c r="H148" s="74">
        <f>VLOOKUP(E148&amp;B148,'Conf Oracle'!A:F,6,0)</f>
        <v>45741.444652777776</v>
      </c>
      <c r="I148" s="21"/>
      <c r="J148">
        <f t="shared" si="2"/>
        <v>2</v>
      </c>
    </row>
    <row r="149" spans="1:10" s="16" customFormat="1" hidden="1" x14ac:dyDescent="0.25">
      <c r="A149" s="17">
        <v>45742</v>
      </c>
      <c r="B149" s="28" t="s">
        <v>367</v>
      </c>
      <c r="C149" s="18" t="str">
        <f>VLOOKUP(B149,Fornecedores!A:B,2,0)</f>
        <v>SERVIS SEGURANCA LTDA</v>
      </c>
      <c r="D149" s="18" t="s">
        <v>574</v>
      </c>
      <c r="E149" s="23" t="s">
        <v>253</v>
      </c>
      <c r="F149" s="19">
        <v>45740</v>
      </c>
      <c r="G149" s="32">
        <v>74295.69</v>
      </c>
      <c r="H149" s="74">
        <f>VLOOKUP(E149&amp;B149,'Conf Oracle'!A:F,6,0)</f>
        <v>45742.475451388891</v>
      </c>
      <c r="I149" s="21"/>
      <c r="J149">
        <f t="shared" si="2"/>
        <v>3</v>
      </c>
    </row>
    <row r="150" spans="1:10" s="16" customFormat="1" hidden="1" x14ac:dyDescent="0.25">
      <c r="A150" s="17">
        <v>45742</v>
      </c>
      <c r="B150" s="28" t="s">
        <v>356</v>
      </c>
      <c r="C150" s="18" t="str">
        <f>VLOOKUP(B150,Fornecedores!A:B,2,0)</f>
        <v>AFEL ENGENHARIA E SERVICOS LTDA</v>
      </c>
      <c r="D150" s="18" t="s">
        <v>574</v>
      </c>
      <c r="E150" s="23" t="s">
        <v>713</v>
      </c>
      <c r="F150" s="19">
        <v>45740</v>
      </c>
      <c r="G150" s="32">
        <v>27740</v>
      </c>
      <c r="H150" s="74">
        <f>VLOOKUP(E150&amp;B150,'Conf Oracle'!A:F,6,0)</f>
        <v>45741.700358796297</v>
      </c>
      <c r="I150" s="21"/>
      <c r="J150">
        <f t="shared" si="2"/>
        <v>2</v>
      </c>
    </row>
    <row r="151" spans="1:10" s="16" customFormat="1" hidden="1" x14ac:dyDescent="0.25">
      <c r="A151" s="17">
        <v>45742</v>
      </c>
      <c r="B151" s="28" t="s">
        <v>133</v>
      </c>
      <c r="C151" s="18" t="str">
        <f>VLOOKUP(B151,Fornecedores!A:B,2,0)</f>
        <v>Tour House Viagens e Turismo LTDA-THV - Bragança</v>
      </c>
      <c r="D151" s="18" t="s">
        <v>574</v>
      </c>
      <c r="E151" s="23" t="s">
        <v>714</v>
      </c>
      <c r="F151" s="19">
        <v>45730</v>
      </c>
      <c r="G151" s="32">
        <v>1388.15</v>
      </c>
      <c r="H151" s="74" t="e">
        <f>VLOOKUP(E151&amp;B151,'Conf Oracle'!A:F,6,0)</f>
        <v>#N/A</v>
      </c>
      <c r="I151" s="21" t="s">
        <v>67</v>
      </c>
      <c r="J151" t="str">
        <f t="shared" si="2"/>
        <v/>
      </c>
    </row>
    <row r="152" spans="1:10" s="16" customFormat="1" hidden="1" x14ac:dyDescent="0.25">
      <c r="A152" s="17">
        <v>45742</v>
      </c>
      <c r="B152" s="28" t="s">
        <v>133</v>
      </c>
      <c r="C152" s="18" t="str">
        <f>VLOOKUP(B152,Fornecedores!A:B,2,0)</f>
        <v>Tour House Viagens e Turismo LTDA-THV - Bragança</v>
      </c>
      <c r="D152" s="18" t="s">
        <v>574</v>
      </c>
      <c r="E152" s="23" t="s">
        <v>715</v>
      </c>
      <c r="F152" s="19">
        <v>45734</v>
      </c>
      <c r="G152" s="32">
        <v>16005.04</v>
      </c>
      <c r="H152" s="74" t="e">
        <f>VLOOKUP(E152&amp;B152,'Conf Oracle'!A:F,6,0)</f>
        <v>#N/A</v>
      </c>
      <c r="I152" s="21" t="s">
        <v>67</v>
      </c>
      <c r="J152" t="str">
        <f t="shared" si="2"/>
        <v/>
      </c>
    </row>
    <row r="153" spans="1:10" s="16" customFormat="1" hidden="1" x14ac:dyDescent="0.25">
      <c r="A153" s="17">
        <v>45742</v>
      </c>
      <c r="B153" s="28" t="s">
        <v>133</v>
      </c>
      <c r="C153" s="18" t="str">
        <f>VLOOKUP(B153,Fornecedores!A:B,2,0)</f>
        <v>Tour House Viagens e Turismo LTDA-THV - Bragança</v>
      </c>
      <c r="D153" s="18" t="s">
        <v>574</v>
      </c>
      <c r="E153" s="23" t="s">
        <v>716</v>
      </c>
      <c r="F153" s="19">
        <v>45735</v>
      </c>
      <c r="G153" s="32">
        <v>15856.08</v>
      </c>
      <c r="H153" s="74" t="e">
        <f>VLOOKUP(E153&amp;B153,'Conf Oracle'!A:F,6,0)</f>
        <v>#N/A</v>
      </c>
      <c r="I153" s="21" t="s">
        <v>67</v>
      </c>
      <c r="J153" t="str">
        <f t="shared" si="2"/>
        <v/>
      </c>
    </row>
    <row r="154" spans="1:10" s="16" customFormat="1" hidden="1" x14ac:dyDescent="0.25">
      <c r="A154" s="17">
        <v>45742</v>
      </c>
      <c r="B154" s="28" t="s">
        <v>369</v>
      </c>
      <c r="C154" s="18" t="str">
        <f>VLOOKUP(B154,Fornecedores!A:B,2,0)</f>
        <v>BOANERGES PINTO LEITE NETO</v>
      </c>
      <c r="D154" s="18" t="s">
        <v>574</v>
      </c>
      <c r="E154" s="23" t="s">
        <v>717</v>
      </c>
      <c r="F154" s="19">
        <v>45741</v>
      </c>
      <c r="G154" s="32">
        <v>2320</v>
      </c>
      <c r="H154" s="74">
        <f>VLOOKUP(E154&amp;B154,'Conf Oracle'!A:F,6,0)</f>
        <v>45741.462743055556</v>
      </c>
      <c r="I154" s="21"/>
      <c r="J154">
        <f t="shared" si="2"/>
        <v>1</v>
      </c>
    </row>
    <row r="155" spans="1:10" s="16" customFormat="1" hidden="1" x14ac:dyDescent="0.25">
      <c r="A155" s="17">
        <v>45742</v>
      </c>
      <c r="B155" s="28" t="s">
        <v>477</v>
      </c>
      <c r="C155" s="18" t="str">
        <f>VLOOKUP(B155,Fornecedores!A:B,2,0)</f>
        <v>E-XYON LEGAL SOFTWARE LTDA</v>
      </c>
      <c r="D155" s="18" t="s">
        <v>574</v>
      </c>
      <c r="E155" s="23" t="s">
        <v>718</v>
      </c>
      <c r="F155" s="19">
        <v>45741</v>
      </c>
      <c r="G155" s="32">
        <v>3761.24</v>
      </c>
      <c r="H155" s="74">
        <f>VLOOKUP(E155&amp;B155,'Conf Oracle'!A:F,6,0)</f>
        <v>45741.694953703707</v>
      </c>
      <c r="I155" s="21"/>
      <c r="J155">
        <f t="shared" si="2"/>
        <v>1</v>
      </c>
    </row>
    <row r="156" spans="1:10" s="16" customFormat="1" hidden="1" x14ac:dyDescent="0.25">
      <c r="A156" s="17">
        <v>45742</v>
      </c>
      <c r="B156" s="28" t="s">
        <v>719</v>
      </c>
      <c r="C156" s="18" t="str">
        <f>VLOOKUP(B156,Fornecedores!A:B,2,0)</f>
        <v>AVIPAM VIAGENS E TURISMO LTDA</v>
      </c>
      <c r="D156" s="18" t="s">
        <v>574</v>
      </c>
      <c r="E156" s="23" t="s">
        <v>720</v>
      </c>
      <c r="F156" s="19">
        <v>45736</v>
      </c>
      <c r="G156" s="32">
        <v>8808.83</v>
      </c>
      <c r="H156" s="74">
        <f>VLOOKUP(E156&amp;B156,'Conf Oracle'!A:F,6,0)</f>
        <v>45742.485775462963</v>
      </c>
      <c r="I156" s="21"/>
      <c r="J156">
        <f t="shared" si="2"/>
        <v>5</v>
      </c>
    </row>
    <row r="157" spans="1:10" s="16" customFormat="1" hidden="1" x14ac:dyDescent="0.25">
      <c r="A157" s="17">
        <v>45742</v>
      </c>
      <c r="B157" s="28" t="s">
        <v>721</v>
      </c>
      <c r="C157" s="18" t="str">
        <f>VLOOKUP(B157,Fornecedores!A:B,2,0)</f>
        <v>VERICODE TECNOLOGIA LTDA</v>
      </c>
      <c r="D157" s="18" t="s">
        <v>610</v>
      </c>
      <c r="E157" s="23" t="s">
        <v>722</v>
      </c>
      <c r="F157" s="19">
        <v>45737</v>
      </c>
      <c r="G157" s="32">
        <v>449143.03999999998</v>
      </c>
      <c r="H157" s="74" t="e">
        <f>VLOOKUP(E157&amp;B157,'Conf Oracle'!A:F,6,0)</f>
        <v>#N/A</v>
      </c>
      <c r="I157" s="21" t="s">
        <v>723</v>
      </c>
      <c r="J157" t="str">
        <f t="shared" si="2"/>
        <v/>
      </c>
    </row>
    <row r="158" spans="1:10" s="16" customFormat="1" hidden="1" x14ac:dyDescent="0.25">
      <c r="A158" s="17">
        <v>45742</v>
      </c>
      <c r="B158" s="28" t="s">
        <v>724</v>
      </c>
      <c r="C158" s="18" t="str">
        <f>VLOOKUP(B158,Fornecedores!A:B,2,0)</f>
        <v>NTT BRASIL COMERCIO E SERVICOS DE TECNOLOGIA LTDA</v>
      </c>
      <c r="D158" s="18" t="s">
        <v>610</v>
      </c>
      <c r="E158" s="23" t="s">
        <v>725</v>
      </c>
      <c r="F158" s="19">
        <v>45736</v>
      </c>
      <c r="G158" s="32">
        <v>93864.93</v>
      </c>
      <c r="H158" s="74" t="e">
        <f>VLOOKUP(E158&amp;B158,'Conf Oracle'!A:F,6,0)</f>
        <v>#N/A</v>
      </c>
      <c r="I158" s="21" t="s">
        <v>726</v>
      </c>
      <c r="J158" t="str">
        <f t="shared" si="2"/>
        <v/>
      </c>
    </row>
    <row r="159" spans="1:10" s="16" customFormat="1" hidden="1" x14ac:dyDescent="0.25">
      <c r="A159" s="17">
        <v>45742</v>
      </c>
      <c r="B159" s="28" t="s">
        <v>727</v>
      </c>
      <c r="C159" s="18" t="str">
        <f>VLOOKUP(B159,Fornecedores!A:B,2,0)</f>
        <v>NTT BRASIL COMERCIO E SERVICOS DE TECNOLOGIA LTDA</v>
      </c>
      <c r="D159" s="18" t="s">
        <v>610</v>
      </c>
      <c r="E159" s="23" t="s">
        <v>728</v>
      </c>
      <c r="F159" s="19">
        <v>45736</v>
      </c>
      <c r="G159" s="32">
        <v>10050.92</v>
      </c>
      <c r="H159" s="74" t="e">
        <f>VLOOKUP(E159&amp;B159,'Conf Oracle'!A:F,6,0)</f>
        <v>#N/A</v>
      </c>
      <c r="I159" s="21" t="s">
        <v>726</v>
      </c>
      <c r="J159" t="str">
        <f t="shared" si="2"/>
        <v/>
      </c>
    </row>
    <row r="160" spans="1:10" s="16" customFormat="1" hidden="1" x14ac:dyDescent="0.25">
      <c r="A160" s="17">
        <v>45742</v>
      </c>
      <c r="B160" s="28" t="s">
        <v>729</v>
      </c>
      <c r="C160" s="18" t="str">
        <f>VLOOKUP(B160,Fornecedores!A:B,2,0)</f>
        <v>NTT BRASIL COMERCIO E SERVICOS DE TECNOLOGIA LTDA</v>
      </c>
      <c r="D160" s="18" t="s">
        <v>610</v>
      </c>
      <c r="E160" s="23" t="s">
        <v>730</v>
      </c>
      <c r="F160" s="19">
        <v>45737</v>
      </c>
      <c r="G160" s="32">
        <v>382864.75</v>
      </c>
      <c r="H160" s="74" t="e">
        <f>VLOOKUP(E160&amp;B160,'Conf Oracle'!A:F,6,0)</f>
        <v>#N/A</v>
      </c>
      <c r="I160" s="21" t="s">
        <v>726</v>
      </c>
      <c r="J160" t="str">
        <f t="shared" si="2"/>
        <v/>
      </c>
    </row>
    <row r="161" spans="1:10" s="16" customFormat="1" hidden="1" x14ac:dyDescent="0.25">
      <c r="A161" s="17">
        <v>45742</v>
      </c>
      <c r="B161" s="28" t="s">
        <v>379</v>
      </c>
      <c r="C161" s="18" t="str">
        <f>VLOOKUP(B161,Fornecedores!A:B,2,0)</f>
        <v>CELERIT SERVICOS DE INFORMATICA LTDA</v>
      </c>
      <c r="D161" s="18" t="s">
        <v>610</v>
      </c>
      <c r="E161" s="23" t="s">
        <v>731</v>
      </c>
      <c r="F161" s="19">
        <v>45741</v>
      </c>
      <c r="G161" s="32">
        <v>22970.31</v>
      </c>
      <c r="H161" s="74">
        <f>VLOOKUP(E161&amp;B161,'Conf Oracle'!A:F,6,0)</f>
        <v>45749.599999999999</v>
      </c>
      <c r="I161" s="21" t="s">
        <v>732</v>
      </c>
      <c r="J161">
        <f t="shared" si="2"/>
        <v>7</v>
      </c>
    </row>
    <row r="162" spans="1:10" s="16" customFormat="1" hidden="1" x14ac:dyDescent="0.25">
      <c r="A162" s="17">
        <v>45742</v>
      </c>
      <c r="B162" s="28" t="s">
        <v>504</v>
      </c>
      <c r="C162" s="18" t="str">
        <f>VLOOKUP(B162,Fornecedores!A:B,2,0)</f>
        <v>NOS DA COMUNICACAO LTDA</v>
      </c>
      <c r="D162" s="18" t="s">
        <v>633</v>
      </c>
      <c r="E162" s="23" t="s">
        <v>733</v>
      </c>
      <c r="F162" s="19">
        <v>45736</v>
      </c>
      <c r="G162" s="32">
        <v>2472</v>
      </c>
      <c r="H162" s="74">
        <f>VLOOKUP(E162&amp;B162,'Conf Oracle'!A:F,6,0)</f>
        <v>45749.647916666669</v>
      </c>
      <c r="I162" s="21" t="s">
        <v>67</v>
      </c>
      <c r="J162">
        <f t="shared" si="2"/>
        <v>10</v>
      </c>
    </row>
    <row r="163" spans="1:10" s="16" customFormat="1" hidden="1" x14ac:dyDescent="0.25">
      <c r="A163" s="17">
        <v>45742</v>
      </c>
      <c r="B163" s="28" t="s">
        <v>45</v>
      </c>
      <c r="C163" s="18" t="str">
        <f>VLOOKUP(B163,Fornecedores!A:B,2,0)</f>
        <v>CENTRO DE PESQUISA DE ENERGIA ELET CEPEL</v>
      </c>
      <c r="D163" s="18" t="s">
        <v>633</v>
      </c>
      <c r="E163" s="23" t="s">
        <v>734</v>
      </c>
      <c r="F163" s="19">
        <v>45740</v>
      </c>
      <c r="G163" s="32">
        <v>136388.9</v>
      </c>
      <c r="H163" s="74">
        <f>VLOOKUP(E163&amp;B163,'Conf Oracle'!A:F,6,0)</f>
        <v>45749.618055555555</v>
      </c>
      <c r="I163" s="21" t="s">
        <v>67</v>
      </c>
      <c r="J163">
        <f t="shared" si="2"/>
        <v>8</v>
      </c>
    </row>
    <row r="164" spans="1:10" s="16" customFormat="1" hidden="1" x14ac:dyDescent="0.25">
      <c r="A164" s="17">
        <v>45742</v>
      </c>
      <c r="B164" s="28" t="s">
        <v>264</v>
      </c>
      <c r="C164" s="18" t="str">
        <f>VLOOKUP(B164,Fornecedores!A:B,2,0)</f>
        <v>BALUARTE AGENCIA DE PROJETOS CULTURAIS LTDA</v>
      </c>
      <c r="D164" s="18" t="s">
        <v>633</v>
      </c>
      <c r="E164" s="23" t="s">
        <v>735</v>
      </c>
      <c r="F164" s="19">
        <v>45740</v>
      </c>
      <c r="G164" s="32">
        <v>19618.29</v>
      </c>
      <c r="H164" s="74">
        <f>VLOOKUP(E164&amp;B164,'Conf Oracle'!A:F,6,0)</f>
        <v>45748.624305555553</v>
      </c>
      <c r="I164" s="21" t="s">
        <v>67</v>
      </c>
      <c r="J164">
        <f t="shared" si="2"/>
        <v>7</v>
      </c>
    </row>
    <row r="165" spans="1:10" s="16" customFormat="1" hidden="1" x14ac:dyDescent="0.25">
      <c r="A165" s="17">
        <v>45742</v>
      </c>
      <c r="B165" s="28" t="s">
        <v>133</v>
      </c>
      <c r="C165" s="18" t="str">
        <f>VLOOKUP(B165,Fornecedores!A:B,2,0)</f>
        <v>Tour House Viagens e Turismo LTDA-THV - Bragança</v>
      </c>
      <c r="D165" s="18" t="s">
        <v>574</v>
      </c>
      <c r="E165" s="23" t="s">
        <v>736</v>
      </c>
      <c r="F165" s="19">
        <v>45740</v>
      </c>
      <c r="G165" s="32">
        <v>9229.23</v>
      </c>
      <c r="H165" s="74" t="e">
        <f>VLOOKUP(E165&amp;B165,'Conf Oracle'!A:F,6,0)</f>
        <v>#N/A</v>
      </c>
      <c r="I165" s="21" t="s">
        <v>67</v>
      </c>
      <c r="J165" t="str">
        <f t="shared" si="2"/>
        <v/>
      </c>
    </row>
    <row r="166" spans="1:10" s="16" customFormat="1" hidden="1" x14ac:dyDescent="0.25">
      <c r="A166" s="17">
        <v>45742</v>
      </c>
      <c r="B166" s="28" t="s">
        <v>498</v>
      </c>
      <c r="C166" s="18" t="str">
        <f>VLOOKUP(B166,Fornecedores!A:B,2,0)</f>
        <v>CONTATO SEGURO PREV DE RISCOS EMPRE LTDA</v>
      </c>
      <c r="D166" s="18" t="s">
        <v>633</v>
      </c>
      <c r="E166" s="23" t="s">
        <v>737</v>
      </c>
      <c r="F166" s="19">
        <v>45741</v>
      </c>
      <c r="G166" s="32">
        <v>7120</v>
      </c>
      <c r="H166" s="74">
        <f>VLOOKUP(E166&amp;B166,'Conf Oracle'!A:F,6,0)</f>
        <v>45748.598611111112</v>
      </c>
      <c r="I166" s="21"/>
      <c r="J166">
        <f t="shared" si="2"/>
        <v>6</v>
      </c>
    </row>
    <row r="167" spans="1:10" s="16" customFormat="1" hidden="1" x14ac:dyDescent="0.25">
      <c r="A167" s="17">
        <v>45742</v>
      </c>
      <c r="B167" s="28" t="s">
        <v>738</v>
      </c>
      <c r="C167" s="18" t="str">
        <f>VLOOKUP(B167,Fornecedores!A:B,2,0)</f>
        <v>ATS ACCURATE TRANSLATIONS SERVICE EIRELI</v>
      </c>
      <c r="D167" s="18" t="s">
        <v>633</v>
      </c>
      <c r="E167" s="23" t="s">
        <v>739</v>
      </c>
      <c r="F167" s="19">
        <v>45741</v>
      </c>
      <c r="G167" s="32">
        <v>108.9</v>
      </c>
      <c r="H167" s="74">
        <f>VLOOKUP(E167&amp;B167,'Conf Oracle'!A:F,6,0)</f>
        <v>45750.45</v>
      </c>
      <c r="I167" s="21" t="s">
        <v>67</v>
      </c>
      <c r="J167">
        <f t="shared" si="2"/>
        <v>8</v>
      </c>
    </row>
    <row r="168" spans="1:10" s="16" customFormat="1" hidden="1" x14ac:dyDescent="0.25">
      <c r="A168" s="17">
        <v>45742</v>
      </c>
      <c r="B168" s="28" t="s">
        <v>250</v>
      </c>
      <c r="C168" s="18" t="str">
        <f>VLOOKUP(B168,Fornecedores!A:B,2,0)</f>
        <v>SIEMENS INFRAESTRUTURA E INDUSTRIA LTDA</v>
      </c>
      <c r="D168" s="18" t="s">
        <v>633</v>
      </c>
      <c r="E168" s="23" t="s">
        <v>740</v>
      </c>
      <c r="F168" s="19">
        <v>45741</v>
      </c>
      <c r="G168" s="32">
        <v>159042.14000000001</v>
      </c>
      <c r="H168" s="74">
        <f>VLOOKUP(E168&amp;B168,'Conf Oracle'!A:F,6,0)</f>
        <v>45749.619444444441</v>
      </c>
      <c r="I168" s="21" t="s">
        <v>67</v>
      </c>
      <c r="J168">
        <f t="shared" si="2"/>
        <v>7</v>
      </c>
    </row>
    <row r="169" spans="1:10" s="16" customFormat="1" hidden="1" x14ac:dyDescent="0.25">
      <c r="A169" s="17">
        <v>45742</v>
      </c>
      <c r="B169" s="28" t="s">
        <v>250</v>
      </c>
      <c r="C169" s="18" t="str">
        <f>VLOOKUP(B169,Fornecedores!A:B,2,0)</f>
        <v>SIEMENS INFRAESTRUTURA E INDUSTRIA LTDA</v>
      </c>
      <c r="D169" s="18" t="s">
        <v>633</v>
      </c>
      <c r="E169" s="23" t="s">
        <v>741</v>
      </c>
      <c r="F169" s="19">
        <v>45741</v>
      </c>
      <c r="G169" s="32">
        <v>22164.53</v>
      </c>
      <c r="H169" s="74">
        <f>VLOOKUP(E169&amp;B169,'Conf Oracle'!A:F,6,0)</f>
        <v>45749.62777777778</v>
      </c>
      <c r="I169" s="21" t="s">
        <v>67</v>
      </c>
      <c r="J169">
        <f t="shared" si="2"/>
        <v>7</v>
      </c>
    </row>
    <row r="170" spans="1:10" s="16" customFormat="1" hidden="1" x14ac:dyDescent="0.25">
      <c r="A170" s="17">
        <v>45742</v>
      </c>
      <c r="B170" s="28" t="s">
        <v>250</v>
      </c>
      <c r="C170" s="18" t="str">
        <f>VLOOKUP(B170,Fornecedores!A:B,2,0)</f>
        <v>SIEMENS INFRAESTRUTURA E INDUSTRIA LTDA</v>
      </c>
      <c r="D170" s="18" t="s">
        <v>633</v>
      </c>
      <c r="E170" s="23" t="s">
        <v>742</v>
      </c>
      <c r="F170" s="19">
        <v>45741</v>
      </c>
      <c r="G170" s="32">
        <v>28809.81</v>
      </c>
      <c r="H170" s="74">
        <f>VLOOKUP(E170&amp;B170,'Conf Oracle'!A:F,6,0)</f>
        <v>45749.615972222222</v>
      </c>
      <c r="I170" s="21" t="s">
        <v>67</v>
      </c>
      <c r="J170">
        <f t="shared" si="2"/>
        <v>7</v>
      </c>
    </row>
    <row r="171" spans="1:10" s="16" customFormat="1" hidden="1" x14ac:dyDescent="0.25">
      <c r="A171" s="17">
        <v>45742</v>
      </c>
      <c r="B171" s="28" t="s">
        <v>248</v>
      </c>
      <c r="C171" s="18" t="str">
        <f>VLOOKUP(B171,Fornecedores!A:B,2,0)</f>
        <v>INESC P D BRASIL</v>
      </c>
      <c r="D171" s="18" t="s">
        <v>633</v>
      </c>
      <c r="E171" s="23" t="s">
        <v>743</v>
      </c>
      <c r="F171" s="19">
        <v>45741</v>
      </c>
      <c r="G171" s="32">
        <v>23833.33</v>
      </c>
      <c r="H171" s="74">
        <f>VLOOKUP(E171&amp;B171,'Conf Oracle'!A:F,6,0)</f>
        <v>45748.695138888892</v>
      </c>
      <c r="I171" s="21" t="s">
        <v>67</v>
      </c>
      <c r="J171">
        <f t="shared" si="2"/>
        <v>6</v>
      </c>
    </row>
    <row r="172" spans="1:10" s="16" customFormat="1" hidden="1" x14ac:dyDescent="0.25">
      <c r="A172" s="17">
        <v>45742</v>
      </c>
      <c r="B172" s="79" t="s">
        <v>37</v>
      </c>
      <c r="C172" s="18" t="str">
        <f>VLOOKUP(B172,Fornecedores!A:B,2,0)</f>
        <v>FUNDACAO DE ENSINO E ENGENHARIA DE SC</v>
      </c>
      <c r="D172" s="18" t="s">
        <v>633</v>
      </c>
      <c r="E172" s="23" t="s">
        <v>744</v>
      </c>
      <c r="F172" s="19">
        <v>45741</v>
      </c>
      <c r="G172" s="32">
        <v>33333.449999999997</v>
      </c>
      <c r="H172" s="74">
        <f>VLOOKUP(E172&amp;B172,'Conf Oracle'!A:F,6,0)</f>
        <v>45748.370833333334</v>
      </c>
      <c r="I172" s="21"/>
      <c r="J172">
        <f t="shared" si="2"/>
        <v>6</v>
      </c>
    </row>
    <row r="173" spans="1:10" s="16" customFormat="1" hidden="1" x14ac:dyDescent="0.25">
      <c r="A173" s="17">
        <v>45742</v>
      </c>
      <c r="B173" s="79" t="s">
        <v>37</v>
      </c>
      <c r="C173" s="18" t="str">
        <f>VLOOKUP(B173,Fornecedores!A:B,2,0)</f>
        <v>FUNDACAO DE ENSINO E ENGENHARIA DE SC</v>
      </c>
      <c r="D173" s="18" t="s">
        <v>633</v>
      </c>
      <c r="E173" s="23" t="s">
        <v>745</v>
      </c>
      <c r="F173" s="19">
        <v>45741</v>
      </c>
      <c r="G173" s="32">
        <v>40881.81</v>
      </c>
      <c r="H173" s="74">
        <f>VLOOKUP(E173&amp;B173,'Conf Oracle'!A:F,6,0)</f>
        <v>45749.481944444444</v>
      </c>
      <c r="I173" s="21" t="s">
        <v>67</v>
      </c>
      <c r="J173">
        <f t="shared" si="2"/>
        <v>7</v>
      </c>
    </row>
    <row r="174" spans="1:10" s="16" customFormat="1" hidden="1" x14ac:dyDescent="0.25">
      <c r="A174" s="17">
        <v>45742</v>
      </c>
      <c r="B174" s="79" t="s">
        <v>679</v>
      </c>
      <c r="C174" s="18" t="str">
        <f>VLOOKUP(B174,Fornecedores!A:B,2,0)</f>
        <v>ERNST YOUNG AUDITORES INDEPENDENTE SS</v>
      </c>
      <c r="D174" s="18" t="s">
        <v>633</v>
      </c>
      <c r="E174" s="23" t="s">
        <v>746</v>
      </c>
      <c r="F174" s="19">
        <v>45740</v>
      </c>
      <c r="G174" s="32">
        <v>58519.09</v>
      </c>
      <c r="H174" s="74" t="e">
        <f>VLOOKUP(E174&amp;B174,'Conf Oracle'!A:F,6,0)</f>
        <v>#N/A</v>
      </c>
      <c r="I174" s="21" t="s">
        <v>67</v>
      </c>
      <c r="J174" t="str">
        <f t="shared" si="2"/>
        <v/>
      </c>
    </row>
    <row r="175" spans="1:10" s="16" customFormat="1" hidden="1" x14ac:dyDescent="0.25">
      <c r="A175" s="17">
        <v>45742</v>
      </c>
      <c r="B175" s="28" t="s">
        <v>747</v>
      </c>
      <c r="C175" s="18" t="str">
        <f>VLOOKUP(B175,Fornecedores!A:B,2,0)</f>
        <v>GRID PROTECTION ALLIANCE</v>
      </c>
      <c r="D175" s="18" t="s">
        <v>644</v>
      </c>
      <c r="E175" s="23" t="s">
        <v>748</v>
      </c>
      <c r="F175" s="19">
        <v>45723</v>
      </c>
      <c r="G175" s="32">
        <v>360</v>
      </c>
      <c r="H175" s="74">
        <f>VLOOKUP(E175&amp;B175,'Conf Oracle'!A:F,6,0)</f>
        <v>45741.662928240738</v>
      </c>
      <c r="I175" s="21"/>
      <c r="J175">
        <f t="shared" si="2"/>
        <v>13</v>
      </c>
    </row>
    <row r="176" spans="1:10" s="16" customFormat="1" hidden="1" x14ac:dyDescent="0.25">
      <c r="A176" s="17">
        <v>45742</v>
      </c>
      <c r="B176" s="28" t="s">
        <v>747</v>
      </c>
      <c r="C176" s="18" t="str">
        <f>VLOOKUP(B176,Fornecedores!A:B,2,0)</f>
        <v>GRID PROTECTION ALLIANCE</v>
      </c>
      <c r="D176" s="18" t="s">
        <v>644</v>
      </c>
      <c r="E176" s="23" t="s">
        <v>749</v>
      </c>
      <c r="F176" s="19">
        <v>45723</v>
      </c>
      <c r="G176" s="32">
        <v>180</v>
      </c>
      <c r="H176" s="74">
        <f>VLOOKUP(E176&amp;B176,'Conf Oracle'!A:F,6,0)</f>
        <v>45741.658009259256</v>
      </c>
      <c r="I176" s="21"/>
      <c r="J176">
        <f t="shared" si="2"/>
        <v>13</v>
      </c>
    </row>
    <row r="177" spans="1:10" s="16" customFormat="1" hidden="1" x14ac:dyDescent="0.25">
      <c r="A177" s="17">
        <v>45742</v>
      </c>
      <c r="B177" s="28" t="s">
        <v>747</v>
      </c>
      <c r="C177" s="18" t="str">
        <f>VLOOKUP(B177,Fornecedores!A:B,2,0)</f>
        <v>GRID PROTECTION ALLIANCE</v>
      </c>
      <c r="D177" s="18" t="s">
        <v>644</v>
      </c>
      <c r="E177" s="23" t="s">
        <v>750</v>
      </c>
      <c r="F177" s="31">
        <v>45716</v>
      </c>
      <c r="G177" s="32">
        <v>360</v>
      </c>
      <c r="H177" s="74">
        <f>VLOOKUP(E177&amp;B177,'Conf Oracle'!A:F,6,0)</f>
        <v>45740.63857638889</v>
      </c>
      <c r="I177" s="21"/>
      <c r="J177">
        <f t="shared" si="2"/>
        <v>17</v>
      </c>
    </row>
    <row r="178" spans="1:10" s="16" customFormat="1" hidden="1" x14ac:dyDescent="0.25">
      <c r="A178" s="17">
        <v>45742</v>
      </c>
      <c r="B178" s="58" t="s">
        <v>397</v>
      </c>
      <c r="C178" s="18" t="str">
        <f>VLOOKUP(B178,Fornecedores!A:B,2,0)</f>
        <v>LG INFORMATICA SA</v>
      </c>
      <c r="D178" s="18" t="s">
        <v>644</v>
      </c>
      <c r="E178" s="23" t="s">
        <v>751</v>
      </c>
      <c r="F178" s="19">
        <v>45740</v>
      </c>
      <c r="G178" s="32">
        <v>33761.46</v>
      </c>
      <c r="H178" s="74">
        <f>VLOOKUP(E178&amp;B178,'Conf Oracle'!A:F,6,0)</f>
        <v>45744.619247685187</v>
      </c>
      <c r="I178" s="21"/>
      <c r="J178">
        <f t="shared" si="2"/>
        <v>5</v>
      </c>
    </row>
    <row r="179" spans="1:10" s="16" customFormat="1" hidden="1" x14ac:dyDescent="0.25">
      <c r="A179" s="17">
        <v>45742</v>
      </c>
      <c r="B179" s="58" t="s">
        <v>392</v>
      </c>
      <c r="C179" s="18" t="str">
        <f>VLOOKUP(B179,Fornecedores!A:B,2,0)</f>
        <v>PAVAN &amp; MACARENCO LTDA</v>
      </c>
      <c r="D179" s="18" t="s">
        <v>644</v>
      </c>
      <c r="E179" s="23" t="s">
        <v>752</v>
      </c>
      <c r="F179" s="19">
        <v>45741</v>
      </c>
      <c r="G179" s="32">
        <v>111520</v>
      </c>
      <c r="H179" s="74">
        <f>VLOOKUP(E179&amp;B179,'Conf Oracle'!A:F,6,0)</f>
        <v>45743.733553240738</v>
      </c>
      <c r="I179" s="21"/>
      <c r="J179">
        <f t="shared" si="2"/>
        <v>3</v>
      </c>
    </row>
    <row r="180" spans="1:10" s="16" customFormat="1" hidden="1" x14ac:dyDescent="0.25">
      <c r="A180" s="17">
        <v>45742</v>
      </c>
      <c r="B180" s="58" t="s">
        <v>390</v>
      </c>
      <c r="C180" s="18" t="str">
        <f>VLOOKUP(B180,Fornecedores!A:B,2,0)</f>
        <v>AVVALE BRASIL LTDA</v>
      </c>
      <c r="D180" s="18" t="s">
        <v>644</v>
      </c>
      <c r="E180" s="23" t="s">
        <v>753</v>
      </c>
      <c r="F180" s="19">
        <v>45741</v>
      </c>
      <c r="G180" s="32">
        <v>8200</v>
      </c>
      <c r="H180" s="74">
        <f>VLOOKUP(E180&amp;B180,'Conf Oracle'!A:F,6,0)</f>
        <v>45747.411944444444</v>
      </c>
      <c r="I180" s="21"/>
      <c r="J180">
        <f t="shared" si="2"/>
        <v>5</v>
      </c>
    </row>
    <row r="181" spans="1:10" s="16" customFormat="1" hidden="1" x14ac:dyDescent="0.25">
      <c r="A181" s="17">
        <v>45742</v>
      </c>
      <c r="B181" s="58" t="s">
        <v>401</v>
      </c>
      <c r="C181" s="18" t="str">
        <f>VLOOKUP(B181,Fornecedores!A:B,2,0)</f>
        <v>ACT CONSULTORIA EM TECNOLOGIA LTDA</v>
      </c>
      <c r="D181" s="18" t="s">
        <v>644</v>
      </c>
      <c r="E181" s="23" t="s">
        <v>754</v>
      </c>
      <c r="F181" s="19">
        <v>45741</v>
      </c>
      <c r="G181" s="32">
        <v>16704</v>
      </c>
      <c r="H181" s="74">
        <f>VLOOKUP(E181&amp;B181,'Conf Oracle'!A:F,6,0)</f>
        <v>45744.46702546296</v>
      </c>
      <c r="I181" s="21"/>
      <c r="J181">
        <f t="shared" si="2"/>
        <v>4</v>
      </c>
    </row>
    <row r="182" spans="1:10" s="16" customFormat="1" hidden="1" x14ac:dyDescent="0.25">
      <c r="A182" s="17">
        <v>45742</v>
      </c>
      <c r="B182" s="58" t="s">
        <v>401</v>
      </c>
      <c r="C182" s="18" t="str">
        <f>VLOOKUP(B182,Fornecedores!A:B,2,0)</f>
        <v>ACT CONSULTORIA EM TECNOLOGIA LTDA</v>
      </c>
      <c r="D182" s="18" t="s">
        <v>644</v>
      </c>
      <c r="E182" s="23" t="s">
        <v>755</v>
      </c>
      <c r="F182" s="19">
        <v>45741</v>
      </c>
      <c r="G182" s="32">
        <v>62976</v>
      </c>
      <c r="H182" s="74">
        <f>VLOOKUP(E182&amp;B182,'Conf Oracle'!A:F,6,0)</f>
        <v>45743.744421296295</v>
      </c>
      <c r="I182" s="21"/>
      <c r="J182">
        <f t="shared" si="2"/>
        <v>3</v>
      </c>
    </row>
    <row r="183" spans="1:10" s="16" customFormat="1" hidden="1" x14ac:dyDescent="0.25">
      <c r="A183" s="17">
        <v>45742</v>
      </c>
      <c r="B183" s="58" t="s">
        <v>756</v>
      </c>
      <c r="C183" s="18" t="str">
        <f>VLOOKUP(B183,Fornecedores!A:B,2,0)</f>
        <v>MARKET RJ SISTEMAS DE TEL E INF LTDA EPP</v>
      </c>
      <c r="D183" s="18" t="s">
        <v>555</v>
      </c>
      <c r="E183" s="23" t="s">
        <v>757</v>
      </c>
      <c r="F183" s="19">
        <v>45742</v>
      </c>
      <c r="G183" s="32">
        <v>896</v>
      </c>
      <c r="H183" s="74">
        <f>VLOOKUP(E183&amp;B183,'Conf Oracle'!A:F,6,0)</f>
        <v>45744.681458333333</v>
      </c>
      <c r="I183" s="21"/>
      <c r="J183">
        <f t="shared" si="2"/>
        <v>3</v>
      </c>
    </row>
    <row r="184" spans="1:10" s="16" customFormat="1" hidden="1" x14ac:dyDescent="0.25">
      <c r="A184" s="17">
        <v>45742</v>
      </c>
      <c r="B184" s="58" t="s">
        <v>405</v>
      </c>
      <c r="C184" s="18" t="str">
        <f>VLOOKUP(B184,Fornecedores!A:B,2,0)</f>
        <v>PROGRAMARTE CONS E DES DE SOFTWARES LTDA</v>
      </c>
      <c r="D184" s="18" t="s">
        <v>644</v>
      </c>
      <c r="E184" s="23" t="s">
        <v>758</v>
      </c>
      <c r="F184" s="19">
        <v>45742</v>
      </c>
      <c r="G184" s="32">
        <v>31219.75</v>
      </c>
      <c r="H184" s="74">
        <f>VLOOKUP(E184&amp;B184,'Conf Oracle'!A:F,6,0)</f>
        <v>45744.713587962964</v>
      </c>
      <c r="I184" s="21"/>
      <c r="J184">
        <f t="shared" si="2"/>
        <v>3</v>
      </c>
    </row>
    <row r="185" spans="1:10" s="16" customFormat="1" hidden="1" x14ac:dyDescent="0.25">
      <c r="A185" s="17">
        <v>45744</v>
      </c>
      <c r="B185" s="90" t="s">
        <v>317</v>
      </c>
      <c r="C185" s="18" t="str">
        <f>VLOOKUP(B185,Fornecedores!A:B,2,0)</f>
        <v>SKY SERVICOS DE BANDA LARGA LTDA</v>
      </c>
      <c r="D185" s="18" t="s">
        <v>522</v>
      </c>
      <c r="E185" s="23" t="s">
        <v>759</v>
      </c>
      <c r="F185" s="19">
        <v>45739</v>
      </c>
      <c r="G185" s="32">
        <v>237.98</v>
      </c>
      <c r="H185" s="74">
        <f>VLOOKUP(E185&amp;B185,'Conf Oracle'!A:F,6,0)</f>
        <v>45744.490810185183</v>
      </c>
      <c r="I185" s="21"/>
      <c r="J185">
        <f t="shared" si="2"/>
        <v>5</v>
      </c>
    </row>
    <row r="186" spans="1:10" s="16" customFormat="1" hidden="1" x14ac:dyDescent="0.25">
      <c r="A186" s="17">
        <v>45744</v>
      </c>
      <c r="B186" s="90" t="s">
        <v>317</v>
      </c>
      <c r="C186" s="18" t="str">
        <f>VLOOKUP(B186,Fornecedores!A:B,2,0)</f>
        <v>SKY SERVICOS DE BANDA LARGA LTDA</v>
      </c>
      <c r="D186" s="18" t="s">
        <v>522</v>
      </c>
      <c r="E186" s="23" t="s">
        <v>760</v>
      </c>
      <c r="F186" s="19">
        <v>45739</v>
      </c>
      <c r="G186" s="32">
        <v>285.29000000000002</v>
      </c>
      <c r="H186" s="74">
        <f>VLOOKUP(E186&amp;B186,'Conf Oracle'!A:F,6,0)</f>
        <v>45744.503159722219</v>
      </c>
      <c r="I186" s="21"/>
      <c r="J186">
        <f t="shared" ref="J186:J246" si="3">IF(OR(ISBLANK(F186), ISBLANK(H186)), "", IFERROR(NETWORKDAYS(F186, H186), ""))</f>
        <v>5</v>
      </c>
    </row>
    <row r="187" spans="1:10" s="16" customFormat="1" hidden="1" x14ac:dyDescent="0.25">
      <c r="A187" s="17">
        <v>45744</v>
      </c>
      <c r="B187" s="90" t="s">
        <v>317</v>
      </c>
      <c r="C187" s="18" t="str">
        <f>VLOOKUP(B187,Fornecedores!A:B,2,0)</f>
        <v>SKY SERVICOS DE BANDA LARGA LTDA</v>
      </c>
      <c r="D187" s="18" t="s">
        <v>522</v>
      </c>
      <c r="E187" s="23" t="s">
        <v>761</v>
      </c>
      <c r="F187" s="19">
        <v>45739</v>
      </c>
      <c r="G187" s="32">
        <v>312.58</v>
      </c>
      <c r="H187" s="74">
        <f>VLOOKUP(E187&amp;B187,'Conf Oracle'!A:F,6,0)</f>
        <v>45744.497465277775</v>
      </c>
      <c r="I187" s="21"/>
      <c r="J187">
        <f t="shared" si="3"/>
        <v>5</v>
      </c>
    </row>
    <row r="188" spans="1:10" s="16" customFormat="1" hidden="1" x14ac:dyDescent="0.25">
      <c r="A188" s="17">
        <v>45744</v>
      </c>
      <c r="B188" s="58" t="s">
        <v>762</v>
      </c>
      <c r="C188" s="18" t="str">
        <f>VLOOKUP(B188,Fornecedores!A:B,2,0)</f>
        <v>FENIXX SEGURANCA E TRANP DE VALORES LTDA</v>
      </c>
      <c r="D188" s="18" t="s">
        <v>522</v>
      </c>
      <c r="E188" s="23" t="s">
        <v>763</v>
      </c>
      <c r="F188" s="19">
        <v>45742</v>
      </c>
      <c r="G188" s="32">
        <v>107432.07</v>
      </c>
      <c r="H188" s="74">
        <f>VLOOKUP(E188&amp;B188,'Conf Oracle'!A:F,6,0)</f>
        <v>45749.633333333331</v>
      </c>
      <c r="I188" s="21" t="s">
        <v>56</v>
      </c>
      <c r="J188">
        <f t="shared" si="3"/>
        <v>6</v>
      </c>
    </row>
    <row r="189" spans="1:10" s="16" customFormat="1" hidden="1" x14ac:dyDescent="0.25">
      <c r="A189" s="17">
        <v>45744</v>
      </c>
      <c r="B189" s="28" t="s">
        <v>324</v>
      </c>
      <c r="C189" s="18" t="str">
        <f>VLOOKUP(B189,Fornecedores!A:B,2,0)</f>
        <v>FENIXX SERVICOS TERCEIRIZADOS LTDA</v>
      </c>
      <c r="D189" s="18" t="s">
        <v>522</v>
      </c>
      <c r="E189" s="23" t="s">
        <v>764</v>
      </c>
      <c r="F189" s="19">
        <v>45742</v>
      </c>
      <c r="G189" s="32">
        <v>47741.56</v>
      </c>
      <c r="H189" s="74">
        <f>VLOOKUP(E189&amp;B189,'Conf Oracle'!A:F,6,0)</f>
        <v>45749.643750000003</v>
      </c>
      <c r="I189" s="21" t="s">
        <v>56</v>
      </c>
      <c r="J189">
        <f t="shared" si="3"/>
        <v>6</v>
      </c>
    </row>
    <row r="190" spans="1:10" s="16" customFormat="1" hidden="1" x14ac:dyDescent="0.25">
      <c r="A190" s="17">
        <v>45744</v>
      </c>
      <c r="B190" s="28" t="s">
        <v>456</v>
      </c>
      <c r="C190" s="18" t="str">
        <f>VLOOKUP(B190,Fornecedores!A:B,2,0)</f>
        <v>CONDOMINIO CENTRO EMPRES OFFICE PARK</v>
      </c>
      <c r="D190" s="18" t="s">
        <v>522</v>
      </c>
      <c r="E190" s="77" t="s">
        <v>765</v>
      </c>
      <c r="F190" s="19">
        <v>45742</v>
      </c>
      <c r="G190" s="32">
        <v>22765.88</v>
      </c>
      <c r="H190" s="74">
        <f>VLOOKUP(E190&amp;B190,'Conf Oracle'!A:F,6,0)</f>
        <v>45748.458333333336</v>
      </c>
      <c r="I190" s="21"/>
      <c r="J190">
        <f t="shared" si="3"/>
        <v>5</v>
      </c>
    </row>
    <row r="191" spans="1:10" s="16" customFormat="1" hidden="1" x14ac:dyDescent="0.25">
      <c r="A191" s="17">
        <v>45744</v>
      </c>
      <c r="B191" s="28" t="s">
        <v>296</v>
      </c>
      <c r="C191" s="18" t="str">
        <f>VLOOKUP(B191,Fornecedores!A:B,2,0)</f>
        <v>MAXXIMA AURORA NEGOCIOS IMOB. LTDA</v>
      </c>
      <c r="D191" s="18" t="s">
        <v>522</v>
      </c>
      <c r="E191" s="23" t="s">
        <v>766</v>
      </c>
      <c r="F191" s="19">
        <v>45743</v>
      </c>
      <c r="G191" s="32">
        <v>773126.72</v>
      </c>
      <c r="H191" s="74">
        <f>VLOOKUP(E191&amp;B191,'Conf Oracle'!A:F,6,0)</f>
        <v>45749.428472222222</v>
      </c>
      <c r="I191" s="21"/>
      <c r="J191">
        <f t="shared" si="3"/>
        <v>5</v>
      </c>
    </row>
    <row r="192" spans="1:10" s="16" customFormat="1" hidden="1" x14ac:dyDescent="0.25">
      <c r="A192" s="17">
        <v>45744</v>
      </c>
      <c r="B192" s="90" t="s">
        <v>317</v>
      </c>
      <c r="C192" s="18" t="str">
        <f>VLOOKUP(B192,Fornecedores!A:B,2,0)</f>
        <v>SKY SERVICOS DE BANDA LARGA LTDA</v>
      </c>
      <c r="D192" s="18" t="s">
        <v>522</v>
      </c>
      <c r="E192" s="23" t="s">
        <v>767</v>
      </c>
      <c r="F192" s="19">
        <v>45741</v>
      </c>
      <c r="G192" s="32">
        <v>554.98</v>
      </c>
      <c r="H192" s="74">
        <f>VLOOKUP(E192&amp;B192,'Conf Oracle'!A:F,6,0)</f>
        <v>45744.481064814812</v>
      </c>
      <c r="I192" s="21"/>
      <c r="J192">
        <f t="shared" si="3"/>
        <v>4</v>
      </c>
    </row>
    <row r="193" spans="1:10" s="16" customFormat="1" hidden="1" x14ac:dyDescent="0.25">
      <c r="A193" s="17">
        <v>45744</v>
      </c>
      <c r="B193" s="58" t="s">
        <v>564</v>
      </c>
      <c r="C193" s="18" t="str">
        <f>VLOOKUP(B193,Fornecedores!A:B,2,0)</f>
        <v>AMCOM SISTEMAS DE INFORMACAO SA</v>
      </c>
      <c r="D193" s="18" t="s">
        <v>555</v>
      </c>
      <c r="E193" s="23" t="s">
        <v>768</v>
      </c>
      <c r="F193" s="19">
        <v>45742</v>
      </c>
      <c r="G193" s="32">
        <v>24276</v>
      </c>
      <c r="H193" s="74">
        <f>VLOOKUP(E193&amp;B193,'Conf Oracle'!A:F,6,0)</f>
        <v>45749.504166666666</v>
      </c>
      <c r="I193" s="21" t="s">
        <v>705</v>
      </c>
      <c r="J193">
        <f t="shared" si="3"/>
        <v>6</v>
      </c>
    </row>
    <row r="194" spans="1:10" s="16" customFormat="1" hidden="1" x14ac:dyDescent="0.25">
      <c r="A194" s="17">
        <v>45744</v>
      </c>
      <c r="B194" s="58" t="s">
        <v>564</v>
      </c>
      <c r="C194" s="18" t="str">
        <f>VLOOKUP(B194,Fornecedores!A:B,2,0)</f>
        <v>AMCOM SISTEMAS DE INFORMACAO SA</v>
      </c>
      <c r="D194" s="18" t="s">
        <v>555</v>
      </c>
      <c r="E194" s="23" t="s">
        <v>769</v>
      </c>
      <c r="F194" s="19">
        <v>45742</v>
      </c>
      <c r="G194" s="32">
        <v>75140</v>
      </c>
      <c r="H194" s="74">
        <f>VLOOKUP(E194&amp;B194,'Conf Oracle'!A:F,6,0)</f>
        <v>45747.743611111109</v>
      </c>
      <c r="I194" s="21"/>
      <c r="J194">
        <f t="shared" si="3"/>
        <v>4</v>
      </c>
    </row>
    <row r="195" spans="1:10" s="16" customFormat="1" hidden="1" x14ac:dyDescent="0.25">
      <c r="A195" s="17">
        <v>45744</v>
      </c>
      <c r="B195" s="58" t="s">
        <v>564</v>
      </c>
      <c r="C195" s="18" t="str">
        <f>VLOOKUP(B195,Fornecedores!A:B,2,0)</f>
        <v>AMCOM SISTEMAS DE INFORMACAO SA</v>
      </c>
      <c r="D195" s="18" t="s">
        <v>555</v>
      </c>
      <c r="E195" s="23" t="s">
        <v>770</v>
      </c>
      <c r="F195" s="19">
        <v>45742</v>
      </c>
      <c r="G195" s="32">
        <v>34510</v>
      </c>
      <c r="H195" s="74">
        <f>VLOOKUP(E195&amp;B195,'Conf Oracle'!A:F,6,0)</f>
        <v>45747.746435185189</v>
      </c>
      <c r="I195" s="21"/>
      <c r="J195">
        <f t="shared" si="3"/>
        <v>4</v>
      </c>
    </row>
    <row r="196" spans="1:10" s="16" customFormat="1" hidden="1" x14ac:dyDescent="0.25">
      <c r="A196" s="17">
        <v>45744</v>
      </c>
      <c r="B196" s="58" t="s">
        <v>564</v>
      </c>
      <c r="C196" s="18" t="str">
        <f>VLOOKUP(B196,Fornecedores!A:B,2,0)</f>
        <v>AMCOM SISTEMAS DE INFORMACAO SA</v>
      </c>
      <c r="D196" s="18" t="s">
        <v>555</v>
      </c>
      <c r="E196" s="23" t="s">
        <v>771</v>
      </c>
      <c r="F196" s="19">
        <v>45742</v>
      </c>
      <c r="G196" s="32">
        <v>210970</v>
      </c>
      <c r="H196" s="74">
        <f>VLOOKUP(E196&amp;B196,'Conf Oracle'!A:F,6,0)</f>
        <v>45749.572916666664</v>
      </c>
      <c r="I196" s="21" t="s">
        <v>705</v>
      </c>
      <c r="J196">
        <f t="shared" si="3"/>
        <v>6</v>
      </c>
    </row>
    <row r="197" spans="1:10" s="16" customFormat="1" hidden="1" x14ac:dyDescent="0.25">
      <c r="A197" s="17">
        <v>45744</v>
      </c>
      <c r="B197" s="58" t="s">
        <v>772</v>
      </c>
      <c r="C197" s="18" t="str">
        <f>VLOOKUP(B197,Fornecedores!A:B,2,0)</f>
        <v>GRAN COFFEE COMERCIO LOCACAO SERVICOS SA</v>
      </c>
      <c r="D197" s="18" t="s">
        <v>574</v>
      </c>
      <c r="E197" s="23" t="s">
        <v>773</v>
      </c>
      <c r="F197" s="19">
        <v>45741</v>
      </c>
      <c r="G197" s="32">
        <v>10333.469999999999</v>
      </c>
      <c r="H197" s="74" t="e">
        <f>VLOOKUP(E197&amp;B197,'Conf Oracle'!A:F,6,0)</f>
        <v>#N/A</v>
      </c>
      <c r="I197" s="21" t="s">
        <v>67</v>
      </c>
      <c r="J197" t="str">
        <f t="shared" si="3"/>
        <v/>
      </c>
    </row>
    <row r="198" spans="1:10" s="16" customFormat="1" hidden="1" x14ac:dyDescent="0.25">
      <c r="A198" s="17">
        <v>45744</v>
      </c>
      <c r="B198" s="58" t="s">
        <v>772</v>
      </c>
      <c r="C198" s="18" t="str">
        <f>VLOOKUP(B198,Fornecedores!A:B,2,0)</f>
        <v>GRAN COFFEE COMERCIO LOCACAO SERVICOS SA</v>
      </c>
      <c r="D198" s="18" t="s">
        <v>574</v>
      </c>
      <c r="E198" s="23" t="s">
        <v>774</v>
      </c>
      <c r="F198" s="19">
        <v>45741</v>
      </c>
      <c r="G198" s="32">
        <v>1680.46</v>
      </c>
      <c r="H198" s="74" t="e">
        <f>VLOOKUP(E198&amp;B198,'Conf Oracle'!A:F,6,0)</f>
        <v>#N/A</v>
      </c>
      <c r="I198" s="21" t="s">
        <v>67</v>
      </c>
      <c r="J198" t="str">
        <f t="shared" si="3"/>
        <v/>
      </c>
    </row>
    <row r="199" spans="1:10" s="16" customFormat="1" hidden="1" x14ac:dyDescent="0.25">
      <c r="A199" s="17">
        <v>45744</v>
      </c>
      <c r="B199" s="58" t="s">
        <v>772</v>
      </c>
      <c r="C199" s="18" t="str">
        <f>VLOOKUP(B199,Fornecedores!A:B,2,0)</f>
        <v>GRAN COFFEE COMERCIO LOCACAO SERVICOS SA</v>
      </c>
      <c r="D199" s="18" t="s">
        <v>574</v>
      </c>
      <c r="E199" s="23" t="s">
        <v>775</v>
      </c>
      <c r="F199" s="19">
        <v>45741</v>
      </c>
      <c r="G199" s="32">
        <v>2447.66</v>
      </c>
      <c r="H199" s="74" t="e">
        <f>VLOOKUP(E199&amp;B199,'Conf Oracle'!A:F,6,0)</f>
        <v>#N/A</v>
      </c>
      <c r="I199" s="21" t="s">
        <v>67</v>
      </c>
      <c r="J199" t="str">
        <f t="shared" si="3"/>
        <v/>
      </c>
    </row>
    <row r="200" spans="1:10" s="16" customFormat="1" hidden="1" x14ac:dyDescent="0.25">
      <c r="A200" s="17">
        <v>45744</v>
      </c>
      <c r="B200" s="58" t="s">
        <v>133</v>
      </c>
      <c r="C200" s="18" t="str">
        <f>VLOOKUP(B200,Fornecedores!A:B,2,0)</f>
        <v>Tour House Viagens e Turismo LTDA-THV - Bragança</v>
      </c>
      <c r="D200" s="18" t="s">
        <v>574</v>
      </c>
      <c r="E200" s="23" t="s">
        <v>776</v>
      </c>
      <c r="F200" s="19">
        <v>45741</v>
      </c>
      <c r="G200" s="32">
        <v>25825.95</v>
      </c>
      <c r="H200" s="74" t="e">
        <f>VLOOKUP(E200&amp;B200,'Conf Oracle'!A:F,6,0)</f>
        <v>#N/A</v>
      </c>
      <c r="I200" s="21" t="s">
        <v>67</v>
      </c>
      <c r="J200" t="str">
        <f t="shared" si="3"/>
        <v/>
      </c>
    </row>
    <row r="201" spans="1:10" s="16" customFormat="1" hidden="1" x14ac:dyDescent="0.25">
      <c r="A201" s="17">
        <v>45744</v>
      </c>
      <c r="B201" s="58" t="s">
        <v>375</v>
      </c>
      <c r="C201" s="18" t="str">
        <f>VLOOKUP(B201,Fornecedores!A:B,2,0)</f>
        <v>LIDER SERVICOS GERAIS LTDA</v>
      </c>
      <c r="D201" s="18" t="s">
        <v>574</v>
      </c>
      <c r="E201" s="23" t="s">
        <v>777</v>
      </c>
      <c r="F201" s="19">
        <v>45742</v>
      </c>
      <c r="G201" s="32">
        <v>94482.75</v>
      </c>
      <c r="H201" s="74">
        <f>VLOOKUP(E201&amp;B201,'Conf Oracle'!A:F,6,0)</f>
        <v>45743.736238425925</v>
      </c>
      <c r="I201" s="21"/>
      <c r="J201">
        <f t="shared" si="3"/>
        <v>2</v>
      </c>
    </row>
    <row r="202" spans="1:10" s="16" customFormat="1" hidden="1" x14ac:dyDescent="0.25">
      <c r="A202" s="17">
        <v>45744</v>
      </c>
      <c r="B202" s="58" t="s">
        <v>375</v>
      </c>
      <c r="C202" s="18" t="str">
        <f>VLOOKUP(B202,Fornecedores!A:B,2,0)</f>
        <v>LIDER SERVICOS GERAIS LTDA</v>
      </c>
      <c r="D202" s="18" t="s">
        <v>574</v>
      </c>
      <c r="E202" s="23" t="s">
        <v>778</v>
      </c>
      <c r="F202" s="19">
        <v>45743</v>
      </c>
      <c r="G202" s="32">
        <v>90951.26</v>
      </c>
      <c r="H202" s="74">
        <f>VLOOKUP(E202&amp;B202,'Conf Oracle'!A:F,6,0)</f>
        <v>45744.470821759256</v>
      </c>
      <c r="I202" s="21"/>
      <c r="J202">
        <f t="shared" si="3"/>
        <v>2</v>
      </c>
    </row>
    <row r="203" spans="1:10" s="16" customFormat="1" hidden="1" x14ac:dyDescent="0.25">
      <c r="A203" s="17">
        <v>45744</v>
      </c>
      <c r="B203" s="58" t="s">
        <v>779</v>
      </c>
      <c r="C203" s="18" t="str">
        <f>VLOOKUP(B203,Fornecedores!A:B,2,0)</f>
        <v>CUSHMAN WAKEFIELD CONSULT IMOBIL LTDA</v>
      </c>
      <c r="D203" s="18" t="s">
        <v>522</v>
      </c>
      <c r="E203" s="23" t="s">
        <v>780</v>
      </c>
      <c r="F203" s="19">
        <v>45743</v>
      </c>
      <c r="G203" s="32">
        <v>221323.68</v>
      </c>
      <c r="H203" s="74">
        <f>VLOOKUP(E203&amp;B203,'Conf Oracle'!A:F,6,0)</f>
        <v>45722.556446759256</v>
      </c>
      <c r="I203" s="21"/>
      <c r="J203">
        <f t="shared" si="3"/>
        <v>-16</v>
      </c>
    </row>
    <row r="204" spans="1:10" s="16" customFormat="1" hidden="1" x14ac:dyDescent="0.25">
      <c r="A204" s="17">
        <v>45744</v>
      </c>
      <c r="B204" s="58" t="s">
        <v>779</v>
      </c>
      <c r="C204" s="18" t="str">
        <f>VLOOKUP(B204,Fornecedores!A:B,2,0)</f>
        <v>CUSHMAN WAKEFIELD CONSULT IMOBIL LTDA</v>
      </c>
      <c r="D204" s="18" t="s">
        <v>522</v>
      </c>
      <c r="E204" s="23" t="s">
        <v>781</v>
      </c>
      <c r="F204" s="19">
        <v>45743</v>
      </c>
      <c r="G204" s="32">
        <v>152298.87</v>
      </c>
      <c r="H204" s="74">
        <f>VLOOKUP(E204&amp;B204,'Conf Oracle'!A:F,6,0)</f>
        <v>45749.604861111111</v>
      </c>
      <c r="I204" s="21" t="s">
        <v>56</v>
      </c>
      <c r="J204">
        <f t="shared" si="3"/>
        <v>5</v>
      </c>
    </row>
    <row r="205" spans="1:10" s="16" customFormat="1" hidden="1" x14ac:dyDescent="0.25">
      <c r="A205" s="17">
        <v>45744</v>
      </c>
      <c r="B205" s="58" t="s">
        <v>779</v>
      </c>
      <c r="C205" s="18" t="str">
        <f>VLOOKUP(B205,Fornecedores!A:B,2,0)</f>
        <v>CUSHMAN WAKEFIELD CONSULT IMOBIL LTDA</v>
      </c>
      <c r="D205" s="18" t="s">
        <v>522</v>
      </c>
      <c r="E205" s="23" t="s">
        <v>782</v>
      </c>
      <c r="F205" s="19">
        <v>45743</v>
      </c>
      <c r="G205" s="32">
        <v>171514.68</v>
      </c>
      <c r="H205" s="74">
        <f>VLOOKUP(E205&amp;B205,'Conf Oracle'!A:F,6,0)</f>
        <v>45749.493055555555</v>
      </c>
      <c r="I205" s="21" t="s">
        <v>56</v>
      </c>
      <c r="J205">
        <f t="shared" si="3"/>
        <v>5</v>
      </c>
    </row>
    <row r="206" spans="1:10" s="16" customFormat="1" hidden="1" x14ac:dyDescent="0.25">
      <c r="A206" s="17">
        <v>45744</v>
      </c>
      <c r="B206" s="58" t="s">
        <v>779</v>
      </c>
      <c r="C206" s="18" t="str">
        <f>VLOOKUP(B206,Fornecedores!A:B,2,0)</f>
        <v>CUSHMAN WAKEFIELD CONSULT IMOBIL LTDA</v>
      </c>
      <c r="D206" s="18" t="s">
        <v>522</v>
      </c>
      <c r="E206" s="23" t="s">
        <v>783</v>
      </c>
      <c r="F206" s="19">
        <v>45743</v>
      </c>
      <c r="G206" s="32">
        <v>157177.32999999999</v>
      </c>
      <c r="H206" s="74">
        <f>VLOOKUP(E206&amp;B206,'Conf Oracle'!A:F,6,0)</f>
        <v>45749.600694444445</v>
      </c>
      <c r="I206" s="21" t="s">
        <v>56</v>
      </c>
      <c r="J206">
        <f t="shared" si="3"/>
        <v>5</v>
      </c>
    </row>
    <row r="207" spans="1:10" s="16" customFormat="1" hidden="1" x14ac:dyDescent="0.25">
      <c r="A207" s="17">
        <v>45744</v>
      </c>
      <c r="B207" s="28" t="s">
        <v>302</v>
      </c>
      <c r="C207" s="18" t="str">
        <f>VLOOKUP(B207,Fornecedores!A:B,2,0)</f>
        <v>MED RIO CHECK UP MEDICINA PREVENTIVA LTDA</v>
      </c>
      <c r="D207" s="18" t="s">
        <v>522</v>
      </c>
      <c r="E207" s="23" t="s">
        <v>784</v>
      </c>
      <c r="F207" s="19">
        <v>45744</v>
      </c>
      <c r="G207" s="32">
        <v>8471.7199999999993</v>
      </c>
      <c r="H207" s="74">
        <f>VLOOKUP(E207&amp;B207,'Conf Oracle'!A:F,6,0)</f>
        <v>45749.395833333336</v>
      </c>
      <c r="I207" s="21"/>
      <c r="J207">
        <f t="shared" si="3"/>
        <v>4</v>
      </c>
    </row>
    <row r="208" spans="1:10" s="16" customFormat="1" hidden="1" x14ac:dyDescent="0.25">
      <c r="A208" s="17">
        <v>45744</v>
      </c>
      <c r="B208" s="28" t="s">
        <v>564</v>
      </c>
      <c r="C208" s="18" t="str">
        <f>VLOOKUP(B208,Fornecedores!A:B,2,0)</f>
        <v>AMCOM SISTEMAS DE INFORMACAO SA</v>
      </c>
      <c r="D208" s="18" t="s">
        <v>555</v>
      </c>
      <c r="E208" s="23" t="s">
        <v>785</v>
      </c>
      <c r="F208" s="19">
        <v>45744</v>
      </c>
      <c r="G208" s="32">
        <v>2550</v>
      </c>
      <c r="H208" s="74">
        <f>VLOOKUP(E208&amp;B208,'Conf Oracle'!A:F,6,0)</f>
        <v>45748.476388888892</v>
      </c>
      <c r="I208" s="21"/>
      <c r="J208">
        <f t="shared" si="3"/>
        <v>3</v>
      </c>
    </row>
    <row r="209" spans="1:10" s="16" customFormat="1" hidden="1" x14ac:dyDescent="0.25">
      <c r="A209" s="17">
        <v>45744</v>
      </c>
      <c r="B209" s="28" t="s">
        <v>564</v>
      </c>
      <c r="C209" s="18" t="str">
        <f>VLOOKUP(B209,Fornecedores!A:B,2,0)</f>
        <v>AMCOM SISTEMAS DE INFORMACAO SA</v>
      </c>
      <c r="D209" s="18" t="s">
        <v>555</v>
      </c>
      <c r="E209" s="23" t="s">
        <v>786</v>
      </c>
      <c r="F209" s="19">
        <v>45744</v>
      </c>
      <c r="G209" s="32">
        <v>198560</v>
      </c>
      <c r="H209" s="74">
        <f>VLOOKUP(E209&amp;B209,'Conf Oracle'!A:F,6,0)</f>
        <v>45749.469444444447</v>
      </c>
      <c r="I209" s="21" t="s">
        <v>705</v>
      </c>
      <c r="J209">
        <f t="shared" si="3"/>
        <v>4</v>
      </c>
    </row>
    <row r="210" spans="1:10" s="16" customFormat="1" hidden="1" x14ac:dyDescent="0.25">
      <c r="A210" s="17">
        <v>45744</v>
      </c>
      <c r="B210" s="28" t="s">
        <v>564</v>
      </c>
      <c r="C210" s="18" t="str">
        <f>VLOOKUP(B210,Fornecedores!A:B,2,0)</f>
        <v>AMCOM SISTEMAS DE INFORMACAO SA</v>
      </c>
      <c r="D210" s="18" t="s">
        <v>555</v>
      </c>
      <c r="E210" s="23" t="s">
        <v>787</v>
      </c>
      <c r="F210" s="19">
        <v>45744</v>
      </c>
      <c r="G210" s="32">
        <v>190740</v>
      </c>
      <c r="H210" s="74">
        <f>VLOOKUP(E210&amp;B210,'Conf Oracle'!A:F,6,0)</f>
        <v>45749.490277777775</v>
      </c>
      <c r="I210" s="21" t="s">
        <v>705</v>
      </c>
      <c r="J210">
        <f t="shared" si="3"/>
        <v>4</v>
      </c>
    </row>
    <row r="211" spans="1:10" s="16" customFormat="1" hidden="1" x14ac:dyDescent="0.25">
      <c r="A211" s="17">
        <v>45744</v>
      </c>
      <c r="B211" s="28" t="s">
        <v>564</v>
      </c>
      <c r="C211" s="18" t="str">
        <f>VLOOKUP(B211,Fornecedores!A:B,2,0)</f>
        <v>AMCOM SISTEMAS DE INFORMACAO SA</v>
      </c>
      <c r="D211" s="18" t="s">
        <v>555</v>
      </c>
      <c r="E211" s="23" t="s">
        <v>788</v>
      </c>
      <c r="F211" s="19">
        <v>45744</v>
      </c>
      <c r="G211" s="32">
        <v>118150</v>
      </c>
      <c r="H211" s="74">
        <f>VLOOKUP(E211&amp;B211,'Conf Oracle'!A:F,6,0)</f>
        <v>45749.570138888892</v>
      </c>
      <c r="I211" s="21" t="s">
        <v>705</v>
      </c>
      <c r="J211">
        <f t="shared" si="3"/>
        <v>4</v>
      </c>
    </row>
    <row r="212" spans="1:10" s="16" customFormat="1" hidden="1" x14ac:dyDescent="0.25">
      <c r="A212" s="17">
        <v>45744</v>
      </c>
      <c r="B212" s="28" t="s">
        <v>564</v>
      </c>
      <c r="C212" s="18" t="str">
        <f>VLOOKUP(B212,Fornecedores!A:B,2,0)</f>
        <v>AMCOM SISTEMAS DE INFORMACAO SA</v>
      </c>
      <c r="D212" s="18" t="s">
        <v>555</v>
      </c>
      <c r="E212" s="23" t="s">
        <v>789</v>
      </c>
      <c r="F212" s="19">
        <v>45744</v>
      </c>
      <c r="G212" s="32">
        <v>73440</v>
      </c>
      <c r="H212" s="74">
        <f>VLOOKUP(E212&amp;B212,'Conf Oracle'!A:F,6,0)</f>
        <v>45749.481944444444</v>
      </c>
      <c r="I212" s="21" t="s">
        <v>705</v>
      </c>
      <c r="J212">
        <f t="shared" si="3"/>
        <v>4</v>
      </c>
    </row>
    <row r="213" spans="1:10" s="16" customFormat="1" hidden="1" x14ac:dyDescent="0.25">
      <c r="A213" s="17">
        <v>45744</v>
      </c>
      <c r="B213" s="28" t="s">
        <v>665</v>
      </c>
      <c r="C213" s="18" t="str">
        <f>VLOOKUP(B213,Fornecedores!A:B,2,0)</f>
        <v>TIM SA</v>
      </c>
      <c r="D213" s="18" t="s">
        <v>555</v>
      </c>
      <c r="E213" s="23" t="s">
        <v>790</v>
      </c>
      <c r="F213" s="19">
        <v>45734</v>
      </c>
      <c r="G213" s="32">
        <v>147.30000000000001</v>
      </c>
      <c r="H213" s="74" t="e">
        <f>VLOOKUP(E213&amp;B213,'Conf Oracle'!A:F,6,0)</f>
        <v>#N/A</v>
      </c>
      <c r="I213" s="21" t="s">
        <v>67</v>
      </c>
      <c r="J213" t="str">
        <f t="shared" si="3"/>
        <v/>
      </c>
    </row>
    <row r="214" spans="1:10" s="16" customFormat="1" hidden="1" x14ac:dyDescent="0.25">
      <c r="A214" s="17">
        <v>45744</v>
      </c>
      <c r="B214" s="28" t="s">
        <v>791</v>
      </c>
      <c r="C214" s="18" t="str">
        <f>VLOOKUP(B214,Fornecedores!A:B,2,0)</f>
        <v>JRMED ENGENHARIA LTDA</v>
      </c>
      <c r="D214" s="18" t="s">
        <v>633</v>
      </c>
      <c r="E214" s="23" t="s">
        <v>792</v>
      </c>
      <c r="F214" s="19">
        <v>45743</v>
      </c>
      <c r="G214" s="32">
        <v>25000</v>
      </c>
      <c r="H214" s="74">
        <f>VLOOKUP(E214&amp;B214,'Conf Oracle'!A:F,6,0)</f>
        <v>45749.620138888888</v>
      </c>
      <c r="I214" s="21" t="s">
        <v>67</v>
      </c>
      <c r="J214">
        <f t="shared" si="3"/>
        <v>5</v>
      </c>
    </row>
    <row r="215" spans="1:10" s="16" customFormat="1" hidden="1" x14ac:dyDescent="0.25">
      <c r="A215" s="17">
        <v>45744</v>
      </c>
      <c r="B215" s="28" t="s">
        <v>791</v>
      </c>
      <c r="C215" s="18" t="str">
        <f>VLOOKUP(B215,Fornecedores!A:B,2,0)</f>
        <v>JRMED ENGENHARIA LTDA</v>
      </c>
      <c r="D215" s="18" t="s">
        <v>633</v>
      </c>
      <c r="E215" s="23" t="s">
        <v>793</v>
      </c>
      <c r="F215" s="19">
        <v>45743</v>
      </c>
      <c r="G215" s="32">
        <v>25000</v>
      </c>
      <c r="H215" s="74">
        <f>VLOOKUP(E215&amp;B215,'Conf Oracle'!A:F,6,0)</f>
        <v>45749.618055555555</v>
      </c>
      <c r="I215" s="21" t="s">
        <v>67</v>
      </c>
      <c r="J215">
        <f t="shared" si="3"/>
        <v>5</v>
      </c>
    </row>
    <row r="216" spans="1:10" s="16" customFormat="1" hidden="1" x14ac:dyDescent="0.25">
      <c r="A216" s="17">
        <v>45744</v>
      </c>
      <c r="B216" s="28" t="s">
        <v>493</v>
      </c>
      <c r="C216" s="18" t="str">
        <f>VLOOKUP(B216,Fornecedores!A:B,2,0)</f>
        <v>IMAGEM GEOSISTEMAS E COMERCIO LTDA</v>
      </c>
      <c r="D216" s="18" t="s">
        <v>610</v>
      </c>
      <c r="E216" s="23" t="s">
        <v>794</v>
      </c>
      <c r="F216" s="19">
        <v>45742</v>
      </c>
      <c r="G216" s="32">
        <v>2665.68</v>
      </c>
      <c r="H216" s="74">
        <f>VLOOKUP(E216&amp;B216,'Conf Oracle'!A:F,6,0)</f>
        <v>45747.703460648147</v>
      </c>
      <c r="I216" s="21"/>
      <c r="J216">
        <f t="shared" si="3"/>
        <v>4</v>
      </c>
    </row>
    <row r="217" spans="1:10" s="16" customFormat="1" hidden="1" x14ac:dyDescent="0.25">
      <c r="A217" s="17">
        <v>45744</v>
      </c>
      <c r="B217" s="28" t="s">
        <v>795</v>
      </c>
      <c r="C217" s="18" t="str">
        <f>VLOOKUP(B217,Fornecedores!A:B,2,0)</f>
        <v>BEYONDSOFT CONSULTING BRASIL LTDA</v>
      </c>
      <c r="D217" s="18" t="s">
        <v>610</v>
      </c>
      <c r="E217" s="23" t="s">
        <v>796</v>
      </c>
      <c r="F217" s="19">
        <v>45743</v>
      </c>
      <c r="G217" s="32">
        <v>26287</v>
      </c>
      <c r="H217" s="74">
        <f>VLOOKUP(E217&amp;B217,'Conf Oracle'!A:F,6,0)</f>
        <v>45744.450659722221</v>
      </c>
      <c r="I217" s="21"/>
      <c r="J217">
        <f t="shared" si="3"/>
        <v>2</v>
      </c>
    </row>
    <row r="218" spans="1:10" s="16" customFormat="1" hidden="1" x14ac:dyDescent="0.25">
      <c r="A218" s="17">
        <v>45744</v>
      </c>
      <c r="B218" s="80" t="s">
        <v>797</v>
      </c>
      <c r="C218" s="18" t="str">
        <f>VLOOKUP(B218,Fornecedores!A:B,2,0)</f>
        <v>REVIGORAR CLINICA DE FISIOTERAPIA LTDA</v>
      </c>
      <c r="D218" s="18" t="s">
        <v>610</v>
      </c>
      <c r="E218" s="23" t="s">
        <v>393</v>
      </c>
      <c r="F218" s="19">
        <v>45743</v>
      </c>
      <c r="G218" s="32">
        <v>30301.94</v>
      </c>
      <c r="H218" s="74">
        <f>VLOOKUP(E218&amp;B218,'Conf Oracle'!A:F,6,0)</f>
        <v>45744.380474537036</v>
      </c>
      <c r="I218" s="21"/>
      <c r="J218">
        <f t="shared" si="3"/>
        <v>2</v>
      </c>
    </row>
    <row r="219" spans="1:10" s="16" customFormat="1" hidden="1" x14ac:dyDescent="0.25">
      <c r="A219" s="17">
        <v>45744</v>
      </c>
      <c r="B219" s="80" t="s">
        <v>237</v>
      </c>
      <c r="C219" s="18" t="str">
        <f>VLOOKUP(B219,Fornecedores!A:B,2,0)</f>
        <v>QUALITY SOFTWARE SA</v>
      </c>
      <c r="D219" s="18" t="s">
        <v>610</v>
      </c>
      <c r="E219" s="23" t="s">
        <v>798</v>
      </c>
      <c r="F219" s="19">
        <v>45743</v>
      </c>
      <c r="G219" s="32">
        <v>907599.6</v>
      </c>
      <c r="H219" s="74" t="e">
        <f>VLOOKUP(E219&amp;B219,'Conf Oracle'!A:F,6,0)</f>
        <v>#N/A</v>
      </c>
      <c r="I219" s="21" t="s">
        <v>799</v>
      </c>
      <c r="J219" t="str">
        <f t="shared" si="3"/>
        <v/>
      </c>
    </row>
    <row r="220" spans="1:10" s="16" customFormat="1" hidden="1" x14ac:dyDescent="0.25">
      <c r="A220" s="17">
        <v>45744</v>
      </c>
      <c r="B220" s="80" t="s">
        <v>237</v>
      </c>
      <c r="C220" s="18" t="str">
        <f>VLOOKUP(B220,Fornecedores!A:B,2,0)</f>
        <v>QUALITY SOFTWARE SA</v>
      </c>
      <c r="D220" s="18" t="s">
        <v>610</v>
      </c>
      <c r="E220" s="23" t="s">
        <v>800</v>
      </c>
      <c r="F220" s="19">
        <v>45743</v>
      </c>
      <c r="G220" s="32">
        <v>87356.46</v>
      </c>
      <c r="H220" s="74" t="e">
        <f>VLOOKUP(E220&amp;B220,'Conf Oracle'!A:F,6,0)</f>
        <v>#N/A</v>
      </c>
      <c r="I220" s="21" t="s">
        <v>799</v>
      </c>
      <c r="J220" t="str">
        <f t="shared" si="3"/>
        <v/>
      </c>
    </row>
    <row r="221" spans="1:10" s="16" customFormat="1" hidden="1" x14ac:dyDescent="0.25">
      <c r="A221" s="17">
        <v>45744</v>
      </c>
      <c r="B221" s="80" t="s">
        <v>237</v>
      </c>
      <c r="C221" s="18" t="str">
        <f>VLOOKUP(B221,Fornecedores!A:B,2,0)</f>
        <v>QUALITY SOFTWARE SA</v>
      </c>
      <c r="D221" s="18" t="s">
        <v>610</v>
      </c>
      <c r="E221" s="23" t="s">
        <v>801</v>
      </c>
      <c r="F221" s="19">
        <v>45743</v>
      </c>
      <c r="G221" s="32">
        <v>69771.72</v>
      </c>
      <c r="H221" s="74" t="e">
        <f>VLOOKUP(E221&amp;B221,'Conf Oracle'!A:F,6,0)</f>
        <v>#N/A</v>
      </c>
      <c r="I221" s="21" t="s">
        <v>799</v>
      </c>
      <c r="J221" t="str">
        <f t="shared" si="3"/>
        <v/>
      </c>
    </row>
    <row r="222" spans="1:10" s="16" customFormat="1" hidden="1" x14ac:dyDescent="0.25">
      <c r="A222" s="17">
        <v>45744</v>
      </c>
      <c r="B222" s="80" t="s">
        <v>237</v>
      </c>
      <c r="C222" s="18" t="str">
        <f>VLOOKUP(B222,Fornecedores!A:B,2,0)</f>
        <v>QUALITY SOFTWARE SA</v>
      </c>
      <c r="D222" s="18" t="s">
        <v>610</v>
      </c>
      <c r="E222" s="23" t="s">
        <v>802</v>
      </c>
      <c r="F222" s="19">
        <v>45743</v>
      </c>
      <c r="G222" s="32">
        <v>69771.72</v>
      </c>
      <c r="H222" s="74" t="e">
        <f>VLOOKUP(E222&amp;B222,'Conf Oracle'!A:F,6,0)</f>
        <v>#N/A</v>
      </c>
      <c r="I222" s="21" t="s">
        <v>799</v>
      </c>
      <c r="J222" t="str">
        <f t="shared" si="3"/>
        <v/>
      </c>
    </row>
    <row r="223" spans="1:10" s="16" customFormat="1" hidden="1" x14ac:dyDescent="0.25">
      <c r="A223" s="17">
        <v>45744</v>
      </c>
      <c r="B223" s="28" t="s">
        <v>490</v>
      </c>
      <c r="C223" s="18" t="str">
        <f>VLOOKUP(B223,Fornecedores!A:B,2,0)</f>
        <v>ORSEGUPS SEGURANCA E VIGILANCIA LTDA</v>
      </c>
      <c r="D223" s="18" t="s">
        <v>610</v>
      </c>
      <c r="E223" s="23" t="s">
        <v>803</v>
      </c>
      <c r="F223" s="19">
        <v>45743</v>
      </c>
      <c r="G223" s="32">
        <v>63126.97</v>
      </c>
      <c r="H223" s="74">
        <f>VLOOKUP(E223&amp;B223,'Conf Oracle'!A:F,6,0)</f>
        <v>45748.645138888889</v>
      </c>
      <c r="I223" s="21" t="s">
        <v>732</v>
      </c>
      <c r="J223">
        <f t="shared" si="3"/>
        <v>4</v>
      </c>
    </row>
    <row r="224" spans="1:10" s="16" customFormat="1" hidden="1" x14ac:dyDescent="0.25">
      <c r="A224" s="17">
        <v>45744</v>
      </c>
      <c r="B224" s="28" t="s">
        <v>490</v>
      </c>
      <c r="C224" s="18" t="str">
        <f>VLOOKUP(B224,Fornecedores!A:B,2,0)</f>
        <v>ORSEGUPS SEGURANCA E VIGILANCIA LTDA</v>
      </c>
      <c r="D224" s="18" t="s">
        <v>610</v>
      </c>
      <c r="E224" s="23" t="s">
        <v>804</v>
      </c>
      <c r="F224" s="19">
        <v>45743</v>
      </c>
      <c r="G224" s="32">
        <v>14347.67</v>
      </c>
      <c r="H224" s="74">
        <f>VLOOKUP(E224&amp;B224,'Conf Oracle'!A:F,6,0)</f>
        <v>45748.64166666667</v>
      </c>
      <c r="I224" s="21" t="s">
        <v>732</v>
      </c>
      <c r="J224">
        <f t="shared" si="3"/>
        <v>4</v>
      </c>
    </row>
    <row r="225" spans="1:10" s="16" customFormat="1" hidden="1" x14ac:dyDescent="0.25">
      <c r="A225" s="17">
        <v>45744</v>
      </c>
      <c r="B225" s="28" t="s">
        <v>805</v>
      </c>
      <c r="C225" s="18" t="str">
        <f>VLOOKUP(B225,Fornecedores!A:B,2,0)</f>
        <v>THAG MIX DISTRIBUIDORA DE EMBALAGENS LTDA.</v>
      </c>
      <c r="D225" s="18" t="s">
        <v>610</v>
      </c>
      <c r="E225" s="23" t="s">
        <v>806</v>
      </c>
      <c r="F225" s="19">
        <v>45744</v>
      </c>
      <c r="G225" s="32">
        <v>3600</v>
      </c>
      <c r="H225" s="74">
        <f>VLOOKUP(E225&amp;B225,'Conf Oracle'!A:F,6,0)</f>
        <v>45747.695428240739</v>
      </c>
      <c r="I225" s="21"/>
      <c r="J225">
        <f t="shared" si="3"/>
        <v>2</v>
      </c>
    </row>
    <row r="226" spans="1:10" s="16" customFormat="1" hidden="1" x14ac:dyDescent="0.25">
      <c r="A226" s="17">
        <v>45744</v>
      </c>
      <c r="B226" s="28" t="s">
        <v>509</v>
      </c>
      <c r="C226" s="18" t="str">
        <f>VLOOKUP(B226,Fornecedores!A:B,2,0)</f>
        <v>DUNASTUR LTDA</v>
      </c>
      <c r="D226" s="18" t="s">
        <v>633</v>
      </c>
      <c r="E226" s="23" t="s">
        <v>807</v>
      </c>
      <c r="F226" s="19">
        <v>45742</v>
      </c>
      <c r="G226" s="32">
        <v>37228.800000000003</v>
      </c>
      <c r="H226" s="74">
        <f>VLOOKUP(E226&amp;B226,'Conf Oracle'!A:F,6,0)</f>
        <v>45748.430555555555</v>
      </c>
      <c r="I226" s="21"/>
      <c r="J226">
        <f t="shared" si="3"/>
        <v>5</v>
      </c>
    </row>
    <row r="227" spans="1:10" s="16" customFormat="1" hidden="1" x14ac:dyDescent="0.25">
      <c r="A227" s="17">
        <v>45744</v>
      </c>
      <c r="B227" s="28" t="s">
        <v>808</v>
      </c>
      <c r="C227" s="18" t="str">
        <f>VLOOKUP(B227,Fornecedores!A:B,2,0)</f>
        <v>BECKHOFF AUTOMACAO INDUSTRIAL LTDA</v>
      </c>
      <c r="D227" s="18" t="s">
        <v>633</v>
      </c>
      <c r="E227" s="23" t="s">
        <v>809</v>
      </c>
      <c r="F227" s="19">
        <v>45742</v>
      </c>
      <c r="G227" s="32">
        <v>6139.4</v>
      </c>
      <c r="H227" s="74">
        <f>VLOOKUP(E227&amp;B227,'Conf Oracle'!A:F,6,0)</f>
        <v>45748.625694444447</v>
      </c>
      <c r="I227" s="21" t="s">
        <v>67</v>
      </c>
      <c r="J227">
        <f t="shared" si="3"/>
        <v>5</v>
      </c>
    </row>
    <row r="228" spans="1:10" s="16" customFormat="1" hidden="1" x14ac:dyDescent="0.25">
      <c r="A228" s="17">
        <v>45744</v>
      </c>
      <c r="B228" s="28" t="s">
        <v>383</v>
      </c>
      <c r="C228" s="18" t="str">
        <f>VLOOKUP(B228,Fornecedores!A:B,2,0)</f>
        <v>NEXXA TECHNOLOGIES LTDA EPP</v>
      </c>
      <c r="D228" s="18" t="s">
        <v>633</v>
      </c>
      <c r="E228" s="23" t="s">
        <v>810</v>
      </c>
      <c r="F228" s="19">
        <v>45742</v>
      </c>
      <c r="G228" s="32">
        <v>62295.93</v>
      </c>
      <c r="H228" s="74">
        <f>VLOOKUP(E228&amp;B228,'Conf Oracle'!A:F,6,0)</f>
        <v>45749.684027777781</v>
      </c>
      <c r="I228" s="21" t="s">
        <v>67</v>
      </c>
      <c r="J228">
        <f t="shared" si="3"/>
        <v>6</v>
      </c>
    </row>
    <row r="229" spans="1:10" s="16" customFormat="1" hidden="1" x14ac:dyDescent="0.25">
      <c r="A229" s="17">
        <v>45744</v>
      </c>
      <c r="B229" s="28" t="s">
        <v>383</v>
      </c>
      <c r="C229" s="18" t="str">
        <f>VLOOKUP(B229,Fornecedores!A:B,2,0)</f>
        <v>NEXXA TECHNOLOGIES LTDA EPP</v>
      </c>
      <c r="D229" s="18" t="s">
        <v>633</v>
      </c>
      <c r="E229" s="23" t="s">
        <v>811</v>
      </c>
      <c r="F229" s="19">
        <v>45742</v>
      </c>
      <c r="G229" s="32">
        <v>39258.559999999998</v>
      </c>
      <c r="H229" s="74">
        <f>VLOOKUP(E229&amp;B229,'Conf Oracle'!A:F,6,0)</f>
        <v>45749.668749999997</v>
      </c>
      <c r="I229" s="21" t="s">
        <v>67</v>
      </c>
      <c r="J229">
        <f t="shared" si="3"/>
        <v>6</v>
      </c>
    </row>
    <row r="230" spans="1:10" s="16" customFormat="1" hidden="1" x14ac:dyDescent="0.25">
      <c r="A230" s="17">
        <v>45744</v>
      </c>
      <c r="B230" s="28" t="s">
        <v>812</v>
      </c>
      <c r="C230" s="18" t="str">
        <f>VLOOKUP(B230,Fornecedores!A:B,2,0)</f>
        <v>HS LIRA LOCADORA DE VEICULOS LTDA</v>
      </c>
      <c r="D230" s="18" t="s">
        <v>633</v>
      </c>
      <c r="E230" s="23" t="s">
        <v>813</v>
      </c>
      <c r="F230" s="19">
        <v>45743</v>
      </c>
      <c r="G230" s="32">
        <v>31000</v>
      </c>
      <c r="H230" s="74">
        <f>VLOOKUP(E230&amp;B230,'Conf Oracle'!A:F,6,0)</f>
        <v>45749.651388888888</v>
      </c>
      <c r="I230" s="21" t="s">
        <v>67</v>
      </c>
      <c r="J230">
        <f t="shared" si="3"/>
        <v>5</v>
      </c>
    </row>
    <row r="231" spans="1:10" s="16" customFormat="1" hidden="1" x14ac:dyDescent="0.25">
      <c r="A231" s="17">
        <v>45744</v>
      </c>
      <c r="B231" s="28" t="s">
        <v>45</v>
      </c>
      <c r="C231" s="18" t="str">
        <f>VLOOKUP(B231,Fornecedores!A:B,2,0)</f>
        <v>CENTRO DE PESQUISA DE ENERGIA ELET CEPEL</v>
      </c>
      <c r="D231" s="18" t="s">
        <v>633</v>
      </c>
      <c r="E231" s="23" t="s">
        <v>814</v>
      </c>
      <c r="F231" s="19">
        <v>45743</v>
      </c>
      <c r="G231" s="32">
        <v>136388.9</v>
      </c>
      <c r="H231" s="74">
        <f>VLOOKUP(E231&amp;B231,'Conf Oracle'!A:F,6,0)</f>
        <v>45748.592361111114</v>
      </c>
      <c r="I231" s="21"/>
      <c r="J231">
        <f t="shared" si="3"/>
        <v>4</v>
      </c>
    </row>
    <row r="232" spans="1:10" s="16" customFormat="1" hidden="1" x14ac:dyDescent="0.25">
      <c r="A232" s="17">
        <v>45744</v>
      </c>
      <c r="B232" s="28" t="s">
        <v>256</v>
      </c>
      <c r="C232" s="18" t="str">
        <f>VLOOKUP(B232,Fornecedores!A:B,2,0)</f>
        <v>REPORT COMUNICACAO LTDA</v>
      </c>
      <c r="D232" s="18" t="s">
        <v>633</v>
      </c>
      <c r="E232" s="23" t="s">
        <v>815</v>
      </c>
      <c r="F232" s="19">
        <v>45743</v>
      </c>
      <c r="G232" s="32">
        <v>136657</v>
      </c>
      <c r="H232" s="74">
        <f>VLOOKUP(E232&amp;B232,'Conf Oracle'!A:F,6,0)</f>
        <v>45748.652083333334</v>
      </c>
      <c r="I232" s="21" t="s">
        <v>67</v>
      </c>
      <c r="J232">
        <f t="shared" si="3"/>
        <v>4</v>
      </c>
    </row>
    <row r="233" spans="1:10" s="16" customFormat="1" hidden="1" x14ac:dyDescent="0.25">
      <c r="A233" s="17">
        <v>45744</v>
      </c>
      <c r="B233" s="28" t="s">
        <v>816</v>
      </c>
      <c r="C233" s="18" t="str">
        <f>VLOOKUP(B233,Fornecedores!A:B,2,0)</f>
        <v>S/A O ESTADO DE S.PAULO</v>
      </c>
      <c r="D233" s="18" t="s">
        <v>633</v>
      </c>
      <c r="E233" s="23" t="s">
        <v>817</v>
      </c>
      <c r="F233" s="19">
        <v>45743</v>
      </c>
      <c r="G233" s="32">
        <v>1954.8</v>
      </c>
      <c r="H233" s="74">
        <f>VLOOKUP(E233&amp;B233,'Conf Oracle'!A:F,6,0)</f>
        <v>45749.461111111108</v>
      </c>
      <c r="I233" s="21" t="s">
        <v>67</v>
      </c>
      <c r="J233">
        <f t="shared" si="3"/>
        <v>5</v>
      </c>
    </row>
    <row r="234" spans="1:10" s="16" customFormat="1" hidden="1" x14ac:dyDescent="0.25">
      <c r="A234" s="17">
        <v>45744</v>
      </c>
      <c r="B234" s="28" t="s">
        <v>407</v>
      </c>
      <c r="C234" s="18" t="str">
        <f>VLOOKUP(B234,Fornecedores!A:B,2,0)</f>
        <v>PITANG CONSULTORIA E SISTEMAS SA</v>
      </c>
      <c r="D234" s="18" t="s">
        <v>644</v>
      </c>
      <c r="E234" s="23" t="s">
        <v>818</v>
      </c>
      <c r="F234" s="19">
        <v>45743</v>
      </c>
      <c r="G234" s="32">
        <v>234730.98</v>
      </c>
      <c r="H234" s="74">
        <f>VLOOKUP(E234&amp;B234,'Conf Oracle'!A:F,6,0)</f>
        <v>45747.501956018517</v>
      </c>
      <c r="I234" s="21"/>
      <c r="J234">
        <f t="shared" si="3"/>
        <v>3</v>
      </c>
    </row>
    <row r="235" spans="1:10" s="16" customFormat="1" hidden="1" x14ac:dyDescent="0.25">
      <c r="A235" s="17">
        <v>45744</v>
      </c>
      <c r="B235" s="28" t="s">
        <v>407</v>
      </c>
      <c r="C235" s="18" t="str">
        <f>VLOOKUP(B235,Fornecedores!A:B,2,0)</f>
        <v>PITANG CONSULTORIA E SISTEMAS SA</v>
      </c>
      <c r="D235" s="18" t="s">
        <v>644</v>
      </c>
      <c r="E235" s="23" t="s">
        <v>819</v>
      </c>
      <c r="F235" s="19">
        <v>45743</v>
      </c>
      <c r="G235" s="32">
        <v>103552.92</v>
      </c>
      <c r="H235" s="74">
        <f>VLOOKUP(E235&amp;B235,'Conf Oracle'!A:F,6,0)</f>
        <v>45749.69027777778</v>
      </c>
      <c r="I235" s="21" t="s">
        <v>820</v>
      </c>
      <c r="J235">
        <f t="shared" si="3"/>
        <v>5</v>
      </c>
    </row>
    <row r="236" spans="1:10" s="16" customFormat="1" hidden="1" x14ac:dyDescent="0.25">
      <c r="A236" s="17">
        <v>45744</v>
      </c>
      <c r="B236" s="28" t="s">
        <v>407</v>
      </c>
      <c r="C236" s="18" t="str">
        <f>VLOOKUP(B236,Fornecedores!A:B,2,0)</f>
        <v>PITANG CONSULTORIA E SISTEMAS SA</v>
      </c>
      <c r="D236" s="18" t="s">
        <v>644</v>
      </c>
      <c r="E236" s="23" t="s">
        <v>821</v>
      </c>
      <c r="F236" s="19">
        <v>45743</v>
      </c>
      <c r="G236" s="32">
        <v>160457.4</v>
      </c>
      <c r="H236" s="74">
        <f>VLOOKUP(E236&amp;B236,'Conf Oracle'!A:F,6,0)</f>
        <v>45747.655752314815</v>
      </c>
      <c r="I236" s="21"/>
      <c r="J236">
        <f t="shared" si="3"/>
        <v>3</v>
      </c>
    </row>
    <row r="237" spans="1:10" s="16" customFormat="1" hidden="1" x14ac:dyDescent="0.25">
      <c r="A237" s="17">
        <v>45744</v>
      </c>
      <c r="B237" s="28" t="s">
        <v>407</v>
      </c>
      <c r="C237" s="18" t="str">
        <f>VLOOKUP(B237,Fornecedores!A:B,2,0)</f>
        <v>PITANG CONSULTORIA E SISTEMAS SA</v>
      </c>
      <c r="D237" s="18" t="s">
        <v>644</v>
      </c>
      <c r="E237" s="23" t="s">
        <v>822</v>
      </c>
      <c r="F237" s="19">
        <v>45743</v>
      </c>
      <c r="G237" s="32">
        <v>108019.26</v>
      </c>
      <c r="H237" s="74">
        <f>VLOOKUP(E237&amp;B237,'Conf Oracle'!A:F,6,0)</f>
        <v>45747.672881944447</v>
      </c>
      <c r="I237" s="21"/>
      <c r="J237">
        <f t="shared" si="3"/>
        <v>3</v>
      </c>
    </row>
    <row r="238" spans="1:10" s="16" customFormat="1" hidden="1" x14ac:dyDescent="0.25">
      <c r="A238" s="17">
        <v>45744</v>
      </c>
      <c r="B238" s="28" t="s">
        <v>433</v>
      </c>
      <c r="C238" s="18" t="str">
        <f>VLOOKUP(B238,Fornecedores!A:B,2,0)</f>
        <v>GENESIS PESQUISA E DESENVOLVIMENTO LTDA</v>
      </c>
      <c r="D238" s="18" t="s">
        <v>644</v>
      </c>
      <c r="E238" s="23" t="s">
        <v>823</v>
      </c>
      <c r="F238" s="19">
        <v>45743</v>
      </c>
      <c r="G238" s="32">
        <v>373287.1</v>
      </c>
      <c r="H238" s="74">
        <f>VLOOKUP(E238&amp;B238,'Conf Oracle'!A:F,6,0)</f>
        <v>45723.396365740744</v>
      </c>
      <c r="I238" s="21"/>
      <c r="J238">
        <f t="shared" si="3"/>
        <v>-15</v>
      </c>
    </row>
    <row r="239" spans="1:10" s="16" customFormat="1" hidden="1" x14ac:dyDescent="0.25">
      <c r="A239" s="17">
        <v>45744</v>
      </c>
      <c r="B239" s="28" t="s">
        <v>401</v>
      </c>
      <c r="C239" s="18" t="str">
        <f>VLOOKUP(B239,Fornecedores!A:B,2,0)</f>
        <v>ACT CONSULTORIA EM TECNOLOGIA LTDA</v>
      </c>
      <c r="D239" s="18" t="s">
        <v>644</v>
      </c>
      <c r="E239" s="23" t="s">
        <v>824</v>
      </c>
      <c r="F239" s="19">
        <v>45743</v>
      </c>
      <c r="G239" s="32">
        <v>219096</v>
      </c>
      <c r="H239" s="74">
        <f>VLOOKUP(E239&amp;B239,'Conf Oracle'!A:F,6,0)</f>
        <v>45747.706805555557</v>
      </c>
      <c r="I239" s="21"/>
      <c r="J239">
        <f t="shared" si="3"/>
        <v>3</v>
      </c>
    </row>
    <row r="240" spans="1:10" s="16" customFormat="1" hidden="1" x14ac:dyDescent="0.25">
      <c r="A240" s="17">
        <v>45744</v>
      </c>
      <c r="B240" s="28" t="s">
        <v>401</v>
      </c>
      <c r="C240" s="18" t="str">
        <f>VLOOKUP(B240,Fornecedores!A:B,2,0)</f>
        <v>ACT CONSULTORIA EM TECNOLOGIA LTDA</v>
      </c>
      <c r="D240" s="18" t="s">
        <v>644</v>
      </c>
      <c r="E240" s="23" t="s">
        <v>825</v>
      </c>
      <c r="F240" s="19">
        <v>45743</v>
      </c>
      <c r="G240" s="32">
        <v>135168</v>
      </c>
      <c r="H240" s="74">
        <f>VLOOKUP(E240&amp;B240,'Conf Oracle'!A:F,6,0)</f>
        <v>45747.751655092594</v>
      </c>
      <c r="I240" s="21"/>
      <c r="J240">
        <f t="shared" si="3"/>
        <v>3</v>
      </c>
    </row>
    <row r="241" spans="1:10" s="16" customFormat="1" hidden="1" x14ac:dyDescent="0.25">
      <c r="A241" s="17">
        <v>45744</v>
      </c>
      <c r="B241" s="28" t="s">
        <v>415</v>
      </c>
      <c r="C241" s="18" t="str">
        <f>VLOOKUP(B241,Fornecedores!A:B,2,0)</f>
        <v>CAST INFORMATICA S/A</v>
      </c>
      <c r="D241" s="18" t="s">
        <v>644</v>
      </c>
      <c r="E241" s="23" t="s">
        <v>826</v>
      </c>
      <c r="F241" s="19">
        <v>45743</v>
      </c>
      <c r="G241" s="32">
        <v>54123.33</v>
      </c>
      <c r="H241" s="74">
        <f>VLOOKUP(E241&amp;B241,'Conf Oracle'!A:F,6,0)</f>
        <v>45749.593055555553</v>
      </c>
      <c r="I241" s="21" t="s">
        <v>827</v>
      </c>
      <c r="J241">
        <f t="shared" si="3"/>
        <v>5</v>
      </c>
    </row>
    <row r="242" spans="1:10" s="16" customFormat="1" hidden="1" x14ac:dyDescent="0.25">
      <c r="A242" s="17">
        <v>45744</v>
      </c>
      <c r="B242" s="28" t="s">
        <v>415</v>
      </c>
      <c r="C242" s="18" t="str">
        <f>VLOOKUP(B242,Fornecedores!A:B,2,0)</f>
        <v>CAST INFORMATICA S/A</v>
      </c>
      <c r="D242" s="18" t="s">
        <v>644</v>
      </c>
      <c r="E242" s="23" t="s">
        <v>828</v>
      </c>
      <c r="F242" s="19">
        <v>45743</v>
      </c>
      <c r="G242" s="32">
        <v>108942.78</v>
      </c>
      <c r="H242" s="74">
        <f>VLOOKUP(E242&amp;B242,'Conf Oracle'!A:F,6,0)</f>
        <v>45747.757673611108</v>
      </c>
      <c r="I242" s="21"/>
      <c r="J242">
        <f t="shared" si="3"/>
        <v>3</v>
      </c>
    </row>
    <row r="243" spans="1:10" s="16" customFormat="1" hidden="1" x14ac:dyDescent="0.25">
      <c r="A243" s="17">
        <v>45744</v>
      </c>
      <c r="B243" s="28" t="s">
        <v>415</v>
      </c>
      <c r="C243" s="18" t="str">
        <f>VLOOKUP(B243,Fornecedores!A:B,2,0)</f>
        <v>CAST INFORMATICA S/A</v>
      </c>
      <c r="D243" s="18" t="s">
        <v>644</v>
      </c>
      <c r="E243" s="23" t="s">
        <v>829</v>
      </c>
      <c r="F243" s="19">
        <v>45743</v>
      </c>
      <c r="G243" s="32">
        <v>95009.22</v>
      </c>
      <c r="H243" s="74">
        <f>VLOOKUP(E243&amp;B243,'Conf Oracle'!A:F,6,0)</f>
        <v>45747.680231481485</v>
      </c>
      <c r="I243" s="21"/>
      <c r="J243">
        <f t="shared" si="3"/>
        <v>3</v>
      </c>
    </row>
    <row r="244" spans="1:10" s="16" customFormat="1" hidden="1" x14ac:dyDescent="0.25">
      <c r="A244" s="17">
        <v>45744</v>
      </c>
      <c r="B244" s="28" t="s">
        <v>431</v>
      </c>
      <c r="C244" s="18" t="str">
        <f>VLOOKUP(B244,Fornecedores!A:B,2,0)</f>
        <v>DOCEBIT SERVICOS ESPECIALIZADOS EM TI LTDA</v>
      </c>
      <c r="D244" s="18" t="s">
        <v>644</v>
      </c>
      <c r="E244" s="23" t="s">
        <v>830</v>
      </c>
      <c r="F244" s="19">
        <v>45744</v>
      </c>
      <c r="G244" s="32">
        <v>75133.740000000005</v>
      </c>
      <c r="H244" s="74">
        <f>VLOOKUP(E244&amp;B244,'Conf Oracle'!A:F,6,0)</f>
        <v>45748.65347222222</v>
      </c>
      <c r="I244" s="21" t="s">
        <v>831</v>
      </c>
      <c r="J244">
        <f t="shared" si="3"/>
        <v>3</v>
      </c>
    </row>
    <row r="245" spans="1:10" s="16" customFormat="1" hidden="1" x14ac:dyDescent="0.25">
      <c r="A245" s="17">
        <v>45744</v>
      </c>
      <c r="B245" s="28" t="s">
        <v>436</v>
      </c>
      <c r="C245" s="18" t="str">
        <f>VLOOKUP(B245,Fornecedores!A:B,2,0)</f>
        <v>THERA SOLUTIONS INFORMATICA LTDA</v>
      </c>
      <c r="D245" s="18" t="s">
        <v>644</v>
      </c>
      <c r="E245" s="23" t="s">
        <v>832</v>
      </c>
      <c r="F245" s="19">
        <v>45743</v>
      </c>
      <c r="G245" s="32">
        <v>220073</v>
      </c>
      <c r="H245" s="74">
        <f>VLOOKUP(E245&amp;B245,'Conf Oracle'!A:F,6,0)</f>
        <v>45747.700509259259</v>
      </c>
      <c r="I245" s="21"/>
      <c r="J245">
        <f t="shared" si="3"/>
        <v>3</v>
      </c>
    </row>
    <row r="246" spans="1:10" s="16" customFormat="1" hidden="1" x14ac:dyDescent="0.25">
      <c r="A246" s="17">
        <v>45744</v>
      </c>
      <c r="B246" s="28" t="s">
        <v>407</v>
      </c>
      <c r="C246" s="18" t="str">
        <f>VLOOKUP(B246,Fornecedores!A:B,2,0)</f>
        <v>PITANG CONSULTORIA E SISTEMAS SA</v>
      </c>
      <c r="D246" s="18" t="s">
        <v>644</v>
      </c>
      <c r="E246" s="23" t="s">
        <v>833</v>
      </c>
      <c r="F246" s="19">
        <v>45744</v>
      </c>
      <c r="G246" s="32">
        <v>158268.74</v>
      </c>
      <c r="H246" s="74">
        <f>VLOOKUP(E246&amp;B246,'Conf Oracle'!A:F,6,0)</f>
        <v>45747.66265046296</v>
      </c>
      <c r="I246" s="21"/>
      <c r="J246">
        <f t="shared" si="3"/>
        <v>2</v>
      </c>
    </row>
    <row r="247" spans="1:10" s="16" customFormat="1" hidden="1" x14ac:dyDescent="0.25">
      <c r="A247" s="17">
        <v>45747</v>
      </c>
      <c r="B247" s="28" t="s">
        <v>186</v>
      </c>
      <c r="C247" s="18" t="str">
        <f>VLOOKUP(B247,Fornecedores!A:B,2,0)</f>
        <v>FUNDACAO COMITE DE GESTAO EMPRESARIAL- FUNDACAO COGE</v>
      </c>
      <c r="D247" s="18" t="s">
        <v>522</v>
      </c>
      <c r="E247" s="23" t="s">
        <v>834</v>
      </c>
      <c r="F247" s="19">
        <v>45744</v>
      </c>
      <c r="G247" s="32">
        <v>13050</v>
      </c>
      <c r="H247" s="74">
        <f>VLOOKUP(E247&amp;B247,'Conf Oracle'!A:F,6,0)</f>
        <v>45748.625</v>
      </c>
      <c r="I247" s="21" t="s">
        <v>67</v>
      </c>
      <c r="J247">
        <f t="shared" ref="J247:J308" si="4">IF(OR(ISBLANK(F247), ISBLANK(H247)), "", IFERROR(NETWORKDAYS(F247, H247), ""))</f>
        <v>3</v>
      </c>
    </row>
    <row r="248" spans="1:10" s="16" customFormat="1" hidden="1" x14ac:dyDescent="0.25">
      <c r="A248" s="17">
        <v>45747</v>
      </c>
      <c r="B248" s="28" t="s">
        <v>186</v>
      </c>
      <c r="C248" s="18" t="str">
        <f>VLOOKUP(B248,Fornecedores!A:B,2,0)</f>
        <v>FUNDACAO COMITE DE GESTAO EMPRESARIAL- FUNDACAO COGE</v>
      </c>
      <c r="D248" s="18" t="s">
        <v>522</v>
      </c>
      <c r="E248" s="23" t="s">
        <v>835</v>
      </c>
      <c r="F248" s="19">
        <v>45744</v>
      </c>
      <c r="G248" s="32">
        <v>8632.7999999999993</v>
      </c>
      <c r="H248" s="74">
        <f>VLOOKUP(E248&amp;B248,'Conf Oracle'!A:F,6,0)</f>
        <v>45748.629166666666</v>
      </c>
      <c r="I248" s="21" t="s">
        <v>67</v>
      </c>
      <c r="J248">
        <f t="shared" si="4"/>
        <v>3</v>
      </c>
    </row>
    <row r="249" spans="1:10" s="16" customFormat="1" hidden="1" x14ac:dyDescent="0.25">
      <c r="A249" s="17">
        <v>45747</v>
      </c>
      <c r="B249" s="28" t="s">
        <v>460</v>
      </c>
      <c r="C249" s="18" t="str">
        <f>VLOOKUP(B249,Fornecedores!A:B,2,0)</f>
        <v>BESECURE INFORMATICA E SEGURANÇA ELETRONICA LTDA - ME</v>
      </c>
      <c r="D249" s="18" t="s">
        <v>522</v>
      </c>
      <c r="E249" s="23" t="s">
        <v>836</v>
      </c>
      <c r="F249" s="19">
        <v>45744</v>
      </c>
      <c r="G249" s="32">
        <v>800</v>
      </c>
      <c r="H249" s="74">
        <f>VLOOKUP(E249&amp;B249,'Conf Oracle'!A:F,6,0)</f>
        <v>45749.586111111108</v>
      </c>
      <c r="I249" s="21" t="s">
        <v>67</v>
      </c>
      <c r="J249">
        <f t="shared" si="4"/>
        <v>4</v>
      </c>
    </row>
    <row r="250" spans="1:10" s="16" customFormat="1" hidden="1" x14ac:dyDescent="0.25">
      <c r="A250" s="17">
        <v>45747</v>
      </c>
      <c r="B250" s="28" t="s">
        <v>837</v>
      </c>
      <c r="C250" s="18" t="str">
        <f>VLOOKUP(B250,Fornecedores!A:B,2,0)</f>
        <v>COMPANHIA PERNAMBUCANA DE SANEAMENTO</v>
      </c>
      <c r="D250" s="18" t="s">
        <v>522</v>
      </c>
      <c r="E250" s="23" t="s">
        <v>838</v>
      </c>
      <c r="F250" s="19">
        <v>45734</v>
      </c>
      <c r="G250" s="32">
        <v>15759.02</v>
      </c>
      <c r="H250" s="74">
        <f>VLOOKUP(E250&amp;B250,'Conf Oracle'!A:F,6,0)</f>
        <v>45744.595671296294</v>
      </c>
      <c r="I250" s="21" t="s">
        <v>67</v>
      </c>
      <c r="J250">
        <f t="shared" si="4"/>
        <v>9</v>
      </c>
    </row>
    <row r="251" spans="1:10" s="16" customFormat="1" hidden="1" x14ac:dyDescent="0.25">
      <c r="A251" s="17">
        <v>45747</v>
      </c>
      <c r="B251" s="28" t="s">
        <v>458</v>
      </c>
      <c r="C251" s="18" t="str">
        <f>VLOOKUP(B251,Fornecedores!A:B,2,0)</f>
        <v>EMPRESA BRASILEIRA CORREIOS E TELEGRAFOS</v>
      </c>
      <c r="D251" s="18" t="s">
        <v>522</v>
      </c>
      <c r="E251" s="23" t="s">
        <v>839</v>
      </c>
      <c r="F251" s="19">
        <v>45736</v>
      </c>
      <c r="G251" s="32">
        <v>7752.83</v>
      </c>
      <c r="H251" s="74">
        <f>VLOOKUP(E251&amp;B251,'Conf Oracle'!A:F,6,0)</f>
        <v>45748.46875</v>
      </c>
      <c r="I251" s="21" t="s">
        <v>67</v>
      </c>
      <c r="J251">
        <f t="shared" si="4"/>
        <v>9</v>
      </c>
    </row>
    <row r="252" spans="1:10" s="16" customFormat="1" hidden="1" x14ac:dyDescent="0.25">
      <c r="A252" s="17">
        <v>45747</v>
      </c>
      <c r="B252" s="28" t="s">
        <v>465</v>
      </c>
      <c r="C252" s="18" t="str">
        <f>VLOOKUP(B252,Fornecedores!A:B,2,0)</f>
        <v>SAUDE DIGITAL TECNOLOGIA LTDA</v>
      </c>
      <c r="D252" s="18" t="s">
        <v>522</v>
      </c>
      <c r="E252" s="23" t="s">
        <v>840</v>
      </c>
      <c r="F252" s="19">
        <v>45747</v>
      </c>
      <c r="G252" s="32">
        <v>119096.78</v>
      </c>
      <c r="H252" s="74">
        <f>VLOOKUP(E252&amp;B252,'Conf Oracle'!A:F,6,0)</f>
        <v>45749.46875</v>
      </c>
      <c r="I252" s="21" t="s">
        <v>67</v>
      </c>
      <c r="J252">
        <f t="shared" si="4"/>
        <v>3</v>
      </c>
    </row>
    <row r="253" spans="1:10" s="16" customFormat="1" hidden="1" x14ac:dyDescent="0.25">
      <c r="A253" s="17">
        <v>45747</v>
      </c>
      <c r="B253" s="28" t="s">
        <v>465</v>
      </c>
      <c r="C253" s="18" t="str">
        <f>VLOOKUP(B253,Fornecedores!A:B,2,0)</f>
        <v>SAUDE DIGITAL TECNOLOGIA LTDA</v>
      </c>
      <c r="D253" s="18" t="s">
        <v>522</v>
      </c>
      <c r="E253" s="23" t="s">
        <v>841</v>
      </c>
      <c r="F253" s="19">
        <v>45747</v>
      </c>
      <c r="G253" s="32">
        <v>20316.150000000001</v>
      </c>
      <c r="H253" s="74">
        <f>VLOOKUP(E253&amp;B253,'Conf Oracle'!A:F,6,0)</f>
        <v>45749.459027777775</v>
      </c>
      <c r="I253" s="21" t="s">
        <v>67</v>
      </c>
      <c r="J253">
        <f t="shared" si="4"/>
        <v>3</v>
      </c>
    </row>
    <row r="254" spans="1:10" s="16" customFormat="1" hidden="1" x14ac:dyDescent="0.25">
      <c r="A254" s="17">
        <v>45747</v>
      </c>
      <c r="B254" s="28" t="s">
        <v>465</v>
      </c>
      <c r="C254" s="18" t="str">
        <f>VLOOKUP(B254,Fornecedores!A:B,2,0)</f>
        <v>SAUDE DIGITAL TECNOLOGIA LTDA</v>
      </c>
      <c r="D254" s="18" t="s">
        <v>522</v>
      </c>
      <c r="E254" s="23" t="s">
        <v>842</v>
      </c>
      <c r="F254" s="19">
        <v>45747</v>
      </c>
      <c r="G254" s="32">
        <v>20093.27</v>
      </c>
      <c r="H254" s="74">
        <f>VLOOKUP(E254&amp;B254,'Conf Oracle'!A:F,6,0)</f>
        <v>45749.431250000001</v>
      </c>
      <c r="I254" s="21" t="s">
        <v>67</v>
      </c>
      <c r="J254">
        <f t="shared" si="4"/>
        <v>3</v>
      </c>
    </row>
    <row r="255" spans="1:10" s="16" customFormat="1" hidden="1" x14ac:dyDescent="0.25">
      <c r="A255" s="17">
        <v>45747</v>
      </c>
      <c r="B255" s="28" t="s">
        <v>465</v>
      </c>
      <c r="C255" s="18" t="str">
        <f>VLOOKUP(B255,Fornecedores!A:B,2,0)</f>
        <v>SAUDE DIGITAL TECNOLOGIA LTDA</v>
      </c>
      <c r="D255" s="18" t="s">
        <v>522</v>
      </c>
      <c r="E255" s="23" t="s">
        <v>843</v>
      </c>
      <c r="F255" s="19">
        <v>45747</v>
      </c>
      <c r="G255" s="32">
        <v>20761.91</v>
      </c>
      <c r="H255" s="74">
        <f>VLOOKUP(E255&amp;B255,'Conf Oracle'!A:F,6,0)</f>
        <v>45749.393750000003</v>
      </c>
      <c r="I255" s="21" t="s">
        <v>67</v>
      </c>
      <c r="J255">
        <f t="shared" si="4"/>
        <v>3</v>
      </c>
    </row>
    <row r="256" spans="1:10" s="16" customFormat="1" hidden="1" x14ac:dyDescent="0.25">
      <c r="A256" s="17">
        <v>45747</v>
      </c>
      <c r="B256" s="28" t="s">
        <v>665</v>
      </c>
      <c r="C256" s="18" t="str">
        <f>VLOOKUP(B256,Fornecedores!A:B,2,0)</f>
        <v>TIM SA</v>
      </c>
      <c r="D256" s="18" t="s">
        <v>555</v>
      </c>
      <c r="E256" s="23" t="s">
        <v>844</v>
      </c>
      <c r="F256" s="19">
        <v>45723</v>
      </c>
      <c r="G256" s="32">
        <v>32.450000000000003</v>
      </c>
      <c r="H256" s="74" t="e">
        <f>VLOOKUP(E256&amp;B256,'Conf Oracle'!A:F,6,0)</f>
        <v>#N/A</v>
      </c>
      <c r="I256" s="21" t="s">
        <v>67</v>
      </c>
      <c r="J256" t="str">
        <f t="shared" si="4"/>
        <v/>
      </c>
    </row>
    <row r="257" spans="1:10" s="16" customFormat="1" hidden="1" x14ac:dyDescent="0.25">
      <c r="A257" s="17">
        <v>45747</v>
      </c>
      <c r="B257" s="28" t="s">
        <v>665</v>
      </c>
      <c r="C257" s="18" t="str">
        <f>VLOOKUP(B257,Fornecedores!A:B,2,0)</f>
        <v>TIM SA</v>
      </c>
      <c r="D257" s="18" t="s">
        <v>555</v>
      </c>
      <c r="E257" s="23" t="s">
        <v>845</v>
      </c>
      <c r="F257" s="19">
        <v>45723</v>
      </c>
      <c r="G257" s="32">
        <v>32.450000000000003</v>
      </c>
      <c r="H257" s="74" t="e">
        <f>VLOOKUP(E257&amp;B257,'Conf Oracle'!A:F,6,0)</f>
        <v>#N/A</v>
      </c>
      <c r="I257" s="21" t="s">
        <v>67</v>
      </c>
      <c r="J257" t="str">
        <f t="shared" si="4"/>
        <v/>
      </c>
    </row>
    <row r="258" spans="1:10" s="16" customFormat="1" hidden="1" x14ac:dyDescent="0.25">
      <c r="A258" s="17">
        <v>45747</v>
      </c>
      <c r="B258" s="28" t="s">
        <v>846</v>
      </c>
      <c r="C258" s="18" t="str">
        <f>VLOOKUP(B258,Fornecedores!A:B,2,0)</f>
        <v>SUPREMA LOCADORA E TURISMO LTDA EPP</v>
      </c>
      <c r="D258" s="18" t="s">
        <v>574</v>
      </c>
      <c r="E258" s="23" t="s">
        <v>847</v>
      </c>
      <c r="F258" s="19">
        <v>45743</v>
      </c>
      <c r="G258" s="32">
        <v>6434.51</v>
      </c>
      <c r="H258" s="74">
        <f>VLOOKUP(E258&amp;B258,'Conf Oracle'!A:F,6,0)</f>
        <v>45748.620138888888</v>
      </c>
      <c r="I258" s="21" t="s">
        <v>67</v>
      </c>
      <c r="J258">
        <f t="shared" si="4"/>
        <v>4</v>
      </c>
    </row>
    <row r="259" spans="1:10" s="16" customFormat="1" hidden="1" x14ac:dyDescent="0.25">
      <c r="A259" s="17">
        <v>45747</v>
      </c>
      <c r="B259" s="28" t="s">
        <v>848</v>
      </c>
      <c r="C259" s="18" t="str">
        <f>VLOOKUP(B259,Fornecedores!A:B,2,0)</f>
        <v>VILLEMOR, TRIGUEIRO, SAUER E ADVOGADOS ASSOCIADOS</v>
      </c>
      <c r="D259" s="18" t="s">
        <v>574</v>
      </c>
      <c r="E259" s="23" t="s">
        <v>849</v>
      </c>
      <c r="F259" s="19">
        <v>45744</v>
      </c>
      <c r="G259" s="32">
        <v>2180</v>
      </c>
      <c r="H259" s="74">
        <f>VLOOKUP(E259&amp;B259,'Conf Oracle'!A:F,6,0)</f>
        <v>45747.473935185182</v>
      </c>
      <c r="I259" s="21" t="s">
        <v>67</v>
      </c>
      <c r="J259">
        <f t="shared" si="4"/>
        <v>2</v>
      </c>
    </row>
    <row r="260" spans="1:10" s="16" customFormat="1" hidden="1" x14ac:dyDescent="0.25">
      <c r="A260" s="17">
        <v>45747</v>
      </c>
      <c r="B260" s="28" t="s">
        <v>850</v>
      </c>
      <c r="C260" s="18" t="str">
        <f>VLOOKUP(B260,Fornecedores!A:B,2,0)</f>
        <v>BOSISIO ADVOGADOS</v>
      </c>
      <c r="D260" s="18" t="s">
        <v>574</v>
      </c>
      <c r="E260" s="23" t="s">
        <v>851</v>
      </c>
      <c r="F260" s="19">
        <v>45747</v>
      </c>
      <c r="G260" s="32">
        <v>360</v>
      </c>
      <c r="H260" s="74">
        <f>VLOOKUP(E260&amp;B260,'Conf Oracle'!A:F,6,0)</f>
        <v>45747.484803240739</v>
      </c>
      <c r="I260" s="21" t="s">
        <v>67</v>
      </c>
      <c r="J260">
        <f t="shared" si="4"/>
        <v>1</v>
      </c>
    </row>
    <row r="261" spans="1:10" s="16" customFormat="1" hidden="1" x14ac:dyDescent="0.25">
      <c r="A261" s="17">
        <v>45747</v>
      </c>
      <c r="B261" s="28" t="s">
        <v>852</v>
      </c>
      <c r="C261" s="18" t="str">
        <f>VLOOKUP(B261,Fornecedores!A:B,2,0)</f>
        <v>LIBRA TRANSPORTES LTDA ME</v>
      </c>
      <c r="D261" s="18" t="s">
        <v>574</v>
      </c>
      <c r="E261" s="23" t="s">
        <v>853</v>
      </c>
      <c r="F261" s="19">
        <v>45747</v>
      </c>
      <c r="G261" s="32">
        <v>75948.06</v>
      </c>
      <c r="H261" s="74">
        <f>VLOOKUP(E261&amp;B261,'Conf Oracle'!A:F,6,0)</f>
        <v>45747.615057870367</v>
      </c>
      <c r="I261" s="21" t="s">
        <v>67</v>
      </c>
      <c r="J261">
        <f t="shared" si="4"/>
        <v>1</v>
      </c>
    </row>
    <row r="262" spans="1:10" s="16" customFormat="1" hidden="1" x14ac:dyDescent="0.25">
      <c r="A262" s="17">
        <v>45747</v>
      </c>
      <c r="B262" s="28" t="s">
        <v>729</v>
      </c>
      <c r="C262" s="18" t="str">
        <f>VLOOKUP(B262,Fornecedores!A:B,2,0)</f>
        <v>NTT BRASIL COMERCIO E SERVICOS DE TECNOLOGIA LTDA</v>
      </c>
      <c r="D262" s="18" t="s">
        <v>610</v>
      </c>
      <c r="E262" s="23" t="s">
        <v>854</v>
      </c>
      <c r="F262" s="19">
        <v>45743</v>
      </c>
      <c r="G262" s="32">
        <v>90046</v>
      </c>
      <c r="H262" s="74" t="e">
        <f>VLOOKUP(E262&amp;B262,'Conf Oracle'!A:F,6,0)</f>
        <v>#N/A</v>
      </c>
      <c r="I262" s="21" t="s">
        <v>67</v>
      </c>
      <c r="J262" t="str">
        <f t="shared" si="4"/>
        <v/>
      </c>
    </row>
    <row r="263" spans="1:10" s="16" customFormat="1" hidden="1" x14ac:dyDescent="0.25">
      <c r="A263" s="17">
        <v>45747</v>
      </c>
      <c r="B263" s="28" t="s">
        <v>855</v>
      </c>
      <c r="C263" s="18" t="str">
        <f>VLOOKUP(B263,Fornecedores!A:B,2,0)</f>
        <v>TABP CLARET - QUALIDADE DE VIDA LTDA</v>
      </c>
      <c r="D263" s="18" t="s">
        <v>610</v>
      </c>
      <c r="E263" s="23" t="s">
        <v>856</v>
      </c>
      <c r="F263" s="19">
        <v>45744</v>
      </c>
      <c r="G263" s="32">
        <v>5629.11</v>
      </c>
      <c r="H263" s="74">
        <f>VLOOKUP(E263&amp;B263,'Conf Oracle'!A:F,6,0)</f>
        <v>45748.65625</v>
      </c>
      <c r="I263" s="21" t="s">
        <v>67</v>
      </c>
      <c r="J263">
        <f t="shared" si="4"/>
        <v>3</v>
      </c>
    </row>
    <row r="264" spans="1:10" s="16" customFormat="1" hidden="1" x14ac:dyDescent="0.25">
      <c r="A264" s="17">
        <v>45747</v>
      </c>
      <c r="B264" s="28" t="s">
        <v>855</v>
      </c>
      <c r="C264" s="18" t="str">
        <f>VLOOKUP(B264,Fornecedores!A:B,2,0)</f>
        <v>TABP CLARET - QUALIDADE DE VIDA LTDA</v>
      </c>
      <c r="D264" s="18" t="s">
        <v>610</v>
      </c>
      <c r="E264" s="23" t="s">
        <v>857</v>
      </c>
      <c r="F264" s="19">
        <v>45744</v>
      </c>
      <c r="G264" s="32">
        <v>5330.22</v>
      </c>
      <c r="H264" s="74">
        <f>VLOOKUP(E264&amp;B264,'Conf Oracle'!A:F,6,0)</f>
        <v>45748.63958333333</v>
      </c>
      <c r="I264" s="21" t="s">
        <v>67</v>
      </c>
      <c r="J264">
        <f t="shared" si="4"/>
        <v>3</v>
      </c>
    </row>
    <row r="265" spans="1:10" s="16" customFormat="1" hidden="1" x14ac:dyDescent="0.25">
      <c r="A265" s="17">
        <v>45747</v>
      </c>
      <c r="B265" s="28" t="s">
        <v>858</v>
      </c>
      <c r="C265" s="18" t="str">
        <f>VLOOKUP(B265,Fornecedores!A:B,2,0)</f>
        <v>FONTE DE VIDA FISIOTERAPIA LTDA ME</v>
      </c>
      <c r="D265" s="18" t="s">
        <v>610</v>
      </c>
      <c r="E265" s="23" t="s">
        <v>859</v>
      </c>
      <c r="F265" s="19">
        <v>45747</v>
      </c>
      <c r="G265" s="32">
        <v>4895.3100000000004</v>
      </c>
      <c r="H265" s="74">
        <f>VLOOKUP(E265&amp;B265,'Conf Oracle'!A:F,6,0)</f>
        <v>45747.614652777775</v>
      </c>
      <c r="I265" s="21" t="s">
        <v>67</v>
      </c>
      <c r="J265">
        <f t="shared" si="4"/>
        <v>1</v>
      </c>
    </row>
    <row r="266" spans="1:10" s="16" customFormat="1" hidden="1" x14ac:dyDescent="0.25">
      <c r="A266" s="17">
        <v>45747</v>
      </c>
      <c r="B266" s="28" t="s">
        <v>509</v>
      </c>
      <c r="C266" s="18" t="str">
        <f>VLOOKUP(B266,Fornecedores!A:B,2,0)</f>
        <v>DUNASTUR LTDA</v>
      </c>
      <c r="D266" s="18" t="s">
        <v>610</v>
      </c>
      <c r="E266" s="23" t="s">
        <v>860</v>
      </c>
      <c r="F266" s="19">
        <v>45747</v>
      </c>
      <c r="G266" s="32">
        <v>1020</v>
      </c>
      <c r="H266" s="74">
        <f>VLOOKUP(E266&amp;B266,'Conf Oracle'!A:F,6,0)</f>
        <v>45749.445833333331</v>
      </c>
      <c r="I266" s="21" t="s">
        <v>67</v>
      </c>
      <c r="J266">
        <f t="shared" si="4"/>
        <v>3</v>
      </c>
    </row>
    <row r="267" spans="1:10" s="16" customFormat="1" hidden="1" x14ac:dyDescent="0.25">
      <c r="A267" s="17">
        <v>45747</v>
      </c>
      <c r="B267" s="28" t="s">
        <v>237</v>
      </c>
      <c r="C267" s="18" t="str">
        <f>VLOOKUP(B267,Fornecedores!A:B,2,0)</f>
        <v>QUALITY SOFTWARE SA</v>
      </c>
      <c r="D267" s="18" t="s">
        <v>610</v>
      </c>
      <c r="E267" s="23" t="s">
        <v>861</v>
      </c>
      <c r="F267" s="19">
        <v>45747</v>
      </c>
      <c r="G267" s="32">
        <v>2072.7399999999998</v>
      </c>
      <c r="H267" s="74">
        <f>VLOOKUP(E267&amp;B267,'Conf Oracle'!A:F,6,0)</f>
        <v>45748.68472222222</v>
      </c>
      <c r="I267" s="21" t="s">
        <v>732</v>
      </c>
      <c r="J267">
        <f t="shared" si="4"/>
        <v>2</v>
      </c>
    </row>
    <row r="268" spans="1:10" s="16" customFormat="1" hidden="1" x14ac:dyDescent="0.25">
      <c r="A268" s="17">
        <v>45747</v>
      </c>
      <c r="B268" s="28" t="s">
        <v>237</v>
      </c>
      <c r="C268" s="18" t="str">
        <f>VLOOKUP(B268,Fornecedores!A:B,2,0)</f>
        <v>QUALITY SOFTWARE SA</v>
      </c>
      <c r="D268" s="18" t="s">
        <v>610</v>
      </c>
      <c r="E268" s="23" t="s">
        <v>862</v>
      </c>
      <c r="F268" s="19">
        <v>45747</v>
      </c>
      <c r="G268" s="32">
        <v>1651.21</v>
      </c>
      <c r="H268" s="74">
        <f>VLOOKUP(E268&amp;B268,'Conf Oracle'!A:F,6,0)</f>
        <v>45748.691666666666</v>
      </c>
      <c r="I268" s="21" t="s">
        <v>732</v>
      </c>
      <c r="J268">
        <f t="shared" si="4"/>
        <v>2</v>
      </c>
    </row>
    <row r="269" spans="1:10" s="16" customFormat="1" hidden="1" x14ac:dyDescent="0.25">
      <c r="A269" s="17">
        <v>45747</v>
      </c>
      <c r="B269" s="28" t="s">
        <v>237</v>
      </c>
      <c r="C269" s="18" t="str">
        <f>VLOOKUP(B269,Fornecedores!A:B,2,0)</f>
        <v>QUALITY SOFTWARE SA</v>
      </c>
      <c r="D269" s="18" t="s">
        <v>610</v>
      </c>
      <c r="E269" s="23" t="s">
        <v>863</v>
      </c>
      <c r="F269" s="19">
        <v>45747</v>
      </c>
      <c r="G269" s="32">
        <v>1651.21</v>
      </c>
      <c r="H269" s="74">
        <f>VLOOKUP(E269&amp;B269,'Conf Oracle'!A:F,6,0)</f>
        <v>45748.706250000003</v>
      </c>
      <c r="I269" s="21" t="s">
        <v>732</v>
      </c>
      <c r="J269">
        <f t="shared" si="4"/>
        <v>2</v>
      </c>
    </row>
    <row r="270" spans="1:10" s="16" customFormat="1" hidden="1" x14ac:dyDescent="0.25">
      <c r="A270" s="17">
        <v>45747</v>
      </c>
      <c r="B270" s="28" t="s">
        <v>237</v>
      </c>
      <c r="C270" s="18" t="str">
        <f>VLOOKUP(B270,Fornecedores!A:B,2,0)</f>
        <v>QUALITY SOFTWARE SA</v>
      </c>
      <c r="D270" s="18" t="s">
        <v>610</v>
      </c>
      <c r="E270" s="23" t="s">
        <v>864</v>
      </c>
      <c r="F270" s="19">
        <v>45747</v>
      </c>
      <c r="G270" s="32">
        <v>21473.75</v>
      </c>
      <c r="H270" s="74" t="e">
        <f>VLOOKUP(E270&amp;B270,'Conf Oracle'!A:F,6,0)</f>
        <v>#N/A</v>
      </c>
      <c r="I270" s="21" t="s">
        <v>799</v>
      </c>
      <c r="J270" t="str">
        <f t="shared" si="4"/>
        <v/>
      </c>
    </row>
    <row r="271" spans="1:10" s="16" customFormat="1" hidden="1" x14ac:dyDescent="0.25">
      <c r="A271" s="17">
        <v>45747</v>
      </c>
      <c r="B271" s="28" t="s">
        <v>865</v>
      </c>
      <c r="C271" s="18" t="str">
        <f>VLOOKUP(B271,Fornecedores!A:B,2,0)</f>
        <v>SISTEMA DE TECNOLOGIA E MONITORAMENTO AMBIENTAL DO PARANA - SIMEPAR</v>
      </c>
      <c r="D271" s="18" t="s">
        <v>633</v>
      </c>
      <c r="E271" s="23" t="s">
        <v>866</v>
      </c>
      <c r="F271" s="19">
        <v>45744</v>
      </c>
      <c r="G271" s="32">
        <v>214228.99</v>
      </c>
      <c r="H271" s="74">
        <f>VLOOKUP(E271&amp;B271,'Conf Oracle'!A:F,6,0)</f>
        <v>45749.636805555558</v>
      </c>
      <c r="I271" s="21" t="s">
        <v>67</v>
      </c>
      <c r="J271">
        <f t="shared" si="4"/>
        <v>4</v>
      </c>
    </row>
    <row r="272" spans="1:10" s="16" customFormat="1" hidden="1" x14ac:dyDescent="0.25">
      <c r="A272" s="17">
        <v>45747</v>
      </c>
      <c r="B272" s="28" t="s">
        <v>867</v>
      </c>
      <c r="C272" s="18" t="str">
        <f>VLOOKUP(B272,Fornecedores!A:B,2,0)</f>
        <v>APPROACH COMUNICACAO INTEGRADA LTDA</v>
      </c>
      <c r="D272" s="18" t="s">
        <v>633</v>
      </c>
      <c r="E272" s="23" t="s">
        <v>868</v>
      </c>
      <c r="F272" s="19">
        <v>45744</v>
      </c>
      <c r="G272" s="32">
        <v>40973.94</v>
      </c>
      <c r="H272" s="74">
        <f>VLOOKUP(E272&amp;B272,'Conf Oracle'!A:F,6,0)</f>
        <v>45748.620833333334</v>
      </c>
      <c r="I272" s="21" t="s">
        <v>67</v>
      </c>
      <c r="J272">
        <f t="shared" si="4"/>
        <v>3</v>
      </c>
    </row>
    <row r="273" spans="1:10" s="16" customFormat="1" hidden="1" x14ac:dyDescent="0.25">
      <c r="A273" s="17">
        <v>45747</v>
      </c>
      <c r="B273" s="28" t="s">
        <v>869</v>
      </c>
      <c r="C273" s="18" t="str">
        <f>VLOOKUP(B273,Fornecedores!A:B,2,0)</f>
        <v>METEOLOGICA SA</v>
      </c>
      <c r="D273" s="18" t="s">
        <v>633</v>
      </c>
      <c r="E273" s="23" t="s">
        <v>870</v>
      </c>
      <c r="F273" s="19">
        <v>45747</v>
      </c>
      <c r="G273" s="32">
        <v>18750</v>
      </c>
      <c r="H273" s="74">
        <f>VLOOKUP(E273&amp;B273,'Conf Oracle'!A:F,6,0)</f>
        <v>45749.440972222219</v>
      </c>
      <c r="I273" s="21" t="s">
        <v>67</v>
      </c>
      <c r="J273">
        <f t="shared" si="4"/>
        <v>3</v>
      </c>
    </row>
    <row r="274" spans="1:10" s="16" customFormat="1" hidden="1" x14ac:dyDescent="0.25">
      <c r="A274" s="17">
        <v>45747</v>
      </c>
      <c r="B274" s="28" t="s">
        <v>871</v>
      </c>
      <c r="C274" s="18" t="str">
        <f>VLOOKUP(B274,Fornecedores!A:B,2,0)</f>
        <v>FACILIT TECNOLOGIA LTDA EPP</v>
      </c>
      <c r="D274" s="18" t="s">
        <v>644</v>
      </c>
      <c r="E274" s="23" t="s">
        <v>872</v>
      </c>
      <c r="F274" s="19">
        <v>45747</v>
      </c>
      <c r="G274" s="32">
        <v>13496</v>
      </c>
      <c r="H274" s="74">
        <f>VLOOKUP(E274&amp;B274,'Conf Oracle'!A:F,6,0)</f>
        <v>45747.763923611114</v>
      </c>
      <c r="I274" s="21"/>
      <c r="J274">
        <f t="shared" si="4"/>
        <v>1</v>
      </c>
    </row>
    <row r="275" spans="1:10" s="16" customFormat="1" hidden="1" x14ac:dyDescent="0.25">
      <c r="A275" s="17">
        <v>45748</v>
      </c>
      <c r="B275" s="28" t="s">
        <v>407</v>
      </c>
      <c r="C275" s="18" t="str">
        <f>VLOOKUP(B275,Fornecedores!A:B,2,0)</f>
        <v>PITANG CONSULTORIA E SISTEMAS SA</v>
      </c>
      <c r="D275" s="18" t="s">
        <v>644</v>
      </c>
      <c r="E275" s="23" t="s">
        <v>873</v>
      </c>
      <c r="F275" s="19">
        <v>45747</v>
      </c>
      <c r="G275" s="32">
        <v>205947.9</v>
      </c>
      <c r="H275" s="74">
        <f>VLOOKUP(E275&amp;B275,'Conf Oracle'!A:F,6,0)</f>
        <v>45749.664583333331</v>
      </c>
      <c r="I275" s="21" t="s">
        <v>874</v>
      </c>
      <c r="J275">
        <f t="shared" si="4"/>
        <v>3</v>
      </c>
    </row>
    <row r="276" spans="1:10" s="16" customFormat="1" hidden="1" x14ac:dyDescent="0.25">
      <c r="A276" s="17">
        <v>45748</v>
      </c>
      <c r="B276" s="28" t="s">
        <v>47</v>
      </c>
      <c r="C276" s="18" t="str">
        <f>VLOOKUP(B276,Fornecedores!A:B,2,0)</f>
        <v>SIEMENS ENERGY POWER AND INDUSTRIAL APPLICATIONS LTDA</v>
      </c>
      <c r="D276" s="18" t="s">
        <v>644</v>
      </c>
      <c r="E276" s="23" t="s">
        <v>875</v>
      </c>
      <c r="F276" s="19">
        <v>45747</v>
      </c>
      <c r="G276" s="32">
        <v>614635.84</v>
      </c>
      <c r="H276" s="74">
        <f>VLOOKUP(E276&amp;B276,'Conf Oracle'!A:F,6,0)</f>
        <v>45749.698611111111</v>
      </c>
      <c r="I276" s="21" t="s">
        <v>876</v>
      </c>
      <c r="J276">
        <f t="shared" si="4"/>
        <v>3</v>
      </c>
    </row>
    <row r="277" spans="1:10" s="16" customFormat="1" hidden="1" x14ac:dyDescent="0.25">
      <c r="A277" s="17">
        <v>45748</v>
      </c>
      <c r="B277" s="28" t="s">
        <v>463</v>
      </c>
      <c r="C277" s="18" t="str">
        <f>VLOOKUP(B277,Fornecedores!A:B,2,0)</f>
        <v>UP CHEF2 COMERCIO E SERVICOS LTDA ME</v>
      </c>
      <c r="D277" s="18" t="s">
        <v>522</v>
      </c>
      <c r="E277" s="23" t="s">
        <v>877</v>
      </c>
      <c r="F277" s="19">
        <v>45747</v>
      </c>
      <c r="G277" s="32">
        <v>5824.9</v>
      </c>
      <c r="H277" s="74">
        <f>VLOOKUP(E277&amp;B277,'Conf Oracle'!A:F,6,0)</f>
        <v>45749.491666666669</v>
      </c>
      <c r="I277" s="21" t="s">
        <v>67</v>
      </c>
      <c r="J277">
        <f t="shared" si="4"/>
        <v>3</v>
      </c>
    </row>
    <row r="278" spans="1:10" s="16" customFormat="1" hidden="1" x14ac:dyDescent="0.25">
      <c r="A278" s="17">
        <v>45748</v>
      </c>
      <c r="B278" s="28" t="s">
        <v>657</v>
      </c>
      <c r="C278" s="18" t="str">
        <f>VLOOKUP(B278,Fornecedores!A:B,2,0)</f>
        <v>BORQUINATOS COMERCIO E SERVICOS LTDA</v>
      </c>
      <c r="D278" s="18" t="s">
        <v>631</v>
      </c>
      <c r="E278" s="23" t="s">
        <v>878</v>
      </c>
      <c r="F278" s="19">
        <v>45736</v>
      </c>
      <c r="G278" s="32">
        <v>2500</v>
      </c>
      <c r="H278" s="74">
        <f>VLOOKUP(E278&amp;B278,'Conf Oracle'!A:F,6,0)</f>
        <v>45741.666655092595</v>
      </c>
      <c r="I278" s="21"/>
      <c r="J278">
        <f t="shared" si="4"/>
        <v>4</v>
      </c>
    </row>
    <row r="279" spans="1:10" s="16" customFormat="1" hidden="1" x14ac:dyDescent="0.25">
      <c r="A279" s="17">
        <v>45748</v>
      </c>
      <c r="B279" s="28" t="s">
        <v>879</v>
      </c>
      <c r="C279" s="18" t="str">
        <f>VLOOKUP(B279,Fornecedores!A:B,2,0)</f>
        <v>UNIFY SOLUCOES EM TECDA INFORMACAO LTDA</v>
      </c>
      <c r="D279" s="18" t="s">
        <v>633</v>
      </c>
      <c r="E279" s="23" t="s">
        <v>880</v>
      </c>
      <c r="F279" s="19">
        <v>45740</v>
      </c>
      <c r="G279" s="32">
        <v>25147.97</v>
      </c>
      <c r="H279" s="74">
        <f>VLOOKUP(E279&amp;B279,'Conf Oracle'!A:F,6,0)</f>
        <v>45748.689583333333</v>
      </c>
      <c r="I279" s="21" t="s">
        <v>67</v>
      </c>
      <c r="J279">
        <f t="shared" si="4"/>
        <v>7</v>
      </c>
    </row>
    <row r="280" spans="1:10" s="16" customFormat="1" hidden="1" x14ac:dyDescent="0.25">
      <c r="A280" s="17">
        <v>45748</v>
      </c>
      <c r="B280" s="28" t="s">
        <v>879</v>
      </c>
      <c r="C280" s="18" t="str">
        <f>VLOOKUP(B280,Fornecedores!A:B,2,0)</f>
        <v>UNIFY SOLUCOES EM TECDA INFORMACAO LTDA</v>
      </c>
      <c r="D280" s="18" t="s">
        <v>633</v>
      </c>
      <c r="E280" s="23" t="s">
        <v>881</v>
      </c>
      <c r="F280" s="19">
        <v>45740</v>
      </c>
      <c r="G280" s="32">
        <v>13002.08</v>
      </c>
      <c r="H280" s="74">
        <f>VLOOKUP(E280&amp;B280,'Conf Oracle'!A:F,6,0)</f>
        <v>45749.65</v>
      </c>
      <c r="I280" s="21" t="s">
        <v>67</v>
      </c>
      <c r="J280">
        <f t="shared" si="4"/>
        <v>8</v>
      </c>
    </row>
    <row r="281" spans="1:10" s="16" customFormat="1" hidden="1" x14ac:dyDescent="0.25">
      <c r="A281" s="17">
        <v>45748</v>
      </c>
      <c r="B281" s="28" t="s">
        <v>879</v>
      </c>
      <c r="C281" s="18" t="str">
        <f>VLOOKUP(B281,Fornecedores!A:B,2,0)</f>
        <v>UNIFY SOLUCOES EM TECDA INFORMACAO LTDA</v>
      </c>
      <c r="D281" s="18" t="s">
        <v>633</v>
      </c>
      <c r="E281" s="23" t="s">
        <v>882</v>
      </c>
      <c r="F281" s="19">
        <v>45740</v>
      </c>
      <c r="G281" s="32">
        <v>12926.61</v>
      </c>
      <c r="H281" s="74">
        <f>VLOOKUP(E281&amp;B281,'Conf Oracle'!A:F,6,0)</f>
        <v>45749.486111111109</v>
      </c>
      <c r="I281" s="21" t="s">
        <v>67</v>
      </c>
      <c r="J281">
        <f t="shared" si="4"/>
        <v>8</v>
      </c>
    </row>
    <row r="282" spans="1:10" s="16" customFormat="1" hidden="1" x14ac:dyDescent="0.25">
      <c r="A282" s="17">
        <v>45748</v>
      </c>
      <c r="B282" s="28" t="s">
        <v>879</v>
      </c>
      <c r="C282" s="18" t="str">
        <f>VLOOKUP(B282,Fornecedores!A:B,2,0)</f>
        <v>UNIFY SOLUCOES EM TECDA INFORMACAO LTDA</v>
      </c>
      <c r="D282" s="18" t="s">
        <v>633</v>
      </c>
      <c r="E282" s="23" t="s">
        <v>883</v>
      </c>
      <c r="F282" s="19">
        <v>45740</v>
      </c>
      <c r="G282" s="32">
        <v>13017.54</v>
      </c>
      <c r="H282" s="74">
        <f>VLOOKUP(E282&amp;B282,'Conf Oracle'!A:F,6,0)</f>
        <v>45749.640277777777</v>
      </c>
      <c r="I282" s="21" t="s">
        <v>67</v>
      </c>
      <c r="J282">
        <f t="shared" si="4"/>
        <v>8</v>
      </c>
    </row>
    <row r="283" spans="1:10" s="16" customFormat="1" hidden="1" x14ac:dyDescent="0.25">
      <c r="A283" s="17">
        <v>45748</v>
      </c>
      <c r="B283" s="28" t="s">
        <v>322</v>
      </c>
      <c r="C283" s="18" t="str">
        <f>VLOOKUP(B283,Fornecedores!A:B,2,0)</f>
        <v>COMPASS TECNOLOGIA LTDA</v>
      </c>
      <c r="D283" s="18" t="s">
        <v>522</v>
      </c>
      <c r="E283" s="23" t="s">
        <v>884</v>
      </c>
      <c r="F283" s="19">
        <v>45747</v>
      </c>
      <c r="G283" s="32">
        <v>5300</v>
      </c>
      <c r="H283" s="74">
        <f>VLOOKUP(E283&amp;B283,'Conf Oracle'!A:F,6,0)</f>
        <v>45749.593055555553</v>
      </c>
      <c r="I283" s="21" t="s">
        <v>67</v>
      </c>
      <c r="J283">
        <f t="shared" si="4"/>
        <v>3</v>
      </c>
    </row>
    <row r="284" spans="1:10" s="16" customFormat="1" hidden="1" x14ac:dyDescent="0.25">
      <c r="A284" s="17">
        <v>45748</v>
      </c>
      <c r="B284" s="28" t="s">
        <v>288</v>
      </c>
      <c r="C284" s="18" t="str">
        <f>VLOOKUP(B284,Fornecedores!A:B,2,0)</f>
        <v>TELEFONICA BRASIL SA</v>
      </c>
      <c r="D284" s="18" t="s">
        <v>555</v>
      </c>
      <c r="E284" s="23" t="s">
        <v>885</v>
      </c>
      <c r="F284" s="19">
        <v>45738</v>
      </c>
      <c r="G284" s="32">
        <v>29.19</v>
      </c>
      <c r="H284" s="74" t="e">
        <f>VLOOKUP(E284&amp;B284,'Conf Oracle'!A:F,6,0)</f>
        <v>#N/A</v>
      </c>
      <c r="I284" s="21" t="s">
        <v>562</v>
      </c>
      <c r="J284" t="str">
        <f t="shared" si="4"/>
        <v/>
      </c>
    </row>
    <row r="285" spans="1:10" s="16" customFormat="1" hidden="1" x14ac:dyDescent="0.25">
      <c r="A285" s="17">
        <v>45748</v>
      </c>
      <c r="B285" s="28" t="s">
        <v>288</v>
      </c>
      <c r="C285" s="18" t="str">
        <f>VLOOKUP(B285,Fornecedores!A:B,2,0)</f>
        <v>TELEFONICA BRASIL SA</v>
      </c>
      <c r="D285" s="18" t="s">
        <v>555</v>
      </c>
      <c r="E285" s="23" t="s">
        <v>886</v>
      </c>
      <c r="F285" s="19">
        <v>45738</v>
      </c>
      <c r="G285" s="32">
        <v>425.93</v>
      </c>
      <c r="H285" s="74" t="e">
        <f>VLOOKUP(E285&amp;B285,'Conf Oracle'!A:F,6,0)</f>
        <v>#N/A</v>
      </c>
      <c r="I285" s="21" t="s">
        <v>562</v>
      </c>
      <c r="J285" t="str">
        <f t="shared" si="4"/>
        <v/>
      </c>
    </row>
    <row r="286" spans="1:10" s="16" customFormat="1" hidden="1" x14ac:dyDescent="0.25">
      <c r="A286" s="17">
        <v>45748</v>
      </c>
      <c r="B286" s="28" t="s">
        <v>887</v>
      </c>
      <c r="C286" s="18" t="str">
        <f>VLOOKUP(B286,Fornecedores!A:B,2,0)</f>
        <v>COOPERATIVA OURO TAXI LTDA</v>
      </c>
      <c r="D286" s="18" t="s">
        <v>574</v>
      </c>
      <c r="E286" s="23" t="s">
        <v>888</v>
      </c>
      <c r="F286" s="19">
        <v>45747</v>
      </c>
      <c r="G286" s="32">
        <v>18529.759999999998</v>
      </c>
      <c r="H286" s="74">
        <f>VLOOKUP(E286&amp;B286,'Conf Oracle'!A:F,6,0)</f>
        <v>45748.620833333334</v>
      </c>
      <c r="I286" s="21" t="s">
        <v>67</v>
      </c>
      <c r="J286">
        <f t="shared" si="4"/>
        <v>2</v>
      </c>
    </row>
    <row r="287" spans="1:10" s="16" customFormat="1" hidden="1" x14ac:dyDescent="0.25">
      <c r="A287" s="17">
        <v>45748</v>
      </c>
      <c r="B287" s="28" t="s">
        <v>109</v>
      </c>
      <c r="C287" s="18" t="str">
        <f>VLOOKUP(B287,Fornecedores!A:B,2,0)</f>
        <v>TORTORO MADUREIRA E RAGAZZI SOCADVOGAD</v>
      </c>
      <c r="D287" s="18" t="s">
        <v>574</v>
      </c>
      <c r="E287" s="23" t="s">
        <v>889</v>
      </c>
      <c r="F287" s="19">
        <v>45747</v>
      </c>
      <c r="G287" s="32">
        <v>25500</v>
      </c>
      <c r="H287" s="74">
        <f>VLOOKUP(E287&amp;B287,'Conf Oracle'!A:F,6,0)</f>
        <v>45764.640277777777</v>
      </c>
      <c r="I287" s="21" t="s">
        <v>890</v>
      </c>
      <c r="J287">
        <f t="shared" si="4"/>
        <v>14</v>
      </c>
    </row>
    <row r="288" spans="1:10" s="16" customFormat="1" hidden="1" x14ac:dyDescent="0.25">
      <c r="A288" s="17">
        <v>45748</v>
      </c>
      <c r="B288" s="28" t="s">
        <v>133</v>
      </c>
      <c r="C288" s="18" t="str">
        <f>VLOOKUP(B288,Fornecedores!A:B,2,0)</f>
        <v>Tour House Viagens e Turismo LTDA-THV - Bragança</v>
      </c>
      <c r="D288" s="18" t="s">
        <v>574</v>
      </c>
      <c r="E288" s="23" t="s">
        <v>891</v>
      </c>
      <c r="F288" s="19">
        <v>45747</v>
      </c>
      <c r="G288" s="32">
        <v>3468</v>
      </c>
      <c r="H288" s="74" t="e">
        <f>VLOOKUP(E288&amp;B288,'Conf Oracle'!A:F,6,0)</f>
        <v>#N/A</v>
      </c>
      <c r="I288" s="21" t="s">
        <v>67</v>
      </c>
      <c r="J288" t="str">
        <f t="shared" si="4"/>
        <v/>
      </c>
    </row>
    <row r="289" spans="1:10" s="16" customFormat="1" hidden="1" x14ac:dyDescent="0.25">
      <c r="A289" s="17">
        <v>45748</v>
      </c>
      <c r="B289" s="28" t="s">
        <v>133</v>
      </c>
      <c r="C289" s="18" t="str">
        <f>VLOOKUP(B289,Fornecedores!A:B,2,0)</f>
        <v>Tour House Viagens e Turismo LTDA-THV - Bragança</v>
      </c>
      <c r="D289" s="18" t="s">
        <v>574</v>
      </c>
      <c r="E289" s="23" t="s">
        <v>892</v>
      </c>
      <c r="F289" s="19">
        <v>45747</v>
      </c>
      <c r="G289" s="32">
        <v>1323.91</v>
      </c>
      <c r="H289" s="74" t="e">
        <f>VLOOKUP(E289&amp;B289,'Conf Oracle'!A:F,6,0)</f>
        <v>#N/A</v>
      </c>
      <c r="I289" s="21" t="s">
        <v>67</v>
      </c>
      <c r="J289" t="str">
        <f t="shared" si="4"/>
        <v/>
      </c>
    </row>
    <row r="290" spans="1:10" s="16" customFormat="1" hidden="1" x14ac:dyDescent="0.25">
      <c r="A290" s="17">
        <v>45748</v>
      </c>
      <c r="B290" s="28" t="s">
        <v>133</v>
      </c>
      <c r="C290" s="18" t="str">
        <f>VLOOKUP(B290,Fornecedores!A:B,2,0)</f>
        <v>Tour House Viagens e Turismo LTDA-THV - Bragança</v>
      </c>
      <c r="D290" s="18" t="s">
        <v>574</v>
      </c>
      <c r="E290" s="23" t="s">
        <v>893</v>
      </c>
      <c r="F290" s="19">
        <v>45747</v>
      </c>
      <c r="G290" s="32">
        <v>1955.41</v>
      </c>
      <c r="H290" s="74" t="e">
        <f>VLOOKUP(E290&amp;B290,'Conf Oracle'!A:F,6,0)</f>
        <v>#N/A</v>
      </c>
      <c r="I290" s="21" t="s">
        <v>67</v>
      </c>
      <c r="J290" t="str">
        <f t="shared" si="4"/>
        <v/>
      </c>
    </row>
    <row r="291" spans="1:10" s="16" customFormat="1" hidden="1" x14ac:dyDescent="0.25">
      <c r="A291" s="17">
        <v>45748</v>
      </c>
      <c r="B291" s="28" t="s">
        <v>894</v>
      </c>
      <c r="C291" s="18" t="str">
        <f>VLOOKUP(B291,Fornecedores!A:B,2,0)</f>
        <v>NEOENERGIA DISTRIBUICAO BRASILIA SA</v>
      </c>
      <c r="D291" s="18" t="s">
        <v>522</v>
      </c>
      <c r="E291" s="23" t="s">
        <v>895</v>
      </c>
      <c r="F291" s="19">
        <v>45735</v>
      </c>
      <c r="G291" s="32">
        <v>45342.11</v>
      </c>
      <c r="H291" s="74">
        <f>VLOOKUP(E291&amp;B291,'Conf Oracle'!A:F,6,0)</f>
        <v>45749.661805555559</v>
      </c>
      <c r="I291" s="21" t="s">
        <v>67</v>
      </c>
      <c r="J291">
        <f t="shared" si="4"/>
        <v>11</v>
      </c>
    </row>
    <row r="292" spans="1:10" s="16" customFormat="1" hidden="1" x14ac:dyDescent="0.25">
      <c r="A292" s="17">
        <v>45748</v>
      </c>
      <c r="B292" s="28" t="s">
        <v>317</v>
      </c>
      <c r="C292" s="18" t="str">
        <f>VLOOKUP(B292,Fornecedores!A:B,2,0)</f>
        <v>SKY SERVICOS DE BANDA LARGA LTDA</v>
      </c>
      <c r="D292" s="18" t="s">
        <v>522</v>
      </c>
      <c r="E292" s="23" t="s">
        <v>896</v>
      </c>
      <c r="F292" s="19">
        <v>45717</v>
      </c>
      <c r="G292" s="32">
        <v>191.36</v>
      </c>
      <c r="H292" s="74">
        <f>VLOOKUP(E292&amp;B292,'Conf Oracle'!A:F,6,0)</f>
        <v>45723.567013888889</v>
      </c>
      <c r="I292" s="21" t="s">
        <v>67</v>
      </c>
      <c r="J292">
        <f t="shared" si="4"/>
        <v>5</v>
      </c>
    </row>
    <row r="293" spans="1:10" s="16" customFormat="1" hidden="1" x14ac:dyDescent="0.25">
      <c r="A293" s="17">
        <v>45748</v>
      </c>
      <c r="B293" s="28" t="s">
        <v>317</v>
      </c>
      <c r="C293" s="18" t="str">
        <f>VLOOKUP(B293,Fornecedores!A:B,2,0)</f>
        <v>SKY SERVICOS DE BANDA LARGA LTDA</v>
      </c>
      <c r="D293" s="18" t="s">
        <v>522</v>
      </c>
      <c r="E293" s="23" t="s">
        <v>897</v>
      </c>
      <c r="F293" s="87">
        <v>45729</v>
      </c>
      <c r="G293" s="32">
        <v>320.45999999999998</v>
      </c>
      <c r="H293" s="74">
        <f>VLOOKUP(E293&amp;B293,'Conf Oracle'!A:F,6,0)</f>
        <v>45735.58997685185</v>
      </c>
      <c r="I293" s="21" t="s">
        <v>67</v>
      </c>
      <c r="J293"/>
    </row>
    <row r="294" spans="1:10" s="16" customFormat="1" hidden="1" x14ac:dyDescent="0.25">
      <c r="A294" s="17">
        <v>45748</v>
      </c>
      <c r="B294" s="28" t="s">
        <v>65</v>
      </c>
      <c r="C294" s="18" t="str">
        <f>VLOOKUP(B294,Fornecedores!A:B,2,0)</f>
        <v>LIGHT SERV. DE ELETRICIDADE SA</v>
      </c>
      <c r="D294" s="18" t="s">
        <v>522</v>
      </c>
      <c r="E294" s="23" t="s">
        <v>898</v>
      </c>
      <c r="F294" s="19">
        <v>45734</v>
      </c>
      <c r="G294" s="32">
        <v>40593.550000000003</v>
      </c>
      <c r="H294" s="74">
        <f>VLOOKUP(E294&amp;B294,'Conf Oracle'!A:F,6,0)</f>
        <v>45734.666562500002</v>
      </c>
      <c r="I294" s="21" t="s">
        <v>67</v>
      </c>
      <c r="J294">
        <f t="shared" si="4"/>
        <v>1</v>
      </c>
    </row>
    <row r="295" spans="1:10" s="16" customFormat="1" hidden="1" x14ac:dyDescent="0.25">
      <c r="A295" s="17">
        <v>45748</v>
      </c>
      <c r="B295" s="28" t="s">
        <v>899</v>
      </c>
      <c r="C295" s="18" t="str">
        <f>VLOOKUP(B295,Fornecedores!A:B,2,0)</f>
        <v>ELEVADORES ATLAS SCHINDLER SA</v>
      </c>
      <c r="D295" s="18" t="s">
        <v>522</v>
      </c>
      <c r="E295" s="23" t="s">
        <v>900</v>
      </c>
      <c r="F295" s="19">
        <v>45722</v>
      </c>
      <c r="G295" s="32">
        <v>2069.88</v>
      </c>
      <c r="H295" s="74">
        <f>VLOOKUP(E295&amp;B295,'Conf Oracle'!A:F,6,0)</f>
        <v>45741.330277777779</v>
      </c>
      <c r="I295" s="21" t="s">
        <v>67</v>
      </c>
      <c r="J295">
        <f t="shared" si="4"/>
        <v>14</v>
      </c>
    </row>
    <row r="296" spans="1:10" s="16" customFormat="1" hidden="1" x14ac:dyDescent="0.25">
      <c r="A296" s="17">
        <v>45748</v>
      </c>
      <c r="B296" s="28" t="s">
        <v>901</v>
      </c>
      <c r="C296" s="18" t="str">
        <f>VLOOKUP(B296,Fornecedores!A:B,2,0)</f>
        <v>SEIVA MINERAÇÃO LTDA</v>
      </c>
      <c r="D296" s="18" t="s">
        <v>522</v>
      </c>
      <c r="E296" s="23" t="s">
        <v>902</v>
      </c>
      <c r="F296" s="19">
        <v>45723</v>
      </c>
      <c r="G296" s="32">
        <v>722.89</v>
      </c>
      <c r="H296" s="74">
        <f>VLOOKUP(E296&amp;B296,'Conf Oracle'!A:F,6,0)</f>
        <v>45744.444513888891</v>
      </c>
      <c r="I296" s="21" t="s">
        <v>67</v>
      </c>
      <c r="J296">
        <f t="shared" si="4"/>
        <v>16</v>
      </c>
    </row>
    <row r="297" spans="1:10" s="16" customFormat="1" hidden="1" x14ac:dyDescent="0.25">
      <c r="A297" s="17">
        <v>45748</v>
      </c>
      <c r="B297" s="28" t="s">
        <v>221</v>
      </c>
      <c r="C297" s="18" t="str">
        <f>VLOOKUP(B297,Fornecedores!A:B,2,0)</f>
        <v>PORTO INGLESES EMPREENDIMENTOS IMOBILIARIOS LTDA</v>
      </c>
      <c r="D297" s="18" t="s">
        <v>522</v>
      </c>
      <c r="E297" s="23" t="s">
        <v>903</v>
      </c>
      <c r="F297" s="19">
        <v>45721</v>
      </c>
      <c r="G297" s="32">
        <v>515151.82</v>
      </c>
      <c r="H297" s="74">
        <f>VLOOKUP(E297&amp;B297,'Conf Oracle'!A:F,6,0)</f>
        <v>45748.661805555559</v>
      </c>
      <c r="I297" s="21" t="s">
        <v>67</v>
      </c>
      <c r="J297">
        <f t="shared" si="4"/>
        <v>20</v>
      </c>
    </row>
    <row r="298" spans="1:10" s="16" customFormat="1" hidden="1" x14ac:dyDescent="0.25">
      <c r="A298" s="17">
        <v>45748</v>
      </c>
      <c r="B298" s="28" t="s">
        <v>320</v>
      </c>
      <c r="C298" s="18" t="str">
        <f>VLOOKUP(B298,Fornecedores!A:B,2,0)</f>
        <v>EDIPO FARIAS DA CUNHA</v>
      </c>
      <c r="D298" s="18" t="s">
        <v>522</v>
      </c>
      <c r="E298" s="23" t="s">
        <v>904</v>
      </c>
      <c r="F298" s="19">
        <v>45741</v>
      </c>
      <c r="G298" s="32">
        <v>2277.77</v>
      </c>
      <c r="H298" s="74">
        <f>VLOOKUP(E298&amp;B298,'Conf Oracle'!A:F,6,0)</f>
        <v>45749.456944444442</v>
      </c>
      <c r="I298" s="21" t="s">
        <v>67</v>
      </c>
      <c r="J298">
        <f t="shared" si="4"/>
        <v>7</v>
      </c>
    </row>
    <row r="299" spans="1:10" s="16" customFormat="1" hidden="1" x14ac:dyDescent="0.25">
      <c r="A299" s="17"/>
      <c r="B299" s="28"/>
      <c r="C299" s="18" t="e">
        <f>VLOOKUP(B299,Fornecedores!A:B,2,0)</f>
        <v>#N/A</v>
      </c>
      <c r="D299" s="18"/>
      <c r="E299" s="23"/>
      <c r="F299" s="19"/>
      <c r="G299" s="32"/>
      <c r="H299" s="74"/>
      <c r="I299" s="21"/>
      <c r="J299" t="str">
        <f t="shared" si="4"/>
        <v/>
      </c>
    </row>
    <row r="300" spans="1:10" s="16" customFormat="1" hidden="1" x14ac:dyDescent="0.25">
      <c r="A300" s="17"/>
      <c r="B300" s="28"/>
      <c r="C300" s="18" t="e">
        <f>VLOOKUP(B300,Fornecedores!A:B,2,0)</f>
        <v>#N/A</v>
      </c>
      <c r="D300" s="18"/>
      <c r="E300" s="23"/>
      <c r="F300" s="19"/>
      <c r="G300" s="32"/>
      <c r="H300" s="74"/>
      <c r="I300" s="21"/>
      <c r="J300" t="str">
        <f t="shared" si="4"/>
        <v/>
      </c>
    </row>
    <row r="301" spans="1:10" s="16" customFormat="1" hidden="1" x14ac:dyDescent="0.25">
      <c r="A301" s="17"/>
      <c r="B301" s="28"/>
      <c r="C301" s="18" t="e">
        <f>VLOOKUP(B301,Fornecedores!A:B,2,0)</f>
        <v>#N/A</v>
      </c>
      <c r="D301" s="18"/>
      <c r="E301" s="23"/>
      <c r="F301" s="19"/>
      <c r="G301" s="32"/>
      <c r="H301" s="74"/>
      <c r="I301" s="21"/>
      <c r="J301" t="str">
        <f t="shared" si="4"/>
        <v/>
      </c>
    </row>
    <row r="302" spans="1:10" s="16" customFormat="1" hidden="1" x14ac:dyDescent="0.25">
      <c r="A302" s="17"/>
      <c r="B302" s="28"/>
      <c r="C302" s="18" t="e">
        <f>VLOOKUP(B302,Fornecedores!A:B,2,0)</f>
        <v>#N/A</v>
      </c>
      <c r="D302" s="18"/>
      <c r="E302" s="23"/>
      <c r="F302" s="19"/>
      <c r="G302" s="32"/>
      <c r="H302" s="74"/>
      <c r="I302" s="21"/>
      <c r="J302" t="str">
        <f t="shared" si="4"/>
        <v/>
      </c>
    </row>
    <row r="303" spans="1:10" s="16" customFormat="1" hidden="1" x14ac:dyDescent="0.25">
      <c r="A303" s="17"/>
      <c r="B303" s="2"/>
      <c r="C303" s="18" t="e">
        <f>VLOOKUP(B303,Fornecedores!A:B,2,0)</f>
        <v>#N/A</v>
      </c>
      <c r="D303" s="18"/>
      <c r="E303" s="23"/>
      <c r="F303" s="19"/>
      <c r="G303" s="32"/>
      <c r="H303" s="74"/>
      <c r="I303" s="21"/>
      <c r="J303" t="str">
        <f t="shared" si="4"/>
        <v/>
      </c>
    </row>
    <row r="304" spans="1:10" s="16" customFormat="1" hidden="1" x14ac:dyDescent="0.25">
      <c r="A304" s="17"/>
      <c r="B304" s="2"/>
      <c r="C304" s="18" t="e">
        <f>VLOOKUP(B304,Fornecedores!A:B,2,0)</f>
        <v>#N/A</v>
      </c>
      <c r="D304" s="18"/>
      <c r="E304" s="23"/>
      <c r="F304" s="19"/>
      <c r="G304" s="32"/>
      <c r="H304" s="74"/>
      <c r="I304" s="21"/>
      <c r="J304" t="str">
        <f t="shared" si="4"/>
        <v/>
      </c>
    </row>
    <row r="305" spans="1:10" s="16" customFormat="1" hidden="1" x14ac:dyDescent="0.25">
      <c r="A305" s="17"/>
      <c r="B305" s="2"/>
      <c r="C305" s="18" t="e">
        <f>VLOOKUP(B305,Fornecedores!A:B,2,0)</f>
        <v>#N/A</v>
      </c>
      <c r="D305" s="18"/>
      <c r="E305" s="23"/>
      <c r="F305" s="19"/>
      <c r="G305" s="32"/>
      <c r="H305" s="74"/>
      <c r="I305" s="21"/>
      <c r="J305" t="str">
        <f t="shared" si="4"/>
        <v/>
      </c>
    </row>
    <row r="306" spans="1:10" s="16" customFormat="1" hidden="1" x14ac:dyDescent="0.25">
      <c r="A306" s="17"/>
      <c r="B306" s="2"/>
      <c r="C306" s="18" t="e">
        <f>VLOOKUP(B306,Fornecedores!A:B,2,0)</f>
        <v>#N/A</v>
      </c>
      <c r="D306" s="18"/>
      <c r="E306" s="23"/>
      <c r="F306" s="19"/>
      <c r="G306" s="32"/>
      <c r="H306" s="74"/>
      <c r="I306" s="21"/>
      <c r="J306" t="str">
        <f t="shared" si="4"/>
        <v/>
      </c>
    </row>
    <row r="307" spans="1:10" s="16" customFormat="1" hidden="1" x14ac:dyDescent="0.25">
      <c r="A307" s="17"/>
      <c r="B307" s="28"/>
      <c r="C307" s="18" t="e">
        <f>VLOOKUP(B307,Fornecedores!A:B,2,0)</f>
        <v>#N/A</v>
      </c>
      <c r="D307" s="18"/>
      <c r="E307" s="23"/>
      <c r="F307" s="19"/>
      <c r="G307" s="32"/>
      <c r="H307" s="74"/>
      <c r="I307" s="21"/>
      <c r="J307" t="str">
        <f t="shared" si="4"/>
        <v/>
      </c>
    </row>
    <row r="308" spans="1:10" s="16" customFormat="1" hidden="1" x14ac:dyDescent="0.25">
      <c r="A308" s="17"/>
      <c r="B308" s="28"/>
      <c r="C308" s="18" t="e">
        <f>VLOOKUP(B308,Fornecedores!A:B,2,0)</f>
        <v>#N/A</v>
      </c>
      <c r="D308" s="18"/>
      <c r="E308" s="23"/>
      <c r="F308" s="19"/>
      <c r="G308" s="32"/>
      <c r="H308" s="74"/>
      <c r="I308" s="21"/>
      <c r="J308" t="str">
        <f t="shared" si="4"/>
        <v/>
      </c>
    </row>
    <row r="309" spans="1:10" s="16" customFormat="1" hidden="1" x14ac:dyDescent="0.25">
      <c r="A309" s="17"/>
      <c r="B309" s="28"/>
      <c r="C309" s="18" t="e">
        <f>VLOOKUP(B309,Fornecedores!A:B,2,0)</f>
        <v>#N/A</v>
      </c>
      <c r="D309" s="18"/>
      <c r="E309" s="23"/>
      <c r="F309" s="19"/>
      <c r="G309" s="32"/>
      <c r="H309" s="74"/>
      <c r="I309" s="21"/>
      <c r="J309" t="str">
        <f t="shared" ref="J309:J351" si="5">IF(OR(ISBLANK(F309), ISBLANK(H309)), "", IFERROR(NETWORKDAYS(F309, H309), ""))</f>
        <v/>
      </c>
    </row>
    <row r="310" spans="1:10" s="16" customFormat="1" hidden="1" x14ac:dyDescent="0.25">
      <c r="A310" s="17"/>
      <c r="B310" s="2"/>
      <c r="C310" s="18" t="e">
        <f>VLOOKUP(B310,Fornecedores!A:B,2,0)</f>
        <v>#N/A</v>
      </c>
      <c r="D310" s="18"/>
      <c r="E310" s="23"/>
      <c r="F310" s="19"/>
      <c r="G310" s="32"/>
      <c r="H310" s="74"/>
      <c r="I310" s="21"/>
      <c r="J310" t="str">
        <f t="shared" si="5"/>
        <v/>
      </c>
    </row>
    <row r="311" spans="1:10" s="16" customFormat="1" hidden="1" x14ac:dyDescent="0.25">
      <c r="A311" s="17"/>
      <c r="B311" s="2"/>
      <c r="C311" s="18" t="e">
        <f>VLOOKUP(B311,Fornecedores!A:B,2,0)</f>
        <v>#N/A</v>
      </c>
      <c r="D311" s="18"/>
      <c r="E311" s="23"/>
      <c r="F311" s="19"/>
      <c r="G311" s="32"/>
      <c r="H311" s="74"/>
      <c r="I311" s="21"/>
      <c r="J311" t="str">
        <f t="shared" si="5"/>
        <v/>
      </c>
    </row>
    <row r="312" spans="1:10" s="16" customFormat="1" hidden="1" x14ac:dyDescent="0.25">
      <c r="A312" s="17"/>
      <c r="B312" s="28"/>
      <c r="C312" s="18" t="e">
        <f>VLOOKUP(B312,Fornecedores!A:B,2,0)</f>
        <v>#N/A</v>
      </c>
      <c r="D312" s="18"/>
      <c r="E312" s="23"/>
      <c r="F312" s="19"/>
      <c r="G312" s="32"/>
      <c r="H312" s="74"/>
      <c r="I312" s="21"/>
      <c r="J312" t="str">
        <f t="shared" si="5"/>
        <v/>
      </c>
    </row>
    <row r="313" spans="1:10" s="16" customFormat="1" hidden="1" x14ac:dyDescent="0.25">
      <c r="A313" s="17"/>
      <c r="B313" s="28"/>
      <c r="C313" s="18" t="e">
        <f>VLOOKUP(B313,Fornecedores!A:B,2,0)</f>
        <v>#N/A</v>
      </c>
      <c r="D313" s="18"/>
      <c r="E313" s="23"/>
      <c r="F313" s="19"/>
      <c r="G313" s="32"/>
      <c r="H313" s="74"/>
      <c r="I313" s="21"/>
      <c r="J313" t="str">
        <f t="shared" si="5"/>
        <v/>
      </c>
    </row>
    <row r="314" spans="1:10" s="16" customFormat="1" hidden="1" x14ac:dyDescent="0.25">
      <c r="A314" s="17"/>
      <c r="B314" s="28"/>
      <c r="C314" s="18" t="e">
        <f>VLOOKUP(B314,Fornecedores!A:B,2,0)</f>
        <v>#N/A</v>
      </c>
      <c r="D314" s="18"/>
      <c r="E314" s="23"/>
      <c r="F314" s="19"/>
      <c r="G314" s="32"/>
      <c r="H314" s="74"/>
      <c r="I314" s="21"/>
      <c r="J314" t="str">
        <f t="shared" si="5"/>
        <v/>
      </c>
    </row>
    <row r="315" spans="1:10" s="16" customFormat="1" hidden="1" x14ac:dyDescent="0.25">
      <c r="A315" s="17"/>
      <c r="B315" s="28"/>
      <c r="C315" s="18" t="e">
        <f>VLOOKUP(B315,Fornecedores!A:B,2,0)</f>
        <v>#N/A</v>
      </c>
      <c r="D315" s="18"/>
      <c r="E315" s="23"/>
      <c r="F315" s="19"/>
      <c r="G315" s="32"/>
      <c r="H315" s="74"/>
      <c r="I315" s="21"/>
      <c r="J315" t="str">
        <f t="shared" si="5"/>
        <v/>
      </c>
    </row>
    <row r="316" spans="1:10" s="16" customFormat="1" hidden="1" x14ac:dyDescent="0.25">
      <c r="A316" s="17"/>
      <c r="B316" s="28"/>
      <c r="C316" s="18" t="e">
        <f>VLOOKUP(B316,Fornecedores!A:B,2,0)</f>
        <v>#N/A</v>
      </c>
      <c r="D316" s="18"/>
      <c r="E316" s="23"/>
      <c r="F316" s="19"/>
      <c r="G316" s="32"/>
      <c r="H316" s="74"/>
      <c r="I316" s="21"/>
      <c r="J316" t="str">
        <f t="shared" si="5"/>
        <v/>
      </c>
    </row>
    <row r="317" spans="1:10" s="16" customFormat="1" hidden="1" x14ac:dyDescent="0.25">
      <c r="A317" s="17"/>
      <c r="B317" s="28"/>
      <c r="C317" s="18" t="e">
        <f>VLOOKUP(B317,Fornecedores!A:B,2,0)</f>
        <v>#N/A</v>
      </c>
      <c r="D317" s="18"/>
      <c r="E317" s="23"/>
      <c r="F317" s="19"/>
      <c r="G317" s="32"/>
      <c r="H317" s="74"/>
      <c r="I317" s="21"/>
      <c r="J317" t="str">
        <f t="shared" si="5"/>
        <v/>
      </c>
    </row>
    <row r="318" spans="1:10" s="16" customFormat="1" hidden="1" x14ac:dyDescent="0.25">
      <c r="A318" s="17"/>
      <c r="B318" s="28"/>
      <c r="C318" s="18" t="e">
        <f>VLOOKUP(B318,Fornecedores!A:B,2,0)</f>
        <v>#N/A</v>
      </c>
      <c r="D318" s="18"/>
      <c r="E318" s="23"/>
      <c r="F318" s="19"/>
      <c r="G318" s="32"/>
      <c r="H318" s="74"/>
      <c r="I318" s="21"/>
      <c r="J318" t="str">
        <f t="shared" si="5"/>
        <v/>
      </c>
    </row>
    <row r="319" spans="1:10" s="16" customFormat="1" hidden="1" x14ac:dyDescent="0.25">
      <c r="A319" s="17"/>
      <c r="B319" s="28"/>
      <c r="C319" s="18" t="e">
        <f>VLOOKUP(B319,Fornecedores!A:B,2,0)</f>
        <v>#N/A</v>
      </c>
      <c r="D319" s="18"/>
      <c r="E319" s="23"/>
      <c r="F319" s="19"/>
      <c r="G319" s="32"/>
      <c r="H319" s="74"/>
      <c r="I319" s="21"/>
      <c r="J319" t="str">
        <f t="shared" si="5"/>
        <v/>
      </c>
    </row>
    <row r="320" spans="1:10" s="16" customFormat="1" hidden="1" x14ac:dyDescent="0.25">
      <c r="A320" s="17"/>
      <c r="B320" s="28"/>
      <c r="C320" s="18" t="e">
        <f>VLOOKUP(B320,Fornecedores!A:B,2,0)</f>
        <v>#N/A</v>
      </c>
      <c r="D320" s="18"/>
      <c r="E320" s="23"/>
      <c r="F320" s="19"/>
      <c r="G320" s="32"/>
      <c r="H320" s="74"/>
      <c r="I320" s="21"/>
      <c r="J320" t="str">
        <f t="shared" si="5"/>
        <v/>
      </c>
    </row>
    <row r="321" spans="1:10" s="16" customFormat="1" hidden="1" x14ac:dyDescent="0.25">
      <c r="A321" s="17"/>
      <c r="B321" s="28"/>
      <c r="C321" s="18" t="e">
        <f>VLOOKUP(B321,Fornecedores!A:B,2,0)</f>
        <v>#N/A</v>
      </c>
      <c r="D321" s="18"/>
      <c r="E321" s="23"/>
      <c r="F321" s="19"/>
      <c r="G321" s="32"/>
      <c r="H321" s="74"/>
      <c r="I321" s="21"/>
      <c r="J321" t="str">
        <f t="shared" si="5"/>
        <v/>
      </c>
    </row>
    <row r="322" spans="1:10" s="16" customFormat="1" hidden="1" x14ac:dyDescent="0.25">
      <c r="A322" s="17"/>
      <c r="B322" s="28"/>
      <c r="C322" s="18" t="e">
        <f>VLOOKUP(B322,Fornecedores!A:B,2,0)</f>
        <v>#N/A</v>
      </c>
      <c r="D322" s="18"/>
      <c r="E322" s="23"/>
      <c r="F322" s="19"/>
      <c r="G322" s="32"/>
      <c r="H322" s="74"/>
      <c r="I322" s="21"/>
      <c r="J322" t="str">
        <f t="shared" si="5"/>
        <v/>
      </c>
    </row>
    <row r="323" spans="1:10" s="16" customFormat="1" hidden="1" x14ac:dyDescent="0.25">
      <c r="A323" s="17"/>
      <c r="B323" s="28"/>
      <c r="C323" s="18" t="e">
        <f>VLOOKUP(B323,Fornecedores!A:B,2,0)</f>
        <v>#N/A</v>
      </c>
      <c r="D323" s="18"/>
      <c r="E323" s="23"/>
      <c r="F323" s="19"/>
      <c r="G323" s="32"/>
      <c r="H323" s="74"/>
      <c r="I323" s="21"/>
      <c r="J323" t="str">
        <f t="shared" si="5"/>
        <v/>
      </c>
    </row>
    <row r="324" spans="1:10" s="16" customFormat="1" hidden="1" x14ac:dyDescent="0.25">
      <c r="A324" s="17"/>
      <c r="B324" s="28"/>
      <c r="C324" s="18" t="e">
        <f>VLOOKUP(B324,Fornecedores!A:B,2,0)</f>
        <v>#N/A</v>
      </c>
      <c r="D324" s="18"/>
      <c r="E324" s="23"/>
      <c r="F324" s="19"/>
      <c r="G324" s="32"/>
      <c r="H324" s="74"/>
      <c r="I324" s="21"/>
      <c r="J324" t="str">
        <f t="shared" si="5"/>
        <v/>
      </c>
    </row>
    <row r="325" spans="1:10" s="16" customFormat="1" hidden="1" x14ac:dyDescent="0.25">
      <c r="A325" s="17"/>
      <c r="B325" s="28"/>
      <c r="C325" s="18" t="e">
        <f>VLOOKUP(B325,Fornecedores!A:B,2,0)</f>
        <v>#N/A</v>
      </c>
      <c r="D325" s="18"/>
      <c r="E325" s="23"/>
      <c r="F325" s="19"/>
      <c r="G325" s="32"/>
      <c r="H325" s="74"/>
      <c r="I325" s="21"/>
      <c r="J325" t="str">
        <f t="shared" si="5"/>
        <v/>
      </c>
    </row>
    <row r="326" spans="1:10" s="16" customFormat="1" hidden="1" x14ac:dyDescent="0.25">
      <c r="A326" s="17"/>
      <c r="B326" s="28"/>
      <c r="C326" s="18" t="e">
        <f>VLOOKUP(B326,Fornecedores!A:B,2,0)</f>
        <v>#N/A</v>
      </c>
      <c r="D326" s="18"/>
      <c r="E326" s="23"/>
      <c r="F326" s="19"/>
      <c r="G326" s="32"/>
      <c r="H326" s="74"/>
      <c r="I326" s="21"/>
      <c r="J326" t="str">
        <f t="shared" si="5"/>
        <v/>
      </c>
    </row>
    <row r="327" spans="1:10" s="16" customFormat="1" hidden="1" x14ac:dyDescent="0.25">
      <c r="A327" s="17"/>
      <c r="B327" s="28"/>
      <c r="C327" s="18" t="e">
        <f>VLOOKUP(B327,Fornecedores!A:B,2,0)</f>
        <v>#N/A</v>
      </c>
      <c r="D327" s="18"/>
      <c r="E327" s="23"/>
      <c r="F327" s="19"/>
      <c r="G327" s="32"/>
      <c r="H327" s="74"/>
      <c r="I327" s="21"/>
      <c r="J327" t="str">
        <f t="shared" si="5"/>
        <v/>
      </c>
    </row>
    <row r="328" spans="1:10" s="16" customFormat="1" hidden="1" x14ac:dyDescent="0.25">
      <c r="A328" s="17"/>
      <c r="B328" s="28"/>
      <c r="C328" s="18" t="e">
        <f>VLOOKUP(B328,Fornecedores!A:B,2,0)</f>
        <v>#N/A</v>
      </c>
      <c r="D328" s="18"/>
      <c r="E328" s="23"/>
      <c r="F328" s="19"/>
      <c r="G328" s="32"/>
      <c r="H328" s="74"/>
      <c r="I328" s="21"/>
      <c r="J328" t="str">
        <f t="shared" si="5"/>
        <v/>
      </c>
    </row>
    <row r="329" spans="1:10" s="16" customFormat="1" hidden="1" x14ac:dyDescent="0.25">
      <c r="A329" s="17"/>
      <c r="B329" s="28"/>
      <c r="C329" s="18" t="e">
        <f>VLOOKUP(B329,Fornecedores!A:B,2,0)</f>
        <v>#N/A</v>
      </c>
      <c r="D329" s="18"/>
      <c r="E329" s="23"/>
      <c r="F329" s="19"/>
      <c r="G329" s="32"/>
      <c r="H329" s="74"/>
      <c r="I329" s="21"/>
      <c r="J329" t="str">
        <f t="shared" si="5"/>
        <v/>
      </c>
    </row>
    <row r="330" spans="1:10" s="16" customFormat="1" hidden="1" x14ac:dyDescent="0.25">
      <c r="A330" s="17"/>
      <c r="B330" s="28"/>
      <c r="C330" s="18" t="e">
        <f>VLOOKUP(B330,Fornecedores!A:B,2,0)</f>
        <v>#N/A</v>
      </c>
      <c r="D330" s="18"/>
      <c r="E330" s="23"/>
      <c r="F330" s="19"/>
      <c r="G330" s="32"/>
      <c r="H330" s="74"/>
      <c r="I330" s="21"/>
      <c r="J330" t="str">
        <f t="shared" si="5"/>
        <v/>
      </c>
    </row>
    <row r="331" spans="1:10" s="16" customFormat="1" hidden="1" x14ac:dyDescent="0.25">
      <c r="A331" s="17"/>
      <c r="B331" s="28"/>
      <c r="C331" s="18" t="e">
        <f>VLOOKUP(B331,Fornecedores!A:B,2,0)</f>
        <v>#N/A</v>
      </c>
      <c r="D331" s="18"/>
      <c r="E331" s="23"/>
      <c r="F331" s="19"/>
      <c r="G331" s="32"/>
      <c r="H331" s="74"/>
      <c r="I331" s="21"/>
      <c r="J331" t="str">
        <f t="shared" si="5"/>
        <v/>
      </c>
    </row>
    <row r="332" spans="1:10" s="16" customFormat="1" hidden="1" x14ac:dyDescent="0.25">
      <c r="A332" s="17"/>
      <c r="B332" s="28"/>
      <c r="C332" s="18" t="e">
        <f>VLOOKUP(B332,Fornecedores!A:B,2,0)</f>
        <v>#N/A</v>
      </c>
      <c r="D332" s="18"/>
      <c r="E332" s="23"/>
      <c r="F332" s="19"/>
      <c r="G332" s="32"/>
      <c r="H332" s="74"/>
      <c r="I332" s="21"/>
      <c r="J332" t="str">
        <f t="shared" si="5"/>
        <v/>
      </c>
    </row>
    <row r="333" spans="1:10" s="16" customFormat="1" hidden="1" x14ac:dyDescent="0.25">
      <c r="A333" s="17"/>
      <c r="B333" s="28"/>
      <c r="C333" s="18" t="e">
        <f>VLOOKUP(B333,Fornecedores!A:B,2,0)</f>
        <v>#N/A</v>
      </c>
      <c r="D333" s="18"/>
      <c r="E333" s="23"/>
      <c r="F333" s="19"/>
      <c r="G333" s="32"/>
      <c r="H333" s="74"/>
      <c r="I333" s="21"/>
      <c r="J333" t="str">
        <f t="shared" si="5"/>
        <v/>
      </c>
    </row>
    <row r="334" spans="1:10" s="16" customFormat="1" hidden="1" x14ac:dyDescent="0.25">
      <c r="A334" s="17"/>
      <c r="B334" s="28"/>
      <c r="C334" s="18" t="e">
        <f>VLOOKUP(B334,Fornecedores!A:B,2,0)</f>
        <v>#N/A</v>
      </c>
      <c r="D334" s="18"/>
      <c r="E334" s="23"/>
      <c r="F334" s="19"/>
      <c r="G334" s="32"/>
      <c r="H334" s="74"/>
      <c r="I334" s="21"/>
      <c r="J334" t="str">
        <f t="shared" si="5"/>
        <v/>
      </c>
    </row>
    <row r="335" spans="1:10" s="16" customFormat="1" hidden="1" x14ac:dyDescent="0.25">
      <c r="A335" s="17"/>
      <c r="B335" s="28"/>
      <c r="C335" s="18" t="e">
        <f>VLOOKUP(B335,Fornecedores!A:B,2,0)</f>
        <v>#N/A</v>
      </c>
      <c r="D335" s="18"/>
      <c r="E335" s="23"/>
      <c r="F335" s="19"/>
      <c r="G335" s="32"/>
      <c r="H335" s="74"/>
      <c r="I335" s="21"/>
      <c r="J335" t="str">
        <f t="shared" si="5"/>
        <v/>
      </c>
    </row>
    <row r="336" spans="1:10" s="16" customFormat="1" hidden="1" x14ac:dyDescent="0.25">
      <c r="A336" s="17"/>
      <c r="B336" s="28"/>
      <c r="C336" s="18" t="e">
        <f>VLOOKUP(B336,Fornecedores!A:B,2,0)</f>
        <v>#N/A</v>
      </c>
      <c r="D336" s="18"/>
      <c r="E336" s="23"/>
      <c r="F336" s="19"/>
      <c r="G336" s="32"/>
      <c r="H336" s="74"/>
      <c r="I336" s="21"/>
      <c r="J336" t="str">
        <f t="shared" si="5"/>
        <v/>
      </c>
    </row>
    <row r="337" spans="1:10" s="16" customFormat="1" hidden="1" x14ac:dyDescent="0.25">
      <c r="A337" s="17"/>
      <c r="B337" s="28"/>
      <c r="C337" s="18" t="e">
        <f>VLOOKUP(B337,Fornecedores!A:B,2,0)</f>
        <v>#N/A</v>
      </c>
      <c r="D337" s="18"/>
      <c r="E337" s="23"/>
      <c r="F337" s="19"/>
      <c r="G337" s="32"/>
      <c r="H337" s="74"/>
      <c r="I337" s="21"/>
      <c r="J337" t="str">
        <f t="shared" si="5"/>
        <v/>
      </c>
    </row>
    <row r="338" spans="1:10" s="16" customFormat="1" hidden="1" x14ac:dyDescent="0.25">
      <c r="A338" s="17"/>
      <c r="B338" s="28"/>
      <c r="C338" s="18" t="e">
        <f>VLOOKUP(B338,Fornecedores!A:B,2,0)</f>
        <v>#N/A</v>
      </c>
      <c r="D338" s="18"/>
      <c r="E338" s="23"/>
      <c r="F338" s="19"/>
      <c r="G338" s="32"/>
      <c r="H338" s="74"/>
      <c r="I338" s="21"/>
      <c r="J338" t="str">
        <f t="shared" si="5"/>
        <v/>
      </c>
    </row>
    <row r="339" spans="1:10" s="16" customFormat="1" hidden="1" x14ac:dyDescent="0.25">
      <c r="A339" s="17"/>
      <c r="B339" s="28"/>
      <c r="C339" s="18" t="e">
        <f>VLOOKUP(B339,Fornecedores!A:B,2,0)</f>
        <v>#N/A</v>
      </c>
      <c r="D339" s="18"/>
      <c r="E339" s="23"/>
      <c r="F339" s="19"/>
      <c r="G339" s="32"/>
      <c r="H339" s="74"/>
      <c r="I339" s="21"/>
      <c r="J339" t="str">
        <f t="shared" si="5"/>
        <v/>
      </c>
    </row>
    <row r="340" spans="1:10" s="16" customFormat="1" hidden="1" x14ac:dyDescent="0.25">
      <c r="A340" s="17"/>
      <c r="B340" s="28"/>
      <c r="C340" s="18" t="e">
        <f>VLOOKUP(B340,Fornecedores!A:B,2,0)</f>
        <v>#N/A</v>
      </c>
      <c r="D340" s="18"/>
      <c r="E340" s="23"/>
      <c r="F340" s="19"/>
      <c r="G340" s="32"/>
      <c r="H340" s="74"/>
      <c r="I340" s="21"/>
      <c r="J340" t="str">
        <f t="shared" si="5"/>
        <v/>
      </c>
    </row>
    <row r="341" spans="1:10" s="16" customFormat="1" hidden="1" x14ac:dyDescent="0.25">
      <c r="A341" s="17"/>
      <c r="B341" s="28"/>
      <c r="C341" s="18" t="e">
        <f>VLOOKUP(B341,Fornecedores!A:B,2,0)</f>
        <v>#N/A</v>
      </c>
      <c r="D341" s="18"/>
      <c r="E341" s="23"/>
      <c r="F341" s="19"/>
      <c r="G341" s="32"/>
      <c r="H341" s="74"/>
      <c r="I341" s="21"/>
      <c r="J341" t="str">
        <f t="shared" si="5"/>
        <v/>
      </c>
    </row>
    <row r="342" spans="1:10" s="16" customFormat="1" hidden="1" x14ac:dyDescent="0.25">
      <c r="A342" s="17"/>
      <c r="B342" s="28"/>
      <c r="C342" s="18" t="e">
        <f>VLOOKUP(B342,Fornecedores!A:B,2,0)</f>
        <v>#N/A</v>
      </c>
      <c r="D342" s="18"/>
      <c r="E342" s="23"/>
      <c r="F342" s="19"/>
      <c r="G342" s="32"/>
      <c r="H342" s="74"/>
      <c r="I342" s="21"/>
      <c r="J342" t="str">
        <f t="shared" si="5"/>
        <v/>
      </c>
    </row>
    <row r="343" spans="1:10" s="16" customFormat="1" hidden="1" x14ac:dyDescent="0.25">
      <c r="A343" s="17"/>
      <c r="B343" s="28"/>
      <c r="C343" s="18" t="e">
        <f>VLOOKUP(B343,Fornecedores!A:B,2,0)</f>
        <v>#N/A</v>
      </c>
      <c r="D343" s="18"/>
      <c r="E343" s="23"/>
      <c r="F343" s="19"/>
      <c r="G343" s="32"/>
      <c r="H343" s="74"/>
      <c r="I343" s="21"/>
      <c r="J343" t="str">
        <f t="shared" si="5"/>
        <v/>
      </c>
    </row>
    <row r="344" spans="1:10" s="16" customFormat="1" hidden="1" x14ac:dyDescent="0.25">
      <c r="A344" s="17"/>
      <c r="B344" s="28"/>
      <c r="C344" s="18" t="e">
        <f>VLOOKUP(B344,Fornecedores!A:B,2,0)</f>
        <v>#N/A</v>
      </c>
      <c r="D344" s="18"/>
      <c r="E344" s="23"/>
      <c r="F344" s="19"/>
      <c r="G344" s="32"/>
      <c r="H344" s="74"/>
      <c r="I344" s="21"/>
      <c r="J344" t="str">
        <f t="shared" si="5"/>
        <v/>
      </c>
    </row>
    <row r="345" spans="1:10" s="16" customFormat="1" hidden="1" x14ac:dyDescent="0.25">
      <c r="A345" s="17"/>
      <c r="B345" s="28"/>
      <c r="C345" s="18" t="e">
        <f>VLOOKUP(B345,Fornecedores!A:B,2,0)</f>
        <v>#N/A</v>
      </c>
      <c r="D345" s="18"/>
      <c r="E345" s="23"/>
      <c r="F345" s="19"/>
      <c r="G345" s="32"/>
      <c r="H345" s="74"/>
      <c r="I345" s="21"/>
      <c r="J345" t="str">
        <f t="shared" si="5"/>
        <v/>
      </c>
    </row>
    <row r="346" spans="1:10" s="16" customFormat="1" hidden="1" x14ac:dyDescent="0.25">
      <c r="A346" s="17"/>
      <c r="B346" s="28"/>
      <c r="C346" s="18" t="e">
        <f>VLOOKUP(B346,Fornecedores!A:B,2,0)</f>
        <v>#N/A</v>
      </c>
      <c r="D346" s="18"/>
      <c r="E346" s="23"/>
      <c r="F346" s="19"/>
      <c r="G346" s="32"/>
      <c r="H346" s="74"/>
      <c r="I346" s="21"/>
      <c r="J346" t="str">
        <f t="shared" si="5"/>
        <v/>
      </c>
    </row>
    <row r="347" spans="1:10" s="16" customFormat="1" hidden="1" x14ac:dyDescent="0.25">
      <c r="A347" s="17"/>
      <c r="B347" s="28"/>
      <c r="C347" s="18" t="e">
        <f>VLOOKUP(B347,Fornecedores!A:B,2,0)</f>
        <v>#N/A</v>
      </c>
      <c r="D347" s="18"/>
      <c r="E347" s="23"/>
      <c r="F347" s="19"/>
      <c r="G347" s="32"/>
      <c r="H347" s="74"/>
      <c r="I347" s="21"/>
      <c r="J347" t="str">
        <f t="shared" si="5"/>
        <v/>
      </c>
    </row>
    <row r="348" spans="1:10" s="16" customFormat="1" hidden="1" x14ac:dyDescent="0.25">
      <c r="A348" s="17"/>
      <c r="B348" s="28"/>
      <c r="C348" s="18" t="e">
        <f>VLOOKUP(B348,Fornecedores!A:B,2,0)</f>
        <v>#N/A</v>
      </c>
      <c r="D348" s="18"/>
      <c r="E348" s="23"/>
      <c r="F348" s="19"/>
      <c r="G348" s="32"/>
      <c r="H348" s="74"/>
      <c r="I348" s="21"/>
      <c r="J348" t="str">
        <f t="shared" si="5"/>
        <v/>
      </c>
    </row>
    <row r="349" spans="1:10" s="16" customFormat="1" hidden="1" x14ac:dyDescent="0.25">
      <c r="A349" s="17"/>
      <c r="B349" s="28"/>
      <c r="C349" s="18" t="e">
        <f>VLOOKUP(B349,Fornecedores!A:B,2,0)</f>
        <v>#N/A</v>
      </c>
      <c r="D349" s="18"/>
      <c r="E349" s="23"/>
      <c r="F349" s="19"/>
      <c r="G349" s="32"/>
      <c r="H349" s="74"/>
      <c r="I349" s="21"/>
      <c r="J349" t="str">
        <f t="shared" si="5"/>
        <v/>
      </c>
    </row>
    <row r="350" spans="1:10" s="16" customFormat="1" hidden="1" x14ac:dyDescent="0.25">
      <c r="A350" s="17"/>
      <c r="B350" s="28"/>
      <c r="C350" s="18" t="e">
        <f>VLOOKUP(B350,Fornecedores!A:B,2,0)</f>
        <v>#N/A</v>
      </c>
      <c r="D350" s="18"/>
      <c r="E350" s="23"/>
      <c r="F350" s="19"/>
      <c r="G350" s="32"/>
      <c r="H350" s="74"/>
      <c r="I350" s="21"/>
      <c r="J350" t="str">
        <f t="shared" si="5"/>
        <v/>
      </c>
    </row>
    <row r="351" spans="1:10" s="16" customFormat="1" hidden="1" x14ac:dyDescent="0.25">
      <c r="A351" s="17"/>
      <c r="B351" s="28"/>
      <c r="C351" s="18" t="e">
        <f>VLOOKUP(B351,Fornecedores!A:B,2,0)</f>
        <v>#N/A</v>
      </c>
      <c r="D351" s="18"/>
      <c r="E351" s="23"/>
      <c r="F351" s="19"/>
      <c r="G351" s="32"/>
      <c r="H351" s="74"/>
      <c r="I351" s="21"/>
      <c r="J351" t="str">
        <f t="shared" si="5"/>
        <v/>
      </c>
    </row>
    <row r="352" spans="1:10" s="16" customFormat="1" hidden="1" x14ac:dyDescent="0.25">
      <c r="A352" s="17"/>
      <c r="B352" s="28"/>
      <c r="C352" s="18" t="e">
        <f>VLOOKUP(B352,Fornecedores!A:B,2,0)</f>
        <v>#N/A</v>
      </c>
      <c r="D352" s="18"/>
      <c r="E352" s="23"/>
      <c r="F352" s="19"/>
      <c r="G352" s="32"/>
      <c r="H352" s="74"/>
      <c r="I352" s="21"/>
      <c r="J352"/>
    </row>
    <row r="353" spans="1:10" s="16" customFormat="1" hidden="1" x14ac:dyDescent="0.25">
      <c r="A353" s="17"/>
      <c r="B353" s="28"/>
      <c r="C353" s="18" t="e">
        <f>VLOOKUP(B353,Fornecedores!A:B,2,0)</f>
        <v>#N/A</v>
      </c>
      <c r="D353" s="18"/>
      <c r="E353" s="23"/>
      <c r="F353" s="19"/>
      <c r="G353" s="32"/>
      <c r="H353" s="74"/>
      <c r="I353" s="21"/>
      <c r="J353"/>
    </row>
    <row r="354" spans="1:10" s="16" customFormat="1" hidden="1" x14ac:dyDescent="0.25">
      <c r="A354" s="17"/>
      <c r="B354" s="28"/>
      <c r="C354" s="18" t="e">
        <f>VLOOKUP(B354,Fornecedores!A:B,2,0)</f>
        <v>#N/A</v>
      </c>
      <c r="D354" s="18"/>
      <c r="E354" s="23"/>
      <c r="F354" s="19"/>
      <c r="G354" s="32"/>
      <c r="H354" s="74"/>
      <c r="I354" s="21"/>
      <c r="J354"/>
    </row>
    <row r="355" spans="1:10" s="16" customFormat="1" hidden="1" x14ac:dyDescent="0.25">
      <c r="A355" s="17"/>
      <c r="B355" s="28"/>
      <c r="C355" s="18" t="e">
        <f>VLOOKUP(B355,Fornecedores!A:B,2,0)</f>
        <v>#N/A</v>
      </c>
      <c r="D355" s="18"/>
      <c r="E355" s="23"/>
      <c r="F355" s="19"/>
      <c r="G355" s="32"/>
      <c r="H355" s="74"/>
      <c r="I355" s="21"/>
      <c r="J355"/>
    </row>
    <row r="356" spans="1:10" s="16" customFormat="1" hidden="1" x14ac:dyDescent="0.25">
      <c r="A356" s="17"/>
      <c r="B356" s="28"/>
      <c r="C356" s="18" t="e">
        <f>VLOOKUP(B356,Fornecedores!A:B,2,0)</f>
        <v>#N/A</v>
      </c>
      <c r="D356" s="18"/>
      <c r="E356" s="23"/>
      <c r="F356" s="19"/>
      <c r="G356" s="32"/>
      <c r="H356" s="74"/>
      <c r="I356" s="21"/>
      <c r="J356"/>
    </row>
    <row r="357" spans="1:10" s="16" customFormat="1" hidden="1" x14ac:dyDescent="0.25">
      <c r="A357" s="17"/>
      <c r="B357" s="28"/>
      <c r="C357" s="18" t="e">
        <f>VLOOKUP(B357,Fornecedores!A:B,2,0)</f>
        <v>#N/A</v>
      </c>
      <c r="D357" s="18"/>
      <c r="E357" s="23"/>
      <c r="F357" s="19"/>
      <c r="G357" s="32"/>
      <c r="H357" s="74"/>
      <c r="I357" s="21"/>
      <c r="J357"/>
    </row>
    <row r="358" spans="1:10" s="16" customFormat="1" hidden="1" x14ac:dyDescent="0.25">
      <c r="A358" s="17"/>
      <c r="B358" s="28"/>
      <c r="C358" s="18" t="e">
        <f>VLOOKUP(B358,Fornecedores!A:B,2,0)</f>
        <v>#N/A</v>
      </c>
      <c r="D358" s="18"/>
      <c r="E358" s="23"/>
      <c r="F358" s="19"/>
      <c r="G358" s="32"/>
      <c r="H358" s="74"/>
      <c r="I358" s="21"/>
      <c r="J358"/>
    </row>
    <row r="359" spans="1:10" s="16" customFormat="1" hidden="1" x14ac:dyDescent="0.25">
      <c r="A359" s="17"/>
      <c r="B359" s="28"/>
      <c r="C359" s="18" t="e">
        <f>VLOOKUP(B359,Fornecedores!A:B,2,0)</f>
        <v>#N/A</v>
      </c>
      <c r="D359" s="18"/>
      <c r="E359" s="23"/>
      <c r="F359" s="19"/>
      <c r="G359" s="32"/>
      <c r="H359" s="74"/>
      <c r="I359" s="21"/>
      <c r="J359"/>
    </row>
    <row r="360" spans="1:10" s="16" customFormat="1" hidden="1" x14ac:dyDescent="0.25">
      <c r="A360" s="17"/>
      <c r="B360" s="28"/>
      <c r="C360" s="18" t="e">
        <f>VLOOKUP(B360,Fornecedores!A:B,2,0)</f>
        <v>#N/A</v>
      </c>
      <c r="D360" s="18"/>
      <c r="E360" s="23"/>
      <c r="F360" s="19"/>
      <c r="G360" s="32"/>
      <c r="H360" s="74"/>
      <c r="I360" s="21"/>
      <c r="J360"/>
    </row>
    <row r="361" spans="1:10" s="16" customFormat="1" hidden="1" x14ac:dyDescent="0.25">
      <c r="A361" s="17"/>
      <c r="B361" s="28"/>
      <c r="C361" s="18" t="e">
        <f>VLOOKUP(B361,Fornecedores!A:B,2,0)</f>
        <v>#N/A</v>
      </c>
      <c r="D361" s="18"/>
      <c r="E361" s="23"/>
      <c r="F361" s="19"/>
      <c r="G361" s="32"/>
      <c r="H361" s="74"/>
      <c r="I361" s="21"/>
      <c r="J361"/>
    </row>
    <row r="362" spans="1:10" s="16" customFormat="1" hidden="1" x14ac:dyDescent="0.25">
      <c r="A362" s="17"/>
      <c r="B362" s="28"/>
      <c r="C362" s="18" t="e">
        <f>VLOOKUP(B362,Fornecedores!A:B,2,0)</f>
        <v>#N/A</v>
      </c>
      <c r="D362" s="18"/>
      <c r="E362" s="23"/>
      <c r="F362" s="19"/>
      <c r="G362" s="32"/>
      <c r="H362" s="74"/>
      <c r="I362" s="21"/>
      <c r="J362"/>
    </row>
    <row r="363" spans="1:10" s="16" customFormat="1" hidden="1" x14ac:dyDescent="0.25">
      <c r="A363" s="17"/>
      <c r="B363" s="28"/>
      <c r="C363" s="18" t="e">
        <f>VLOOKUP(B363,Fornecedores!A:B,2,0)</f>
        <v>#N/A</v>
      </c>
      <c r="D363" s="18"/>
      <c r="E363" s="23"/>
      <c r="F363" s="19"/>
      <c r="G363" s="32"/>
      <c r="H363" s="74"/>
      <c r="I363" s="21"/>
      <c r="J363"/>
    </row>
    <row r="364" spans="1:10" s="16" customFormat="1" hidden="1" x14ac:dyDescent="0.25">
      <c r="A364" s="17"/>
      <c r="B364" s="28"/>
      <c r="C364" s="18" t="e">
        <f>VLOOKUP(B364,Fornecedores!A:B,2,0)</f>
        <v>#N/A</v>
      </c>
      <c r="D364" s="18"/>
      <c r="E364" s="23"/>
      <c r="F364" s="19"/>
      <c r="G364" s="32"/>
      <c r="H364" s="74"/>
      <c r="I364" s="21"/>
      <c r="J364"/>
    </row>
    <row r="365" spans="1:10" s="16" customFormat="1" hidden="1" x14ac:dyDescent="0.25">
      <c r="A365" s="17"/>
      <c r="B365" s="28"/>
      <c r="C365" s="18" t="e">
        <f>VLOOKUP(B365,Fornecedores!A:B,2,0)</f>
        <v>#N/A</v>
      </c>
      <c r="D365" s="18"/>
      <c r="E365" s="23"/>
      <c r="F365" s="19"/>
      <c r="G365" s="32"/>
      <c r="H365" s="74"/>
      <c r="I365" s="21"/>
      <c r="J365"/>
    </row>
    <row r="366" spans="1:10" s="16" customFormat="1" hidden="1" x14ac:dyDescent="0.25">
      <c r="A366" s="17"/>
      <c r="B366" s="28"/>
      <c r="C366" s="18" t="e">
        <f>VLOOKUP(B366,Fornecedores!A:B,2,0)</f>
        <v>#N/A</v>
      </c>
      <c r="D366" s="18"/>
      <c r="E366" s="23"/>
      <c r="F366" s="19"/>
      <c r="G366" s="32"/>
      <c r="H366" s="74"/>
      <c r="I366" s="21"/>
      <c r="J366"/>
    </row>
    <row r="367" spans="1:10" s="16" customFormat="1" hidden="1" x14ac:dyDescent="0.25">
      <c r="A367" s="17"/>
      <c r="B367" s="28"/>
      <c r="C367" s="18" t="e">
        <f>VLOOKUP(B367,Fornecedores!A:B,2,0)</f>
        <v>#N/A</v>
      </c>
      <c r="D367" s="18"/>
      <c r="E367" s="23"/>
      <c r="F367" s="19"/>
      <c r="G367" s="32"/>
      <c r="H367" s="74"/>
      <c r="I367" s="21"/>
      <c r="J367"/>
    </row>
    <row r="368" spans="1:10" s="16" customFormat="1" hidden="1" x14ac:dyDescent="0.25">
      <c r="A368" s="17"/>
      <c r="B368" s="28"/>
      <c r="C368" s="18" t="e">
        <f>VLOOKUP(B368,Fornecedores!A:B,2,0)</f>
        <v>#N/A</v>
      </c>
      <c r="D368" s="18"/>
      <c r="E368" s="23"/>
      <c r="F368" s="19"/>
      <c r="G368" s="32"/>
      <c r="H368" s="74"/>
      <c r="I368" s="21"/>
      <c r="J368"/>
    </row>
    <row r="369" spans="1:10" s="16" customFormat="1" hidden="1" x14ac:dyDescent="0.25">
      <c r="A369" s="17"/>
      <c r="B369" s="28"/>
      <c r="C369" s="18" t="e">
        <f>VLOOKUP(B369,Fornecedores!A:B,2,0)</f>
        <v>#N/A</v>
      </c>
      <c r="D369" s="18"/>
      <c r="E369" s="23"/>
      <c r="F369" s="19"/>
      <c r="G369" s="32"/>
      <c r="H369" s="74"/>
      <c r="I369" s="21"/>
      <c r="J369"/>
    </row>
    <row r="370" spans="1:10" s="16" customFormat="1" hidden="1" x14ac:dyDescent="0.25">
      <c r="A370" s="17"/>
      <c r="B370" s="28"/>
      <c r="C370" s="18" t="e">
        <f>VLOOKUP(B370,Fornecedores!A:B,2,0)</f>
        <v>#N/A</v>
      </c>
      <c r="D370" s="18"/>
      <c r="E370" s="23"/>
      <c r="F370" s="19"/>
      <c r="G370" s="32"/>
      <c r="H370" s="74"/>
      <c r="I370" s="21"/>
      <c r="J370"/>
    </row>
    <row r="371" spans="1:10" s="16" customFormat="1" hidden="1" x14ac:dyDescent="0.25">
      <c r="A371" s="17"/>
      <c r="B371" s="28"/>
      <c r="C371" s="18" t="e">
        <f>VLOOKUP(B371,Fornecedores!A:B,2,0)</f>
        <v>#N/A</v>
      </c>
      <c r="D371" s="18"/>
      <c r="E371" s="23"/>
      <c r="F371" s="19"/>
      <c r="G371" s="32"/>
      <c r="H371" s="74"/>
      <c r="I371" s="21"/>
      <c r="J371"/>
    </row>
    <row r="372" spans="1:10" s="16" customFormat="1" hidden="1" x14ac:dyDescent="0.25">
      <c r="A372" s="17"/>
      <c r="B372" s="28"/>
      <c r="C372" s="18" t="e">
        <f>VLOOKUP(B372,Fornecedores!A:B,2,0)</f>
        <v>#N/A</v>
      </c>
      <c r="D372" s="18"/>
      <c r="E372" s="23"/>
      <c r="F372" s="19"/>
      <c r="G372" s="32"/>
      <c r="H372" s="74"/>
      <c r="I372" s="21"/>
      <c r="J372"/>
    </row>
    <row r="373" spans="1:10" s="16" customFormat="1" hidden="1" x14ac:dyDescent="0.25">
      <c r="A373" s="17"/>
      <c r="B373" s="28"/>
      <c r="C373" s="18" t="e">
        <f>VLOOKUP(B373,Fornecedores!A:B,2,0)</f>
        <v>#N/A</v>
      </c>
      <c r="D373" s="18"/>
      <c r="E373" s="23"/>
      <c r="F373" s="19"/>
      <c r="G373" s="32"/>
      <c r="H373" s="74"/>
      <c r="I373" s="21"/>
      <c r="J373"/>
    </row>
    <row r="374" spans="1:10" s="16" customFormat="1" hidden="1" x14ac:dyDescent="0.25">
      <c r="A374" s="17"/>
      <c r="B374" s="28"/>
      <c r="C374" s="18" t="e">
        <f>VLOOKUP(B374,Fornecedores!A:B,2,0)</f>
        <v>#N/A</v>
      </c>
      <c r="D374" s="18"/>
      <c r="E374" s="23"/>
      <c r="F374" s="19"/>
      <c r="G374" s="32"/>
      <c r="H374" s="74"/>
      <c r="I374" s="21"/>
      <c r="J374"/>
    </row>
    <row r="375" spans="1:10" s="16" customFormat="1" hidden="1" x14ac:dyDescent="0.25">
      <c r="A375" s="17"/>
      <c r="B375" s="28"/>
      <c r="C375" s="18" t="e">
        <f>VLOOKUP(B375,Fornecedores!A:B,2,0)</f>
        <v>#N/A</v>
      </c>
      <c r="D375" s="18"/>
      <c r="E375" s="23"/>
      <c r="F375" s="19"/>
      <c r="G375" s="32"/>
      <c r="H375" s="74"/>
      <c r="I375" s="21"/>
      <c r="J375"/>
    </row>
    <row r="376" spans="1:10" s="16" customFormat="1" hidden="1" x14ac:dyDescent="0.25">
      <c r="A376" s="17"/>
      <c r="B376" s="28"/>
      <c r="C376" s="18" t="e">
        <f>VLOOKUP(B376,Fornecedores!A:B,2,0)</f>
        <v>#N/A</v>
      </c>
      <c r="D376" s="18"/>
      <c r="E376" s="23"/>
      <c r="F376" s="19"/>
      <c r="G376" s="32"/>
      <c r="H376" s="74"/>
      <c r="I376" s="21"/>
      <c r="J376"/>
    </row>
    <row r="377" spans="1:10" s="16" customFormat="1" hidden="1" x14ac:dyDescent="0.25">
      <c r="A377" s="17"/>
      <c r="B377" s="28"/>
      <c r="C377" s="18" t="e">
        <f>VLOOKUP(B377,Fornecedores!A:B,2,0)</f>
        <v>#N/A</v>
      </c>
      <c r="D377" s="18"/>
      <c r="E377" s="23"/>
      <c r="F377" s="19"/>
      <c r="G377" s="32"/>
      <c r="H377" s="74"/>
      <c r="I377" s="21"/>
      <c r="J377"/>
    </row>
    <row r="378" spans="1:10" s="16" customFormat="1" hidden="1" x14ac:dyDescent="0.25">
      <c r="A378" s="17"/>
      <c r="B378" s="28"/>
      <c r="C378" s="18" t="e">
        <f>VLOOKUP(B378,Fornecedores!A:B,2,0)</f>
        <v>#N/A</v>
      </c>
      <c r="D378" s="18"/>
      <c r="E378" s="23"/>
      <c r="F378" s="19"/>
      <c r="G378" s="32"/>
      <c r="H378" s="74"/>
      <c r="I378" s="21"/>
      <c r="J378"/>
    </row>
    <row r="379" spans="1:10" s="16" customFormat="1" hidden="1" x14ac:dyDescent="0.25">
      <c r="A379" s="17"/>
      <c r="B379" s="28"/>
      <c r="C379" s="18" t="e">
        <f>VLOOKUP(B379,Fornecedores!A:B,2,0)</f>
        <v>#N/A</v>
      </c>
      <c r="D379" s="18"/>
      <c r="E379" s="23"/>
      <c r="F379" s="19"/>
      <c r="G379" s="32"/>
      <c r="H379" s="74"/>
      <c r="I379" s="21"/>
      <c r="J379"/>
    </row>
    <row r="380" spans="1:10" s="16" customFormat="1" hidden="1" x14ac:dyDescent="0.25">
      <c r="A380" s="17"/>
      <c r="B380" s="28"/>
      <c r="C380" s="18" t="e">
        <f>VLOOKUP(B380,Fornecedores!A:B,2,0)</f>
        <v>#N/A</v>
      </c>
      <c r="D380" s="18"/>
      <c r="E380" s="77"/>
      <c r="F380" s="19"/>
      <c r="G380" s="32"/>
      <c r="H380" s="74"/>
      <c r="I380" s="21"/>
      <c r="J380"/>
    </row>
    <row r="381" spans="1:10" s="16" customFormat="1" hidden="1" x14ac:dyDescent="0.25">
      <c r="A381" s="17"/>
      <c r="B381" s="28"/>
      <c r="C381" s="18" t="e">
        <f>VLOOKUP(B381,Fornecedores!A:B,2,0)</f>
        <v>#N/A</v>
      </c>
      <c r="D381" s="18"/>
      <c r="E381" s="23"/>
      <c r="F381" s="19"/>
      <c r="G381" s="32"/>
      <c r="H381" s="74"/>
      <c r="I381" s="21"/>
      <c r="J381"/>
    </row>
    <row r="382" spans="1:10" s="16" customFormat="1" hidden="1" x14ac:dyDescent="0.25">
      <c r="A382" s="17"/>
      <c r="B382" s="28"/>
      <c r="C382" s="18" t="e">
        <f>VLOOKUP(B382,Fornecedores!A:B,2,0)</f>
        <v>#N/A</v>
      </c>
      <c r="D382" s="18"/>
      <c r="E382" s="23"/>
      <c r="F382" s="19"/>
      <c r="G382" s="32"/>
      <c r="H382" s="74"/>
      <c r="I382" s="21"/>
      <c r="J382"/>
    </row>
    <row r="383" spans="1:10" s="16" customFormat="1" hidden="1" x14ac:dyDescent="0.25">
      <c r="A383" s="17"/>
      <c r="B383" s="28"/>
      <c r="C383" s="18" t="e">
        <f>VLOOKUP(B383,Fornecedores!A:B,2,0)</f>
        <v>#N/A</v>
      </c>
      <c r="D383" s="18"/>
      <c r="E383" s="23"/>
      <c r="F383" s="19"/>
      <c r="G383" s="32"/>
      <c r="H383" s="74"/>
      <c r="I383" s="21"/>
      <c r="J383"/>
    </row>
    <row r="384" spans="1:10" s="16" customFormat="1" hidden="1" x14ac:dyDescent="0.25">
      <c r="A384" s="17"/>
      <c r="B384" s="28"/>
      <c r="C384" s="18" t="e">
        <f>VLOOKUP(B384,Fornecedores!A:B,2,0)</f>
        <v>#N/A</v>
      </c>
      <c r="D384" s="18"/>
      <c r="E384" s="23"/>
      <c r="F384" s="19"/>
      <c r="G384" s="32"/>
      <c r="H384" s="74"/>
      <c r="I384" s="21"/>
      <c r="J384"/>
    </row>
    <row r="385" spans="1:10" s="16" customFormat="1" hidden="1" x14ac:dyDescent="0.25">
      <c r="A385" s="17"/>
      <c r="B385" s="28"/>
      <c r="C385" s="18" t="e">
        <f>VLOOKUP(B385,Fornecedores!A:B,2,0)</f>
        <v>#N/A</v>
      </c>
      <c r="D385" s="18"/>
      <c r="E385" s="23"/>
      <c r="F385" s="19"/>
      <c r="G385" s="32"/>
      <c r="H385" s="74"/>
      <c r="I385" s="21"/>
      <c r="J385"/>
    </row>
    <row r="386" spans="1:10" s="16" customFormat="1" hidden="1" x14ac:dyDescent="0.25">
      <c r="A386" s="17"/>
      <c r="B386" s="28"/>
      <c r="C386" s="18" t="e">
        <f>VLOOKUP(B386,Fornecedores!A:B,2,0)</f>
        <v>#N/A</v>
      </c>
      <c r="D386" s="18"/>
      <c r="E386" s="23"/>
      <c r="F386" s="19"/>
      <c r="G386" s="32"/>
      <c r="H386" s="74"/>
      <c r="I386" s="21"/>
      <c r="J386"/>
    </row>
    <row r="387" spans="1:10" s="16" customFormat="1" hidden="1" x14ac:dyDescent="0.25">
      <c r="A387" s="17"/>
      <c r="B387" s="28"/>
      <c r="C387" s="18" t="e">
        <f>VLOOKUP(B387,Fornecedores!A:B,2,0)</f>
        <v>#N/A</v>
      </c>
      <c r="D387" s="18"/>
      <c r="E387" s="23"/>
      <c r="F387" s="19"/>
      <c r="G387" s="32"/>
      <c r="H387" s="74"/>
      <c r="I387" s="21"/>
      <c r="J387"/>
    </row>
    <row r="388" spans="1:10" s="16" customFormat="1" hidden="1" x14ac:dyDescent="0.25">
      <c r="A388" s="17"/>
      <c r="B388" s="28"/>
      <c r="C388" s="18" t="e">
        <f>VLOOKUP(B388,Fornecedores!A:B,2,0)</f>
        <v>#N/A</v>
      </c>
      <c r="D388" s="18"/>
      <c r="E388" s="23"/>
      <c r="F388" s="19"/>
      <c r="G388" s="32"/>
      <c r="H388" s="74"/>
      <c r="I388" s="21"/>
      <c r="J388"/>
    </row>
    <row r="389" spans="1:10" s="16" customFormat="1" hidden="1" x14ac:dyDescent="0.25">
      <c r="A389" s="17"/>
      <c r="B389" s="28"/>
      <c r="C389" s="18" t="e">
        <f>VLOOKUP(B389,Fornecedores!A:B,2,0)</f>
        <v>#N/A</v>
      </c>
      <c r="D389" s="18"/>
      <c r="E389" s="23"/>
      <c r="F389" s="19"/>
      <c r="G389" s="32"/>
      <c r="H389" s="74"/>
      <c r="I389" s="21"/>
      <c r="J389"/>
    </row>
    <row r="390" spans="1:10" s="16" customFormat="1" hidden="1" x14ac:dyDescent="0.25">
      <c r="A390" s="17"/>
      <c r="B390" s="28"/>
      <c r="C390" s="18" t="e">
        <f>VLOOKUP(B390,Fornecedores!A:B,2,0)</f>
        <v>#N/A</v>
      </c>
      <c r="D390" s="18"/>
      <c r="E390" s="23"/>
      <c r="F390" s="19"/>
      <c r="G390" s="32"/>
      <c r="H390" s="74"/>
      <c r="I390" s="21"/>
      <c r="J390"/>
    </row>
    <row r="391" spans="1:10" s="16" customFormat="1" hidden="1" x14ac:dyDescent="0.25">
      <c r="A391" s="17"/>
      <c r="B391" s="28"/>
      <c r="C391" s="18" t="e">
        <f>VLOOKUP(B391,Fornecedores!A:B,2,0)</f>
        <v>#N/A</v>
      </c>
      <c r="D391" s="18"/>
      <c r="E391" s="23"/>
      <c r="F391" s="19"/>
      <c r="G391" s="32"/>
      <c r="H391" s="74"/>
      <c r="I391" s="21"/>
      <c r="J391"/>
    </row>
    <row r="392" spans="1:10" s="16" customFormat="1" hidden="1" x14ac:dyDescent="0.25">
      <c r="A392" s="17"/>
      <c r="B392" s="28"/>
      <c r="C392" s="18" t="e">
        <f>VLOOKUP(B392,Fornecedores!A:B,2,0)</f>
        <v>#N/A</v>
      </c>
      <c r="D392" s="18"/>
      <c r="E392" s="23"/>
      <c r="F392" s="19"/>
      <c r="G392" s="32"/>
      <c r="H392" s="74"/>
      <c r="I392" s="21"/>
      <c r="J392"/>
    </row>
    <row r="393" spans="1:10" s="16" customFormat="1" hidden="1" x14ac:dyDescent="0.25">
      <c r="A393" s="17"/>
      <c r="B393" s="28"/>
      <c r="C393" s="18" t="e">
        <f>VLOOKUP(B393,Fornecedores!A:B,2,0)</f>
        <v>#N/A</v>
      </c>
      <c r="D393" s="18"/>
      <c r="E393" s="23"/>
      <c r="F393" s="19"/>
      <c r="G393" s="32"/>
      <c r="H393" s="74"/>
      <c r="I393" s="21"/>
      <c r="J393"/>
    </row>
    <row r="394" spans="1:10" s="16" customFormat="1" hidden="1" x14ac:dyDescent="0.25">
      <c r="A394" s="17"/>
      <c r="B394" s="28"/>
      <c r="C394" s="18" t="e">
        <f>VLOOKUP(B394,Fornecedores!A:B,2,0)</f>
        <v>#N/A</v>
      </c>
      <c r="D394" s="18"/>
      <c r="E394" s="23"/>
      <c r="F394" s="19"/>
      <c r="G394" s="32"/>
      <c r="H394" s="74"/>
      <c r="I394" s="21"/>
      <c r="J394"/>
    </row>
    <row r="395" spans="1:10" s="16" customFormat="1" hidden="1" x14ac:dyDescent="0.25">
      <c r="A395" s="17"/>
      <c r="B395" s="28"/>
      <c r="C395" s="18" t="e">
        <f>VLOOKUP(B395,Fornecedores!A:B,2,0)</f>
        <v>#N/A</v>
      </c>
      <c r="D395" s="18"/>
      <c r="E395" s="23"/>
      <c r="F395" s="19"/>
      <c r="G395" s="32"/>
      <c r="H395" s="74"/>
      <c r="I395" s="21"/>
      <c r="J395"/>
    </row>
    <row r="396" spans="1:10" s="16" customFormat="1" hidden="1" x14ac:dyDescent="0.25">
      <c r="A396" s="17"/>
      <c r="B396" s="28"/>
      <c r="C396" s="18" t="e">
        <f>VLOOKUP(B396,Fornecedores!A:B,2,0)</f>
        <v>#N/A</v>
      </c>
      <c r="D396" s="18"/>
      <c r="E396" s="23"/>
      <c r="F396" s="19"/>
      <c r="G396" s="32"/>
      <c r="H396" s="74"/>
      <c r="I396" s="21"/>
      <c r="J396"/>
    </row>
    <row r="397" spans="1:10" s="16" customFormat="1" hidden="1" x14ac:dyDescent="0.25">
      <c r="A397" s="17"/>
      <c r="B397" s="28"/>
      <c r="C397" s="18" t="e">
        <f>VLOOKUP(B397,Fornecedores!A:B,2,0)</f>
        <v>#N/A</v>
      </c>
      <c r="D397" s="18"/>
      <c r="E397" s="23"/>
      <c r="F397" s="19"/>
      <c r="G397" s="32"/>
      <c r="H397" s="74"/>
      <c r="I397" s="21"/>
      <c r="J397"/>
    </row>
    <row r="398" spans="1:10" s="16" customFormat="1" hidden="1" x14ac:dyDescent="0.25">
      <c r="A398" s="17"/>
      <c r="B398" s="28"/>
      <c r="C398" s="18" t="e">
        <f>VLOOKUP(B398,Fornecedores!A:B,2,0)</f>
        <v>#N/A</v>
      </c>
      <c r="D398" s="18"/>
      <c r="E398" s="23"/>
      <c r="F398" s="19"/>
      <c r="G398" s="32"/>
      <c r="H398" s="74"/>
      <c r="I398" s="21"/>
      <c r="J398"/>
    </row>
    <row r="399" spans="1:10" s="16" customFormat="1" hidden="1" x14ac:dyDescent="0.25">
      <c r="A399" s="17"/>
      <c r="B399" s="28"/>
      <c r="C399" s="18" t="e">
        <f>VLOOKUP(B399,Fornecedores!A:B,2,0)</f>
        <v>#N/A</v>
      </c>
      <c r="D399" s="18"/>
      <c r="E399" s="23"/>
      <c r="F399" s="19"/>
      <c r="G399" s="32"/>
      <c r="H399" s="74"/>
      <c r="I399" s="21"/>
      <c r="J399"/>
    </row>
    <row r="400" spans="1:10" s="16" customFormat="1" hidden="1" x14ac:dyDescent="0.25">
      <c r="A400" s="17"/>
      <c r="B400" s="28"/>
      <c r="C400" s="18" t="e">
        <f>VLOOKUP(B400,Fornecedores!A:B,2,0)</f>
        <v>#N/A</v>
      </c>
      <c r="D400" s="18"/>
      <c r="E400" s="23"/>
      <c r="F400" s="19"/>
      <c r="G400" s="32"/>
      <c r="H400" s="74"/>
      <c r="I400" s="21"/>
      <c r="J400"/>
    </row>
    <row r="401" spans="1:10" s="16" customFormat="1" hidden="1" x14ac:dyDescent="0.25">
      <c r="A401" s="17"/>
      <c r="B401" s="28"/>
      <c r="C401" s="18" t="e">
        <f>VLOOKUP(B401,Fornecedores!A:B,2,0)</f>
        <v>#N/A</v>
      </c>
      <c r="D401" s="18"/>
      <c r="E401" s="23"/>
      <c r="F401" s="19"/>
      <c r="G401" s="32"/>
      <c r="H401" s="74"/>
      <c r="I401" s="21"/>
      <c r="J401"/>
    </row>
    <row r="402" spans="1:10" s="16" customFormat="1" hidden="1" x14ac:dyDescent="0.25">
      <c r="A402" s="17"/>
      <c r="B402" s="28"/>
      <c r="C402" s="18" t="e">
        <f>VLOOKUP(B402,Fornecedores!A:B,2,0)</f>
        <v>#N/A</v>
      </c>
      <c r="D402" s="18"/>
      <c r="E402" s="23"/>
      <c r="F402" s="19"/>
      <c r="G402" s="32"/>
      <c r="H402" s="74"/>
      <c r="I402" s="21"/>
      <c r="J402"/>
    </row>
    <row r="403" spans="1:10" s="16" customFormat="1" hidden="1" x14ac:dyDescent="0.25">
      <c r="A403" s="17"/>
      <c r="B403" s="28"/>
      <c r="C403" s="18" t="e">
        <f>VLOOKUP(B403,Fornecedores!A:B,2,0)</f>
        <v>#N/A</v>
      </c>
      <c r="D403" s="18"/>
      <c r="E403" s="23"/>
      <c r="F403" s="19"/>
      <c r="G403" s="32"/>
      <c r="H403" s="74"/>
      <c r="I403" s="21"/>
      <c r="J403"/>
    </row>
    <row r="404" spans="1:10" s="16" customFormat="1" hidden="1" x14ac:dyDescent="0.25">
      <c r="A404" s="17"/>
      <c r="B404" s="28"/>
      <c r="C404" s="18" t="e">
        <f>VLOOKUP(B404,Fornecedores!A:B,2,0)</f>
        <v>#N/A</v>
      </c>
      <c r="D404" s="18"/>
      <c r="E404" s="23"/>
      <c r="F404" s="19"/>
      <c r="G404" s="32"/>
      <c r="H404" s="74"/>
      <c r="I404" s="21"/>
      <c r="J404"/>
    </row>
    <row r="405" spans="1:10" s="16" customFormat="1" hidden="1" x14ac:dyDescent="0.25">
      <c r="A405" s="17"/>
      <c r="B405" s="28"/>
      <c r="C405" s="18" t="e">
        <f>VLOOKUP(B405,Fornecedores!A:B,2,0)</f>
        <v>#N/A</v>
      </c>
      <c r="D405" s="18"/>
      <c r="E405" s="23"/>
      <c r="F405" s="19"/>
      <c r="G405" s="32"/>
      <c r="H405" s="74"/>
      <c r="I405" s="21"/>
      <c r="J405"/>
    </row>
    <row r="406" spans="1:10" s="16" customFormat="1" hidden="1" x14ac:dyDescent="0.25">
      <c r="A406" s="17"/>
      <c r="B406" s="28"/>
      <c r="C406" s="18" t="e">
        <f>VLOOKUP(B406,Fornecedores!A:B,2,0)</f>
        <v>#N/A</v>
      </c>
      <c r="D406" s="18"/>
      <c r="E406" s="23"/>
      <c r="F406" s="19"/>
      <c r="G406" s="32"/>
      <c r="H406" s="74"/>
      <c r="I406" s="21"/>
      <c r="J406"/>
    </row>
    <row r="407" spans="1:10" s="16" customFormat="1" hidden="1" x14ac:dyDescent="0.25">
      <c r="A407" s="17"/>
      <c r="B407" s="28"/>
      <c r="C407" s="18" t="e">
        <f>VLOOKUP(B407,Fornecedores!A:B,2,0)</f>
        <v>#N/A</v>
      </c>
      <c r="D407" s="18"/>
      <c r="E407" s="23"/>
      <c r="F407" s="19"/>
      <c r="G407" s="32"/>
      <c r="H407" s="74"/>
      <c r="I407" s="21"/>
      <c r="J407"/>
    </row>
    <row r="408" spans="1:10" s="16" customFormat="1" hidden="1" x14ac:dyDescent="0.25">
      <c r="A408" s="17"/>
      <c r="B408" s="28"/>
      <c r="C408" s="18" t="e">
        <f>VLOOKUP(B408,Fornecedores!A:B,2,0)</f>
        <v>#N/A</v>
      </c>
      <c r="D408" s="18"/>
      <c r="E408" s="23"/>
      <c r="F408" s="19"/>
      <c r="G408" s="32"/>
      <c r="H408" s="74"/>
      <c r="I408" s="21"/>
      <c r="J408"/>
    </row>
    <row r="409" spans="1:10" s="16" customFormat="1" hidden="1" x14ac:dyDescent="0.25">
      <c r="A409" s="17"/>
      <c r="B409" s="28"/>
      <c r="C409" s="18" t="e">
        <f>VLOOKUP(B409,Fornecedores!A:B,2,0)</f>
        <v>#N/A</v>
      </c>
      <c r="D409" s="18"/>
      <c r="E409" s="23"/>
      <c r="F409" s="19"/>
      <c r="G409" s="32"/>
      <c r="H409" s="74"/>
      <c r="I409" s="21"/>
      <c r="J409"/>
    </row>
    <row r="410" spans="1:10" s="16" customFormat="1" hidden="1" x14ac:dyDescent="0.25">
      <c r="A410" s="17"/>
      <c r="B410" s="28"/>
      <c r="C410" s="18" t="e">
        <f>VLOOKUP(B410,Fornecedores!A:B,2,0)</f>
        <v>#N/A</v>
      </c>
      <c r="D410" s="18"/>
      <c r="E410" s="23"/>
      <c r="F410" s="19"/>
      <c r="G410" s="32"/>
      <c r="H410" s="74"/>
      <c r="I410" s="21"/>
      <c r="J410"/>
    </row>
    <row r="411" spans="1:10" s="16" customFormat="1" hidden="1" x14ac:dyDescent="0.25">
      <c r="A411" s="17"/>
      <c r="B411" s="28"/>
      <c r="C411" s="18" t="e">
        <f>VLOOKUP(B411,Fornecedores!A:B,2,0)</f>
        <v>#N/A</v>
      </c>
      <c r="D411" s="18"/>
      <c r="E411" s="23"/>
      <c r="F411" s="19"/>
      <c r="G411" s="32"/>
      <c r="H411" s="74"/>
      <c r="I411" s="21"/>
      <c r="J411"/>
    </row>
    <row r="412" spans="1:10" s="16" customFormat="1" hidden="1" x14ac:dyDescent="0.25">
      <c r="A412" s="17"/>
      <c r="B412" s="28"/>
      <c r="C412" s="18" t="e">
        <f>VLOOKUP(B412,Fornecedores!A:B,2,0)</f>
        <v>#N/A</v>
      </c>
      <c r="D412" s="18"/>
      <c r="E412" s="23"/>
      <c r="F412" s="19"/>
      <c r="G412" s="32"/>
      <c r="H412" s="74"/>
      <c r="I412" s="21"/>
      <c r="J412"/>
    </row>
    <row r="413" spans="1:10" s="16" customFormat="1" hidden="1" x14ac:dyDescent="0.25">
      <c r="A413" s="17"/>
      <c r="B413" s="28"/>
      <c r="C413" s="18" t="e">
        <f>VLOOKUP(B413,Fornecedores!A:B,2,0)</f>
        <v>#N/A</v>
      </c>
      <c r="D413" s="18"/>
      <c r="E413" s="23"/>
      <c r="F413" s="19"/>
      <c r="G413" s="32"/>
      <c r="H413" s="74"/>
      <c r="I413" s="21"/>
      <c r="J413"/>
    </row>
    <row r="414" spans="1:10" s="16" customFormat="1" hidden="1" x14ac:dyDescent="0.25">
      <c r="A414" s="17"/>
      <c r="B414" s="28"/>
      <c r="C414" s="18" t="e">
        <f>VLOOKUP(B414,Fornecedores!A:B,2,0)</f>
        <v>#N/A</v>
      </c>
      <c r="D414" s="18"/>
      <c r="E414" s="23"/>
      <c r="F414" s="19"/>
      <c r="G414" s="32"/>
      <c r="H414" s="74"/>
      <c r="I414" s="21"/>
      <c r="J414"/>
    </row>
    <row r="415" spans="1:10" s="16" customFormat="1" hidden="1" x14ac:dyDescent="0.25">
      <c r="A415" s="17"/>
      <c r="B415" s="28"/>
      <c r="C415" s="18" t="e">
        <f>VLOOKUP(B415,Fornecedores!A:B,2,0)</f>
        <v>#N/A</v>
      </c>
      <c r="D415" s="18"/>
      <c r="E415" s="23"/>
      <c r="F415" s="19"/>
      <c r="G415" s="32"/>
      <c r="H415" s="74"/>
      <c r="I415" s="21"/>
      <c r="J415"/>
    </row>
    <row r="416" spans="1:10" s="16" customFormat="1" hidden="1" x14ac:dyDescent="0.25">
      <c r="A416" s="17"/>
      <c r="B416" s="28"/>
      <c r="C416" s="18" t="e">
        <f>VLOOKUP(B416,Fornecedores!A:B,2,0)</f>
        <v>#N/A</v>
      </c>
      <c r="D416" s="18"/>
      <c r="E416" s="23"/>
      <c r="F416" s="19"/>
      <c r="G416" s="32"/>
      <c r="H416" s="74"/>
      <c r="I416" s="21"/>
      <c r="J416"/>
    </row>
    <row r="417" spans="1:10" s="16" customFormat="1" hidden="1" x14ac:dyDescent="0.25">
      <c r="A417" s="17"/>
      <c r="B417" s="28"/>
      <c r="C417" s="18" t="e">
        <f>VLOOKUP(B417,Fornecedores!A:B,2,0)</f>
        <v>#N/A</v>
      </c>
      <c r="D417" s="18"/>
      <c r="E417" s="23"/>
      <c r="F417" s="19"/>
      <c r="G417" s="32"/>
      <c r="H417" s="74"/>
      <c r="I417" s="21"/>
      <c r="J417"/>
    </row>
    <row r="418" spans="1:10" s="16" customFormat="1" hidden="1" x14ac:dyDescent="0.25">
      <c r="A418" s="17"/>
      <c r="B418" s="28"/>
      <c r="C418" s="18" t="e">
        <f>VLOOKUP(B418,Fornecedores!A:B,2,0)</f>
        <v>#N/A</v>
      </c>
      <c r="D418" s="18"/>
      <c r="E418" s="23"/>
      <c r="F418" s="19"/>
      <c r="G418" s="32"/>
      <c r="H418" s="74"/>
      <c r="I418" s="21"/>
      <c r="J418"/>
    </row>
    <row r="419" spans="1:10" s="16" customFormat="1" hidden="1" x14ac:dyDescent="0.25">
      <c r="A419" s="17"/>
      <c r="B419" s="28"/>
      <c r="C419" s="18" t="e">
        <f>VLOOKUP(B419,Fornecedores!A:B,2,0)</f>
        <v>#N/A</v>
      </c>
      <c r="D419" s="18"/>
      <c r="E419" s="23"/>
      <c r="F419" s="19"/>
      <c r="G419" s="32"/>
      <c r="H419" s="74"/>
      <c r="I419" s="21"/>
      <c r="J419"/>
    </row>
    <row r="420" spans="1:10" s="16" customFormat="1" hidden="1" x14ac:dyDescent="0.25">
      <c r="A420" s="17"/>
      <c r="B420" s="28"/>
      <c r="C420" s="18" t="e">
        <f>VLOOKUP(B420,Fornecedores!A:B,2,0)</f>
        <v>#N/A</v>
      </c>
      <c r="D420" s="18"/>
      <c r="E420" s="23"/>
      <c r="F420" s="19"/>
      <c r="G420" s="32"/>
      <c r="H420" s="74"/>
      <c r="I420" s="21"/>
      <c r="J420"/>
    </row>
    <row r="421" spans="1:10" s="16" customFormat="1" hidden="1" x14ac:dyDescent="0.25">
      <c r="A421" s="17"/>
      <c r="B421" s="28"/>
      <c r="C421" s="18" t="e">
        <f>VLOOKUP(B421,Fornecedores!A:B,2,0)</f>
        <v>#N/A</v>
      </c>
      <c r="D421" s="18"/>
      <c r="E421" s="23"/>
      <c r="F421" s="19"/>
      <c r="G421" s="32"/>
      <c r="H421" s="74"/>
      <c r="I421" s="21"/>
      <c r="J421"/>
    </row>
    <row r="422" spans="1:10" s="16" customFormat="1" hidden="1" x14ac:dyDescent="0.25">
      <c r="A422" s="17"/>
      <c r="B422" s="28"/>
      <c r="C422" s="18" t="e">
        <f>VLOOKUP(B422,Fornecedores!A:B,2,0)</f>
        <v>#N/A</v>
      </c>
      <c r="D422" s="18"/>
      <c r="E422" s="23"/>
      <c r="F422" s="19"/>
      <c r="G422" s="32"/>
      <c r="H422" s="74"/>
      <c r="I422" s="21"/>
      <c r="J422"/>
    </row>
    <row r="423" spans="1:10" s="16" customFormat="1" hidden="1" x14ac:dyDescent="0.25">
      <c r="A423" s="17"/>
      <c r="B423" s="28"/>
      <c r="C423" s="18" t="e">
        <f>VLOOKUP(B423,Fornecedores!A:B,2,0)</f>
        <v>#N/A</v>
      </c>
      <c r="D423" s="18"/>
      <c r="E423" s="23"/>
      <c r="F423" s="19"/>
      <c r="G423" s="32"/>
      <c r="H423" s="74"/>
      <c r="I423" s="21"/>
      <c r="J423"/>
    </row>
    <row r="424" spans="1:10" s="16" customFormat="1" hidden="1" x14ac:dyDescent="0.25">
      <c r="A424" s="17"/>
      <c r="B424" s="28"/>
      <c r="C424" s="18" t="e">
        <f>VLOOKUP(B424,Fornecedores!A:B,2,0)</f>
        <v>#N/A</v>
      </c>
      <c r="D424" s="18"/>
      <c r="E424" s="23"/>
      <c r="F424" s="19"/>
      <c r="G424" s="32"/>
      <c r="H424" s="74"/>
      <c r="I424" s="21"/>
      <c r="J424"/>
    </row>
    <row r="425" spans="1:10" s="16" customFormat="1" hidden="1" x14ac:dyDescent="0.25">
      <c r="A425" s="17"/>
      <c r="B425" s="28"/>
      <c r="C425" s="18" t="e">
        <f>VLOOKUP(B425,Fornecedores!A:B,2,0)</f>
        <v>#N/A</v>
      </c>
      <c r="D425" s="18"/>
      <c r="E425" s="23"/>
      <c r="F425" s="19"/>
      <c r="G425" s="32"/>
      <c r="H425" s="74"/>
      <c r="I425" s="21"/>
      <c r="J425"/>
    </row>
    <row r="426" spans="1:10" s="16" customFormat="1" hidden="1" x14ac:dyDescent="0.25">
      <c r="A426" s="17"/>
      <c r="B426" s="28"/>
      <c r="C426" s="18" t="e">
        <f>VLOOKUP(B426,Fornecedores!A:B,2,0)</f>
        <v>#N/A</v>
      </c>
      <c r="D426" s="18"/>
      <c r="E426" s="23"/>
      <c r="F426" s="19"/>
      <c r="G426" s="32"/>
      <c r="H426" s="74"/>
      <c r="I426" s="21"/>
      <c r="J426"/>
    </row>
    <row r="427" spans="1:10" s="16" customFormat="1" hidden="1" x14ac:dyDescent="0.25">
      <c r="A427" s="17"/>
      <c r="B427" s="28"/>
      <c r="C427" s="18" t="e">
        <f>VLOOKUP(B427,Fornecedores!A:B,2,0)</f>
        <v>#N/A</v>
      </c>
      <c r="D427" s="18"/>
      <c r="E427" s="23"/>
      <c r="F427" s="19"/>
      <c r="G427" s="32"/>
      <c r="H427" s="74"/>
      <c r="I427" s="21"/>
      <c r="J427"/>
    </row>
    <row r="428" spans="1:10" s="16" customFormat="1" hidden="1" x14ac:dyDescent="0.25">
      <c r="A428" s="17"/>
      <c r="B428" s="28"/>
      <c r="C428" s="18" t="e">
        <f>VLOOKUP(B428,Fornecedores!A:B,2,0)</f>
        <v>#N/A</v>
      </c>
      <c r="D428" s="18"/>
      <c r="E428" s="23"/>
      <c r="F428" s="19"/>
      <c r="G428" s="32"/>
      <c r="H428" s="74"/>
      <c r="I428" s="21"/>
      <c r="J428"/>
    </row>
    <row r="429" spans="1:10" s="16" customFormat="1" hidden="1" x14ac:dyDescent="0.25">
      <c r="A429" s="17"/>
      <c r="B429" s="28"/>
      <c r="C429" s="18" t="e">
        <f>VLOOKUP(B429,Fornecedores!A:B,2,0)</f>
        <v>#N/A</v>
      </c>
      <c r="D429" s="18"/>
      <c r="E429" s="23"/>
      <c r="F429" s="19"/>
      <c r="G429" s="32"/>
      <c r="H429" s="74"/>
      <c r="I429" s="21"/>
      <c r="J429"/>
    </row>
    <row r="430" spans="1:10" s="16" customFormat="1" hidden="1" x14ac:dyDescent="0.25">
      <c r="A430" s="17"/>
      <c r="B430" s="28"/>
      <c r="C430" s="18" t="e">
        <f>VLOOKUP(B430,Fornecedores!A:B,2,0)</f>
        <v>#N/A</v>
      </c>
      <c r="D430" s="18"/>
      <c r="E430" s="23"/>
      <c r="F430" s="19"/>
      <c r="G430" s="32"/>
      <c r="H430" s="74"/>
      <c r="I430" s="21"/>
      <c r="J430"/>
    </row>
    <row r="431" spans="1:10" s="16" customFormat="1" hidden="1" x14ac:dyDescent="0.25">
      <c r="A431" s="17"/>
      <c r="B431" s="28"/>
      <c r="C431" s="18" t="e">
        <f>VLOOKUP(B431,Fornecedores!A:B,2,0)</f>
        <v>#N/A</v>
      </c>
      <c r="D431" s="18"/>
      <c r="E431" s="23"/>
      <c r="F431" s="19"/>
      <c r="G431" s="32"/>
      <c r="H431" s="74"/>
      <c r="I431" s="21"/>
      <c r="J431" t="str">
        <f t="shared" ref="J431" si="6">IF(OR(ISBLANK(F431), ISBLANK(H431)), "", IFERROR(NETWORKDAYS(F431, H431), ""))</f>
        <v/>
      </c>
    </row>
    <row r="432" spans="1:10" s="16" customFormat="1" hidden="1" x14ac:dyDescent="0.25">
      <c r="A432" s="17"/>
      <c r="B432" s="28"/>
      <c r="C432" s="18" t="e">
        <f>VLOOKUP(B432,Fornecedores!A:B,2,0)</f>
        <v>#N/A</v>
      </c>
      <c r="D432" s="18"/>
      <c r="E432" s="23"/>
      <c r="F432" s="19"/>
      <c r="G432" s="32"/>
      <c r="H432" s="74"/>
      <c r="I432" s="21"/>
      <c r="J432"/>
    </row>
    <row r="433" spans="1:10" s="16" customFormat="1" hidden="1" x14ac:dyDescent="0.25">
      <c r="A433" s="17"/>
      <c r="B433" s="28"/>
      <c r="C433" s="18" t="e">
        <f>VLOOKUP(B433,Fornecedores!A:B,2,0)</f>
        <v>#N/A</v>
      </c>
      <c r="D433" s="18"/>
      <c r="E433" s="23"/>
      <c r="F433" s="19"/>
      <c r="G433" s="32"/>
      <c r="H433" s="74"/>
      <c r="I433" s="21"/>
      <c r="J433"/>
    </row>
    <row r="434" spans="1:10" s="16" customFormat="1" hidden="1" x14ac:dyDescent="0.25">
      <c r="A434" s="17"/>
      <c r="B434" s="28"/>
      <c r="C434" s="18" t="e">
        <f>VLOOKUP(B434,Fornecedores!A:B,2,0)</f>
        <v>#N/A</v>
      </c>
      <c r="D434" s="18"/>
      <c r="E434" s="23"/>
      <c r="F434" s="19"/>
      <c r="G434" s="32"/>
      <c r="H434" s="74"/>
      <c r="I434" s="21"/>
      <c r="J434"/>
    </row>
    <row r="435" spans="1:10" s="16" customFormat="1" hidden="1" x14ac:dyDescent="0.25">
      <c r="A435" s="17"/>
      <c r="B435" s="28"/>
      <c r="C435" s="18" t="e">
        <f>VLOOKUP(B435,Fornecedores!A:B,2,0)</f>
        <v>#N/A</v>
      </c>
      <c r="D435" s="18"/>
      <c r="E435" s="23"/>
      <c r="F435" s="19"/>
      <c r="G435" s="32"/>
      <c r="H435" s="74"/>
      <c r="I435" s="21"/>
      <c r="J435"/>
    </row>
    <row r="436" spans="1:10" s="16" customFormat="1" hidden="1" x14ac:dyDescent="0.25">
      <c r="A436" s="17"/>
      <c r="B436" s="28"/>
      <c r="C436" s="18" t="e">
        <f>VLOOKUP(B436,Fornecedores!A:B,2,0)</f>
        <v>#N/A</v>
      </c>
      <c r="D436" s="18"/>
      <c r="E436" s="23"/>
      <c r="F436" s="19"/>
      <c r="G436" s="32"/>
      <c r="H436" s="74"/>
      <c r="I436" s="21"/>
      <c r="J436" t="str">
        <f t="shared" ref="J436" si="7">IF(OR(ISBLANK(F436), ISBLANK(H436)), "", IFERROR(NETWORKDAYS(F436, H436), ""))</f>
        <v/>
      </c>
    </row>
    <row r="437" spans="1:10" s="16" customFormat="1" hidden="1" x14ac:dyDescent="0.25">
      <c r="A437" s="17"/>
      <c r="B437" s="28"/>
      <c r="C437" s="18" t="e">
        <f>VLOOKUP(B437,Fornecedores!A:B,2,0)</f>
        <v>#N/A</v>
      </c>
      <c r="D437" s="18"/>
      <c r="E437" s="23"/>
      <c r="F437" s="19"/>
      <c r="G437" s="32"/>
      <c r="H437" s="74"/>
      <c r="I437" s="21"/>
      <c r="J437"/>
    </row>
    <row r="438" spans="1:10" s="16" customFormat="1" hidden="1" x14ac:dyDescent="0.25">
      <c r="A438" s="17"/>
      <c r="B438" s="28"/>
      <c r="C438" s="18" t="e">
        <f>VLOOKUP(B438,Fornecedores!A:B,2,0)</f>
        <v>#N/A</v>
      </c>
      <c r="D438" s="18"/>
      <c r="E438" s="23"/>
      <c r="F438" s="19"/>
      <c r="G438" s="32"/>
      <c r="H438" s="74"/>
      <c r="I438" s="21"/>
      <c r="J438"/>
    </row>
    <row r="439" spans="1:10" s="16" customFormat="1" hidden="1" x14ac:dyDescent="0.25">
      <c r="A439" s="17"/>
      <c r="B439" s="28"/>
      <c r="C439" s="18" t="e">
        <f>VLOOKUP(B439,Fornecedores!A:B,2,0)</f>
        <v>#N/A</v>
      </c>
      <c r="D439" s="18"/>
      <c r="E439" s="23"/>
      <c r="F439" s="19"/>
      <c r="G439" s="32"/>
      <c r="H439" s="74"/>
      <c r="I439" s="21"/>
      <c r="J439"/>
    </row>
    <row r="440" spans="1:10" s="16" customFormat="1" hidden="1" x14ac:dyDescent="0.25">
      <c r="A440" s="17"/>
      <c r="B440" s="28"/>
      <c r="C440" s="18" t="e">
        <f>VLOOKUP(B440,Fornecedores!A:B,2,0)</f>
        <v>#N/A</v>
      </c>
      <c r="D440" s="18"/>
      <c r="E440" s="23"/>
      <c r="F440" s="19"/>
      <c r="G440" s="32"/>
      <c r="H440" s="74"/>
      <c r="I440" s="21"/>
      <c r="J440"/>
    </row>
    <row r="441" spans="1:10" s="16" customFormat="1" hidden="1" x14ac:dyDescent="0.25">
      <c r="A441" s="17"/>
      <c r="B441" s="28"/>
      <c r="C441" s="18" t="e">
        <f>VLOOKUP(B441,Fornecedores!A:B,2,0)</f>
        <v>#N/A</v>
      </c>
      <c r="D441" s="18"/>
      <c r="E441" s="23"/>
      <c r="F441" s="19"/>
      <c r="G441" s="32"/>
      <c r="H441" s="74"/>
      <c r="I441" s="21"/>
      <c r="J441"/>
    </row>
    <row r="442" spans="1:10" s="16" customFormat="1" hidden="1" x14ac:dyDescent="0.25">
      <c r="A442" s="17"/>
      <c r="B442" s="28"/>
      <c r="C442" s="18" t="e">
        <f>VLOOKUP(B442,Fornecedores!A:B,2,0)</f>
        <v>#N/A</v>
      </c>
      <c r="D442" s="18"/>
      <c r="E442" s="23"/>
      <c r="F442" s="19"/>
      <c r="G442" s="32"/>
      <c r="H442" s="74"/>
      <c r="I442" s="21"/>
      <c r="J442"/>
    </row>
    <row r="443" spans="1:10" s="16" customFormat="1" hidden="1" x14ac:dyDescent="0.25">
      <c r="A443" s="17"/>
      <c r="B443" s="28"/>
      <c r="C443" s="18" t="e">
        <f>VLOOKUP(B443,Fornecedores!A:B,2,0)</f>
        <v>#N/A</v>
      </c>
      <c r="D443" s="18"/>
      <c r="E443" s="23"/>
      <c r="F443" s="19"/>
      <c r="G443" s="32"/>
      <c r="H443" s="74"/>
      <c r="I443" s="21"/>
      <c r="J443"/>
    </row>
    <row r="444" spans="1:10" s="16" customFormat="1" hidden="1" x14ac:dyDescent="0.25">
      <c r="A444" s="17"/>
      <c r="B444" s="28"/>
      <c r="C444" s="18" t="e">
        <f>VLOOKUP(B444,Fornecedores!A:B,2,0)</f>
        <v>#N/A</v>
      </c>
      <c r="D444" s="18"/>
      <c r="E444" s="23"/>
      <c r="F444" s="19"/>
      <c r="G444" s="32"/>
      <c r="H444" s="74"/>
      <c r="I444" s="21"/>
      <c r="J444"/>
    </row>
    <row r="445" spans="1:10" s="16" customFormat="1" hidden="1" x14ac:dyDescent="0.25">
      <c r="A445" s="17"/>
      <c r="B445" s="28"/>
      <c r="C445" s="18" t="e">
        <f>VLOOKUP(B445,Fornecedores!A:B,2,0)</f>
        <v>#N/A</v>
      </c>
      <c r="D445" s="18"/>
      <c r="E445" s="23"/>
      <c r="F445" s="19"/>
      <c r="G445" s="32"/>
      <c r="H445" s="74"/>
      <c r="I445" s="21"/>
      <c r="J445"/>
    </row>
    <row r="446" spans="1:10" s="16" customFormat="1" hidden="1" x14ac:dyDescent="0.25">
      <c r="A446" s="17"/>
      <c r="B446" s="28"/>
      <c r="C446" s="18" t="e">
        <f>VLOOKUP(B446,Fornecedores!A:B,2,0)</f>
        <v>#N/A</v>
      </c>
      <c r="D446" s="18"/>
      <c r="E446" s="23"/>
      <c r="F446" s="19"/>
      <c r="G446" s="32"/>
      <c r="H446" s="74"/>
      <c r="I446" s="21"/>
      <c r="J446"/>
    </row>
    <row r="447" spans="1:10" s="16" customFormat="1" hidden="1" x14ac:dyDescent="0.25">
      <c r="A447" s="17"/>
      <c r="B447" s="28"/>
      <c r="C447" s="18" t="e">
        <f>VLOOKUP(B447,Fornecedores!A:B,2,0)</f>
        <v>#N/A</v>
      </c>
      <c r="D447" s="18"/>
      <c r="E447" s="23"/>
      <c r="F447" s="19"/>
      <c r="G447" s="32"/>
      <c r="H447" s="74"/>
      <c r="I447" s="21"/>
      <c r="J447"/>
    </row>
    <row r="448" spans="1:10" s="16" customFormat="1" hidden="1" x14ac:dyDescent="0.25">
      <c r="A448" s="17"/>
      <c r="B448" s="28"/>
      <c r="C448" s="18" t="e">
        <f>VLOOKUP(B448,Fornecedores!A:B,2,0)</f>
        <v>#N/A</v>
      </c>
      <c r="D448" s="18"/>
      <c r="E448" s="23"/>
      <c r="F448" s="19"/>
      <c r="G448" s="32"/>
      <c r="H448" s="74"/>
      <c r="I448" s="21"/>
      <c r="J448"/>
    </row>
    <row r="449" spans="1:10" s="16" customFormat="1" hidden="1" x14ac:dyDescent="0.25">
      <c r="A449" s="17"/>
      <c r="B449" s="28"/>
      <c r="C449" s="18" t="e">
        <f>VLOOKUP(B449,Fornecedores!A:B,2,0)</f>
        <v>#N/A</v>
      </c>
      <c r="D449" s="18"/>
      <c r="E449" s="23"/>
      <c r="F449" s="19"/>
      <c r="G449" s="32"/>
      <c r="H449" s="74"/>
      <c r="I449" s="21"/>
      <c r="J449" t="str">
        <f t="shared" ref="J449:J451" si="8">IF(OR(ISBLANK(F449), ISBLANK(H449)), "", IFERROR(NETWORKDAYS(F449, H449), ""))</f>
        <v/>
      </c>
    </row>
    <row r="450" spans="1:10" s="16" customFormat="1" hidden="1" x14ac:dyDescent="0.25">
      <c r="A450" s="17"/>
      <c r="B450" s="28"/>
      <c r="C450" s="18" t="e">
        <f>VLOOKUP(B450,Fornecedores!A:B,2,0)</f>
        <v>#N/A</v>
      </c>
      <c r="D450" s="18"/>
      <c r="E450" s="23"/>
      <c r="F450" s="19"/>
      <c r="G450" s="32"/>
      <c r="H450" s="74"/>
      <c r="I450" s="21"/>
      <c r="J450" t="str">
        <f t="shared" si="8"/>
        <v/>
      </c>
    </row>
    <row r="451" spans="1:10" s="16" customFormat="1" hidden="1" x14ac:dyDescent="0.25">
      <c r="A451" s="17"/>
      <c r="B451" s="28"/>
      <c r="C451" s="18" t="e">
        <f>VLOOKUP(B451,Fornecedores!A:B,2,0)</f>
        <v>#N/A</v>
      </c>
      <c r="D451" s="18"/>
      <c r="E451" s="23"/>
      <c r="F451" s="19"/>
      <c r="G451" s="32"/>
      <c r="H451" s="74"/>
      <c r="I451" s="21"/>
      <c r="J451" t="str">
        <f t="shared" si="8"/>
        <v/>
      </c>
    </row>
    <row r="452" spans="1:10" s="16" customFormat="1" hidden="1" x14ac:dyDescent="0.25">
      <c r="A452" s="17"/>
      <c r="B452" s="28"/>
      <c r="C452" s="18" t="e">
        <f>VLOOKUP(B452,Fornecedores!A:B,2,0)</f>
        <v>#N/A</v>
      </c>
      <c r="D452" s="18"/>
      <c r="E452" s="23"/>
      <c r="F452" s="19"/>
      <c r="G452" s="32"/>
      <c r="H452" s="74"/>
      <c r="I452" s="21"/>
      <c r="J452"/>
    </row>
    <row r="453" spans="1:10" s="16" customFormat="1" hidden="1" x14ac:dyDescent="0.25">
      <c r="A453" s="17"/>
      <c r="B453" s="28"/>
      <c r="C453" s="18" t="e">
        <f>VLOOKUP(B453,Fornecedores!A:B,2,0)</f>
        <v>#N/A</v>
      </c>
      <c r="D453" s="18"/>
      <c r="E453" s="23"/>
      <c r="F453" s="19"/>
      <c r="G453" s="32"/>
      <c r="H453" s="74"/>
      <c r="I453" s="21"/>
      <c r="J453"/>
    </row>
    <row r="454" spans="1:10" s="16" customFormat="1" hidden="1" x14ac:dyDescent="0.25">
      <c r="A454" s="17"/>
      <c r="B454" s="28"/>
      <c r="C454" s="18" t="e">
        <f>VLOOKUP(B454,Fornecedores!A:B,2,0)</f>
        <v>#N/A</v>
      </c>
      <c r="D454" s="18"/>
      <c r="E454" s="23"/>
      <c r="F454" s="19"/>
      <c r="G454" s="32"/>
      <c r="H454" s="74"/>
      <c r="I454" s="21"/>
      <c r="J454"/>
    </row>
    <row r="455" spans="1:10" s="16" customFormat="1" hidden="1" x14ac:dyDescent="0.25">
      <c r="A455" s="17"/>
      <c r="B455" s="28"/>
      <c r="C455" s="18" t="e">
        <f>VLOOKUP(B455,Fornecedores!A:B,2,0)</f>
        <v>#N/A</v>
      </c>
      <c r="D455" s="18"/>
      <c r="E455" s="23"/>
      <c r="F455" s="19"/>
      <c r="G455" s="32"/>
      <c r="H455" s="74"/>
      <c r="I455" s="21"/>
      <c r="J455"/>
    </row>
    <row r="456" spans="1:10" s="16" customFormat="1" hidden="1" x14ac:dyDescent="0.25">
      <c r="A456" s="17"/>
      <c r="B456" s="28"/>
      <c r="C456" s="18" t="e">
        <f>VLOOKUP(B456,Fornecedores!A:B,2,0)</f>
        <v>#N/A</v>
      </c>
      <c r="D456" s="18"/>
      <c r="E456" s="23"/>
      <c r="F456" s="19"/>
      <c r="G456" s="32"/>
      <c r="H456" s="74"/>
      <c r="I456" s="21"/>
      <c r="J456"/>
    </row>
    <row r="457" spans="1:10" s="16" customFormat="1" hidden="1" x14ac:dyDescent="0.25">
      <c r="A457" s="17"/>
      <c r="B457" s="28"/>
      <c r="C457" s="18" t="e">
        <f>VLOOKUP(B457,Fornecedores!A:B,2,0)</f>
        <v>#N/A</v>
      </c>
      <c r="D457" s="18"/>
      <c r="E457" s="23"/>
      <c r="F457" s="19"/>
      <c r="G457" s="32"/>
      <c r="H457" s="74"/>
      <c r="I457" s="21"/>
      <c r="J457"/>
    </row>
    <row r="458" spans="1:10" s="16" customFormat="1" hidden="1" x14ac:dyDescent="0.25">
      <c r="A458" s="17"/>
      <c r="B458" s="28"/>
      <c r="C458" s="18" t="e">
        <f>VLOOKUP(B458,Fornecedores!A:B,2,0)</f>
        <v>#N/A</v>
      </c>
      <c r="D458" s="18"/>
      <c r="E458" s="23"/>
      <c r="F458" s="19"/>
      <c r="G458" s="32"/>
      <c r="H458" s="74"/>
      <c r="I458" s="21"/>
      <c r="J458"/>
    </row>
    <row r="459" spans="1:10" s="16" customFormat="1" hidden="1" x14ac:dyDescent="0.25">
      <c r="A459" s="17"/>
      <c r="B459" s="28"/>
      <c r="C459" s="18" t="e">
        <f>VLOOKUP(B459,Fornecedores!A:B,2,0)</f>
        <v>#N/A</v>
      </c>
      <c r="D459" s="18"/>
      <c r="E459" s="23"/>
      <c r="F459" s="19"/>
      <c r="G459" s="32"/>
      <c r="H459" s="74"/>
      <c r="I459" s="21"/>
      <c r="J459"/>
    </row>
    <row r="460" spans="1:10" s="16" customFormat="1" hidden="1" x14ac:dyDescent="0.25">
      <c r="A460" s="17"/>
      <c r="B460" s="28"/>
      <c r="C460" s="18" t="e">
        <f>VLOOKUP(B460,Fornecedores!A:B,2,0)</f>
        <v>#N/A</v>
      </c>
      <c r="D460" s="18"/>
      <c r="E460" s="23"/>
      <c r="F460" s="19"/>
      <c r="G460" s="32"/>
      <c r="H460" s="74"/>
      <c r="I460" s="21"/>
      <c r="J460"/>
    </row>
    <row r="461" spans="1:10" s="16" customFormat="1" hidden="1" x14ac:dyDescent="0.25">
      <c r="A461" s="17"/>
      <c r="B461" s="28"/>
      <c r="C461" s="18" t="e">
        <f>VLOOKUP(B461,Fornecedores!A:B,2,0)</f>
        <v>#N/A</v>
      </c>
      <c r="D461" s="18"/>
      <c r="E461" s="23"/>
      <c r="F461" s="19"/>
      <c r="G461" s="32"/>
      <c r="H461" s="74"/>
      <c r="I461" s="21"/>
      <c r="J461"/>
    </row>
    <row r="462" spans="1:10" s="16" customFormat="1" hidden="1" x14ac:dyDescent="0.25">
      <c r="A462" s="17"/>
      <c r="B462" s="28"/>
      <c r="C462" s="18" t="e">
        <f>VLOOKUP(B462,Fornecedores!A:B,2,0)</f>
        <v>#N/A</v>
      </c>
      <c r="D462" s="18"/>
      <c r="E462" s="23"/>
      <c r="F462" s="19"/>
      <c r="G462" s="32"/>
      <c r="H462" s="74"/>
      <c r="I462" s="21"/>
      <c r="J462"/>
    </row>
    <row r="463" spans="1:10" s="16" customFormat="1" hidden="1" x14ac:dyDescent="0.25">
      <c r="A463" s="17"/>
      <c r="B463" s="28"/>
      <c r="C463" s="18" t="e">
        <f>VLOOKUP(B463,Fornecedores!A:B,2,0)</f>
        <v>#N/A</v>
      </c>
      <c r="D463" s="18"/>
      <c r="E463" s="23"/>
      <c r="F463" s="19"/>
      <c r="G463" s="32"/>
      <c r="H463" s="74"/>
      <c r="I463" s="21"/>
      <c r="J463"/>
    </row>
    <row r="464" spans="1:10" s="16" customFormat="1" hidden="1" x14ac:dyDescent="0.25">
      <c r="A464" s="17"/>
      <c r="B464" s="28"/>
      <c r="C464" s="18" t="e">
        <f>VLOOKUP(B464,Fornecedores!A:B,2,0)</f>
        <v>#N/A</v>
      </c>
      <c r="D464" s="18"/>
      <c r="E464" s="23"/>
      <c r="F464" s="19"/>
      <c r="G464" s="32"/>
      <c r="H464" s="74"/>
      <c r="I464" s="21"/>
      <c r="J464" t="str">
        <f t="shared" ref="J464" si="9">IF(OR(ISBLANK(F464), ISBLANK(H464)), "", IFERROR(NETWORKDAYS(F464, H464), ""))</f>
        <v/>
      </c>
    </row>
    <row r="465" spans="1:10" s="16" customFormat="1" hidden="1" x14ac:dyDescent="0.25">
      <c r="A465" s="17"/>
      <c r="B465" s="28"/>
      <c r="C465" s="18" t="e">
        <f>VLOOKUP(B465,Fornecedores!A:B,2,0)</f>
        <v>#N/A</v>
      </c>
      <c r="D465" s="18"/>
      <c r="E465" s="23"/>
      <c r="F465" s="19"/>
      <c r="G465" s="32"/>
      <c r="H465" s="74"/>
      <c r="I465" s="21"/>
      <c r="J465"/>
    </row>
    <row r="466" spans="1:10" s="16" customFormat="1" hidden="1" x14ac:dyDescent="0.25">
      <c r="A466" s="17"/>
      <c r="B466" s="28"/>
      <c r="C466" s="18" t="e">
        <f>VLOOKUP(B466,Fornecedores!A:B,2,0)</f>
        <v>#N/A</v>
      </c>
      <c r="D466" s="18"/>
      <c r="E466" s="23"/>
      <c r="F466" s="19"/>
      <c r="G466" s="32"/>
      <c r="H466" s="74"/>
      <c r="I466" s="21"/>
      <c r="J466"/>
    </row>
    <row r="467" spans="1:10" s="16" customFormat="1" hidden="1" x14ac:dyDescent="0.25">
      <c r="A467" s="17"/>
      <c r="B467" s="28"/>
      <c r="C467" s="18" t="e">
        <f>VLOOKUP(B467,Fornecedores!A:B,2,0)</f>
        <v>#N/A</v>
      </c>
      <c r="D467" s="18"/>
      <c r="E467" s="23"/>
      <c r="F467" s="19"/>
      <c r="G467" s="32"/>
      <c r="H467" s="74"/>
      <c r="I467" s="21"/>
      <c r="J467"/>
    </row>
    <row r="468" spans="1:10" s="16" customFormat="1" hidden="1" x14ac:dyDescent="0.25">
      <c r="A468" s="17"/>
      <c r="B468" s="28"/>
      <c r="C468" s="18" t="e">
        <f>VLOOKUP(B468,Fornecedores!A:B,2,0)</f>
        <v>#N/A</v>
      </c>
      <c r="D468" s="18"/>
      <c r="E468" s="23"/>
      <c r="F468" s="19"/>
      <c r="G468" s="32"/>
      <c r="H468" s="74"/>
      <c r="I468" s="21"/>
      <c r="J468"/>
    </row>
    <row r="469" spans="1:10" s="16" customFormat="1" hidden="1" x14ac:dyDescent="0.25">
      <c r="A469" s="17"/>
      <c r="B469" s="28"/>
      <c r="C469" s="18" t="e">
        <f>VLOOKUP(B469,Fornecedores!A:B,2,0)</f>
        <v>#N/A</v>
      </c>
      <c r="D469" s="18"/>
      <c r="E469" s="23"/>
      <c r="F469" s="19"/>
      <c r="G469" s="32"/>
      <c r="H469" s="74"/>
      <c r="I469" s="21"/>
      <c r="J469"/>
    </row>
    <row r="470" spans="1:10" s="16" customFormat="1" hidden="1" x14ac:dyDescent="0.25">
      <c r="A470" s="17"/>
      <c r="B470" s="28"/>
      <c r="C470" s="18" t="e">
        <f>VLOOKUP(B470,Fornecedores!A:B,2,0)</f>
        <v>#N/A</v>
      </c>
      <c r="D470" s="18"/>
      <c r="E470" s="23"/>
      <c r="F470" s="19"/>
      <c r="G470" s="32"/>
      <c r="H470" s="74"/>
      <c r="I470" s="21"/>
      <c r="J470"/>
    </row>
    <row r="471" spans="1:10" s="16" customFormat="1" hidden="1" x14ac:dyDescent="0.25">
      <c r="A471" s="17"/>
      <c r="B471" s="28"/>
      <c r="C471" s="18" t="e">
        <f>VLOOKUP(B471,Fornecedores!A:B,2,0)</f>
        <v>#N/A</v>
      </c>
      <c r="D471" s="18"/>
      <c r="E471" s="23"/>
      <c r="F471" s="19"/>
      <c r="G471" s="32"/>
      <c r="H471" s="74"/>
      <c r="I471" s="21"/>
      <c r="J471"/>
    </row>
    <row r="472" spans="1:10" s="16" customFormat="1" hidden="1" x14ac:dyDescent="0.25">
      <c r="A472" s="17"/>
      <c r="B472" s="28"/>
      <c r="C472" s="18" t="e">
        <f>VLOOKUP(B472,Fornecedores!A:B,2,0)</f>
        <v>#N/A</v>
      </c>
      <c r="D472" s="18"/>
      <c r="E472" s="23"/>
      <c r="F472" s="19"/>
      <c r="G472" s="32"/>
      <c r="H472" s="74"/>
      <c r="I472" s="21"/>
      <c r="J472"/>
    </row>
    <row r="473" spans="1:10" s="16" customFormat="1" hidden="1" x14ac:dyDescent="0.25">
      <c r="A473" s="17"/>
      <c r="B473" s="28"/>
      <c r="C473" s="18" t="e">
        <f>VLOOKUP(B473,Fornecedores!A:B,2,0)</f>
        <v>#N/A</v>
      </c>
      <c r="D473" s="18"/>
      <c r="E473" s="23"/>
      <c r="F473" s="19"/>
      <c r="G473" s="32"/>
      <c r="H473" s="74"/>
      <c r="I473" s="21"/>
      <c r="J473"/>
    </row>
    <row r="474" spans="1:10" s="16" customFormat="1" hidden="1" x14ac:dyDescent="0.25">
      <c r="A474" s="17"/>
      <c r="B474" s="28"/>
      <c r="C474" s="18" t="e">
        <f>VLOOKUP(B474,Fornecedores!A:B,2,0)</f>
        <v>#N/A</v>
      </c>
      <c r="D474" s="18"/>
      <c r="E474" s="23"/>
      <c r="F474" s="19"/>
      <c r="G474" s="32"/>
      <c r="H474" s="74"/>
      <c r="I474" s="21"/>
      <c r="J474"/>
    </row>
    <row r="475" spans="1:10" s="16" customFormat="1" hidden="1" x14ac:dyDescent="0.25">
      <c r="A475" s="17"/>
      <c r="B475" s="28"/>
      <c r="C475" s="18" t="e">
        <f>VLOOKUP(B475,Fornecedores!A:B,2,0)</f>
        <v>#N/A</v>
      </c>
      <c r="D475" s="18"/>
      <c r="E475" s="23"/>
      <c r="F475" s="19"/>
      <c r="G475" s="32"/>
      <c r="H475" s="74"/>
      <c r="I475" s="21"/>
      <c r="J475"/>
    </row>
    <row r="476" spans="1:10" s="16" customFormat="1" hidden="1" x14ac:dyDescent="0.25">
      <c r="A476" s="17"/>
      <c r="B476" s="28"/>
      <c r="C476" s="18" t="e">
        <f>VLOOKUP(B476,Fornecedores!A:B,2,0)</f>
        <v>#N/A</v>
      </c>
      <c r="D476" s="18"/>
      <c r="E476" s="23"/>
      <c r="F476" s="19"/>
      <c r="G476" s="32"/>
      <c r="H476" s="74"/>
      <c r="I476" s="21"/>
      <c r="J476"/>
    </row>
    <row r="477" spans="1:10" s="16" customFormat="1" hidden="1" x14ac:dyDescent="0.25">
      <c r="A477" s="17"/>
      <c r="B477" s="28"/>
      <c r="C477" s="18" t="e">
        <f>VLOOKUP(B477,Fornecedores!A:B,2,0)</f>
        <v>#N/A</v>
      </c>
      <c r="D477" s="18"/>
      <c r="E477" s="23"/>
      <c r="F477" s="19"/>
      <c r="G477" s="32"/>
      <c r="H477" s="74"/>
      <c r="I477" s="21"/>
      <c r="J477"/>
    </row>
    <row r="478" spans="1:10" s="16" customFormat="1" hidden="1" x14ac:dyDescent="0.25">
      <c r="A478" s="17"/>
      <c r="B478" s="28"/>
      <c r="C478" s="18" t="e">
        <f>VLOOKUP(B478,Fornecedores!A:B,2,0)</f>
        <v>#N/A</v>
      </c>
      <c r="D478" s="18"/>
      <c r="E478" s="23"/>
      <c r="F478" s="19"/>
      <c r="G478" s="32"/>
      <c r="H478" s="74"/>
      <c r="I478" s="21"/>
      <c r="J478"/>
    </row>
    <row r="479" spans="1:10" s="16" customFormat="1" hidden="1" x14ac:dyDescent="0.25">
      <c r="A479" s="17"/>
      <c r="B479" s="28"/>
      <c r="C479" s="18" t="e">
        <f>VLOOKUP(B479,Fornecedores!A:B,2,0)</f>
        <v>#N/A</v>
      </c>
      <c r="D479" s="18"/>
      <c r="E479" s="23"/>
      <c r="F479" s="19"/>
      <c r="G479" s="32"/>
      <c r="H479" s="74"/>
      <c r="I479" s="21"/>
      <c r="J479"/>
    </row>
    <row r="480" spans="1:10" s="16" customFormat="1" hidden="1" x14ac:dyDescent="0.25">
      <c r="A480" s="17"/>
      <c r="B480" s="28"/>
      <c r="C480" s="18" t="e">
        <f>VLOOKUP(B480,Fornecedores!A:B,2,0)</f>
        <v>#N/A</v>
      </c>
      <c r="D480" s="18"/>
      <c r="E480" s="23"/>
      <c r="F480" s="19"/>
      <c r="G480" s="32"/>
      <c r="H480" s="74"/>
      <c r="I480" s="21"/>
      <c r="J480"/>
    </row>
    <row r="481" spans="1:10" s="16" customFormat="1" hidden="1" x14ac:dyDescent="0.25">
      <c r="A481" s="17"/>
      <c r="B481" s="28"/>
      <c r="C481" s="18" t="e">
        <f>VLOOKUP(B481,Fornecedores!A:B,2,0)</f>
        <v>#N/A</v>
      </c>
      <c r="D481" s="18"/>
      <c r="E481" s="23"/>
      <c r="F481" s="19"/>
      <c r="G481" s="32"/>
      <c r="H481" s="74"/>
      <c r="I481" s="21"/>
      <c r="J481"/>
    </row>
    <row r="482" spans="1:10" s="16" customFormat="1" hidden="1" x14ac:dyDescent="0.25">
      <c r="A482" s="17"/>
      <c r="B482" s="28"/>
      <c r="C482" s="18" t="e">
        <f>VLOOKUP(B482,Fornecedores!A:B,2,0)</f>
        <v>#N/A</v>
      </c>
      <c r="D482" s="18"/>
      <c r="E482" s="23"/>
      <c r="F482" s="19"/>
      <c r="G482" s="32"/>
      <c r="H482" s="74"/>
      <c r="I482" s="21"/>
      <c r="J482"/>
    </row>
    <row r="483" spans="1:10" s="16" customFormat="1" hidden="1" x14ac:dyDescent="0.25">
      <c r="A483" s="17"/>
      <c r="B483" s="28"/>
      <c r="C483" s="18" t="e">
        <f>VLOOKUP(B483,Fornecedores!A:B,2,0)</f>
        <v>#N/A</v>
      </c>
      <c r="D483" s="18"/>
      <c r="E483" s="23"/>
      <c r="F483" s="19"/>
      <c r="G483" s="32"/>
      <c r="H483" s="74"/>
      <c r="I483" s="21"/>
      <c r="J483"/>
    </row>
    <row r="484" spans="1:10" s="16" customFormat="1" hidden="1" x14ac:dyDescent="0.25">
      <c r="A484" s="17"/>
      <c r="B484" s="28"/>
      <c r="C484" s="18" t="e">
        <f>VLOOKUP(B484,Fornecedores!A:B,2,0)</f>
        <v>#N/A</v>
      </c>
      <c r="D484" s="18"/>
      <c r="E484" s="23"/>
      <c r="F484" s="19"/>
      <c r="G484" s="32"/>
      <c r="H484" s="74"/>
      <c r="I484" s="21"/>
      <c r="J484"/>
    </row>
    <row r="485" spans="1:10" s="16" customFormat="1" hidden="1" x14ac:dyDescent="0.25">
      <c r="A485" s="17"/>
      <c r="B485" s="27"/>
      <c r="C485" s="18" t="e">
        <f>VLOOKUP(B485,Fornecedores!A:B,2,0)</f>
        <v>#N/A</v>
      </c>
      <c r="D485" s="18"/>
      <c r="E485" s="23"/>
      <c r="F485" s="19"/>
      <c r="G485" s="20"/>
      <c r="H485" s="74"/>
      <c r="I485" s="21"/>
      <c r="J485"/>
    </row>
    <row r="486" spans="1:10" s="16" customFormat="1" hidden="1" x14ac:dyDescent="0.25">
      <c r="A486" s="17"/>
      <c r="B486" s="27"/>
      <c r="C486" s="18" t="e">
        <f>VLOOKUP(B486,Fornecedores!A:B,2,0)</f>
        <v>#N/A</v>
      </c>
      <c r="D486" s="18"/>
      <c r="E486" s="23"/>
      <c r="F486" s="19"/>
      <c r="G486" s="20"/>
      <c r="H486" s="74"/>
      <c r="I486" s="21"/>
      <c r="J486"/>
    </row>
    <row r="487" spans="1:10" s="16" customFormat="1" hidden="1" x14ac:dyDescent="0.25">
      <c r="A487" s="17"/>
      <c r="B487" s="27"/>
      <c r="C487" s="18" t="e">
        <f>VLOOKUP(B487,Fornecedores!A:B,2,0)</f>
        <v>#N/A</v>
      </c>
      <c r="D487" s="18"/>
      <c r="E487" s="23"/>
      <c r="F487" s="19"/>
      <c r="G487" s="20"/>
      <c r="H487" s="74"/>
      <c r="I487" s="21"/>
      <c r="J487"/>
    </row>
    <row r="488" spans="1:10" s="16" customFormat="1" hidden="1" x14ac:dyDescent="0.25">
      <c r="A488" s="17"/>
      <c r="B488" s="27"/>
      <c r="C488" s="18" t="e">
        <f>VLOOKUP(B488,Fornecedores!A:B,2,0)</f>
        <v>#N/A</v>
      </c>
      <c r="D488" s="18"/>
      <c r="E488" s="23"/>
      <c r="F488" s="19"/>
      <c r="G488" s="20"/>
      <c r="H488" s="74"/>
      <c r="I488" s="21"/>
      <c r="J488"/>
    </row>
    <row r="489" spans="1:10" s="16" customFormat="1" hidden="1" x14ac:dyDescent="0.25">
      <c r="A489" s="17"/>
      <c r="B489" s="27"/>
      <c r="C489" s="18" t="e">
        <f>VLOOKUP(B489,Fornecedores!A:B,2,0)</f>
        <v>#N/A</v>
      </c>
      <c r="D489" s="18"/>
      <c r="E489" s="23"/>
      <c r="F489" s="19"/>
      <c r="G489" s="20"/>
      <c r="H489" s="74"/>
      <c r="I489" s="21"/>
      <c r="J489"/>
    </row>
    <row r="490" spans="1:10" s="16" customFormat="1" hidden="1" x14ac:dyDescent="0.25">
      <c r="A490" s="17"/>
      <c r="B490" s="28"/>
      <c r="C490" s="18" t="e">
        <f>VLOOKUP(B490,Fornecedores!A:B,2,0)</f>
        <v>#N/A</v>
      </c>
      <c r="D490" s="18"/>
      <c r="E490" s="23"/>
      <c r="F490" s="19"/>
      <c r="G490" s="20"/>
      <c r="H490" s="74"/>
      <c r="I490" s="21"/>
      <c r="J490"/>
    </row>
    <row r="491" spans="1:10" s="16" customFormat="1" hidden="1" x14ac:dyDescent="0.25">
      <c r="A491" s="17"/>
      <c r="B491" s="27"/>
      <c r="C491" s="18" t="e">
        <f>VLOOKUP(B491,Fornecedores!A:B,2,0)</f>
        <v>#N/A</v>
      </c>
      <c r="D491" s="18"/>
      <c r="E491" s="23"/>
      <c r="F491" s="19"/>
      <c r="G491" s="20"/>
      <c r="H491" s="74"/>
      <c r="I491" s="21"/>
      <c r="J491"/>
    </row>
    <row r="492" spans="1:10" s="16" customFormat="1" hidden="1" x14ac:dyDescent="0.25">
      <c r="A492" s="17"/>
      <c r="B492" s="27"/>
      <c r="C492" s="18" t="e">
        <f>VLOOKUP(B492,Fornecedores!A:B,2,0)</f>
        <v>#N/A</v>
      </c>
      <c r="D492" s="18"/>
      <c r="E492" s="23"/>
      <c r="F492" s="19"/>
      <c r="G492" s="20"/>
      <c r="H492" s="74"/>
      <c r="I492" s="21"/>
      <c r="J492"/>
    </row>
    <row r="493" spans="1:10" s="16" customFormat="1" x14ac:dyDescent="0.25">
      <c r="A493" s="17"/>
      <c r="B493" s="27"/>
      <c r="C493" s="18"/>
      <c r="D493" s="18"/>
      <c r="E493" s="23"/>
      <c r="F493" s="19"/>
      <c r="G493" s="20"/>
      <c r="H493" s="74"/>
      <c r="I493" s="21"/>
      <c r="J493"/>
    </row>
    <row r="494" spans="1:10" s="16" customFormat="1" x14ac:dyDescent="0.25">
      <c r="A494" s="17"/>
      <c r="B494" s="27"/>
      <c r="C494" s="18"/>
      <c r="D494" s="18"/>
      <c r="E494" s="23"/>
      <c r="F494" s="19"/>
      <c r="G494" s="20"/>
      <c r="H494" s="74"/>
      <c r="I494" s="21"/>
      <c r="J494"/>
    </row>
    <row r="495" spans="1:10" s="16" customFormat="1" x14ac:dyDescent="0.25">
      <c r="A495" s="17"/>
      <c r="B495" s="27"/>
      <c r="C495" s="18"/>
      <c r="D495" s="18"/>
      <c r="E495" s="23"/>
      <c r="F495" s="19"/>
      <c r="G495" s="20"/>
      <c r="H495" s="74"/>
      <c r="I495" s="21"/>
      <c r="J495"/>
    </row>
    <row r="496" spans="1:10" s="16" customFormat="1" x14ac:dyDescent="0.25">
      <c r="A496" s="17"/>
      <c r="B496" s="27"/>
      <c r="C496" s="18"/>
      <c r="D496" s="18"/>
      <c r="E496" s="23"/>
      <c r="F496" s="19"/>
      <c r="G496" s="20"/>
      <c r="H496" s="74"/>
      <c r="I496" s="21"/>
      <c r="J496"/>
    </row>
    <row r="497" spans="1:10" s="16" customFormat="1" x14ac:dyDescent="0.25">
      <c r="A497" s="17"/>
      <c r="B497" s="27"/>
      <c r="C497" s="18"/>
      <c r="D497" s="18"/>
      <c r="E497" s="23"/>
      <c r="F497" s="19"/>
      <c r="G497" s="20"/>
      <c r="H497" s="74"/>
      <c r="I497" s="21"/>
      <c r="J497"/>
    </row>
    <row r="498" spans="1:10" s="16" customFormat="1" x14ac:dyDescent="0.25">
      <c r="A498" s="17"/>
      <c r="B498" s="27"/>
      <c r="C498" s="18"/>
      <c r="D498" s="18"/>
      <c r="E498" s="23"/>
      <c r="F498" s="19"/>
      <c r="G498" s="20"/>
      <c r="H498" s="74"/>
      <c r="I498" s="21"/>
      <c r="J498"/>
    </row>
    <row r="499" spans="1:10" s="16" customFormat="1" x14ac:dyDescent="0.25">
      <c r="A499" s="17"/>
      <c r="B499" s="27"/>
      <c r="C499" s="18"/>
      <c r="D499" s="18"/>
      <c r="E499" s="23"/>
      <c r="F499" s="19"/>
      <c r="G499" s="20"/>
      <c r="H499" s="74"/>
      <c r="I499" s="21"/>
      <c r="J499"/>
    </row>
    <row r="500" spans="1:10" s="16" customFormat="1" x14ac:dyDescent="0.25">
      <c r="A500" s="17"/>
      <c r="B500" s="27"/>
      <c r="C500" s="18"/>
      <c r="D500" s="18"/>
      <c r="E500" s="23"/>
      <c r="F500" s="19"/>
      <c r="G500" s="20"/>
      <c r="H500" s="74"/>
      <c r="I500" s="21"/>
      <c r="J500"/>
    </row>
    <row r="501" spans="1:10" s="16" customFormat="1" x14ac:dyDescent="0.25">
      <c r="A501" s="17"/>
      <c r="B501" s="27"/>
      <c r="C501" s="18"/>
      <c r="D501" s="18"/>
      <c r="E501" s="23"/>
      <c r="F501" s="19"/>
      <c r="G501" s="20"/>
      <c r="H501" s="74"/>
      <c r="I501" s="21"/>
      <c r="J501"/>
    </row>
    <row r="502" spans="1:10" s="16" customFormat="1" x14ac:dyDescent="0.25">
      <c r="A502" s="17"/>
      <c r="B502" s="27"/>
      <c r="C502" s="18"/>
      <c r="D502" s="18"/>
      <c r="E502" s="23"/>
      <c r="F502" s="19"/>
      <c r="G502" s="20"/>
      <c r="H502" s="74"/>
      <c r="I502" s="21"/>
      <c r="J502"/>
    </row>
    <row r="503" spans="1:10" s="16" customFormat="1" x14ac:dyDescent="0.25">
      <c r="A503" s="17"/>
      <c r="B503" s="27"/>
      <c r="C503" s="18"/>
      <c r="D503" s="18"/>
      <c r="E503" s="23"/>
      <c r="F503" s="19"/>
      <c r="G503" s="20"/>
      <c r="H503" s="74"/>
      <c r="I503" s="21"/>
      <c r="J503"/>
    </row>
    <row r="504" spans="1:10" s="16" customFormat="1" x14ac:dyDescent="0.25">
      <c r="A504" s="17"/>
      <c r="B504" s="27"/>
      <c r="C504" s="18"/>
      <c r="D504" s="18"/>
      <c r="E504" s="23"/>
      <c r="F504" s="19"/>
      <c r="G504" s="20"/>
      <c r="H504" s="74"/>
      <c r="I504" s="21"/>
      <c r="J504"/>
    </row>
    <row r="505" spans="1:10" s="16" customFormat="1" x14ac:dyDescent="0.25">
      <c r="A505" s="17"/>
      <c r="B505" s="27"/>
      <c r="C505" s="18"/>
      <c r="D505" s="18"/>
      <c r="E505" s="23"/>
      <c r="F505" s="19"/>
      <c r="G505" s="20"/>
      <c r="H505" s="74"/>
      <c r="I505" s="21"/>
      <c r="J505"/>
    </row>
    <row r="506" spans="1:10" s="16" customFormat="1" x14ac:dyDescent="0.25">
      <c r="A506" s="17"/>
      <c r="B506" s="27"/>
      <c r="C506" s="18"/>
      <c r="D506" s="18"/>
      <c r="E506" s="23"/>
      <c r="F506" s="19"/>
      <c r="G506" s="20"/>
      <c r="H506" s="74"/>
      <c r="I506" s="21"/>
      <c r="J506"/>
    </row>
    <row r="507" spans="1:10" s="16" customFormat="1" x14ac:dyDescent="0.25">
      <c r="A507" s="17"/>
      <c r="B507" s="27"/>
      <c r="C507" s="18"/>
      <c r="D507" s="18"/>
      <c r="E507" s="23"/>
      <c r="F507" s="19"/>
      <c r="G507" s="20"/>
      <c r="H507" s="74"/>
      <c r="I507" s="21"/>
      <c r="J507"/>
    </row>
    <row r="508" spans="1:10" s="16" customFormat="1" x14ac:dyDescent="0.25">
      <c r="A508" s="17"/>
      <c r="B508" s="27"/>
      <c r="C508" s="18"/>
      <c r="D508" s="18"/>
      <c r="E508" s="23"/>
      <c r="F508" s="19"/>
      <c r="G508" s="20"/>
      <c r="H508" s="74"/>
      <c r="I508" s="21"/>
      <c r="J508"/>
    </row>
    <row r="509" spans="1:10" s="16" customFormat="1" x14ac:dyDescent="0.25">
      <c r="A509" s="17"/>
      <c r="B509" s="27"/>
      <c r="C509" s="18"/>
      <c r="D509" s="18"/>
      <c r="E509" s="23"/>
      <c r="F509" s="19"/>
      <c r="G509" s="20"/>
      <c r="H509" s="74"/>
      <c r="I509" s="21"/>
      <c r="J509"/>
    </row>
    <row r="510" spans="1:10" s="16" customFormat="1" x14ac:dyDescent="0.25">
      <c r="A510" s="17"/>
      <c r="B510" s="27"/>
      <c r="C510" s="18"/>
      <c r="D510" s="18"/>
      <c r="E510" s="23"/>
      <c r="F510" s="19"/>
      <c r="G510" s="20"/>
      <c r="H510" s="74"/>
      <c r="I510" s="21"/>
      <c r="J510"/>
    </row>
    <row r="511" spans="1:10" s="16" customFormat="1" x14ac:dyDescent="0.25">
      <c r="A511" s="17"/>
      <c r="B511" s="27"/>
      <c r="C511" s="18"/>
      <c r="D511" s="18"/>
      <c r="E511" s="23"/>
      <c r="F511" s="19"/>
      <c r="G511" s="20"/>
      <c r="H511" s="74"/>
      <c r="I511" s="21"/>
      <c r="J511"/>
    </row>
    <row r="512" spans="1:10" s="16" customFormat="1" x14ac:dyDescent="0.25">
      <c r="A512" s="17"/>
      <c r="B512" s="27"/>
      <c r="C512" s="18"/>
      <c r="D512" s="18"/>
      <c r="E512" s="23"/>
      <c r="F512" s="19"/>
      <c r="G512" s="20"/>
      <c r="H512" s="74"/>
      <c r="I512" s="21"/>
      <c r="J512"/>
    </row>
    <row r="513" spans="1:10" s="16" customFormat="1" x14ac:dyDescent="0.25">
      <c r="A513" s="17"/>
      <c r="B513" s="27"/>
      <c r="C513" s="18"/>
      <c r="D513" s="18"/>
      <c r="E513" s="23"/>
      <c r="F513" s="19"/>
      <c r="G513" s="20"/>
      <c r="H513" s="74"/>
      <c r="I513" s="21"/>
      <c r="J513"/>
    </row>
    <row r="514" spans="1:10" s="16" customFormat="1" x14ac:dyDescent="0.25">
      <c r="A514" s="17"/>
      <c r="B514" s="27"/>
      <c r="C514" s="18"/>
      <c r="D514" s="18"/>
      <c r="E514" s="23"/>
      <c r="F514" s="19"/>
      <c r="G514" s="20"/>
      <c r="H514" s="74"/>
      <c r="I514" s="21"/>
      <c r="J514"/>
    </row>
    <row r="515" spans="1:10" s="16" customFormat="1" x14ac:dyDescent="0.25">
      <c r="A515" s="17"/>
      <c r="B515" s="27"/>
      <c r="C515" s="18"/>
      <c r="D515" s="18"/>
      <c r="E515" s="23"/>
      <c r="F515" s="19"/>
      <c r="G515" s="20"/>
      <c r="H515" s="74"/>
      <c r="I515" s="21"/>
      <c r="J515"/>
    </row>
    <row r="516" spans="1:10" s="16" customFormat="1" x14ac:dyDescent="0.25">
      <c r="A516" s="17"/>
      <c r="B516" s="27"/>
      <c r="C516" s="18"/>
      <c r="D516" s="18"/>
      <c r="E516" s="23"/>
      <c r="F516" s="19"/>
      <c r="G516" s="20"/>
      <c r="H516" s="74"/>
      <c r="I516" s="21"/>
      <c r="J516"/>
    </row>
    <row r="517" spans="1:10" s="16" customFormat="1" x14ac:dyDescent="0.25">
      <c r="A517" s="17"/>
      <c r="B517" s="27"/>
      <c r="C517" s="18"/>
      <c r="D517" s="18"/>
      <c r="E517" s="23"/>
      <c r="F517" s="19"/>
      <c r="G517" s="20"/>
      <c r="H517" s="74"/>
      <c r="I517" s="21"/>
      <c r="J517"/>
    </row>
    <row r="518" spans="1:10" s="16" customFormat="1" x14ac:dyDescent="0.25">
      <c r="A518" s="17"/>
      <c r="B518" s="27"/>
      <c r="C518" s="18"/>
      <c r="D518" s="18"/>
      <c r="E518" s="23"/>
      <c r="F518" s="19"/>
      <c r="G518" s="20"/>
      <c r="H518" s="74"/>
      <c r="I518" s="21"/>
      <c r="J518"/>
    </row>
    <row r="519" spans="1:10" s="16" customFormat="1" x14ac:dyDescent="0.25">
      <c r="A519" s="17"/>
      <c r="B519" s="27"/>
      <c r="C519" s="18"/>
      <c r="D519" s="18"/>
      <c r="E519" s="23"/>
      <c r="F519" s="19"/>
      <c r="G519" s="20"/>
      <c r="H519" s="74"/>
      <c r="I519" s="21"/>
      <c r="J519"/>
    </row>
    <row r="520" spans="1:10" s="16" customFormat="1" x14ac:dyDescent="0.25">
      <c r="A520" s="17"/>
      <c r="B520" s="27"/>
      <c r="C520" s="18"/>
      <c r="D520" s="18"/>
      <c r="E520" s="23"/>
      <c r="F520" s="19"/>
      <c r="G520" s="20"/>
      <c r="H520" s="74"/>
      <c r="I520" s="21"/>
      <c r="J520"/>
    </row>
    <row r="521" spans="1:10" s="16" customFormat="1" x14ac:dyDescent="0.25">
      <c r="A521" s="17"/>
      <c r="B521" s="27"/>
      <c r="C521" s="18"/>
      <c r="D521" s="18"/>
      <c r="E521" s="23"/>
      <c r="F521" s="19"/>
      <c r="G521" s="20"/>
      <c r="H521" s="74"/>
      <c r="I521" s="21"/>
      <c r="J521"/>
    </row>
    <row r="522" spans="1:10" s="16" customFormat="1" x14ac:dyDescent="0.25">
      <c r="A522" s="17"/>
      <c r="B522" s="27"/>
      <c r="C522" s="18"/>
      <c r="D522" s="18"/>
      <c r="E522" s="23"/>
      <c r="F522" s="19"/>
      <c r="G522" s="20"/>
      <c r="H522" s="74"/>
      <c r="I522" s="21"/>
      <c r="J522"/>
    </row>
    <row r="523" spans="1:10" s="16" customFormat="1" x14ac:dyDescent="0.25">
      <c r="A523" s="17"/>
      <c r="B523" s="27"/>
      <c r="C523" s="18"/>
      <c r="D523" s="18"/>
      <c r="E523" s="23"/>
      <c r="F523" s="19"/>
      <c r="G523" s="20"/>
      <c r="H523" s="74"/>
      <c r="I523" s="21"/>
      <c r="J523"/>
    </row>
    <row r="524" spans="1:10" s="16" customFormat="1" x14ac:dyDescent="0.25">
      <c r="A524" s="17"/>
      <c r="B524" s="27"/>
      <c r="C524" s="18"/>
      <c r="D524" s="18"/>
      <c r="E524" s="23"/>
      <c r="F524" s="19"/>
      <c r="G524" s="20"/>
      <c r="H524" s="74"/>
      <c r="I524" s="21"/>
      <c r="J524"/>
    </row>
    <row r="525" spans="1:10" s="16" customFormat="1" x14ac:dyDescent="0.25">
      <c r="A525" s="17"/>
      <c r="B525" s="27"/>
      <c r="C525" s="18"/>
      <c r="D525" s="18"/>
      <c r="E525" s="23"/>
      <c r="F525" s="19"/>
      <c r="G525" s="20"/>
      <c r="H525" s="74"/>
      <c r="I525" s="21"/>
      <c r="J525"/>
    </row>
    <row r="526" spans="1:10" s="16" customFormat="1" x14ac:dyDescent="0.25">
      <c r="A526" s="17"/>
      <c r="B526" s="27"/>
      <c r="C526" s="18"/>
      <c r="D526" s="18"/>
      <c r="E526" s="23"/>
      <c r="F526" s="19"/>
      <c r="G526" s="20"/>
      <c r="H526" s="74"/>
      <c r="I526" s="21"/>
      <c r="J526"/>
    </row>
    <row r="527" spans="1:10" s="16" customFormat="1" x14ac:dyDescent="0.25">
      <c r="A527" s="17"/>
      <c r="B527" s="27"/>
      <c r="C527" s="18"/>
      <c r="D527" s="18"/>
      <c r="E527" s="23"/>
      <c r="F527" s="19"/>
      <c r="G527" s="20"/>
      <c r="H527" s="74"/>
      <c r="I527" s="21"/>
      <c r="J527"/>
    </row>
    <row r="528" spans="1:10" s="16" customFormat="1" x14ac:dyDescent="0.25">
      <c r="A528" s="17"/>
      <c r="B528" s="27"/>
      <c r="C528" s="18"/>
      <c r="D528" s="18"/>
      <c r="E528" s="23"/>
      <c r="F528" s="19"/>
      <c r="G528" s="20"/>
      <c r="H528" s="74"/>
      <c r="I528" s="21"/>
      <c r="J528"/>
    </row>
    <row r="529" spans="1:10" s="16" customFormat="1" x14ac:dyDescent="0.25">
      <c r="A529" s="17"/>
      <c r="B529" s="27"/>
      <c r="C529" s="18"/>
      <c r="D529" s="18"/>
      <c r="E529" s="23"/>
      <c r="F529" s="19"/>
      <c r="G529" s="20"/>
      <c r="H529" s="74"/>
      <c r="I529" s="21"/>
      <c r="J529"/>
    </row>
    <row r="530" spans="1:10" s="16" customFormat="1" x14ac:dyDescent="0.25">
      <c r="A530" s="17"/>
      <c r="B530" s="27"/>
      <c r="C530" s="18"/>
      <c r="D530" s="18"/>
      <c r="E530" s="23"/>
      <c r="F530" s="19"/>
      <c r="G530" s="20"/>
      <c r="H530" s="74"/>
      <c r="I530" s="21"/>
      <c r="J530"/>
    </row>
    <row r="531" spans="1:10" s="16" customFormat="1" x14ac:dyDescent="0.25">
      <c r="A531" s="17"/>
      <c r="B531" s="27"/>
      <c r="C531" s="18"/>
      <c r="D531" s="18"/>
      <c r="E531" s="23"/>
      <c r="F531" s="19"/>
      <c r="G531" s="20"/>
      <c r="H531" s="74"/>
      <c r="I531" s="21"/>
      <c r="J531"/>
    </row>
    <row r="532" spans="1:10" s="16" customFormat="1" x14ac:dyDescent="0.25">
      <c r="A532" s="17"/>
      <c r="B532" s="27"/>
      <c r="C532" s="18"/>
      <c r="D532" s="18"/>
      <c r="E532" s="23"/>
      <c r="F532" s="19"/>
      <c r="G532" s="20"/>
      <c r="H532" s="74"/>
      <c r="I532" s="21"/>
      <c r="J532"/>
    </row>
    <row r="533" spans="1:10" s="16" customFormat="1" x14ac:dyDescent="0.25">
      <c r="A533" s="17"/>
      <c r="B533" s="27"/>
      <c r="C533" s="18"/>
      <c r="D533" s="18"/>
      <c r="E533" s="23"/>
      <c r="F533" s="19"/>
      <c r="G533" s="20"/>
      <c r="H533" s="74"/>
      <c r="I533" s="21"/>
      <c r="J533"/>
    </row>
    <row r="534" spans="1:10" s="16" customFormat="1" x14ac:dyDescent="0.25">
      <c r="A534" s="17"/>
      <c r="B534" s="27"/>
      <c r="C534" s="18"/>
      <c r="D534" s="18"/>
      <c r="E534" s="23"/>
      <c r="F534" s="19"/>
      <c r="G534" s="20"/>
      <c r="H534" s="74"/>
      <c r="I534" s="21"/>
      <c r="J534"/>
    </row>
    <row r="535" spans="1:10" s="16" customFormat="1" x14ac:dyDescent="0.25">
      <c r="A535" s="17"/>
      <c r="B535" s="27"/>
      <c r="C535" s="18"/>
      <c r="D535" s="18"/>
      <c r="E535" s="23"/>
      <c r="F535" s="19"/>
      <c r="G535" s="20"/>
      <c r="H535" s="74"/>
      <c r="I535" s="21"/>
      <c r="J535"/>
    </row>
    <row r="536" spans="1:10" s="16" customFormat="1" x14ac:dyDescent="0.25">
      <c r="A536" s="17"/>
      <c r="B536" s="27"/>
      <c r="C536" s="18"/>
      <c r="D536" s="18"/>
      <c r="E536" s="23"/>
      <c r="F536" s="19"/>
      <c r="G536" s="20"/>
      <c r="H536" s="74"/>
      <c r="I536" s="21"/>
      <c r="J536"/>
    </row>
    <row r="537" spans="1:10" s="16" customFormat="1" x14ac:dyDescent="0.25">
      <c r="A537" s="17"/>
      <c r="B537" s="27"/>
      <c r="C537" s="18"/>
      <c r="D537" s="18"/>
      <c r="E537" s="23"/>
      <c r="F537" s="19"/>
      <c r="G537" s="20"/>
      <c r="H537" s="74"/>
      <c r="I537" s="21"/>
      <c r="J537"/>
    </row>
    <row r="538" spans="1:10" s="16" customFormat="1" x14ac:dyDescent="0.25">
      <c r="A538" s="17"/>
      <c r="B538" s="27"/>
      <c r="C538" s="18"/>
      <c r="D538" s="18"/>
      <c r="E538" s="23"/>
      <c r="F538" s="19"/>
      <c r="G538" s="20"/>
      <c r="H538" s="74"/>
      <c r="I538" s="21"/>
      <c r="J538"/>
    </row>
    <row r="539" spans="1:10" s="16" customFormat="1" x14ac:dyDescent="0.25">
      <c r="A539" s="17"/>
      <c r="B539" s="27"/>
      <c r="C539" s="18"/>
      <c r="D539" s="18"/>
      <c r="E539" s="23"/>
      <c r="F539" s="19"/>
      <c r="G539" s="20"/>
      <c r="H539" s="74"/>
      <c r="I539" s="21"/>
      <c r="J539"/>
    </row>
    <row r="540" spans="1:10" s="16" customFormat="1" x14ac:dyDescent="0.25">
      <c r="A540" s="17"/>
      <c r="B540" s="27"/>
      <c r="C540" s="18"/>
      <c r="D540" s="18"/>
      <c r="E540" s="23"/>
      <c r="F540" s="19"/>
      <c r="G540" s="20"/>
      <c r="H540" s="74"/>
      <c r="I540" s="21"/>
      <c r="J540"/>
    </row>
    <row r="541" spans="1:10" s="16" customFormat="1" x14ac:dyDescent="0.25">
      <c r="A541" s="17"/>
      <c r="B541" s="27"/>
      <c r="C541" s="18"/>
      <c r="D541" s="18"/>
      <c r="E541" s="23"/>
      <c r="F541" s="19"/>
      <c r="G541" s="20"/>
      <c r="H541" s="74"/>
      <c r="I541" s="21"/>
      <c r="J541"/>
    </row>
    <row r="542" spans="1:10" s="16" customFormat="1" x14ac:dyDescent="0.25">
      <c r="A542" s="17"/>
      <c r="B542" s="27"/>
      <c r="C542" s="18"/>
      <c r="D542" s="18"/>
      <c r="E542" s="23"/>
      <c r="F542" s="19"/>
      <c r="G542" s="20"/>
      <c r="H542" s="74"/>
      <c r="I542" s="21"/>
      <c r="J542"/>
    </row>
    <row r="543" spans="1:10" s="16" customFormat="1" x14ac:dyDescent="0.25">
      <c r="A543" s="17"/>
      <c r="B543" s="27"/>
      <c r="C543" s="18"/>
      <c r="D543" s="18"/>
      <c r="E543" s="23"/>
      <c r="F543" s="19"/>
      <c r="G543" s="20"/>
      <c r="H543" s="74"/>
      <c r="I543" s="21"/>
      <c r="J543"/>
    </row>
    <row r="544" spans="1:10" s="16" customFormat="1" x14ac:dyDescent="0.25">
      <c r="A544" s="17"/>
      <c r="B544" s="27"/>
      <c r="C544" s="18"/>
      <c r="D544" s="18"/>
      <c r="E544" s="23"/>
      <c r="F544" s="19"/>
      <c r="G544" s="20"/>
      <c r="H544" s="74"/>
      <c r="I544" s="21"/>
      <c r="J544"/>
    </row>
    <row r="545" spans="1:10" s="16" customFormat="1" x14ac:dyDescent="0.25">
      <c r="A545" s="17"/>
      <c r="B545" s="27"/>
      <c r="C545" s="18"/>
      <c r="D545" s="18"/>
      <c r="E545" s="23"/>
      <c r="F545" s="19"/>
      <c r="G545" s="20"/>
      <c r="H545" s="74"/>
      <c r="I545" s="21"/>
      <c r="J545"/>
    </row>
    <row r="546" spans="1:10" s="16" customFormat="1" x14ac:dyDescent="0.25">
      <c r="A546" s="17"/>
      <c r="B546" s="27"/>
      <c r="C546" s="18"/>
      <c r="D546" s="18"/>
      <c r="E546" s="23"/>
      <c r="F546" s="19"/>
      <c r="G546" s="20"/>
      <c r="H546" s="74"/>
      <c r="I546" s="21"/>
      <c r="J546"/>
    </row>
    <row r="547" spans="1:10" s="16" customFormat="1" x14ac:dyDescent="0.25">
      <c r="A547" s="17"/>
      <c r="B547" s="27"/>
      <c r="C547" s="18"/>
      <c r="D547" s="18"/>
      <c r="E547" s="23"/>
      <c r="F547" s="19"/>
      <c r="G547" s="20"/>
      <c r="H547" s="74"/>
      <c r="I547" s="21"/>
      <c r="J547"/>
    </row>
    <row r="548" spans="1:10" s="16" customFormat="1" x14ac:dyDescent="0.25">
      <c r="A548" s="17"/>
      <c r="B548" s="27"/>
      <c r="C548" s="18"/>
      <c r="D548" s="18"/>
      <c r="E548" s="23"/>
      <c r="F548" s="19"/>
      <c r="G548" s="20"/>
      <c r="H548" s="74"/>
      <c r="I548" s="21"/>
      <c r="J548"/>
    </row>
    <row r="549" spans="1:10" s="16" customFormat="1" x14ac:dyDescent="0.25">
      <c r="A549" s="17"/>
      <c r="B549" s="27"/>
      <c r="C549" s="18"/>
      <c r="D549" s="18"/>
      <c r="E549" s="23"/>
      <c r="F549" s="19"/>
      <c r="G549" s="20"/>
      <c r="H549" s="74"/>
      <c r="I549" s="21"/>
      <c r="J549"/>
    </row>
    <row r="550" spans="1:10" s="16" customFormat="1" x14ac:dyDescent="0.25">
      <c r="A550" s="17"/>
      <c r="B550" s="27"/>
      <c r="C550" s="18"/>
      <c r="D550" s="18"/>
      <c r="E550" s="23"/>
      <c r="F550" s="19"/>
      <c r="G550" s="20"/>
      <c r="H550" s="74"/>
      <c r="I550" s="21"/>
      <c r="J550"/>
    </row>
    <row r="551" spans="1:10" s="16" customFormat="1" x14ac:dyDescent="0.25">
      <c r="A551" s="17"/>
      <c r="B551" s="27"/>
      <c r="C551" s="18"/>
      <c r="D551" s="18"/>
      <c r="E551" s="23"/>
      <c r="F551" s="19"/>
      <c r="G551" s="20"/>
      <c r="H551" s="74"/>
      <c r="I551" s="21"/>
      <c r="J551"/>
    </row>
    <row r="552" spans="1:10" s="16" customFormat="1" x14ac:dyDescent="0.25">
      <c r="A552" s="17"/>
      <c r="B552" s="27"/>
      <c r="C552" s="18"/>
      <c r="D552" s="18"/>
      <c r="E552" s="23"/>
      <c r="F552" s="19"/>
      <c r="G552" s="20"/>
      <c r="H552" s="74"/>
      <c r="I552" s="21"/>
      <c r="J552"/>
    </row>
    <row r="553" spans="1:10" s="16" customFormat="1" x14ac:dyDescent="0.25">
      <c r="A553" s="17"/>
      <c r="B553" s="27"/>
      <c r="C553" s="18"/>
      <c r="D553" s="18"/>
      <c r="E553" s="23"/>
      <c r="F553" s="19"/>
      <c r="G553" s="20"/>
      <c r="H553" s="74"/>
      <c r="I553" s="21"/>
      <c r="J553"/>
    </row>
    <row r="554" spans="1:10" s="16" customFormat="1" x14ac:dyDescent="0.25">
      <c r="A554" s="17"/>
      <c r="B554" s="27"/>
      <c r="C554" s="18"/>
      <c r="D554" s="18"/>
      <c r="E554" s="23"/>
      <c r="F554" s="19"/>
      <c r="G554" s="20"/>
      <c r="H554" s="74"/>
      <c r="I554" s="21"/>
      <c r="J554"/>
    </row>
    <row r="555" spans="1:10" s="16" customFormat="1" x14ac:dyDescent="0.25">
      <c r="A555" s="17"/>
      <c r="B555" s="27"/>
      <c r="C555" s="18"/>
      <c r="D555" s="18"/>
      <c r="E555" s="23"/>
      <c r="F555" s="19"/>
      <c r="G555" s="20"/>
      <c r="H555" s="74"/>
      <c r="I555" s="21"/>
      <c r="J555"/>
    </row>
    <row r="556" spans="1:10" s="16" customFormat="1" x14ac:dyDescent="0.25">
      <c r="A556" s="17"/>
      <c r="B556" s="27"/>
      <c r="C556" s="18"/>
      <c r="D556" s="18"/>
      <c r="E556" s="23"/>
      <c r="F556" s="19"/>
      <c r="G556" s="20"/>
      <c r="H556" s="74"/>
      <c r="I556" s="21"/>
      <c r="J556"/>
    </row>
    <row r="557" spans="1:10" s="16" customFormat="1" x14ac:dyDescent="0.25">
      <c r="A557" s="17"/>
      <c r="B557" s="27"/>
      <c r="C557" s="18"/>
      <c r="D557" s="18"/>
      <c r="E557" s="23"/>
      <c r="F557" s="19"/>
      <c r="G557" s="20"/>
      <c r="H557" s="74"/>
      <c r="I557" s="21"/>
      <c r="J557"/>
    </row>
    <row r="558" spans="1:10" s="16" customFormat="1" x14ac:dyDescent="0.25">
      <c r="A558" s="17"/>
      <c r="B558" s="27"/>
      <c r="C558" s="18"/>
      <c r="D558" s="18"/>
      <c r="E558" s="23"/>
      <c r="F558" s="19"/>
      <c r="G558" s="20"/>
      <c r="H558" s="74"/>
      <c r="I558" s="21"/>
      <c r="J558"/>
    </row>
    <row r="559" spans="1:10" s="16" customFormat="1" x14ac:dyDescent="0.25">
      <c r="A559" s="17"/>
      <c r="B559" s="27"/>
      <c r="C559" s="18"/>
      <c r="D559" s="18"/>
      <c r="E559" s="23"/>
      <c r="F559" s="19"/>
      <c r="G559" s="20"/>
      <c r="H559" s="74"/>
      <c r="I559" s="21"/>
      <c r="J559"/>
    </row>
    <row r="560" spans="1:10" s="16" customFormat="1" x14ac:dyDescent="0.25">
      <c r="A560" s="17"/>
      <c r="B560" s="27"/>
      <c r="C560" s="18"/>
      <c r="D560" s="18"/>
      <c r="E560" s="23"/>
      <c r="F560" s="19"/>
      <c r="G560" s="20"/>
      <c r="H560" s="74"/>
      <c r="I560" s="21"/>
      <c r="J560"/>
    </row>
    <row r="561" spans="1:10" s="16" customFormat="1" x14ac:dyDescent="0.25">
      <c r="A561" s="17"/>
      <c r="B561" s="27"/>
      <c r="C561" s="18"/>
      <c r="D561" s="18"/>
      <c r="E561" s="23"/>
      <c r="F561" s="19"/>
      <c r="G561" s="20"/>
      <c r="H561" s="74"/>
      <c r="I561" s="21"/>
      <c r="J561"/>
    </row>
    <row r="562" spans="1:10" s="16" customFormat="1" x14ac:dyDescent="0.25">
      <c r="A562" s="17"/>
      <c r="B562" s="27"/>
      <c r="C562" s="18"/>
      <c r="D562" s="18"/>
      <c r="E562" s="23"/>
      <c r="F562" s="19"/>
      <c r="G562" s="20"/>
      <c r="H562" s="74"/>
      <c r="I562" s="21"/>
      <c r="J562"/>
    </row>
    <row r="563" spans="1:10" s="16" customFormat="1" x14ac:dyDescent="0.25">
      <c r="A563" s="17"/>
      <c r="B563" s="27"/>
      <c r="C563" s="18"/>
      <c r="D563" s="18"/>
      <c r="E563" s="23"/>
      <c r="F563" s="19"/>
      <c r="G563" s="20"/>
      <c r="H563" s="74"/>
      <c r="I563" s="21"/>
      <c r="J563"/>
    </row>
    <row r="564" spans="1:10" s="16" customFormat="1" x14ac:dyDescent="0.25">
      <c r="A564" s="17"/>
      <c r="B564" s="27"/>
      <c r="C564" s="18"/>
      <c r="D564" s="18"/>
      <c r="E564" s="23"/>
      <c r="F564" s="19"/>
      <c r="G564" s="20"/>
      <c r="H564" s="74"/>
      <c r="I564" s="21"/>
      <c r="J564"/>
    </row>
    <row r="565" spans="1:10" s="16" customFormat="1" x14ac:dyDescent="0.25">
      <c r="A565" s="17"/>
      <c r="B565" s="27"/>
      <c r="C565" s="18"/>
      <c r="D565" s="18"/>
      <c r="E565" s="23"/>
      <c r="F565" s="19"/>
      <c r="G565" s="20"/>
      <c r="H565" s="74"/>
      <c r="I565" s="21"/>
      <c r="J565"/>
    </row>
    <row r="566" spans="1:10" s="16" customFormat="1" x14ac:dyDescent="0.25">
      <c r="A566" s="17"/>
      <c r="B566" s="27"/>
      <c r="C566" s="18"/>
      <c r="D566" s="18"/>
      <c r="E566" s="23"/>
      <c r="F566" s="19"/>
      <c r="G566" s="20"/>
      <c r="H566" s="74"/>
      <c r="I566" s="21"/>
      <c r="J566"/>
    </row>
    <row r="567" spans="1:10" s="16" customFormat="1" x14ac:dyDescent="0.25">
      <c r="A567" s="17"/>
      <c r="B567" s="27"/>
      <c r="C567" s="18"/>
      <c r="D567" s="18"/>
      <c r="E567" s="23"/>
      <c r="F567" s="19"/>
      <c r="G567" s="20"/>
      <c r="H567" s="74"/>
      <c r="I567" s="21"/>
      <c r="J567"/>
    </row>
    <row r="568" spans="1:10" s="16" customFormat="1" x14ac:dyDescent="0.25">
      <c r="A568" s="17"/>
      <c r="B568" s="27"/>
      <c r="C568" s="18"/>
      <c r="D568" s="18"/>
      <c r="E568" s="23"/>
      <c r="F568" s="19"/>
      <c r="G568" s="20"/>
      <c r="H568" s="74"/>
      <c r="I568" s="21"/>
      <c r="J568"/>
    </row>
    <row r="569" spans="1:10" s="16" customFormat="1" x14ac:dyDescent="0.25">
      <c r="A569" s="17"/>
      <c r="B569" s="27"/>
      <c r="C569" s="18"/>
      <c r="D569" s="18"/>
      <c r="E569" s="23"/>
      <c r="F569" s="19"/>
      <c r="G569" s="20"/>
      <c r="H569" s="74"/>
      <c r="I569" s="21"/>
      <c r="J569"/>
    </row>
    <row r="570" spans="1:10" s="16" customFormat="1" x14ac:dyDescent="0.25">
      <c r="A570" s="17"/>
      <c r="B570" s="27"/>
      <c r="C570" s="18"/>
      <c r="D570" s="18"/>
      <c r="E570" s="23"/>
      <c r="F570" s="19"/>
      <c r="G570" s="20"/>
      <c r="H570" s="74"/>
      <c r="I570" s="21"/>
      <c r="J570"/>
    </row>
    <row r="571" spans="1:10" s="16" customFormat="1" x14ac:dyDescent="0.25">
      <c r="A571" s="17"/>
      <c r="B571" s="27"/>
      <c r="C571" s="18"/>
      <c r="D571" s="18"/>
      <c r="E571" s="23"/>
      <c r="F571" s="19"/>
      <c r="G571" s="20"/>
      <c r="H571" s="74"/>
      <c r="I571" s="21"/>
      <c r="J571"/>
    </row>
    <row r="572" spans="1:10" s="16" customFormat="1" x14ac:dyDescent="0.25">
      <c r="A572" s="17"/>
      <c r="B572" s="27"/>
      <c r="C572" s="18"/>
      <c r="D572" s="18"/>
      <c r="E572" s="23"/>
      <c r="F572" s="19"/>
      <c r="G572" s="20"/>
      <c r="H572" s="74"/>
      <c r="I572" s="21"/>
      <c r="J572"/>
    </row>
    <row r="573" spans="1:10" s="16" customFormat="1" x14ac:dyDescent="0.25">
      <c r="A573" s="17"/>
      <c r="B573" s="27"/>
      <c r="C573" s="18"/>
      <c r="D573" s="18"/>
      <c r="E573" s="23"/>
      <c r="F573" s="19"/>
      <c r="G573" s="20"/>
      <c r="H573" s="74"/>
      <c r="I573" s="21"/>
      <c r="J573"/>
    </row>
    <row r="574" spans="1:10" s="16" customFormat="1" x14ac:dyDescent="0.25">
      <c r="A574" s="17"/>
      <c r="B574" s="27"/>
      <c r="C574" s="18"/>
      <c r="D574" s="18"/>
      <c r="E574" s="23"/>
      <c r="F574" s="19"/>
      <c r="G574" s="20"/>
      <c r="H574" s="74"/>
      <c r="I574" s="21"/>
      <c r="J574"/>
    </row>
    <row r="575" spans="1:10" s="16" customFormat="1" x14ac:dyDescent="0.25">
      <c r="A575" s="17"/>
      <c r="B575" s="27"/>
      <c r="C575" s="18"/>
      <c r="D575" s="18"/>
      <c r="E575" s="23"/>
      <c r="F575" s="19"/>
      <c r="G575" s="20"/>
      <c r="H575" s="74"/>
      <c r="I575" s="21"/>
      <c r="J575"/>
    </row>
    <row r="576" spans="1:10" s="16" customFormat="1" x14ac:dyDescent="0.25">
      <c r="A576" s="17"/>
      <c r="B576" s="27"/>
      <c r="C576" s="18"/>
      <c r="D576" s="18"/>
      <c r="E576" s="23"/>
      <c r="F576" s="19"/>
      <c r="G576" s="20"/>
      <c r="H576" s="74"/>
      <c r="I576" s="21"/>
      <c r="J576"/>
    </row>
    <row r="577" spans="1:10" s="16" customFormat="1" x14ac:dyDescent="0.25">
      <c r="A577" s="17"/>
      <c r="B577" s="27"/>
      <c r="C577" s="18"/>
      <c r="D577" s="18"/>
      <c r="E577" s="23"/>
      <c r="F577" s="19"/>
      <c r="G577" s="20"/>
      <c r="H577" s="74"/>
      <c r="I577" s="21"/>
      <c r="J577"/>
    </row>
    <row r="578" spans="1:10" s="16" customFormat="1" x14ac:dyDescent="0.25">
      <c r="A578" s="17"/>
      <c r="B578" s="27"/>
      <c r="C578" s="18"/>
      <c r="D578" s="18"/>
      <c r="E578" s="23"/>
      <c r="F578" s="19"/>
      <c r="G578" s="20"/>
      <c r="H578" s="74"/>
      <c r="I578" s="21"/>
      <c r="J578"/>
    </row>
    <row r="579" spans="1:10" s="16" customFormat="1" x14ac:dyDescent="0.25">
      <c r="A579" s="17"/>
      <c r="B579" s="27"/>
      <c r="C579" s="18"/>
      <c r="D579" s="18"/>
      <c r="E579" s="23"/>
      <c r="F579" s="19"/>
      <c r="G579" s="20"/>
      <c r="H579" s="74"/>
      <c r="I579" s="21"/>
      <c r="J579"/>
    </row>
    <row r="580" spans="1:10" s="16" customFormat="1" x14ac:dyDescent="0.25">
      <c r="A580" s="17"/>
      <c r="B580" s="27"/>
      <c r="C580" s="18"/>
      <c r="D580" s="18"/>
      <c r="E580" s="23"/>
      <c r="F580" s="19"/>
      <c r="G580" s="20"/>
      <c r="H580" s="74"/>
      <c r="I580" s="21"/>
      <c r="J580"/>
    </row>
    <row r="581" spans="1:10" s="16" customFormat="1" x14ac:dyDescent="0.25">
      <c r="A581" s="17"/>
      <c r="B581" s="27"/>
      <c r="C581" s="18"/>
      <c r="D581" s="18"/>
      <c r="E581" s="23"/>
      <c r="F581" s="19"/>
      <c r="G581" s="20"/>
      <c r="H581" s="74"/>
      <c r="I581" s="21"/>
      <c r="J581"/>
    </row>
    <row r="582" spans="1:10" s="16" customFormat="1" x14ac:dyDescent="0.25">
      <c r="A582" s="17"/>
      <c r="B582" s="27"/>
      <c r="C582" s="18"/>
      <c r="D582" s="18"/>
      <c r="E582" s="23"/>
      <c r="F582" s="19"/>
      <c r="G582" s="20"/>
      <c r="H582" s="74"/>
      <c r="I582" s="21"/>
      <c r="J582"/>
    </row>
    <row r="583" spans="1:10" s="16" customFormat="1" x14ac:dyDescent="0.25">
      <c r="A583" s="17"/>
      <c r="B583" s="27"/>
      <c r="C583" s="18"/>
      <c r="D583" s="18"/>
      <c r="E583" s="23"/>
      <c r="F583" s="19"/>
      <c r="G583" s="20"/>
      <c r="H583" s="74"/>
      <c r="I583" s="21"/>
      <c r="J583"/>
    </row>
    <row r="584" spans="1:10" s="16" customFormat="1" x14ac:dyDescent="0.25">
      <c r="A584" s="17"/>
      <c r="B584" s="27"/>
      <c r="C584" s="18"/>
      <c r="D584" s="18"/>
      <c r="E584" s="23"/>
      <c r="F584" s="19"/>
      <c r="G584" s="20"/>
      <c r="H584" s="74"/>
      <c r="I584" s="21"/>
      <c r="J584"/>
    </row>
    <row r="585" spans="1:10" s="16" customFormat="1" x14ac:dyDescent="0.25">
      <c r="A585" s="17"/>
      <c r="B585" s="27"/>
      <c r="C585" s="18"/>
      <c r="D585" s="18"/>
      <c r="E585" s="23"/>
      <c r="F585" s="19"/>
      <c r="G585" s="20"/>
      <c r="H585" s="74"/>
      <c r="I585" s="21"/>
      <c r="J585"/>
    </row>
    <row r="586" spans="1:10" s="16" customFormat="1" x14ac:dyDescent="0.25">
      <c r="A586" s="17"/>
      <c r="B586" s="27"/>
      <c r="C586" s="18"/>
      <c r="D586" s="18"/>
      <c r="E586" s="23"/>
      <c r="F586" s="19"/>
      <c r="G586" s="20"/>
      <c r="H586" s="74"/>
      <c r="I586" s="21"/>
      <c r="J586"/>
    </row>
    <row r="587" spans="1:10" s="16" customFormat="1" x14ac:dyDescent="0.25">
      <c r="A587" s="17"/>
      <c r="B587" s="27"/>
      <c r="C587" s="18"/>
      <c r="D587" s="18"/>
      <c r="E587" s="23"/>
      <c r="F587" s="19"/>
      <c r="G587" s="20"/>
      <c r="H587" s="74"/>
      <c r="I587" s="21"/>
      <c r="J587"/>
    </row>
    <row r="588" spans="1:10" s="16" customFormat="1" x14ac:dyDescent="0.25">
      <c r="A588" s="17"/>
      <c r="B588" s="27"/>
      <c r="C588" s="18"/>
      <c r="D588" s="18"/>
      <c r="E588" s="23"/>
      <c r="F588" s="19"/>
      <c r="G588" s="20"/>
      <c r="H588" s="74"/>
      <c r="I588" s="21"/>
      <c r="J588"/>
    </row>
    <row r="589" spans="1:10" s="16" customFormat="1" x14ac:dyDescent="0.25">
      <c r="A589" s="17"/>
      <c r="B589" s="27"/>
      <c r="C589" s="18"/>
      <c r="D589" s="18"/>
      <c r="E589" s="23"/>
      <c r="F589" s="19"/>
      <c r="G589" s="20"/>
      <c r="H589" s="74"/>
      <c r="I589" s="21"/>
      <c r="J589"/>
    </row>
    <row r="590" spans="1:10" s="16" customFormat="1" x14ac:dyDescent="0.25">
      <c r="A590" s="17"/>
      <c r="B590" s="27"/>
      <c r="C590" s="18"/>
      <c r="D590" s="18"/>
      <c r="E590" s="23"/>
      <c r="F590" s="19"/>
      <c r="G590" s="20"/>
      <c r="H590" s="74"/>
      <c r="I590" s="21"/>
      <c r="J590"/>
    </row>
    <row r="591" spans="1:10" s="16" customFormat="1" x14ac:dyDescent="0.25">
      <c r="A591" s="17"/>
      <c r="B591" s="27"/>
      <c r="C591" s="18"/>
      <c r="D591" s="18"/>
      <c r="E591" s="23"/>
      <c r="F591" s="19"/>
      <c r="G591" s="20"/>
      <c r="H591" s="74"/>
      <c r="I591" s="21"/>
      <c r="J591"/>
    </row>
    <row r="592" spans="1:10" s="16" customFormat="1" x14ac:dyDescent="0.25">
      <c r="A592" s="17"/>
      <c r="B592" s="27"/>
      <c r="C592" s="18"/>
      <c r="D592" s="18"/>
      <c r="E592" s="23"/>
      <c r="F592" s="19"/>
      <c r="G592" s="20"/>
      <c r="H592" s="74"/>
      <c r="I592" s="21"/>
      <c r="J592"/>
    </row>
    <row r="593" spans="1:10" s="16" customFormat="1" x14ac:dyDescent="0.25">
      <c r="A593" s="17"/>
      <c r="B593" s="27"/>
      <c r="C593" s="18"/>
      <c r="D593" s="18"/>
      <c r="E593" s="23"/>
      <c r="F593" s="19"/>
      <c r="G593" s="20"/>
      <c r="H593" s="74"/>
      <c r="I593" s="21"/>
      <c r="J593"/>
    </row>
    <row r="594" spans="1:10" s="16" customFormat="1" x14ac:dyDescent="0.25">
      <c r="A594" s="17"/>
      <c r="B594" s="27"/>
      <c r="C594" s="18"/>
      <c r="D594" s="18"/>
      <c r="E594" s="23"/>
      <c r="F594" s="19"/>
      <c r="G594" s="20"/>
      <c r="H594" s="74"/>
      <c r="I594" s="21"/>
      <c r="J594"/>
    </row>
    <row r="595" spans="1:10" s="16" customFormat="1" x14ac:dyDescent="0.25">
      <c r="A595" s="17"/>
      <c r="B595" s="27"/>
      <c r="C595" s="18"/>
      <c r="D595" s="18"/>
      <c r="E595" s="23"/>
      <c r="F595" s="19"/>
      <c r="G595" s="20"/>
      <c r="H595" s="74"/>
      <c r="I595" s="21"/>
      <c r="J595"/>
    </row>
    <row r="596" spans="1:10" s="16" customFormat="1" x14ac:dyDescent="0.25">
      <c r="A596" s="17"/>
      <c r="B596" s="27"/>
      <c r="C596" s="18"/>
      <c r="D596" s="18"/>
      <c r="E596" s="23"/>
      <c r="F596" s="19"/>
      <c r="G596" s="20"/>
      <c r="H596" s="74"/>
      <c r="I596" s="21"/>
      <c r="J596"/>
    </row>
    <row r="597" spans="1:10" s="16" customFormat="1" x14ac:dyDescent="0.25">
      <c r="A597" s="17"/>
      <c r="B597" s="27"/>
      <c r="C597" s="18"/>
      <c r="D597" s="18"/>
      <c r="E597" s="23"/>
      <c r="F597" s="19"/>
      <c r="G597" s="20"/>
      <c r="H597" s="74"/>
      <c r="I597" s="21"/>
      <c r="J597"/>
    </row>
    <row r="598" spans="1:10" s="16" customFormat="1" x14ac:dyDescent="0.25">
      <c r="A598" s="17"/>
      <c r="B598" s="27"/>
      <c r="C598" s="18"/>
      <c r="D598" s="18"/>
      <c r="E598" s="23"/>
      <c r="F598" s="19"/>
      <c r="G598" s="20"/>
      <c r="H598" s="74"/>
      <c r="I598" s="21"/>
      <c r="J598"/>
    </row>
    <row r="599" spans="1:10" s="16" customFormat="1" x14ac:dyDescent="0.25">
      <c r="A599" s="17"/>
      <c r="B599" s="27"/>
      <c r="C599" s="18"/>
      <c r="D599" s="18"/>
      <c r="E599" s="23"/>
      <c r="F599" s="19"/>
      <c r="G599" s="20"/>
      <c r="H599" s="74"/>
      <c r="I599" s="21"/>
      <c r="J599"/>
    </row>
    <row r="600" spans="1:10" s="16" customFormat="1" x14ac:dyDescent="0.25">
      <c r="A600" s="17"/>
      <c r="B600" s="27"/>
      <c r="C600" s="18"/>
      <c r="D600" s="18"/>
      <c r="E600" s="23"/>
      <c r="F600" s="19"/>
      <c r="G600" s="20"/>
      <c r="H600" s="74"/>
      <c r="I600" s="21"/>
      <c r="J600"/>
    </row>
    <row r="601" spans="1:10" s="16" customFormat="1" x14ac:dyDescent="0.25">
      <c r="A601" s="17"/>
      <c r="B601" s="27"/>
      <c r="C601" s="18"/>
      <c r="D601" s="18"/>
      <c r="E601" s="23"/>
      <c r="F601" s="19"/>
      <c r="G601" s="20"/>
      <c r="H601" s="74"/>
      <c r="I601" s="21"/>
      <c r="J601"/>
    </row>
    <row r="602" spans="1:10" s="16" customFormat="1" x14ac:dyDescent="0.25">
      <c r="A602" s="17"/>
      <c r="B602" s="27"/>
      <c r="C602" s="18"/>
      <c r="D602" s="18"/>
      <c r="E602" s="23"/>
      <c r="F602" s="19"/>
      <c r="G602" s="20"/>
      <c r="H602" s="74"/>
      <c r="I602" s="21"/>
      <c r="J602"/>
    </row>
    <row r="603" spans="1:10" s="16" customFormat="1" x14ac:dyDescent="0.25">
      <c r="A603" s="17"/>
      <c r="B603" s="27"/>
      <c r="C603" s="18"/>
      <c r="D603" s="18"/>
      <c r="E603" s="23"/>
      <c r="F603" s="19"/>
      <c r="G603" s="20"/>
      <c r="H603" s="74"/>
      <c r="I603" s="21"/>
      <c r="J603"/>
    </row>
    <row r="604" spans="1:10" s="16" customFormat="1" x14ac:dyDescent="0.25">
      <c r="A604" s="17"/>
      <c r="B604" s="27"/>
      <c r="C604" s="18"/>
      <c r="D604" s="18"/>
      <c r="E604" s="23"/>
      <c r="F604" s="19"/>
      <c r="G604" s="20"/>
      <c r="H604" s="74"/>
      <c r="I604" s="21"/>
      <c r="J604"/>
    </row>
    <row r="605" spans="1:10" s="16" customFormat="1" x14ac:dyDescent="0.25">
      <c r="A605" s="17"/>
      <c r="B605" s="27"/>
      <c r="C605" s="18"/>
      <c r="D605" s="18"/>
      <c r="E605" s="23"/>
      <c r="F605" s="19"/>
      <c r="G605" s="20"/>
      <c r="H605" s="74"/>
      <c r="I605" s="21"/>
      <c r="J605"/>
    </row>
    <row r="606" spans="1:10" s="16" customFormat="1" x14ac:dyDescent="0.25">
      <c r="A606" s="17"/>
      <c r="B606" s="27"/>
      <c r="C606" s="18"/>
      <c r="D606" s="18"/>
      <c r="E606" s="23"/>
      <c r="F606" s="19"/>
      <c r="G606" s="20"/>
      <c r="H606" s="74"/>
      <c r="I606" s="21"/>
      <c r="J606"/>
    </row>
    <row r="607" spans="1:10" s="16" customFormat="1" x14ac:dyDescent="0.25">
      <c r="A607" s="17"/>
      <c r="B607" s="27"/>
      <c r="C607" s="18"/>
      <c r="D607" s="18"/>
      <c r="E607" s="23"/>
      <c r="F607" s="19"/>
      <c r="G607" s="20"/>
      <c r="H607" s="74"/>
      <c r="I607" s="21"/>
      <c r="J607"/>
    </row>
    <row r="608" spans="1:10" s="16" customFormat="1" x14ac:dyDescent="0.25">
      <c r="A608" s="17"/>
      <c r="B608" s="27"/>
      <c r="C608" s="18"/>
      <c r="D608" s="18"/>
      <c r="E608" s="23"/>
      <c r="F608" s="19"/>
      <c r="G608" s="20"/>
      <c r="H608" s="74"/>
      <c r="I608" s="21"/>
      <c r="J608"/>
    </row>
    <row r="609" spans="1:10" s="16" customFormat="1" x14ac:dyDescent="0.25">
      <c r="A609" s="17"/>
      <c r="B609" s="27"/>
      <c r="C609" s="18"/>
      <c r="D609" s="18"/>
      <c r="E609" s="23"/>
      <c r="F609" s="19"/>
      <c r="G609" s="20"/>
      <c r="H609" s="74"/>
      <c r="I609" s="21"/>
      <c r="J609"/>
    </row>
    <row r="610" spans="1:10" s="16" customFormat="1" x14ac:dyDescent="0.25">
      <c r="A610" s="17"/>
      <c r="B610" s="27"/>
      <c r="C610" s="18"/>
      <c r="D610" s="18"/>
      <c r="E610" s="23"/>
      <c r="F610" s="19"/>
      <c r="G610" s="20"/>
      <c r="H610" s="74"/>
      <c r="I610" s="21"/>
      <c r="J610"/>
    </row>
    <row r="611" spans="1:10" s="16" customFormat="1" x14ac:dyDescent="0.25">
      <c r="A611" s="17"/>
      <c r="B611" s="27"/>
      <c r="C611" s="18"/>
      <c r="D611" s="18"/>
      <c r="E611" s="23"/>
      <c r="F611" s="19"/>
      <c r="G611" s="20"/>
      <c r="H611" s="74"/>
      <c r="I611" s="21"/>
      <c r="J611"/>
    </row>
    <row r="612" spans="1:10" s="16" customFormat="1" x14ac:dyDescent="0.25">
      <c r="A612" s="17"/>
      <c r="B612" s="27"/>
      <c r="C612" s="18"/>
      <c r="D612" s="18"/>
      <c r="E612" s="23"/>
      <c r="F612" s="19"/>
      <c r="G612" s="20"/>
      <c r="H612" s="74"/>
      <c r="I612" s="21"/>
      <c r="J612"/>
    </row>
    <row r="613" spans="1:10" s="16" customFormat="1" x14ac:dyDescent="0.25">
      <c r="A613" s="17"/>
      <c r="B613" s="27"/>
      <c r="C613" s="18"/>
      <c r="D613" s="18"/>
      <c r="E613" s="23"/>
      <c r="F613" s="19"/>
      <c r="G613" s="20"/>
      <c r="H613" s="74"/>
      <c r="I613" s="21"/>
      <c r="J613"/>
    </row>
    <row r="614" spans="1:10" s="16" customFormat="1" x14ac:dyDescent="0.25">
      <c r="A614" s="17"/>
      <c r="B614" s="27"/>
      <c r="C614" s="18"/>
      <c r="D614" s="18"/>
      <c r="E614" s="23"/>
      <c r="F614" s="19"/>
      <c r="G614" s="20"/>
      <c r="H614" s="74"/>
      <c r="I614" s="21"/>
      <c r="J614"/>
    </row>
    <row r="615" spans="1:10" s="16" customFormat="1" x14ac:dyDescent="0.25">
      <c r="A615" s="17"/>
      <c r="B615" s="27"/>
      <c r="C615" s="18"/>
      <c r="D615" s="18"/>
      <c r="E615" s="23"/>
      <c r="F615" s="19"/>
      <c r="G615" s="20"/>
      <c r="H615" s="74"/>
      <c r="I615" s="21"/>
      <c r="J615"/>
    </row>
    <row r="616" spans="1:10" s="16" customFormat="1" x14ac:dyDescent="0.25">
      <c r="A616" s="17"/>
      <c r="B616" s="27"/>
      <c r="C616" s="18"/>
      <c r="D616" s="18"/>
      <c r="E616" s="23"/>
      <c r="F616" s="19"/>
      <c r="G616" s="20"/>
      <c r="H616" s="74"/>
      <c r="I616" s="21"/>
      <c r="J616"/>
    </row>
    <row r="617" spans="1:10" s="16" customFormat="1" x14ac:dyDescent="0.25">
      <c r="A617" s="17"/>
      <c r="B617" s="27"/>
      <c r="C617" s="18"/>
      <c r="D617" s="18"/>
      <c r="E617" s="23"/>
      <c r="F617" s="19"/>
      <c r="G617" s="20"/>
      <c r="H617" s="74"/>
      <c r="I617" s="21"/>
      <c r="J617"/>
    </row>
    <row r="618" spans="1:10" s="16" customFormat="1" x14ac:dyDescent="0.25">
      <c r="A618" s="17"/>
      <c r="B618" s="27"/>
      <c r="C618" s="18"/>
      <c r="D618" s="18"/>
      <c r="E618" s="23"/>
      <c r="F618" s="19"/>
      <c r="G618" s="20"/>
      <c r="H618" s="74"/>
      <c r="I618" s="21"/>
      <c r="J618"/>
    </row>
    <row r="619" spans="1:10" s="16" customFormat="1" x14ac:dyDescent="0.25">
      <c r="A619" s="17"/>
      <c r="B619" s="27"/>
      <c r="C619" s="18"/>
      <c r="D619" s="18"/>
      <c r="E619" s="23"/>
      <c r="F619" s="19"/>
      <c r="G619" s="20"/>
      <c r="H619" s="74"/>
      <c r="I619" s="21"/>
      <c r="J619"/>
    </row>
    <row r="620" spans="1:10" s="16" customFormat="1" x14ac:dyDescent="0.25">
      <c r="A620" s="17"/>
      <c r="B620" s="27"/>
      <c r="C620" s="18"/>
      <c r="D620" s="18"/>
      <c r="E620" s="23"/>
      <c r="F620" s="19"/>
      <c r="G620" s="20"/>
      <c r="H620" s="74"/>
      <c r="I620" s="21"/>
      <c r="J620"/>
    </row>
    <row r="621" spans="1:10" s="16" customFormat="1" x14ac:dyDescent="0.25">
      <c r="A621" s="17"/>
      <c r="B621" s="27"/>
      <c r="C621" s="18"/>
      <c r="D621" s="18"/>
      <c r="E621" s="23"/>
      <c r="F621" s="19"/>
      <c r="G621" s="20"/>
      <c r="H621" s="74"/>
      <c r="I621" s="21"/>
      <c r="J621"/>
    </row>
    <row r="622" spans="1:10" s="16" customFormat="1" x14ac:dyDescent="0.25">
      <c r="A622" s="17"/>
      <c r="B622" s="27"/>
      <c r="C622" s="18"/>
      <c r="D622" s="18"/>
      <c r="E622" s="23"/>
      <c r="F622" s="19"/>
      <c r="G622" s="20"/>
      <c r="H622" s="74"/>
      <c r="I622" s="21"/>
      <c r="J622"/>
    </row>
    <row r="623" spans="1:10" s="16" customFormat="1" x14ac:dyDescent="0.25">
      <c r="A623" s="17"/>
      <c r="B623" s="27"/>
      <c r="C623" s="18"/>
      <c r="D623" s="18"/>
      <c r="E623" s="23"/>
      <c r="F623" s="19"/>
      <c r="G623" s="20"/>
      <c r="H623" s="74"/>
      <c r="I623" s="21"/>
      <c r="J623"/>
    </row>
    <row r="624" spans="1:10" s="16" customFormat="1" x14ac:dyDescent="0.25">
      <c r="A624" s="17"/>
      <c r="B624" s="27"/>
      <c r="C624" s="18"/>
      <c r="D624" s="18"/>
      <c r="E624" s="23"/>
      <c r="F624" s="19"/>
      <c r="G624" s="20"/>
      <c r="H624" s="74"/>
      <c r="I624" s="21"/>
      <c r="J624"/>
    </row>
    <row r="625" spans="1:10" s="16" customFormat="1" x14ac:dyDescent="0.25">
      <c r="A625" s="17"/>
      <c r="B625" s="27"/>
      <c r="C625" s="18"/>
      <c r="D625" s="18"/>
      <c r="E625" s="23"/>
      <c r="F625" s="19"/>
      <c r="G625" s="20"/>
      <c r="H625" s="74"/>
      <c r="I625" s="21"/>
      <c r="J625"/>
    </row>
    <row r="626" spans="1:10" s="16" customFormat="1" x14ac:dyDescent="0.25">
      <c r="A626" s="17"/>
      <c r="B626" s="27"/>
      <c r="C626" s="18"/>
      <c r="D626" s="18"/>
      <c r="E626" s="23"/>
      <c r="F626" s="19"/>
      <c r="G626" s="20"/>
      <c r="H626" s="74"/>
      <c r="I626" s="21"/>
      <c r="J626"/>
    </row>
    <row r="627" spans="1:10" s="16" customFormat="1" x14ac:dyDescent="0.25">
      <c r="A627" s="17"/>
      <c r="B627" s="27"/>
      <c r="C627" s="18"/>
      <c r="D627" s="18"/>
      <c r="E627" s="23"/>
      <c r="F627" s="19"/>
      <c r="G627" s="20"/>
      <c r="H627" s="74"/>
      <c r="I627" s="21"/>
      <c r="J627"/>
    </row>
    <row r="628" spans="1:10" s="16" customFormat="1" x14ac:dyDescent="0.25">
      <c r="A628" s="17"/>
      <c r="B628" s="27"/>
      <c r="C628" s="18"/>
      <c r="D628" s="18"/>
      <c r="E628" s="23"/>
      <c r="F628" s="19"/>
      <c r="G628" s="20"/>
      <c r="H628" s="74"/>
      <c r="I628" s="21"/>
      <c r="J628"/>
    </row>
    <row r="629" spans="1:10" s="16" customFormat="1" x14ac:dyDescent="0.25">
      <c r="A629" s="17"/>
      <c r="B629" s="27"/>
      <c r="C629" s="18"/>
      <c r="D629" s="18"/>
      <c r="E629" s="23"/>
      <c r="F629" s="19"/>
      <c r="G629" s="20"/>
      <c r="H629" s="74"/>
      <c r="I629" s="21"/>
      <c r="J629"/>
    </row>
    <row r="630" spans="1:10" s="16" customFormat="1" x14ac:dyDescent="0.25">
      <c r="A630" s="17"/>
      <c r="B630" s="27"/>
      <c r="C630" s="18"/>
      <c r="D630" s="18"/>
      <c r="E630" s="23"/>
      <c r="F630" s="19"/>
      <c r="G630" s="20"/>
      <c r="H630" s="74"/>
      <c r="I630" s="21"/>
      <c r="J630"/>
    </row>
    <row r="631" spans="1:10" s="16" customFormat="1" x14ac:dyDescent="0.25">
      <c r="A631" s="17"/>
      <c r="B631" s="27"/>
      <c r="C631" s="18"/>
      <c r="D631" s="18"/>
      <c r="E631" s="23"/>
      <c r="F631" s="19"/>
      <c r="G631" s="20"/>
      <c r="H631" s="74"/>
      <c r="I631" s="21"/>
      <c r="J631"/>
    </row>
    <row r="632" spans="1:10" s="16" customFormat="1" x14ac:dyDescent="0.25">
      <c r="A632" s="17"/>
      <c r="B632" s="27"/>
      <c r="C632" s="18"/>
      <c r="D632" s="18"/>
      <c r="E632" s="23"/>
      <c r="F632" s="19"/>
      <c r="G632" s="20"/>
      <c r="H632" s="74"/>
      <c r="I632" s="21"/>
      <c r="J632"/>
    </row>
    <row r="633" spans="1:10" s="16" customFormat="1" x14ac:dyDescent="0.25">
      <c r="A633" s="17"/>
      <c r="B633" s="27"/>
      <c r="C633" s="18"/>
      <c r="D633" s="18"/>
      <c r="E633" s="23"/>
      <c r="F633" s="19"/>
      <c r="G633" s="20"/>
      <c r="H633" s="74"/>
      <c r="I633" s="21"/>
      <c r="J633"/>
    </row>
    <row r="634" spans="1:10" s="16" customFormat="1" x14ac:dyDescent="0.25">
      <c r="A634" s="17"/>
      <c r="B634" s="27"/>
      <c r="C634" s="18"/>
      <c r="D634" s="18"/>
      <c r="E634" s="23"/>
      <c r="F634" s="19"/>
      <c r="G634" s="20"/>
      <c r="H634" s="74"/>
      <c r="I634" s="21"/>
      <c r="J634"/>
    </row>
    <row r="635" spans="1:10" s="16" customFormat="1" x14ac:dyDescent="0.25">
      <c r="A635" s="17"/>
      <c r="B635" s="27"/>
      <c r="C635" s="18"/>
      <c r="D635" s="18"/>
      <c r="E635" s="23"/>
      <c r="F635" s="19"/>
      <c r="G635" s="20"/>
      <c r="H635" s="74"/>
      <c r="I635" s="21"/>
      <c r="J635"/>
    </row>
    <row r="636" spans="1:10" s="16" customFormat="1" x14ac:dyDescent="0.25">
      <c r="A636" s="17"/>
      <c r="B636" s="27"/>
      <c r="C636" s="18"/>
      <c r="D636" s="18"/>
      <c r="E636" s="23"/>
      <c r="F636" s="19"/>
      <c r="G636" s="20"/>
      <c r="H636" s="74"/>
      <c r="I636" s="21"/>
      <c r="J636"/>
    </row>
    <row r="637" spans="1:10" s="16" customFormat="1" x14ac:dyDescent="0.25">
      <c r="A637" s="17"/>
      <c r="B637" s="27"/>
      <c r="C637" s="18"/>
      <c r="D637" s="18"/>
      <c r="E637" s="23"/>
      <c r="F637" s="19"/>
      <c r="G637" s="20"/>
      <c r="H637" s="74"/>
      <c r="I637" s="21"/>
      <c r="J637"/>
    </row>
    <row r="638" spans="1:10" s="16" customFormat="1" x14ac:dyDescent="0.25">
      <c r="A638" s="17"/>
      <c r="B638" s="27"/>
      <c r="C638" s="18"/>
      <c r="D638" s="18"/>
      <c r="E638" s="23"/>
      <c r="F638" s="19"/>
      <c r="G638" s="20"/>
      <c r="H638" s="74"/>
      <c r="I638" s="21"/>
      <c r="J638"/>
    </row>
    <row r="639" spans="1:10" s="16" customFormat="1" x14ac:dyDescent="0.25">
      <c r="A639" s="17"/>
      <c r="B639" s="27"/>
      <c r="C639" s="18"/>
      <c r="D639" s="18"/>
      <c r="E639" s="23"/>
      <c r="F639" s="19"/>
      <c r="G639" s="20"/>
      <c r="H639" s="74"/>
      <c r="I639" s="21"/>
      <c r="J639"/>
    </row>
    <row r="640" spans="1:10" s="16" customFormat="1" x14ac:dyDescent="0.25">
      <c r="A640" s="17"/>
      <c r="B640" s="27"/>
      <c r="C640" s="18"/>
      <c r="D640" s="18"/>
      <c r="E640" s="23"/>
      <c r="F640" s="19"/>
      <c r="G640" s="20"/>
      <c r="H640" s="74"/>
      <c r="I640" s="21"/>
      <c r="J640"/>
    </row>
    <row r="641" spans="1:10" s="16" customFormat="1" x14ac:dyDescent="0.25">
      <c r="A641" s="17"/>
      <c r="B641" s="27"/>
      <c r="C641" s="18"/>
      <c r="D641" s="18"/>
      <c r="E641" s="23"/>
      <c r="F641" s="19"/>
      <c r="G641" s="20"/>
      <c r="H641" s="74"/>
      <c r="I641" s="21"/>
      <c r="J641"/>
    </row>
    <row r="642" spans="1:10" s="16" customFormat="1" x14ac:dyDescent="0.25">
      <c r="A642" s="17"/>
      <c r="B642" s="27"/>
      <c r="C642" s="18"/>
      <c r="D642" s="18"/>
      <c r="E642" s="23"/>
      <c r="F642" s="19"/>
      <c r="G642" s="20"/>
      <c r="H642" s="74"/>
      <c r="I642" s="21"/>
      <c r="J642"/>
    </row>
    <row r="643" spans="1:10" s="16" customFormat="1" x14ac:dyDescent="0.25">
      <c r="A643" s="17"/>
      <c r="B643" s="27"/>
      <c r="C643" s="18"/>
      <c r="D643" s="18"/>
      <c r="E643" s="23"/>
      <c r="F643" s="19"/>
      <c r="G643" s="20"/>
      <c r="H643" s="74"/>
      <c r="I643" s="21"/>
      <c r="J643"/>
    </row>
    <row r="644" spans="1:10" s="16" customFormat="1" x14ac:dyDescent="0.25">
      <c r="A644" s="17"/>
      <c r="B644" s="27"/>
      <c r="C644" s="18"/>
      <c r="D644" s="18"/>
      <c r="E644" s="23"/>
      <c r="F644" s="19"/>
      <c r="G644" s="20"/>
      <c r="H644" s="74"/>
      <c r="I644" s="21"/>
      <c r="J644"/>
    </row>
    <row r="645" spans="1:10" s="16" customFormat="1" x14ac:dyDescent="0.25">
      <c r="A645" s="17"/>
      <c r="B645" s="27"/>
      <c r="C645" s="18"/>
      <c r="D645" s="18"/>
      <c r="E645" s="23"/>
      <c r="F645" s="19"/>
      <c r="G645" s="20"/>
      <c r="H645" s="74"/>
      <c r="I645" s="21"/>
      <c r="J645"/>
    </row>
    <row r="646" spans="1:10" s="16" customFormat="1" x14ac:dyDescent="0.25">
      <c r="A646" s="17"/>
      <c r="B646" s="27"/>
      <c r="C646" s="18"/>
      <c r="D646" s="18"/>
      <c r="E646" s="23"/>
      <c r="F646" s="19"/>
      <c r="G646" s="20"/>
      <c r="H646" s="74"/>
      <c r="I646" s="21"/>
      <c r="J646"/>
    </row>
    <row r="647" spans="1:10" s="16" customFormat="1" x14ac:dyDescent="0.25">
      <c r="A647" s="17"/>
      <c r="B647" s="27"/>
      <c r="C647" s="18"/>
      <c r="D647" s="18"/>
      <c r="E647" s="23"/>
      <c r="F647" s="19"/>
      <c r="G647" s="20"/>
      <c r="H647" s="74"/>
      <c r="I647" s="21"/>
      <c r="J647"/>
    </row>
    <row r="648" spans="1:10" s="16" customFormat="1" x14ac:dyDescent="0.25">
      <c r="A648" s="17"/>
      <c r="B648" s="27"/>
      <c r="C648" s="18"/>
      <c r="D648" s="18"/>
      <c r="E648" s="23"/>
      <c r="F648" s="19"/>
      <c r="G648" s="20"/>
      <c r="H648" s="74"/>
      <c r="I648" s="21"/>
      <c r="J648"/>
    </row>
    <row r="649" spans="1:10" s="16" customFormat="1" x14ac:dyDescent="0.25">
      <c r="A649" s="17"/>
      <c r="B649" s="27"/>
      <c r="C649" s="18"/>
      <c r="D649" s="18"/>
      <c r="E649" s="23"/>
      <c r="F649" s="19"/>
      <c r="G649" s="20"/>
      <c r="H649" s="74"/>
      <c r="I649" s="21"/>
      <c r="J649"/>
    </row>
    <row r="650" spans="1:10" s="16" customFormat="1" x14ac:dyDescent="0.25">
      <c r="A650" s="17"/>
      <c r="B650" s="27"/>
      <c r="C650" s="18"/>
      <c r="D650" s="18"/>
      <c r="E650" s="23"/>
      <c r="F650" s="19"/>
      <c r="G650" s="20"/>
      <c r="H650" s="74"/>
      <c r="I650" s="21"/>
      <c r="J650"/>
    </row>
    <row r="651" spans="1:10" s="16" customFormat="1" x14ac:dyDescent="0.25">
      <c r="A651" s="17"/>
      <c r="B651" s="27"/>
      <c r="C651" s="18"/>
      <c r="D651" s="18"/>
      <c r="E651" s="23"/>
      <c r="F651" s="19"/>
      <c r="G651" s="20"/>
      <c r="H651" s="74"/>
      <c r="I651" s="21"/>
      <c r="J651"/>
    </row>
    <row r="652" spans="1:10" s="16" customFormat="1" x14ac:dyDescent="0.25">
      <c r="A652" s="17"/>
      <c r="B652" s="27"/>
      <c r="C652" s="18"/>
      <c r="D652" s="18"/>
      <c r="E652" s="23"/>
      <c r="F652" s="19"/>
      <c r="G652" s="20"/>
      <c r="H652" s="74"/>
      <c r="I652" s="21"/>
      <c r="J652"/>
    </row>
    <row r="653" spans="1:10" s="16" customFormat="1" x14ac:dyDescent="0.25">
      <c r="A653" s="17"/>
      <c r="B653" s="27"/>
      <c r="C653" s="18"/>
      <c r="D653" s="18"/>
      <c r="E653" s="23"/>
      <c r="F653" s="19"/>
      <c r="G653" s="20"/>
      <c r="H653" s="74"/>
      <c r="I653" s="21"/>
      <c r="J653"/>
    </row>
    <row r="654" spans="1:10" s="16" customFormat="1" x14ac:dyDescent="0.25">
      <c r="A654" s="17"/>
      <c r="B654" s="27"/>
      <c r="C654" s="18"/>
      <c r="D654" s="18"/>
      <c r="E654" s="23"/>
      <c r="F654" s="19"/>
      <c r="G654" s="20"/>
      <c r="H654" s="74"/>
      <c r="I654" s="21"/>
      <c r="J654"/>
    </row>
    <row r="655" spans="1:10" s="16" customFormat="1" x14ac:dyDescent="0.25">
      <c r="A655" s="17"/>
      <c r="B655" s="27"/>
      <c r="C655" s="18"/>
      <c r="D655" s="18"/>
      <c r="E655" s="23"/>
      <c r="F655" s="19"/>
      <c r="G655" s="20"/>
      <c r="H655" s="74"/>
      <c r="I655" s="21"/>
      <c r="J655"/>
    </row>
    <row r="656" spans="1:10" s="16" customFormat="1" x14ac:dyDescent="0.25">
      <c r="A656" s="17"/>
      <c r="B656" s="27"/>
      <c r="C656" s="18"/>
      <c r="D656" s="18"/>
      <c r="E656" s="23"/>
      <c r="F656" s="19"/>
      <c r="G656" s="20"/>
      <c r="H656" s="74"/>
      <c r="I656" s="21"/>
      <c r="J656"/>
    </row>
    <row r="657" spans="1:10" s="16" customFormat="1" x14ac:dyDescent="0.25">
      <c r="A657" s="17"/>
      <c r="B657" s="27"/>
      <c r="C657" s="18"/>
      <c r="D657" s="18"/>
      <c r="E657" s="23"/>
      <c r="F657" s="19"/>
      <c r="G657" s="20"/>
      <c r="H657" s="74"/>
      <c r="I657" s="21"/>
      <c r="J657"/>
    </row>
    <row r="658" spans="1:10" s="16" customFormat="1" x14ac:dyDescent="0.25">
      <c r="A658" s="17"/>
      <c r="B658" s="27"/>
      <c r="C658" s="18"/>
      <c r="D658" s="18"/>
      <c r="E658" s="23"/>
      <c r="F658" s="19"/>
      <c r="G658" s="20"/>
      <c r="H658" s="74"/>
      <c r="I658" s="21"/>
      <c r="J658"/>
    </row>
    <row r="659" spans="1:10" s="16" customFormat="1" x14ac:dyDescent="0.25">
      <c r="A659" s="17"/>
      <c r="B659" s="27"/>
      <c r="C659" s="18"/>
      <c r="D659" s="18"/>
      <c r="E659" s="23"/>
      <c r="F659" s="19"/>
      <c r="G659" s="20"/>
      <c r="H659" s="74"/>
      <c r="I659" s="21"/>
      <c r="J659"/>
    </row>
    <row r="660" spans="1:10" s="16" customFormat="1" x14ac:dyDescent="0.25">
      <c r="A660" s="17"/>
      <c r="B660" s="27"/>
      <c r="C660" s="18"/>
      <c r="D660" s="18"/>
      <c r="E660" s="23"/>
      <c r="F660" s="19"/>
      <c r="G660" s="20"/>
      <c r="H660" s="74"/>
      <c r="I660" s="21"/>
      <c r="J660"/>
    </row>
    <row r="661" spans="1:10" s="16" customFormat="1" x14ac:dyDescent="0.25">
      <c r="A661" s="17"/>
      <c r="B661" s="27"/>
      <c r="C661" s="18"/>
      <c r="D661" s="18"/>
      <c r="E661" s="23"/>
      <c r="F661" s="19"/>
      <c r="G661" s="20"/>
      <c r="H661" s="74"/>
      <c r="I661" s="21"/>
      <c r="J661"/>
    </row>
    <row r="662" spans="1:10" s="16" customFormat="1" x14ac:dyDescent="0.25">
      <c r="A662" s="17"/>
      <c r="B662" s="27"/>
      <c r="C662" s="18"/>
      <c r="D662" s="18"/>
      <c r="E662" s="23"/>
      <c r="F662" s="19"/>
      <c r="G662" s="20"/>
      <c r="H662" s="74"/>
      <c r="I662" s="21"/>
      <c r="J662"/>
    </row>
    <row r="663" spans="1:10" s="16" customFormat="1" x14ac:dyDescent="0.25">
      <c r="A663" s="17"/>
      <c r="B663" s="27"/>
      <c r="C663" s="18"/>
      <c r="D663" s="18"/>
      <c r="E663" s="23"/>
      <c r="F663" s="19"/>
      <c r="G663" s="20"/>
      <c r="H663" s="74"/>
      <c r="I663" s="21"/>
      <c r="J663"/>
    </row>
    <row r="664" spans="1:10" s="16" customFormat="1" x14ac:dyDescent="0.25">
      <c r="A664" s="17"/>
      <c r="B664" s="27"/>
      <c r="C664" s="18"/>
      <c r="D664" s="18"/>
      <c r="E664" s="23"/>
      <c r="F664" s="19"/>
      <c r="G664" s="20"/>
      <c r="H664" s="74"/>
      <c r="I664" s="21"/>
      <c r="J664"/>
    </row>
    <row r="665" spans="1:10" s="16" customFormat="1" x14ac:dyDescent="0.25">
      <c r="A665" s="17"/>
      <c r="B665" s="27"/>
      <c r="C665" s="18"/>
      <c r="D665" s="18"/>
      <c r="E665" s="23"/>
      <c r="F665" s="19"/>
      <c r="G665" s="20"/>
      <c r="H665" s="74"/>
      <c r="I665" s="21"/>
      <c r="J665"/>
    </row>
    <row r="666" spans="1:10" s="16" customFormat="1" x14ac:dyDescent="0.25">
      <c r="A666" s="17"/>
      <c r="B666" s="27"/>
      <c r="C666" s="18"/>
      <c r="D666" s="18"/>
      <c r="E666" s="23"/>
      <c r="F666" s="19"/>
      <c r="G666" s="20"/>
      <c r="H666" s="74"/>
      <c r="I666" s="21"/>
      <c r="J666"/>
    </row>
    <row r="667" spans="1:10" s="16" customFormat="1" x14ac:dyDescent="0.25">
      <c r="A667" s="17"/>
      <c r="B667" s="27"/>
      <c r="C667" s="18"/>
      <c r="D667" s="18"/>
      <c r="E667" s="23"/>
      <c r="F667" s="19"/>
      <c r="G667" s="20"/>
      <c r="H667" s="74"/>
      <c r="I667" s="21"/>
      <c r="J667"/>
    </row>
    <row r="668" spans="1:10" s="16" customFormat="1" x14ac:dyDescent="0.25">
      <c r="A668" s="17"/>
      <c r="B668" s="27"/>
      <c r="C668" s="18"/>
      <c r="D668" s="18"/>
      <c r="E668" s="23"/>
      <c r="F668" s="19"/>
      <c r="G668" s="20"/>
      <c r="H668" s="74"/>
      <c r="I668" s="21"/>
      <c r="J668"/>
    </row>
    <row r="669" spans="1:10" s="16" customFormat="1" x14ac:dyDescent="0.25">
      <c r="A669" s="17"/>
      <c r="B669" s="27"/>
      <c r="C669" s="18"/>
      <c r="D669" s="18"/>
      <c r="E669" s="23"/>
      <c r="F669" s="19"/>
      <c r="G669" s="20"/>
      <c r="H669" s="74"/>
      <c r="I669" s="21"/>
      <c r="J669"/>
    </row>
    <row r="670" spans="1:10" s="16" customFormat="1" x14ac:dyDescent="0.25">
      <c r="A670" s="17"/>
      <c r="B670" s="27"/>
      <c r="C670" s="18"/>
      <c r="D670" s="18"/>
      <c r="E670" s="23"/>
      <c r="F670" s="19"/>
      <c r="G670" s="20"/>
      <c r="H670" s="74"/>
      <c r="I670" s="21"/>
      <c r="J670"/>
    </row>
    <row r="671" spans="1:10" s="16" customFormat="1" x14ac:dyDescent="0.25">
      <c r="A671" s="17"/>
      <c r="B671" s="27"/>
      <c r="C671" s="18"/>
      <c r="D671" s="18"/>
      <c r="E671" s="23"/>
      <c r="F671" s="19"/>
      <c r="G671" s="20"/>
      <c r="H671" s="74"/>
      <c r="I671" s="21"/>
      <c r="J671"/>
    </row>
    <row r="672" spans="1:10" s="16" customFormat="1" x14ac:dyDescent="0.25">
      <c r="A672" s="17"/>
      <c r="B672" s="27"/>
      <c r="C672" s="18"/>
      <c r="D672" s="18"/>
      <c r="E672" s="23"/>
      <c r="F672" s="19"/>
      <c r="G672" s="20"/>
      <c r="H672" s="74"/>
      <c r="I672" s="21"/>
      <c r="J672"/>
    </row>
    <row r="673" spans="1:10" s="16" customFormat="1" x14ac:dyDescent="0.25">
      <c r="A673" s="17"/>
      <c r="B673" s="27"/>
      <c r="C673" s="18"/>
      <c r="D673" s="18"/>
      <c r="E673" s="23"/>
      <c r="F673" s="19"/>
      <c r="G673" s="20"/>
      <c r="H673" s="74"/>
      <c r="I673" s="21"/>
      <c r="J673"/>
    </row>
    <row r="674" spans="1:10" s="16" customFormat="1" x14ac:dyDescent="0.25">
      <c r="A674" s="17"/>
      <c r="B674" s="27"/>
      <c r="C674" s="18"/>
      <c r="D674" s="18"/>
      <c r="E674" s="23"/>
      <c r="F674" s="19"/>
      <c r="G674" s="20"/>
      <c r="H674" s="74"/>
      <c r="I674" s="21"/>
      <c r="J674"/>
    </row>
    <row r="675" spans="1:10" s="16" customFormat="1" x14ac:dyDescent="0.25">
      <c r="A675" s="17"/>
      <c r="B675" s="27"/>
      <c r="C675" s="18"/>
      <c r="D675" s="18"/>
      <c r="E675" s="23"/>
      <c r="F675" s="19"/>
      <c r="G675" s="20"/>
      <c r="H675" s="74"/>
      <c r="I675" s="21"/>
      <c r="J675"/>
    </row>
    <row r="676" spans="1:10" s="16" customFormat="1" x14ac:dyDescent="0.25">
      <c r="A676" s="17"/>
      <c r="B676" s="27"/>
      <c r="C676" s="18"/>
      <c r="D676" s="18"/>
      <c r="E676" s="23"/>
      <c r="F676" s="19"/>
      <c r="G676" s="20"/>
      <c r="H676" s="74"/>
      <c r="I676" s="21"/>
      <c r="J676"/>
    </row>
    <row r="677" spans="1:10" s="16" customFormat="1" x14ac:dyDescent="0.25">
      <c r="A677" s="17"/>
      <c r="B677" s="27"/>
      <c r="C677" s="18"/>
      <c r="D677" s="18"/>
      <c r="E677" s="23"/>
      <c r="F677" s="19"/>
      <c r="G677" s="20"/>
      <c r="H677" s="74"/>
      <c r="I677" s="21"/>
      <c r="J677"/>
    </row>
    <row r="678" spans="1:10" s="16" customFormat="1" x14ac:dyDescent="0.25">
      <c r="A678" s="17"/>
      <c r="B678" s="27"/>
      <c r="C678" s="18"/>
      <c r="D678" s="18"/>
      <c r="E678" s="23"/>
      <c r="F678" s="19"/>
      <c r="G678" s="20"/>
      <c r="H678" s="74"/>
      <c r="I678" s="21"/>
      <c r="J678"/>
    </row>
    <row r="679" spans="1:10" s="16" customFormat="1" x14ac:dyDescent="0.25">
      <c r="A679" s="17"/>
      <c r="B679" s="27"/>
      <c r="C679" s="18"/>
      <c r="D679" s="18"/>
      <c r="E679" s="23"/>
      <c r="F679" s="19"/>
      <c r="G679" s="20"/>
      <c r="H679" s="74"/>
      <c r="I679" s="21"/>
      <c r="J679"/>
    </row>
    <row r="680" spans="1:10" s="16" customFormat="1" x14ac:dyDescent="0.25">
      <c r="A680" s="17"/>
      <c r="B680" s="27"/>
      <c r="C680" s="18"/>
      <c r="D680" s="18"/>
      <c r="E680" s="23"/>
      <c r="F680" s="19"/>
      <c r="G680" s="20"/>
      <c r="H680" s="74"/>
      <c r="I680" s="21"/>
      <c r="J680"/>
    </row>
    <row r="681" spans="1:10" s="16" customFormat="1" x14ac:dyDescent="0.25">
      <c r="A681" s="17"/>
      <c r="B681" s="27"/>
      <c r="C681" s="18"/>
      <c r="D681" s="18"/>
      <c r="E681" s="23"/>
      <c r="F681" s="19"/>
      <c r="G681" s="20"/>
      <c r="H681" s="74"/>
      <c r="I681" s="21"/>
      <c r="J681"/>
    </row>
    <row r="682" spans="1:10" s="16" customFormat="1" x14ac:dyDescent="0.25">
      <c r="A682" s="17"/>
      <c r="B682" s="27"/>
      <c r="C682" s="18"/>
      <c r="D682" s="18"/>
      <c r="E682" s="23"/>
      <c r="F682" s="19"/>
      <c r="G682" s="20"/>
      <c r="H682" s="74"/>
      <c r="I682" s="21"/>
      <c r="J682"/>
    </row>
    <row r="683" spans="1:10" s="16" customFormat="1" x14ac:dyDescent="0.25">
      <c r="A683" s="17"/>
      <c r="B683" s="27"/>
      <c r="C683" s="18"/>
      <c r="D683" s="18"/>
      <c r="E683" s="23"/>
      <c r="F683" s="19"/>
      <c r="G683" s="20"/>
      <c r="H683" s="74"/>
      <c r="I683" s="21"/>
      <c r="J683"/>
    </row>
    <row r="684" spans="1:10" s="16" customFormat="1" x14ac:dyDescent="0.25">
      <c r="A684" s="17"/>
      <c r="B684" s="27"/>
      <c r="C684" s="18"/>
      <c r="D684" s="18"/>
      <c r="E684" s="23"/>
      <c r="F684" s="19"/>
      <c r="G684" s="20"/>
      <c r="H684" s="74"/>
      <c r="I684" s="21"/>
      <c r="J684"/>
    </row>
    <row r="685" spans="1:10" s="16" customFormat="1" x14ac:dyDescent="0.25">
      <c r="A685" s="17"/>
      <c r="B685" s="27"/>
      <c r="C685" s="18"/>
      <c r="D685" s="18"/>
      <c r="E685" s="23"/>
      <c r="F685" s="19"/>
      <c r="G685" s="20"/>
      <c r="H685" s="74"/>
      <c r="I685" s="21"/>
      <c r="J685"/>
    </row>
    <row r="686" spans="1:10" s="16" customFormat="1" x14ac:dyDescent="0.25">
      <c r="A686" s="17"/>
      <c r="B686" s="27"/>
      <c r="C686" s="18"/>
      <c r="D686" s="18"/>
      <c r="E686" s="23"/>
      <c r="F686" s="19"/>
      <c r="G686" s="20"/>
      <c r="H686" s="74"/>
      <c r="I686" s="21"/>
      <c r="J686"/>
    </row>
    <row r="687" spans="1:10" s="16" customFormat="1" x14ac:dyDescent="0.25">
      <c r="A687" s="17"/>
      <c r="B687" s="27"/>
      <c r="C687" s="18"/>
      <c r="D687" s="18"/>
      <c r="E687" s="23"/>
      <c r="F687" s="19"/>
      <c r="G687" s="20"/>
      <c r="H687" s="74"/>
      <c r="I687" s="21"/>
      <c r="J687"/>
    </row>
    <row r="688" spans="1:10" s="16" customFormat="1" x14ac:dyDescent="0.25">
      <c r="A688" s="17"/>
      <c r="B688" s="27"/>
      <c r="C688" s="18"/>
      <c r="D688" s="18"/>
      <c r="E688" s="23"/>
      <c r="F688" s="19"/>
      <c r="G688" s="20"/>
      <c r="H688" s="74"/>
      <c r="I688" s="21"/>
      <c r="J688"/>
    </row>
    <row r="689" spans="1:10" s="16" customFormat="1" x14ac:dyDescent="0.25">
      <c r="A689" s="17"/>
      <c r="B689" s="27"/>
      <c r="C689" s="18"/>
      <c r="D689" s="18"/>
      <c r="E689" s="23"/>
      <c r="F689" s="19"/>
      <c r="G689" s="20"/>
      <c r="H689" s="74"/>
      <c r="I689" s="21"/>
      <c r="J689"/>
    </row>
    <row r="690" spans="1:10" s="16" customFormat="1" x14ac:dyDescent="0.25">
      <c r="A690" s="17"/>
      <c r="B690" s="27"/>
      <c r="C690" s="18"/>
      <c r="D690" s="18"/>
      <c r="E690" s="23"/>
      <c r="F690" s="19"/>
      <c r="G690" s="20"/>
      <c r="H690" s="74"/>
      <c r="I690" s="21"/>
      <c r="J690"/>
    </row>
    <row r="691" spans="1:10" s="16" customFormat="1" x14ac:dyDescent="0.25">
      <c r="A691" s="17"/>
      <c r="B691" s="27"/>
      <c r="C691" s="18"/>
      <c r="D691" s="18"/>
      <c r="E691" s="23"/>
      <c r="F691" s="19"/>
      <c r="G691" s="20"/>
      <c r="H691" s="74"/>
      <c r="I691" s="21"/>
      <c r="J691"/>
    </row>
    <row r="692" spans="1:10" s="16" customFormat="1" x14ac:dyDescent="0.25">
      <c r="A692" s="17"/>
      <c r="B692" s="27"/>
      <c r="C692" s="18"/>
      <c r="D692" s="18"/>
      <c r="E692" s="23"/>
      <c r="F692" s="19"/>
      <c r="G692" s="20"/>
      <c r="H692" s="74"/>
      <c r="I692" s="21"/>
      <c r="J692"/>
    </row>
    <row r="693" spans="1:10" s="16" customFormat="1" x14ac:dyDescent="0.25">
      <c r="A693" s="17"/>
      <c r="B693" s="27"/>
      <c r="C693" s="18"/>
      <c r="D693" s="18"/>
      <c r="E693" s="23"/>
      <c r="F693" s="19"/>
      <c r="G693" s="20"/>
      <c r="H693" s="74"/>
      <c r="I693" s="21"/>
      <c r="J693"/>
    </row>
    <row r="694" spans="1:10" s="16" customFormat="1" x14ac:dyDescent="0.25">
      <c r="A694" s="17"/>
      <c r="B694" s="27"/>
      <c r="C694" s="18"/>
      <c r="D694" s="18"/>
      <c r="E694" s="23"/>
      <c r="F694" s="19"/>
      <c r="G694" s="20"/>
      <c r="H694" s="74"/>
      <c r="I694" s="21"/>
      <c r="J694"/>
    </row>
    <row r="695" spans="1:10" s="16" customFormat="1" x14ac:dyDescent="0.25">
      <c r="A695" s="17"/>
      <c r="B695" s="27"/>
      <c r="C695" s="18"/>
      <c r="D695" s="18"/>
      <c r="E695" s="23"/>
      <c r="F695" s="19"/>
      <c r="G695" s="20"/>
      <c r="H695" s="74"/>
      <c r="I695" s="21"/>
      <c r="J695"/>
    </row>
    <row r="696" spans="1:10" s="16" customFormat="1" x14ac:dyDescent="0.25">
      <c r="A696" s="17"/>
      <c r="B696" s="27"/>
      <c r="C696" s="18"/>
      <c r="D696" s="18"/>
      <c r="E696" s="23"/>
      <c r="F696" s="19"/>
      <c r="G696" s="20"/>
      <c r="H696" s="74"/>
      <c r="I696" s="21"/>
      <c r="J696"/>
    </row>
    <row r="697" spans="1:10" s="16" customFormat="1" x14ac:dyDescent="0.25">
      <c r="A697" s="17"/>
      <c r="B697" s="27"/>
      <c r="C697" s="18"/>
      <c r="D697" s="18"/>
      <c r="E697" s="23"/>
      <c r="F697" s="19"/>
      <c r="G697" s="20"/>
      <c r="H697" s="74"/>
      <c r="I697" s="21"/>
      <c r="J697"/>
    </row>
    <row r="698" spans="1:10" s="16" customFormat="1" x14ac:dyDescent="0.25">
      <c r="A698" s="17"/>
      <c r="B698" s="27"/>
      <c r="C698" s="18"/>
      <c r="D698" s="18"/>
      <c r="E698" s="23"/>
      <c r="F698" s="19"/>
      <c r="G698" s="20"/>
      <c r="H698" s="74"/>
      <c r="I698" s="21"/>
      <c r="J698"/>
    </row>
    <row r="699" spans="1:10" s="16" customFormat="1" x14ac:dyDescent="0.25">
      <c r="A699" s="17"/>
      <c r="B699" s="27"/>
      <c r="C699" s="18"/>
      <c r="D699" s="18"/>
      <c r="E699" s="23"/>
      <c r="F699" s="19"/>
      <c r="G699" s="20"/>
      <c r="H699" s="74"/>
      <c r="I699" s="21"/>
      <c r="J699"/>
    </row>
    <row r="700" spans="1:10" s="16" customFormat="1" x14ac:dyDescent="0.25">
      <c r="A700" s="17"/>
      <c r="B700" s="27"/>
      <c r="C700" s="18"/>
      <c r="D700" s="18"/>
      <c r="E700" s="23"/>
      <c r="F700" s="19"/>
      <c r="G700" s="20"/>
      <c r="H700" s="74"/>
      <c r="I700" s="21"/>
      <c r="J700"/>
    </row>
    <row r="701" spans="1:10" s="16" customFormat="1" x14ac:dyDescent="0.25">
      <c r="A701" s="17"/>
      <c r="B701" s="27"/>
      <c r="C701" s="18"/>
      <c r="D701" s="18"/>
      <c r="E701" s="23"/>
      <c r="F701" s="19"/>
      <c r="G701" s="20"/>
      <c r="H701" s="74"/>
      <c r="I701" s="21"/>
      <c r="J701"/>
    </row>
    <row r="702" spans="1:10" s="16" customFormat="1" x14ac:dyDescent="0.25">
      <c r="A702" s="17"/>
      <c r="B702" s="27"/>
      <c r="C702" s="18"/>
      <c r="D702" s="18"/>
      <c r="E702" s="23"/>
      <c r="F702" s="19"/>
      <c r="G702" s="20"/>
      <c r="H702" s="74"/>
      <c r="I702" s="21"/>
      <c r="J702"/>
    </row>
    <row r="703" spans="1:10" s="16" customFormat="1" x14ac:dyDescent="0.25">
      <c r="A703" s="17"/>
      <c r="B703" s="27"/>
      <c r="C703" s="18"/>
      <c r="D703" s="18"/>
      <c r="E703" s="23"/>
      <c r="F703" s="19"/>
      <c r="G703" s="20"/>
      <c r="H703" s="74"/>
      <c r="I703" s="21"/>
      <c r="J703"/>
    </row>
    <row r="704" spans="1:10" x14ac:dyDescent="0.25">
      <c r="G704" s="20"/>
    </row>
    <row r="705" spans="7:7" x14ac:dyDescent="0.25">
      <c r="G705" s="20"/>
    </row>
    <row r="706" spans="7:7" x14ac:dyDescent="0.25">
      <c r="G706" s="20"/>
    </row>
    <row r="707" spans="7:7" x14ac:dyDescent="0.25">
      <c r="G707" s="20"/>
    </row>
    <row r="708" spans="7:7" x14ac:dyDescent="0.25">
      <c r="G708" s="20"/>
    </row>
    <row r="709" spans="7:7" x14ac:dyDescent="0.25">
      <c r="G709" s="20"/>
    </row>
    <row r="710" spans="7:7" x14ac:dyDescent="0.25">
      <c r="G710" s="20"/>
    </row>
    <row r="711" spans="7:7" x14ac:dyDescent="0.25">
      <c r="G711" s="20"/>
    </row>
    <row r="712" spans="7:7" x14ac:dyDescent="0.25">
      <c r="G712" s="20"/>
    </row>
    <row r="713" spans="7:7" x14ac:dyDescent="0.25">
      <c r="G713" s="20"/>
    </row>
    <row r="714" spans="7:7" x14ac:dyDescent="0.25">
      <c r="G714" s="20"/>
    </row>
    <row r="715" spans="7:7" x14ac:dyDescent="0.25">
      <c r="G715" s="20"/>
    </row>
    <row r="716" spans="7:7" x14ac:dyDescent="0.25">
      <c r="G716" s="20"/>
    </row>
    <row r="717" spans="7:7" x14ac:dyDescent="0.25">
      <c r="G717" s="20"/>
    </row>
    <row r="718" spans="7:7" x14ac:dyDescent="0.25">
      <c r="G718" s="20"/>
    </row>
    <row r="719" spans="7:7" x14ac:dyDescent="0.25">
      <c r="G719" s="20"/>
    </row>
    <row r="720" spans="7:7" x14ac:dyDescent="0.25">
      <c r="G720" s="20"/>
    </row>
    <row r="721" spans="7:7" x14ac:dyDescent="0.25">
      <c r="G721" s="20"/>
    </row>
    <row r="722" spans="7:7" x14ac:dyDescent="0.25">
      <c r="G722" s="20"/>
    </row>
    <row r="723" spans="7:7" x14ac:dyDescent="0.25">
      <c r="G723" s="20"/>
    </row>
    <row r="724" spans="7:7" x14ac:dyDescent="0.25">
      <c r="G724" s="20"/>
    </row>
    <row r="725" spans="7:7" x14ac:dyDescent="0.25">
      <c r="G725" s="20"/>
    </row>
    <row r="726" spans="7:7" x14ac:dyDescent="0.25">
      <c r="G726" s="20"/>
    </row>
    <row r="727" spans="7:7" x14ac:dyDescent="0.25">
      <c r="G727" s="20"/>
    </row>
    <row r="728" spans="7:7" x14ac:dyDescent="0.25">
      <c r="G728" s="20"/>
    </row>
    <row r="729" spans="7:7" x14ac:dyDescent="0.25">
      <c r="G729" s="20"/>
    </row>
    <row r="730" spans="7:7" x14ac:dyDescent="0.25">
      <c r="G730" s="20"/>
    </row>
    <row r="731" spans="7:7" x14ac:dyDescent="0.25">
      <c r="G731" s="20"/>
    </row>
    <row r="732" spans="7:7" x14ac:dyDescent="0.25">
      <c r="G732" s="20"/>
    </row>
    <row r="733" spans="7:7" x14ac:dyDescent="0.25">
      <c r="G733" s="20"/>
    </row>
    <row r="734" spans="7:7" x14ac:dyDescent="0.25">
      <c r="G734" s="20"/>
    </row>
    <row r="735" spans="7:7" x14ac:dyDescent="0.25">
      <c r="G735" s="20"/>
    </row>
    <row r="736" spans="7:7" x14ac:dyDescent="0.25">
      <c r="G736" s="20"/>
    </row>
    <row r="737" spans="7:7" x14ac:dyDescent="0.25">
      <c r="G737" s="20"/>
    </row>
    <row r="738" spans="7:7" x14ac:dyDescent="0.25">
      <c r="G738" s="20"/>
    </row>
    <row r="739" spans="7:7" x14ac:dyDescent="0.25">
      <c r="G739" s="20"/>
    </row>
    <row r="740" spans="7:7" x14ac:dyDescent="0.25">
      <c r="G740" s="20"/>
    </row>
    <row r="741" spans="7:7" x14ac:dyDescent="0.25">
      <c r="G741" s="20"/>
    </row>
    <row r="742" spans="7:7" x14ac:dyDescent="0.25">
      <c r="G742" s="20"/>
    </row>
    <row r="743" spans="7:7" x14ac:dyDescent="0.25">
      <c r="G743" s="20"/>
    </row>
    <row r="744" spans="7:7" x14ac:dyDescent="0.25">
      <c r="G744" s="20"/>
    </row>
    <row r="745" spans="7:7" x14ac:dyDescent="0.25">
      <c r="G745" s="20"/>
    </row>
    <row r="746" spans="7:7" x14ac:dyDescent="0.25">
      <c r="G746" s="20"/>
    </row>
    <row r="747" spans="7:7" x14ac:dyDescent="0.25">
      <c r="G747" s="20"/>
    </row>
    <row r="748" spans="7:7" x14ac:dyDescent="0.25">
      <c r="G748" s="20"/>
    </row>
    <row r="749" spans="7:7" x14ac:dyDescent="0.25">
      <c r="G749" s="20"/>
    </row>
    <row r="750" spans="7:7" x14ac:dyDescent="0.25">
      <c r="G750" s="20"/>
    </row>
    <row r="751" spans="7:7" x14ac:dyDescent="0.25">
      <c r="G751" s="20"/>
    </row>
    <row r="752" spans="7:7" x14ac:dyDescent="0.25">
      <c r="G752" s="20"/>
    </row>
    <row r="753" spans="7:7" x14ac:dyDescent="0.25">
      <c r="G753" s="20"/>
    </row>
    <row r="754" spans="7:7" x14ac:dyDescent="0.25">
      <c r="G754" s="20"/>
    </row>
    <row r="755" spans="7:7" x14ac:dyDescent="0.25">
      <c r="G755" s="20"/>
    </row>
    <row r="756" spans="7:7" x14ac:dyDescent="0.25">
      <c r="G756" s="20"/>
    </row>
    <row r="757" spans="7:7" x14ac:dyDescent="0.25">
      <c r="G757" s="20"/>
    </row>
    <row r="758" spans="7:7" x14ac:dyDescent="0.25">
      <c r="G758" s="20"/>
    </row>
    <row r="759" spans="7:7" x14ac:dyDescent="0.25">
      <c r="G759" s="20"/>
    </row>
    <row r="760" spans="7:7" x14ac:dyDescent="0.25">
      <c r="G760" s="20"/>
    </row>
    <row r="761" spans="7:7" x14ac:dyDescent="0.25">
      <c r="G761" s="20"/>
    </row>
    <row r="762" spans="7:7" x14ac:dyDescent="0.25">
      <c r="G762" s="20"/>
    </row>
    <row r="763" spans="7:7" x14ac:dyDescent="0.25">
      <c r="G763" s="20"/>
    </row>
    <row r="764" spans="7:7" x14ac:dyDescent="0.25">
      <c r="G764" s="20"/>
    </row>
    <row r="765" spans="7:7" x14ac:dyDescent="0.25">
      <c r="G765" s="20"/>
    </row>
    <row r="766" spans="7:7" x14ac:dyDescent="0.25">
      <c r="G766" s="20"/>
    </row>
    <row r="767" spans="7:7" x14ac:dyDescent="0.25">
      <c r="G767" s="20"/>
    </row>
    <row r="768" spans="7:7" x14ac:dyDescent="0.25">
      <c r="G768" s="20"/>
    </row>
    <row r="769" spans="7:7" x14ac:dyDescent="0.25">
      <c r="G769" s="20"/>
    </row>
    <row r="770" spans="7:7" x14ac:dyDescent="0.25">
      <c r="G770" s="20"/>
    </row>
    <row r="771" spans="7:7" x14ac:dyDescent="0.25">
      <c r="G771" s="20"/>
    </row>
    <row r="772" spans="7:7" x14ac:dyDescent="0.25">
      <c r="G772" s="20"/>
    </row>
    <row r="773" spans="7:7" x14ac:dyDescent="0.25">
      <c r="G773" s="20"/>
    </row>
    <row r="774" spans="7:7" x14ac:dyDescent="0.25">
      <c r="G774" s="20"/>
    </row>
    <row r="775" spans="7:7" x14ac:dyDescent="0.25">
      <c r="G775" s="20"/>
    </row>
    <row r="776" spans="7:7" x14ac:dyDescent="0.25">
      <c r="G776" s="20"/>
    </row>
    <row r="777" spans="7:7" x14ac:dyDescent="0.25">
      <c r="G777" s="20"/>
    </row>
    <row r="778" spans="7:7" x14ac:dyDescent="0.25">
      <c r="G778" s="20"/>
    </row>
    <row r="779" spans="7:7" x14ac:dyDescent="0.25">
      <c r="G779" s="20"/>
    </row>
    <row r="780" spans="7:7" x14ac:dyDescent="0.25">
      <c r="G780" s="20"/>
    </row>
    <row r="781" spans="7:7" x14ac:dyDescent="0.25">
      <c r="G781" s="20"/>
    </row>
    <row r="782" spans="7:7" x14ac:dyDescent="0.25">
      <c r="G782" s="20"/>
    </row>
    <row r="783" spans="7:7" x14ac:dyDescent="0.25">
      <c r="G783" s="20"/>
    </row>
    <row r="784" spans="7:7" x14ac:dyDescent="0.25">
      <c r="G784" s="20"/>
    </row>
    <row r="785" spans="7:7" x14ac:dyDescent="0.25">
      <c r="G785" s="20"/>
    </row>
    <row r="786" spans="7:7" x14ac:dyDescent="0.25">
      <c r="G786" s="20"/>
    </row>
    <row r="787" spans="7:7" x14ac:dyDescent="0.25">
      <c r="G787" s="20"/>
    </row>
    <row r="788" spans="7:7" x14ac:dyDescent="0.25">
      <c r="G788" s="20"/>
    </row>
    <row r="789" spans="7:7" x14ac:dyDescent="0.25">
      <c r="G789" s="20"/>
    </row>
    <row r="790" spans="7:7" x14ac:dyDescent="0.25">
      <c r="G790" s="20"/>
    </row>
    <row r="791" spans="7:7" x14ac:dyDescent="0.25">
      <c r="G791" s="20"/>
    </row>
    <row r="792" spans="7:7" x14ac:dyDescent="0.25">
      <c r="G792" s="20"/>
    </row>
    <row r="793" spans="7:7" x14ac:dyDescent="0.25">
      <c r="G793" s="20"/>
    </row>
    <row r="794" spans="7:7" x14ac:dyDescent="0.25">
      <c r="G794" s="20"/>
    </row>
    <row r="795" spans="7:7" x14ac:dyDescent="0.25">
      <c r="G795" s="20"/>
    </row>
    <row r="796" spans="7:7" x14ac:dyDescent="0.25">
      <c r="G796" s="20"/>
    </row>
    <row r="797" spans="7:7" x14ac:dyDescent="0.25">
      <c r="G797" s="20"/>
    </row>
    <row r="798" spans="7:7" x14ac:dyDescent="0.25">
      <c r="G798" s="20"/>
    </row>
    <row r="799" spans="7:7" x14ac:dyDescent="0.25">
      <c r="G799" s="20"/>
    </row>
    <row r="800" spans="7:7" x14ac:dyDescent="0.25">
      <c r="G800" s="20"/>
    </row>
    <row r="801" spans="7:7" x14ac:dyDescent="0.25">
      <c r="G801" s="20"/>
    </row>
    <row r="802" spans="7:7" x14ac:dyDescent="0.25">
      <c r="G802" s="20"/>
    </row>
    <row r="803" spans="7:7" x14ac:dyDescent="0.25">
      <c r="G803" s="20"/>
    </row>
    <row r="804" spans="7:7" x14ac:dyDescent="0.25">
      <c r="G804" s="20"/>
    </row>
    <row r="805" spans="7:7" x14ac:dyDescent="0.25">
      <c r="G805" s="20"/>
    </row>
    <row r="806" spans="7:7" x14ac:dyDescent="0.25">
      <c r="G806" s="20"/>
    </row>
    <row r="807" spans="7:7" x14ac:dyDescent="0.25">
      <c r="G807" s="20"/>
    </row>
    <row r="808" spans="7:7" x14ac:dyDescent="0.25">
      <c r="G808" s="20"/>
    </row>
    <row r="809" spans="7:7" x14ac:dyDescent="0.25">
      <c r="G809" s="20"/>
    </row>
    <row r="810" spans="7:7" x14ac:dyDescent="0.25">
      <c r="G810" s="20"/>
    </row>
    <row r="811" spans="7:7" x14ac:dyDescent="0.25">
      <c r="G811" s="20"/>
    </row>
    <row r="812" spans="7:7" x14ac:dyDescent="0.25">
      <c r="G812" s="20"/>
    </row>
    <row r="813" spans="7:7" x14ac:dyDescent="0.25">
      <c r="G813" s="20"/>
    </row>
    <row r="814" spans="7:7" x14ac:dyDescent="0.25">
      <c r="G814" s="20"/>
    </row>
    <row r="815" spans="7:7" x14ac:dyDescent="0.25">
      <c r="G815" s="20"/>
    </row>
    <row r="816" spans="7:7" x14ac:dyDescent="0.25">
      <c r="G816" s="20"/>
    </row>
    <row r="817" spans="7:7" x14ac:dyDescent="0.25">
      <c r="G817" s="20"/>
    </row>
    <row r="818" spans="7:7" x14ac:dyDescent="0.25">
      <c r="G818" s="20"/>
    </row>
    <row r="819" spans="7:7" x14ac:dyDescent="0.25">
      <c r="G819" s="20"/>
    </row>
    <row r="820" spans="7:7" x14ac:dyDescent="0.25">
      <c r="G820" s="20"/>
    </row>
    <row r="821" spans="7:7" x14ac:dyDescent="0.25">
      <c r="G821" s="20"/>
    </row>
    <row r="822" spans="7:7" x14ac:dyDescent="0.25">
      <c r="G822" s="20"/>
    </row>
    <row r="823" spans="7:7" x14ac:dyDescent="0.25">
      <c r="G823" s="20"/>
    </row>
    <row r="824" spans="7:7" x14ac:dyDescent="0.25">
      <c r="G824" s="20"/>
    </row>
    <row r="825" spans="7:7" x14ac:dyDescent="0.25">
      <c r="G825" s="20"/>
    </row>
    <row r="826" spans="7:7" x14ac:dyDescent="0.25">
      <c r="G826" s="20"/>
    </row>
    <row r="827" spans="7:7" x14ac:dyDescent="0.25">
      <c r="G827" s="20"/>
    </row>
    <row r="828" spans="7:7" x14ac:dyDescent="0.25">
      <c r="G828" s="20"/>
    </row>
    <row r="829" spans="7:7" x14ac:dyDescent="0.25">
      <c r="G829" s="20"/>
    </row>
    <row r="830" spans="7:7" x14ac:dyDescent="0.25">
      <c r="G830" s="20"/>
    </row>
    <row r="831" spans="7:7" x14ac:dyDescent="0.25">
      <c r="G831" s="20"/>
    </row>
    <row r="832" spans="7:7" x14ac:dyDescent="0.25">
      <c r="G832" s="20"/>
    </row>
    <row r="833" spans="7:7" x14ac:dyDescent="0.25">
      <c r="G833" s="20"/>
    </row>
    <row r="834" spans="7:7" x14ac:dyDescent="0.25">
      <c r="G834" s="20"/>
    </row>
    <row r="835" spans="7:7" x14ac:dyDescent="0.25">
      <c r="G835" s="20"/>
    </row>
    <row r="836" spans="7:7" x14ac:dyDescent="0.25">
      <c r="G836" s="20"/>
    </row>
    <row r="837" spans="7:7" x14ac:dyDescent="0.25">
      <c r="G837" s="20"/>
    </row>
    <row r="838" spans="7:7" x14ac:dyDescent="0.25">
      <c r="G838" s="20"/>
    </row>
    <row r="839" spans="7:7" x14ac:dyDescent="0.25">
      <c r="G839" s="20"/>
    </row>
    <row r="840" spans="7:7" x14ac:dyDescent="0.25">
      <c r="G840" s="20"/>
    </row>
    <row r="841" spans="7:7" x14ac:dyDescent="0.25">
      <c r="G841" s="20"/>
    </row>
    <row r="842" spans="7:7" x14ac:dyDescent="0.25">
      <c r="G842" s="20"/>
    </row>
    <row r="843" spans="7:7" x14ac:dyDescent="0.25">
      <c r="G843" s="20"/>
    </row>
    <row r="844" spans="7:7" x14ac:dyDescent="0.25">
      <c r="G844" s="20"/>
    </row>
    <row r="845" spans="7:7" x14ac:dyDescent="0.25">
      <c r="G845" s="20"/>
    </row>
    <row r="846" spans="7:7" x14ac:dyDescent="0.25">
      <c r="G846" s="20"/>
    </row>
    <row r="847" spans="7:7" x14ac:dyDescent="0.25">
      <c r="G847" s="20"/>
    </row>
    <row r="848" spans="7:7" x14ac:dyDescent="0.25">
      <c r="G848" s="20"/>
    </row>
    <row r="849" spans="7:7" x14ac:dyDescent="0.25">
      <c r="G849" s="20"/>
    </row>
    <row r="850" spans="7:7" x14ac:dyDescent="0.25">
      <c r="G850" s="20"/>
    </row>
    <row r="851" spans="7:7" x14ac:dyDescent="0.25">
      <c r="G851" s="20"/>
    </row>
    <row r="852" spans="7:7" x14ac:dyDescent="0.25">
      <c r="G852" s="20"/>
    </row>
    <row r="853" spans="7:7" x14ac:dyDescent="0.25">
      <c r="G853" s="20"/>
    </row>
    <row r="854" spans="7:7" x14ac:dyDescent="0.25">
      <c r="G854" s="20"/>
    </row>
    <row r="855" spans="7:7" x14ac:dyDescent="0.25">
      <c r="G855" s="20"/>
    </row>
    <row r="856" spans="7:7" x14ac:dyDescent="0.25">
      <c r="G856" s="20"/>
    </row>
    <row r="857" spans="7:7" x14ac:dyDescent="0.25">
      <c r="G857" s="20"/>
    </row>
    <row r="858" spans="7:7" x14ac:dyDescent="0.25">
      <c r="G858" s="20"/>
    </row>
    <row r="859" spans="7:7" x14ac:dyDescent="0.25">
      <c r="G859" s="20"/>
    </row>
    <row r="860" spans="7:7" x14ac:dyDescent="0.25">
      <c r="G860" s="20"/>
    </row>
    <row r="861" spans="7:7" x14ac:dyDescent="0.25">
      <c r="G861" s="20"/>
    </row>
    <row r="862" spans="7:7" x14ac:dyDescent="0.25">
      <c r="G862" s="20"/>
    </row>
    <row r="863" spans="7:7" x14ac:dyDescent="0.25">
      <c r="G863" s="20"/>
    </row>
    <row r="864" spans="7:7" x14ac:dyDescent="0.25">
      <c r="G864" s="20"/>
    </row>
    <row r="865" spans="7:7" x14ac:dyDescent="0.25">
      <c r="G865" s="20"/>
    </row>
    <row r="866" spans="7:7" x14ac:dyDescent="0.25">
      <c r="G866" s="20"/>
    </row>
    <row r="867" spans="7:7" x14ac:dyDescent="0.25">
      <c r="G867" s="20"/>
    </row>
    <row r="868" spans="7:7" x14ac:dyDescent="0.25">
      <c r="G868" s="20"/>
    </row>
    <row r="869" spans="7:7" x14ac:dyDescent="0.25">
      <c r="G869" s="20"/>
    </row>
    <row r="870" spans="7:7" x14ac:dyDescent="0.25">
      <c r="G870" s="20"/>
    </row>
    <row r="871" spans="7:7" x14ac:dyDescent="0.25">
      <c r="G871" s="20"/>
    </row>
    <row r="872" spans="7:7" x14ac:dyDescent="0.25">
      <c r="G872" s="20"/>
    </row>
    <row r="873" spans="7:7" x14ac:dyDescent="0.25">
      <c r="G873" s="20"/>
    </row>
    <row r="874" spans="7:7" x14ac:dyDescent="0.25">
      <c r="G874" s="20"/>
    </row>
    <row r="875" spans="7:7" x14ac:dyDescent="0.25">
      <c r="G875" s="20"/>
    </row>
    <row r="876" spans="7:7" x14ac:dyDescent="0.25">
      <c r="G876" s="20"/>
    </row>
    <row r="877" spans="7:7" x14ac:dyDescent="0.25">
      <c r="G877" s="20"/>
    </row>
    <row r="878" spans="7:7" x14ac:dyDescent="0.25">
      <c r="G878" s="20"/>
    </row>
    <row r="879" spans="7:7" x14ac:dyDescent="0.25">
      <c r="G879" s="20"/>
    </row>
    <row r="880" spans="7:7" x14ac:dyDescent="0.25">
      <c r="G880" s="20"/>
    </row>
    <row r="881" spans="7:7" x14ac:dyDescent="0.25">
      <c r="G881" s="20"/>
    </row>
    <row r="882" spans="7:7" x14ac:dyDescent="0.25">
      <c r="G882" s="20"/>
    </row>
    <row r="883" spans="7:7" x14ac:dyDescent="0.25">
      <c r="G883" s="20"/>
    </row>
    <row r="884" spans="7:7" x14ac:dyDescent="0.25">
      <c r="G884" s="20"/>
    </row>
    <row r="885" spans="7:7" x14ac:dyDescent="0.25">
      <c r="G885" s="20"/>
    </row>
    <row r="886" spans="7:7" x14ac:dyDescent="0.25">
      <c r="G886" s="20"/>
    </row>
    <row r="887" spans="7:7" x14ac:dyDescent="0.25">
      <c r="G887" s="20"/>
    </row>
    <row r="888" spans="7:7" x14ac:dyDescent="0.25">
      <c r="G888" s="20"/>
    </row>
    <row r="889" spans="7:7" x14ac:dyDescent="0.25">
      <c r="G889" s="20"/>
    </row>
    <row r="890" spans="7:7" x14ac:dyDescent="0.25">
      <c r="G890" s="20"/>
    </row>
    <row r="891" spans="7:7" x14ac:dyDescent="0.25">
      <c r="G891" s="20"/>
    </row>
    <row r="892" spans="7:7" x14ac:dyDescent="0.25">
      <c r="G892" s="20"/>
    </row>
    <row r="893" spans="7:7" x14ac:dyDescent="0.25">
      <c r="G893" s="20"/>
    </row>
    <row r="894" spans="7:7" x14ac:dyDescent="0.25">
      <c r="G894" s="20"/>
    </row>
    <row r="895" spans="7:7" x14ac:dyDescent="0.25">
      <c r="G895" s="20"/>
    </row>
    <row r="896" spans="7:7" x14ac:dyDescent="0.25">
      <c r="G896" s="20"/>
    </row>
    <row r="897" spans="7:7" x14ac:dyDescent="0.25">
      <c r="G897" s="20"/>
    </row>
    <row r="898" spans="7:7" x14ac:dyDescent="0.25">
      <c r="G898" s="20"/>
    </row>
    <row r="899" spans="7:7" x14ac:dyDescent="0.25">
      <c r="G899" s="20"/>
    </row>
    <row r="900" spans="7:7" x14ac:dyDescent="0.25">
      <c r="G900" s="20"/>
    </row>
    <row r="901" spans="7:7" x14ac:dyDescent="0.25">
      <c r="G901" s="20"/>
    </row>
    <row r="902" spans="7:7" x14ac:dyDescent="0.25">
      <c r="G902" s="20"/>
    </row>
    <row r="903" spans="7:7" x14ac:dyDescent="0.25">
      <c r="G903" s="20"/>
    </row>
    <row r="904" spans="7:7" x14ac:dyDescent="0.25">
      <c r="G904" s="20"/>
    </row>
    <row r="905" spans="7:7" x14ac:dyDescent="0.25">
      <c r="G905" s="20"/>
    </row>
    <row r="906" spans="7:7" x14ac:dyDescent="0.25">
      <c r="G906" s="20"/>
    </row>
    <row r="907" spans="7:7" x14ac:dyDescent="0.25">
      <c r="G907" s="20"/>
    </row>
    <row r="908" spans="7:7" x14ac:dyDescent="0.25">
      <c r="G908" s="20"/>
    </row>
    <row r="909" spans="7:7" x14ac:dyDescent="0.25">
      <c r="G909" s="20"/>
    </row>
    <row r="910" spans="7:7" x14ac:dyDescent="0.25">
      <c r="G910" s="20"/>
    </row>
    <row r="911" spans="7:7" x14ac:dyDescent="0.25">
      <c r="G911" s="20"/>
    </row>
    <row r="912" spans="7:7" x14ac:dyDescent="0.25">
      <c r="G912" s="20"/>
    </row>
    <row r="913" spans="7:7" x14ac:dyDescent="0.25">
      <c r="G913" s="20"/>
    </row>
    <row r="914" spans="7:7" x14ac:dyDescent="0.25">
      <c r="G914" s="20"/>
    </row>
    <row r="915" spans="7:7" x14ac:dyDescent="0.25">
      <c r="G915" s="20"/>
    </row>
    <row r="916" spans="7:7" x14ac:dyDescent="0.25">
      <c r="G916" s="20"/>
    </row>
    <row r="917" spans="7:7" x14ac:dyDescent="0.25">
      <c r="G917" s="20"/>
    </row>
    <row r="918" spans="7:7" x14ac:dyDescent="0.25">
      <c r="G918" s="20"/>
    </row>
    <row r="919" spans="7:7" x14ac:dyDescent="0.25">
      <c r="G919" s="20"/>
    </row>
    <row r="920" spans="7:7" x14ac:dyDescent="0.25">
      <c r="G920" s="20"/>
    </row>
    <row r="921" spans="7:7" x14ac:dyDescent="0.25">
      <c r="G921" s="20"/>
    </row>
    <row r="922" spans="7:7" x14ac:dyDescent="0.25">
      <c r="G922" s="20"/>
    </row>
    <row r="923" spans="7:7" x14ac:dyDescent="0.25">
      <c r="G923" s="20"/>
    </row>
    <row r="924" spans="7:7" x14ac:dyDescent="0.25">
      <c r="G924" s="20"/>
    </row>
    <row r="925" spans="7:7" x14ac:dyDescent="0.25">
      <c r="G925" s="20"/>
    </row>
    <row r="926" spans="7:7" x14ac:dyDescent="0.25">
      <c r="G926" s="20"/>
    </row>
    <row r="927" spans="7:7" x14ac:dyDescent="0.25">
      <c r="G927" s="20"/>
    </row>
    <row r="928" spans="7:7" x14ac:dyDescent="0.25">
      <c r="G928" s="20"/>
    </row>
    <row r="929" spans="7:7" x14ac:dyDescent="0.25">
      <c r="G929" s="20"/>
    </row>
    <row r="930" spans="7:7" x14ac:dyDescent="0.25">
      <c r="G930" s="20"/>
    </row>
    <row r="931" spans="7:7" x14ac:dyDescent="0.25">
      <c r="G931" s="20"/>
    </row>
    <row r="932" spans="7:7" x14ac:dyDescent="0.25">
      <c r="G932" s="20"/>
    </row>
    <row r="933" spans="7:7" x14ac:dyDescent="0.25">
      <c r="G933" s="20"/>
    </row>
    <row r="934" spans="7:7" x14ac:dyDescent="0.25">
      <c r="G934" s="20"/>
    </row>
    <row r="935" spans="7:7" x14ac:dyDescent="0.25">
      <c r="G935" s="20"/>
    </row>
    <row r="936" spans="7:7" x14ac:dyDescent="0.25">
      <c r="G936" s="20"/>
    </row>
    <row r="937" spans="7:7" x14ac:dyDescent="0.25">
      <c r="G937" s="20"/>
    </row>
    <row r="938" spans="7:7" x14ac:dyDescent="0.25">
      <c r="G938" s="20"/>
    </row>
    <row r="939" spans="7:7" x14ac:dyDescent="0.25">
      <c r="G939" s="20"/>
    </row>
    <row r="940" spans="7:7" x14ac:dyDescent="0.25">
      <c r="G940" s="20"/>
    </row>
    <row r="941" spans="7:7" x14ac:dyDescent="0.25">
      <c r="G941" s="20"/>
    </row>
    <row r="942" spans="7:7" x14ac:dyDescent="0.25">
      <c r="G942" s="20"/>
    </row>
    <row r="943" spans="7:7" x14ac:dyDescent="0.25">
      <c r="G943" s="20"/>
    </row>
    <row r="944" spans="7:7" x14ac:dyDescent="0.25">
      <c r="G944" s="20"/>
    </row>
    <row r="945" spans="7:7" x14ac:dyDescent="0.25">
      <c r="G945" s="20"/>
    </row>
    <row r="946" spans="7:7" x14ac:dyDescent="0.25">
      <c r="G946" s="20"/>
    </row>
    <row r="947" spans="7:7" x14ac:dyDescent="0.25">
      <c r="G947" s="20"/>
    </row>
    <row r="948" spans="7:7" x14ac:dyDescent="0.25">
      <c r="G948" s="20"/>
    </row>
    <row r="949" spans="7:7" x14ac:dyDescent="0.25">
      <c r="G949" s="20"/>
    </row>
    <row r="950" spans="7:7" x14ac:dyDescent="0.25">
      <c r="G950" s="20"/>
    </row>
    <row r="951" spans="7:7" x14ac:dyDescent="0.25">
      <c r="G951" s="20"/>
    </row>
    <row r="952" spans="7:7" x14ac:dyDescent="0.25">
      <c r="G952" s="20"/>
    </row>
    <row r="953" spans="7:7" x14ac:dyDescent="0.25">
      <c r="G953" s="20"/>
    </row>
    <row r="954" spans="7:7" x14ac:dyDescent="0.25">
      <c r="G954" s="20"/>
    </row>
    <row r="955" spans="7:7" x14ac:dyDescent="0.25">
      <c r="G955" s="20"/>
    </row>
    <row r="956" spans="7:7" x14ac:dyDescent="0.25">
      <c r="G956" s="20"/>
    </row>
    <row r="957" spans="7:7" x14ac:dyDescent="0.25">
      <c r="G957" s="20"/>
    </row>
    <row r="958" spans="7:7" x14ac:dyDescent="0.25">
      <c r="G958" s="20"/>
    </row>
    <row r="959" spans="7:7" x14ac:dyDescent="0.25">
      <c r="G959" s="20"/>
    </row>
    <row r="960" spans="7:7" x14ac:dyDescent="0.25">
      <c r="G960" s="20"/>
    </row>
    <row r="961" spans="7:7" x14ac:dyDescent="0.25">
      <c r="G961" s="20"/>
    </row>
    <row r="962" spans="7:7" x14ac:dyDescent="0.25">
      <c r="G962" s="20"/>
    </row>
    <row r="963" spans="7:7" x14ac:dyDescent="0.25">
      <c r="G963" s="20"/>
    </row>
    <row r="964" spans="7:7" x14ac:dyDescent="0.25">
      <c r="G964" s="20"/>
    </row>
    <row r="965" spans="7:7" x14ac:dyDescent="0.25">
      <c r="G965" s="20"/>
    </row>
    <row r="966" spans="7:7" x14ac:dyDescent="0.25">
      <c r="G966" s="20"/>
    </row>
    <row r="967" spans="7:7" x14ac:dyDescent="0.25">
      <c r="G967" s="20"/>
    </row>
    <row r="968" spans="7:7" x14ac:dyDescent="0.25">
      <c r="G968" s="20"/>
    </row>
    <row r="969" spans="7:7" x14ac:dyDescent="0.25">
      <c r="G969" s="20"/>
    </row>
    <row r="970" spans="7:7" x14ac:dyDescent="0.25">
      <c r="G970" s="20"/>
    </row>
    <row r="971" spans="7:7" x14ac:dyDescent="0.25">
      <c r="G971" s="20"/>
    </row>
    <row r="972" spans="7:7" x14ac:dyDescent="0.25">
      <c r="G972" s="20"/>
    </row>
    <row r="973" spans="7:7" x14ac:dyDescent="0.25">
      <c r="G973" s="20"/>
    </row>
    <row r="974" spans="7:7" x14ac:dyDescent="0.25">
      <c r="G974" s="20"/>
    </row>
    <row r="975" spans="7:7" x14ac:dyDescent="0.25">
      <c r="G975" s="20"/>
    </row>
    <row r="976" spans="7:7" x14ac:dyDescent="0.25">
      <c r="G976" s="20"/>
    </row>
    <row r="977" spans="7:7" x14ac:dyDescent="0.25">
      <c r="G977" s="20"/>
    </row>
    <row r="978" spans="7:7" x14ac:dyDescent="0.25">
      <c r="G978" s="20"/>
    </row>
    <row r="979" spans="7:7" x14ac:dyDescent="0.25">
      <c r="G979" s="20"/>
    </row>
    <row r="980" spans="7:7" x14ac:dyDescent="0.25">
      <c r="G980" s="20"/>
    </row>
    <row r="981" spans="7:7" x14ac:dyDescent="0.25">
      <c r="G981" s="20"/>
    </row>
    <row r="982" spans="7:7" x14ac:dyDescent="0.25">
      <c r="G982" s="20"/>
    </row>
    <row r="983" spans="7:7" x14ac:dyDescent="0.25">
      <c r="G983" s="20"/>
    </row>
    <row r="984" spans="7:7" x14ac:dyDescent="0.25">
      <c r="G984" s="20"/>
    </row>
    <row r="985" spans="7:7" x14ac:dyDescent="0.25">
      <c r="G985" s="20"/>
    </row>
    <row r="986" spans="7:7" x14ac:dyDescent="0.25">
      <c r="G986" s="20"/>
    </row>
    <row r="987" spans="7:7" x14ac:dyDescent="0.25">
      <c r="G987" s="20"/>
    </row>
    <row r="988" spans="7:7" x14ac:dyDescent="0.25">
      <c r="G988" s="20"/>
    </row>
    <row r="989" spans="7:7" x14ac:dyDescent="0.25">
      <c r="G989" s="20"/>
    </row>
    <row r="990" spans="7:7" x14ac:dyDescent="0.25">
      <c r="G990" s="20"/>
    </row>
    <row r="991" spans="7:7" x14ac:dyDescent="0.25">
      <c r="G991" s="20"/>
    </row>
    <row r="992" spans="7:7" x14ac:dyDescent="0.25">
      <c r="G992" s="20"/>
    </row>
    <row r="993" spans="7:7" x14ac:dyDescent="0.25">
      <c r="G993" s="20"/>
    </row>
    <row r="994" spans="7:7" x14ac:dyDescent="0.25">
      <c r="G994" s="20"/>
    </row>
    <row r="995" spans="7:7" x14ac:dyDescent="0.25">
      <c r="G995" s="20"/>
    </row>
    <row r="996" spans="7:7" x14ac:dyDescent="0.25">
      <c r="G996" s="20"/>
    </row>
    <row r="997" spans="7:7" x14ac:dyDescent="0.25">
      <c r="G997" s="20"/>
    </row>
    <row r="998" spans="7:7" x14ac:dyDescent="0.25">
      <c r="G998" s="20"/>
    </row>
    <row r="999" spans="7:7" x14ac:dyDescent="0.25">
      <c r="G999" s="20"/>
    </row>
    <row r="1000" spans="7:7" x14ac:dyDescent="0.25">
      <c r="G1000" s="20"/>
    </row>
    <row r="1001" spans="7:7" x14ac:dyDescent="0.25">
      <c r="G1001" s="20"/>
    </row>
    <row r="1002" spans="7:7" x14ac:dyDescent="0.25">
      <c r="G1002" s="20"/>
    </row>
    <row r="1003" spans="7:7" x14ac:dyDescent="0.25">
      <c r="G1003" s="20"/>
    </row>
    <row r="1004" spans="7:7" x14ac:dyDescent="0.25">
      <c r="G1004" s="20"/>
    </row>
    <row r="1005" spans="7:7" x14ac:dyDescent="0.25">
      <c r="G1005" s="20"/>
    </row>
    <row r="1006" spans="7:7" x14ac:dyDescent="0.25">
      <c r="G1006" s="20"/>
    </row>
    <row r="1007" spans="7:7" x14ac:dyDescent="0.25">
      <c r="G1007" s="20"/>
    </row>
    <row r="1008" spans="7:7" x14ac:dyDescent="0.25">
      <c r="G1008" s="20"/>
    </row>
    <row r="1009" spans="7:7" x14ac:dyDescent="0.25">
      <c r="G1009" s="20"/>
    </row>
    <row r="1010" spans="7:7" x14ac:dyDescent="0.25">
      <c r="G1010" s="20"/>
    </row>
    <row r="1011" spans="7:7" x14ac:dyDescent="0.25">
      <c r="G1011" s="20"/>
    </row>
    <row r="1012" spans="7:7" x14ac:dyDescent="0.25">
      <c r="G1012" s="20"/>
    </row>
    <row r="1013" spans="7:7" x14ac:dyDescent="0.25">
      <c r="G1013" s="20"/>
    </row>
    <row r="1014" spans="7:7" x14ac:dyDescent="0.25">
      <c r="G1014" s="20"/>
    </row>
    <row r="1015" spans="7:7" x14ac:dyDescent="0.25">
      <c r="G1015" s="20"/>
    </row>
    <row r="1016" spans="7:7" x14ac:dyDescent="0.25">
      <c r="G1016" s="20"/>
    </row>
    <row r="1017" spans="7:7" x14ac:dyDescent="0.25">
      <c r="G1017" s="20"/>
    </row>
    <row r="1018" spans="7:7" x14ac:dyDescent="0.25">
      <c r="G1018" s="20"/>
    </row>
    <row r="1019" spans="7:7" x14ac:dyDescent="0.25">
      <c r="G1019" s="20"/>
    </row>
    <row r="1020" spans="7:7" x14ac:dyDescent="0.25">
      <c r="G1020" s="20"/>
    </row>
    <row r="1021" spans="7:7" x14ac:dyDescent="0.25">
      <c r="G1021" s="20"/>
    </row>
    <row r="1022" spans="7:7" x14ac:dyDescent="0.25">
      <c r="G1022" s="20"/>
    </row>
    <row r="1023" spans="7:7" x14ac:dyDescent="0.25">
      <c r="G1023" s="20"/>
    </row>
    <row r="1024" spans="7:7" x14ac:dyDescent="0.25">
      <c r="G1024" s="20"/>
    </row>
    <row r="1025" spans="7:7" x14ac:dyDescent="0.25">
      <c r="G1025" s="20"/>
    </row>
    <row r="1026" spans="7:7" x14ac:dyDescent="0.25">
      <c r="G1026" s="20"/>
    </row>
    <row r="1027" spans="7:7" x14ac:dyDescent="0.25">
      <c r="G1027" s="20"/>
    </row>
    <row r="1028" spans="7:7" x14ac:dyDescent="0.25">
      <c r="G1028" s="20"/>
    </row>
    <row r="1029" spans="7:7" x14ac:dyDescent="0.25">
      <c r="G1029" s="20"/>
    </row>
    <row r="1030" spans="7:7" x14ac:dyDescent="0.25">
      <c r="G1030" s="20"/>
    </row>
    <row r="1031" spans="7:7" x14ac:dyDescent="0.25">
      <c r="G1031" s="20"/>
    </row>
    <row r="1032" spans="7:7" x14ac:dyDescent="0.25">
      <c r="G1032" s="20"/>
    </row>
    <row r="1033" spans="7:7" x14ac:dyDescent="0.25">
      <c r="G1033" s="20"/>
    </row>
    <row r="1034" spans="7:7" x14ac:dyDescent="0.25">
      <c r="G1034" s="20"/>
    </row>
    <row r="1035" spans="7:7" x14ac:dyDescent="0.25">
      <c r="G1035" s="20"/>
    </row>
    <row r="1036" spans="7:7" x14ac:dyDescent="0.25">
      <c r="G1036" s="20"/>
    </row>
    <row r="1037" spans="7:7" x14ac:dyDescent="0.25">
      <c r="G1037" s="20"/>
    </row>
    <row r="1038" spans="7:7" x14ac:dyDescent="0.25">
      <c r="G1038" s="20"/>
    </row>
    <row r="1039" spans="7:7" x14ac:dyDescent="0.25">
      <c r="G1039" s="20"/>
    </row>
    <row r="1040" spans="7:7" x14ac:dyDescent="0.25">
      <c r="G1040" s="20"/>
    </row>
    <row r="1041" spans="7:7" x14ac:dyDescent="0.25">
      <c r="G1041" s="20"/>
    </row>
    <row r="1042" spans="7:7" x14ac:dyDescent="0.25">
      <c r="G1042" s="20"/>
    </row>
    <row r="1043" spans="7:7" x14ac:dyDescent="0.25">
      <c r="G1043" s="20"/>
    </row>
    <row r="1044" spans="7:7" x14ac:dyDescent="0.25">
      <c r="G1044" s="20"/>
    </row>
    <row r="1045" spans="7:7" x14ac:dyDescent="0.25">
      <c r="G1045" s="20"/>
    </row>
    <row r="1046" spans="7:7" x14ac:dyDescent="0.25">
      <c r="G1046" s="20"/>
    </row>
    <row r="1047" spans="7:7" x14ac:dyDescent="0.25">
      <c r="G1047" s="20"/>
    </row>
    <row r="1048" spans="7:7" x14ac:dyDescent="0.25">
      <c r="G1048" s="20"/>
    </row>
    <row r="1049" spans="7:7" x14ac:dyDescent="0.25">
      <c r="G1049" s="20"/>
    </row>
    <row r="1050" spans="7:7" x14ac:dyDescent="0.25">
      <c r="G1050" s="20"/>
    </row>
    <row r="1051" spans="7:7" x14ac:dyDescent="0.25">
      <c r="G1051" s="20"/>
    </row>
    <row r="1052" spans="7:7" x14ac:dyDescent="0.25">
      <c r="G1052" s="20"/>
    </row>
    <row r="1053" spans="7:7" x14ac:dyDescent="0.25">
      <c r="G1053" s="20"/>
    </row>
    <row r="1054" spans="7:7" x14ac:dyDescent="0.25">
      <c r="G1054" s="20"/>
    </row>
    <row r="1055" spans="7:7" x14ac:dyDescent="0.25">
      <c r="G1055" s="20"/>
    </row>
    <row r="1056" spans="7:7" x14ac:dyDescent="0.25">
      <c r="G1056" s="20"/>
    </row>
    <row r="1057" spans="7:7" x14ac:dyDescent="0.25">
      <c r="G1057" s="20"/>
    </row>
    <row r="1058" spans="7:7" x14ac:dyDescent="0.25">
      <c r="G1058" s="20"/>
    </row>
    <row r="1059" spans="7:7" x14ac:dyDescent="0.25">
      <c r="G1059" s="20"/>
    </row>
    <row r="1060" spans="7:7" x14ac:dyDescent="0.25">
      <c r="G1060" s="20"/>
    </row>
    <row r="1061" spans="7:7" x14ac:dyDescent="0.25">
      <c r="G1061" s="20"/>
    </row>
    <row r="1062" spans="7:7" x14ac:dyDescent="0.25">
      <c r="G1062" s="20"/>
    </row>
    <row r="1063" spans="7:7" x14ac:dyDescent="0.25">
      <c r="G1063" s="20"/>
    </row>
    <row r="1064" spans="7:7" x14ac:dyDescent="0.25">
      <c r="G1064" s="20"/>
    </row>
    <row r="1065" spans="7:7" x14ac:dyDescent="0.25">
      <c r="G1065" s="20"/>
    </row>
    <row r="1066" spans="7:7" x14ac:dyDescent="0.25">
      <c r="G1066" s="20"/>
    </row>
    <row r="1067" spans="7:7" x14ac:dyDescent="0.25">
      <c r="G1067" s="20"/>
    </row>
    <row r="1068" spans="7:7" x14ac:dyDescent="0.25">
      <c r="G1068" s="20"/>
    </row>
    <row r="1069" spans="7:7" x14ac:dyDescent="0.25">
      <c r="G1069" s="20"/>
    </row>
    <row r="1070" spans="7:7" x14ac:dyDescent="0.25">
      <c r="G1070" s="20"/>
    </row>
    <row r="1071" spans="7:7" x14ac:dyDescent="0.25">
      <c r="G1071" s="20"/>
    </row>
    <row r="1072" spans="7:7" x14ac:dyDescent="0.25">
      <c r="G1072" s="20"/>
    </row>
    <row r="1073" spans="7:7" x14ac:dyDescent="0.25">
      <c r="G1073" s="20"/>
    </row>
    <row r="1074" spans="7:7" x14ac:dyDescent="0.25">
      <c r="G1074" s="20"/>
    </row>
    <row r="1075" spans="7:7" x14ac:dyDescent="0.25">
      <c r="G1075" s="20"/>
    </row>
    <row r="1076" spans="7:7" x14ac:dyDescent="0.25">
      <c r="G1076" s="20"/>
    </row>
    <row r="1077" spans="7:7" x14ac:dyDescent="0.25">
      <c r="G1077" s="20"/>
    </row>
    <row r="1078" spans="7:7" x14ac:dyDescent="0.25">
      <c r="G1078" s="20"/>
    </row>
    <row r="1079" spans="7:7" x14ac:dyDescent="0.25">
      <c r="G1079" s="20"/>
    </row>
    <row r="1080" spans="7:7" x14ac:dyDescent="0.25">
      <c r="G1080" s="20"/>
    </row>
    <row r="1081" spans="7:7" x14ac:dyDescent="0.25">
      <c r="G1081" s="20"/>
    </row>
    <row r="1082" spans="7:7" x14ac:dyDescent="0.25">
      <c r="G1082" s="20"/>
    </row>
    <row r="1083" spans="7:7" x14ac:dyDescent="0.25">
      <c r="G1083" s="20"/>
    </row>
    <row r="1084" spans="7:7" x14ac:dyDescent="0.25">
      <c r="G1084" s="20"/>
    </row>
    <row r="1085" spans="7:7" x14ac:dyDescent="0.25">
      <c r="G1085" s="20"/>
    </row>
    <row r="1086" spans="7:7" x14ac:dyDescent="0.25">
      <c r="G1086" s="20"/>
    </row>
    <row r="1087" spans="7:7" x14ac:dyDescent="0.25">
      <c r="G1087" s="20"/>
    </row>
    <row r="1088" spans="7:7" x14ac:dyDescent="0.25">
      <c r="G1088" s="20"/>
    </row>
    <row r="1089" spans="7:7" x14ac:dyDescent="0.25">
      <c r="G1089" s="20"/>
    </row>
    <row r="1090" spans="7:7" x14ac:dyDescent="0.25">
      <c r="G1090" s="20"/>
    </row>
    <row r="1091" spans="7:7" x14ac:dyDescent="0.25">
      <c r="G1091" s="20"/>
    </row>
    <row r="1092" spans="7:7" x14ac:dyDescent="0.25">
      <c r="G1092" s="20"/>
    </row>
    <row r="1093" spans="7:7" x14ac:dyDescent="0.25">
      <c r="G1093" s="20"/>
    </row>
    <row r="1094" spans="7:7" x14ac:dyDescent="0.25">
      <c r="G1094" s="20"/>
    </row>
    <row r="1095" spans="7:7" x14ac:dyDescent="0.25">
      <c r="G1095" s="20"/>
    </row>
    <row r="1096" spans="7:7" x14ac:dyDescent="0.25">
      <c r="G1096" s="20"/>
    </row>
    <row r="1097" spans="7:7" x14ac:dyDescent="0.25">
      <c r="G1097" s="20"/>
    </row>
    <row r="1098" spans="7:7" x14ac:dyDescent="0.25">
      <c r="G1098" s="20"/>
    </row>
    <row r="1099" spans="7:7" x14ac:dyDescent="0.25">
      <c r="G1099" s="20"/>
    </row>
    <row r="1100" spans="7:7" x14ac:dyDescent="0.25">
      <c r="G1100" s="20"/>
    </row>
    <row r="1101" spans="7:7" x14ac:dyDescent="0.25">
      <c r="G1101" s="20"/>
    </row>
    <row r="1102" spans="7:7" x14ac:dyDescent="0.25">
      <c r="G1102" s="20"/>
    </row>
    <row r="1103" spans="7:7" x14ac:dyDescent="0.25">
      <c r="G1103" s="20"/>
    </row>
    <row r="1104" spans="7:7" x14ac:dyDescent="0.25">
      <c r="G1104" s="20"/>
    </row>
    <row r="1105" spans="7:7" x14ac:dyDescent="0.25">
      <c r="G1105" s="20"/>
    </row>
    <row r="1106" spans="7:7" x14ac:dyDescent="0.25">
      <c r="G1106" s="20"/>
    </row>
    <row r="1107" spans="7:7" x14ac:dyDescent="0.25">
      <c r="G1107" s="20"/>
    </row>
    <row r="1108" spans="7:7" x14ac:dyDescent="0.25">
      <c r="G1108" s="20"/>
    </row>
    <row r="1109" spans="7:7" x14ac:dyDescent="0.25">
      <c r="G1109" s="20"/>
    </row>
    <row r="1110" spans="7:7" x14ac:dyDescent="0.25">
      <c r="G1110" s="20"/>
    </row>
    <row r="1111" spans="7:7" x14ac:dyDescent="0.25">
      <c r="G1111" s="20"/>
    </row>
    <row r="1112" spans="7:7" x14ac:dyDescent="0.25">
      <c r="G1112" s="20"/>
    </row>
    <row r="1113" spans="7:7" x14ac:dyDescent="0.25">
      <c r="G1113" s="20"/>
    </row>
    <row r="1114" spans="7:7" x14ac:dyDescent="0.25">
      <c r="G1114" s="20"/>
    </row>
    <row r="1115" spans="7:7" x14ac:dyDescent="0.25">
      <c r="G1115" s="20"/>
    </row>
    <row r="1116" spans="7:7" x14ac:dyDescent="0.25">
      <c r="G1116" s="20"/>
    </row>
    <row r="1117" spans="7:7" x14ac:dyDescent="0.25">
      <c r="G1117" s="20"/>
    </row>
    <row r="1118" spans="7:7" x14ac:dyDescent="0.25">
      <c r="G1118" s="20"/>
    </row>
    <row r="1119" spans="7:7" x14ac:dyDescent="0.25">
      <c r="G1119" s="20"/>
    </row>
    <row r="1120" spans="7:7" x14ac:dyDescent="0.25">
      <c r="G1120" s="20"/>
    </row>
    <row r="1121" spans="7:7" x14ac:dyDescent="0.25">
      <c r="G1121" s="20"/>
    </row>
    <row r="1122" spans="7:7" x14ac:dyDescent="0.25">
      <c r="G1122" s="20"/>
    </row>
    <row r="1123" spans="7:7" x14ac:dyDescent="0.25">
      <c r="G1123" s="20"/>
    </row>
    <row r="1124" spans="7:7" x14ac:dyDescent="0.25">
      <c r="G1124" s="20"/>
    </row>
    <row r="1125" spans="7:7" x14ac:dyDescent="0.25">
      <c r="G1125" s="20"/>
    </row>
    <row r="1126" spans="7:7" x14ac:dyDescent="0.25">
      <c r="G1126" s="20"/>
    </row>
    <row r="1127" spans="7:7" x14ac:dyDescent="0.25">
      <c r="G1127" s="20"/>
    </row>
    <row r="1128" spans="7:7" x14ac:dyDescent="0.25">
      <c r="G1128" s="20"/>
    </row>
    <row r="1129" spans="7:7" x14ac:dyDescent="0.25">
      <c r="G1129" s="20"/>
    </row>
    <row r="1130" spans="7:7" x14ac:dyDescent="0.25">
      <c r="G1130" s="20"/>
    </row>
    <row r="1131" spans="7:7" x14ac:dyDescent="0.25">
      <c r="G1131" s="20"/>
    </row>
    <row r="1132" spans="7:7" x14ac:dyDescent="0.25">
      <c r="G1132" s="20"/>
    </row>
    <row r="1133" spans="7:7" x14ac:dyDescent="0.25">
      <c r="G1133" s="20"/>
    </row>
    <row r="1134" spans="7:7" x14ac:dyDescent="0.25">
      <c r="G1134" s="20"/>
    </row>
    <row r="1135" spans="7:7" x14ac:dyDescent="0.25">
      <c r="G1135" s="20"/>
    </row>
    <row r="1136" spans="7:7" x14ac:dyDescent="0.25">
      <c r="G1136" s="20"/>
    </row>
    <row r="1137" spans="7:7" x14ac:dyDescent="0.25">
      <c r="G1137" s="20"/>
    </row>
    <row r="1138" spans="7:7" x14ac:dyDescent="0.25">
      <c r="G1138" s="20"/>
    </row>
    <row r="1139" spans="7:7" x14ac:dyDescent="0.25">
      <c r="G1139" s="20"/>
    </row>
    <row r="1140" spans="7:7" x14ac:dyDescent="0.25">
      <c r="G1140" s="20"/>
    </row>
    <row r="1141" spans="7:7" x14ac:dyDescent="0.25">
      <c r="G1141" s="20"/>
    </row>
    <row r="1142" spans="7:7" x14ac:dyDescent="0.25">
      <c r="G1142" s="20"/>
    </row>
    <row r="1143" spans="7:7" x14ac:dyDescent="0.25">
      <c r="G1143" s="20"/>
    </row>
    <row r="1144" spans="7:7" x14ac:dyDescent="0.25">
      <c r="G1144" s="20"/>
    </row>
    <row r="1145" spans="7:7" x14ac:dyDescent="0.25">
      <c r="G1145" s="20"/>
    </row>
    <row r="1146" spans="7:7" x14ac:dyDescent="0.25">
      <c r="G1146" s="20"/>
    </row>
    <row r="1147" spans="7:7" x14ac:dyDescent="0.25">
      <c r="G1147" s="20"/>
    </row>
    <row r="1148" spans="7:7" x14ac:dyDescent="0.25">
      <c r="G1148" s="20"/>
    </row>
    <row r="1149" spans="7:7" x14ac:dyDescent="0.25">
      <c r="G1149" s="20"/>
    </row>
    <row r="1150" spans="7:7" x14ac:dyDescent="0.25">
      <c r="G1150" s="20"/>
    </row>
    <row r="1151" spans="7:7" x14ac:dyDescent="0.25">
      <c r="G1151" s="20"/>
    </row>
    <row r="1152" spans="7:7" x14ac:dyDescent="0.25">
      <c r="G1152" s="20"/>
    </row>
    <row r="1153" spans="7:7" x14ac:dyDescent="0.25">
      <c r="G1153" s="20"/>
    </row>
    <row r="1154" spans="7:7" x14ac:dyDescent="0.25">
      <c r="G1154" s="20"/>
    </row>
    <row r="1155" spans="7:7" x14ac:dyDescent="0.25">
      <c r="G1155" s="20"/>
    </row>
    <row r="1156" spans="7:7" x14ac:dyDescent="0.25">
      <c r="G1156" s="20"/>
    </row>
    <row r="1157" spans="7:7" x14ac:dyDescent="0.25">
      <c r="G1157" s="20"/>
    </row>
    <row r="1158" spans="7:7" x14ac:dyDescent="0.25">
      <c r="G1158" s="20"/>
    </row>
    <row r="1159" spans="7:7" x14ac:dyDescent="0.25">
      <c r="G1159" s="20"/>
    </row>
    <row r="1160" spans="7:7" x14ac:dyDescent="0.25">
      <c r="G1160" s="20"/>
    </row>
    <row r="1161" spans="7:7" x14ac:dyDescent="0.25">
      <c r="G1161" s="20"/>
    </row>
    <row r="1162" spans="7:7" x14ac:dyDescent="0.25">
      <c r="G1162" s="20"/>
    </row>
    <row r="1163" spans="7:7" x14ac:dyDescent="0.25">
      <c r="G1163" s="20"/>
    </row>
    <row r="1164" spans="7:7" x14ac:dyDescent="0.25">
      <c r="G1164" s="20"/>
    </row>
    <row r="1165" spans="7:7" x14ac:dyDescent="0.25">
      <c r="G1165" s="20"/>
    </row>
    <row r="1166" spans="7:7" x14ac:dyDescent="0.25">
      <c r="G1166" s="20"/>
    </row>
    <row r="1167" spans="7:7" x14ac:dyDescent="0.25">
      <c r="G1167" s="20"/>
    </row>
    <row r="1168" spans="7:7" x14ac:dyDescent="0.25">
      <c r="G1168" s="20"/>
    </row>
    <row r="1169" spans="7:7" x14ac:dyDescent="0.25">
      <c r="G1169" s="20"/>
    </row>
    <row r="1170" spans="7:7" x14ac:dyDescent="0.25">
      <c r="G1170" s="20"/>
    </row>
    <row r="1171" spans="7:7" x14ac:dyDescent="0.25">
      <c r="G1171" s="20"/>
    </row>
    <row r="1172" spans="7:7" x14ac:dyDescent="0.25">
      <c r="G1172" s="20"/>
    </row>
    <row r="1173" spans="7:7" x14ac:dyDescent="0.25">
      <c r="G1173" s="20"/>
    </row>
    <row r="1174" spans="7:7" x14ac:dyDescent="0.25">
      <c r="G1174" s="20"/>
    </row>
    <row r="1175" spans="7:7" x14ac:dyDescent="0.25">
      <c r="G1175" s="20"/>
    </row>
    <row r="1176" spans="7:7" x14ac:dyDescent="0.25">
      <c r="G1176" s="20"/>
    </row>
    <row r="1177" spans="7:7" x14ac:dyDescent="0.25">
      <c r="G1177" s="20"/>
    </row>
    <row r="1178" spans="7:7" x14ac:dyDescent="0.25">
      <c r="G1178" s="20"/>
    </row>
    <row r="1179" spans="7:7" x14ac:dyDescent="0.25">
      <c r="G1179" s="20"/>
    </row>
    <row r="1180" spans="7:7" x14ac:dyDescent="0.25">
      <c r="G1180" s="20"/>
    </row>
    <row r="1181" spans="7:7" x14ac:dyDescent="0.25">
      <c r="G1181" s="20"/>
    </row>
    <row r="1182" spans="7:7" x14ac:dyDescent="0.25">
      <c r="G1182" s="20"/>
    </row>
    <row r="1183" spans="7:7" x14ac:dyDescent="0.25">
      <c r="G1183" s="20"/>
    </row>
    <row r="1184" spans="7:7" x14ac:dyDescent="0.25">
      <c r="G1184" s="20"/>
    </row>
    <row r="1185" spans="7:7" x14ac:dyDescent="0.25">
      <c r="G1185" s="20"/>
    </row>
    <row r="1186" spans="7:7" x14ac:dyDescent="0.25">
      <c r="G1186" s="20"/>
    </row>
    <row r="1187" spans="7:7" x14ac:dyDescent="0.25">
      <c r="G1187" s="20"/>
    </row>
    <row r="1188" spans="7:7" x14ac:dyDescent="0.25">
      <c r="G1188" s="20"/>
    </row>
    <row r="1189" spans="7:7" x14ac:dyDescent="0.25">
      <c r="G1189" s="20"/>
    </row>
    <row r="1190" spans="7:7" x14ac:dyDescent="0.25">
      <c r="G1190" s="20"/>
    </row>
    <row r="1191" spans="7:7" x14ac:dyDescent="0.25">
      <c r="G1191" s="20"/>
    </row>
    <row r="1192" spans="7:7" x14ac:dyDescent="0.25">
      <c r="G1192" s="20"/>
    </row>
    <row r="1193" spans="7:7" x14ac:dyDescent="0.25">
      <c r="G1193" s="20"/>
    </row>
    <row r="1194" spans="7:7" x14ac:dyDescent="0.25">
      <c r="G1194" s="20"/>
    </row>
    <row r="1195" spans="7:7" x14ac:dyDescent="0.25">
      <c r="G1195" s="20"/>
    </row>
    <row r="1196" spans="7:7" x14ac:dyDescent="0.25">
      <c r="G1196" s="20"/>
    </row>
    <row r="1197" spans="7:7" x14ac:dyDescent="0.25">
      <c r="G1197" s="20"/>
    </row>
    <row r="1198" spans="7:7" x14ac:dyDescent="0.25">
      <c r="G1198" s="20"/>
    </row>
    <row r="1199" spans="7:7" x14ac:dyDescent="0.25">
      <c r="G1199" s="20"/>
    </row>
    <row r="1200" spans="7:7" x14ac:dyDescent="0.25">
      <c r="G1200" s="20"/>
    </row>
    <row r="1201" spans="7:7" x14ac:dyDescent="0.25">
      <c r="G1201" s="20"/>
    </row>
    <row r="1202" spans="7:7" x14ac:dyDescent="0.25">
      <c r="G1202" s="20"/>
    </row>
    <row r="1203" spans="7:7" x14ac:dyDescent="0.25">
      <c r="G1203" s="20"/>
    </row>
    <row r="1204" spans="7:7" x14ac:dyDescent="0.25">
      <c r="G1204" s="20"/>
    </row>
    <row r="1205" spans="7:7" x14ac:dyDescent="0.25">
      <c r="G1205" s="20"/>
    </row>
    <row r="1206" spans="7:7" x14ac:dyDescent="0.25">
      <c r="G1206" s="20"/>
    </row>
    <row r="1207" spans="7:7" x14ac:dyDescent="0.25">
      <c r="G1207" s="20"/>
    </row>
    <row r="1208" spans="7:7" x14ac:dyDescent="0.25">
      <c r="G1208" s="20"/>
    </row>
    <row r="1209" spans="7:7" x14ac:dyDescent="0.25">
      <c r="G1209" s="20"/>
    </row>
    <row r="1210" spans="7:7" x14ac:dyDescent="0.25">
      <c r="G1210" s="20"/>
    </row>
    <row r="1211" spans="7:7" x14ac:dyDescent="0.25">
      <c r="G1211" s="20"/>
    </row>
    <row r="1212" spans="7:7" x14ac:dyDescent="0.25">
      <c r="G1212" s="20"/>
    </row>
    <row r="1213" spans="7:7" x14ac:dyDescent="0.25">
      <c r="G1213" s="20"/>
    </row>
    <row r="1214" spans="7:7" x14ac:dyDescent="0.25">
      <c r="G1214" s="20"/>
    </row>
    <row r="1215" spans="7:7" x14ac:dyDescent="0.25">
      <c r="G1215" s="20"/>
    </row>
    <row r="1216" spans="7:7" x14ac:dyDescent="0.25">
      <c r="G1216" s="20"/>
    </row>
    <row r="1217" spans="7:7" x14ac:dyDescent="0.25">
      <c r="G1217" s="20"/>
    </row>
    <row r="1218" spans="7:7" x14ac:dyDescent="0.25">
      <c r="G1218" s="20"/>
    </row>
    <row r="1219" spans="7:7" x14ac:dyDescent="0.25">
      <c r="G1219" s="20"/>
    </row>
    <row r="1220" spans="7:7" x14ac:dyDescent="0.25">
      <c r="G1220" s="20"/>
    </row>
    <row r="1221" spans="7:7" x14ac:dyDescent="0.25">
      <c r="G1221" s="20"/>
    </row>
    <row r="1222" spans="7:7" x14ac:dyDescent="0.25">
      <c r="G1222" s="20"/>
    </row>
    <row r="1223" spans="7:7" x14ac:dyDescent="0.25">
      <c r="G1223" s="20"/>
    </row>
    <row r="1224" spans="7:7" x14ac:dyDescent="0.25">
      <c r="G1224" s="20"/>
    </row>
    <row r="1225" spans="7:7" x14ac:dyDescent="0.25">
      <c r="G1225" s="20"/>
    </row>
    <row r="1226" spans="7:7" x14ac:dyDescent="0.25">
      <c r="G1226" s="20"/>
    </row>
    <row r="1227" spans="7:7" x14ac:dyDescent="0.25">
      <c r="G1227" s="20"/>
    </row>
    <row r="1228" spans="7:7" x14ac:dyDescent="0.25">
      <c r="G1228" s="20"/>
    </row>
    <row r="1229" spans="7:7" x14ac:dyDescent="0.25">
      <c r="G1229" s="20"/>
    </row>
    <row r="1230" spans="7:7" x14ac:dyDescent="0.25">
      <c r="G1230" s="20"/>
    </row>
    <row r="1231" spans="7:7" x14ac:dyDescent="0.25">
      <c r="G1231" s="20"/>
    </row>
    <row r="1232" spans="7:7" x14ac:dyDescent="0.25">
      <c r="G1232" s="20"/>
    </row>
    <row r="1233" spans="7:7" x14ac:dyDescent="0.25">
      <c r="G1233" s="20"/>
    </row>
    <row r="1234" spans="7:7" x14ac:dyDescent="0.25">
      <c r="G1234" s="20"/>
    </row>
    <row r="1235" spans="7:7" x14ac:dyDescent="0.25">
      <c r="G1235" s="20"/>
    </row>
    <row r="1236" spans="7:7" x14ac:dyDescent="0.25">
      <c r="G1236" s="20"/>
    </row>
    <row r="1237" spans="7:7" x14ac:dyDescent="0.25">
      <c r="G1237" s="20"/>
    </row>
    <row r="1238" spans="7:7" x14ac:dyDescent="0.25">
      <c r="G1238" s="20"/>
    </row>
    <row r="1239" spans="7:7" x14ac:dyDescent="0.25">
      <c r="G1239" s="20"/>
    </row>
    <row r="1240" spans="7:7" x14ac:dyDescent="0.25">
      <c r="G1240" s="20"/>
    </row>
    <row r="1241" spans="7:7" x14ac:dyDescent="0.25">
      <c r="G1241" s="20"/>
    </row>
    <row r="1242" spans="7:7" x14ac:dyDescent="0.25">
      <c r="G1242" s="20"/>
    </row>
    <row r="1243" spans="7:7" x14ac:dyDescent="0.25">
      <c r="G1243" s="20"/>
    </row>
    <row r="1244" spans="7:7" x14ac:dyDescent="0.25">
      <c r="G1244" s="20"/>
    </row>
    <row r="1245" spans="7:7" x14ac:dyDescent="0.25">
      <c r="G1245" s="20"/>
    </row>
    <row r="1246" spans="7:7" x14ac:dyDescent="0.25">
      <c r="G1246" s="20"/>
    </row>
    <row r="1247" spans="7:7" x14ac:dyDescent="0.25">
      <c r="G1247" s="20"/>
    </row>
    <row r="1248" spans="7:7" x14ac:dyDescent="0.25">
      <c r="G1248" s="20"/>
    </row>
    <row r="1249" spans="7:7" x14ac:dyDescent="0.25">
      <c r="G1249" s="20"/>
    </row>
    <row r="1250" spans="7:7" x14ac:dyDescent="0.25">
      <c r="G1250" s="20"/>
    </row>
    <row r="1251" spans="7:7" x14ac:dyDescent="0.25">
      <c r="G1251" s="20"/>
    </row>
    <row r="1252" spans="7:7" x14ac:dyDescent="0.25">
      <c r="G1252" s="20"/>
    </row>
    <row r="1253" spans="7:7" x14ac:dyDescent="0.25">
      <c r="G1253" s="20"/>
    </row>
    <row r="1254" spans="7:7" x14ac:dyDescent="0.25">
      <c r="G1254" s="20"/>
    </row>
    <row r="1255" spans="7:7" x14ac:dyDescent="0.25">
      <c r="G1255" s="20"/>
    </row>
    <row r="1256" spans="7:7" x14ac:dyDescent="0.25">
      <c r="G1256" s="20"/>
    </row>
    <row r="1257" spans="7:7" x14ac:dyDescent="0.25">
      <c r="G1257" s="20"/>
    </row>
    <row r="1258" spans="7:7" x14ac:dyDescent="0.25">
      <c r="G1258" s="20"/>
    </row>
    <row r="1259" spans="7:7" x14ac:dyDescent="0.25">
      <c r="G1259" s="20"/>
    </row>
    <row r="1260" spans="7:7" x14ac:dyDescent="0.25">
      <c r="G1260" s="20"/>
    </row>
    <row r="1261" spans="7:7" x14ac:dyDescent="0.25">
      <c r="G1261" s="20"/>
    </row>
    <row r="1262" spans="7:7" x14ac:dyDescent="0.25">
      <c r="G1262" s="20"/>
    </row>
    <row r="1263" spans="7:7" x14ac:dyDescent="0.25">
      <c r="G1263" s="20"/>
    </row>
    <row r="1264" spans="7:7" x14ac:dyDescent="0.25">
      <c r="G1264" s="20"/>
    </row>
    <row r="1265" spans="7:7" x14ac:dyDescent="0.25">
      <c r="G1265" s="20"/>
    </row>
    <row r="1266" spans="7:7" x14ac:dyDescent="0.25">
      <c r="G1266" s="20"/>
    </row>
    <row r="1267" spans="7:7" x14ac:dyDescent="0.25">
      <c r="G1267" s="20"/>
    </row>
    <row r="1268" spans="7:7" x14ac:dyDescent="0.25">
      <c r="G1268" s="20"/>
    </row>
    <row r="1269" spans="7:7" x14ac:dyDescent="0.25">
      <c r="G1269" s="20"/>
    </row>
    <row r="1270" spans="7:7" x14ac:dyDescent="0.25">
      <c r="G1270" s="20"/>
    </row>
    <row r="1271" spans="7:7" x14ac:dyDescent="0.25">
      <c r="G1271" s="20"/>
    </row>
    <row r="1272" spans="7:7" x14ac:dyDescent="0.25">
      <c r="G1272" s="20"/>
    </row>
    <row r="1273" spans="7:7" x14ac:dyDescent="0.25">
      <c r="G1273" s="20"/>
    </row>
    <row r="1274" spans="7:7" x14ac:dyDescent="0.25">
      <c r="G1274" s="20"/>
    </row>
    <row r="1275" spans="7:7" x14ac:dyDescent="0.25">
      <c r="G1275" s="20"/>
    </row>
    <row r="1276" spans="7:7" x14ac:dyDescent="0.25">
      <c r="G1276" s="20"/>
    </row>
    <row r="1277" spans="7:7" x14ac:dyDescent="0.25">
      <c r="G1277" s="20"/>
    </row>
    <row r="1278" spans="7:7" x14ac:dyDescent="0.25">
      <c r="G1278" s="20"/>
    </row>
    <row r="1279" spans="7:7" x14ac:dyDescent="0.25">
      <c r="G1279" s="20"/>
    </row>
    <row r="1280" spans="7:7" x14ac:dyDescent="0.25">
      <c r="G1280" s="20"/>
    </row>
    <row r="1281" spans="7:7" x14ac:dyDescent="0.25">
      <c r="G1281" s="20"/>
    </row>
    <row r="1282" spans="7:7" x14ac:dyDescent="0.25">
      <c r="G1282" s="20"/>
    </row>
    <row r="1283" spans="7:7" x14ac:dyDescent="0.25">
      <c r="G1283" s="20"/>
    </row>
    <row r="1284" spans="7:7" x14ac:dyDescent="0.25">
      <c r="G1284" s="20"/>
    </row>
    <row r="1285" spans="7:7" x14ac:dyDescent="0.25">
      <c r="G1285" s="20"/>
    </row>
    <row r="1286" spans="7:7" x14ac:dyDescent="0.25">
      <c r="G1286" s="20"/>
    </row>
    <row r="1287" spans="7:7" x14ac:dyDescent="0.25">
      <c r="G1287" s="20"/>
    </row>
    <row r="1288" spans="7:7" x14ac:dyDescent="0.25">
      <c r="G1288" s="20"/>
    </row>
    <row r="1289" spans="7:7" x14ac:dyDescent="0.25">
      <c r="G1289" s="20"/>
    </row>
    <row r="1290" spans="7:7" x14ac:dyDescent="0.25">
      <c r="G1290" s="20"/>
    </row>
    <row r="1291" spans="7:7" x14ac:dyDescent="0.25">
      <c r="G1291" s="20"/>
    </row>
    <row r="1292" spans="7:7" x14ac:dyDescent="0.25">
      <c r="G1292" s="20"/>
    </row>
    <row r="1293" spans="7:7" x14ac:dyDescent="0.25">
      <c r="G1293" s="20"/>
    </row>
    <row r="1294" spans="7:7" x14ac:dyDescent="0.25">
      <c r="G1294" s="20"/>
    </row>
    <row r="1295" spans="7:7" x14ac:dyDescent="0.25">
      <c r="G1295" s="20"/>
    </row>
    <row r="1296" spans="7:7" x14ac:dyDescent="0.25">
      <c r="G1296" s="20"/>
    </row>
    <row r="1297" spans="7:7" x14ac:dyDescent="0.25">
      <c r="G1297" s="20"/>
    </row>
    <row r="1298" spans="7:7" x14ac:dyDescent="0.25">
      <c r="G1298" s="20"/>
    </row>
    <row r="1299" spans="7:7" x14ac:dyDescent="0.25">
      <c r="G1299" s="20"/>
    </row>
    <row r="1300" spans="7:7" x14ac:dyDescent="0.25">
      <c r="G1300" s="20"/>
    </row>
    <row r="1301" spans="7:7" x14ac:dyDescent="0.25">
      <c r="G1301" s="20"/>
    </row>
    <row r="1302" spans="7:7" x14ac:dyDescent="0.25">
      <c r="G1302" s="20"/>
    </row>
    <row r="1303" spans="7:7" x14ac:dyDescent="0.25">
      <c r="G1303" s="20"/>
    </row>
    <row r="1304" spans="7:7" x14ac:dyDescent="0.25">
      <c r="G1304" s="20"/>
    </row>
    <row r="1305" spans="7:7" x14ac:dyDescent="0.25">
      <c r="G1305" s="20"/>
    </row>
    <row r="1306" spans="7:7" x14ac:dyDescent="0.25">
      <c r="G1306" s="20"/>
    </row>
    <row r="1307" spans="7:7" x14ac:dyDescent="0.25">
      <c r="G1307" s="20"/>
    </row>
    <row r="1308" spans="7:7" x14ac:dyDescent="0.25">
      <c r="G1308" s="20"/>
    </row>
    <row r="1309" spans="7:7" x14ac:dyDescent="0.25">
      <c r="G1309" s="20"/>
    </row>
    <row r="1310" spans="7:7" x14ac:dyDescent="0.25">
      <c r="G1310" s="20"/>
    </row>
    <row r="1311" spans="7:7" x14ac:dyDescent="0.25">
      <c r="G1311" s="20"/>
    </row>
    <row r="1312" spans="7:7" x14ac:dyDescent="0.25">
      <c r="G1312" s="20"/>
    </row>
    <row r="1313" spans="7:7" x14ac:dyDescent="0.25">
      <c r="G1313" s="20"/>
    </row>
    <row r="1314" spans="7:7" x14ac:dyDescent="0.25">
      <c r="G1314" s="20"/>
    </row>
    <row r="1315" spans="7:7" x14ac:dyDescent="0.25">
      <c r="G1315" s="20"/>
    </row>
    <row r="1316" spans="7:7" x14ac:dyDescent="0.25">
      <c r="G1316" s="20"/>
    </row>
    <row r="1317" spans="7:7" x14ac:dyDescent="0.25">
      <c r="G1317" s="20"/>
    </row>
    <row r="1318" spans="7:7" x14ac:dyDescent="0.25">
      <c r="G1318" s="20"/>
    </row>
    <row r="1319" spans="7:7" x14ac:dyDescent="0.25">
      <c r="G1319" s="20"/>
    </row>
    <row r="1320" spans="7:7" x14ac:dyDescent="0.25">
      <c r="G1320" s="20"/>
    </row>
    <row r="1321" spans="7:7" x14ac:dyDescent="0.25">
      <c r="G1321" s="20"/>
    </row>
    <row r="1322" spans="7:7" x14ac:dyDescent="0.25">
      <c r="G1322" s="20"/>
    </row>
    <row r="1323" spans="7:7" x14ac:dyDescent="0.25">
      <c r="G1323" s="20"/>
    </row>
    <row r="1324" spans="7:7" x14ac:dyDescent="0.25">
      <c r="G1324" s="20"/>
    </row>
    <row r="1325" spans="7:7" x14ac:dyDescent="0.25">
      <c r="G1325" s="20"/>
    </row>
    <row r="1326" spans="7:7" x14ac:dyDescent="0.25">
      <c r="G1326" s="20"/>
    </row>
    <row r="1327" spans="7:7" x14ac:dyDescent="0.25">
      <c r="G1327" s="20"/>
    </row>
    <row r="1328" spans="7:7" x14ac:dyDescent="0.25">
      <c r="G1328" s="20"/>
    </row>
    <row r="1329" spans="7:7" x14ac:dyDescent="0.25">
      <c r="G1329" s="20"/>
    </row>
    <row r="1330" spans="7:7" x14ac:dyDescent="0.25">
      <c r="G1330" s="20"/>
    </row>
    <row r="1331" spans="7:7" x14ac:dyDescent="0.25">
      <c r="G1331" s="20"/>
    </row>
    <row r="1332" spans="7:7" x14ac:dyDescent="0.25">
      <c r="G1332" s="20"/>
    </row>
    <row r="1333" spans="7:7" x14ac:dyDescent="0.25">
      <c r="G1333" s="20"/>
    </row>
    <row r="1334" spans="7:7" x14ac:dyDescent="0.25">
      <c r="G1334" s="20"/>
    </row>
    <row r="1335" spans="7:7" x14ac:dyDescent="0.25">
      <c r="G1335" s="20"/>
    </row>
    <row r="1336" spans="7:7" x14ac:dyDescent="0.25">
      <c r="G1336" s="20"/>
    </row>
    <row r="1337" spans="7:7" x14ac:dyDescent="0.25">
      <c r="G1337" s="20"/>
    </row>
    <row r="1338" spans="7:7" x14ac:dyDescent="0.25">
      <c r="G1338" s="20"/>
    </row>
    <row r="1339" spans="7:7" x14ac:dyDescent="0.25">
      <c r="G1339" s="20"/>
    </row>
    <row r="1340" spans="7:7" x14ac:dyDescent="0.25">
      <c r="G1340" s="20"/>
    </row>
    <row r="1341" spans="7:7" x14ac:dyDescent="0.25">
      <c r="G1341" s="20"/>
    </row>
    <row r="1342" spans="7:7" x14ac:dyDescent="0.25">
      <c r="G1342" s="20"/>
    </row>
    <row r="1343" spans="7:7" x14ac:dyDescent="0.25">
      <c r="G1343" s="20"/>
    </row>
    <row r="1344" spans="7:7" x14ac:dyDescent="0.25">
      <c r="G1344" s="20"/>
    </row>
    <row r="1345" spans="7:7" x14ac:dyDescent="0.25">
      <c r="G1345" s="20"/>
    </row>
    <row r="1346" spans="7:7" x14ac:dyDescent="0.25">
      <c r="G1346" s="20"/>
    </row>
    <row r="1347" spans="7:7" x14ac:dyDescent="0.25">
      <c r="G1347" s="20"/>
    </row>
    <row r="1348" spans="7:7" x14ac:dyDescent="0.25">
      <c r="G1348" s="20"/>
    </row>
    <row r="1349" spans="7:7" x14ac:dyDescent="0.25">
      <c r="G1349" s="20"/>
    </row>
    <row r="1350" spans="7:7" x14ac:dyDescent="0.25">
      <c r="G1350" s="20"/>
    </row>
    <row r="1351" spans="7:7" x14ac:dyDescent="0.25">
      <c r="G1351" s="20"/>
    </row>
    <row r="1352" spans="7:7" x14ac:dyDescent="0.25">
      <c r="G1352" s="20"/>
    </row>
    <row r="1353" spans="7:7" x14ac:dyDescent="0.25">
      <c r="G1353" s="20"/>
    </row>
    <row r="1354" spans="7:7" x14ac:dyDescent="0.25">
      <c r="G1354" s="20"/>
    </row>
    <row r="1355" spans="7:7" x14ac:dyDescent="0.25">
      <c r="G1355" s="20"/>
    </row>
    <row r="1356" spans="7:7" x14ac:dyDescent="0.25">
      <c r="G1356" s="20"/>
    </row>
    <row r="1357" spans="7:7" x14ac:dyDescent="0.25">
      <c r="G1357" s="20"/>
    </row>
    <row r="1358" spans="7:7" x14ac:dyDescent="0.25">
      <c r="G1358" s="20"/>
    </row>
    <row r="1359" spans="7:7" x14ac:dyDescent="0.25">
      <c r="G1359" s="20"/>
    </row>
    <row r="1360" spans="7:7" x14ac:dyDescent="0.25">
      <c r="G1360" s="20"/>
    </row>
    <row r="1361" spans="7:7" x14ac:dyDescent="0.25">
      <c r="G1361" s="20"/>
    </row>
    <row r="1362" spans="7:7" x14ac:dyDescent="0.25">
      <c r="G1362" s="20"/>
    </row>
    <row r="1363" spans="7:7" x14ac:dyDescent="0.25">
      <c r="G1363" s="20"/>
    </row>
    <row r="1364" spans="7:7" x14ac:dyDescent="0.25">
      <c r="G1364" s="20"/>
    </row>
    <row r="1365" spans="7:7" x14ac:dyDescent="0.25">
      <c r="G1365" s="20"/>
    </row>
    <row r="1366" spans="7:7" x14ac:dyDescent="0.25">
      <c r="G1366" s="20"/>
    </row>
    <row r="1367" spans="7:7" x14ac:dyDescent="0.25">
      <c r="G1367" s="20"/>
    </row>
    <row r="1368" spans="7:7" x14ac:dyDescent="0.25">
      <c r="G1368" s="20"/>
    </row>
    <row r="1369" spans="7:7" x14ac:dyDescent="0.25">
      <c r="G1369" s="20"/>
    </row>
    <row r="1370" spans="7:7" x14ac:dyDescent="0.25">
      <c r="G1370" s="20"/>
    </row>
    <row r="1371" spans="7:7" x14ac:dyDescent="0.25">
      <c r="G1371" s="20"/>
    </row>
    <row r="1372" spans="7:7" x14ac:dyDescent="0.25">
      <c r="G1372" s="20"/>
    </row>
    <row r="1373" spans="7:7" x14ac:dyDescent="0.25">
      <c r="G1373" s="20"/>
    </row>
    <row r="1374" spans="7:7" x14ac:dyDescent="0.25">
      <c r="G1374" s="20"/>
    </row>
    <row r="1375" spans="7:7" x14ac:dyDescent="0.25">
      <c r="G1375" s="20"/>
    </row>
    <row r="1376" spans="7:7" x14ac:dyDescent="0.25">
      <c r="G1376" s="20"/>
    </row>
    <row r="1377" spans="7:7" x14ac:dyDescent="0.25">
      <c r="G1377" s="20"/>
    </row>
    <row r="1378" spans="7:7" x14ac:dyDescent="0.25">
      <c r="G1378" s="20"/>
    </row>
    <row r="1379" spans="7:7" x14ac:dyDescent="0.25">
      <c r="G1379" s="20"/>
    </row>
    <row r="1380" spans="7:7" x14ac:dyDescent="0.25">
      <c r="G1380" s="20"/>
    </row>
    <row r="1381" spans="7:7" x14ac:dyDescent="0.25">
      <c r="G1381" s="20"/>
    </row>
    <row r="1382" spans="7:7" x14ac:dyDescent="0.25">
      <c r="G1382" s="20"/>
    </row>
    <row r="1383" spans="7:7" x14ac:dyDescent="0.25">
      <c r="G1383" s="20"/>
    </row>
    <row r="1384" spans="7:7" x14ac:dyDescent="0.25">
      <c r="G1384" s="20"/>
    </row>
    <row r="1385" spans="7:7" x14ac:dyDescent="0.25">
      <c r="G1385" s="20"/>
    </row>
    <row r="1386" spans="7:7" x14ac:dyDescent="0.25">
      <c r="G1386" s="20"/>
    </row>
    <row r="1387" spans="7:7" x14ac:dyDescent="0.25">
      <c r="G1387" s="20"/>
    </row>
    <row r="1388" spans="7:7" x14ac:dyDescent="0.25">
      <c r="G1388" s="20"/>
    </row>
    <row r="1389" spans="7:7" x14ac:dyDescent="0.25">
      <c r="G1389" s="20"/>
    </row>
    <row r="1390" spans="7:7" x14ac:dyDescent="0.25">
      <c r="G1390" s="20"/>
    </row>
    <row r="1391" spans="7:7" x14ac:dyDescent="0.25">
      <c r="G1391" s="20"/>
    </row>
    <row r="1392" spans="7:7" x14ac:dyDescent="0.25">
      <c r="G1392" s="20"/>
    </row>
    <row r="1393" spans="7:7" x14ac:dyDescent="0.25">
      <c r="G1393" s="20"/>
    </row>
    <row r="1394" spans="7:7" x14ac:dyDescent="0.25">
      <c r="G1394" s="20"/>
    </row>
    <row r="1395" spans="7:7" x14ac:dyDescent="0.25">
      <c r="G1395" s="20"/>
    </row>
    <row r="1396" spans="7:7" x14ac:dyDescent="0.25">
      <c r="G1396" s="20"/>
    </row>
    <row r="1397" spans="7:7" x14ac:dyDescent="0.25">
      <c r="G1397" s="20"/>
    </row>
    <row r="1398" spans="7:7" x14ac:dyDescent="0.25">
      <c r="G1398" s="20"/>
    </row>
    <row r="1399" spans="7:7" x14ac:dyDescent="0.25">
      <c r="G1399" s="20"/>
    </row>
    <row r="1400" spans="7:7" x14ac:dyDescent="0.25">
      <c r="G1400" s="20"/>
    </row>
    <row r="1401" spans="7:7" x14ac:dyDescent="0.25">
      <c r="G1401" s="20"/>
    </row>
    <row r="1402" spans="7:7" x14ac:dyDescent="0.25">
      <c r="G1402" s="20"/>
    </row>
    <row r="1403" spans="7:7" x14ac:dyDescent="0.25">
      <c r="G1403" s="20"/>
    </row>
    <row r="1404" spans="7:7" x14ac:dyDescent="0.25">
      <c r="G1404" s="20"/>
    </row>
    <row r="1405" spans="7:7" x14ac:dyDescent="0.25">
      <c r="G1405" s="20"/>
    </row>
    <row r="1406" spans="7:7" x14ac:dyDescent="0.25">
      <c r="G1406" s="20"/>
    </row>
    <row r="1407" spans="7:7" x14ac:dyDescent="0.25">
      <c r="G1407" s="20"/>
    </row>
    <row r="1408" spans="7:7" x14ac:dyDescent="0.25">
      <c r="G1408" s="20"/>
    </row>
    <row r="1409" spans="7:7" x14ac:dyDescent="0.25">
      <c r="G1409" s="20"/>
    </row>
    <row r="1410" spans="7:7" x14ac:dyDescent="0.25">
      <c r="G1410" s="20"/>
    </row>
    <row r="1411" spans="7:7" x14ac:dyDescent="0.25">
      <c r="G1411" s="20"/>
    </row>
    <row r="1412" spans="7:7" x14ac:dyDescent="0.25">
      <c r="G1412" s="20"/>
    </row>
    <row r="1413" spans="7:7" x14ac:dyDescent="0.25">
      <c r="G1413" s="20"/>
    </row>
    <row r="1414" spans="7:7" x14ac:dyDescent="0.25">
      <c r="G1414" s="20"/>
    </row>
    <row r="1415" spans="7:7" x14ac:dyDescent="0.25">
      <c r="G1415" s="20"/>
    </row>
    <row r="1416" spans="7:7" x14ac:dyDescent="0.25">
      <c r="G1416" s="20"/>
    </row>
    <row r="1417" spans="7:7" x14ac:dyDescent="0.25">
      <c r="G1417" s="20"/>
    </row>
    <row r="1418" spans="7:7" x14ac:dyDescent="0.25">
      <c r="G1418" s="20"/>
    </row>
    <row r="1419" spans="7:7" x14ac:dyDescent="0.25">
      <c r="G1419" s="20"/>
    </row>
    <row r="1420" spans="7:7" x14ac:dyDescent="0.25">
      <c r="G1420" s="20"/>
    </row>
    <row r="1421" spans="7:7" x14ac:dyDescent="0.25">
      <c r="G1421" s="20"/>
    </row>
    <row r="1422" spans="7:7" x14ac:dyDescent="0.25">
      <c r="G1422" s="20"/>
    </row>
    <row r="1423" spans="7:7" x14ac:dyDescent="0.25">
      <c r="G1423" s="20"/>
    </row>
    <row r="1424" spans="7:7" x14ac:dyDescent="0.25">
      <c r="G1424" s="20"/>
    </row>
    <row r="1425" spans="7:7" x14ac:dyDescent="0.25">
      <c r="G1425" s="20"/>
    </row>
    <row r="1426" spans="7:7" x14ac:dyDescent="0.25">
      <c r="G1426" s="20"/>
    </row>
    <row r="1427" spans="7:7" x14ac:dyDescent="0.25">
      <c r="G1427" s="20"/>
    </row>
    <row r="1428" spans="7:7" x14ac:dyDescent="0.25">
      <c r="G1428" s="20"/>
    </row>
    <row r="1429" spans="7:7" x14ac:dyDescent="0.25">
      <c r="G1429" s="20"/>
    </row>
    <row r="1430" spans="7:7" x14ac:dyDescent="0.25">
      <c r="G1430" s="20"/>
    </row>
    <row r="1431" spans="7:7" x14ac:dyDescent="0.25">
      <c r="G1431" s="20"/>
    </row>
    <row r="1432" spans="7:7" x14ac:dyDescent="0.25">
      <c r="G1432" s="20"/>
    </row>
    <row r="1433" spans="7:7" x14ac:dyDescent="0.25">
      <c r="G1433" s="20"/>
    </row>
    <row r="1434" spans="7:7" x14ac:dyDescent="0.25">
      <c r="G1434" s="20"/>
    </row>
    <row r="1435" spans="7:7" x14ac:dyDescent="0.25">
      <c r="G1435" s="20"/>
    </row>
    <row r="1436" spans="7:7" x14ac:dyDescent="0.25">
      <c r="G1436" s="20"/>
    </row>
    <row r="1437" spans="7:7" x14ac:dyDescent="0.25">
      <c r="G1437" s="20"/>
    </row>
    <row r="1438" spans="7:7" x14ac:dyDescent="0.25">
      <c r="G1438" s="20"/>
    </row>
    <row r="1439" spans="7:7" x14ac:dyDescent="0.25">
      <c r="G1439" s="20"/>
    </row>
    <row r="1440" spans="7:7" x14ac:dyDescent="0.25">
      <c r="G1440" s="20"/>
    </row>
    <row r="1441" spans="7:7" x14ac:dyDescent="0.25">
      <c r="G1441" s="20"/>
    </row>
    <row r="1442" spans="7:7" x14ac:dyDescent="0.25">
      <c r="G1442" s="20"/>
    </row>
    <row r="1443" spans="7:7" x14ac:dyDescent="0.25">
      <c r="G1443" s="20"/>
    </row>
    <row r="1444" spans="7:7" x14ac:dyDescent="0.25">
      <c r="G1444" s="20"/>
    </row>
    <row r="1445" spans="7:7" x14ac:dyDescent="0.25">
      <c r="G1445" s="20"/>
    </row>
    <row r="1446" spans="7:7" x14ac:dyDescent="0.25">
      <c r="G1446" s="20"/>
    </row>
    <row r="1447" spans="7:7" x14ac:dyDescent="0.25">
      <c r="G1447" s="20"/>
    </row>
    <row r="1448" spans="7:7" x14ac:dyDescent="0.25">
      <c r="G1448" s="20"/>
    </row>
    <row r="1449" spans="7:7" x14ac:dyDescent="0.25">
      <c r="G1449" s="20"/>
    </row>
    <row r="1450" spans="7:7" x14ac:dyDescent="0.25">
      <c r="G1450" s="20"/>
    </row>
    <row r="1451" spans="7:7" x14ac:dyDescent="0.25">
      <c r="G1451" s="20"/>
    </row>
    <row r="1452" spans="7:7" x14ac:dyDescent="0.25">
      <c r="G1452" s="20"/>
    </row>
    <row r="1453" spans="7:7" x14ac:dyDescent="0.25">
      <c r="G1453" s="20"/>
    </row>
    <row r="1454" spans="7:7" x14ac:dyDescent="0.25">
      <c r="G1454" s="20"/>
    </row>
    <row r="1455" spans="7:7" x14ac:dyDescent="0.25">
      <c r="G1455" s="20"/>
    </row>
    <row r="1456" spans="7:7" x14ac:dyDescent="0.25">
      <c r="G1456" s="20"/>
    </row>
    <row r="1457" spans="7:7" x14ac:dyDescent="0.25">
      <c r="G1457" s="20"/>
    </row>
    <row r="1458" spans="7:7" x14ac:dyDescent="0.25">
      <c r="G1458" s="20"/>
    </row>
    <row r="1459" spans="7:7" x14ac:dyDescent="0.25">
      <c r="G1459" s="20"/>
    </row>
    <row r="1460" spans="7:7" x14ac:dyDescent="0.25">
      <c r="G1460" s="20"/>
    </row>
    <row r="1461" spans="7:7" x14ac:dyDescent="0.25">
      <c r="G1461" s="20"/>
    </row>
    <row r="1462" spans="7:7" x14ac:dyDescent="0.25">
      <c r="G1462" s="20"/>
    </row>
    <row r="1463" spans="7:7" x14ac:dyDescent="0.25">
      <c r="G1463" s="20"/>
    </row>
    <row r="1464" spans="7:7" x14ac:dyDescent="0.25">
      <c r="G1464" s="20"/>
    </row>
    <row r="1465" spans="7:7" x14ac:dyDescent="0.25">
      <c r="G1465" s="20"/>
    </row>
    <row r="1466" spans="7:7" x14ac:dyDescent="0.25">
      <c r="G1466" s="20"/>
    </row>
    <row r="1467" spans="7:7" x14ac:dyDescent="0.25">
      <c r="G1467" s="20"/>
    </row>
    <row r="1468" spans="7:7" x14ac:dyDescent="0.25">
      <c r="G1468" s="20"/>
    </row>
    <row r="1469" spans="7:7" x14ac:dyDescent="0.25">
      <c r="G1469" s="20"/>
    </row>
    <row r="1470" spans="7:7" x14ac:dyDescent="0.25">
      <c r="G1470" s="20"/>
    </row>
    <row r="1471" spans="7:7" x14ac:dyDescent="0.25">
      <c r="G1471" s="20"/>
    </row>
    <row r="1472" spans="7:7" x14ac:dyDescent="0.25">
      <c r="G1472" s="20"/>
    </row>
    <row r="1473" spans="7:7" x14ac:dyDescent="0.25">
      <c r="G1473" s="20"/>
    </row>
    <row r="1474" spans="7:7" x14ac:dyDescent="0.25">
      <c r="G1474" s="20"/>
    </row>
    <row r="1475" spans="7:7" x14ac:dyDescent="0.25">
      <c r="G1475" s="20"/>
    </row>
    <row r="1476" spans="7:7" x14ac:dyDescent="0.25">
      <c r="G1476" s="20"/>
    </row>
    <row r="1477" spans="7:7" x14ac:dyDescent="0.25">
      <c r="G1477" s="20"/>
    </row>
    <row r="1478" spans="7:7" x14ac:dyDescent="0.25">
      <c r="G1478" s="20"/>
    </row>
    <row r="1479" spans="7:7" x14ac:dyDescent="0.25">
      <c r="G1479" s="20"/>
    </row>
    <row r="1480" spans="7:7" x14ac:dyDescent="0.25">
      <c r="G1480" s="20"/>
    </row>
    <row r="1481" spans="7:7" x14ac:dyDescent="0.25">
      <c r="G1481" s="20"/>
    </row>
    <row r="1482" spans="7:7" x14ac:dyDescent="0.25">
      <c r="G1482" s="20"/>
    </row>
    <row r="1483" spans="7:7" x14ac:dyDescent="0.25">
      <c r="G1483" s="20"/>
    </row>
    <row r="1484" spans="7:7" x14ac:dyDescent="0.25">
      <c r="G1484" s="20"/>
    </row>
    <row r="1485" spans="7:7" x14ac:dyDescent="0.25">
      <c r="G1485" s="20"/>
    </row>
    <row r="1486" spans="7:7" x14ac:dyDescent="0.25">
      <c r="G1486" s="20"/>
    </row>
    <row r="1487" spans="7:7" x14ac:dyDescent="0.25">
      <c r="G1487" s="20"/>
    </row>
    <row r="1488" spans="7:7" x14ac:dyDescent="0.25">
      <c r="G1488" s="20"/>
    </row>
    <row r="1489" spans="7:7" x14ac:dyDescent="0.25">
      <c r="G1489" s="20"/>
    </row>
    <row r="1490" spans="7:7" x14ac:dyDescent="0.25">
      <c r="G1490" s="20"/>
    </row>
    <row r="1491" spans="7:7" x14ac:dyDescent="0.25">
      <c r="G1491" s="20"/>
    </row>
    <row r="1492" spans="7:7" x14ac:dyDescent="0.25">
      <c r="G1492" s="20"/>
    </row>
    <row r="1493" spans="7:7" x14ac:dyDescent="0.25">
      <c r="G1493" s="20"/>
    </row>
    <row r="1494" spans="7:7" x14ac:dyDescent="0.25">
      <c r="G1494" s="20"/>
    </row>
    <row r="1495" spans="7:7" x14ac:dyDescent="0.25">
      <c r="G1495" s="20"/>
    </row>
    <row r="1496" spans="7:7" x14ac:dyDescent="0.25">
      <c r="G1496" s="20"/>
    </row>
    <row r="1497" spans="7:7" x14ac:dyDescent="0.25">
      <c r="G1497" s="20"/>
    </row>
    <row r="1498" spans="7:7" x14ac:dyDescent="0.25">
      <c r="G1498" s="20"/>
    </row>
    <row r="1499" spans="7:7" x14ac:dyDescent="0.25">
      <c r="G1499" s="20"/>
    </row>
    <row r="1500" spans="7:7" x14ac:dyDescent="0.25">
      <c r="G1500" s="20"/>
    </row>
    <row r="1501" spans="7:7" x14ac:dyDescent="0.25">
      <c r="G1501" s="20"/>
    </row>
    <row r="1502" spans="7:7" x14ac:dyDescent="0.25">
      <c r="G1502" s="20"/>
    </row>
    <row r="1503" spans="7:7" x14ac:dyDescent="0.25">
      <c r="G1503" s="20"/>
    </row>
    <row r="1504" spans="7:7" x14ac:dyDescent="0.25">
      <c r="G1504" s="20"/>
    </row>
    <row r="1505" spans="7:7" x14ac:dyDescent="0.25">
      <c r="G1505" s="20"/>
    </row>
    <row r="1506" spans="7:7" x14ac:dyDescent="0.25">
      <c r="G1506" s="20"/>
    </row>
    <row r="1507" spans="7:7" x14ac:dyDescent="0.25">
      <c r="G1507" s="20"/>
    </row>
    <row r="1508" spans="7:7" x14ac:dyDescent="0.25">
      <c r="G1508" s="20"/>
    </row>
    <row r="1509" spans="7:7" x14ac:dyDescent="0.25">
      <c r="G1509" s="20"/>
    </row>
    <row r="1510" spans="7:7" x14ac:dyDescent="0.25">
      <c r="G1510" s="20"/>
    </row>
    <row r="1511" spans="7:7" x14ac:dyDescent="0.25">
      <c r="G1511" s="20"/>
    </row>
    <row r="1512" spans="7:7" x14ac:dyDescent="0.25">
      <c r="G1512" s="20"/>
    </row>
    <row r="1513" spans="7:7" x14ac:dyDescent="0.25">
      <c r="G1513" s="20"/>
    </row>
    <row r="1514" spans="7:7" x14ac:dyDescent="0.25">
      <c r="G1514" s="20"/>
    </row>
    <row r="1515" spans="7:7" x14ac:dyDescent="0.25">
      <c r="G1515" s="20"/>
    </row>
    <row r="1516" spans="7:7" x14ac:dyDescent="0.25">
      <c r="G1516" s="20"/>
    </row>
    <row r="1517" spans="7:7" x14ac:dyDescent="0.25">
      <c r="G1517" s="20"/>
    </row>
    <row r="1518" spans="7:7" x14ac:dyDescent="0.25">
      <c r="G1518" s="20"/>
    </row>
    <row r="1519" spans="7:7" x14ac:dyDescent="0.25">
      <c r="G1519" s="20"/>
    </row>
    <row r="1520" spans="7:7" x14ac:dyDescent="0.25">
      <c r="G1520" s="20"/>
    </row>
    <row r="1521" spans="7:7" x14ac:dyDescent="0.25">
      <c r="G1521" s="20"/>
    </row>
    <row r="1522" spans="7:7" x14ac:dyDescent="0.25">
      <c r="G1522" s="20"/>
    </row>
    <row r="1523" spans="7:7" x14ac:dyDescent="0.25">
      <c r="G1523" s="20"/>
    </row>
    <row r="1524" spans="7:7" x14ac:dyDescent="0.25">
      <c r="G1524" s="20"/>
    </row>
    <row r="1525" spans="7:7" x14ac:dyDescent="0.25">
      <c r="G1525" s="20"/>
    </row>
    <row r="1526" spans="7:7" x14ac:dyDescent="0.25">
      <c r="G1526" s="20"/>
    </row>
    <row r="1527" spans="7:7" x14ac:dyDescent="0.25">
      <c r="G1527" s="20"/>
    </row>
    <row r="1528" spans="7:7" x14ac:dyDescent="0.25">
      <c r="G1528" s="20"/>
    </row>
    <row r="1529" spans="7:7" x14ac:dyDescent="0.25">
      <c r="G1529" s="20"/>
    </row>
    <row r="1530" spans="7:7" x14ac:dyDescent="0.25">
      <c r="G1530" s="20"/>
    </row>
    <row r="1531" spans="7:7" x14ac:dyDescent="0.25">
      <c r="G1531" s="20"/>
    </row>
    <row r="1532" spans="7:7" x14ac:dyDescent="0.25">
      <c r="G1532" s="20"/>
    </row>
    <row r="1533" spans="7:7" x14ac:dyDescent="0.25">
      <c r="G1533" s="20"/>
    </row>
    <row r="1534" spans="7:7" x14ac:dyDescent="0.25">
      <c r="G1534" s="20"/>
    </row>
    <row r="1535" spans="7:7" x14ac:dyDescent="0.25">
      <c r="G1535" s="20"/>
    </row>
    <row r="1536" spans="7:7" x14ac:dyDescent="0.25">
      <c r="G1536" s="20"/>
    </row>
    <row r="1537" spans="7:7" x14ac:dyDescent="0.25">
      <c r="G1537" s="20"/>
    </row>
    <row r="1538" spans="7:7" x14ac:dyDescent="0.25">
      <c r="G1538" s="20"/>
    </row>
    <row r="1539" spans="7:7" x14ac:dyDescent="0.25">
      <c r="G1539" s="20"/>
    </row>
    <row r="1540" spans="7:7" x14ac:dyDescent="0.25">
      <c r="G1540" s="20"/>
    </row>
    <row r="1541" spans="7:7" x14ac:dyDescent="0.25">
      <c r="G1541" s="20"/>
    </row>
    <row r="1542" spans="7:7" x14ac:dyDescent="0.25">
      <c r="G1542" s="20"/>
    </row>
    <row r="1543" spans="7:7" x14ac:dyDescent="0.25">
      <c r="G1543" s="20"/>
    </row>
    <row r="1544" spans="7:7" x14ac:dyDescent="0.25">
      <c r="G1544" s="20"/>
    </row>
    <row r="1545" spans="7:7" x14ac:dyDescent="0.25">
      <c r="G1545" s="20"/>
    </row>
    <row r="1546" spans="7:7" x14ac:dyDescent="0.25">
      <c r="G1546" s="20"/>
    </row>
    <row r="1547" spans="7:7" x14ac:dyDescent="0.25">
      <c r="G1547" s="20"/>
    </row>
    <row r="1548" spans="7:7" x14ac:dyDescent="0.25">
      <c r="G1548" s="20"/>
    </row>
    <row r="1549" spans="7:7" x14ac:dyDescent="0.25">
      <c r="G1549" s="20"/>
    </row>
    <row r="1550" spans="7:7" x14ac:dyDescent="0.25">
      <c r="G1550" s="20"/>
    </row>
    <row r="1551" spans="7:7" x14ac:dyDescent="0.25">
      <c r="G1551" s="20"/>
    </row>
    <row r="1552" spans="7:7" x14ac:dyDescent="0.25">
      <c r="G1552" s="20"/>
    </row>
    <row r="1553" spans="7:7" x14ac:dyDescent="0.25">
      <c r="G1553" s="20"/>
    </row>
    <row r="1554" spans="7:7" x14ac:dyDescent="0.25">
      <c r="G1554" s="20"/>
    </row>
    <row r="1555" spans="7:7" x14ac:dyDescent="0.25">
      <c r="G1555" s="20"/>
    </row>
    <row r="1556" spans="7:7" x14ac:dyDescent="0.25">
      <c r="G1556" s="20"/>
    </row>
    <row r="1557" spans="7:7" x14ac:dyDescent="0.25">
      <c r="G1557" s="20"/>
    </row>
    <row r="1558" spans="7:7" x14ac:dyDescent="0.25">
      <c r="G1558" s="20"/>
    </row>
    <row r="1559" spans="7:7" x14ac:dyDescent="0.25">
      <c r="G1559" s="20"/>
    </row>
    <row r="1560" spans="7:7" x14ac:dyDescent="0.25">
      <c r="G1560" s="20"/>
    </row>
    <row r="1561" spans="7:7" x14ac:dyDescent="0.25">
      <c r="G1561" s="20"/>
    </row>
    <row r="1562" spans="7:7" x14ac:dyDescent="0.25">
      <c r="G1562" s="20"/>
    </row>
    <row r="1563" spans="7:7" x14ac:dyDescent="0.25">
      <c r="G1563" s="20"/>
    </row>
    <row r="1564" spans="7:7" x14ac:dyDescent="0.25">
      <c r="G1564" s="20"/>
    </row>
    <row r="1565" spans="7:7" x14ac:dyDescent="0.25">
      <c r="G1565" s="20"/>
    </row>
    <row r="1566" spans="7:7" x14ac:dyDescent="0.25">
      <c r="G1566" s="20"/>
    </row>
    <row r="1567" spans="7:7" x14ac:dyDescent="0.25">
      <c r="G1567" s="20"/>
    </row>
    <row r="1568" spans="7:7" x14ac:dyDescent="0.25">
      <c r="G1568" s="20"/>
    </row>
    <row r="1569" spans="7:7" x14ac:dyDescent="0.25">
      <c r="G1569" s="20"/>
    </row>
    <row r="1570" spans="7:7" x14ac:dyDescent="0.25">
      <c r="G1570" s="20"/>
    </row>
    <row r="1571" spans="7:7" x14ac:dyDescent="0.25">
      <c r="G1571" s="20"/>
    </row>
    <row r="1572" spans="7:7" x14ac:dyDescent="0.25">
      <c r="G1572" s="20"/>
    </row>
    <row r="1573" spans="7:7" x14ac:dyDescent="0.25">
      <c r="G1573" s="20"/>
    </row>
    <row r="1574" spans="7:7" x14ac:dyDescent="0.25">
      <c r="G1574" s="20"/>
    </row>
    <row r="1575" spans="7:7" x14ac:dyDescent="0.25">
      <c r="G1575" s="20"/>
    </row>
    <row r="1576" spans="7:7" x14ac:dyDescent="0.25">
      <c r="G1576" s="20"/>
    </row>
    <row r="1577" spans="7:7" x14ac:dyDescent="0.25">
      <c r="G1577" s="20"/>
    </row>
    <row r="1578" spans="7:7" x14ac:dyDescent="0.25">
      <c r="G1578" s="20"/>
    </row>
    <row r="1579" spans="7:7" x14ac:dyDescent="0.25">
      <c r="G1579" s="20"/>
    </row>
    <row r="1580" spans="7:7" x14ac:dyDescent="0.25">
      <c r="G1580" s="20"/>
    </row>
    <row r="1581" spans="7:7" x14ac:dyDescent="0.25">
      <c r="G1581" s="20"/>
    </row>
    <row r="1582" spans="7:7" x14ac:dyDescent="0.25">
      <c r="G1582" s="20"/>
    </row>
    <row r="1583" spans="7:7" x14ac:dyDescent="0.25">
      <c r="G1583" s="20"/>
    </row>
    <row r="1584" spans="7:7" x14ac:dyDescent="0.25">
      <c r="G1584" s="20"/>
    </row>
    <row r="1585" spans="7:7" x14ac:dyDescent="0.25">
      <c r="G1585" s="20"/>
    </row>
    <row r="1586" spans="7:7" x14ac:dyDescent="0.25">
      <c r="G1586" s="20"/>
    </row>
    <row r="1587" spans="7:7" x14ac:dyDescent="0.25">
      <c r="G1587" s="20"/>
    </row>
    <row r="1588" spans="7:7" x14ac:dyDescent="0.25">
      <c r="G1588" s="20"/>
    </row>
    <row r="1589" spans="7:7" x14ac:dyDescent="0.25">
      <c r="G1589" s="20"/>
    </row>
    <row r="1590" spans="7:7" x14ac:dyDescent="0.25">
      <c r="G1590" s="20"/>
    </row>
    <row r="1591" spans="7:7" x14ac:dyDescent="0.25">
      <c r="G1591" s="20"/>
    </row>
    <row r="1592" spans="7:7" x14ac:dyDescent="0.25">
      <c r="G1592" s="20"/>
    </row>
    <row r="1593" spans="7:7" x14ac:dyDescent="0.25">
      <c r="G1593" s="20"/>
    </row>
    <row r="1594" spans="7:7" x14ac:dyDescent="0.25">
      <c r="G1594" s="20"/>
    </row>
    <row r="1595" spans="7:7" x14ac:dyDescent="0.25">
      <c r="G1595" s="20"/>
    </row>
    <row r="1596" spans="7:7" x14ac:dyDescent="0.25">
      <c r="G1596" s="20"/>
    </row>
    <row r="1597" spans="7:7" x14ac:dyDescent="0.25">
      <c r="G1597" s="20"/>
    </row>
    <row r="1598" spans="7:7" x14ac:dyDescent="0.25">
      <c r="G1598" s="20"/>
    </row>
    <row r="1599" spans="7:7" x14ac:dyDescent="0.25">
      <c r="G1599" s="20"/>
    </row>
    <row r="1600" spans="7:7" x14ac:dyDescent="0.25">
      <c r="G1600" s="20"/>
    </row>
    <row r="1601" spans="7:7" x14ac:dyDescent="0.25">
      <c r="G1601" s="20"/>
    </row>
    <row r="1602" spans="7:7" x14ac:dyDescent="0.25">
      <c r="G1602" s="20"/>
    </row>
    <row r="1603" spans="7:7" x14ac:dyDescent="0.25">
      <c r="G1603" s="20"/>
    </row>
    <row r="1604" spans="7:7" x14ac:dyDescent="0.25">
      <c r="G1604" s="20"/>
    </row>
    <row r="1605" spans="7:7" x14ac:dyDescent="0.25">
      <c r="G1605" s="20"/>
    </row>
    <row r="1606" spans="7:7" x14ac:dyDescent="0.25">
      <c r="G1606" s="20"/>
    </row>
    <row r="1607" spans="7:7" x14ac:dyDescent="0.25">
      <c r="G1607" s="20"/>
    </row>
    <row r="1608" spans="7:7" x14ac:dyDescent="0.25">
      <c r="G1608" s="20"/>
    </row>
    <row r="1609" spans="7:7" x14ac:dyDescent="0.25">
      <c r="G1609" s="20"/>
    </row>
    <row r="1610" spans="7:7" x14ac:dyDescent="0.25">
      <c r="G1610" s="20"/>
    </row>
    <row r="1611" spans="7:7" x14ac:dyDescent="0.25">
      <c r="G1611" s="20"/>
    </row>
    <row r="1612" spans="7:7" x14ac:dyDescent="0.25">
      <c r="G1612" s="20"/>
    </row>
    <row r="1613" spans="7:7" x14ac:dyDescent="0.25">
      <c r="G1613" s="20"/>
    </row>
    <row r="1614" spans="7:7" x14ac:dyDescent="0.25">
      <c r="G1614" s="20"/>
    </row>
    <row r="1615" spans="7:7" x14ac:dyDescent="0.25">
      <c r="G1615" s="20"/>
    </row>
    <row r="1616" spans="7:7" x14ac:dyDescent="0.25">
      <c r="G1616" s="20"/>
    </row>
    <row r="1617" spans="7:7" x14ac:dyDescent="0.25">
      <c r="G1617" s="20"/>
    </row>
    <row r="1618" spans="7:7" x14ac:dyDescent="0.25">
      <c r="G1618" s="20"/>
    </row>
    <row r="1619" spans="7:7" x14ac:dyDescent="0.25">
      <c r="G1619" s="20"/>
    </row>
    <row r="1620" spans="7:7" x14ac:dyDescent="0.25">
      <c r="G1620" s="20"/>
    </row>
    <row r="1621" spans="7:7" x14ac:dyDescent="0.25">
      <c r="G1621" s="20"/>
    </row>
    <row r="1622" spans="7:7" x14ac:dyDescent="0.25">
      <c r="G1622" s="20"/>
    </row>
    <row r="1623" spans="7:7" x14ac:dyDescent="0.25">
      <c r="G1623" s="20"/>
    </row>
    <row r="1624" spans="7:7" x14ac:dyDescent="0.25">
      <c r="G1624" s="20"/>
    </row>
    <row r="1625" spans="7:7" x14ac:dyDescent="0.25">
      <c r="G1625" s="20"/>
    </row>
    <row r="1626" spans="7:7" x14ac:dyDescent="0.25">
      <c r="G1626" s="20"/>
    </row>
    <row r="1627" spans="7:7" x14ac:dyDescent="0.25">
      <c r="G1627" s="20"/>
    </row>
    <row r="1628" spans="7:7" x14ac:dyDescent="0.25">
      <c r="G1628" s="20"/>
    </row>
    <row r="1629" spans="7:7" x14ac:dyDescent="0.25">
      <c r="G1629" s="20"/>
    </row>
    <row r="1630" spans="7:7" x14ac:dyDescent="0.25">
      <c r="G1630" s="20"/>
    </row>
    <row r="1631" spans="7:7" x14ac:dyDescent="0.25">
      <c r="G1631" s="20"/>
    </row>
    <row r="1632" spans="7:7" x14ac:dyDescent="0.25">
      <c r="G1632" s="20"/>
    </row>
    <row r="1633" spans="7:7" x14ac:dyDescent="0.25">
      <c r="G1633" s="20"/>
    </row>
    <row r="1634" spans="7:7" x14ac:dyDescent="0.25">
      <c r="G1634" s="20"/>
    </row>
    <row r="1635" spans="7:7" x14ac:dyDescent="0.25">
      <c r="G1635" s="20"/>
    </row>
    <row r="1636" spans="7:7" x14ac:dyDescent="0.25">
      <c r="G1636" s="20"/>
    </row>
    <row r="1637" spans="7:7" x14ac:dyDescent="0.25">
      <c r="G1637" s="20"/>
    </row>
    <row r="1638" spans="7:7" x14ac:dyDescent="0.25">
      <c r="G1638" s="20"/>
    </row>
    <row r="1639" spans="7:7" x14ac:dyDescent="0.25">
      <c r="G1639" s="20"/>
    </row>
    <row r="1640" spans="7:7" x14ac:dyDescent="0.25">
      <c r="G1640" s="20"/>
    </row>
    <row r="1641" spans="7:7" x14ac:dyDescent="0.25">
      <c r="G1641" s="20"/>
    </row>
    <row r="1642" spans="7:7" x14ac:dyDescent="0.25">
      <c r="G1642" s="20"/>
    </row>
    <row r="1643" spans="7:7" x14ac:dyDescent="0.25">
      <c r="G1643" s="20"/>
    </row>
    <row r="1644" spans="7:7" x14ac:dyDescent="0.25">
      <c r="G1644" s="20"/>
    </row>
    <row r="1645" spans="7:7" x14ac:dyDescent="0.25">
      <c r="G1645" s="20"/>
    </row>
    <row r="1646" spans="7:7" x14ac:dyDescent="0.25">
      <c r="G1646" s="20"/>
    </row>
    <row r="1647" spans="7:7" x14ac:dyDescent="0.25">
      <c r="G1647" s="20"/>
    </row>
    <row r="1648" spans="7:7" x14ac:dyDescent="0.25">
      <c r="G1648" s="20"/>
    </row>
    <row r="1649" spans="7:7" x14ac:dyDescent="0.25">
      <c r="G1649" s="20"/>
    </row>
    <row r="1650" spans="7:7" x14ac:dyDescent="0.25">
      <c r="G1650" s="20"/>
    </row>
    <row r="1651" spans="7:7" x14ac:dyDescent="0.25">
      <c r="G1651" s="20"/>
    </row>
    <row r="1652" spans="7:7" x14ac:dyDescent="0.25">
      <c r="G1652" s="20"/>
    </row>
    <row r="1653" spans="7:7" x14ac:dyDescent="0.25">
      <c r="G1653" s="20"/>
    </row>
    <row r="1654" spans="7:7" x14ac:dyDescent="0.25">
      <c r="G1654" s="20"/>
    </row>
    <row r="1655" spans="7:7" x14ac:dyDescent="0.25">
      <c r="G1655" s="20"/>
    </row>
    <row r="1656" spans="7:7" x14ac:dyDescent="0.25">
      <c r="G1656" s="20"/>
    </row>
    <row r="1657" spans="7:7" x14ac:dyDescent="0.25">
      <c r="G1657" s="20"/>
    </row>
    <row r="1658" spans="7:7" x14ac:dyDescent="0.25">
      <c r="G1658" s="20"/>
    </row>
    <row r="1659" spans="7:7" x14ac:dyDescent="0.25">
      <c r="G1659" s="20"/>
    </row>
    <row r="1660" spans="7:7" x14ac:dyDescent="0.25">
      <c r="G1660" s="20"/>
    </row>
    <row r="1661" spans="7:7" x14ac:dyDescent="0.25">
      <c r="G1661" s="20"/>
    </row>
    <row r="1662" spans="7:7" x14ac:dyDescent="0.25">
      <c r="G1662" s="20"/>
    </row>
    <row r="1663" spans="7:7" x14ac:dyDescent="0.25">
      <c r="G1663" s="20"/>
    </row>
    <row r="1664" spans="7:7" x14ac:dyDescent="0.25">
      <c r="G1664" s="20"/>
    </row>
    <row r="1665" spans="7:7" x14ac:dyDescent="0.25">
      <c r="G1665" s="20"/>
    </row>
    <row r="1666" spans="7:7" x14ac:dyDescent="0.25">
      <c r="G1666" s="20"/>
    </row>
    <row r="1667" spans="7:7" x14ac:dyDescent="0.25">
      <c r="G1667" s="20"/>
    </row>
    <row r="1668" spans="7:7" x14ac:dyDescent="0.25">
      <c r="G1668" s="20"/>
    </row>
    <row r="1669" spans="7:7" x14ac:dyDescent="0.25">
      <c r="G1669" s="20"/>
    </row>
    <row r="1670" spans="7:7" x14ac:dyDescent="0.25">
      <c r="G1670" s="20"/>
    </row>
    <row r="1671" spans="7:7" x14ac:dyDescent="0.25">
      <c r="G1671" s="20"/>
    </row>
    <row r="1672" spans="7:7" x14ac:dyDescent="0.25">
      <c r="G1672" s="20"/>
    </row>
    <row r="1673" spans="7:7" x14ac:dyDescent="0.25">
      <c r="G1673" s="20"/>
    </row>
    <row r="1674" spans="7:7" x14ac:dyDescent="0.25">
      <c r="G1674" s="20"/>
    </row>
    <row r="1675" spans="7:7" x14ac:dyDescent="0.25">
      <c r="G1675" s="20"/>
    </row>
    <row r="1676" spans="7:7" x14ac:dyDescent="0.25">
      <c r="G1676" s="20"/>
    </row>
    <row r="1677" spans="7:7" x14ac:dyDescent="0.25">
      <c r="G1677" s="20"/>
    </row>
    <row r="1678" spans="7:7" x14ac:dyDescent="0.25">
      <c r="G1678" s="20"/>
    </row>
    <row r="1679" spans="7:7" x14ac:dyDescent="0.25">
      <c r="G1679" s="20"/>
    </row>
    <row r="1680" spans="7:7" x14ac:dyDescent="0.25">
      <c r="G1680" s="20"/>
    </row>
    <row r="1681" spans="7:7" x14ac:dyDescent="0.25">
      <c r="G1681" s="20"/>
    </row>
    <row r="1682" spans="7:7" x14ac:dyDescent="0.25">
      <c r="G1682" s="20"/>
    </row>
    <row r="1683" spans="7:7" x14ac:dyDescent="0.25">
      <c r="G1683" s="20"/>
    </row>
    <row r="1684" spans="7:7" x14ac:dyDescent="0.25">
      <c r="G1684" s="20"/>
    </row>
    <row r="1685" spans="7:7" x14ac:dyDescent="0.25">
      <c r="G1685" s="20"/>
    </row>
    <row r="1686" spans="7:7" x14ac:dyDescent="0.25">
      <c r="G1686" s="20"/>
    </row>
    <row r="1687" spans="7:7" x14ac:dyDescent="0.25">
      <c r="G1687" s="20"/>
    </row>
    <row r="1688" spans="7:7" x14ac:dyDescent="0.25">
      <c r="G1688" s="20"/>
    </row>
    <row r="1689" spans="7:7" x14ac:dyDescent="0.25">
      <c r="G1689" s="20"/>
    </row>
    <row r="1690" spans="7:7" x14ac:dyDescent="0.25">
      <c r="G1690" s="20"/>
    </row>
    <row r="1691" spans="7:7" x14ac:dyDescent="0.25">
      <c r="G1691" s="20"/>
    </row>
    <row r="1692" spans="7:7" x14ac:dyDescent="0.25">
      <c r="G1692" s="20"/>
    </row>
    <row r="1693" spans="7:7" x14ac:dyDescent="0.25">
      <c r="G1693" s="20"/>
    </row>
    <row r="1694" spans="7:7" x14ac:dyDescent="0.25">
      <c r="G1694" s="20"/>
    </row>
    <row r="1695" spans="7:7" x14ac:dyDescent="0.25">
      <c r="G1695" s="20"/>
    </row>
    <row r="1696" spans="7:7" x14ac:dyDescent="0.25">
      <c r="G1696" s="20"/>
    </row>
    <row r="1697" spans="7:7" x14ac:dyDescent="0.25">
      <c r="G1697" s="20"/>
    </row>
    <row r="1698" spans="7:7" x14ac:dyDescent="0.25">
      <c r="G1698" s="20"/>
    </row>
    <row r="1699" spans="7:7" x14ac:dyDescent="0.25">
      <c r="G1699" s="20"/>
    </row>
    <row r="1700" spans="7:7" x14ac:dyDescent="0.25">
      <c r="G1700" s="20"/>
    </row>
    <row r="1701" spans="7:7" x14ac:dyDescent="0.25">
      <c r="G1701" s="20"/>
    </row>
    <row r="1702" spans="7:7" x14ac:dyDescent="0.25">
      <c r="G1702" s="20"/>
    </row>
    <row r="1703" spans="7:7" x14ac:dyDescent="0.25">
      <c r="G1703" s="20"/>
    </row>
    <row r="1704" spans="7:7" x14ac:dyDescent="0.25">
      <c r="G1704" s="20"/>
    </row>
    <row r="1705" spans="7:7" x14ac:dyDescent="0.25">
      <c r="G1705" s="20"/>
    </row>
    <row r="1706" spans="7:7" x14ac:dyDescent="0.25">
      <c r="G1706" s="20"/>
    </row>
    <row r="1707" spans="7:7" x14ac:dyDescent="0.25">
      <c r="G1707" s="20"/>
    </row>
    <row r="1708" spans="7:7" x14ac:dyDescent="0.25">
      <c r="G1708" s="20"/>
    </row>
    <row r="1709" spans="7:7" x14ac:dyDescent="0.25">
      <c r="G1709" s="20"/>
    </row>
    <row r="1710" spans="7:7" x14ac:dyDescent="0.25">
      <c r="G1710" s="20"/>
    </row>
    <row r="1711" spans="7:7" x14ac:dyDescent="0.25">
      <c r="G1711" s="20"/>
    </row>
    <row r="1712" spans="7:7" x14ac:dyDescent="0.25">
      <c r="G1712" s="20"/>
    </row>
    <row r="1713" spans="7:7" x14ac:dyDescent="0.25">
      <c r="G1713" s="20"/>
    </row>
    <row r="1714" spans="7:7" x14ac:dyDescent="0.25">
      <c r="G1714" s="20"/>
    </row>
    <row r="1715" spans="7:7" x14ac:dyDescent="0.25">
      <c r="G1715" s="20"/>
    </row>
    <row r="1716" spans="7:7" x14ac:dyDescent="0.25">
      <c r="G1716" s="20"/>
    </row>
    <row r="1717" spans="7:7" x14ac:dyDescent="0.25">
      <c r="G1717" s="20"/>
    </row>
    <row r="1718" spans="7:7" x14ac:dyDescent="0.25">
      <c r="G1718" s="20"/>
    </row>
    <row r="1719" spans="7:7" x14ac:dyDescent="0.25">
      <c r="G1719" s="20"/>
    </row>
    <row r="1720" spans="7:7" x14ac:dyDescent="0.25">
      <c r="G1720" s="20"/>
    </row>
    <row r="1721" spans="7:7" x14ac:dyDescent="0.25">
      <c r="G1721" s="20"/>
    </row>
    <row r="1722" spans="7:7" x14ac:dyDescent="0.25">
      <c r="G1722" s="20"/>
    </row>
    <row r="1723" spans="7:7" x14ac:dyDescent="0.25">
      <c r="G1723" s="20"/>
    </row>
    <row r="1724" spans="7:7" x14ac:dyDescent="0.25">
      <c r="G1724" s="20"/>
    </row>
    <row r="1725" spans="7:7" x14ac:dyDescent="0.25">
      <c r="G1725" s="20"/>
    </row>
    <row r="1726" spans="7:7" x14ac:dyDescent="0.25">
      <c r="G1726" s="20"/>
    </row>
    <row r="1727" spans="7:7" x14ac:dyDescent="0.25">
      <c r="G1727" s="20"/>
    </row>
    <row r="1728" spans="7:7" x14ac:dyDescent="0.25">
      <c r="G1728" s="20"/>
    </row>
    <row r="1729" spans="7:7" x14ac:dyDescent="0.25">
      <c r="G1729" s="20"/>
    </row>
    <row r="1730" spans="7:7" x14ac:dyDescent="0.25">
      <c r="G1730" s="20"/>
    </row>
    <row r="1731" spans="7:7" x14ac:dyDescent="0.25">
      <c r="G1731" s="20"/>
    </row>
    <row r="1732" spans="7:7" x14ac:dyDescent="0.25">
      <c r="G1732" s="20"/>
    </row>
    <row r="1733" spans="7:7" x14ac:dyDescent="0.25">
      <c r="G1733" s="20"/>
    </row>
    <row r="1734" spans="7:7" x14ac:dyDescent="0.25">
      <c r="G1734" s="20"/>
    </row>
    <row r="1735" spans="7:7" x14ac:dyDescent="0.25">
      <c r="G1735" s="20"/>
    </row>
    <row r="1736" spans="7:7" x14ac:dyDescent="0.25">
      <c r="G1736" s="20"/>
    </row>
    <row r="1737" spans="7:7" x14ac:dyDescent="0.25">
      <c r="G1737" s="20"/>
    </row>
    <row r="1738" spans="7:7" x14ac:dyDescent="0.25">
      <c r="G1738" s="20"/>
    </row>
    <row r="1739" spans="7:7" x14ac:dyDescent="0.25">
      <c r="G1739" s="20"/>
    </row>
    <row r="1740" spans="7:7" x14ac:dyDescent="0.25">
      <c r="G1740" s="20"/>
    </row>
    <row r="1741" spans="7:7" x14ac:dyDescent="0.25">
      <c r="G1741" s="20"/>
    </row>
    <row r="1742" spans="7:7" x14ac:dyDescent="0.25">
      <c r="G1742" s="20"/>
    </row>
    <row r="1743" spans="7:7" x14ac:dyDescent="0.25">
      <c r="G1743" s="20"/>
    </row>
    <row r="1744" spans="7:7" x14ac:dyDescent="0.25">
      <c r="G1744" s="20"/>
    </row>
    <row r="1745" spans="7:7" x14ac:dyDescent="0.25">
      <c r="G1745" s="20"/>
    </row>
    <row r="1746" spans="7:7" x14ac:dyDescent="0.25">
      <c r="G1746" s="20"/>
    </row>
    <row r="1747" spans="7:7" x14ac:dyDescent="0.25">
      <c r="G1747" s="20"/>
    </row>
    <row r="1748" spans="7:7" x14ac:dyDescent="0.25">
      <c r="G1748" s="20"/>
    </row>
    <row r="1749" spans="7:7" x14ac:dyDescent="0.25">
      <c r="G1749" s="20"/>
    </row>
    <row r="1750" spans="7:7" x14ac:dyDescent="0.25">
      <c r="G1750" s="20"/>
    </row>
    <row r="1751" spans="7:7" x14ac:dyDescent="0.25">
      <c r="G1751" s="20"/>
    </row>
    <row r="1752" spans="7:7" x14ac:dyDescent="0.25">
      <c r="G1752" s="20"/>
    </row>
    <row r="1753" spans="7:7" x14ac:dyDescent="0.25">
      <c r="G1753" s="20"/>
    </row>
    <row r="1754" spans="7:7" x14ac:dyDescent="0.25">
      <c r="G1754" s="20"/>
    </row>
    <row r="1755" spans="7:7" x14ac:dyDescent="0.25">
      <c r="G1755" s="20"/>
    </row>
    <row r="1756" spans="7:7" x14ac:dyDescent="0.25">
      <c r="G1756" s="20"/>
    </row>
    <row r="1757" spans="7:7" x14ac:dyDescent="0.25">
      <c r="G1757" s="20"/>
    </row>
    <row r="1758" spans="7:7" x14ac:dyDescent="0.25">
      <c r="G1758" s="20"/>
    </row>
    <row r="1759" spans="7:7" x14ac:dyDescent="0.25">
      <c r="G1759" s="20"/>
    </row>
    <row r="1760" spans="7:7" x14ac:dyDescent="0.25">
      <c r="G1760" s="20"/>
    </row>
    <row r="1761" spans="7:7" x14ac:dyDescent="0.25">
      <c r="G1761" s="20"/>
    </row>
    <row r="1762" spans="7:7" x14ac:dyDescent="0.25">
      <c r="G1762" s="20"/>
    </row>
    <row r="1763" spans="7:7" x14ac:dyDescent="0.25">
      <c r="G1763" s="20"/>
    </row>
    <row r="1764" spans="7:7" x14ac:dyDescent="0.25">
      <c r="G1764" s="20"/>
    </row>
    <row r="1765" spans="7:7" x14ac:dyDescent="0.25">
      <c r="G1765" s="20"/>
    </row>
    <row r="1766" spans="7:7" x14ac:dyDescent="0.25">
      <c r="G1766" s="20"/>
    </row>
    <row r="1767" spans="7:7" x14ac:dyDescent="0.25">
      <c r="G1767" s="20"/>
    </row>
    <row r="1768" spans="7:7" x14ac:dyDescent="0.25">
      <c r="G1768" s="20"/>
    </row>
    <row r="1769" spans="7:7" x14ac:dyDescent="0.25">
      <c r="G1769" s="20"/>
    </row>
    <row r="1770" spans="7:7" x14ac:dyDescent="0.25">
      <c r="G1770" s="20"/>
    </row>
    <row r="1771" spans="7:7" x14ac:dyDescent="0.25">
      <c r="G1771" s="20"/>
    </row>
    <row r="1772" spans="7:7" x14ac:dyDescent="0.25">
      <c r="G1772" s="20"/>
    </row>
    <row r="1773" spans="7:7" x14ac:dyDescent="0.25">
      <c r="G1773" s="20"/>
    </row>
    <row r="1774" spans="7:7" x14ac:dyDescent="0.25">
      <c r="G1774" s="20"/>
    </row>
    <row r="1775" spans="7:7" x14ac:dyDescent="0.25">
      <c r="G1775" s="20"/>
    </row>
    <row r="1776" spans="7:7" x14ac:dyDescent="0.25">
      <c r="G1776" s="20"/>
    </row>
    <row r="1777" spans="7:7" x14ac:dyDescent="0.25">
      <c r="G1777" s="20"/>
    </row>
    <row r="1778" spans="7:7" x14ac:dyDescent="0.25">
      <c r="G1778" s="20"/>
    </row>
    <row r="1779" spans="7:7" x14ac:dyDescent="0.25">
      <c r="G1779" s="20"/>
    </row>
    <row r="1780" spans="7:7" x14ac:dyDescent="0.25">
      <c r="G1780" s="20"/>
    </row>
    <row r="1781" spans="7:7" x14ac:dyDescent="0.25">
      <c r="G1781" s="20"/>
    </row>
    <row r="1782" spans="7:7" x14ac:dyDescent="0.25">
      <c r="G1782" s="20"/>
    </row>
    <row r="1783" spans="7:7" x14ac:dyDescent="0.25">
      <c r="G1783" s="20"/>
    </row>
    <row r="1784" spans="7:7" x14ac:dyDescent="0.25">
      <c r="G1784" s="20"/>
    </row>
    <row r="1785" spans="7:7" x14ac:dyDescent="0.25">
      <c r="G1785" s="20"/>
    </row>
    <row r="1786" spans="7:7" x14ac:dyDescent="0.25">
      <c r="G1786" s="20"/>
    </row>
    <row r="1787" spans="7:7" x14ac:dyDescent="0.25">
      <c r="G1787" s="20"/>
    </row>
    <row r="1788" spans="7:7" x14ac:dyDescent="0.25">
      <c r="G1788" s="20"/>
    </row>
    <row r="1789" spans="7:7" x14ac:dyDescent="0.25">
      <c r="G1789" s="20"/>
    </row>
    <row r="1790" spans="7:7" x14ac:dyDescent="0.25">
      <c r="G1790" s="20"/>
    </row>
    <row r="1791" spans="7:7" x14ac:dyDescent="0.25">
      <c r="G1791" s="20"/>
    </row>
    <row r="1792" spans="7:7" x14ac:dyDescent="0.25">
      <c r="G1792" s="20"/>
    </row>
    <row r="1793" spans="7:7" x14ac:dyDescent="0.25">
      <c r="G1793" s="20"/>
    </row>
    <row r="1794" spans="7:7" x14ac:dyDescent="0.25">
      <c r="G1794" s="20"/>
    </row>
    <row r="1795" spans="7:7" x14ac:dyDescent="0.25">
      <c r="G1795" s="20"/>
    </row>
    <row r="1796" spans="7:7" x14ac:dyDescent="0.25">
      <c r="G1796" s="20"/>
    </row>
    <row r="1797" spans="7:7" x14ac:dyDescent="0.25">
      <c r="G1797" s="20"/>
    </row>
    <row r="1798" spans="7:7" x14ac:dyDescent="0.25">
      <c r="G1798" s="20"/>
    </row>
    <row r="1799" spans="7:7" x14ac:dyDescent="0.25">
      <c r="G1799" s="20"/>
    </row>
    <row r="1800" spans="7:7" x14ac:dyDescent="0.25">
      <c r="G1800" s="20"/>
    </row>
    <row r="1801" spans="7:7" x14ac:dyDescent="0.25">
      <c r="G1801" s="20"/>
    </row>
    <row r="1802" spans="7:7" x14ac:dyDescent="0.25">
      <c r="G1802" s="20"/>
    </row>
    <row r="1803" spans="7:7" x14ac:dyDescent="0.25">
      <c r="G1803" s="20"/>
    </row>
    <row r="1804" spans="7:7" x14ac:dyDescent="0.25">
      <c r="G1804" s="20"/>
    </row>
    <row r="1805" spans="7:7" x14ac:dyDescent="0.25">
      <c r="G1805" s="20"/>
    </row>
    <row r="1806" spans="7:7" x14ac:dyDescent="0.25">
      <c r="G1806" s="20"/>
    </row>
    <row r="1807" spans="7:7" x14ac:dyDescent="0.25">
      <c r="G1807" s="20"/>
    </row>
    <row r="1808" spans="7:7" x14ac:dyDescent="0.25">
      <c r="G1808" s="20"/>
    </row>
    <row r="1809" spans="7:7" x14ac:dyDescent="0.25">
      <c r="G1809" s="20"/>
    </row>
    <row r="1810" spans="7:7" x14ac:dyDescent="0.25">
      <c r="G1810" s="20"/>
    </row>
    <row r="1811" spans="7:7" x14ac:dyDescent="0.25">
      <c r="G1811" s="20"/>
    </row>
    <row r="1812" spans="7:7" x14ac:dyDescent="0.25">
      <c r="G1812" s="20"/>
    </row>
    <row r="1813" spans="7:7" x14ac:dyDescent="0.25">
      <c r="G1813" s="20"/>
    </row>
    <row r="1814" spans="7:7" x14ac:dyDescent="0.25">
      <c r="G1814" s="20"/>
    </row>
    <row r="1815" spans="7:7" x14ac:dyDescent="0.25">
      <c r="G1815" s="20"/>
    </row>
    <row r="1816" spans="7:7" x14ac:dyDescent="0.25">
      <c r="G1816" s="20"/>
    </row>
    <row r="1817" spans="7:7" x14ac:dyDescent="0.25">
      <c r="G1817" s="20"/>
    </row>
    <row r="1818" spans="7:7" x14ac:dyDescent="0.25">
      <c r="G1818" s="20"/>
    </row>
    <row r="1819" spans="7:7" x14ac:dyDescent="0.25">
      <c r="G1819" s="20"/>
    </row>
    <row r="1820" spans="7:7" x14ac:dyDescent="0.25">
      <c r="G1820" s="20"/>
    </row>
    <row r="1821" spans="7:7" x14ac:dyDescent="0.25">
      <c r="G1821" s="20"/>
    </row>
    <row r="1822" spans="7:7" x14ac:dyDescent="0.25">
      <c r="G1822" s="20"/>
    </row>
    <row r="1823" spans="7:7" x14ac:dyDescent="0.25">
      <c r="G1823" s="20"/>
    </row>
    <row r="1824" spans="7:7" x14ac:dyDescent="0.25">
      <c r="G1824" s="20"/>
    </row>
    <row r="1825" spans="7:7" x14ac:dyDescent="0.25">
      <c r="G1825" s="20"/>
    </row>
    <row r="1826" spans="7:7" x14ac:dyDescent="0.25">
      <c r="G1826" s="20"/>
    </row>
    <row r="1827" spans="7:7" x14ac:dyDescent="0.25">
      <c r="G1827" s="20"/>
    </row>
    <row r="1828" spans="7:7" x14ac:dyDescent="0.25">
      <c r="G1828" s="20"/>
    </row>
    <row r="1829" spans="7:7" x14ac:dyDescent="0.25">
      <c r="G1829" s="20"/>
    </row>
    <row r="1830" spans="7:7" x14ac:dyDescent="0.25">
      <c r="G1830" s="20"/>
    </row>
    <row r="1831" spans="7:7" x14ac:dyDescent="0.25">
      <c r="G1831" s="20"/>
    </row>
    <row r="1832" spans="7:7" x14ac:dyDescent="0.25">
      <c r="G1832" s="20"/>
    </row>
    <row r="1833" spans="7:7" x14ac:dyDescent="0.25">
      <c r="G1833" s="20"/>
    </row>
    <row r="1834" spans="7:7" x14ac:dyDescent="0.25">
      <c r="G1834" s="20"/>
    </row>
    <row r="1835" spans="7:7" x14ac:dyDescent="0.25">
      <c r="G1835" s="20"/>
    </row>
    <row r="1836" spans="7:7" x14ac:dyDescent="0.25">
      <c r="G1836" s="20"/>
    </row>
    <row r="1837" spans="7:7" x14ac:dyDescent="0.25">
      <c r="G1837" s="20"/>
    </row>
    <row r="1838" spans="7:7" x14ac:dyDescent="0.25">
      <c r="G1838" s="20"/>
    </row>
    <row r="1839" spans="7:7" x14ac:dyDescent="0.25">
      <c r="G1839" s="20"/>
    </row>
    <row r="1840" spans="7:7" x14ac:dyDescent="0.25">
      <c r="G1840" s="20"/>
    </row>
    <row r="1841" spans="7:7" x14ac:dyDescent="0.25">
      <c r="G1841" s="20"/>
    </row>
    <row r="1842" spans="7:7" x14ac:dyDescent="0.25">
      <c r="G1842" s="20"/>
    </row>
    <row r="1843" spans="7:7" x14ac:dyDescent="0.25">
      <c r="G1843" s="20"/>
    </row>
    <row r="1844" spans="7:7" x14ac:dyDescent="0.25">
      <c r="G1844" s="20"/>
    </row>
    <row r="1845" spans="7:7" x14ac:dyDescent="0.25">
      <c r="G1845" s="20"/>
    </row>
    <row r="1846" spans="7:7" x14ac:dyDescent="0.25">
      <c r="G1846" s="20"/>
    </row>
    <row r="1847" spans="7:7" x14ac:dyDescent="0.25">
      <c r="G1847" s="20"/>
    </row>
    <row r="1848" spans="7:7" x14ac:dyDescent="0.25">
      <c r="G1848" s="20"/>
    </row>
    <row r="1849" spans="7:7" x14ac:dyDescent="0.25">
      <c r="G1849" s="20"/>
    </row>
    <row r="1850" spans="7:7" x14ac:dyDescent="0.25">
      <c r="G1850" s="20"/>
    </row>
    <row r="1851" spans="7:7" x14ac:dyDescent="0.25">
      <c r="G1851" s="20"/>
    </row>
    <row r="1852" spans="7:7" x14ac:dyDescent="0.25">
      <c r="G1852" s="20"/>
    </row>
    <row r="1853" spans="7:7" x14ac:dyDescent="0.25">
      <c r="G1853" s="20"/>
    </row>
    <row r="1854" spans="7:7" x14ac:dyDescent="0.25">
      <c r="G1854" s="20"/>
    </row>
    <row r="1855" spans="7:7" x14ac:dyDescent="0.25">
      <c r="G1855" s="20"/>
    </row>
    <row r="1856" spans="7:7" x14ac:dyDescent="0.25">
      <c r="G1856" s="20"/>
    </row>
    <row r="1857" spans="7:7" x14ac:dyDescent="0.25">
      <c r="G1857" s="20"/>
    </row>
    <row r="1858" spans="7:7" x14ac:dyDescent="0.25">
      <c r="G1858" s="20"/>
    </row>
    <row r="1859" spans="7:7" x14ac:dyDescent="0.25">
      <c r="G1859" s="20"/>
    </row>
    <row r="1860" spans="7:7" x14ac:dyDescent="0.25">
      <c r="G1860" s="20"/>
    </row>
    <row r="1861" spans="7:7" x14ac:dyDescent="0.25">
      <c r="G1861" s="20"/>
    </row>
    <row r="1862" spans="7:7" x14ac:dyDescent="0.25">
      <c r="G1862" s="20"/>
    </row>
    <row r="1863" spans="7:7" x14ac:dyDescent="0.25">
      <c r="G1863" s="20"/>
    </row>
    <row r="1864" spans="7:7" x14ac:dyDescent="0.25">
      <c r="G1864" s="20"/>
    </row>
    <row r="1865" spans="7:7" x14ac:dyDescent="0.25">
      <c r="G1865" s="20"/>
    </row>
    <row r="1866" spans="7:7" x14ac:dyDescent="0.25">
      <c r="G1866" s="20"/>
    </row>
    <row r="1867" spans="7:7" x14ac:dyDescent="0.25">
      <c r="G1867" s="20"/>
    </row>
    <row r="1868" spans="7:7" x14ac:dyDescent="0.25">
      <c r="G1868" s="20"/>
    </row>
    <row r="1869" spans="7:7" x14ac:dyDescent="0.25">
      <c r="G1869" s="20"/>
    </row>
    <row r="1870" spans="7:7" x14ac:dyDescent="0.25">
      <c r="G1870" s="20"/>
    </row>
    <row r="1871" spans="7:7" x14ac:dyDescent="0.25">
      <c r="G1871" s="20"/>
    </row>
    <row r="1872" spans="7:7" x14ac:dyDescent="0.25">
      <c r="G1872" s="20"/>
    </row>
    <row r="1873" spans="7:7" x14ac:dyDescent="0.25">
      <c r="G1873" s="20"/>
    </row>
    <row r="1874" spans="7:7" x14ac:dyDescent="0.25">
      <c r="G1874" s="20"/>
    </row>
    <row r="1875" spans="7:7" x14ac:dyDescent="0.25">
      <c r="G1875" s="20"/>
    </row>
    <row r="1876" spans="7:7" x14ac:dyDescent="0.25">
      <c r="G1876" s="20"/>
    </row>
    <row r="1877" spans="7:7" x14ac:dyDescent="0.25">
      <c r="G1877" s="20"/>
    </row>
    <row r="1878" spans="7:7" x14ac:dyDescent="0.25">
      <c r="G1878" s="20"/>
    </row>
    <row r="1879" spans="7:7" x14ac:dyDescent="0.25">
      <c r="G1879" s="20"/>
    </row>
    <row r="1880" spans="7:7" x14ac:dyDescent="0.25">
      <c r="G1880" s="20"/>
    </row>
    <row r="1881" spans="7:7" x14ac:dyDescent="0.25">
      <c r="G1881" s="20"/>
    </row>
    <row r="1882" spans="7:7" x14ac:dyDescent="0.25">
      <c r="G1882" s="20"/>
    </row>
    <row r="1883" spans="7:7" x14ac:dyDescent="0.25">
      <c r="G1883" s="20"/>
    </row>
    <row r="1884" spans="7:7" x14ac:dyDescent="0.25">
      <c r="G1884" s="20"/>
    </row>
    <row r="1885" spans="7:7" x14ac:dyDescent="0.25">
      <c r="G1885" s="20"/>
    </row>
    <row r="1886" spans="7:7" x14ac:dyDescent="0.25">
      <c r="G1886" s="20"/>
    </row>
    <row r="1887" spans="7:7" x14ac:dyDescent="0.25">
      <c r="G1887" s="20"/>
    </row>
    <row r="1888" spans="7:7" x14ac:dyDescent="0.25">
      <c r="G1888" s="20"/>
    </row>
    <row r="1889" spans="7:7" x14ac:dyDescent="0.25">
      <c r="G1889" s="20"/>
    </row>
    <row r="1890" spans="7:7" x14ac:dyDescent="0.25">
      <c r="G1890" s="20"/>
    </row>
    <row r="1891" spans="7:7" x14ac:dyDescent="0.25">
      <c r="G1891" s="20"/>
    </row>
    <row r="1892" spans="7:7" x14ac:dyDescent="0.25">
      <c r="G1892" s="20"/>
    </row>
    <row r="1893" spans="7:7" x14ac:dyDescent="0.25">
      <c r="G1893" s="20"/>
    </row>
    <row r="1894" spans="7:7" x14ac:dyDescent="0.25">
      <c r="G1894" s="20"/>
    </row>
    <row r="1895" spans="7:7" x14ac:dyDescent="0.25">
      <c r="G1895" s="20"/>
    </row>
    <row r="1896" spans="7:7" x14ac:dyDescent="0.25">
      <c r="G1896" s="20"/>
    </row>
    <row r="1897" spans="7:7" x14ac:dyDescent="0.25">
      <c r="G1897" s="20"/>
    </row>
    <row r="1898" spans="7:7" x14ac:dyDescent="0.25">
      <c r="G1898" s="20"/>
    </row>
    <row r="1899" spans="7:7" x14ac:dyDescent="0.25">
      <c r="G1899" s="20"/>
    </row>
    <row r="1900" spans="7:7" x14ac:dyDescent="0.25">
      <c r="G1900" s="20"/>
    </row>
    <row r="1901" spans="7:7" x14ac:dyDescent="0.25">
      <c r="G1901" s="20"/>
    </row>
    <row r="1902" spans="7:7" x14ac:dyDescent="0.25">
      <c r="G1902" s="20"/>
    </row>
    <row r="1903" spans="7:7" x14ac:dyDescent="0.25">
      <c r="G1903" s="20"/>
    </row>
    <row r="1904" spans="7:7" x14ac:dyDescent="0.25">
      <c r="G1904" s="20"/>
    </row>
    <row r="1905" spans="7:7" x14ac:dyDescent="0.25">
      <c r="G1905" s="20"/>
    </row>
    <row r="1906" spans="7:7" x14ac:dyDescent="0.25">
      <c r="G1906" s="20"/>
    </row>
    <row r="1907" spans="7:7" x14ac:dyDescent="0.25">
      <c r="G1907" s="20"/>
    </row>
    <row r="1908" spans="7:7" x14ac:dyDescent="0.25">
      <c r="G1908" s="20"/>
    </row>
    <row r="1909" spans="7:7" x14ac:dyDescent="0.25">
      <c r="G1909" s="20"/>
    </row>
    <row r="1910" spans="7:7" x14ac:dyDescent="0.25">
      <c r="G1910" s="20"/>
    </row>
    <row r="1911" spans="7:7" x14ac:dyDescent="0.25">
      <c r="G1911" s="20"/>
    </row>
    <row r="1912" spans="7:7" x14ac:dyDescent="0.25">
      <c r="G1912" s="20"/>
    </row>
    <row r="1913" spans="7:7" x14ac:dyDescent="0.25">
      <c r="G1913" s="20"/>
    </row>
    <row r="1914" spans="7:7" x14ac:dyDescent="0.25">
      <c r="G1914" s="20"/>
    </row>
    <row r="1915" spans="7:7" x14ac:dyDescent="0.25">
      <c r="G1915" s="20"/>
    </row>
    <row r="1916" spans="7:7" x14ac:dyDescent="0.25">
      <c r="G1916" s="20"/>
    </row>
    <row r="1917" spans="7:7" x14ac:dyDescent="0.25">
      <c r="G1917" s="20"/>
    </row>
    <row r="1918" spans="7:7" x14ac:dyDescent="0.25">
      <c r="G1918" s="20"/>
    </row>
    <row r="1919" spans="7:7" x14ac:dyDescent="0.25">
      <c r="G1919" s="20"/>
    </row>
    <row r="1920" spans="7:7" x14ac:dyDescent="0.25">
      <c r="G1920" s="20"/>
    </row>
    <row r="1921" spans="7:7" x14ac:dyDescent="0.25">
      <c r="G1921" s="20"/>
    </row>
    <row r="1922" spans="7:7" x14ac:dyDescent="0.25">
      <c r="G1922" s="20"/>
    </row>
    <row r="1923" spans="7:7" x14ac:dyDescent="0.25">
      <c r="G1923" s="20"/>
    </row>
    <row r="1924" spans="7:7" x14ac:dyDescent="0.25">
      <c r="G1924" s="20"/>
    </row>
    <row r="1925" spans="7:7" x14ac:dyDescent="0.25">
      <c r="G1925" s="20"/>
    </row>
    <row r="1926" spans="7:7" x14ac:dyDescent="0.25">
      <c r="G1926" s="20"/>
    </row>
    <row r="1927" spans="7:7" x14ac:dyDescent="0.25">
      <c r="G1927" s="20"/>
    </row>
    <row r="1928" spans="7:7" x14ac:dyDescent="0.25">
      <c r="G1928" s="20"/>
    </row>
    <row r="1929" spans="7:7" x14ac:dyDescent="0.25">
      <c r="G1929" s="20"/>
    </row>
    <row r="1930" spans="7:7" x14ac:dyDescent="0.25">
      <c r="G1930" s="20"/>
    </row>
    <row r="1931" spans="7:7" x14ac:dyDescent="0.25">
      <c r="G1931" s="20"/>
    </row>
    <row r="1932" spans="7:7" x14ac:dyDescent="0.25">
      <c r="G1932" s="20"/>
    </row>
    <row r="1933" spans="7:7" x14ac:dyDescent="0.25">
      <c r="G1933" s="20"/>
    </row>
    <row r="1934" spans="7:7" x14ac:dyDescent="0.25">
      <c r="G1934" s="20"/>
    </row>
    <row r="1935" spans="7:7" x14ac:dyDescent="0.25">
      <c r="G1935" s="20"/>
    </row>
    <row r="1936" spans="7:7" x14ac:dyDescent="0.25">
      <c r="G1936" s="20"/>
    </row>
    <row r="1937" spans="7:7" x14ac:dyDescent="0.25">
      <c r="G1937" s="20"/>
    </row>
    <row r="1938" spans="7:7" x14ac:dyDescent="0.25">
      <c r="G1938" s="20"/>
    </row>
    <row r="1939" spans="7:7" x14ac:dyDescent="0.25">
      <c r="G1939" s="20"/>
    </row>
    <row r="1940" spans="7:7" x14ac:dyDescent="0.25">
      <c r="G1940" s="20"/>
    </row>
    <row r="1941" spans="7:7" x14ac:dyDescent="0.25">
      <c r="G1941" s="20"/>
    </row>
    <row r="1942" spans="7:7" x14ac:dyDescent="0.25">
      <c r="G1942" s="20"/>
    </row>
    <row r="1943" spans="7:7" x14ac:dyDescent="0.25">
      <c r="G1943" s="20"/>
    </row>
    <row r="1944" spans="7:7" x14ac:dyDescent="0.25">
      <c r="G1944" s="20"/>
    </row>
    <row r="1945" spans="7:7" x14ac:dyDescent="0.25">
      <c r="G1945" s="20"/>
    </row>
    <row r="1946" spans="7:7" x14ac:dyDescent="0.25">
      <c r="G1946" s="20"/>
    </row>
    <row r="1947" spans="7:7" x14ac:dyDescent="0.25">
      <c r="G1947" s="20"/>
    </row>
    <row r="1948" spans="7:7" x14ac:dyDescent="0.25">
      <c r="G1948" s="20"/>
    </row>
    <row r="1949" spans="7:7" x14ac:dyDescent="0.25">
      <c r="G1949" s="20"/>
    </row>
    <row r="1950" spans="7:7" x14ac:dyDescent="0.25">
      <c r="G1950" s="20"/>
    </row>
    <row r="1951" spans="7:7" x14ac:dyDescent="0.25">
      <c r="G1951" s="20"/>
    </row>
    <row r="1952" spans="7:7" x14ac:dyDescent="0.25">
      <c r="G1952" s="20"/>
    </row>
    <row r="1953" spans="7:7" x14ac:dyDescent="0.25">
      <c r="G1953" s="20"/>
    </row>
    <row r="1954" spans="7:7" x14ac:dyDescent="0.25">
      <c r="G1954" s="20"/>
    </row>
    <row r="1955" spans="7:7" x14ac:dyDescent="0.25">
      <c r="G1955" s="20"/>
    </row>
    <row r="1956" spans="7:7" x14ac:dyDescent="0.25">
      <c r="G1956" s="20"/>
    </row>
    <row r="1047584" spans="1:10" s="21" customFormat="1" x14ac:dyDescent="0.25">
      <c r="A1047584" s="13"/>
      <c r="B1047584" s="25"/>
      <c r="C1047584" s="14"/>
      <c r="D1047584" s="18"/>
      <c r="F1047584" s="16"/>
      <c r="G1047584" s="15"/>
      <c r="H1047584" s="74"/>
      <c r="J1047584"/>
    </row>
    <row r="1048413" spans="1:6" x14ac:dyDescent="0.25">
      <c r="A1048413" s="17"/>
    </row>
    <row r="1048415" spans="1:6" x14ac:dyDescent="0.25">
      <c r="D1048415" s="18"/>
      <c r="F1048415" s="19"/>
    </row>
    <row r="1048416" spans="1:6" x14ac:dyDescent="0.25">
      <c r="A1048416" s="17"/>
      <c r="B1048416" s="28"/>
      <c r="D1048416" s="18"/>
      <c r="F1048416" s="19"/>
    </row>
    <row r="1048439" spans="1:6" x14ac:dyDescent="0.25">
      <c r="B1048439" s="28"/>
      <c r="F1048439" s="19"/>
    </row>
    <row r="1048444" spans="1:6" x14ac:dyDescent="0.25">
      <c r="A1048444" s="17"/>
      <c r="D1048444" s="18"/>
      <c r="F1048444" s="19"/>
    </row>
    <row r="1048449" spans="1:6" x14ac:dyDescent="0.25">
      <c r="A1048449" s="17"/>
      <c r="D1048449" s="18"/>
      <c r="F1048449" s="19"/>
    </row>
    <row r="1048453" spans="1:6" x14ac:dyDescent="0.25">
      <c r="A1048453" s="17"/>
      <c r="B1048453" s="28"/>
      <c r="D1048453" s="18"/>
      <c r="F1048453" s="19"/>
    </row>
    <row r="1048454" spans="1:6" x14ac:dyDescent="0.25">
      <c r="A1048454" s="17"/>
      <c r="B1048454" s="28"/>
      <c r="D1048454" s="18"/>
      <c r="F1048454" s="19"/>
    </row>
    <row r="1048455" spans="1:6" x14ac:dyDescent="0.25">
      <c r="A1048455" s="17"/>
    </row>
    <row r="1048462" spans="1:6" x14ac:dyDescent="0.25">
      <c r="A1048462" s="17"/>
      <c r="D1048462" s="18"/>
      <c r="F1048462" s="19"/>
    </row>
    <row r="1048470" spans="1:6" x14ac:dyDescent="0.25">
      <c r="A1048470" s="17"/>
    </row>
    <row r="1048471" spans="1:6" x14ac:dyDescent="0.25">
      <c r="A1048471" s="17"/>
    </row>
    <row r="1048474" spans="1:6" x14ac:dyDescent="0.25">
      <c r="A1048474" s="17"/>
    </row>
    <row r="1048476" spans="1:6" x14ac:dyDescent="0.25">
      <c r="A1048476" s="17"/>
      <c r="B1048476" s="28"/>
      <c r="D1048476" s="18"/>
      <c r="F1048476" s="19"/>
    </row>
    <row r="1048480" spans="1:6" x14ac:dyDescent="0.25">
      <c r="A1048480" s="17"/>
    </row>
    <row r="1048482" spans="1:6" x14ac:dyDescent="0.25">
      <c r="F1048482" s="19"/>
    </row>
    <row r="1048483" spans="1:6" x14ac:dyDescent="0.25">
      <c r="A1048483" s="17"/>
      <c r="B1048483" s="28"/>
      <c r="D1048483" s="18"/>
      <c r="F1048483" s="19"/>
    </row>
    <row r="1048488" spans="1:6" x14ac:dyDescent="0.25">
      <c r="A1048488" s="17"/>
      <c r="F1048488" s="19"/>
    </row>
    <row r="1048489" spans="1:6" x14ac:dyDescent="0.25">
      <c r="F1048489" s="19"/>
    </row>
    <row r="1048491" spans="1:6" x14ac:dyDescent="0.25">
      <c r="A1048491" s="17"/>
      <c r="D1048491" s="18"/>
      <c r="F1048491" s="19"/>
    </row>
    <row r="1048493" spans="1:6" x14ac:dyDescent="0.25">
      <c r="B1048493" s="28"/>
      <c r="D1048493" s="18"/>
      <c r="E1048493" s="23"/>
    </row>
    <row r="1048495" spans="1:6" x14ac:dyDescent="0.25">
      <c r="F1048495" s="19"/>
    </row>
    <row r="1048499" spans="1:6" x14ac:dyDescent="0.25">
      <c r="B1048499" s="28"/>
      <c r="E1048499" s="30"/>
    </row>
    <row r="1048501" spans="1:6" x14ac:dyDescent="0.25">
      <c r="F1048501" s="19"/>
    </row>
    <row r="1048502" spans="1:6" x14ac:dyDescent="0.25">
      <c r="D1048502" s="18"/>
    </row>
    <row r="1048503" spans="1:6" x14ac:dyDescent="0.25">
      <c r="D1048503" s="18"/>
      <c r="F1048503" s="19"/>
    </row>
    <row r="1048504" spans="1:6" x14ac:dyDescent="0.25">
      <c r="A1048504" s="17"/>
      <c r="F1048504" s="19"/>
    </row>
    <row r="1048507" spans="1:6" x14ac:dyDescent="0.25">
      <c r="D1048507" s="18"/>
      <c r="F1048507" s="19"/>
    </row>
    <row r="1048516" spans="1:6" x14ac:dyDescent="0.25">
      <c r="A1048516" s="17"/>
      <c r="D1048516" s="18"/>
      <c r="F1048516" s="19"/>
    </row>
    <row r="1048524" spans="1:6" x14ac:dyDescent="0.25">
      <c r="A1048524" s="17"/>
    </row>
    <row r="1048525" spans="1:6" x14ac:dyDescent="0.25">
      <c r="A1048525" s="17"/>
      <c r="D1048525" s="18"/>
      <c r="F1048525" s="19"/>
    </row>
    <row r="1048529" spans="1:6" x14ac:dyDescent="0.25">
      <c r="D1048529" s="18"/>
    </row>
    <row r="1048538" spans="1:6" x14ac:dyDescent="0.25">
      <c r="A1048538" s="17"/>
      <c r="F1048538" s="19"/>
    </row>
    <row r="1048539" spans="1:6" x14ac:dyDescent="0.25">
      <c r="A1048539" s="17"/>
      <c r="B1048539" s="28"/>
      <c r="D1048539" s="18"/>
      <c r="F1048539" s="19"/>
    </row>
    <row r="1048541" spans="1:6" x14ac:dyDescent="0.25">
      <c r="B1048541" s="28"/>
      <c r="D1048541" s="18"/>
      <c r="F1048541" s="19"/>
    </row>
    <row r="1048542" spans="1:6" x14ac:dyDescent="0.25">
      <c r="A1048542" s="17"/>
      <c r="F1048542" s="19"/>
    </row>
    <row r="1048545" spans="1:6" x14ac:dyDescent="0.25">
      <c r="F1048545" s="19"/>
    </row>
    <row r="1048546" spans="1:6" x14ac:dyDescent="0.25">
      <c r="A1048546" s="17"/>
      <c r="D1048546" s="18"/>
      <c r="F1048546" s="19"/>
    </row>
    <row r="1048548" spans="1:6" x14ac:dyDescent="0.25">
      <c r="A1048548" s="17"/>
      <c r="B1048548" s="28"/>
    </row>
    <row r="1048552" spans="1:6" x14ac:dyDescent="0.25">
      <c r="A1048552" s="17"/>
      <c r="D1048552" s="18"/>
    </row>
    <row r="1048553" spans="1:6" x14ac:dyDescent="0.25">
      <c r="A1048553" s="17"/>
      <c r="B1048553" s="28"/>
      <c r="D1048553" s="18"/>
      <c r="F1048553" s="19"/>
    </row>
    <row r="1048556" spans="1:6" x14ac:dyDescent="0.25">
      <c r="A1048556" s="17"/>
      <c r="B1048556" s="28"/>
      <c r="D1048556" s="18"/>
    </row>
    <row r="1048559" spans="1:6" x14ac:dyDescent="0.25">
      <c r="D1048559" s="18"/>
    </row>
    <row r="1048561" spans="1:6" x14ac:dyDescent="0.25">
      <c r="A1048561" s="17"/>
    </row>
    <row r="1048562" spans="1:6" x14ac:dyDescent="0.25">
      <c r="A1048562" s="17"/>
    </row>
    <row r="1048568" spans="1:6" x14ac:dyDescent="0.25">
      <c r="B1048568" s="58"/>
    </row>
    <row r="1048572" spans="1:6" x14ac:dyDescent="0.25">
      <c r="A1048572" s="17"/>
      <c r="B1048572" s="28"/>
      <c r="F1048572" s="19"/>
    </row>
    <row r="1048573" spans="1:6" x14ac:dyDescent="0.25">
      <c r="D1048573" s="18"/>
    </row>
  </sheetData>
  <autoFilter ref="A2:J492" xr:uid="{10E271F2-2439-4E96-B142-DECF448A72C7}">
    <filterColumn colId="2">
      <filters>
        <filter val="AMAZON AWS SERVICOS BRASIL LTDA"/>
        <filter val="AMAZON WEB SERVICES LLC"/>
      </filters>
    </filterColumn>
  </autoFilter>
  <conditionalFormatting sqref="E3:E9">
    <cfRule type="duplicateValues" dxfId="83" priority="402"/>
  </conditionalFormatting>
  <conditionalFormatting sqref="E3:E321">
    <cfRule type="duplicateValues" dxfId="82" priority="446"/>
  </conditionalFormatting>
  <conditionalFormatting sqref="E10:E17 E23:E1048576">
    <cfRule type="duplicateValues" dxfId="81" priority="6"/>
  </conditionalFormatting>
  <conditionalFormatting sqref="E16:E22">
    <cfRule type="duplicateValues" dxfId="80" priority="4"/>
  </conditionalFormatting>
  <conditionalFormatting sqref="E253:E852 E10:E17 E23:E229">
    <cfRule type="duplicateValues" dxfId="79" priority="442"/>
  </conditionalFormatting>
  <conditionalFormatting sqref="E1048493:E1048576">
    <cfRule type="duplicateValues" dxfId="78" priority="5"/>
  </conditionalFormatting>
  <conditionalFormatting sqref="E1048499:E1048576">
    <cfRule type="duplicateValues" dxfId="77" priority="2"/>
    <cfRule type="duplicateValues" dxfId="76" priority="3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41B4-ED08-4234-9D81-3020C23EEA41}">
  <sheetPr filterMode="1"/>
  <dimension ref="A1:J1048575"/>
  <sheetViews>
    <sheetView topLeftCell="B1" workbookViewId="0">
      <selection activeCell="E322" sqref="E322"/>
    </sheetView>
  </sheetViews>
  <sheetFormatPr defaultRowHeight="15" x14ac:dyDescent="0.25"/>
  <cols>
    <col min="1" max="1" width="19.5703125" style="13" customWidth="1"/>
    <col min="2" max="2" width="21.7109375" style="25" customWidth="1"/>
    <col min="3" max="3" width="53.140625" style="14" customWidth="1"/>
    <col min="4" max="4" width="17.140625" style="14" bestFit="1" customWidth="1"/>
    <col min="5" max="5" width="16.7109375" style="21" bestFit="1" customWidth="1"/>
    <col min="6" max="6" width="18" style="16" bestFit="1" customWidth="1"/>
    <col min="7" max="7" width="16.7109375" style="15" bestFit="1" customWidth="1"/>
    <col min="8" max="8" width="26.7109375" style="74" customWidth="1"/>
    <col min="9" max="9" width="77.42578125" style="21" bestFit="1" customWidth="1"/>
    <col min="10" max="10" width="15.140625" customWidth="1"/>
  </cols>
  <sheetData>
    <row r="1" spans="1:10" ht="5.0999999999999996" customHeight="1" x14ac:dyDescent="0.25"/>
    <row r="2" spans="1:10" ht="15.75" x14ac:dyDescent="0.25">
      <c r="A2" s="9" t="s">
        <v>1</v>
      </c>
      <c r="B2" s="26" t="s">
        <v>2</v>
      </c>
      <c r="C2" s="24" t="s">
        <v>3</v>
      </c>
      <c r="D2" s="10" t="s">
        <v>4</v>
      </c>
      <c r="E2" s="22" t="s">
        <v>5</v>
      </c>
      <c r="F2" s="12" t="s">
        <v>6</v>
      </c>
      <c r="G2" s="11" t="s">
        <v>7</v>
      </c>
      <c r="H2" s="75" t="s">
        <v>8</v>
      </c>
      <c r="I2" s="22" t="s">
        <v>9</v>
      </c>
      <c r="J2" s="22" t="s">
        <v>10</v>
      </c>
    </row>
    <row r="3" spans="1:10" s="21" customFormat="1" hidden="1" x14ac:dyDescent="0.25">
      <c r="A3" s="17">
        <v>45705</v>
      </c>
      <c r="B3" s="28" t="s">
        <v>190</v>
      </c>
      <c r="C3" s="18" t="str">
        <f>VLOOKUP(B3,Fornecedores!A:B,2,0)</f>
        <v>AMBIENTE VERDE RESIDUOS LTDA</v>
      </c>
      <c r="D3" s="18" t="s">
        <v>522</v>
      </c>
      <c r="E3" s="1" t="s">
        <v>905</v>
      </c>
      <c r="F3" s="19">
        <v>45691</v>
      </c>
      <c r="G3" s="32">
        <v>2690</v>
      </c>
      <c r="H3" s="74">
        <f>VLOOKUP(E3&amp;B3,'Conf Oracle'!A:F,6,0)</f>
        <v>45708.666377314818</v>
      </c>
      <c r="I3" s="21" t="s">
        <v>906</v>
      </c>
      <c r="J3">
        <f>IF(OR(ISBLANK(F3), ISBLANK(H3)), "", IFERROR(NETWORKDAYS(F3, H3), ""))</f>
        <v>14</v>
      </c>
    </row>
    <row r="4" spans="1:10" s="16" customFormat="1" hidden="1" x14ac:dyDescent="0.25">
      <c r="A4" s="17">
        <v>45705</v>
      </c>
      <c r="B4" s="28" t="s">
        <v>190</v>
      </c>
      <c r="C4" s="18" t="str">
        <f>VLOOKUP(B4,Fornecedores!A:B,2,0)</f>
        <v>AMBIENTE VERDE RESIDUOS LTDA</v>
      </c>
      <c r="D4" s="18" t="s">
        <v>522</v>
      </c>
      <c r="E4" s="30" t="s">
        <v>907</v>
      </c>
      <c r="F4" s="31">
        <v>45692</v>
      </c>
      <c r="G4" s="89">
        <v>2490</v>
      </c>
      <c r="H4" s="74" t="e">
        <f>VLOOKUP(E4&amp;B4,'Conf Oracle'!A:F,6,0)</f>
        <v>#N/A</v>
      </c>
      <c r="I4" s="21" t="s">
        <v>908</v>
      </c>
      <c r="J4" t="str">
        <f t="shared" ref="J4:J66" si="0">IF(OR(ISBLANK(F4), ISBLANK(H4)), "", IFERROR(NETWORKDAYS(F4, H4), ""))</f>
        <v/>
      </c>
    </row>
    <row r="5" spans="1:10" s="16" customFormat="1" hidden="1" x14ac:dyDescent="0.25">
      <c r="A5" s="17">
        <v>45705</v>
      </c>
      <c r="B5" s="28" t="s">
        <v>190</v>
      </c>
      <c r="C5" s="18" t="str">
        <f>VLOOKUP(B5,Fornecedores!A:B,2,0)</f>
        <v>AMBIENTE VERDE RESIDUOS LTDA</v>
      </c>
      <c r="D5" s="18" t="s">
        <v>522</v>
      </c>
      <c r="E5" s="23" t="s">
        <v>909</v>
      </c>
      <c r="F5" s="19">
        <v>45692</v>
      </c>
      <c r="G5" s="32">
        <v>2690</v>
      </c>
      <c r="H5" s="74">
        <f>VLOOKUP(E5&amp;B5,'Conf Oracle'!A:F,6,0)</f>
        <v>45708.656655092593</v>
      </c>
      <c r="I5" s="21" t="s">
        <v>906</v>
      </c>
      <c r="J5">
        <f t="shared" si="0"/>
        <v>13</v>
      </c>
    </row>
    <row r="6" spans="1:10" s="16" customFormat="1" hidden="1" x14ac:dyDescent="0.25">
      <c r="A6" s="17">
        <v>45705</v>
      </c>
      <c r="B6" s="28" t="s">
        <v>195</v>
      </c>
      <c r="C6" s="18" t="str">
        <f>VLOOKUP(B6,Fornecedores!A:B,2,0)</f>
        <v>CONFIDERE IMOBILIARIA LTDA</v>
      </c>
      <c r="D6" s="18" t="s">
        <v>522</v>
      </c>
      <c r="E6" s="23" t="s">
        <v>910</v>
      </c>
      <c r="F6" s="19">
        <v>45689</v>
      </c>
      <c r="G6" s="32">
        <v>2737093.32</v>
      </c>
      <c r="H6" s="74">
        <f>VLOOKUP(E6&amp;B6,'Conf Oracle'!A:F,6,0)</f>
        <v>45701.495648148149</v>
      </c>
      <c r="I6" s="21"/>
      <c r="J6">
        <f t="shared" si="0"/>
        <v>9</v>
      </c>
    </row>
    <row r="7" spans="1:10" s="16" customFormat="1" hidden="1" x14ac:dyDescent="0.25">
      <c r="A7" s="17">
        <v>45705</v>
      </c>
      <c r="B7" s="28" t="s">
        <v>190</v>
      </c>
      <c r="C7" s="18" t="str">
        <f>VLOOKUP(B7,Fornecedores!A:B,2,0)</f>
        <v>AMBIENTE VERDE RESIDUOS LTDA</v>
      </c>
      <c r="D7" s="18" t="s">
        <v>522</v>
      </c>
      <c r="E7" s="30" t="s">
        <v>911</v>
      </c>
      <c r="F7" s="31">
        <v>45692</v>
      </c>
      <c r="G7" s="89">
        <v>2490</v>
      </c>
      <c r="H7" s="74">
        <f>VLOOKUP(E7&amp;B7,'Conf Oracle'!A:F,6,0)</f>
        <v>45708.419502314813</v>
      </c>
      <c r="I7" s="21" t="s">
        <v>908</v>
      </c>
      <c r="J7">
        <f t="shared" si="0"/>
        <v>13</v>
      </c>
    </row>
    <row r="8" spans="1:10" s="16" customFormat="1" hidden="1" x14ac:dyDescent="0.25">
      <c r="A8" s="17">
        <v>45705</v>
      </c>
      <c r="B8" s="28" t="s">
        <v>298</v>
      </c>
      <c r="C8" s="18" t="str">
        <f>VLOOKUP(B8,Fornecedores!A:B,2,0)</f>
        <v>CAPACITARE RECURSOS HUMANOS EIRELI</v>
      </c>
      <c r="D8" s="18" t="s">
        <v>522</v>
      </c>
      <c r="E8" s="23" t="s">
        <v>912</v>
      </c>
      <c r="F8" s="19">
        <v>45692</v>
      </c>
      <c r="G8" s="32">
        <v>16560</v>
      </c>
      <c r="H8" s="74">
        <f>VLOOKUP(E8&amp;B8,'Conf Oracle'!A:F,6,0)</f>
        <v>45708.682442129626</v>
      </c>
      <c r="I8" s="21" t="s">
        <v>906</v>
      </c>
      <c r="J8">
        <f t="shared" si="0"/>
        <v>13</v>
      </c>
    </row>
    <row r="9" spans="1:10" s="16" customFormat="1" hidden="1" x14ac:dyDescent="0.25">
      <c r="A9" s="17">
        <v>45705</v>
      </c>
      <c r="B9" s="28" t="s">
        <v>197</v>
      </c>
      <c r="C9" s="18" t="str">
        <f>VLOOKUP(B9,Fornecedores!A:B,2,0)</f>
        <v>ELEVADORES ATLAS SCHINDLER SA</v>
      </c>
      <c r="D9" s="18" t="s">
        <v>522</v>
      </c>
      <c r="E9" s="23" t="s">
        <v>913</v>
      </c>
      <c r="F9" s="19">
        <v>45693</v>
      </c>
      <c r="G9" s="32">
        <v>1960.94</v>
      </c>
      <c r="H9" s="74">
        <f>VLOOKUP(E9&amp;B9,'Conf Oracle'!A:F,6,0)</f>
        <v>45705.373229166667</v>
      </c>
      <c r="I9" s="21"/>
      <c r="J9">
        <f t="shared" si="0"/>
        <v>9</v>
      </c>
    </row>
    <row r="10" spans="1:10" s="16" customFormat="1" hidden="1" x14ac:dyDescent="0.25">
      <c r="A10" s="17">
        <v>45705</v>
      </c>
      <c r="B10" s="28" t="s">
        <v>190</v>
      </c>
      <c r="C10" s="18" t="str">
        <f>VLOOKUP(B10,Fornecedores!A:B,2,0)</f>
        <v>AMBIENTE VERDE RESIDUOS LTDA</v>
      </c>
      <c r="D10" s="18" t="s">
        <v>522</v>
      </c>
      <c r="E10" s="23" t="s">
        <v>914</v>
      </c>
      <c r="F10" s="19">
        <v>45693</v>
      </c>
      <c r="G10" s="32">
        <v>8839.27</v>
      </c>
      <c r="H10" s="74">
        <f>VLOOKUP(E10&amp;B10,'Conf Oracle'!A:F,6,0)</f>
        <v>45713.330034722225</v>
      </c>
      <c r="I10" s="21" t="s">
        <v>906</v>
      </c>
      <c r="J10">
        <f t="shared" si="0"/>
        <v>15</v>
      </c>
    </row>
    <row r="11" spans="1:10" s="16" customFormat="1" hidden="1" x14ac:dyDescent="0.25">
      <c r="A11" s="17">
        <v>45705</v>
      </c>
      <c r="B11" s="28" t="s">
        <v>210</v>
      </c>
      <c r="C11" s="18" t="str">
        <f>VLOOKUP(B11,Fornecedores!A:B,2,0)</f>
        <v>TK ELEVADORES BRASIL LTDA.</v>
      </c>
      <c r="D11" s="18" t="s">
        <v>522</v>
      </c>
      <c r="E11" s="23" t="s">
        <v>915</v>
      </c>
      <c r="F11" s="19">
        <v>45691</v>
      </c>
      <c r="G11" s="32">
        <v>13781.17</v>
      </c>
      <c r="H11" s="74">
        <f>VLOOKUP(E11&amp;B11,'Conf Oracle'!A:F,6,0)</f>
        <v>45712.443483796298</v>
      </c>
      <c r="I11" s="21" t="s">
        <v>906</v>
      </c>
      <c r="J11">
        <f t="shared" si="0"/>
        <v>16</v>
      </c>
    </row>
    <row r="12" spans="1:10" s="16" customFormat="1" hidden="1" x14ac:dyDescent="0.25">
      <c r="A12" s="17">
        <v>45705</v>
      </c>
      <c r="B12" s="28" t="s">
        <v>542</v>
      </c>
      <c r="C12" s="18" t="str">
        <f>VLOOKUP(B12,Fornecedores!A:B,2,0)</f>
        <v>TOP SERVICE SERVICOS E SISTEMAS S/A</v>
      </c>
      <c r="D12" s="18" t="s">
        <v>522</v>
      </c>
      <c r="E12" s="23" t="s">
        <v>916</v>
      </c>
      <c r="F12" s="19">
        <v>45700</v>
      </c>
      <c r="G12" s="32">
        <v>128116.16</v>
      </c>
      <c r="H12" s="74">
        <f>VLOOKUP(E12&amp;B12,'Conf Oracle'!A:F,6,0)</f>
        <v>45715.576736111114</v>
      </c>
      <c r="I12" s="21" t="s">
        <v>906</v>
      </c>
      <c r="J12">
        <f t="shared" si="0"/>
        <v>12</v>
      </c>
    </row>
    <row r="13" spans="1:10" s="16" customFormat="1" hidden="1" x14ac:dyDescent="0.25">
      <c r="A13" s="17">
        <v>45705</v>
      </c>
      <c r="B13" s="28" t="s">
        <v>917</v>
      </c>
      <c r="C13" s="18" t="str">
        <f>VLOOKUP(B13,Fornecedores!A:B,2,0)</f>
        <v>IN-HAUS INDUSTRIAL E SERVICOS DE LOGISTICA LTDA</v>
      </c>
      <c r="D13" s="18" t="s">
        <v>522</v>
      </c>
      <c r="E13" s="23" t="s">
        <v>918</v>
      </c>
      <c r="F13" s="19">
        <v>45700</v>
      </c>
      <c r="G13" s="32">
        <v>102014.63</v>
      </c>
      <c r="H13" s="74">
        <f>VLOOKUP(E13&amp;B13,'Conf Oracle'!A:F,6,0)</f>
        <v>45715.442071759258</v>
      </c>
      <c r="I13" s="21" t="s">
        <v>906</v>
      </c>
      <c r="J13">
        <f t="shared" si="0"/>
        <v>12</v>
      </c>
    </row>
    <row r="14" spans="1:10" s="16" customFormat="1" hidden="1" x14ac:dyDescent="0.25">
      <c r="A14" s="17">
        <v>45705</v>
      </c>
      <c r="B14" s="28" t="s">
        <v>660</v>
      </c>
      <c r="C14" s="18" t="str">
        <f>VLOOKUP(B14,Fornecedores!A:B,2,0)</f>
        <v>COMPANHIA DE SANEAMENTO AMBIENTAL DO DISTRITO FEDERAL</v>
      </c>
      <c r="D14" s="18" t="s">
        <v>522</v>
      </c>
      <c r="E14" s="23" t="s">
        <v>919</v>
      </c>
      <c r="F14" s="19">
        <v>45701</v>
      </c>
      <c r="G14" s="32">
        <v>20344.29</v>
      </c>
      <c r="H14" s="74" t="e">
        <f>VLOOKUP(E14&amp;B14,'Conf Oracle'!A:F,6,0)</f>
        <v>#N/A</v>
      </c>
      <c r="I14" s="21" t="s">
        <v>906</v>
      </c>
      <c r="J14" t="str">
        <f t="shared" si="0"/>
        <v/>
      </c>
    </row>
    <row r="15" spans="1:10" s="16" customFormat="1" hidden="1" x14ac:dyDescent="0.25">
      <c r="A15" s="17">
        <v>45705</v>
      </c>
      <c r="B15" s="28" t="s">
        <v>14</v>
      </c>
      <c r="C15" s="18" t="str">
        <f>VLOOKUP(B15,Fornecedores!A:B,2,0)</f>
        <v>AMAZON AWS SERVICOS BRASIL LTDA</v>
      </c>
      <c r="D15" s="18" t="s">
        <v>555</v>
      </c>
      <c r="E15" s="23" t="s">
        <v>920</v>
      </c>
      <c r="F15" s="19">
        <v>45690</v>
      </c>
      <c r="G15" s="32">
        <v>584634.01</v>
      </c>
      <c r="H15" s="74">
        <f>VLOOKUP(E15&amp;B15,'Conf Oracle'!A:F,6,0)</f>
        <v>45722.638761574075</v>
      </c>
      <c r="I15" s="21"/>
      <c r="J15">
        <f t="shared" si="0"/>
        <v>24</v>
      </c>
    </row>
    <row r="16" spans="1:10" s="16" customFormat="1" hidden="1" x14ac:dyDescent="0.25">
      <c r="A16" s="17">
        <v>45705</v>
      </c>
      <c r="B16" s="28" t="s">
        <v>14</v>
      </c>
      <c r="C16" s="18" t="str">
        <f>VLOOKUP(B16,Fornecedores!A:B,2,0)</f>
        <v>AMAZON AWS SERVICOS BRASIL LTDA</v>
      </c>
      <c r="D16" s="18" t="s">
        <v>555</v>
      </c>
      <c r="E16" s="23" t="s">
        <v>921</v>
      </c>
      <c r="F16" s="19">
        <v>45689</v>
      </c>
      <c r="G16" s="32">
        <v>584631.74</v>
      </c>
      <c r="H16" s="74" t="e">
        <f>VLOOKUP(E16&amp;B16,'Conf Oracle'!A:F,6,0)</f>
        <v>#N/A</v>
      </c>
      <c r="I16" s="21"/>
      <c r="J16" t="str">
        <f t="shared" si="0"/>
        <v/>
      </c>
    </row>
    <row r="17" spans="1:10" s="16" customFormat="1" hidden="1" x14ac:dyDescent="0.25">
      <c r="A17" s="17">
        <v>45705</v>
      </c>
      <c r="B17" s="28" t="s">
        <v>14</v>
      </c>
      <c r="C17" s="18" t="str">
        <f>VLOOKUP(B17,Fornecedores!A:B,2,0)</f>
        <v>AMAZON AWS SERVICOS BRASIL LTDA</v>
      </c>
      <c r="D17" s="18" t="s">
        <v>555</v>
      </c>
      <c r="E17" s="23" t="s">
        <v>922</v>
      </c>
      <c r="F17" s="19">
        <v>45690</v>
      </c>
      <c r="G17" s="32">
        <v>71814.740000000005</v>
      </c>
      <c r="H17" s="74">
        <f>VLOOKUP(E17&amp;B17,'Conf Oracle'!A:F,6,0)</f>
        <v>45722.670902777776</v>
      </c>
      <c r="I17" s="21"/>
      <c r="J17">
        <f t="shared" si="0"/>
        <v>24</v>
      </c>
    </row>
    <row r="18" spans="1:10" s="16" customFormat="1" hidden="1" x14ac:dyDescent="0.25">
      <c r="A18" s="17">
        <v>45705</v>
      </c>
      <c r="B18" s="28" t="s">
        <v>14</v>
      </c>
      <c r="C18" s="18" t="str">
        <f>VLOOKUP(B18,Fornecedores!A:B,2,0)</f>
        <v>AMAZON AWS SERVICOS BRASIL LTDA</v>
      </c>
      <c r="D18" s="18" t="s">
        <v>555</v>
      </c>
      <c r="E18" s="23" t="s">
        <v>923</v>
      </c>
      <c r="F18" s="19">
        <v>45690</v>
      </c>
      <c r="G18" s="32">
        <v>42206.14</v>
      </c>
      <c r="H18" s="74">
        <f>VLOOKUP(E18&amp;B18,'Conf Oracle'!A:F,6,0)</f>
        <v>45722.660428240742</v>
      </c>
      <c r="I18" s="21"/>
      <c r="J18">
        <f t="shared" si="0"/>
        <v>24</v>
      </c>
    </row>
    <row r="19" spans="1:10" s="16" customFormat="1" hidden="1" x14ac:dyDescent="0.25">
      <c r="A19" s="17">
        <v>45705</v>
      </c>
      <c r="B19" s="28" t="s">
        <v>14</v>
      </c>
      <c r="C19" s="18" t="str">
        <f>VLOOKUP(B19,Fornecedores!A:B,2,0)</f>
        <v>AMAZON AWS SERVICOS BRASIL LTDA</v>
      </c>
      <c r="D19" s="18" t="s">
        <v>555</v>
      </c>
      <c r="E19" s="23" t="s">
        <v>924</v>
      </c>
      <c r="F19" s="19">
        <v>45689</v>
      </c>
      <c r="G19" s="32">
        <v>114021.02</v>
      </c>
      <c r="H19" s="74" t="e">
        <f>VLOOKUP(E19&amp;B19,'Conf Oracle'!A:F,6,0)</f>
        <v>#N/A</v>
      </c>
      <c r="I19" s="21"/>
      <c r="J19" t="str">
        <f t="shared" si="0"/>
        <v/>
      </c>
    </row>
    <row r="20" spans="1:10" s="16" customFormat="1" hidden="1" x14ac:dyDescent="0.25">
      <c r="A20" s="17">
        <v>45705</v>
      </c>
      <c r="B20" s="28" t="s">
        <v>142</v>
      </c>
      <c r="C20" s="18" t="str">
        <f>VLOOKUP(B20,Fornecedores!A:B,2,0)</f>
        <v>REAL SEGURANCA INTEGRADA EIRELI</v>
      </c>
      <c r="D20" s="18" t="s">
        <v>555</v>
      </c>
      <c r="E20" s="23" t="s">
        <v>925</v>
      </c>
      <c r="F20" s="19">
        <v>45692</v>
      </c>
      <c r="G20" s="32">
        <v>222.35</v>
      </c>
      <c r="H20" s="74" t="e">
        <f>VLOOKUP(E20&amp;B20,'Conf Oracle'!A:F,6,0)</f>
        <v>#N/A</v>
      </c>
      <c r="I20" s="21"/>
      <c r="J20" t="str">
        <f t="shared" si="0"/>
        <v/>
      </c>
    </row>
    <row r="21" spans="1:10" s="16" customFormat="1" hidden="1" x14ac:dyDescent="0.25">
      <c r="A21" s="17">
        <v>45705</v>
      </c>
      <c r="B21" s="58" t="s">
        <v>149</v>
      </c>
      <c r="C21" s="18" t="str">
        <f>VLOOKUP(B21,Fornecedores!A:B,2,0)</f>
        <v>ACCENTURE DO BRASIL LTDA</v>
      </c>
      <c r="D21" s="18" t="s">
        <v>555</v>
      </c>
      <c r="E21" s="23" t="s">
        <v>926</v>
      </c>
      <c r="F21" s="19">
        <v>45698</v>
      </c>
      <c r="G21" s="32">
        <v>183243.6</v>
      </c>
      <c r="H21" s="74">
        <f>VLOOKUP(E21&amp;B21,'Conf Oracle'!A:F,6,0)</f>
        <v>45722.653391203705</v>
      </c>
      <c r="I21" s="21"/>
      <c r="J21">
        <f t="shared" si="0"/>
        <v>19</v>
      </c>
    </row>
    <row r="22" spans="1:10" s="16" customFormat="1" hidden="1" x14ac:dyDescent="0.25">
      <c r="A22" s="17">
        <v>45705</v>
      </c>
      <c r="B22" s="58" t="s">
        <v>149</v>
      </c>
      <c r="C22" s="18" t="str">
        <f>VLOOKUP(B22,Fornecedores!A:B,2,0)</f>
        <v>ACCENTURE DO BRASIL LTDA</v>
      </c>
      <c r="D22" s="18" t="s">
        <v>555</v>
      </c>
      <c r="E22" s="23" t="s">
        <v>927</v>
      </c>
      <c r="F22" s="19">
        <v>45698</v>
      </c>
      <c r="G22" s="32">
        <v>43999.199999999997</v>
      </c>
      <c r="H22" s="74">
        <f>VLOOKUP(E22&amp;B22,'Conf Oracle'!A:F,6,0)</f>
        <v>45722.620752314811</v>
      </c>
      <c r="I22" s="21"/>
      <c r="J22">
        <f t="shared" si="0"/>
        <v>19</v>
      </c>
    </row>
    <row r="23" spans="1:10" s="16" customFormat="1" hidden="1" x14ac:dyDescent="0.25">
      <c r="A23" s="17">
        <v>45705</v>
      </c>
      <c r="B23" s="28" t="s">
        <v>154</v>
      </c>
      <c r="C23" s="18" t="str">
        <f>VLOOKUP(B23,Fornecedores!A:B,2,0)</f>
        <v>TELEFONICA BRASIL SA</v>
      </c>
      <c r="D23" s="18" t="s">
        <v>555</v>
      </c>
      <c r="E23" s="23" t="s">
        <v>928</v>
      </c>
      <c r="F23" s="19">
        <v>45696</v>
      </c>
      <c r="G23" s="32">
        <v>1110.6199999999999</v>
      </c>
      <c r="H23" s="74" t="e">
        <f>VLOOKUP(E23&amp;B23,'Conf Oracle'!A:F,6,0)</f>
        <v>#N/A</v>
      </c>
      <c r="I23" s="21"/>
      <c r="J23" t="str">
        <f t="shared" si="0"/>
        <v/>
      </c>
    </row>
    <row r="24" spans="1:10" s="16" customFormat="1" hidden="1" x14ac:dyDescent="0.25">
      <c r="A24" s="17">
        <v>45705</v>
      </c>
      <c r="B24" s="28" t="s">
        <v>154</v>
      </c>
      <c r="C24" s="18" t="str">
        <f>VLOOKUP(B24,Fornecedores!A:B,2,0)</f>
        <v>TELEFONICA BRASIL SA</v>
      </c>
      <c r="D24" s="18" t="s">
        <v>555</v>
      </c>
      <c r="E24" s="23" t="s">
        <v>929</v>
      </c>
      <c r="F24" s="19">
        <v>45696</v>
      </c>
      <c r="G24" s="32">
        <v>360</v>
      </c>
      <c r="H24" s="74" t="e">
        <f>VLOOKUP(E24&amp;B24,'Conf Oracle'!A:F,6,0)</f>
        <v>#N/A</v>
      </c>
      <c r="I24" s="21"/>
      <c r="J24" t="str">
        <f t="shared" si="0"/>
        <v/>
      </c>
    </row>
    <row r="25" spans="1:10" s="16" customFormat="1" hidden="1" x14ac:dyDescent="0.25">
      <c r="A25" s="17">
        <v>45705</v>
      </c>
      <c r="B25" s="28" t="s">
        <v>154</v>
      </c>
      <c r="C25" s="18" t="str">
        <f>VLOOKUP(B25,Fornecedores!A:B,2,0)</f>
        <v>TELEFONICA BRASIL SA</v>
      </c>
      <c r="D25" s="18" t="s">
        <v>555</v>
      </c>
      <c r="E25" s="23" t="s">
        <v>930</v>
      </c>
      <c r="F25" s="19">
        <v>45696</v>
      </c>
      <c r="G25" s="32">
        <v>882.79</v>
      </c>
      <c r="H25" s="74" t="e">
        <f>VLOOKUP(E25&amp;B25,'Conf Oracle'!A:F,6,0)</f>
        <v>#N/A</v>
      </c>
      <c r="I25" s="21"/>
      <c r="J25" t="str">
        <f t="shared" si="0"/>
        <v/>
      </c>
    </row>
    <row r="26" spans="1:10" s="16" customFormat="1" hidden="1" x14ac:dyDescent="0.25">
      <c r="A26" s="17">
        <v>45705</v>
      </c>
      <c r="B26" s="28" t="s">
        <v>154</v>
      </c>
      <c r="C26" s="18" t="str">
        <f>VLOOKUP(B26,Fornecedores!A:B,2,0)</f>
        <v>TELEFONICA BRASIL SA</v>
      </c>
      <c r="D26" s="18" t="s">
        <v>555</v>
      </c>
      <c r="E26" s="23" t="s">
        <v>931</v>
      </c>
      <c r="F26" s="19">
        <v>45696</v>
      </c>
      <c r="G26" s="32">
        <v>1080</v>
      </c>
      <c r="H26" s="74" t="e">
        <f>VLOOKUP(E26&amp;B26,'Conf Oracle'!A:F,6,0)</f>
        <v>#N/A</v>
      </c>
      <c r="I26" s="21"/>
      <c r="J26" t="str">
        <f t="shared" si="0"/>
        <v/>
      </c>
    </row>
    <row r="27" spans="1:10" s="16" customFormat="1" hidden="1" x14ac:dyDescent="0.25">
      <c r="A27" s="17">
        <v>45705</v>
      </c>
      <c r="B27" s="28" t="s">
        <v>154</v>
      </c>
      <c r="C27" s="18" t="str">
        <f>VLOOKUP(B27,Fornecedores!A:B,2,0)</f>
        <v>TELEFONICA BRASIL SA</v>
      </c>
      <c r="D27" s="18" t="s">
        <v>555</v>
      </c>
      <c r="E27" s="23" t="s">
        <v>932</v>
      </c>
      <c r="F27" s="19">
        <v>45696</v>
      </c>
      <c r="G27" s="32">
        <v>3167.16</v>
      </c>
      <c r="H27" s="74" t="e">
        <f>VLOOKUP(E27&amp;B27,'Conf Oracle'!A:F,6,0)</f>
        <v>#N/A</v>
      </c>
      <c r="I27" s="21"/>
      <c r="J27" t="str">
        <f t="shared" si="0"/>
        <v/>
      </c>
    </row>
    <row r="28" spans="1:10" s="16" customFormat="1" hidden="1" x14ac:dyDescent="0.25">
      <c r="A28" s="17">
        <v>45705</v>
      </c>
      <c r="B28" s="28" t="s">
        <v>154</v>
      </c>
      <c r="C28" s="18" t="str">
        <f>VLOOKUP(B28,Fornecedores!A:B,2,0)</f>
        <v>TELEFONICA BRASIL SA</v>
      </c>
      <c r="D28" s="18" t="s">
        <v>555</v>
      </c>
      <c r="E28" s="23" t="s">
        <v>933</v>
      </c>
      <c r="F28" s="19">
        <v>45696</v>
      </c>
      <c r="G28" s="32">
        <v>1657.98</v>
      </c>
      <c r="H28" s="74" t="e">
        <f>VLOOKUP(E28&amp;B28,'Conf Oracle'!A:F,6,0)</f>
        <v>#N/A</v>
      </c>
      <c r="I28" s="21"/>
      <c r="J28" t="str">
        <f t="shared" si="0"/>
        <v/>
      </c>
    </row>
    <row r="29" spans="1:10" s="16" customFormat="1" hidden="1" x14ac:dyDescent="0.25">
      <c r="A29" s="17">
        <v>45705</v>
      </c>
      <c r="B29" s="28" t="s">
        <v>154</v>
      </c>
      <c r="C29" s="18" t="str">
        <f>VLOOKUP(B29,Fornecedores!A:B,2,0)</f>
        <v>TELEFONICA BRASIL SA</v>
      </c>
      <c r="D29" s="18" t="s">
        <v>555</v>
      </c>
      <c r="E29" s="23" t="s">
        <v>934</v>
      </c>
      <c r="F29" s="19">
        <v>45696</v>
      </c>
      <c r="G29" s="32">
        <v>180</v>
      </c>
      <c r="H29" s="74" t="e">
        <f>VLOOKUP(E29&amp;B29,'Conf Oracle'!A:F,6,0)</f>
        <v>#N/A</v>
      </c>
      <c r="I29" s="21"/>
      <c r="J29" t="str">
        <f t="shared" si="0"/>
        <v/>
      </c>
    </row>
    <row r="30" spans="1:10" s="16" customFormat="1" hidden="1" x14ac:dyDescent="0.25">
      <c r="A30" s="17">
        <v>45705</v>
      </c>
      <c r="B30" s="28" t="s">
        <v>154</v>
      </c>
      <c r="C30" s="18" t="str">
        <f>VLOOKUP(B30,Fornecedores!A:B,2,0)</f>
        <v>TELEFONICA BRASIL SA</v>
      </c>
      <c r="D30" s="18" t="s">
        <v>555</v>
      </c>
      <c r="E30" s="23" t="s">
        <v>935</v>
      </c>
      <c r="F30" s="19">
        <v>45696</v>
      </c>
      <c r="G30" s="32">
        <v>915.86</v>
      </c>
      <c r="H30" s="74" t="e">
        <f>VLOOKUP(E30&amp;B30,'Conf Oracle'!A:F,6,0)</f>
        <v>#N/A</v>
      </c>
      <c r="I30" s="21"/>
      <c r="J30" t="str">
        <f t="shared" si="0"/>
        <v/>
      </c>
    </row>
    <row r="31" spans="1:10" s="16" customFormat="1" hidden="1" x14ac:dyDescent="0.25">
      <c r="A31" s="17">
        <v>45705</v>
      </c>
      <c r="B31" s="28" t="s">
        <v>154</v>
      </c>
      <c r="C31" s="18" t="str">
        <f>VLOOKUP(B31,Fornecedores!A:B,2,0)</f>
        <v>TELEFONICA BRASIL SA</v>
      </c>
      <c r="D31" s="18" t="s">
        <v>555</v>
      </c>
      <c r="E31" s="23" t="s">
        <v>936</v>
      </c>
      <c r="F31" s="19">
        <v>45696</v>
      </c>
      <c r="G31" s="32">
        <v>180</v>
      </c>
      <c r="H31" s="74" t="e">
        <f>VLOOKUP(E31&amp;B31,'Conf Oracle'!A:F,6,0)</f>
        <v>#N/A</v>
      </c>
      <c r="I31" s="21"/>
      <c r="J31" t="str">
        <f t="shared" si="0"/>
        <v/>
      </c>
    </row>
    <row r="32" spans="1:10" s="16" customFormat="1" hidden="1" x14ac:dyDescent="0.25">
      <c r="A32" s="17">
        <v>45705</v>
      </c>
      <c r="B32" s="28" t="s">
        <v>154</v>
      </c>
      <c r="C32" s="18" t="str">
        <f>VLOOKUP(B32,Fornecedores!A:B,2,0)</f>
        <v>TELEFONICA BRASIL SA</v>
      </c>
      <c r="D32" s="18" t="s">
        <v>555</v>
      </c>
      <c r="E32" s="23" t="s">
        <v>937</v>
      </c>
      <c r="F32" s="19">
        <v>45696</v>
      </c>
      <c r="G32" s="32">
        <v>1581.56</v>
      </c>
      <c r="H32" s="74" t="e">
        <f>VLOOKUP(E32&amp;B32,'Conf Oracle'!A:F,6,0)</f>
        <v>#N/A</v>
      </c>
      <c r="I32" s="21"/>
      <c r="J32" t="str">
        <f t="shared" si="0"/>
        <v/>
      </c>
    </row>
    <row r="33" spans="1:10" s="16" customFormat="1" hidden="1" x14ac:dyDescent="0.25">
      <c r="A33" s="17">
        <v>45705</v>
      </c>
      <c r="B33" s="28" t="s">
        <v>154</v>
      </c>
      <c r="C33" s="18" t="str">
        <f>VLOOKUP(B33,Fornecedores!A:B,2,0)</f>
        <v>TELEFONICA BRASIL SA</v>
      </c>
      <c r="D33" s="18" t="s">
        <v>555</v>
      </c>
      <c r="E33" s="23" t="s">
        <v>938</v>
      </c>
      <c r="F33" s="19">
        <v>45696</v>
      </c>
      <c r="G33" s="32">
        <v>2522.64</v>
      </c>
      <c r="H33" s="74" t="e">
        <f>VLOOKUP(E33&amp;B33,'Conf Oracle'!A:F,6,0)</f>
        <v>#N/A</v>
      </c>
      <c r="I33" s="21"/>
      <c r="J33" t="str">
        <f t="shared" si="0"/>
        <v/>
      </c>
    </row>
    <row r="34" spans="1:10" s="16" customFormat="1" hidden="1" x14ac:dyDescent="0.25">
      <c r="A34" s="17">
        <v>45705</v>
      </c>
      <c r="B34" s="28" t="s">
        <v>703</v>
      </c>
      <c r="C34" s="18" t="str">
        <f>VLOOKUP(B34,Fornecedores!A:B,2,0)</f>
        <v>RERUM ENGENHARIA DE SISTEMAS LTDA</v>
      </c>
      <c r="D34" s="18" t="s">
        <v>555</v>
      </c>
      <c r="E34" s="23" t="s">
        <v>939</v>
      </c>
      <c r="F34" s="19">
        <v>45699</v>
      </c>
      <c r="G34" s="32">
        <v>41287.839999999997</v>
      </c>
      <c r="H34" s="74">
        <f>VLOOKUP(E34&amp;B34,'Conf Oracle'!A:F,6,0)</f>
        <v>45726.463101851848</v>
      </c>
      <c r="I34" s="21"/>
      <c r="J34">
        <f t="shared" si="0"/>
        <v>20</v>
      </c>
    </row>
    <row r="35" spans="1:10" s="16" customFormat="1" hidden="1" x14ac:dyDescent="0.25">
      <c r="A35" s="17">
        <v>45705</v>
      </c>
      <c r="B35" s="28" t="s">
        <v>703</v>
      </c>
      <c r="C35" s="18" t="str">
        <f>VLOOKUP(B35,Fornecedores!A:B,2,0)</f>
        <v>RERUM ENGENHARIA DE SISTEMAS LTDA</v>
      </c>
      <c r="D35" s="18" t="s">
        <v>555</v>
      </c>
      <c r="E35" s="23" t="s">
        <v>940</v>
      </c>
      <c r="F35" s="19">
        <v>45699</v>
      </c>
      <c r="G35" s="32">
        <v>41287.839999999997</v>
      </c>
      <c r="H35" s="74" t="e">
        <f>VLOOKUP(E35&amp;B35,'Conf Oracle'!A:F,6,0)</f>
        <v>#N/A</v>
      </c>
      <c r="I35" s="21"/>
      <c r="J35" t="str">
        <f t="shared" si="0"/>
        <v/>
      </c>
    </row>
    <row r="36" spans="1:10" s="16" customFormat="1" hidden="1" x14ac:dyDescent="0.25">
      <c r="A36" s="17">
        <v>45705</v>
      </c>
      <c r="B36" s="28" t="s">
        <v>142</v>
      </c>
      <c r="C36" s="18" t="str">
        <f>VLOOKUP(B36,Fornecedores!A:B,2,0)</f>
        <v>REAL SEGURANCA INTEGRADA EIRELI</v>
      </c>
      <c r="D36" s="18" t="s">
        <v>555</v>
      </c>
      <c r="E36" s="23" t="s">
        <v>941</v>
      </c>
      <c r="F36" s="19">
        <v>45700</v>
      </c>
      <c r="G36" s="32">
        <v>217.9</v>
      </c>
      <c r="H36" s="74">
        <f>VLOOKUP(E36&amp;B36,'Conf Oracle'!A:F,6,0)</f>
        <v>45700.671435185184</v>
      </c>
      <c r="I36" s="21" t="s">
        <v>577</v>
      </c>
      <c r="J36">
        <f t="shared" si="0"/>
        <v>1</v>
      </c>
    </row>
    <row r="37" spans="1:10" s="16" customFormat="1" hidden="1" x14ac:dyDescent="0.25">
      <c r="A37" s="17">
        <v>45705</v>
      </c>
      <c r="B37" s="28" t="s">
        <v>350</v>
      </c>
      <c r="C37" s="18" t="str">
        <f>VLOOKUP(B37,Fornecedores!A:B,2,0)</f>
        <v>MULTIVIS BRASIL LTDA</v>
      </c>
      <c r="D37" s="18" t="s">
        <v>555</v>
      </c>
      <c r="E37" s="23" t="s">
        <v>942</v>
      </c>
      <c r="F37" s="19">
        <v>45700</v>
      </c>
      <c r="G37" s="32">
        <v>76829.38</v>
      </c>
      <c r="H37" s="74">
        <f>VLOOKUP(E37&amp;B37,'Conf Oracle'!A:F,6,0)</f>
        <v>45722.586331018516</v>
      </c>
      <c r="I37" s="21"/>
      <c r="J37">
        <f t="shared" si="0"/>
        <v>17</v>
      </c>
    </row>
    <row r="38" spans="1:10" s="16" customFormat="1" hidden="1" x14ac:dyDescent="0.25">
      <c r="A38" s="17">
        <v>45705</v>
      </c>
      <c r="B38" s="28" t="s">
        <v>112</v>
      </c>
      <c r="C38" s="18" t="str">
        <f>VLOOKUP(B38,Fornecedores!A:B,2,0)</f>
        <v>SSAMRO SOLUCOES PARA MANUTENCAO INDUSTR</v>
      </c>
      <c r="D38" s="18" t="s">
        <v>574</v>
      </c>
      <c r="E38" s="23" t="s">
        <v>943</v>
      </c>
      <c r="F38" s="19">
        <v>45691</v>
      </c>
      <c r="G38" s="32">
        <v>648.76</v>
      </c>
      <c r="H38" s="74">
        <f>VLOOKUP(E38&amp;B38,'Conf Oracle'!A:F,6,0)</f>
        <v>45699.377025462964</v>
      </c>
      <c r="I38" s="21"/>
      <c r="J38">
        <f t="shared" si="0"/>
        <v>7</v>
      </c>
    </row>
    <row r="39" spans="1:10" s="16" customFormat="1" hidden="1" x14ac:dyDescent="0.25">
      <c r="A39" s="17">
        <v>45705</v>
      </c>
      <c r="B39" s="28" t="s">
        <v>112</v>
      </c>
      <c r="C39" s="18" t="str">
        <f>VLOOKUP(B39,Fornecedores!A:B,2,0)</f>
        <v>SSAMRO SOLUCOES PARA MANUTENCAO INDUSTR</v>
      </c>
      <c r="D39" s="18" t="s">
        <v>574</v>
      </c>
      <c r="E39" s="23" t="s">
        <v>944</v>
      </c>
      <c r="F39" s="19">
        <v>45691</v>
      </c>
      <c r="G39" s="32">
        <v>648.76</v>
      </c>
      <c r="H39" s="74">
        <f>VLOOKUP(E39&amp;B39,'Conf Oracle'!A:F,6,0)</f>
        <v>45699.375335648147</v>
      </c>
      <c r="I39" s="21"/>
      <c r="J39">
        <f t="shared" si="0"/>
        <v>7</v>
      </c>
    </row>
    <row r="40" spans="1:10" s="16" customFormat="1" hidden="1" x14ac:dyDescent="0.25">
      <c r="A40" s="17">
        <v>45705</v>
      </c>
      <c r="B40" s="28" t="s">
        <v>112</v>
      </c>
      <c r="C40" s="18" t="str">
        <f>VLOOKUP(B40,Fornecedores!A:B,2,0)</f>
        <v>SSAMRO SOLUCOES PARA MANUTENCAO INDUSTR</v>
      </c>
      <c r="D40" s="18" t="s">
        <v>574</v>
      </c>
      <c r="E40" s="23" t="s">
        <v>945</v>
      </c>
      <c r="F40" s="19">
        <v>45691</v>
      </c>
      <c r="G40" s="32">
        <v>648.76</v>
      </c>
      <c r="H40" s="74">
        <f>VLOOKUP(E40&amp;B40,'Conf Oracle'!A:F,6,0)</f>
        <v>45699.373912037037</v>
      </c>
      <c r="I40" s="21"/>
      <c r="J40">
        <f t="shared" si="0"/>
        <v>7</v>
      </c>
    </row>
    <row r="41" spans="1:10" s="16" customFormat="1" hidden="1" x14ac:dyDescent="0.25">
      <c r="A41" s="17">
        <v>45705</v>
      </c>
      <c r="B41" s="28" t="s">
        <v>112</v>
      </c>
      <c r="C41" s="18" t="str">
        <f>VLOOKUP(B41,Fornecedores!A:B,2,0)</f>
        <v>SSAMRO SOLUCOES PARA MANUTENCAO INDUSTR</v>
      </c>
      <c r="D41" s="18" t="s">
        <v>574</v>
      </c>
      <c r="E41" s="23" t="s">
        <v>946</v>
      </c>
      <c r="F41" s="19">
        <v>45691</v>
      </c>
      <c r="G41" s="32">
        <v>648.76</v>
      </c>
      <c r="H41" s="74">
        <f>VLOOKUP(E41&amp;B41,'Conf Oracle'!A:F,6,0)</f>
        <v>45699.371747685182</v>
      </c>
      <c r="I41" s="21"/>
      <c r="J41">
        <f t="shared" si="0"/>
        <v>7</v>
      </c>
    </row>
    <row r="42" spans="1:10" s="16" customFormat="1" hidden="1" x14ac:dyDescent="0.25">
      <c r="A42" s="17">
        <v>45705</v>
      </c>
      <c r="B42" s="28" t="s">
        <v>129</v>
      </c>
      <c r="C42" s="18" t="str">
        <f>VLOOKUP(B42,Fornecedores!A:B,2,0)</f>
        <v>TELEGESTAO SISTEMAS DE ATEND LTDA</v>
      </c>
      <c r="D42" s="18" t="s">
        <v>574</v>
      </c>
      <c r="E42" s="23" t="s">
        <v>947</v>
      </c>
      <c r="F42" s="19">
        <v>45691</v>
      </c>
      <c r="G42" s="32">
        <v>700</v>
      </c>
      <c r="H42" s="74">
        <f>VLOOKUP(E42&amp;B42,'Conf Oracle'!A:F,6,0)</f>
        <v>45698.483159722222</v>
      </c>
      <c r="I42" s="21"/>
      <c r="J42">
        <f t="shared" si="0"/>
        <v>6</v>
      </c>
    </row>
    <row r="43" spans="1:10" s="16" customFormat="1" hidden="1" x14ac:dyDescent="0.25">
      <c r="A43" s="17">
        <v>45705</v>
      </c>
      <c r="B43" s="28" t="s">
        <v>126</v>
      </c>
      <c r="C43" s="18" t="str">
        <f>VLOOKUP(B43,Fornecedores!A:B,2,0)</f>
        <v>PLUXEE BENEFICIOS BRASIL SA</v>
      </c>
      <c r="D43" s="18" t="s">
        <v>574</v>
      </c>
      <c r="E43" s="23" t="s">
        <v>948</v>
      </c>
      <c r="F43" s="19">
        <v>45692</v>
      </c>
      <c r="G43" s="32">
        <v>1981.41</v>
      </c>
      <c r="H43" s="74">
        <f>VLOOKUP(E43&amp;B43,'Conf Oracle'!A:F,6,0)</f>
        <v>45693.651956018519</v>
      </c>
      <c r="I43" s="21"/>
      <c r="J43">
        <f t="shared" si="0"/>
        <v>2</v>
      </c>
    </row>
    <row r="44" spans="1:10" s="16" customFormat="1" hidden="1" x14ac:dyDescent="0.25">
      <c r="A44" s="17">
        <v>45705</v>
      </c>
      <c r="B44" s="28" t="s">
        <v>126</v>
      </c>
      <c r="C44" s="18" t="str">
        <f>VLOOKUP(B44,Fornecedores!A:B,2,0)</f>
        <v>PLUXEE BENEFICIOS BRASIL SA</v>
      </c>
      <c r="D44" s="18" t="s">
        <v>574</v>
      </c>
      <c r="E44" s="23" t="s">
        <v>949</v>
      </c>
      <c r="F44" s="19">
        <v>45692</v>
      </c>
      <c r="G44" s="32">
        <v>4946.59</v>
      </c>
      <c r="H44" s="74">
        <f>VLOOKUP(E44&amp;B44,'Conf Oracle'!A:F,6,0)</f>
        <v>45693.698101851849</v>
      </c>
      <c r="I44" s="21"/>
      <c r="J44">
        <f t="shared" si="0"/>
        <v>2</v>
      </c>
    </row>
    <row r="45" spans="1:10" s="16" customFormat="1" hidden="1" x14ac:dyDescent="0.25">
      <c r="A45" s="17">
        <v>45705</v>
      </c>
      <c r="B45" s="28" t="s">
        <v>117</v>
      </c>
      <c r="C45" s="18" t="str">
        <f>VLOOKUP(B45,Fornecedores!A:B,2,0)</f>
        <v>CS INTEGRA SOLUCOES EM TECNOLOG LTDA ME</v>
      </c>
      <c r="D45" s="18" t="s">
        <v>574</v>
      </c>
      <c r="E45" s="23" t="s">
        <v>950</v>
      </c>
      <c r="F45" s="19">
        <v>45692</v>
      </c>
      <c r="G45" s="32">
        <v>3093</v>
      </c>
      <c r="H45" s="74">
        <f>VLOOKUP(E45&amp;B45,'Conf Oracle'!A:F,6,0)</f>
        <v>45698.40179398148</v>
      </c>
      <c r="I45" s="21"/>
      <c r="J45">
        <f t="shared" si="0"/>
        <v>5</v>
      </c>
    </row>
    <row r="46" spans="1:10" s="16" customFormat="1" hidden="1" x14ac:dyDescent="0.25">
      <c r="A46" s="17">
        <v>45705</v>
      </c>
      <c r="B46" s="28" t="s">
        <v>119</v>
      </c>
      <c r="C46" s="18" t="str">
        <f>VLOOKUP(B46,Fornecedores!A:B,2,0)</f>
        <v>VELA SOFTWARE E SERVICOS LTDA</v>
      </c>
      <c r="D46" s="18" t="s">
        <v>574</v>
      </c>
      <c r="E46" s="23" t="s">
        <v>951</v>
      </c>
      <c r="F46" s="19">
        <v>45693</v>
      </c>
      <c r="G46" s="32">
        <v>677.6</v>
      </c>
      <c r="H46" s="74" t="e">
        <f>VLOOKUP(E46&amp;B46,'Conf Oracle'!A:F,6,0)</f>
        <v>#N/A</v>
      </c>
      <c r="I46" s="21"/>
      <c r="J46" t="str">
        <f t="shared" si="0"/>
        <v/>
      </c>
    </row>
    <row r="47" spans="1:10" s="16" customFormat="1" hidden="1" x14ac:dyDescent="0.25">
      <c r="A47" s="17">
        <v>45705</v>
      </c>
      <c r="B47" s="28" t="s">
        <v>119</v>
      </c>
      <c r="C47" s="18" t="str">
        <f>VLOOKUP(B47,Fornecedores!A:B,2,0)</f>
        <v>VELA SOFTWARE E SERVICOS LTDA</v>
      </c>
      <c r="D47" s="18" t="s">
        <v>574</v>
      </c>
      <c r="E47" s="23" t="s">
        <v>952</v>
      </c>
      <c r="F47" s="19">
        <v>45693</v>
      </c>
      <c r="G47" s="32">
        <v>677.6</v>
      </c>
      <c r="H47" s="74" t="e">
        <f>VLOOKUP(E47&amp;B47,'Conf Oracle'!A:F,6,0)</f>
        <v>#N/A</v>
      </c>
      <c r="I47" s="21"/>
      <c r="J47" t="str">
        <f t="shared" si="0"/>
        <v/>
      </c>
    </row>
    <row r="48" spans="1:10" s="16" customFormat="1" hidden="1" x14ac:dyDescent="0.25">
      <c r="A48" s="17">
        <v>45705</v>
      </c>
      <c r="B48" s="28" t="s">
        <v>119</v>
      </c>
      <c r="C48" s="18" t="str">
        <f>VLOOKUP(B48,Fornecedores!A:B,2,0)</f>
        <v>VELA SOFTWARE E SERVICOS LTDA</v>
      </c>
      <c r="D48" s="18" t="s">
        <v>574</v>
      </c>
      <c r="E48" s="23" t="s">
        <v>953</v>
      </c>
      <c r="F48" s="19">
        <v>45693</v>
      </c>
      <c r="G48" s="32">
        <v>677.6</v>
      </c>
      <c r="H48" s="74" t="e">
        <f>VLOOKUP(E48&amp;B48,'Conf Oracle'!A:F,6,0)</f>
        <v>#N/A</v>
      </c>
      <c r="I48" s="21"/>
      <c r="J48" t="str">
        <f t="shared" si="0"/>
        <v/>
      </c>
    </row>
    <row r="49" spans="1:10" s="16" customFormat="1" hidden="1" x14ac:dyDescent="0.25">
      <c r="A49" s="17">
        <v>45705</v>
      </c>
      <c r="B49" s="28" t="s">
        <v>119</v>
      </c>
      <c r="C49" s="18" t="str">
        <f>VLOOKUP(B49,Fornecedores!A:B,2,0)</f>
        <v>VELA SOFTWARE E SERVICOS LTDA</v>
      </c>
      <c r="D49" s="18" t="s">
        <v>574</v>
      </c>
      <c r="E49" s="23" t="s">
        <v>954</v>
      </c>
      <c r="F49" s="19">
        <v>45693</v>
      </c>
      <c r="G49" s="32">
        <v>677.6</v>
      </c>
      <c r="H49" s="74" t="e">
        <f>VLOOKUP(E49&amp;B49,'Conf Oracle'!A:F,6,0)</f>
        <v>#N/A</v>
      </c>
      <c r="I49" s="21"/>
      <c r="J49" t="str">
        <f t="shared" si="0"/>
        <v/>
      </c>
    </row>
    <row r="50" spans="1:10" s="16" customFormat="1" hidden="1" x14ac:dyDescent="0.25">
      <c r="A50" s="17">
        <v>45705</v>
      </c>
      <c r="B50" s="28" t="s">
        <v>119</v>
      </c>
      <c r="C50" s="18" t="str">
        <f>VLOOKUP(B50,Fornecedores!A:B,2,0)</f>
        <v>VELA SOFTWARE E SERVICOS LTDA</v>
      </c>
      <c r="D50" s="18" t="s">
        <v>574</v>
      </c>
      <c r="E50" s="23" t="s">
        <v>955</v>
      </c>
      <c r="F50" s="19">
        <v>45694</v>
      </c>
      <c r="G50" s="32">
        <v>677.6</v>
      </c>
      <c r="H50" s="74" t="e">
        <f>VLOOKUP(E50&amp;B50,'Conf Oracle'!A:F,6,0)</f>
        <v>#N/A</v>
      </c>
      <c r="I50" s="21"/>
      <c r="J50" t="str">
        <f t="shared" si="0"/>
        <v/>
      </c>
    </row>
    <row r="51" spans="1:10" s="16" customFormat="1" hidden="1" x14ac:dyDescent="0.25">
      <c r="A51" s="17">
        <v>45705</v>
      </c>
      <c r="B51" s="28" t="s">
        <v>119</v>
      </c>
      <c r="C51" s="18" t="str">
        <f>VLOOKUP(B51,Fornecedores!A:B,2,0)</f>
        <v>VELA SOFTWARE E SERVICOS LTDA</v>
      </c>
      <c r="D51" s="18" t="s">
        <v>574</v>
      </c>
      <c r="E51" s="23" t="s">
        <v>956</v>
      </c>
      <c r="F51" s="19">
        <v>45694</v>
      </c>
      <c r="G51" s="32">
        <v>677.6</v>
      </c>
      <c r="H51" s="74" t="e">
        <f>VLOOKUP(E51&amp;B51,'Conf Oracle'!A:F,6,0)</f>
        <v>#N/A</v>
      </c>
      <c r="I51" s="21"/>
      <c r="J51" t="str">
        <f t="shared" si="0"/>
        <v/>
      </c>
    </row>
    <row r="52" spans="1:10" s="16" customFormat="1" hidden="1" x14ac:dyDescent="0.25">
      <c r="A52" s="17">
        <v>45705</v>
      </c>
      <c r="B52" s="28" t="s">
        <v>119</v>
      </c>
      <c r="C52" s="18" t="str">
        <f>VLOOKUP(B52,Fornecedores!A:B,2,0)</f>
        <v>VELA SOFTWARE E SERVICOS LTDA</v>
      </c>
      <c r="D52" s="18" t="s">
        <v>574</v>
      </c>
      <c r="E52" s="23" t="s">
        <v>957</v>
      </c>
      <c r="F52" s="19">
        <v>45694</v>
      </c>
      <c r="G52" s="32">
        <v>677.6</v>
      </c>
      <c r="H52" s="74" t="e">
        <f>VLOOKUP(E52&amp;B52,'Conf Oracle'!A:F,6,0)</f>
        <v>#N/A</v>
      </c>
      <c r="I52" s="21"/>
      <c r="J52" t="str">
        <f t="shared" si="0"/>
        <v/>
      </c>
    </row>
    <row r="53" spans="1:10" s="16" customFormat="1" hidden="1" x14ac:dyDescent="0.25">
      <c r="A53" s="17">
        <v>45705</v>
      </c>
      <c r="B53" s="28" t="s">
        <v>119</v>
      </c>
      <c r="C53" s="18" t="str">
        <f>VLOOKUP(B53,Fornecedores!A:B,2,0)</f>
        <v>VELA SOFTWARE E SERVICOS LTDA</v>
      </c>
      <c r="D53" s="18" t="s">
        <v>574</v>
      </c>
      <c r="E53" s="23" t="s">
        <v>958</v>
      </c>
      <c r="F53" s="19">
        <v>45694</v>
      </c>
      <c r="G53" s="32">
        <v>677.6</v>
      </c>
      <c r="H53" s="74">
        <f>VLOOKUP(E53&amp;B53,'Conf Oracle'!A:F,6,0)</f>
        <v>45698.413645833331</v>
      </c>
      <c r="I53" s="21"/>
      <c r="J53">
        <f t="shared" si="0"/>
        <v>3</v>
      </c>
    </row>
    <row r="54" spans="1:10" s="16" customFormat="1" hidden="1" x14ac:dyDescent="0.25">
      <c r="A54" s="17">
        <v>45705</v>
      </c>
      <c r="B54" s="28" t="s">
        <v>90</v>
      </c>
      <c r="C54" s="18" t="str">
        <f>VLOOKUP(B54,Fornecedores!A:B,2,0)</f>
        <v>GOOGLE CLOUD BRASIL COMPUTAÇÃO E SERVICOS DE DADOS LTDA</v>
      </c>
      <c r="D54" s="18" t="s">
        <v>610</v>
      </c>
      <c r="E54" s="23" t="s">
        <v>959</v>
      </c>
      <c r="F54" s="19">
        <v>45690</v>
      </c>
      <c r="G54" s="32">
        <v>805.23</v>
      </c>
      <c r="H54" s="74">
        <f>VLOOKUP(E54&amp;B54,'Conf Oracle'!A:F,6,0)</f>
        <v>45699.492060185185</v>
      </c>
      <c r="I54" s="21"/>
      <c r="J54">
        <f t="shared" si="0"/>
        <v>7</v>
      </c>
    </row>
    <row r="55" spans="1:10" s="16" customFormat="1" hidden="1" x14ac:dyDescent="0.25">
      <c r="A55" s="17">
        <v>45705</v>
      </c>
      <c r="B55" s="28" t="s">
        <v>68</v>
      </c>
      <c r="C55" s="18" t="str">
        <f>VLOOKUP(B55,Fornecedores!A:B,2,0)</f>
        <v>MAGICCOMP ENG E SERV DE INFORMATICA LTDA</v>
      </c>
      <c r="D55" s="18" t="s">
        <v>610</v>
      </c>
      <c r="E55" s="23" t="s">
        <v>960</v>
      </c>
      <c r="F55" s="19">
        <v>45691</v>
      </c>
      <c r="G55" s="32">
        <v>23587.74</v>
      </c>
      <c r="H55" s="74">
        <f>VLOOKUP(E55&amp;B55,'Conf Oracle'!A:F,6,0)</f>
        <v>45699.479861111111</v>
      </c>
      <c r="I55" s="21"/>
      <c r="J55">
        <f t="shared" si="0"/>
        <v>7</v>
      </c>
    </row>
    <row r="56" spans="1:10" s="16" customFormat="1" hidden="1" x14ac:dyDescent="0.25">
      <c r="A56" s="17">
        <v>45705</v>
      </c>
      <c r="B56" s="28" t="s">
        <v>68</v>
      </c>
      <c r="C56" s="18" t="str">
        <f>VLOOKUP(B56,Fornecedores!A:B,2,0)</f>
        <v>MAGICCOMP ENG E SERV DE INFORMATICA LTDA</v>
      </c>
      <c r="D56" s="18" t="s">
        <v>610</v>
      </c>
      <c r="E56" s="23" t="s">
        <v>961</v>
      </c>
      <c r="F56" s="19">
        <v>45691</v>
      </c>
      <c r="G56" s="32">
        <v>23587.74</v>
      </c>
      <c r="H56" s="74">
        <f>VLOOKUP(E56&amp;B56,'Conf Oracle'!A:F,6,0)</f>
        <v>45699.477939814817</v>
      </c>
      <c r="I56" s="21"/>
      <c r="J56">
        <f t="shared" si="0"/>
        <v>7</v>
      </c>
    </row>
    <row r="57" spans="1:10" s="16" customFormat="1" hidden="1" x14ac:dyDescent="0.25">
      <c r="A57" s="17">
        <v>45705</v>
      </c>
      <c r="B57" s="28" t="s">
        <v>68</v>
      </c>
      <c r="C57" s="18" t="str">
        <f>VLOOKUP(B57,Fornecedores!A:B,2,0)</f>
        <v>MAGICCOMP ENG E SERV DE INFORMATICA LTDA</v>
      </c>
      <c r="D57" s="18" t="s">
        <v>610</v>
      </c>
      <c r="E57" s="23" t="s">
        <v>962</v>
      </c>
      <c r="F57" s="19">
        <v>45691</v>
      </c>
      <c r="G57" s="32">
        <v>26357.42</v>
      </c>
      <c r="H57" s="74">
        <f>VLOOKUP(E57&amp;B57,'Conf Oracle'!A:F,6,0)</f>
        <v>45699.47420138889</v>
      </c>
      <c r="I57" s="21"/>
      <c r="J57">
        <f t="shared" si="0"/>
        <v>7</v>
      </c>
    </row>
    <row r="58" spans="1:10" s="16" customFormat="1" hidden="1" x14ac:dyDescent="0.25">
      <c r="A58" s="17">
        <v>45705</v>
      </c>
      <c r="B58" s="28" t="s">
        <v>68</v>
      </c>
      <c r="C58" s="18" t="str">
        <f>VLOOKUP(B58,Fornecedores!A:B,2,0)</f>
        <v>MAGICCOMP ENG E SERV DE INFORMATICA LTDA</v>
      </c>
      <c r="D58" s="18" t="s">
        <v>610</v>
      </c>
      <c r="E58" s="23" t="s">
        <v>963</v>
      </c>
      <c r="F58" s="19">
        <v>45691</v>
      </c>
      <c r="G58" s="32">
        <v>26357.42</v>
      </c>
      <c r="H58" s="74">
        <f>VLOOKUP(E58&amp;B58,'Conf Oracle'!A:F,6,0)</f>
        <v>45699.378472222219</v>
      </c>
      <c r="I58" s="21"/>
      <c r="J58">
        <f t="shared" si="0"/>
        <v>7</v>
      </c>
    </row>
    <row r="59" spans="1:10" s="16" customFormat="1" hidden="1" x14ac:dyDescent="0.25">
      <c r="A59" s="17">
        <v>45705</v>
      </c>
      <c r="B59" s="28" t="s">
        <v>95</v>
      </c>
      <c r="C59" s="18" t="str">
        <f>VLOOKUP(B59,Fornecedores!A:B,2,0)</f>
        <v>FUTURE TECHNOLOGIES INFORMATICA LTDA</v>
      </c>
      <c r="D59" s="18" t="s">
        <v>610</v>
      </c>
      <c r="E59" s="23" t="s">
        <v>964</v>
      </c>
      <c r="F59" s="19">
        <v>45691</v>
      </c>
      <c r="G59" s="32">
        <v>6450</v>
      </c>
      <c r="H59" s="74">
        <f>VLOOKUP(E59&amp;B59,'Conf Oracle'!A:F,6,0)</f>
        <v>45706.646990740737</v>
      </c>
      <c r="I59" s="21"/>
      <c r="J59">
        <f t="shared" si="0"/>
        <v>12</v>
      </c>
    </row>
    <row r="60" spans="1:10" s="16" customFormat="1" hidden="1" x14ac:dyDescent="0.25">
      <c r="A60" s="17">
        <v>45705</v>
      </c>
      <c r="B60" s="28" t="s">
        <v>80</v>
      </c>
      <c r="C60" s="18" t="str">
        <f>VLOOKUP(B60,Fornecedores!A:B,2,0)</f>
        <v>POPULOS TECNOLOGIA LTDA</v>
      </c>
      <c r="D60" s="18" t="s">
        <v>610</v>
      </c>
      <c r="E60" s="23" t="s">
        <v>965</v>
      </c>
      <c r="F60" s="19">
        <v>45691</v>
      </c>
      <c r="G60" s="32">
        <v>3118.52</v>
      </c>
      <c r="H60" s="74">
        <f>VLOOKUP(E60&amp;B60,'Conf Oracle'!A:F,6,0)</f>
        <v>45706.644837962966</v>
      </c>
      <c r="I60" s="21"/>
      <c r="J60">
        <f t="shared" si="0"/>
        <v>12</v>
      </c>
    </row>
    <row r="61" spans="1:10" s="16" customFormat="1" hidden="1" x14ac:dyDescent="0.25">
      <c r="A61" s="17">
        <v>45705</v>
      </c>
      <c r="B61" s="28" t="s">
        <v>509</v>
      </c>
      <c r="C61" s="18" t="str">
        <f>VLOOKUP(B61,Fornecedores!A:B,2,0)</f>
        <v>DUNASTUR LTDA</v>
      </c>
      <c r="D61" s="18" t="s">
        <v>610</v>
      </c>
      <c r="E61" s="23" t="s">
        <v>966</v>
      </c>
      <c r="F61" s="19">
        <v>45691</v>
      </c>
      <c r="G61" s="32">
        <v>340</v>
      </c>
      <c r="H61" s="74">
        <f>VLOOKUP(E61&amp;B61,'Conf Oracle'!A:F,6,0)</f>
        <v>45693.459050925929</v>
      </c>
      <c r="I61" s="21"/>
      <c r="J61">
        <f t="shared" si="0"/>
        <v>3</v>
      </c>
    </row>
    <row r="62" spans="1:10" s="16" customFormat="1" hidden="1" x14ac:dyDescent="0.25">
      <c r="A62" s="17">
        <v>45705</v>
      </c>
      <c r="B62" s="28" t="s">
        <v>490</v>
      </c>
      <c r="C62" s="18" t="str">
        <f>VLOOKUP(B62,Fornecedores!A:B,2,0)</f>
        <v>ORSEGUPS SEGURANCA E VIGILANCIA LTDA</v>
      </c>
      <c r="D62" s="18" t="s">
        <v>610</v>
      </c>
      <c r="E62" s="23" t="s">
        <v>967</v>
      </c>
      <c r="F62" s="19">
        <v>45698</v>
      </c>
      <c r="G62" s="32">
        <v>11057.12</v>
      </c>
      <c r="H62" s="74">
        <f>VLOOKUP(E62&amp;B62,'Conf Oracle'!A:F,6,0)</f>
        <v>45706.654224537036</v>
      </c>
      <c r="I62" s="21"/>
      <c r="J62">
        <f t="shared" si="0"/>
        <v>7</v>
      </c>
    </row>
    <row r="63" spans="1:10" s="16" customFormat="1" hidden="1" x14ac:dyDescent="0.25">
      <c r="A63" s="17">
        <v>45705</v>
      </c>
      <c r="B63" s="28" t="s">
        <v>60</v>
      </c>
      <c r="C63" s="18" t="str">
        <f>VLOOKUP(B63,Fornecedores!A:B,2,0)</f>
        <v>Centrais Elétricas Brasileiras S/A - Eletrobras</v>
      </c>
      <c r="D63" s="18" t="s">
        <v>522</v>
      </c>
      <c r="E63" s="23" t="s">
        <v>968</v>
      </c>
      <c r="F63" s="19">
        <v>45694</v>
      </c>
      <c r="G63" s="32">
        <v>23779.16</v>
      </c>
      <c r="H63" s="74">
        <f>VLOOKUP(E63&amp;B63,'Conf Oracle'!A:F,6,0)</f>
        <v>45701.461655092593</v>
      </c>
      <c r="I63" s="21"/>
      <c r="J63">
        <f t="shared" si="0"/>
        <v>6</v>
      </c>
    </row>
    <row r="64" spans="1:10" s="16" customFormat="1" hidden="1" x14ac:dyDescent="0.25">
      <c r="A64" s="17">
        <v>45705</v>
      </c>
      <c r="B64" s="28" t="s">
        <v>60</v>
      </c>
      <c r="C64" s="18" t="str">
        <f>VLOOKUP(B64,Fornecedores!A:B,2,0)</f>
        <v>Centrais Elétricas Brasileiras S/A - Eletrobras</v>
      </c>
      <c r="D64" s="18" t="s">
        <v>522</v>
      </c>
      <c r="E64" s="23" t="s">
        <v>969</v>
      </c>
      <c r="F64" s="19">
        <v>45694</v>
      </c>
      <c r="G64" s="32">
        <v>41146.379999999997</v>
      </c>
      <c r="H64" s="74">
        <f>VLOOKUP(E64&amp;B64,'Conf Oracle'!A:F,6,0)</f>
        <v>45701.568171296298</v>
      </c>
      <c r="I64" s="21"/>
      <c r="J64">
        <f t="shared" si="0"/>
        <v>6</v>
      </c>
    </row>
    <row r="65" spans="1:10" s="16" customFormat="1" hidden="1" x14ac:dyDescent="0.25">
      <c r="A65" s="17">
        <v>45705</v>
      </c>
      <c r="B65" s="28" t="s">
        <v>60</v>
      </c>
      <c r="C65" s="18" t="str">
        <f>VLOOKUP(B65,Fornecedores!A:B,2,0)</f>
        <v>Centrais Elétricas Brasileiras S/A - Eletrobras</v>
      </c>
      <c r="D65" s="18" t="s">
        <v>522</v>
      </c>
      <c r="E65" s="23" t="s">
        <v>970</v>
      </c>
      <c r="F65" s="19">
        <v>45694</v>
      </c>
      <c r="G65" s="32">
        <v>103121.32</v>
      </c>
      <c r="H65" s="74">
        <f>VLOOKUP(E65&amp;B65,'Conf Oracle'!A:F,6,0)</f>
        <v>45702.423252314817</v>
      </c>
      <c r="I65" s="21"/>
      <c r="J65">
        <f t="shared" si="0"/>
        <v>7</v>
      </c>
    </row>
    <row r="66" spans="1:10" s="16" customFormat="1" hidden="1" x14ac:dyDescent="0.25">
      <c r="A66" s="17">
        <v>45705</v>
      </c>
      <c r="B66" s="28" t="s">
        <v>60</v>
      </c>
      <c r="C66" s="18" t="str">
        <f>VLOOKUP(B66,Fornecedores!A:B,2,0)</f>
        <v>Centrais Elétricas Brasileiras S/A - Eletrobras</v>
      </c>
      <c r="D66" s="18" t="s">
        <v>522</v>
      </c>
      <c r="E66" s="23" t="s">
        <v>971</v>
      </c>
      <c r="F66" s="19">
        <v>45694</v>
      </c>
      <c r="G66" s="32">
        <v>68804.59</v>
      </c>
      <c r="H66" s="74">
        <f>VLOOKUP(E66&amp;B66,'Conf Oracle'!A:F,6,0)</f>
        <v>45702.442488425928</v>
      </c>
      <c r="I66" s="21"/>
      <c r="J66">
        <f t="shared" si="0"/>
        <v>7</v>
      </c>
    </row>
    <row r="67" spans="1:10" s="16" customFormat="1" hidden="1" x14ac:dyDescent="0.25">
      <c r="A67" s="17">
        <v>45705</v>
      </c>
      <c r="B67" s="28" t="s">
        <v>65</v>
      </c>
      <c r="C67" s="18" t="str">
        <f>VLOOKUP(B67,Fornecedores!A:B,2,0)</f>
        <v>LIGHT SERV. DE ELETRICIDADE SA</v>
      </c>
      <c r="D67" s="18" t="s">
        <v>522</v>
      </c>
      <c r="E67" s="23" t="s">
        <v>972</v>
      </c>
      <c r="F67" s="19">
        <v>45689</v>
      </c>
      <c r="G67" s="32">
        <v>161385.53</v>
      </c>
      <c r="H67" s="74">
        <f>VLOOKUP(E67&amp;B67,'Conf Oracle'!A:F,6,0)</f>
        <v>45701.639594907407</v>
      </c>
      <c r="I67" s="21"/>
      <c r="J67">
        <f t="shared" ref="J67:J129" si="1">IF(OR(ISBLANK(F67), ISBLANK(H67)), "", IFERROR(NETWORKDAYS(F67, H67), ""))</f>
        <v>9</v>
      </c>
    </row>
    <row r="68" spans="1:10" s="16" customFormat="1" x14ac:dyDescent="0.25">
      <c r="A68" s="17">
        <v>45705</v>
      </c>
      <c r="B68" s="28" t="s">
        <v>32</v>
      </c>
      <c r="C68" s="18" t="str">
        <f>VLOOKUP(B68,Fornecedores!A:B,2,0)</f>
        <v>DEL GRANDE INFO E TELEC IND E COM LTDA</v>
      </c>
      <c r="D68" s="18" t="s">
        <v>633</v>
      </c>
      <c r="E68" s="23" t="s">
        <v>973</v>
      </c>
      <c r="F68" s="19">
        <v>45691</v>
      </c>
      <c r="G68" s="32">
        <v>5077</v>
      </c>
      <c r="H68" s="74">
        <f>VLOOKUP(E68&amp;B68,'Conf Oracle'!A:F,6,0)</f>
        <v>45698.410266203704</v>
      </c>
      <c r="I68" s="21"/>
      <c r="J68">
        <f t="shared" si="1"/>
        <v>6</v>
      </c>
    </row>
    <row r="69" spans="1:10" s="16" customFormat="1" x14ac:dyDescent="0.25">
      <c r="A69" s="17">
        <v>45705</v>
      </c>
      <c r="B69" s="28" t="s">
        <v>32</v>
      </c>
      <c r="C69" s="18" t="str">
        <f>VLOOKUP(B69,Fornecedores!A:B,2,0)</f>
        <v>DEL GRANDE INFO E TELEC IND E COM LTDA</v>
      </c>
      <c r="D69" s="18" t="s">
        <v>633</v>
      </c>
      <c r="E69" s="23" t="s">
        <v>974</v>
      </c>
      <c r="F69" s="19">
        <v>45691</v>
      </c>
      <c r="G69" s="32">
        <v>1618.7</v>
      </c>
      <c r="H69" s="74">
        <f>VLOOKUP(E69&amp;B69,'Conf Oracle'!A:F,6,0)</f>
        <v>45698.404803240737</v>
      </c>
      <c r="I69" s="21"/>
      <c r="J69">
        <f t="shared" si="1"/>
        <v>6</v>
      </c>
    </row>
    <row r="70" spans="1:10" s="16" customFormat="1" x14ac:dyDescent="0.25">
      <c r="A70" s="17">
        <v>45705</v>
      </c>
      <c r="B70" s="28" t="s">
        <v>32</v>
      </c>
      <c r="C70" s="18" t="str">
        <f>VLOOKUP(B70,Fornecedores!A:B,2,0)</f>
        <v>DEL GRANDE INFO E TELEC IND E COM LTDA</v>
      </c>
      <c r="D70" s="18" t="s">
        <v>633</v>
      </c>
      <c r="E70" s="23" t="s">
        <v>975</v>
      </c>
      <c r="F70" s="19">
        <v>45691</v>
      </c>
      <c r="G70" s="32">
        <v>2825.73</v>
      </c>
      <c r="H70" s="74">
        <f>VLOOKUP(E70&amp;B70,'Conf Oracle'!A:F,6,0)</f>
        <v>45698.408530092594</v>
      </c>
      <c r="I70" s="21"/>
      <c r="J70">
        <f t="shared" si="1"/>
        <v>6</v>
      </c>
    </row>
    <row r="71" spans="1:10" s="16" customFormat="1" x14ac:dyDescent="0.25">
      <c r="A71" s="17">
        <v>45705</v>
      </c>
      <c r="B71" s="28" t="s">
        <v>32</v>
      </c>
      <c r="C71" s="18" t="str">
        <f>VLOOKUP(B71,Fornecedores!A:B,2,0)</f>
        <v>DEL GRANDE INFO E TELEC IND E COM LTDA</v>
      </c>
      <c r="D71" s="18" t="s">
        <v>633</v>
      </c>
      <c r="E71" s="23" t="s">
        <v>976</v>
      </c>
      <c r="F71" s="19">
        <v>45691</v>
      </c>
      <c r="G71" s="32">
        <v>3151.24</v>
      </c>
      <c r="H71" s="74">
        <f>VLOOKUP(E71&amp;B71,'Conf Oracle'!A:F,6,0)</f>
        <v>45698.406898148147</v>
      </c>
      <c r="I71" s="21"/>
      <c r="J71">
        <f t="shared" si="1"/>
        <v>6</v>
      </c>
    </row>
    <row r="72" spans="1:10" s="16" customFormat="1" x14ac:dyDescent="0.25">
      <c r="A72" s="17">
        <v>45705</v>
      </c>
      <c r="B72" s="28" t="s">
        <v>638</v>
      </c>
      <c r="C72" s="18" t="str">
        <f>VLOOKUP(B72,Fornecedores!A:B,2,0)</f>
        <v>CURADO COMUNICACAO LTDA</v>
      </c>
      <c r="D72" s="18" t="s">
        <v>633</v>
      </c>
      <c r="E72" s="23" t="s">
        <v>977</v>
      </c>
      <c r="F72" s="19">
        <v>45691</v>
      </c>
      <c r="G72" s="32">
        <v>23400</v>
      </c>
      <c r="H72" s="74">
        <f>VLOOKUP(E72&amp;B72,'Conf Oracle'!A:F,6,0)</f>
        <v>45712.388969907406</v>
      </c>
      <c r="I72" s="21"/>
      <c r="J72">
        <f t="shared" si="1"/>
        <v>16</v>
      </c>
    </row>
    <row r="73" spans="1:10" s="16" customFormat="1" x14ac:dyDescent="0.25">
      <c r="A73" s="17">
        <v>45705</v>
      </c>
      <c r="B73" s="28" t="s">
        <v>978</v>
      </c>
      <c r="C73" s="18" t="str">
        <f>VLOOKUP(B73,Fornecedores!A:B,2,0)</f>
        <v>HITACHI ENERGY BRASIL LTDA.</v>
      </c>
      <c r="D73" s="18" t="s">
        <v>633</v>
      </c>
      <c r="E73" s="23" t="s">
        <v>979</v>
      </c>
      <c r="F73" s="19">
        <v>45692</v>
      </c>
      <c r="G73" s="32">
        <v>136616.53</v>
      </c>
      <c r="H73" s="74">
        <f>VLOOKUP(E73&amp;B73,'Conf Oracle'!A:F,6,0)</f>
        <v>45712.431145833332</v>
      </c>
      <c r="I73" s="21"/>
      <c r="J73">
        <f t="shared" si="1"/>
        <v>15</v>
      </c>
    </row>
    <row r="74" spans="1:10" s="16" customFormat="1" x14ac:dyDescent="0.25">
      <c r="A74" s="17">
        <v>45705</v>
      </c>
      <c r="B74" s="28" t="s">
        <v>978</v>
      </c>
      <c r="C74" s="18" t="str">
        <f>VLOOKUP(B74,Fornecedores!A:B,2,0)</f>
        <v>HITACHI ENERGY BRASIL LTDA.</v>
      </c>
      <c r="D74" s="18" t="s">
        <v>633</v>
      </c>
      <c r="E74" s="23" t="s">
        <v>980</v>
      </c>
      <c r="F74" s="19">
        <v>45692</v>
      </c>
      <c r="G74" s="32">
        <v>55544.86</v>
      </c>
      <c r="H74" s="74">
        <f>VLOOKUP(E74&amp;B74,'Conf Oracle'!A:F,6,0)</f>
        <v>45713.471550925926</v>
      </c>
      <c r="I74" s="21"/>
      <c r="J74">
        <f t="shared" si="1"/>
        <v>16</v>
      </c>
    </row>
    <row r="75" spans="1:10" s="16" customFormat="1" x14ac:dyDescent="0.25">
      <c r="A75" s="17">
        <v>45705</v>
      </c>
      <c r="B75" s="28" t="s">
        <v>978</v>
      </c>
      <c r="C75" s="18" t="str">
        <f>VLOOKUP(B75,Fornecedores!A:B,2,0)</f>
        <v>HITACHI ENERGY BRASIL LTDA.</v>
      </c>
      <c r="D75" s="18" t="s">
        <v>633</v>
      </c>
      <c r="E75" s="1" t="s">
        <v>979</v>
      </c>
      <c r="F75" s="19">
        <v>45692</v>
      </c>
      <c r="G75" s="32">
        <v>136616.53</v>
      </c>
      <c r="H75" s="74">
        <f>VLOOKUP(E75&amp;B75,'Conf Oracle'!A:F,6,0)</f>
        <v>45712.431145833332</v>
      </c>
      <c r="I75" s="21"/>
      <c r="J75">
        <f t="shared" si="1"/>
        <v>15</v>
      </c>
    </row>
    <row r="76" spans="1:10" s="16" customFormat="1" x14ac:dyDescent="0.25">
      <c r="A76" s="17">
        <v>45705</v>
      </c>
      <c r="B76" s="28" t="s">
        <v>978</v>
      </c>
      <c r="C76" s="18" t="str">
        <f>VLOOKUP(B76,Fornecedores!A:B,2,0)</f>
        <v>HITACHI ENERGY BRASIL LTDA.</v>
      </c>
      <c r="D76" s="18" t="s">
        <v>633</v>
      </c>
      <c r="E76" s="23" t="s">
        <v>981</v>
      </c>
      <c r="F76" s="19">
        <v>45692</v>
      </c>
      <c r="G76" s="32">
        <v>799</v>
      </c>
      <c r="H76" s="74" t="e">
        <f>VLOOKUP(E76&amp;B76,'Conf Oracle'!A:F,6,0)</f>
        <v>#N/A</v>
      </c>
      <c r="I76" s="21"/>
      <c r="J76" t="str">
        <f t="shared" si="1"/>
        <v/>
      </c>
    </row>
    <row r="77" spans="1:10" s="16" customFormat="1" x14ac:dyDescent="0.25">
      <c r="A77" s="17">
        <v>45705</v>
      </c>
      <c r="B77" s="28" t="s">
        <v>982</v>
      </c>
      <c r="C77" s="18" t="str">
        <f>VLOOKUP(B77,Fornecedores!A:B,2,0)</f>
        <v>VESTAS DO BRASIL ENERGIA EOLICA LTDA</v>
      </c>
      <c r="D77" s="18" t="s">
        <v>633</v>
      </c>
      <c r="E77" s="23" t="s">
        <v>983</v>
      </c>
      <c r="F77" s="19">
        <v>45666</v>
      </c>
      <c r="G77" s="32">
        <v>165908</v>
      </c>
      <c r="H77" s="74">
        <f>VLOOKUP(E77&amp;B77,'Conf Oracle'!A:F,6,0)</f>
        <v>45688.524872685186</v>
      </c>
      <c r="I77" s="21"/>
      <c r="J77">
        <f t="shared" si="1"/>
        <v>17</v>
      </c>
    </row>
    <row r="78" spans="1:10" s="16" customFormat="1" x14ac:dyDescent="0.25">
      <c r="A78" s="17">
        <v>45705</v>
      </c>
      <c r="B78" s="28" t="s">
        <v>984</v>
      </c>
      <c r="C78" s="18" t="str">
        <f>VLOOKUP(B78,Fornecedores!A:B,2,0)</f>
        <v>PSR SOLUCOES CONSULTORIA EM ENERGIA LTDA</v>
      </c>
      <c r="D78" s="18" t="s">
        <v>633</v>
      </c>
      <c r="E78" s="23" t="s">
        <v>985</v>
      </c>
      <c r="F78" s="19">
        <v>45693</v>
      </c>
      <c r="G78" s="32">
        <v>120000</v>
      </c>
      <c r="H78" s="74">
        <f>VLOOKUP(E78&amp;B78,'Conf Oracle'!A:F,6,0)</f>
        <v>45698.382326388892</v>
      </c>
      <c r="I78" s="21"/>
      <c r="J78">
        <f t="shared" si="1"/>
        <v>4</v>
      </c>
    </row>
    <row r="79" spans="1:10" s="16" customFormat="1" x14ac:dyDescent="0.25">
      <c r="A79" s="17">
        <v>45705</v>
      </c>
      <c r="B79" s="28" t="s">
        <v>986</v>
      </c>
      <c r="C79" s="18" t="str">
        <f>VLOOKUP(B79,Fornecedores!A:B,2,0)</f>
        <v>SOLAR SOLUTIONS SOLUCOES SOLARES LTDA</v>
      </c>
      <c r="D79" s="18" t="s">
        <v>633</v>
      </c>
      <c r="E79" s="23" t="s">
        <v>987</v>
      </c>
      <c r="F79" s="19">
        <v>45695</v>
      </c>
      <c r="G79" s="32">
        <v>10000</v>
      </c>
      <c r="H79" s="74" t="e">
        <f>VLOOKUP(E79&amp;B79,'Conf Oracle'!A:F,6,0)</f>
        <v>#N/A</v>
      </c>
      <c r="I79" s="21" t="s">
        <v>988</v>
      </c>
      <c r="J79" t="str">
        <f t="shared" si="1"/>
        <v/>
      </c>
    </row>
    <row r="80" spans="1:10" s="16" customFormat="1" x14ac:dyDescent="0.25">
      <c r="A80" s="17">
        <v>45705</v>
      </c>
      <c r="B80" s="28" t="s">
        <v>989</v>
      </c>
      <c r="C80" s="18" t="str">
        <f>VLOOKUP(B80,Fornecedores!A:B,2,0)</f>
        <v>HYDROBYTE SOFTWARE EIRELI</v>
      </c>
      <c r="D80" s="18" t="s">
        <v>633</v>
      </c>
      <c r="E80" s="23" t="s">
        <v>990</v>
      </c>
      <c r="F80" s="19">
        <v>45700</v>
      </c>
      <c r="G80" s="32">
        <v>34547.120000000003</v>
      </c>
      <c r="H80" s="74">
        <f>VLOOKUP(E80&amp;B80,'Conf Oracle'!A:F,6,0)</f>
        <v>45712.651747685188</v>
      </c>
      <c r="I80" s="21"/>
      <c r="J80">
        <f t="shared" si="1"/>
        <v>9</v>
      </c>
    </row>
    <row r="81" spans="1:10" s="16" customFormat="1" ht="17.45" customHeight="1" x14ac:dyDescent="0.25">
      <c r="A81" s="17">
        <v>45705</v>
      </c>
      <c r="B81" s="28" t="s">
        <v>991</v>
      </c>
      <c r="C81" s="18" t="str">
        <f>VLOOKUP(B81,Fornecedores!A:B,2,0)</f>
        <v>MONTFRAN CONSULTORIA EM ENERGIA LIMITADA</v>
      </c>
      <c r="D81" s="18" t="s">
        <v>633</v>
      </c>
      <c r="E81" s="23" t="s">
        <v>992</v>
      </c>
      <c r="F81" s="19">
        <v>45701</v>
      </c>
      <c r="G81" s="32">
        <v>36000</v>
      </c>
      <c r="H81" s="74">
        <f>VLOOKUP(E81&amp;B81,'Conf Oracle'!A:F,6,0)</f>
        <v>45715.625254629631</v>
      </c>
      <c r="I81" s="78"/>
      <c r="J81">
        <f t="shared" si="1"/>
        <v>11</v>
      </c>
    </row>
    <row r="82" spans="1:10" s="16" customFormat="1" x14ac:dyDescent="0.25">
      <c r="A82" s="17">
        <v>45705</v>
      </c>
      <c r="B82" s="28" t="s">
        <v>41</v>
      </c>
      <c r="C82" s="18" t="str">
        <f>VLOOKUP(B82,Fornecedores!A:B,2,0)</f>
        <v>AGENCIA FR DE COMUNICACAO LTDA</v>
      </c>
      <c r="D82" s="18" t="s">
        <v>633</v>
      </c>
      <c r="E82" s="23" t="s">
        <v>993</v>
      </c>
      <c r="F82" s="19">
        <v>45701</v>
      </c>
      <c r="G82" s="32">
        <v>38034.800000000003</v>
      </c>
      <c r="H82" s="74">
        <f>VLOOKUP(E82&amp;B82,'Conf Oracle'!A:F,6,0)</f>
        <v>45712.492060185185</v>
      </c>
      <c r="I82" s="21"/>
      <c r="J82">
        <f t="shared" si="1"/>
        <v>8</v>
      </c>
    </row>
    <row r="83" spans="1:10" s="16" customFormat="1" hidden="1" x14ac:dyDescent="0.25">
      <c r="A83" s="17">
        <v>45705</v>
      </c>
      <c r="B83" s="28" t="s">
        <v>140</v>
      </c>
      <c r="C83" s="18" t="str">
        <f>VLOOKUP(B83,Fornecedores!A:B,2,0)</f>
        <v>COLUMBIA STORAGE INTEGR DE SITEMAS LTDA</v>
      </c>
      <c r="D83" s="18" t="s">
        <v>644</v>
      </c>
      <c r="E83" s="23" t="s">
        <v>994</v>
      </c>
      <c r="F83" s="19">
        <v>45691</v>
      </c>
      <c r="G83" s="32">
        <v>5838.94</v>
      </c>
      <c r="H83" s="74">
        <f>VLOOKUP(E83&amp;B83,'Conf Oracle'!A:F,6,0)</f>
        <v>45698.66611111111</v>
      </c>
      <c r="I83" s="21"/>
      <c r="J83">
        <f t="shared" si="1"/>
        <v>6</v>
      </c>
    </row>
    <row r="84" spans="1:10" s="16" customFormat="1" hidden="1" x14ac:dyDescent="0.25">
      <c r="A84" s="17">
        <v>45705</v>
      </c>
      <c r="B84" s="28" t="s">
        <v>140</v>
      </c>
      <c r="C84" s="18" t="str">
        <f>VLOOKUP(B84,Fornecedores!A:B,2,0)</f>
        <v>COLUMBIA STORAGE INTEGR DE SITEMAS LTDA</v>
      </c>
      <c r="D84" s="18" t="s">
        <v>644</v>
      </c>
      <c r="E84" s="23" t="s">
        <v>995</v>
      </c>
      <c r="F84" s="19">
        <v>45691</v>
      </c>
      <c r="G84" s="32">
        <v>5838.94</v>
      </c>
      <c r="H84" s="74">
        <f>VLOOKUP(E84&amp;B84,'Conf Oracle'!A:F,6,0)</f>
        <v>45698.680613425924</v>
      </c>
      <c r="I84" s="21"/>
      <c r="J84">
        <f t="shared" si="1"/>
        <v>6</v>
      </c>
    </row>
    <row r="85" spans="1:10" s="16" customFormat="1" hidden="1" x14ac:dyDescent="0.25">
      <c r="A85" s="17">
        <v>45705</v>
      </c>
      <c r="B85" s="28" t="s">
        <v>17</v>
      </c>
      <c r="C85" s="18" t="str">
        <f>VLOOKUP(B85,Fornecedores!A:B,2,0)</f>
        <v>PTLS SERV TECNOLOGIA E ASSESS TECN LTDA</v>
      </c>
      <c r="D85" s="18" t="s">
        <v>644</v>
      </c>
      <c r="E85" s="23" t="s">
        <v>996</v>
      </c>
      <c r="F85" s="19">
        <v>45691</v>
      </c>
      <c r="G85" s="32">
        <v>6363.07</v>
      </c>
      <c r="H85" s="74">
        <f>VLOOKUP(E85&amp;B85,'Conf Oracle'!A:F,6,0)</f>
        <v>45699.320474537039</v>
      </c>
      <c r="I85" s="21"/>
      <c r="J85">
        <f t="shared" si="1"/>
        <v>7</v>
      </c>
    </row>
    <row r="86" spans="1:10" s="16" customFormat="1" hidden="1" x14ac:dyDescent="0.25">
      <c r="A86" s="17">
        <v>45705</v>
      </c>
      <c r="B86" s="28" t="s">
        <v>17</v>
      </c>
      <c r="C86" s="18" t="str">
        <f>VLOOKUP(B86,Fornecedores!A:B,2,0)</f>
        <v>PTLS SERV TECNOLOGIA E ASSESS TECN LTDA</v>
      </c>
      <c r="D86" s="18" t="s">
        <v>644</v>
      </c>
      <c r="E86" s="23" t="s">
        <v>997</v>
      </c>
      <c r="F86" s="19">
        <v>45691</v>
      </c>
      <c r="G86" s="32">
        <v>30803.59</v>
      </c>
      <c r="H86" s="74">
        <f>VLOOKUP(E86&amp;B86,'Conf Oracle'!A:F,6,0)</f>
        <v>45698.722557870373</v>
      </c>
      <c r="I86" s="21"/>
      <c r="J86">
        <f t="shared" si="1"/>
        <v>6</v>
      </c>
    </row>
    <row r="87" spans="1:10" s="16" customFormat="1" hidden="1" x14ac:dyDescent="0.25">
      <c r="A87" s="17">
        <v>45705</v>
      </c>
      <c r="B87" s="28" t="s">
        <v>871</v>
      </c>
      <c r="C87" s="18" t="str">
        <f>VLOOKUP(B87,Fornecedores!A:B,2,0)</f>
        <v>FACILIT TECNOLOGIA LTDA EPP</v>
      </c>
      <c r="D87" s="18" t="s">
        <v>644</v>
      </c>
      <c r="E87" s="23" t="s">
        <v>998</v>
      </c>
      <c r="F87" s="19">
        <v>45692</v>
      </c>
      <c r="G87" s="32">
        <v>13496</v>
      </c>
      <c r="H87" s="74">
        <f>VLOOKUP(E87&amp;B87,'Conf Oracle'!A:F,6,0)</f>
        <v>45699.485254629632</v>
      </c>
      <c r="I87" s="21"/>
      <c r="J87">
        <f t="shared" si="1"/>
        <v>6</v>
      </c>
    </row>
    <row r="88" spans="1:10" s="16" customFormat="1" hidden="1" x14ac:dyDescent="0.25">
      <c r="A88" s="17">
        <v>45705</v>
      </c>
      <c r="B88" s="28" t="s">
        <v>124</v>
      </c>
      <c r="C88" s="18" t="str">
        <f>VLOOKUP(B88,Fornecedores!A:B,2,0)</f>
        <v>SPECIALISTERNE BRASIL CAPACITACAO EM SERVICOS RELACIONADOS A TECNOLOGIA, INFORMATICA E CONSULTORIA EMPRESARIAL LTDA.</v>
      </c>
      <c r="D88" s="18" t="s">
        <v>644</v>
      </c>
      <c r="E88" s="23" t="s">
        <v>999</v>
      </c>
      <c r="F88" s="19">
        <v>45693</v>
      </c>
      <c r="G88" s="32">
        <v>11095.04</v>
      </c>
      <c r="H88" s="74">
        <f>VLOOKUP(E88&amp;B88,'Conf Oracle'!A:F,6,0)</f>
        <v>45698.713599537034</v>
      </c>
      <c r="I88" s="21"/>
      <c r="J88">
        <f t="shared" si="1"/>
        <v>4</v>
      </c>
    </row>
    <row r="89" spans="1:10" s="16" customFormat="1" hidden="1" x14ac:dyDescent="0.25">
      <c r="A89" s="17">
        <v>45705</v>
      </c>
      <c r="B89" s="28" t="s">
        <v>1000</v>
      </c>
      <c r="C89" s="18" t="str">
        <f>VLOOKUP(B89,Fornecedores!A:B,2,0)</f>
        <v>TECNISYS INFORMATICA E ASSESSORIAL EMPRE</v>
      </c>
      <c r="D89" s="18" t="s">
        <v>644</v>
      </c>
      <c r="E89" s="23" t="s">
        <v>1001</v>
      </c>
      <c r="F89" s="19">
        <v>45698</v>
      </c>
      <c r="G89" s="32">
        <v>327429.34999999998</v>
      </c>
      <c r="H89" s="74">
        <f>VLOOKUP(E89&amp;B89,'Conf Oracle'!A:F,6,0)</f>
        <v>45708.513518518521</v>
      </c>
      <c r="I89" s="21"/>
      <c r="J89">
        <f t="shared" si="1"/>
        <v>9</v>
      </c>
    </row>
    <row r="90" spans="1:10" s="16" customFormat="1" hidden="1" x14ac:dyDescent="0.25">
      <c r="A90" s="17">
        <v>45705</v>
      </c>
      <c r="B90" s="28" t="s">
        <v>397</v>
      </c>
      <c r="C90" s="18" t="str">
        <f>VLOOKUP(B90,Fornecedores!A:B,2,0)</f>
        <v>LG INFORMATICA SA</v>
      </c>
      <c r="D90" s="18" t="s">
        <v>644</v>
      </c>
      <c r="E90" s="23" t="s">
        <v>1002</v>
      </c>
      <c r="F90" s="19">
        <v>45691</v>
      </c>
      <c r="G90" s="32">
        <v>33761.46</v>
      </c>
      <c r="H90" s="74">
        <f>VLOOKUP(E90&amp;B90,'Conf Oracle'!A:F,6,0)</f>
        <v>45712.49931712963</v>
      </c>
      <c r="I90" s="21"/>
      <c r="J90">
        <f t="shared" si="1"/>
        <v>16</v>
      </c>
    </row>
    <row r="91" spans="1:10" s="16" customFormat="1" hidden="1" x14ac:dyDescent="0.25">
      <c r="A91" s="17">
        <v>45705</v>
      </c>
      <c r="B91" s="28" t="s">
        <v>397</v>
      </c>
      <c r="C91" s="18" t="str">
        <f>VLOOKUP(B91,Fornecedores!A:B,2,0)</f>
        <v>LG INFORMATICA SA</v>
      </c>
      <c r="D91" s="18" t="s">
        <v>644</v>
      </c>
      <c r="E91" s="23" t="s">
        <v>1003</v>
      </c>
      <c r="F91" s="19">
        <v>45700</v>
      </c>
      <c r="G91" s="32">
        <v>33761.46</v>
      </c>
      <c r="H91" s="74">
        <f>VLOOKUP(E91&amp;B91,'Conf Oracle'!A:F,6,0)</f>
        <v>45712.510983796295</v>
      </c>
      <c r="I91" s="21"/>
      <c r="J91">
        <f t="shared" si="1"/>
        <v>9</v>
      </c>
    </row>
    <row r="92" spans="1:10" s="16" customFormat="1" hidden="1" x14ac:dyDescent="0.25">
      <c r="A92" s="17">
        <v>45705</v>
      </c>
      <c r="B92" s="28" t="s">
        <v>101</v>
      </c>
      <c r="C92" s="18" t="str">
        <f>VLOOKUP(B92,Fornecedores!A:B,2,0)</f>
        <v>DELL COMPUTADORES DO BRASIL LTDA</v>
      </c>
      <c r="D92" s="18" t="s">
        <v>644</v>
      </c>
      <c r="E92" s="23" t="s">
        <v>1004</v>
      </c>
      <c r="F92" s="19">
        <v>45702</v>
      </c>
      <c r="G92" s="32">
        <v>939.97</v>
      </c>
      <c r="H92" s="74" t="e">
        <f>VLOOKUP(E92&amp;B92,'Conf Oracle'!A:F,6,0)</f>
        <v>#N/A</v>
      </c>
      <c r="I92" s="21" t="s">
        <v>1005</v>
      </c>
      <c r="J92" t="str">
        <f t="shared" si="1"/>
        <v/>
      </c>
    </row>
    <row r="93" spans="1:10" s="16" customFormat="1" hidden="1" x14ac:dyDescent="0.25">
      <c r="A93" s="17">
        <v>45715</v>
      </c>
      <c r="B93" s="28" t="s">
        <v>1006</v>
      </c>
      <c r="C93" s="18" t="str">
        <f>VLOOKUP(B93,Fornecedores!A:B,2,0)</f>
        <v>RUSSEL REYNOLDS ASSOCIATES LTDA</v>
      </c>
      <c r="D93" s="18" t="s">
        <v>522</v>
      </c>
      <c r="E93" s="23" t="s">
        <v>1007</v>
      </c>
      <c r="F93" s="19">
        <v>45705</v>
      </c>
      <c r="G93" s="32">
        <v>67930.03</v>
      </c>
      <c r="H93" s="74">
        <f>VLOOKUP(E93&amp;B93,'Conf Oracle'!A:F,6,0)</f>
        <v>45722.437951388885</v>
      </c>
      <c r="I93" s="21"/>
      <c r="J93">
        <f t="shared" si="1"/>
        <v>14</v>
      </c>
    </row>
    <row r="94" spans="1:10" s="16" customFormat="1" hidden="1" x14ac:dyDescent="0.25">
      <c r="A94" s="17">
        <v>45715</v>
      </c>
      <c r="B94" s="28" t="s">
        <v>448</v>
      </c>
      <c r="C94" s="18" t="str">
        <f>VLOOKUP(B94,Fornecedores!A:B,2,0)</f>
        <v>CLARO SA</v>
      </c>
      <c r="D94" s="18" t="s">
        <v>522</v>
      </c>
      <c r="E94" s="23" t="s">
        <v>1008</v>
      </c>
      <c r="F94" s="19">
        <v>45705</v>
      </c>
      <c r="G94" s="32">
        <v>117028.41</v>
      </c>
      <c r="H94" s="74" t="e">
        <f>VLOOKUP(E94&amp;B94,'Conf Oracle'!A:F,6,0)</f>
        <v>#N/A</v>
      </c>
      <c r="I94" s="21"/>
      <c r="J94" t="str">
        <f t="shared" si="1"/>
        <v/>
      </c>
    </row>
    <row r="95" spans="1:10" s="16" customFormat="1" hidden="1" x14ac:dyDescent="0.25">
      <c r="A95" s="17">
        <v>45715</v>
      </c>
      <c r="B95" s="28" t="s">
        <v>448</v>
      </c>
      <c r="C95" s="18" t="str">
        <f>VLOOKUP(B95,Fornecedores!A:B,2,0)</f>
        <v>CLARO SA</v>
      </c>
      <c r="D95" s="18" t="s">
        <v>522</v>
      </c>
      <c r="E95" s="23" t="s">
        <v>1009</v>
      </c>
      <c r="F95" s="19">
        <v>45705</v>
      </c>
      <c r="G95" s="32">
        <v>80564.7</v>
      </c>
      <c r="H95" s="74" t="e">
        <f>VLOOKUP(E95&amp;B95,'Conf Oracle'!A:F,6,0)</f>
        <v>#N/A</v>
      </c>
      <c r="I95" s="21"/>
      <c r="J95" t="str">
        <f t="shared" si="1"/>
        <v/>
      </c>
    </row>
    <row r="96" spans="1:10" s="16" customFormat="1" hidden="1" x14ac:dyDescent="0.25">
      <c r="A96" s="17">
        <v>45715</v>
      </c>
      <c r="B96" s="28" t="s">
        <v>899</v>
      </c>
      <c r="C96" s="18" t="str">
        <f>VLOOKUP(B96,Fornecedores!A:B,2,0)</f>
        <v>ELEVADORES ATLAS SCHINDLER SA</v>
      </c>
      <c r="D96" s="18" t="s">
        <v>522</v>
      </c>
      <c r="E96" s="23" t="s">
        <v>1010</v>
      </c>
      <c r="F96" s="19">
        <v>45694</v>
      </c>
      <c r="G96" s="32">
        <v>2069.88</v>
      </c>
      <c r="H96" s="74">
        <f>VLOOKUP(E96&amp;B96,'Conf Oracle'!A:F,6,0)</f>
        <v>45706.570509259262</v>
      </c>
      <c r="I96" s="21"/>
      <c r="J96">
        <f t="shared" si="1"/>
        <v>9</v>
      </c>
    </row>
    <row r="97" spans="1:10" s="16" customFormat="1" hidden="1" x14ac:dyDescent="0.25">
      <c r="A97" s="17">
        <v>45715</v>
      </c>
      <c r="B97" s="28" t="s">
        <v>1011</v>
      </c>
      <c r="C97" s="18" t="str">
        <f>VLOOKUP(B97,Fornecedores!A:B,2,0)</f>
        <v>ELEVADORES ATLAS SCHINDLER SA</v>
      </c>
      <c r="D97" s="18" t="s">
        <v>522</v>
      </c>
      <c r="E97" s="23" t="s">
        <v>1012</v>
      </c>
      <c r="F97" s="19">
        <v>45694</v>
      </c>
      <c r="G97" s="32">
        <v>871.68</v>
      </c>
      <c r="H97" s="74">
        <f>VLOOKUP(E97&amp;B97,'Conf Oracle'!A:F,6,0)</f>
        <v>45706.556539351855</v>
      </c>
      <c r="I97" s="21"/>
      <c r="J97">
        <f t="shared" si="1"/>
        <v>9</v>
      </c>
    </row>
    <row r="98" spans="1:10" s="16" customFormat="1" hidden="1" x14ac:dyDescent="0.25">
      <c r="A98" s="17">
        <v>45715</v>
      </c>
      <c r="B98" s="28" t="s">
        <v>302</v>
      </c>
      <c r="C98" s="18" t="str">
        <f>VLOOKUP(B98,Fornecedores!A:B,2,0)</f>
        <v>MED RIO CHECK UP MEDICINA PREVENTIVA LTDA</v>
      </c>
      <c r="D98" s="18" t="s">
        <v>522</v>
      </c>
      <c r="E98" s="23" t="s">
        <v>1013</v>
      </c>
      <c r="F98" s="19">
        <v>45706</v>
      </c>
      <c r="G98" s="32">
        <v>21179.3</v>
      </c>
      <c r="H98" s="74">
        <f>VLOOKUP(E98&amp;B98,'Conf Oracle'!A:F,6,0)</f>
        <v>45722.503449074073</v>
      </c>
      <c r="I98" s="21"/>
      <c r="J98">
        <f t="shared" si="1"/>
        <v>13</v>
      </c>
    </row>
    <row r="99" spans="1:10" s="16" customFormat="1" hidden="1" x14ac:dyDescent="0.25">
      <c r="A99" s="17">
        <v>45715</v>
      </c>
      <c r="B99" s="28" t="s">
        <v>296</v>
      </c>
      <c r="C99" s="18" t="str">
        <f>VLOOKUP(B99,Fornecedores!A:B,2,0)</f>
        <v>MAXXIMA AURORA NEGOCIOS IMOB. LTDA</v>
      </c>
      <c r="D99" s="18" t="s">
        <v>522</v>
      </c>
      <c r="E99" s="23" t="s">
        <v>1014</v>
      </c>
      <c r="F99" s="19">
        <v>45705</v>
      </c>
      <c r="G99" s="32">
        <v>773126.72</v>
      </c>
      <c r="H99" s="74">
        <f>VLOOKUP(E99&amp;B99,'Conf Oracle'!A:F,6,0)</f>
        <v>45715.626342592594</v>
      </c>
      <c r="I99" s="21"/>
      <c r="J99">
        <f t="shared" si="1"/>
        <v>9</v>
      </c>
    </row>
    <row r="100" spans="1:10" s="16" customFormat="1" hidden="1" x14ac:dyDescent="0.25">
      <c r="A100" s="17">
        <v>45715</v>
      </c>
      <c r="B100" s="28" t="s">
        <v>663</v>
      </c>
      <c r="C100" s="18" t="str">
        <f>VLOOKUP(B100,Fornecedores!A:B,2,0)</f>
        <v>BRINGER DO BRASIL AG CARGAS NAC INT LTDA</v>
      </c>
      <c r="D100" s="18" t="s">
        <v>522</v>
      </c>
      <c r="E100" s="23" t="s">
        <v>1015</v>
      </c>
      <c r="F100" s="19">
        <v>45706</v>
      </c>
      <c r="G100" s="32">
        <v>3180.83</v>
      </c>
      <c r="H100" s="74">
        <f>VLOOKUP(E100&amp;B100,'Conf Oracle'!A:F,6,0)</f>
        <v>45722.3825</v>
      </c>
      <c r="I100" s="21"/>
      <c r="J100">
        <f t="shared" si="1"/>
        <v>13</v>
      </c>
    </row>
    <row r="101" spans="1:10" s="16" customFormat="1" hidden="1" x14ac:dyDescent="0.25">
      <c r="A101" s="17">
        <v>45715</v>
      </c>
      <c r="B101" s="28" t="s">
        <v>300</v>
      </c>
      <c r="C101" s="18" t="str">
        <f>VLOOKUP(B101,Fornecedores!A:B,2,0)</f>
        <v>AGUAS DO RIO 4 SPE S.A</v>
      </c>
      <c r="D101" s="18" t="s">
        <v>522</v>
      </c>
      <c r="E101" s="23" t="s">
        <v>1016</v>
      </c>
      <c r="F101" s="19">
        <v>45696</v>
      </c>
      <c r="G101" s="32">
        <v>54045.11</v>
      </c>
      <c r="H101" s="74">
        <f>VLOOKUP(E101&amp;B101,'Conf Oracle'!A:F,6,0)</f>
        <v>45708.646574074075</v>
      </c>
      <c r="I101" s="78"/>
      <c r="J101">
        <f t="shared" si="1"/>
        <v>9</v>
      </c>
    </row>
    <row r="102" spans="1:10" s="16" customFormat="1" hidden="1" x14ac:dyDescent="0.25">
      <c r="A102" s="17">
        <v>45715</v>
      </c>
      <c r="B102" s="28" t="s">
        <v>315</v>
      </c>
      <c r="C102" s="18" t="str">
        <f>VLOOKUP(B102,Fornecedores!A:B,2,0)</f>
        <v>AGUAS CLARAS GASTRONOMIA E EVENTOS LTDA</v>
      </c>
      <c r="D102" s="18" t="s">
        <v>522</v>
      </c>
      <c r="E102" s="23" t="s">
        <v>1017</v>
      </c>
      <c r="F102" s="19">
        <v>45707</v>
      </c>
      <c r="G102" s="32">
        <v>2400</v>
      </c>
      <c r="H102" s="74">
        <f>VLOOKUP(E102&amp;B102,'Conf Oracle'!A:F,6,0)</f>
        <v>45722.452199074076</v>
      </c>
      <c r="I102" s="78"/>
      <c r="J102">
        <f t="shared" si="1"/>
        <v>12</v>
      </c>
    </row>
    <row r="103" spans="1:10" s="16" customFormat="1" hidden="1" x14ac:dyDescent="0.25">
      <c r="A103" s="17">
        <v>45715</v>
      </c>
      <c r="B103" s="28" t="s">
        <v>1018</v>
      </c>
      <c r="C103" s="18" t="str">
        <f>VLOOKUP(B103,Fornecedores!A:B,2,0)</f>
        <v>AVENTIS RENTAL S.A</v>
      </c>
      <c r="D103" s="18" t="s">
        <v>522</v>
      </c>
      <c r="E103" s="23" t="s">
        <v>1019</v>
      </c>
      <c r="F103" s="19">
        <v>45708</v>
      </c>
      <c r="G103" s="32">
        <v>15116.88</v>
      </c>
      <c r="H103" s="74" t="e">
        <f>VLOOKUP(E103&amp;B103,'Conf Oracle'!A:F,6,0)</f>
        <v>#N/A</v>
      </c>
      <c r="J103" t="str">
        <f t="shared" si="1"/>
        <v/>
      </c>
    </row>
    <row r="104" spans="1:10" s="16" customFormat="1" hidden="1" x14ac:dyDescent="0.25">
      <c r="A104" s="17">
        <v>45715</v>
      </c>
      <c r="B104" s="28" t="s">
        <v>298</v>
      </c>
      <c r="C104" s="18" t="str">
        <f>VLOOKUP(B104,Fornecedores!A:B,2,0)</f>
        <v>CAPACITARE RECURSOS HUMANOS EIRELI</v>
      </c>
      <c r="D104" s="18" t="s">
        <v>522</v>
      </c>
      <c r="E104" s="23" t="s">
        <v>1020</v>
      </c>
      <c r="F104" s="19">
        <v>45708</v>
      </c>
      <c r="G104" s="32">
        <v>16080</v>
      </c>
      <c r="H104" s="74">
        <f>VLOOKUP(E104&amp;B104,'Conf Oracle'!A:F,6,0)</f>
        <v>45722.385162037041</v>
      </c>
      <c r="J104">
        <f t="shared" si="1"/>
        <v>11</v>
      </c>
    </row>
    <row r="105" spans="1:10" s="16" customFormat="1" hidden="1" x14ac:dyDescent="0.25">
      <c r="A105" s="17">
        <v>45715</v>
      </c>
      <c r="B105" s="28" t="s">
        <v>452</v>
      </c>
      <c r="C105" s="18" t="str">
        <f>VLOOKUP(B105,Fornecedores!A:B,2,0)</f>
        <v>SAFETYNET SEGURANCA ELETRONICA LTDA</v>
      </c>
      <c r="D105" s="18" t="s">
        <v>522</v>
      </c>
      <c r="E105" s="23" t="s">
        <v>1021</v>
      </c>
      <c r="F105" s="19">
        <v>45712</v>
      </c>
      <c r="G105" s="32">
        <v>2000</v>
      </c>
      <c r="H105" s="74">
        <f>VLOOKUP(E105&amp;B105,'Conf Oracle'!A:F,6,0)</f>
        <v>45722.442256944443</v>
      </c>
      <c r="J105">
        <f t="shared" si="1"/>
        <v>9</v>
      </c>
    </row>
    <row r="106" spans="1:10" s="16" customFormat="1" hidden="1" x14ac:dyDescent="0.25">
      <c r="A106" s="17">
        <v>45715</v>
      </c>
      <c r="B106" s="28" t="s">
        <v>1022</v>
      </c>
      <c r="C106" s="18" t="str">
        <f>VLOOKUP(B106,Fornecedores!A:B,2,0)</f>
        <v>GOMES PARTICIPACOES SOCIETARIAS LTDA</v>
      </c>
      <c r="D106" s="18" t="s">
        <v>522</v>
      </c>
      <c r="E106" s="23" t="s">
        <v>539</v>
      </c>
      <c r="F106" s="19">
        <v>45703</v>
      </c>
      <c r="G106" s="32">
        <v>515151.82</v>
      </c>
      <c r="H106" s="74" t="e">
        <f>VLOOKUP(E106&amp;B106,'Conf Oracle'!A:F,6,0)</f>
        <v>#N/A</v>
      </c>
      <c r="J106" t="str">
        <f t="shared" si="1"/>
        <v/>
      </c>
    </row>
    <row r="107" spans="1:10" s="16" customFormat="1" hidden="1" x14ac:dyDescent="0.25">
      <c r="A107" s="17">
        <v>45715</v>
      </c>
      <c r="B107" s="28" t="s">
        <v>186</v>
      </c>
      <c r="C107" s="18" t="str">
        <f>VLOOKUP(B107,Fornecedores!A:B,2,0)</f>
        <v>FUNDACAO COMITE DE GESTAO EMPRESARIAL- FUNDACAO COGE</v>
      </c>
      <c r="D107" s="18" t="s">
        <v>522</v>
      </c>
      <c r="E107" s="23" t="s">
        <v>1023</v>
      </c>
      <c r="F107" s="19">
        <v>45712</v>
      </c>
      <c r="G107" s="32">
        <v>35250.6</v>
      </c>
      <c r="H107" s="74">
        <f>VLOOKUP(E107&amp;B107,'Conf Oracle'!A:F,6,0)</f>
        <v>45722.38826388889</v>
      </c>
      <c r="J107">
        <f t="shared" si="1"/>
        <v>9</v>
      </c>
    </row>
    <row r="108" spans="1:10" s="16" customFormat="1" hidden="1" x14ac:dyDescent="0.25">
      <c r="A108" s="17">
        <v>45715</v>
      </c>
      <c r="B108" s="28" t="s">
        <v>463</v>
      </c>
      <c r="C108" s="18" t="str">
        <f>VLOOKUP(B108,Fornecedores!A:B,2,0)</f>
        <v>UP CHEF2 COMERCIO E SERVICOS LTDA ME</v>
      </c>
      <c r="D108" s="18" t="s">
        <v>522</v>
      </c>
      <c r="E108" s="23" t="s">
        <v>1024</v>
      </c>
      <c r="F108" s="19">
        <v>45713</v>
      </c>
      <c r="G108" s="82">
        <v>8032.53</v>
      </c>
      <c r="H108" s="74">
        <f>VLOOKUP(E108&amp;B108,'Conf Oracle'!A:F,6,0)</f>
        <v>45722.404664351852</v>
      </c>
      <c r="J108">
        <f t="shared" si="1"/>
        <v>8</v>
      </c>
    </row>
    <row r="109" spans="1:10" s="16" customFormat="1" hidden="1" x14ac:dyDescent="0.25">
      <c r="A109" s="17">
        <v>45715</v>
      </c>
      <c r="B109" s="28" t="s">
        <v>460</v>
      </c>
      <c r="C109" s="18" t="str">
        <f>VLOOKUP(B109,Fornecedores!A:B,2,0)</f>
        <v>BESECURE INFORMATICA E SEGURANÇA ELETRONICA LTDA - ME</v>
      </c>
      <c r="D109" s="18" t="s">
        <v>522</v>
      </c>
      <c r="E109" s="23" t="s">
        <v>1025</v>
      </c>
      <c r="F109" s="19">
        <v>45713</v>
      </c>
      <c r="G109" s="32">
        <v>800</v>
      </c>
      <c r="H109" s="74">
        <f>VLOOKUP(E109&amp;B109,'Conf Oracle'!A:F,6,0)</f>
        <v>45723.615011574075</v>
      </c>
      <c r="J109">
        <f t="shared" si="1"/>
        <v>9</v>
      </c>
    </row>
    <row r="110" spans="1:10" s="16" customFormat="1" hidden="1" x14ac:dyDescent="0.25">
      <c r="A110" s="17">
        <v>45715</v>
      </c>
      <c r="B110" s="28" t="s">
        <v>463</v>
      </c>
      <c r="C110" s="18" t="str">
        <f>VLOOKUP(B110,Fornecedores!A:B,2,0)</f>
        <v>UP CHEF2 COMERCIO E SERVICOS LTDA ME</v>
      </c>
      <c r="D110" s="18" t="s">
        <v>522</v>
      </c>
      <c r="E110" s="23" t="s">
        <v>1026</v>
      </c>
      <c r="F110" s="19">
        <v>45713</v>
      </c>
      <c r="G110" s="32">
        <v>3546.58</v>
      </c>
      <c r="H110" s="74">
        <f>VLOOKUP(E110&amp;B110,'Conf Oracle'!A:F,6,0)</f>
        <v>45722.401562500003</v>
      </c>
      <c r="J110">
        <f t="shared" si="1"/>
        <v>8</v>
      </c>
    </row>
    <row r="111" spans="1:10" s="16" customFormat="1" hidden="1" x14ac:dyDescent="0.25">
      <c r="A111" s="17">
        <v>45715</v>
      </c>
      <c r="B111" s="28" t="s">
        <v>456</v>
      </c>
      <c r="C111" s="18" t="str">
        <f>VLOOKUP(B111,Fornecedores!A:B,2,0)</f>
        <v>CONDOMINIO CENTRO EMPRES OFFICE PARK</v>
      </c>
      <c r="D111" s="18" t="s">
        <v>522</v>
      </c>
      <c r="E111" s="23" t="s">
        <v>1027</v>
      </c>
      <c r="F111" s="19">
        <v>45713</v>
      </c>
      <c r="G111" s="32">
        <v>27401.14</v>
      </c>
      <c r="H111" s="74" t="e">
        <f>VLOOKUP(E111&amp;B111,'Conf Oracle'!A:F,6,0)</f>
        <v>#N/A</v>
      </c>
      <c r="J111" t="str">
        <f t="shared" si="1"/>
        <v/>
      </c>
    </row>
    <row r="112" spans="1:10" s="16" customFormat="1" hidden="1" x14ac:dyDescent="0.25">
      <c r="A112" s="17">
        <v>45715</v>
      </c>
      <c r="B112" s="28" t="s">
        <v>691</v>
      </c>
      <c r="C112" s="18" t="str">
        <f>VLOOKUP(B112,Fornecedores!A:B,2,0)</f>
        <v>PERSONALE CONSULTORIA E TREINAMENTO LTDA</v>
      </c>
      <c r="D112" s="18" t="s">
        <v>522</v>
      </c>
      <c r="E112" s="23" t="s">
        <v>1028</v>
      </c>
      <c r="F112" s="19">
        <v>45713</v>
      </c>
      <c r="G112" s="32">
        <v>95883.96</v>
      </c>
      <c r="H112" s="74">
        <f>VLOOKUP(E112&amp;B112,'Conf Oracle'!A:F,6,0)</f>
        <v>45722.372743055559</v>
      </c>
      <c r="J112">
        <f t="shared" si="1"/>
        <v>8</v>
      </c>
    </row>
    <row r="113" spans="1:10" s="16" customFormat="1" hidden="1" x14ac:dyDescent="0.25">
      <c r="A113" s="17">
        <v>45715</v>
      </c>
      <c r="B113" s="28" t="s">
        <v>779</v>
      </c>
      <c r="C113" s="18" t="str">
        <f>VLOOKUP(B113,Fornecedores!A:B,2,0)</f>
        <v>CUSHMAN WAKEFIELD CONSULT IMOBIL LTDA</v>
      </c>
      <c r="D113" s="18" t="s">
        <v>522</v>
      </c>
      <c r="E113" s="23" t="s">
        <v>1029</v>
      </c>
      <c r="F113" s="19">
        <v>45713</v>
      </c>
      <c r="G113" s="32">
        <v>171514.68</v>
      </c>
      <c r="H113" s="74">
        <f>VLOOKUP(E113&amp;B113,'Conf Oracle'!A:F,6,0)</f>
        <v>45722.56177083333</v>
      </c>
      <c r="J113">
        <f t="shared" si="1"/>
        <v>8</v>
      </c>
    </row>
    <row r="114" spans="1:10" s="16" customFormat="1" hidden="1" x14ac:dyDescent="0.25">
      <c r="A114" s="17">
        <v>45715</v>
      </c>
      <c r="B114" s="28" t="s">
        <v>779</v>
      </c>
      <c r="C114" s="18" t="str">
        <f>VLOOKUP(B114,Fornecedores!A:B,2,0)</f>
        <v>CUSHMAN WAKEFIELD CONSULT IMOBIL LTDA</v>
      </c>
      <c r="D114" s="18" t="s">
        <v>522</v>
      </c>
      <c r="E114" s="23" t="s">
        <v>1030</v>
      </c>
      <c r="F114" s="19">
        <v>45713</v>
      </c>
      <c r="G114" s="32">
        <v>25423.279999999999</v>
      </c>
      <c r="H114" s="74">
        <f>VLOOKUP(E114&amp;B114,'Conf Oracle'!A:F,6,0)</f>
        <v>45722.554270833331</v>
      </c>
      <c r="J114">
        <f t="shared" si="1"/>
        <v>8</v>
      </c>
    </row>
    <row r="115" spans="1:10" s="16" customFormat="1" hidden="1" x14ac:dyDescent="0.25">
      <c r="A115" s="17">
        <v>45715</v>
      </c>
      <c r="B115" s="28" t="s">
        <v>779</v>
      </c>
      <c r="C115" s="18" t="str">
        <f>VLOOKUP(B115,Fornecedores!A:B,2,0)</f>
        <v>CUSHMAN WAKEFIELD CONSULT IMOBIL LTDA</v>
      </c>
      <c r="D115" s="18" t="s">
        <v>522</v>
      </c>
      <c r="E115" s="23" t="s">
        <v>1031</v>
      </c>
      <c r="F115" s="19">
        <v>45713</v>
      </c>
      <c r="G115" s="32">
        <v>152539.66</v>
      </c>
      <c r="H115" s="74">
        <f>VLOOKUP(E115&amp;B115,'Conf Oracle'!A:F,6,0)</f>
        <v>45722.494710648149</v>
      </c>
      <c r="J115">
        <f t="shared" si="1"/>
        <v>8</v>
      </c>
    </row>
    <row r="116" spans="1:10" s="16" customFormat="1" hidden="1" x14ac:dyDescent="0.25">
      <c r="A116" s="17">
        <v>45715</v>
      </c>
      <c r="B116" s="28" t="s">
        <v>779</v>
      </c>
      <c r="C116" s="18" t="str">
        <f>VLOOKUP(B116,Fornecedores!A:B,2,0)</f>
        <v>CUSHMAN WAKEFIELD CONSULT IMOBIL LTDA</v>
      </c>
      <c r="D116" s="18" t="s">
        <v>522</v>
      </c>
      <c r="E116" s="23" t="s">
        <v>1032</v>
      </c>
      <c r="F116" s="19">
        <v>45713</v>
      </c>
      <c r="G116" s="32">
        <v>26196.22</v>
      </c>
      <c r="H116" s="74">
        <f>VLOOKUP(E116&amp;B116,'Conf Oracle'!A:F,6,0)</f>
        <v>45722.482175925928</v>
      </c>
      <c r="I116" s="21"/>
      <c r="J116">
        <f t="shared" si="1"/>
        <v>8</v>
      </c>
    </row>
    <row r="117" spans="1:10" s="16" customFormat="1" hidden="1" x14ac:dyDescent="0.25">
      <c r="A117" s="17">
        <v>45715</v>
      </c>
      <c r="B117" s="28" t="s">
        <v>779</v>
      </c>
      <c r="C117" s="18" t="str">
        <f>VLOOKUP(B117,Fornecedores!A:B,2,0)</f>
        <v>CUSHMAN WAKEFIELD CONSULT IMOBIL LTDA</v>
      </c>
      <c r="D117" s="18" t="s">
        <v>522</v>
      </c>
      <c r="E117" s="23" t="s">
        <v>1033</v>
      </c>
      <c r="F117" s="19">
        <v>45713</v>
      </c>
      <c r="G117" s="32">
        <v>157177.32999999999</v>
      </c>
      <c r="H117" s="74">
        <f>VLOOKUP(E117&amp;B117,'Conf Oracle'!A:F,6,0)</f>
        <v>45722.392256944448</v>
      </c>
      <c r="I117" s="21"/>
      <c r="J117">
        <f t="shared" si="1"/>
        <v>8</v>
      </c>
    </row>
    <row r="118" spans="1:10" s="16" customFormat="1" hidden="1" x14ac:dyDescent="0.25">
      <c r="A118" s="17">
        <v>45715</v>
      </c>
      <c r="B118" s="28" t="s">
        <v>779</v>
      </c>
      <c r="C118" s="18" t="str">
        <f>VLOOKUP(B118,Fornecedores!A:B,2,0)</f>
        <v>CUSHMAN WAKEFIELD CONSULT IMOBIL LTDA</v>
      </c>
      <c r="D118" s="18" t="s">
        <v>522</v>
      </c>
      <c r="E118" s="23" t="s">
        <v>1034</v>
      </c>
      <c r="F118" s="19">
        <v>45713</v>
      </c>
      <c r="G118" s="32">
        <v>36887.279999999999</v>
      </c>
      <c r="H118" s="74">
        <f>VLOOKUP(E118&amp;B118,'Conf Oracle'!A:F,6,0)</f>
        <v>45722.559537037036</v>
      </c>
      <c r="I118" s="21"/>
      <c r="J118">
        <f t="shared" si="1"/>
        <v>8</v>
      </c>
    </row>
    <row r="119" spans="1:10" s="16" customFormat="1" hidden="1" x14ac:dyDescent="0.25">
      <c r="A119" s="17">
        <v>45715</v>
      </c>
      <c r="B119" s="28" t="s">
        <v>779</v>
      </c>
      <c r="C119" s="18" t="str">
        <f>VLOOKUP(B119,Fornecedores!A:B,2,0)</f>
        <v>CUSHMAN WAKEFIELD CONSULT IMOBIL LTDA</v>
      </c>
      <c r="D119" s="18" t="s">
        <v>522</v>
      </c>
      <c r="E119" s="23" t="s">
        <v>780</v>
      </c>
      <c r="F119" s="19">
        <v>45713</v>
      </c>
      <c r="G119" s="32">
        <v>221323.68</v>
      </c>
      <c r="H119" s="74">
        <f>VLOOKUP(E119&amp;B119,'Conf Oracle'!A:F,6,0)</f>
        <v>45722.556446759256</v>
      </c>
      <c r="I119" s="21"/>
      <c r="J119">
        <f t="shared" si="1"/>
        <v>8</v>
      </c>
    </row>
    <row r="120" spans="1:10" s="16" customFormat="1" hidden="1" x14ac:dyDescent="0.25">
      <c r="A120" s="17">
        <v>45715</v>
      </c>
      <c r="B120" s="28" t="s">
        <v>779</v>
      </c>
      <c r="C120" s="18" t="str">
        <f>VLOOKUP(B120,Fornecedores!A:B,2,0)</f>
        <v>CUSHMAN WAKEFIELD CONSULT IMOBIL LTDA</v>
      </c>
      <c r="D120" s="18" t="s">
        <v>522</v>
      </c>
      <c r="E120" s="23" t="s">
        <v>1035</v>
      </c>
      <c r="F120" s="19">
        <v>45713</v>
      </c>
      <c r="G120" s="32">
        <v>28585.78</v>
      </c>
      <c r="H120" s="74">
        <f>VLOOKUP(E120&amp;B120,'Conf Oracle'!A:F,6,0)</f>
        <v>45722.52888888889</v>
      </c>
      <c r="I120" s="21"/>
      <c r="J120">
        <f t="shared" si="1"/>
        <v>8</v>
      </c>
    </row>
    <row r="121" spans="1:10" s="16" customFormat="1" hidden="1" x14ac:dyDescent="0.25">
      <c r="A121" s="17">
        <v>45715</v>
      </c>
      <c r="B121" s="28" t="s">
        <v>458</v>
      </c>
      <c r="C121" s="18" t="str">
        <f>VLOOKUP(B121,Fornecedores!A:B,2,0)</f>
        <v>EMPRESA BRASILEIRA CORREIOS E TELEGRAFOS</v>
      </c>
      <c r="D121" s="18" t="s">
        <v>522</v>
      </c>
      <c r="E121" s="23" t="s">
        <v>1036</v>
      </c>
      <c r="F121" s="19">
        <v>45708</v>
      </c>
      <c r="G121" s="32">
        <v>9585.2199999999993</v>
      </c>
      <c r="H121" s="74">
        <f>VLOOKUP(E121&amp;B121,'Conf Oracle'!A:F,6,0)</f>
        <v>45716.686099537037</v>
      </c>
      <c r="I121" s="21"/>
      <c r="J121">
        <f t="shared" si="1"/>
        <v>7</v>
      </c>
    </row>
    <row r="122" spans="1:10" s="16" customFormat="1" hidden="1" x14ac:dyDescent="0.25">
      <c r="A122" s="17">
        <v>45715</v>
      </c>
      <c r="B122" s="28" t="s">
        <v>837</v>
      </c>
      <c r="C122" s="18" t="str">
        <f>VLOOKUP(B122,Fornecedores!A:B,2,0)</f>
        <v>COMPANHIA PERNAMBUCANA DE SANEAMENTO</v>
      </c>
      <c r="D122" s="18" t="s">
        <v>522</v>
      </c>
      <c r="E122" s="23" t="s">
        <v>1037</v>
      </c>
      <c r="F122" s="19">
        <v>45703</v>
      </c>
      <c r="G122" s="32">
        <v>19559.18</v>
      </c>
      <c r="H122" s="74">
        <f>VLOOKUP(E122&amp;B122,'Conf Oracle'!A:F,6,0)</f>
        <v>45714.614085648151</v>
      </c>
      <c r="I122" s="21"/>
      <c r="J122">
        <f t="shared" si="1"/>
        <v>8</v>
      </c>
    </row>
    <row r="123" spans="1:10" s="16" customFormat="1" hidden="1" x14ac:dyDescent="0.25">
      <c r="A123" s="17">
        <v>45715</v>
      </c>
      <c r="B123" s="28" t="s">
        <v>703</v>
      </c>
      <c r="C123" s="18" t="str">
        <f>VLOOKUP(B123,Fornecedores!A:B,2,0)</f>
        <v>RERUM ENGENHARIA DE SISTEMAS LTDA</v>
      </c>
      <c r="D123" s="18" t="s">
        <v>555</v>
      </c>
      <c r="E123" s="23" t="s">
        <v>1038</v>
      </c>
      <c r="F123" s="19">
        <v>45712</v>
      </c>
      <c r="G123" s="32">
        <v>41287.839999999997</v>
      </c>
      <c r="H123" s="74">
        <f>VLOOKUP(E123&amp;B123,'Conf Oracle'!A:F,6,0)</f>
        <v>45723.421597222223</v>
      </c>
      <c r="I123" s="21"/>
      <c r="J123">
        <f t="shared" si="1"/>
        <v>10</v>
      </c>
    </row>
    <row r="124" spans="1:10" s="16" customFormat="1" hidden="1" x14ac:dyDescent="0.25">
      <c r="A124" s="17">
        <v>45715</v>
      </c>
      <c r="B124" s="28" t="s">
        <v>703</v>
      </c>
      <c r="C124" s="18" t="str">
        <f>VLOOKUP(B124,Fornecedores!A:B,2,0)</f>
        <v>RERUM ENGENHARIA DE SISTEMAS LTDA</v>
      </c>
      <c r="D124" s="18" t="s">
        <v>555</v>
      </c>
      <c r="E124" s="23" t="s">
        <v>1039</v>
      </c>
      <c r="F124" s="19">
        <v>45712</v>
      </c>
      <c r="G124" s="32">
        <v>41286.080000000002</v>
      </c>
      <c r="H124" s="74">
        <f>VLOOKUP(E124&amp;B124,'Conf Oracle'!A:F,6,0)</f>
        <v>45726.474953703706</v>
      </c>
      <c r="I124" s="21"/>
      <c r="J124">
        <f t="shared" si="1"/>
        <v>11</v>
      </c>
    </row>
    <row r="125" spans="1:10" s="16" customFormat="1" hidden="1" x14ac:dyDescent="0.25">
      <c r="A125" s="17">
        <v>45715</v>
      </c>
      <c r="B125" s="28" t="s">
        <v>703</v>
      </c>
      <c r="C125" s="18" t="str">
        <f>VLOOKUP(B125,Fornecedores!A:B,2,0)</f>
        <v>RERUM ENGENHARIA DE SISTEMAS LTDA</v>
      </c>
      <c r="D125" s="18" t="s">
        <v>555</v>
      </c>
      <c r="E125" s="23" t="s">
        <v>1040</v>
      </c>
      <c r="F125" s="19">
        <v>45712</v>
      </c>
      <c r="G125" s="32">
        <v>36580</v>
      </c>
      <c r="H125" s="74">
        <f>VLOOKUP(E125&amp;B125,'Conf Oracle'!A:F,6,0)</f>
        <v>45723.423483796294</v>
      </c>
      <c r="I125" s="21"/>
      <c r="J125">
        <f t="shared" si="1"/>
        <v>10</v>
      </c>
    </row>
    <row r="126" spans="1:10" s="16" customFormat="1" hidden="1" x14ac:dyDescent="0.25">
      <c r="A126" s="17">
        <v>45715</v>
      </c>
      <c r="B126" s="28" t="s">
        <v>703</v>
      </c>
      <c r="C126" s="18" t="str">
        <f>VLOOKUP(B126,Fornecedores!A:B,2,0)</f>
        <v>RERUM ENGENHARIA DE SISTEMAS LTDA</v>
      </c>
      <c r="D126" s="18" t="s">
        <v>555</v>
      </c>
      <c r="E126" s="23" t="s">
        <v>1041</v>
      </c>
      <c r="F126" s="19">
        <v>45712</v>
      </c>
      <c r="G126" s="32">
        <v>33955.199999999997</v>
      </c>
      <c r="H126" s="74">
        <f>VLOOKUP(E126&amp;B126,'Conf Oracle'!A:F,6,0)</f>
        <v>45723.438483796293</v>
      </c>
      <c r="I126" s="21"/>
      <c r="J126">
        <f t="shared" si="1"/>
        <v>10</v>
      </c>
    </row>
    <row r="127" spans="1:10" s="16" customFormat="1" hidden="1" x14ac:dyDescent="0.25">
      <c r="A127" s="17">
        <v>45715</v>
      </c>
      <c r="B127" s="28" t="s">
        <v>564</v>
      </c>
      <c r="C127" s="18" t="str">
        <f>VLOOKUP(B127,Fornecedores!A:B,2,0)</f>
        <v>AMCOM SISTEMAS DE INFORMACAO SA</v>
      </c>
      <c r="D127" s="18" t="s">
        <v>555</v>
      </c>
      <c r="E127" s="23" t="s">
        <v>1042</v>
      </c>
      <c r="F127" s="19">
        <v>45712</v>
      </c>
      <c r="G127" s="32">
        <v>48314</v>
      </c>
      <c r="H127" s="74" t="e">
        <f>VLOOKUP(E127&amp;B127,'Conf Oracle'!A:F,6,0)</f>
        <v>#N/A</v>
      </c>
      <c r="I127" s="21"/>
      <c r="J127" t="str">
        <f t="shared" si="1"/>
        <v/>
      </c>
    </row>
    <row r="128" spans="1:10" s="16" customFormat="1" hidden="1" x14ac:dyDescent="0.25">
      <c r="A128" s="17">
        <v>45715</v>
      </c>
      <c r="B128" s="28" t="s">
        <v>564</v>
      </c>
      <c r="C128" s="18" t="str">
        <f>VLOOKUP(B128,Fornecedores!A:B,2,0)</f>
        <v>AMCOM SISTEMAS DE INFORMACAO SA</v>
      </c>
      <c r="D128" s="18" t="s">
        <v>555</v>
      </c>
      <c r="E128" s="23" t="s">
        <v>1043</v>
      </c>
      <c r="F128" s="19">
        <v>45712</v>
      </c>
      <c r="G128" s="32">
        <v>203609</v>
      </c>
      <c r="H128" s="74" t="e">
        <f>VLOOKUP(E128&amp;B128,'Conf Oracle'!A:F,6,0)</f>
        <v>#N/A</v>
      </c>
      <c r="I128" s="21"/>
      <c r="J128" t="str">
        <f t="shared" si="1"/>
        <v/>
      </c>
    </row>
    <row r="129" spans="1:10" s="16" customFormat="1" hidden="1" x14ac:dyDescent="0.25">
      <c r="A129" s="17">
        <v>45715</v>
      </c>
      <c r="B129" s="28" t="s">
        <v>1044</v>
      </c>
      <c r="C129" s="18" t="str">
        <f>VLOOKUP(B129,Fornecedores!A:B,2,0)</f>
        <v>Realtimeboard Inc dba Miro</v>
      </c>
      <c r="D129" s="18" t="s">
        <v>555</v>
      </c>
      <c r="E129" s="23" t="s">
        <v>1045</v>
      </c>
      <c r="F129" s="19">
        <v>45712</v>
      </c>
      <c r="G129" s="32">
        <v>8000</v>
      </c>
      <c r="H129" s="74">
        <f>VLOOKUP(E129&amp;B129,'Conf Oracle'!A:F,6,0)</f>
        <v>45688.736747685187</v>
      </c>
      <c r="I129" s="21"/>
      <c r="J129">
        <f t="shared" si="1"/>
        <v>-17</v>
      </c>
    </row>
    <row r="130" spans="1:10" s="16" customFormat="1" hidden="1" x14ac:dyDescent="0.25">
      <c r="A130" s="17">
        <v>45715</v>
      </c>
      <c r="B130" s="28" t="s">
        <v>231</v>
      </c>
      <c r="C130" s="18" t="str">
        <f>VLOOKUP(B130,Fornecedores!A:B,2,0)</f>
        <v>ELETROS SAUDE - ASSOCIACAO DE ASSISTENCIA A SAUDE</v>
      </c>
      <c r="D130" s="18" t="s">
        <v>574</v>
      </c>
      <c r="E130" s="23" t="s">
        <v>1046</v>
      </c>
      <c r="F130" s="19">
        <v>45700</v>
      </c>
      <c r="G130" s="32">
        <v>12860.36</v>
      </c>
      <c r="H130" s="74">
        <f>VLOOKUP(E130&amp;B130,'Conf Oracle'!A:F,6,0)</f>
        <v>45705.643541666665</v>
      </c>
      <c r="I130" s="21"/>
      <c r="J130">
        <f t="shared" ref="J130:J189" si="2">IF(OR(ISBLANK(F130), ISBLANK(H130)), "", IFERROR(NETWORKDAYS(F130, H130), ""))</f>
        <v>4</v>
      </c>
    </row>
    <row r="131" spans="1:10" s="16" customFormat="1" hidden="1" x14ac:dyDescent="0.25">
      <c r="A131" s="17">
        <v>45715</v>
      </c>
      <c r="B131" s="28" t="s">
        <v>358</v>
      </c>
      <c r="C131" s="18" t="str">
        <f>VLOOKUP(B131,Fornecedores!A:B,2,0)</f>
        <v>ODONTOPREV SA</v>
      </c>
      <c r="D131" s="18" t="s">
        <v>574</v>
      </c>
      <c r="E131" s="23" t="s">
        <v>1047</v>
      </c>
      <c r="F131" s="19">
        <v>45698</v>
      </c>
      <c r="G131" s="32">
        <v>132999.82999999999</v>
      </c>
      <c r="H131" s="74">
        <f>VLOOKUP(E131&amp;B131,'Conf Oracle'!A:F,6,0)</f>
        <v>45708.504050925927</v>
      </c>
      <c r="I131" s="21"/>
      <c r="J131">
        <f t="shared" si="2"/>
        <v>9</v>
      </c>
    </row>
    <row r="132" spans="1:10" s="16" customFormat="1" hidden="1" x14ac:dyDescent="0.25">
      <c r="A132" s="17">
        <v>45715</v>
      </c>
      <c r="B132" s="28" t="s">
        <v>354</v>
      </c>
      <c r="C132" s="18" t="str">
        <f>VLOOKUP(B132,Fornecedores!A:B,2,0)</f>
        <v>BRADESCO SAUDE SA</v>
      </c>
      <c r="D132" s="18" t="s">
        <v>574</v>
      </c>
      <c r="E132" s="23" t="s">
        <v>1048</v>
      </c>
      <c r="F132" s="19">
        <v>45698</v>
      </c>
      <c r="G132" s="32">
        <v>1989426.13</v>
      </c>
      <c r="H132" s="74">
        <f>VLOOKUP(E132&amp;B132,'Conf Oracle'!A:F,6,0)</f>
        <v>45708.501006944447</v>
      </c>
      <c r="I132" s="21"/>
      <c r="J132">
        <f t="shared" si="2"/>
        <v>9</v>
      </c>
    </row>
    <row r="133" spans="1:10" s="16" customFormat="1" hidden="1" x14ac:dyDescent="0.25">
      <c r="A133" s="17">
        <v>45715</v>
      </c>
      <c r="B133" s="28" t="s">
        <v>233</v>
      </c>
      <c r="C133" s="18" t="str">
        <f>VLOOKUP(B133,Fornecedores!A:B,2,0)</f>
        <v>ALERTE AUTOM LEIT RECORT DIAR OFIC LTDA</v>
      </c>
      <c r="D133" s="18" t="s">
        <v>574</v>
      </c>
      <c r="E133" s="23" t="s">
        <v>1049</v>
      </c>
      <c r="F133" s="19">
        <v>45705</v>
      </c>
      <c r="G133" s="32">
        <v>1470.18</v>
      </c>
      <c r="H133" s="74">
        <f>VLOOKUP(E133&amp;B133,'Conf Oracle'!A:F,6,0)</f>
        <v>45705.555625000001</v>
      </c>
      <c r="I133" s="21"/>
      <c r="J133">
        <f t="shared" si="2"/>
        <v>1</v>
      </c>
    </row>
    <row r="134" spans="1:10" s="16" customFormat="1" hidden="1" x14ac:dyDescent="0.25">
      <c r="A134" s="17">
        <v>45715</v>
      </c>
      <c r="B134" s="28" t="s">
        <v>126</v>
      </c>
      <c r="C134" s="18" t="str">
        <f>VLOOKUP(B134,Fornecedores!A:B,2,0)</f>
        <v>PLUXEE BENEFICIOS BRASIL SA</v>
      </c>
      <c r="D134" s="18" t="s">
        <v>574</v>
      </c>
      <c r="E134" s="23" t="s">
        <v>1050</v>
      </c>
      <c r="F134" s="19">
        <v>45702</v>
      </c>
      <c r="G134" s="32">
        <v>607329.06000000006</v>
      </c>
      <c r="H134" s="74">
        <f>VLOOKUP(E134&amp;B134,'Conf Oracle'!A:F,6,0)</f>
        <v>45705.650648148148</v>
      </c>
      <c r="I134" s="21"/>
      <c r="J134">
        <f t="shared" si="2"/>
        <v>2</v>
      </c>
    </row>
    <row r="135" spans="1:10" s="16" customFormat="1" hidden="1" x14ac:dyDescent="0.25">
      <c r="A135" s="17">
        <v>45715</v>
      </c>
      <c r="B135" s="28" t="s">
        <v>126</v>
      </c>
      <c r="C135" s="18" t="str">
        <f>VLOOKUP(B135,Fornecedores!A:B,2,0)</f>
        <v>PLUXEE BENEFICIOS BRASIL SA</v>
      </c>
      <c r="D135" s="18" t="s">
        <v>574</v>
      </c>
      <c r="E135" s="23" t="s">
        <v>1051</v>
      </c>
      <c r="F135" s="19">
        <v>45702</v>
      </c>
      <c r="G135" s="32">
        <v>1059651.6599999999</v>
      </c>
      <c r="H135" s="74">
        <f>VLOOKUP(E135&amp;B135,'Conf Oracle'!A:F,6,0)</f>
        <v>45705.647303240738</v>
      </c>
      <c r="I135" s="21"/>
      <c r="J135">
        <f t="shared" si="2"/>
        <v>2</v>
      </c>
    </row>
    <row r="136" spans="1:10" s="16" customFormat="1" hidden="1" x14ac:dyDescent="0.25">
      <c r="A136" s="17">
        <v>45715</v>
      </c>
      <c r="B136" s="28" t="s">
        <v>364</v>
      </c>
      <c r="C136" s="18" t="str">
        <f>VLOOKUP(B136,Fornecedores!A:B,2,0)</f>
        <v>WR ARQUITETURA</v>
      </c>
      <c r="D136" s="18" t="s">
        <v>574</v>
      </c>
      <c r="E136" s="23" t="s">
        <v>1052</v>
      </c>
      <c r="F136" s="19">
        <v>45705</v>
      </c>
      <c r="G136" s="32">
        <v>30887.040000000001</v>
      </c>
      <c r="H136" s="74">
        <f>VLOOKUP(E136&amp;B136,'Conf Oracle'!A:F,6,0)</f>
        <v>45708.697534722225</v>
      </c>
      <c r="I136" s="21"/>
      <c r="J136">
        <f t="shared" si="2"/>
        <v>4</v>
      </c>
    </row>
    <row r="137" spans="1:10" s="16" customFormat="1" hidden="1" x14ac:dyDescent="0.25">
      <c r="A137" s="17">
        <v>45715</v>
      </c>
      <c r="B137" s="28" t="s">
        <v>229</v>
      </c>
      <c r="C137" s="18" t="str">
        <f>VLOOKUP(B137,Fornecedores!A:B,2,0)</f>
        <v>PRUDENTIAL DO BRASIL VIDA EM GRUPO S.A.</v>
      </c>
      <c r="D137" s="18" t="s">
        <v>574</v>
      </c>
      <c r="E137" s="23" t="s">
        <v>1053</v>
      </c>
      <c r="F137" s="19">
        <v>45702</v>
      </c>
      <c r="G137" s="32">
        <v>981.09</v>
      </c>
      <c r="H137" s="74">
        <f>VLOOKUP(E137&amp;B137,'Conf Oracle'!A:F,6,0)</f>
        <v>45708.41333333333</v>
      </c>
      <c r="I137" s="21"/>
      <c r="J137">
        <f t="shared" si="2"/>
        <v>5</v>
      </c>
    </row>
    <row r="138" spans="1:10" s="16" customFormat="1" hidden="1" x14ac:dyDescent="0.25">
      <c r="A138" s="17">
        <v>45715</v>
      </c>
      <c r="B138" s="28" t="s">
        <v>673</v>
      </c>
      <c r="C138" s="18" t="str">
        <f>VLOOKUP(B138,Fornecedores!A:B,2,0)</f>
        <v>CAMINHARE DESENVOL GERENCIAL LTDA ME</v>
      </c>
      <c r="D138" s="18" t="s">
        <v>574</v>
      </c>
      <c r="E138" s="23" t="s">
        <v>1054</v>
      </c>
      <c r="F138" s="19">
        <v>45707</v>
      </c>
      <c r="G138" s="32">
        <v>22740</v>
      </c>
      <c r="H138" s="74">
        <f>VLOOKUP(E138&amp;B138,'Conf Oracle'!A:F,6,0)</f>
        <v>45708.69021990741</v>
      </c>
      <c r="I138" s="21"/>
      <c r="J138">
        <f t="shared" si="2"/>
        <v>2</v>
      </c>
    </row>
    <row r="139" spans="1:10" s="16" customFormat="1" hidden="1" x14ac:dyDescent="0.25">
      <c r="A139" s="17">
        <v>45715</v>
      </c>
      <c r="B139" s="28" t="s">
        <v>133</v>
      </c>
      <c r="C139" s="18" t="str">
        <f>VLOOKUP(B139,Fornecedores!A:B,2,0)</f>
        <v>Tour House Viagens e Turismo LTDA-THV - Bragança</v>
      </c>
      <c r="D139" s="18" t="s">
        <v>574</v>
      </c>
      <c r="E139" s="23" t="s">
        <v>1055</v>
      </c>
      <c r="F139" s="19">
        <v>45691</v>
      </c>
      <c r="G139" s="32">
        <v>486.36</v>
      </c>
      <c r="H139" s="74" t="e">
        <f>VLOOKUP(E139&amp;B139,'Conf Oracle'!A:F,6,0)</f>
        <v>#N/A</v>
      </c>
      <c r="I139" s="21"/>
      <c r="J139" t="str">
        <f t="shared" si="2"/>
        <v/>
      </c>
    </row>
    <row r="140" spans="1:10" s="16" customFormat="1" hidden="1" x14ac:dyDescent="0.25">
      <c r="A140" s="17">
        <v>45715</v>
      </c>
      <c r="B140" s="28" t="s">
        <v>1056</v>
      </c>
      <c r="C140" s="18" t="str">
        <f>VLOOKUP(B140,Fornecedores!A:B,2,0)</f>
        <v>GRAN COFFEE COMERCIO LOCACAO SERVICOS SA</v>
      </c>
      <c r="D140" s="18" t="s">
        <v>574</v>
      </c>
      <c r="E140" s="23" t="s">
        <v>353</v>
      </c>
      <c r="F140" s="19">
        <v>45708</v>
      </c>
      <c r="G140" s="32">
        <v>1958</v>
      </c>
      <c r="H140" s="74">
        <f>VLOOKUP(E140&amp;B140,'Conf Oracle'!A:F,6,0)</f>
        <v>45713.696018518516</v>
      </c>
      <c r="I140" s="21"/>
      <c r="J140">
        <f t="shared" si="2"/>
        <v>4</v>
      </c>
    </row>
    <row r="141" spans="1:10" s="16" customFormat="1" hidden="1" x14ac:dyDescent="0.25">
      <c r="A141" s="17">
        <v>45715</v>
      </c>
      <c r="B141" s="28" t="s">
        <v>482</v>
      </c>
      <c r="C141" s="18" t="str">
        <f>VLOOKUP(B141,Fornecedores!A:B,2,0)</f>
        <v>DECIO FREIRE SOCIEDADE DE ADVOGADOS</v>
      </c>
      <c r="D141" s="18" t="s">
        <v>574</v>
      </c>
      <c r="E141" s="23" t="s">
        <v>1057</v>
      </c>
      <c r="F141" s="19">
        <v>45709</v>
      </c>
      <c r="G141" s="32">
        <v>3175.2</v>
      </c>
      <c r="H141" s="74">
        <f>VLOOKUP(E141&amp;B141,'Conf Oracle'!A:F,6,0)</f>
        <v>45709.506805555553</v>
      </c>
      <c r="I141" s="21"/>
      <c r="J141">
        <f t="shared" si="2"/>
        <v>1</v>
      </c>
    </row>
    <row r="142" spans="1:10" s="16" customFormat="1" hidden="1" x14ac:dyDescent="0.25">
      <c r="A142" s="17">
        <v>45715</v>
      </c>
      <c r="B142" s="28" t="s">
        <v>482</v>
      </c>
      <c r="C142" s="18" t="str">
        <f>VLOOKUP(B142,Fornecedores!A:B,2,0)</f>
        <v>DECIO FREIRE SOCIEDADE DE ADVOGADOS</v>
      </c>
      <c r="D142" s="18" t="s">
        <v>574</v>
      </c>
      <c r="E142" s="23" t="s">
        <v>1058</v>
      </c>
      <c r="F142" s="19">
        <v>45709</v>
      </c>
      <c r="G142" s="32">
        <v>823.74</v>
      </c>
      <c r="H142" s="74">
        <f>VLOOKUP(E142&amp;B142,'Conf Oracle'!A:F,6,0)</f>
        <v>45709.502337962964</v>
      </c>
      <c r="I142" s="21"/>
      <c r="J142">
        <f t="shared" si="2"/>
        <v>1</v>
      </c>
    </row>
    <row r="143" spans="1:10" s="16" customFormat="1" hidden="1" x14ac:dyDescent="0.25">
      <c r="A143" s="17">
        <v>45715</v>
      </c>
      <c r="B143" s="28" t="s">
        <v>367</v>
      </c>
      <c r="C143" s="18" t="str">
        <f>VLOOKUP(B143,Fornecedores!A:B,2,0)</f>
        <v>SERVIS SEGURANCA LTDA</v>
      </c>
      <c r="D143" s="18" t="s">
        <v>574</v>
      </c>
      <c r="E143" s="23" t="s">
        <v>1059</v>
      </c>
      <c r="F143" s="19">
        <v>45712</v>
      </c>
      <c r="G143" s="32">
        <v>74295.7</v>
      </c>
      <c r="H143" s="74">
        <f>VLOOKUP(E143&amp;B143,'Conf Oracle'!A:F,6,0)</f>
        <v>45712.449074074073</v>
      </c>
      <c r="I143" s="21"/>
      <c r="J143">
        <f t="shared" si="2"/>
        <v>1</v>
      </c>
    </row>
    <row r="144" spans="1:10" s="16" customFormat="1" hidden="1" x14ac:dyDescent="0.25">
      <c r="A144" s="17">
        <v>45715</v>
      </c>
      <c r="B144" s="28" t="s">
        <v>373</v>
      </c>
      <c r="C144" s="18" t="str">
        <f>VLOOKUP(B144,Fornecedores!A:B,2,0)</f>
        <v>EMERSON TANIGAWA TUBONI</v>
      </c>
      <c r="D144" s="18" t="s">
        <v>574</v>
      </c>
      <c r="E144" s="23" t="s">
        <v>1060</v>
      </c>
      <c r="F144" s="19">
        <v>45712</v>
      </c>
      <c r="G144" s="32">
        <v>19648.09</v>
      </c>
      <c r="H144" s="74">
        <f>VLOOKUP(E144&amp;B144,'Conf Oracle'!A:F,6,0)</f>
        <v>45713.601747685185</v>
      </c>
      <c r="I144" s="21"/>
      <c r="J144">
        <f t="shared" si="2"/>
        <v>2</v>
      </c>
    </row>
    <row r="145" spans="1:10" s="16" customFormat="1" hidden="1" x14ac:dyDescent="0.25">
      <c r="A145" s="17">
        <v>45715</v>
      </c>
      <c r="B145" s="28" t="s">
        <v>1061</v>
      </c>
      <c r="C145" s="18" t="str">
        <f>VLOOKUP(B145,Fornecedores!A:B,2,0)</f>
        <v>GRUPO KLINGNER DE APOIO A EMPRESAS LTDA</v>
      </c>
      <c r="D145" s="18" t="s">
        <v>574</v>
      </c>
      <c r="E145" s="30"/>
      <c r="F145" s="31"/>
      <c r="G145" s="89"/>
      <c r="H145" s="74" t="e">
        <f>VLOOKUP(E145&amp;B145,'Conf Oracle'!A:F,6,0)</f>
        <v>#N/A</v>
      </c>
      <c r="I145" s="21" t="s">
        <v>1062</v>
      </c>
      <c r="J145" t="str">
        <f t="shared" si="2"/>
        <v/>
      </c>
    </row>
    <row r="146" spans="1:10" s="16" customFormat="1" hidden="1" x14ac:dyDescent="0.25">
      <c r="A146" s="17">
        <v>45715</v>
      </c>
      <c r="B146" s="28" t="s">
        <v>362</v>
      </c>
      <c r="C146" s="18" t="str">
        <f>VLOOKUP(B146,Fornecedores!A:B,2,0)</f>
        <v>GRABER SISTEMAS DE SEGURANCA LTDA</v>
      </c>
      <c r="D146" s="18" t="s">
        <v>574</v>
      </c>
      <c r="E146" s="23" t="s">
        <v>1063</v>
      </c>
      <c r="F146" s="19">
        <v>45712</v>
      </c>
      <c r="G146" s="32">
        <v>111691.36</v>
      </c>
      <c r="H146" s="74">
        <f>VLOOKUP(E146&amp;B146,'Conf Oracle'!A:F,6,0)</f>
        <v>45712.678043981483</v>
      </c>
      <c r="I146" s="21"/>
      <c r="J146">
        <f t="shared" si="2"/>
        <v>1</v>
      </c>
    </row>
    <row r="147" spans="1:10" s="16" customFormat="1" hidden="1" x14ac:dyDescent="0.25">
      <c r="A147" s="17">
        <v>45715</v>
      </c>
      <c r="B147" s="28" t="s">
        <v>375</v>
      </c>
      <c r="C147" s="18" t="str">
        <f>VLOOKUP(B147,Fornecedores!A:B,2,0)</f>
        <v>LIDER SERVICOS GERAIS LTDA</v>
      </c>
      <c r="D147" s="18" t="s">
        <v>574</v>
      </c>
      <c r="E147" s="23" t="s">
        <v>1064</v>
      </c>
      <c r="F147" s="19">
        <v>45712</v>
      </c>
      <c r="G147" s="32">
        <v>94482.75</v>
      </c>
      <c r="H147" s="74">
        <f>VLOOKUP(E147&amp;B147,'Conf Oracle'!A:F,6,0)</f>
        <v>45713.498356481483</v>
      </c>
      <c r="I147" s="21"/>
      <c r="J147">
        <f t="shared" si="2"/>
        <v>2</v>
      </c>
    </row>
    <row r="148" spans="1:10" s="16" customFormat="1" hidden="1" x14ac:dyDescent="0.25">
      <c r="A148" s="17">
        <v>45715</v>
      </c>
      <c r="B148" s="28" t="s">
        <v>375</v>
      </c>
      <c r="C148" s="18" t="str">
        <f>VLOOKUP(B148,Fornecedores!A:B,2,0)</f>
        <v>LIDER SERVICOS GERAIS LTDA</v>
      </c>
      <c r="D148" s="18" t="s">
        <v>574</v>
      </c>
      <c r="E148" s="23" t="s">
        <v>1065</v>
      </c>
      <c r="F148" s="19">
        <v>45712</v>
      </c>
      <c r="G148" s="32">
        <v>92188.47</v>
      </c>
      <c r="H148" s="74">
        <f>VLOOKUP(E148&amp;B148,'Conf Oracle'!A:F,6,0)</f>
        <v>45713.493784722225</v>
      </c>
      <c r="I148" s="21"/>
      <c r="J148">
        <f t="shared" si="2"/>
        <v>2</v>
      </c>
    </row>
    <row r="149" spans="1:10" s="16" customFormat="1" hidden="1" x14ac:dyDescent="0.25">
      <c r="A149" s="17">
        <v>45715</v>
      </c>
      <c r="B149" s="28" t="s">
        <v>352</v>
      </c>
      <c r="C149" s="18" t="str">
        <f>VLOOKUP(B149,Fornecedores!A:B,2,0)</f>
        <v>RECOLD REFRIGERACAO S/C EIRELI</v>
      </c>
      <c r="D149" s="18" t="s">
        <v>574</v>
      </c>
      <c r="E149" s="23" t="s">
        <v>1066</v>
      </c>
      <c r="F149" s="19">
        <v>45712</v>
      </c>
      <c r="G149" s="32">
        <v>25270</v>
      </c>
      <c r="H149" s="74">
        <f>VLOOKUP(E149&amp;B149,'Conf Oracle'!A:F,6,0)</f>
        <v>45713.438043981485</v>
      </c>
      <c r="I149" s="21"/>
      <c r="J149">
        <f t="shared" si="2"/>
        <v>2</v>
      </c>
    </row>
    <row r="150" spans="1:10" s="16" customFormat="1" hidden="1" x14ac:dyDescent="0.25">
      <c r="A150" s="17">
        <v>45715</v>
      </c>
      <c r="B150" s="28" t="s">
        <v>772</v>
      </c>
      <c r="C150" s="18" t="str">
        <f>VLOOKUP(B150,Fornecedores!A:B,2,0)</f>
        <v>GRAN COFFEE COMERCIO LOCACAO SERVICOS SA</v>
      </c>
      <c r="D150" s="18" t="s">
        <v>574</v>
      </c>
      <c r="E150" s="23" t="s">
        <v>1067</v>
      </c>
      <c r="F150" s="19">
        <v>45713</v>
      </c>
      <c r="G150" s="32">
        <v>17542.330000000002</v>
      </c>
      <c r="H150" s="74" t="e">
        <f>VLOOKUP(E150&amp;B150,'Conf Oracle'!A:F,6,0)</f>
        <v>#N/A</v>
      </c>
      <c r="I150" s="21"/>
      <c r="J150" t="str">
        <f t="shared" si="2"/>
        <v/>
      </c>
    </row>
    <row r="151" spans="1:10" s="16" customFormat="1" hidden="1" x14ac:dyDescent="0.25">
      <c r="A151" s="17">
        <v>45715</v>
      </c>
      <c r="B151" s="28" t="s">
        <v>772</v>
      </c>
      <c r="C151" s="18" t="str">
        <f>VLOOKUP(B151,Fornecedores!A:B,2,0)</f>
        <v>GRAN COFFEE COMERCIO LOCACAO SERVICOS SA</v>
      </c>
      <c r="D151" s="18" t="s">
        <v>574</v>
      </c>
      <c r="E151" s="23" t="s">
        <v>1068</v>
      </c>
      <c r="F151" s="19">
        <v>45713</v>
      </c>
      <c r="G151" s="32">
        <v>2825</v>
      </c>
      <c r="H151" s="74" t="e">
        <f>VLOOKUP(E151&amp;B151,'Conf Oracle'!A:F,6,0)</f>
        <v>#N/A</v>
      </c>
      <c r="I151" s="21"/>
      <c r="J151" t="str">
        <f t="shared" si="2"/>
        <v/>
      </c>
    </row>
    <row r="152" spans="1:10" s="16" customFormat="1" hidden="1" x14ac:dyDescent="0.25">
      <c r="A152" s="17">
        <v>45715</v>
      </c>
      <c r="B152" s="28" t="s">
        <v>772</v>
      </c>
      <c r="C152" s="18" t="str">
        <f>VLOOKUP(B152,Fornecedores!A:B,2,0)</f>
        <v>GRAN COFFEE COMERCIO LOCACAO SERVICOS SA</v>
      </c>
      <c r="D152" s="18" t="s">
        <v>574</v>
      </c>
      <c r="E152" s="23" t="s">
        <v>1069</v>
      </c>
      <c r="F152" s="19">
        <v>45713</v>
      </c>
      <c r="G152" s="32">
        <v>17542.330000000002</v>
      </c>
      <c r="H152" s="74">
        <f>VLOOKUP(E152&amp;B152,'Conf Oracle'!A:F,6,0)</f>
        <v>45722.655081018522</v>
      </c>
      <c r="I152" s="21"/>
      <c r="J152">
        <f t="shared" si="2"/>
        <v>8</v>
      </c>
    </row>
    <row r="153" spans="1:10" s="16" customFormat="1" hidden="1" x14ac:dyDescent="0.25">
      <c r="A153" s="17">
        <v>45715</v>
      </c>
      <c r="B153" s="28" t="s">
        <v>772</v>
      </c>
      <c r="C153" s="18" t="str">
        <f>VLOOKUP(B153,Fornecedores!A:B,2,0)</f>
        <v>GRAN COFFEE COMERCIO LOCACAO SERVICOS SA</v>
      </c>
      <c r="D153" s="18" t="s">
        <v>574</v>
      </c>
      <c r="E153" s="23" t="s">
        <v>1070</v>
      </c>
      <c r="F153" s="19">
        <v>45713</v>
      </c>
      <c r="G153" s="32">
        <v>2825</v>
      </c>
      <c r="H153" s="74" t="e">
        <f>VLOOKUP(E153&amp;B153,'Conf Oracle'!A:F,6,0)</f>
        <v>#N/A</v>
      </c>
      <c r="I153" s="21"/>
      <c r="J153" t="str">
        <f t="shared" si="2"/>
        <v/>
      </c>
    </row>
    <row r="154" spans="1:10" s="16" customFormat="1" hidden="1" x14ac:dyDescent="0.25">
      <c r="A154" s="17">
        <v>45715</v>
      </c>
      <c r="B154" s="28" t="s">
        <v>772</v>
      </c>
      <c r="C154" s="18" t="str">
        <f>VLOOKUP(B154,Fornecedores!A:B,2,0)</f>
        <v>GRAN COFFEE COMERCIO LOCACAO SERVICOS SA</v>
      </c>
      <c r="D154" s="18" t="s">
        <v>574</v>
      </c>
      <c r="E154" s="23" t="s">
        <v>1071</v>
      </c>
      <c r="F154" s="19">
        <v>45713</v>
      </c>
      <c r="G154" s="32">
        <v>1922.84</v>
      </c>
      <c r="H154" s="74" t="e">
        <f>VLOOKUP(E154&amp;B154,'Conf Oracle'!A:F,6,0)</f>
        <v>#N/A</v>
      </c>
      <c r="I154" s="21"/>
      <c r="J154" t="str">
        <f t="shared" si="2"/>
        <v/>
      </c>
    </row>
    <row r="155" spans="1:10" s="16" customFormat="1" hidden="1" x14ac:dyDescent="0.25">
      <c r="A155" s="17">
        <v>45715</v>
      </c>
      <c r="B155" s="28" t="s">
        <v>846</v>
      </c>
      <c r="C155" s="18" t="str">
        <f>VLOOKUP(B155,Fornecedores!A:B,2,0)</f>
        <v>SUPREMA LOCADORA E TURISMO LTDA EPP</v>
      </c>
      <c r="D155" s="18" t="s">
        <v>574</v>
      </c>
      <c r="E155" s="23" t="s">
        <v>1072</v>
      </c>
      <c r="F155" s="19">
        <v>45713</v>
      </c>
      <c r="G155" s="32">
        <v>2796.16</v>
      </c>
      <c r="H155" s="74">
        <f>VLOOKUP(E155&amp;B155,'Conf Oracle'!A:F,6,0)</f>
        <v>45713.679375</v>
      </c>
      <c r="I155" s="21"/>
      <c r="J155">
        <f t="shared" si="2"/>
        <v>1</v>
      </c>
    </row>
    <row r="156" spans="1:10" s="16" customFormat="1" hidden="1" x14ac:dyDescent="0.25">
      <c r="A156" s="17">
        <v>45715</v>
      </c>
      <c r="B156" s="28" t="s">
        <v>709</v>
      </c>
      <c r="C156" s="18" t="str">
        <f>VLOOKUP(B156,Fornecedores!A:B,2,0)</f>
        <v>SHALOM TAXI SER AG INT PG CO TAX LTDA ME</v>
      </c>
      <c r="D156" s="18" t="s">
        <v>574</v>
      </c>
      <c r="E156" s="23" t="s">
        <v>1073</v>
      </c>
      <c r="F156" s="19">
        <v>45712</v>
      </c>
      <c r="G156" s="32">
        <v>10195.93</v>
      </c>
      <c r="H156" s="74">
        <f>VLOOKUP(E156&amp;B156,'Conf Oracle'!A:F,6,0)</f>
        <v>45715.46947916667</v>
      </c>
      <c r="I156" s="21"/>
      <c r="J156">
        <f t="shared" si="2"/>
        <v>4</v>
      </c>
    </row>
    <row r="157" spans="1:10" s="16" customFormat="1" hidden="1" x14ac:dyDescent="0.25">
      <c r="A157" s="17">
        <v>45715</v>
      </c>
      <c r="B157" s="28" t="s">
        <v>356</v>
      </c>
      <c r="C157" s="18" t="str">
        <f>VLOOKUP(B157,Fornecedores!A:B,2,0)</f>
        <v>AFEL ENGENHARIA E SERVICOS LTDA</v>
      </c>
      <c r="D157" s="18" t="s">
        <v>574</v>
      </c>
      <c r="E157" s="23" t="s">
        <v>1074</v>
      </c>
      <c r="F157" s="19">
        <v>45713</v>
      </c>
      <c r="G157" s="32">
        <v>29990</v>
      </c>
      <c r="H157" s="74">
        <f>VLOOKUP(E157&amp;B157,'Conf Oracle'!A:F,6,0)</f>
        <v>45714.341226851851</v>
      </c>
      <c r="I157" s="21"/>
      <c r="J157">
        <f t="shared" si="2"/>
        <v>2</v>
      </c>
    </row>
    <row r="158" spans="1:10" s="16" customFormat="1" hidden="1" x14ac:dyDescent="0.25">
      <c r="A158" s="17">
        <v>45715</v>
      </c>
      <c r="B158" s="28" t="s">
        <v>356</v>
      </c>
      <c r="C158" s="18" t="str">
        <f>VLOOKUP(B158,Fornecedores!A:B,2,0)</f>
        <v>AFEL ENGENHARIA E SERVICOS LTDA</v>
      </c>
      <c r="D158" s="18" t="s">
        <v>574</v>
      </c>
      <c r="E158" s="23" t="s">
        <v>807</v>
      </c>
      <c r="F158" s="19">
        <v>45713</v>
      </c>
      <c r="G158" s="32">
        <v>27740</v>
      </c>
      <c r="H158" s="74">
        <f>VLOOKUP(E158&amp;B158,'Conf Oracle'!A:F,6,0)</f>
        <v>45713.714085648149</v>
      </c>
      <c r="I158" s="21"/>
      <c r="J158">
        <f t="shared" si="2"/>
        <v>1</v>
      </c>
    </row>
    <row r="159" spans="1:10" s="16" customFormat="1" hidden="1" x14ac:dyDescent="0.25">
      <c r="A159" s="17">
        <v>45715</v>
      </c>
      <c r="B159" s="28" t="s">
        <v>477</v>
      </c>
      <c r="C159" s="18" t="str">
        <f>VLOOKUP(B159,Fornecedores!A:B,2,0)</f>
        <v>E-XYON LEGAL SOFTWARE LTDA</v>
      </c>
      <c r="D159" s="18" t="s">
        <v>574</v>
      </c>
      <c r="E159" s="23" t="s">
        <v>1075</v>
      </c>
      <c r="F159" s="19">
        <v>45714</v>
      </c>
      <c r="G159" s="32">
        <v>3761.24</v>
      </c>
      <c r="H159" s="74">
        <f>VLOOKUP(E159&amp;B159,'Conf Oracle'!A:F,6,0)</f>
        <v>45714.434166666666</v>
      </c>
      <c r="I159" s="21"/>
      <c r="J159">
        <f t="shared" si="2"/>
        <v>1</v>
      </c>
    </row>
    <row r="160" spans="1:10" s="16" customFormat="1" hidden="1" x14ac:dyDescent="0.25">
      <c r="A160" s="17">
        <v>45715</v>
      </c>
      <c r="B160" s="28" t="s">
        <v>1076</v>
      </c>
      <c r="C160" s="18" t="str">
        <f>VLOOKUP(B160,Fornecedores!A:B,2,0)</f>
        <v>NTT BRASIL COMERCIO E SERVICOS DE TECNOLOGIA LTDA</v>
      </c>
      <c r="D160" s="18" t="s">
        <v>610</v>
      </c>
      <c r="E160" s="23" t="s">
        <v>1077</v>
      </c>
      <c r="F160" s="19">
        <v>45702</v>
      </c>
      <c r="G160" s="32">
        <v>193476.64</v>
      </c>
      <c r="H160" s="74" t="e">
        <f>VLOOKUP(E160&amp;B160,'Conf Oracle'!A:F,6,0)</f>
        <v>#N/A</v>
      </c>
      <c r="I160" s="21" t="s">
        <v>1078</v>
      </c>
      <c r="J160" t="str">
        <f t="shared" si="2"/>
        <v/>
      </c>
    </row>
    <row r="161" spans="1:10" s="16" customFormat="1" hidden="1" x14ac:dyDescent="0.25">
      <c r="A161" s="17">
        <v>45715</v>
      </c>
      <c r="B161" s="28" t="s">
        <v>237</v>
      </c>
      <c r="C161" s="18" t="str">
        <f>VLOOKUP(B161,Fornecedores!A:B,2,0)</f>
        <v>QUALITY SOFTWARE SA</v>
      </c>
      <c r="D161" s="18" t="s">
        <v>610</v>
      </c>
      <c r="E161" s="23" t="s">
        <v>1079</v>
      </c>
      <c r="F161" s="19">
        <v>45706</v>
      </c>
      <c r="G161" s="32">
        <v>69771.72</v>
      </c>
      <c r="H161" s="74" t="e">
        <f>VLOOKUP(E161&amp;B161,'Conf Oracle'!A:F,6,0)</f>
        <v>#N/A</v>
      </c>
      <c r="I161" s="21" t="s">
        <v>1080</v>
      </c>
      <c r="J161" t="str">
        <f t="shared" si="2"/>
        <v/>
      </c>
    </row>
    <row r="162" spans="1:10" s="16" customFormat="1" hidden="1" x14ac:dyDescent="0.25">
      <c r="A162" s="17">
        <v>45715</v>
      </c>
      <c r="B162" s="28" t="s">
        <v>237</v>
      </c>
      <c r="C162" s="18" t="str">
        <f>VLOOKUP(B162,Fornecedores!A:B,2,0)</f>
        <v>QUALITY SOFTWARE SA</v>
      </c>
      <c r="D162" s="18" t="s">
        <v>610</v>
      </c>
      <c r="E162" s="23" t="s">
        <v>1081</v>
      </c>
      <c r="F162" s="19">
        <v>45706</v>
      </c>
      <c r="G162" s="32">
        <v>907599.6</v>
      </c>
      <c r="H162" s="74" t="e">
        <f>VLOOKUP(E162&amp;B162,'Conf Oracle'!A:F,6,0)</f>
        <v>#N/A</v>
      </c>
      <c r="I162" s="91" t="s">
        <v>1082</v>
      </c>
      <c r="J162" t="str">
        <f t="shared" si="2"/>
        <v/>
      </c>
    </row>
    <row r="163" spans="1:10" s="16" customFormat="1" hidden="1" x14ac:dyDescent="0.25">
      <c r="A163" s="17">
        <v>45715</v>
      </c>
      <c r="B163" s="28" t="s">
        <v>237</v>
      </c>
      <c r="C163" s="18" t="str">
        <f>VLOOKUP(B163,Fornecedores!A:B,2,0)</f>
        <v>QUALITY SOFTWARE SA</v>
      </c>
      <c r="D163" s="18" t="s">
        <v>610</v>
      </c>
      <c r="E163" s="23" t="s">
        <v>1083</v>
      </c>
      <c r="F163" s="19">
        <v>45706</v>
      </c>
      <c r="G163" s="32">
        <v>87356.46</v>
      </c>
      <c r="H163" s="74" t="e">
        <f>VLOOKUP(E163&amp;B163,'Conf Oracle'!A:F,6,0)</f>
        <v>#N/A</v>
      </c>
      <c r="I163" s="91" t="s">
        <v>1084</v>
      </c>
      <c r="J163" t="str">
        <f t="shared" si="2"/>
        <v/>
      </c>
    </row>
    <row r="164" spans="1:10" s="16" customFormat="1" hidden="1" x14ac:dyDescent="0.25">
      <c r="A164" s="17">
        <v>45715</v>
      </c>
      <c r="B164" s="28" t="s">
        <v>237</v>
      </c>
      <c r="C164" s="18" t="str">
        <f>VLOOKUP(B164,Fornecedores!A:B,2,0)</f>
        <v>QUALITY SOFTWARE SA</v>
      </c>
      <c r="D164" s="18" t="s">
        <v>610</v>
      </c>
      <c r="E164" s="23" t="s">
        <v>1085</v>
      </c>
      <c r="F164" s="19">
        <v>45706</v>
      </c>
      <c r="G164" s="32">
        <v>69771.72</v>
      </c>
      <c r="H164" s="74" t="e">
        <f>VLOOKUP(E164&amp;B164,'Conf Oracle'!A:F,6,0)</f>
        <v>#N/A</v>
      </c>
      <c r="I164" s="91" t="s">
        <v>1086</v>
      </c>
      <c r="J164" t="str">
        <f t="shared" si="2"/>
        <v/>
      </c>
    </row>
    <row r="165" spans="1:10" s="16" customFormat="1" hidden="1" x14ac:dyDescent="0.25">
      <c r="A165" s="17">
        <v>45715</v>
      </c>
      <c r="B165" s="28" t="s">
        <v>237</v>
      </c>
      <c r="C165" s="18" t="str">
        <f>VLOOKUP(B165,Fornecedores!A:B,2,0)</f>
        <v>QUALITY SOFTWARE SA</v>
      </c>
      <c r="D165" s="18" t="s">
        <v>610</v>
      </c>
      <c r="E165" s="23" t="s">
        <v>1087</v>
      </c>
      <c r="F165" s="19">
        <v>45709</v>
      </c>
      <c r="G165" s="32">
        <v>15334.3</v>
      </c>
      <c r="H165" s="74" t="e">
        <f>VLOOKUP(E165&amp;B165,'Conf Oracle'!A:F,6,0)</f>
        <v>#N/A</v>
      </c>
      <c r="I165" s="91" t="s">
        <v>1088</v>
      </c>
      <c r="J165" t="str">
        <f t="shared" si="2"/>
        <v/>
      </c>
    </row>
    <row r="166" spans="1:10" s="16" customFormat="1" hidden="1" x14ac:dyDescent="0.25">
      <c r="A166" s="17">
        <v>45715</v>
      </c>
      <c r="B166" s="28" t="s">
        <v>237</v>
      </c>
      <c r="C166" s="18" t="str">
        <f>VLOOKUP(B166,Fornecedores!A:B,2,0)</f>
        <v>QUALITY SOFTWARE SA</v>
      </c>
      <c r="D166" s="18" t="s">
        <v>610</v>
      </c>
      <c r="E166" s="23" t="s">
        <v>1089</v>
      </c>
      <c r="F166" s="19">
        <v>45709</v>
      </c>
      <c r="G166" s="32">
        <v>1179.1199999999999</v>
      </c>
      <c r="H166" s="74" t="e">
        <f>VLOOKUP(E166&amp;B166,'Conf Oracle'!A:F,6,0)</f>
        <v>#N/A</v>
      </c>
      <c r="I166" s="91" t="s">
        <v>1090</v>
      </c>
      <c r="J166" t="str">
        <f t="shared" si="2"/>
        <v/>
      </c>
    </row>
    <row r="167" spans="1:10" s="16" customFormat="1" hidden="1" x14ac:dyDescent="0.25">
      <c r="A167" s="17">
        <v>45715</v>
      </c>
      <c r="B167" s="28" t="s">
        <v>237</v>
      </c>
      <c r="C167" s="18" t="str">
        <f>VLOOKUP(B167,Fornecedores!A:B,2,0)</f>
        <v>QUALITY SOFTWARE SA</v>
      </c>
      <c r="D167" s="18" t="s">
        <v>610</v>
      </c>
      <c r="E167" s="23" t="s">
        <v>1091</v>
      </c>
      <c r="F167" s="19">
        <v>45709</v>
      </c>
      <c r="G167" s="32">
        <v>1480.13</v>
      </c>
      <c r="H167" s="74" t="e">
        <f>VLOOKUP(E167&amp;B167,'Conf Oracle'!A:F,6,0)</f>
        <v>#N/A</v>
      </c>
      <c r="I167" s="91" t="s">
        <v>1092</v>
      </c>
      <c r="J167" t="str">
        <f t="shared" si="2"/>
        <v/>
      </c>
    </row>
    <row r="168" spans="1:10" s="16" customFormat="1" hidden="1" x14ac:dyDescent="0.25">
      <c r="A168" s="17">
        <v>45715</v>
      </c>
      <c r="B168" s="28" t="s">
        <v>237</v>
      </c>
      <c r="C168" s="18" t="str">
        <f>VLOOKUP(B168,Fornecedores!A:B,2,0)</f>
        <v>QUALITY SOFTWARE SA</v>
      </c>
      <c r="D168" s="18" t="s">
        <v>610</v>
      </c>
      <c r="E168" s="23" t="s">
        <v>1093</v>
      </c>
      <c r="F168" s="19">
        <v>45709</v>
      </c>
      <c r="G168" s="32">
        <v>1179.1199999999999</v>
      </c>
      <c r="H168" s="74" t="e">
        <f>VLOOKUP(E168&amp;B168,'Conf Oracle'!A:F,6,0)</f>
        <v>#N/A</v>
      </c>
      <c r="I168" s="91" t="s">
        <v>1094</v>
      </c>
      <c r="J168" t="str">
        <f t="shared" si="2"/>
        <v/>
      </c>
    </row>
    <row r="169" spans="1:10" s="16" customFormat="1" hidden="1" x14ac:dyDescent="0.25">
      <c r="A169" s="17">
        <v>45715</v>
      </c>
      <c r="B169" s="28" t="s">
        <v>490</v>
      </c>
      <c r="C169" s="18" t="str">
        <f>VLOOKUP(B169,Fornecedores!A:B,2,0)</f>
        <v>ORSEGUPS SEGURANCA E VIGILANCIA LTDA</v>
      </c>
      <c r="D169" s="18" t="s">
        <v>610</v>
      </c>
      <c r="E169" s="23" t="s">
        <v>1095</v>
      </c>
      <c r="F169" s="19">
        <v>45709</v>
      </c>
      <c r="G169" s="32">
        <v>63126.97</v>
      </c>
      <c r="H169" s="74">
        <f>VLOOKUP(E169&amp;B169,'Conf Oracle'!A:F,6,0)</f>
        <v>45715.358946759261</v>
      </c>
      <c r="I169" s="21"/>
      <c r="J169">
        <f t="shared" si="2"/>
        <v>5</v>
      </c>
    </row>
    <row r="170" spans="1:10" s="16" customFormat="1" hidden="1" x14ac:dyDescent="0.25">
      <c r="A170" s="17">
        <v>45715</v>
      </c>
      <c r="B170" s="28" t="s">
        <v>490</v>
      </c>
      <c r="C170" s="18" t="str">
        <f>VLOOKUP(B170,Fornecedores!A:B,2,0)</f>
        <v>ORSEGUPS SEGURANCA E VIGILANCIA LTDA</v>
      </c>
      <c r="D170" s="18" t="s">
        <v>610</v>
      </c>
      <c r="E170" s="23" t="s">
        <v>1096</v>
      </c>
      <c r="F170" s="19">
        <v>45709</v>
      </c>
      <c r="G170" s="32">
        <v>14347.67</v>
      </c>
      <c r="H170" s="74">
        <f>VLOOKUP(E170&amp;B170,'Conf Oracle'!A:F,6,0)</f>
        <v>45715.35429398148</v>
      </c>
      <c r="I170" s="21"/>
      <c r="J170">
        <f t="shared" si="2"/>
        <v>5</v>
      </c>
    </row>
    <row r="171" spans="1:10" s="16" customFormat="1" hidden="1" x14ac:dyDescent="0.25">
      <c r="A171" s="17">
        <v>45715</v>
      </c>
      <c r="B171" s="28" t="s">
        <v>493</v>
      </c>
      <c r="C171" s="18" t="str">
        <f>VLOOKUP(B171,Fornecedores!A:B,2,0)</f>
        <v>IMAGEM GEOSISTEMAS E COMERCIO LTDA</v>
      </c>
      <c r="D171" s="18" t="s">
        <v>610</v>
      </c>
      <c r="E171" s="23" t="s">
        <v>1097</v>
      </c>
      <c r="F171" s="19">
        <v>45709</v>
      </c>
      <c r="G171" s="32">
        <v>23914.48</v>
      </c>
      <c r="H171" s="74">
        <f>VLOOKUP(E171&amp;B171,'Conf Oracle'!A:F,6,0)</f>
        <v>45722.663564814815</v>
      </c>
      <c r="I171" s="21"/>
      <c r="J171">
        <f t="shared" si="2"/>
        <v>10</v>
      </c>
    </row>
    <row r="172" spans="1:10" s="16" customFormat="1" hidden="1" x14ac:dyDescent="0.25">
      <c r="A172" s="17">
        <v>45715</v>
      </c>
      <c r="B172" s="28" t="s">
        <v>795</v>
      </c>
      <c r="C172" s="18" t="str">
        <f>VLOOKUP(B172,Fornecedores!A:B,2,0)</f>
        <v>BEYONDSOFT CONSULTING BRASIL LTDA</v>
      </c>
      <c r="D172" s="18" t="s">
        <v>610</v>
      </c>
      <c r="E172" s="23" t="s">
        <v>1098</v>
      </c>
      <c r="F172" s="19">
        <v>45709</v>
      </c>
      <c r="G172" s="32">
        <v>26287</v>
      </c>
      <c r="H172" s="74">
        <f>VLOOKUP(E172&amp;B172,'Conf Oracle'!A:F,6,0)</f>
        <v>45714.314710648148</v>
      </c>
      <c r="I172" s="21"/>
      <c r="J172">
        <f t="shared" si="2"/>
        <v>4</v>
      </c>
    </row>
    <row r="173" spans="1:10" s="16" customFormat="1" hidden="1" x14ac:dyDescent="0.25">
      <c r="A173" s="17">
        <v>45715</v>
      </c>
      <c r="B173" s="28" t="s">
        <v>379</v>
      </c>
      <c r="C173" s="18" t="str">
        <f>VLOOKUP(B173,Fornecedores!A:B,2,0)</f>
        <v>CELERIT SERVICOS DE INFORMATICA LTDA</v>
      </c>
      <c r="D173" s="18" t="s">
        <v>610</v>
      </c>
      <c r="E173" s="23" t="s">
        <v>1099</v>
      </c>
      <c r="F173" s="19">
        <v>45712</v>
      </c>
      <c r="G173" s="32">
        <v>22970.31</v>
      </c>
      <c r="H173" s="74">
        <f>VLOOKUP(E173&amp;B173,'Conf Oracle'!A:F,6,0)</f>
        <v>45723.592789351853</v>
      </c>
      <c r="I173" s="21"/>
      <c r="J173">
        <f t="shared" si="2"/>
        <v>10</v>
      </c>
    </row>
    <row r="174" spans="1:10" s="16" customFormat="1" hidden="1" x14ac:dyDescent="0.25">
      <c r="A174" s="17">
        <v>45715</v>
      </c>
      <c r="B174" s="28" t="s">
        <v>509</v>
      </c>
      <c r="C174" s="18" t="str">
        <f>VLOOKUP(B174,Fornecedores!A:B,2,0)</f>
        <v>DUNASTUR LTDA</v>
      </c>
      <c r="D174" s="18" t="s">
        <v>610</v>
      </c>
      <c r="E174" s="23" t="s">
        <v>1100</v>
      </c>
      <c r="F174" s="19">
        <v>45713</v>
      </c>
      <c r="G174" s="32">
        <v>1020</v>
      </c>
      <c r="H174" s="74">
        <f>VLOOKUP(E174&amp;B174,'Conf Oracle'!A:F,6,0)</f>
        <v>45715.380601851852</v>
      </c>
      <c r="I174" s="21"/>
      <c r="J174">
        <f t="shared" si="2"/>
        <v>3</v>
      </c>
    </row>
    <row r="175" spans="1:10" s="16" customFormat="1" hidden="1" x14ac:dyDescent="0.25">
      <c r="A175" s="17">
        <v>45715</v>
      </c>
      <c r="B175" s="79" t="s">
        <v>805</v>
      </c>
      <c r="C175" s="18" t="str">
        <f>VLOOKUP(B175,Fornecedores!A:B,2,0)</f>
        <v>THAG MIX DISTRIBUIDORA DE EMBALAGENS LTDA.</v>
      </c>
      <c r="D175" s="18" t="s">
        <v>610</v>
      </c>
      <c r="E175" s="23" t="s">
        <v>1101</v>
      </c>
      <c r="F175" s="19">
        <v>45714</v>
      </c>
      <c r="G175" s="32">
        <v>3600</v>
      </c>
      <c r="H175" s="74">
        <f>VLOOKUP(E175&amp;B175,'Conf Oracle'!A:F,6,0)</f>
        <v>45722.464212962965</v>
      </c>
      <c r="I175" s="21"/>
      <c r="J175">
        <f t="shared" si="2"/>
        <v>7</v>
      </c>
    </row>
    <row r="176" spans="1:10" s="16" customFormat="1" hidden="1" x14ac:dyDescent="0.25">
      <c r="A176" s="17">
        <v>45715</v>
      </c>
      <c r="B176" s="79" t="s">
        <v>797</v>
      </c>
      <c r="C176" s="18" t="str">
        <f>VLOOKUP(B176,Fornecedores!A:B,2,0)</f>
        <v>REVIGORAR CLINICA DE FISIOTERAPIA LTDA</v>
      </c>
      <c r="D176" s="18" t="s">
        <v>610</v>
      </c>
      <c r="E176" s="23" t="s">
        <v>1102</v>
      </c>
      <c r="F176" s="19">
        <v>45714</v>
      </c>
      <c r="G176" s="32">
        <v>38803.870000000003</v>
      </c>
      <c r="H176" s="74" t="e">
        <f>VLOOKUP(E176&amp;B176,'Conf Oracle'!A:F,6,0)</f>
        <v>#N/A</v>
      </c>
      <c r="I176" s="21" t="s">
        <v>1103</v>
      </c>
      <c r="J176" t="str">
        <f t="shared" si="2"/>
        <v/>
      </c>
    </row>
    <row r="177" spans="1:10" s="16" customFormat="1" hidden="1" x14ac:dyDescent="0.25">
      <c r="A177" s="17">
        <v>45715</v>
      </c>
      <c r="B177" s="79" t="s">
        <v>219</v>
      </c>
      <c r="C177" s="18" t="str">
        <f>VLOOKUP(B177,Fornecedores!A:B,2,0)</f>
        <v>COMPANHIA ENERGETICA DE PERNANBUCO</v>
      </c>
      <c r="D177" s="18" t="s">
        <v>522</v>
      </c>
      <c r="E177" s="23" t="s">
        <v>1104</v>
      </c>
      <c r="F177" s="19">
        <v>45705</v>
      </c>
      <c r="G177" s="32">
        <v>38227.11</v>
      </c>
      <c r="H177" s="74">
        <f>VLOOKUP(E177&amp;B177,'Conf Oracle'!A:F,6,0)</f>
        <v>45706.435648148145</v>
      </c>
      <c r="I177" s="21"/>
      <c r="J177">
        <f t="shared" si="2"/>
        <v>2</v>
      </c>
    </row>
    <row r="178" spans="1:10" s="16" customFormat="1" hidden="1" x14ac:dyDescent="0.25">
      <c r="A178" s="17">
        <v>45715</v>
      </c>
      <c r="B178" s="28" t="s">
        <v>53</v>
      </c>
      <c r="C178" s="18" t="str">
        <f>VLOOKUP(B178,Fornecedores!A:B,2,0)</f>
        <v>SIMPLE ENERGY ASSESSORIA E GESTAO DE ENERGIA LTDA.</v>
      </c>
      <c r="D178" s="18" t="s">
        <v>522</v>
      </c>
      <c r="E178" s="23" t="s">
        <v>1105</v>
      </c>
      <c r="F178" s="19">
        <v>45706</v>
      </c>
      <c r="G178" s="32">
        <v>733.38</v>
      </c>
      <c r="H178" s="74">
        <f>VLOOKUP(E178&amp;B178,'Conf Oracle'!A:F,6,0)</f>
        <v>45722.389513888891</v>
      </c>
      <c r="I178" s="21"/>
      <c r="J178">
        <f t="shared" si="2"/>
        <v>13</v>
      </c>
    </row>
    <row r="179" spans="1:10" s="16" customFormat="1" hidden="1" x14ac:dyDescent="0.25">
      <c r="A179" s="17">
        <v>45715</v>
      </c>
      <c r="B179" s="28" t="s">
        <v>53</v>
      </c>
      <c r="C179" s="18" t="str">
        <f>VLOOKUP(B179,Fornecedores!A:B,2,0)</f>
        <v>SIMPLE ENERGY ASSESSORIA E GESTAO DE ENERGIA LTDA.</v>
      </c>
      <c r="D179" s="18" t="s">
        <v>522</v>
      </c>
      <c r="E179" s="23" t="s">
        <v>1106</v>
      </c>
      <c r="F179" s="19">
        <v>45706</v>
      </c>
      <c r="G179" s="32">
        <v>733.38</v>
      </c>
      <c r="H179" s="74">
        <f>VLOOKUP(E179&amp;B179,'Conf Oracle'!A:F,6,0)</f>
        <v>45722.38726851852</v>
      </c>
      <c r="I179" s="21"/>
      <c r="J179">
        <f t="shared" si="2"/>
        <v>13</v>
      </c>
    </row>
    <row r="180" spans="1:10" s="16" customFormat="1" hidden="1" x14ac:dyDescent="0.25">
      <c r="A180" s="17">
        <v>45715</v>
      </c>
      <c r="B180" s="28" t="s">
        <v>53</v>
      </c>
      <c r="C180" s="18" t="str">
        <f>VLOOKUP(B180,Fornecedores!A:B,2,0)</f>
        <v>SIMPLE ENERGY ASSESSORIA E GESTAO DE ENERGIA LTDA.</v>
      </c>
      <c r="D180" s="18" t="s">
        <v>522</v>
      </c>
      <c r="E180" s="88" t="s">
        <v>1107</v>
      </c>
      <c r="F180" s="19">
        <v>45706</v>
      </c>
      <c r="G180" s="32">
        <v>733.38</v>
      </c>
      <c r="H180" s="74">
        <f>VLOOKUP(E180&amp;B180,'Conf Oracle'!A:F,6,0)</f>
        <v>45722.379212962966</v>
      </c>
      <c r="I180" s="21"/>
      <c r="J180">
        <f t="shared" si="2"/>
        <v>13</v>
      </c>
    </row>
    <row r="181" spans="1:10" s="16" customFormat="1" hidden="1" x14ac:dyDescent="0.25">
      <c r="A181" s="17">
        <v>45715</v>
      </c>
      <c r="B181" s="28" t="s">
        <v>53</v>
      </c>
      <c r="C181" s="18" t="str">
        <f>VLOOKUP(B181,Fornecedores!A:B,2,0)</f>
        <v>SIMPLE ENERGY ASSESSORIA E GESTAO DE ENERGIA LTDA.</v>
      </c>
      <c r="D181" s="18" t="s">
        <v>522</v>
      </c>
      <c r="E181" s="88" t="s">
        <v>1108</v>
      </c>
      <c r="F181" s="19">
        <v>45706</v>
      </c>
      <c r="G181" s="32">
        <v>733.38</v>
      </c>
      <c r="H181" s="74">
        <f>VLOOKUP(E181&amp;B181,'Conf Oracle'!A:F,6,0)</f>
        <v>45722.384525462963</v>
      </c>
      <c r="I181" s="21"/>
      <c r="J181">
        <f t="shared" si="2"/>
        <v>13</v>
      </c>
    </row>
    <row r="182" spans="1:10" s="16" customFormat="1" hidden="1" x14ac:dyDescent="0.25">
      <c r="A182" s="17">
        <v>45715</v>
      </c>
      <c r="B182" s="58" t="s">
        <v>65</v>
      </c>
      <c r="C182" s="18" t="str">
        <f>VLOOKUP(B182,Fornecedores!A:B,2,0)</f>
        <v>LIGHT SERV. DE ELETRICIDADE SA</v>
      </c>
      <c r="D182" s="18" t="s">
        <v>522</v>
      </c>
      <c r="E182" s="23" t="s">
        <v>1109</v>
      </c>
      <c r="F182" s="19">
        <v>45705</v>
      </c>
      <c r="G182" s="32">
        <v>40101.83</v>
      </c>
      <c r="H182" s="74">
        <f>VLOOKUP(E182&amp;B182,'Conf Oracle'!A:F,6,0)</f>
        <v>45707.335474537038</v>
      </c>
      <c r="I182" s="21"/>
      <c r="J182">
        <f t="shared" si="2"/>
        <v>3</v>
      </c>
    </row>
    <row r="183" spans="1:10" s="16" customFormat="1" hidden="1" x14ac:dyDescent="0.25">
      <c r="A183" s="17">
        <v>45715</v>
      </c>
      <c r="B183" s="58" t="s">
        <v>381</v>
      </c>
      <c r="C183" s="18" t="str">
        <f>VLOOKUP(B183,Fornecedores!A:B,2,0)</f>
        <v>CELESC DISTRIBUICAO SA</v>
      </c>
      <c r="D183" s="18" t="s">
        <v>522</v>
      </c>
      <c r="E183" s="23" t="s">
        <v>1110</v>
      </c>
      <c r="F183" s="19">
        <v>45706</v>
      </c>
      <c r="G183" s="32">
        <v>29410.26</v>
      </c>
      <c r="H183" s="74">
        <f>VLOOKUP(E183&amp;B183,'Conf Oracle'!A:F,6,0)</f>
        <v>45708.718842592592</v>
      </c>
      <c r="I183" s="21"/>
      <c r="J183">
        <f t="shared" si="2"/>
        <v>3</v>
      </c>
    </row>
    <row r="184" spans="1:10" s="16" customFormat="1" x14ac:dyDescent="0.25">
      <c r="A184" s="17">
        <v>45715</v>
      </c>
      <c r="B184" s="58" t="s">
        <v>1111</v>
      </c>
      <c r="C184" s="18" t="str">
        <f>VLOOKUP(B184,Fornecedores!A:B,2,0)</f>
        <v>FUNDACAO DE DESENVOLVIMENTO DA PESQUISA</v>
      </c>
      <c r="D184" s="18" t="s">
        <v>633</v>
      </c>
      <c r="E184" s="23" t="s">
        <v>1112</v>
      </c>
      <c r="F184" s="19">
        <v>45702</v>
      </c>
      <c r="G184" s="32">
        <v>26644.400000000001</v>
      </c>
      <c r="H184" s="74" t="e">
        <f>VLOOKUP(E184&amp;B184,'Conf Oracle'!A:F,6,0)</f>
        <v>#N/A</v>
      </c>
      <c r="I184" s="21" t="s">
        <v>988</v>
      </c>
      <c r="J184" t="str">
        <f t="shared" si="2"/>
        <v/>
      </c>
    </row>
    <row r="185" spans="1:10" s="16" customFormat="1" x14ac:dyDescent="0.25">
      <c r="A185" s="17">
        <v>45715</v>
      </c>
      <c r="B185" s="58" t="s">
        <v>1111</v>
      </c>
      <c r="C185" s="18" t="str">
        <f>VLOOKUP(B185,Fornecedores!A:B,2,0)</f>
        <v>FUNDACAO DE DESENVOLVIMENTO DA PESQUISA</v>
      </c>
      <c r="D185" s="18" t="s">
        <v>633</v>
      </c>
      <c r="E185" s="23" t="s">
        <v>1113</v>
      </c>
      <c r="F185" s="19">
        <v>45702</v>
      </c>
      <c r="G185" s="32">
        <v>26644.400000000001</v>
      </c>
      <c r="H185" s="74">
        <f>VLOOKUP(E185&amp;B185,'Conf Oracle'!A:F,6,0)</f>
        <v>45714.443402777775</v>
      </c>
      <c r="I185" s="21"/>
      <c r="J185">
        <f t="shared" si="2"/>
        <v>9</v>
      </c>
    </row>
    <row r="186" spans="1:10" s="16" customFormat="1" x14ac:dyDescent="0.25">
      <c r="A186" s="17">
        <v>45715</v>
      </c>
      <c r="B186" s="58" t="s">
        <v>642</v>
      </c>
      <c r="C186" s="18" t="str">
        <f>VLOOKUP(B186,Fornecedores!A:B,2,0)</f>
        <v>PERINITY - SOLUCOES E SERVICOS EM GOVERNANCA LTDA</v>
      </c>
      <c r="D186" s="18" t="s">
        <v>633</v>
      </c>
      <c r="E186" s="23" t="s">
        <v>1114</v>
      </c>
      <c r="F186" s="19">
        <v>45702</v>
      </c>
      <c r="G186" s="32">
        <v>7230.05</v>
      </c>
      <c r="H186" s="74">
        <f>VLOOKUP(E186&amp;B186,'Conf Oracle'!A:F,6,0)</f>
        <v>45712.480636574073</v>
      </c>
      <c r="I186" s="21"/>
      <c r="J186">
        <f t="shared" si="2"/>
        <v>7</v>
      </c>
    </row>
    <row r="187" spans="1:10" s="16" customFormat="1" x14ac:dyDescent="0.25">
      <c r="A187" s="17">
        <v>45715</v>
      </c>
      <c r="B187" s="58" t="s">
        <v>1115</v>
      </c>
      <c r="C187" s="18" t="str">
        <f>VLOOKUP(B187,Fornecedores!A:B,2,0)</f>
        <v>RESILIENCE EXPERTS CONSULTORIA LTDA</v>
      </c>
      <c r="D187" s="18" t="s">
        <v>633</v>
      </c>
      <c r="E187" s="23" t="s">
        <v>1116</v>
      </c>
      <c r="F187" s="19">
        <v>45705</v>
      </c>
      <c r="G187" s="32">
        <v>26387.88</v>
      </c>
      <c r="H187" s="74">
        <f>VLOOKUP(E187&amp;B187,'Conf Oracle'!A:F,6,0)</f>
        <v>45715.499965277777</v>
      </c>
      <c r="I187" s="21"/>
      <c r="J187">
        <f t="shared" si="2"/>
        <v>9</v>
      </c>
    </row>
    <row r="188" spans="1:10" s="16" customFormat="1" x14ac:dyDescent="0.25">
      <c r="A188" s="17">
        <v>45715</v>
      </c>
      <c r="B188" s="58" t="s">
        <v>248</v>
      </c>
      <c r="C188" s="18" t="str">
        <f>VLOOKUP(B188,Fornecedores!A:B,2,0)</f>
        <v>INESC P D BRASIL</v>
      </c>
      <c r="D188" s="18" t="s">
        <v>633</v>
      </c>
      <c r="E188" s="23" t="s">
        <v>1117</v>
      </c>
      <c r="F188" s="19">
        <v>45707</v>
      </c>
      <c r="G188" s="32">
        <v>23833.33</v>
      </c>
      <c r="H188" s="74">
        <f>VLOOKUP(E188&amp;B188,'Conf Oracle'!A:F,6,0)</f>
        <v>45714.450312499997</v>
      </c>
      <c r="I188" s="21"/>
      <c r="J188">
        <f t="shared" si="2"/>
        <v>6</v>
      </c>
    </row>
    <row r="189" spans="1:10" s="16" customFormat="1" x14ac:dyDescent="0.25">
      <c r="A189" s="17">
        <v>45715</v>
      </c>
      <c r="B189" s="90" t="s">
        <v>383</v>
      </c>
      <c r="C189" s="18" t="str">
        <f>VLOOKUP(B189,Fornecedores!A:B,2,0)</f>
        <v>NEXXA TECHNOLOGIES LTDA EPP</v>
      </c>
      <c r="D189" s="18" t="s">
        <v>633</v>
      </c>
      <c r="E189" s="23" t="s">
        <v>1118</v>
      </c>
      <c r="F189" s="19">
        <v>45709</v>
      </c>
      <c r="G189" s="32">
        <v>56821.599999999999</v>
      </c>
      <c r="H189" s="74">
        <f>VLOOKUP(E189&amp;B189,'Conf Oracle'!A:F,6,0)</f>
        <v>45722.713680555556</v>
      </c>
      <c r="I189" s="21" t="s">
        <v>988</v>
      </c>
      <c r="J189">
        <f t="shared" si="2"/>
        <v>10</v>
      </c>
    </row>
    <row r="190" spans="1:10" s="16" customFormat="1" x14ac:dyDescent="0.25">
      <c r="A190" s="17">
        <v>45715</v>
      </c>
      <c r="B190" s="90" t="s">
        <v>383</v>
      </c>
      <c r="C190" s="18" t="str">
        <f>VLOOKUP(B190,Fornecedores!A:B,2,0)</f>
        <v>NEXXA TECHNOLOGIES LTDA EPP</v>
      </c>
      <c r="D190" s="18" t="s">
        <v>633</v>
      </c>
      <c r="E190" s="23" t="s">
        <v>1119</v>
      </c>
      <c r="F190" s="19">
        <v>45709</v>
      </c>
      <c r="G190" s="32">
        <v>62295.93</v>
      </c>
      <c r="H190" s="74">
        <f>VLOOKUP(E190&amp;B190,'Conf Oracle'!A:F,6,0)</f>
        <v>45722.6950462963</v>
      </c>
      <c r="I190" s="21" t="s">
        <v>988</v>
      </c>
      <c r="J190">
        <f t="shared" ref="J190:J253" si="3">IF(OR(ISBLANK(F190), ISBLANK(H190)), "", IFERROR(NETWORKDAYS(F190, H190), ""))</f>
        <v>10</v>
      </c>
    </row>
    <row r="191" spans="1:10" s="16" customFormat="1" x14ac:dyDescent="0.25">
      <c r="A191" s="17">
        <v>45715</v>
      </c>
      <c r="B191" s="58" t="s">
        <v>262</v>
      </c>
      <c r="C191" s="18" t="str">
        <f>VLOOKUP(B191,Fornecedores!A:B,2,0)</f>
        <v>SABOR ARTE SERVICOS DE BUFFET LTDA</v>
      </c>
      <c r="D191" s="18" t="s">
        <v>633</v>
      </c>
      <c r="E191" s="23" t="s">
        <v>1120</v>
      </c>
      <c r="F191" s="19">
        <v>45701</v>
      </c>
      <c r="G191" s="32">
        <v>6640</v>
      </c>
      <c r="H191" s="74">
        <f>VLOOKUP(E191&amp;B191,'Conf Oracle'!A:F,6,0)</f>
        <v>45723.493125000001</v>
      </c>
      <c r="I191" s="21" t="s">
        <v>988</v>
      </c>
      <c r="J191">
        <f t="shared" si="3"/>
        <v>17</v>
      </c>
    </row>
    <row r="192" spans="1:10" s="16" customFormat="1" x14ac:dyDescent="0.25">
      <c r="A192" s="17">
        <v>45715</v>
      </c>
      <c r="B192" s="58" t="s">
        <v>1121</v>
      </c>
      <c r="C192" s="18" t="str">
        <f>VLOOKUP(B192,Fornecedores!A:B,2,0)</f>
        <v>ECCAPLAN - CONSULTORIA EM DESENV SUSTENTAVEL LTDA</v>
      </c>
      <c r="D192" s="18" t="s">
        <v>633</v>
      </c>
      <c r="E192" s="23" t="s">
        <v>1122</v>
      </c>
      <c r="F192" s="19">
        <v>45709</v>
      </c>
      <c r="G192" s="32">
        <v>6510</v>
      </c>
      <c r="H192" s="74">
        <f>VLOOKUP(E192&amp;B192,'Conf Oracle'!A:F,6,0)</f>
        <v>45723.619340277779</v>
      </c>
      <c r="I192" s="21" t="s">
        <v>988</v>
      </c>
      <c r="J192">
        <f t="shared" si="3"/>
        <v>11</v>
      </c>
    </row>
    <row r="193" spans="1:10" s="16" customFormat="1" x14ac:dyDescent="0.25">
      <c r="A193" s="17">
        <v>45715</v>
      </c>
      <c r="B193" s="28" t="s">
        <v>867</v>
      </c>
      <c r="C193" s="18" t="str">
        <f>VLOOKUP(B193,Fornecedores!A:B,2,0)</f>
        <v>APPROACH COMUNICACAO INTEGRADA LTDA</v>
      </c>
      <c r="D193" s="18" t="s">
        <v>633</v>
      </c>
      <c r="E193" s="23" t="s">
        <v>1123</v>
      </c>
      <c r="F193" s="19">
        <v>45712</v>
      </c>
      <c r="G193" s="32">
        <v>40973.94</v>
      </c>
      <c r="H193" s="74">
        <f>VLOOKUP(E193&amp;B193,'Conf Oracle'!A:F,6,0)</f>
        <v>45722.709351851852</v>
      </c>
      <c r="I193" s="21" t="s">
        <v>988</v>
      </c>
      <c r="J193">
        <f t="shared" si="3"/>
        <v>9</v>
      </c>
    </row>
    <row r="194" spans="1:10" s="16" customFormat="1" x14ac:dyDescent="0.25">
      <c r="A194" s="17">
        <v>45715</v>
      </c>
      <c r="B194" s="28" t="s">
        <v>504</v>
      </c>
      <c r="C194" s="18" t="str">
        <f>VLOOKUP(B194,Fornecedores!A:B,2,0)</f>
        <v>NOS DA COMUNICACAO LTDA</v>
      </c>
      <c r="D194" s="18" t="s">
        <v>633</v>
      </c>
      <c r="E194" s="23" t="s">
        <v>1124</v>
      </c>
      <c r="F194" s="19">
        <v>45712</v>
      </c>
      <c r="G194" s="32">
        <v>3090</v>
      </c>
      <c r="H194" s="74">
        <f>VLOOKUP(E194&amp;B194,'Conf Oracle'!A:F,6,0)</f>
        <v>45722.720960648148</v>
      </c>
      <c r="I194" s="21" t="s">
        <v>988</v>
      </c>
      <c r="J194">
        <f t="shared" si="3"/>
        <v>9</v>
      </c>
    </row>
    <row r="195" spans="1:10" s="16" customFormat="1" x14ac:dyDescent="0.25">
      <c r="A195" s="17">
        <v>45715</v>
      </c>
      <c r="B195" s="28" t="s">
        <v>264</v>
      </c>
      <c r="C195" s="18" t="str">
        <f>VLOOKUP(B195,Fornecedores!A:B,2,0)</f>
        <v>BALUARTE AGENCIA DE PROJETOS CULTURAIS LTDA</v>
      </c>
      <c r="D195" s="18" t="s">
        <v>633</v>
      </c>
      <c r="E195" s="23" t="s">
        <v>1125</v>
      </c>
      <c r="F195" s="19">
        <v>45709</v>
      </c>
      <c r="G195" s="32">
        <v>9486.39</v>
      </c>
      <c r="H195" s="74">
        <f>VLOOKUP(E195&amp;B195,'Conf Oracle'!A:F,6,0)</f>
        <v>45715.497407407405</v>
      </c>
      <c r="I195" s="21"/>
      <c r="J195">
        <f t="shared" si="3"/>
        <v>5</v>
      </c>
    </row>
    <row r="196" spans="1:10" s="16" customFormat="1" x14ac:dyDescent="0.25">
      <c r="A196" s="17">
        <v>45715</v>
      </c>
      <c r="B196" s="79" t="s">
        <v>498</v>
      </c>
      <c r="C196" s="18" t="str">
        <f>VLOOKUP(B196,Fornecedores!A:B,2,0)</f>
        <v>CONTATO SEGURO PREV DE RISCOS EMPRE LTDA</v>
      </c>
      <c r="D196" s="18" t="s">
        <v>633</v>
      </c>
      <c r="E196" s="23" t="s">
        <v>1126</v>
      </c>
      <c r="F196" s="19">
        <v>45713</v>
      </c>
      <c r="G196" s="32">
        <v>7120</v>
      </c>
      <c r="H196" s="74">
        <f>VLOOKUP(E196&amp;B196,'Conf Oracle'!A:F,6,0)</f>
        <v>45714.623078703706</v>
      </c>
      <c r="I196" s="21"/>
      <c r="J196">
        <f t="shared" si="3"/>
        <v>2</v>
      </c>
    </row>
    <row r="197" spans="1:10" s="16" customFormat="1" x14ac:dyDescent="0.25">
      <c r="A197" s="17">
        <v>45715</v>
      </c>
      <c r="B197" s="58" t="s">
        <v>37</v>
      </c>
      <c r="C197" s="18" t="str">
        <f>VLOOKUP(B197,Fornecedores!A:B,2,0)</f>
        <v>FUNDACAO DE ENSINO E ENGENHARIA DE SC</v>
      </c>
      <c r="D197" s="18" t="s">
        <v>633</v>
      </c>
      <c r="E197" s="23" t="s">
        <v>1127</v>
      </c>
      <c r="F197" s="19">
        <v>45713</v>
      </c>
      <c r="G197" s="32">
        <v>33333.33</v>
      </c>
      <c r="H197" s="74">
        <f>VLOOKUP(E197&amp;B197,'Conf Oracle'!A:F,6,0)</f>
        <v>45722.577962962961</v>
      </c>
      <c r="I197" s="21" t="s">
        <v>988</v>
      </c>
      <c r="J197">
        <f t="shared" si="3"/>
        <v>8</v>
      </c>
    </row>
    <row r="198" spans="1:10" s="16" customFormat="1" x14ac:dyDescent="0.25">
      <c r="A198" s="17">
        <v>45715</v>
      </c>
      <c r="B198" s="58" t="s">
        <v>37</v>
      </c>
      <c r="C198" s="18" t="str">
        <f>VLOOKUP(B198,Fornecedores!A:B,2,0)</f>
        <v>FUNDACAO DE ENSINO E ENGENHARIA DE SC</v>
      </c>
      <c r="D198" s="18" t="s">
        <v>633</v>
      </c>
      <c r="E198" s="23" t="s">
        <v>1128</v>
      </c>
      <c r="F198" s="19">
        <v>45713</v>
      </c>
      <c r="G198" s="32">
        <v>40881.81</v>
      </c>
      <c r="H198" s="74">
        <f>VLOOKUP(E198&amp;B198,'Conf Oracle'!A:F,6,0)</f>
        <v>45723.574930555558</v>
      </c>
      <c r="I198" s="21" t="s">
        <v>988</v>
      </c>
      <c r="J198">
        <f t="shared" si="3"/>
        <v>9</v>
      </c>
    </row>
    <row r="199" spans="1:10" s="16" customFormat="1" x14ac:dyDescent="0.25">
      <c r="A199" s="17">
        <v>45715</v>
      </c>
      <c r="B199" s="58" t="s">
        <v>684</v>
      </c>
      <c r="C199" s="18" t="str">
        <f>VLOOKUP(B199,Fornecedores!A:B,2,0)</f>
        <v>DOMINIUM CONSULTORIA EIRELI</v>
      </c>
      <c r="D199" s="18" t="s">
        <v>633</v>
      </c>
      <c r="E199" s="23" t="s">
        <v>1129</v>
      </c>
      <c r="F199" s="19">
        <v>45713</v>
      </c>
      <c r="G199" s="32">
        <v>43000</v>
      </c>
      <c r="H199" s="74">
        <f>VLOOKUP(E199&amp;B199,'Conf Oracle'!A:F,6,0)</f>
        <v>45723.581018518518</v>
      </c>
      <c r="I199" s="21" t="s">
        <v>988</v>
      </c>
      <c r="J199">
        <f t="shared" si="3"/>
        <v>9</v>
      </c>
    </row>
    <row r="200" spans="1:10" s="16" customFormat="1" x14ac:dyDescent="0.25">
      <c r="A200" s="17">
        <v>45715</v>
      </c>
      <c r="B200" s="58" t="s">
        <v>250</v>
      </c>
      <c r="C200" s="18" t="str">
        <f>VLOOKUP(B200,Fornecedores!A:B,2,0)</f>
        <v>SIEMENS INFRAESTRUTURA E INDUSTRIA LTDA</v>
      </c>
      <c r="D200" s="18" t="s">
        <v>633</v>
      </c>
      <c r="E200" s="23" t="s">
        <v>1130</v>
      </c>
      <c r="F200" s="19">
        <v>45713</v>
      </c>
      <c r="G200" s="32">
        <v>159042.14000000001</v>
      </c>
      <c r="H200" s="74">
        <f>VLOOKUP(E200&amp;B200,'Conf Oracle'!A:F,6,0)</f>
        <v>45723.653356481482</v>
      </c>
      <c r="I200" s="21" t="s">
        <v>988</v>
      </c>
      <c r="J200">
        <f t="shared" si="3"/>
        <v>9</v>
      </c>
    </row>
    <row r="201" spans="1:10" s="16" customFormat="1" x14ac:dyDescent="0.25">
      <c r="A201" s="17">
        <v>45715</v>
      </c>
      <c r="B201" s="58" t="s">
        <v>250</v>
      </c>
      <c r="C201" s="18" t="str">
        <f>VLOOKUP(B201,Fornecedores!A:B,2,0)</f>
        <v>SIEMENS INFRAESTRUTURA E INDUSTRIA LTDA</v>
      </c>
      <c r="D201" s="18" t="s">
        <v>633</v>
      </c>
      <c r="E201" s="23" t="s">
        <v>1131</v>
      </c>
      <c r="F201" s="19">
        <v>45713</v>
      </c>
      <c r="G201" s="32">
        <v>22164.53</v>
      </c>
      <c r="H201" s="74">
        <f>VLOOKUP(E201&amp;B201,'Conf Oracle'!A:F,6,0)</f>
        <v>45723.644560185188</v>
      </c>
      <c r="I201" s="21" t="s">
        <v>988</v>
      </c>
      <c r="J201">
        <f t="shared" si="3"/>
        <v>9</v>
      </c>
    </row>
    <row r="202" spans="1:10" s="16" customFormat="1" x14ac:dyDescent="0.25">
      <c r="A202" s="17">
        <v>45715</v>
      </c>
      <c r="B202" s="58" t="s">
        <v>250</v>
      </c>
      <c r="C202" s="18" t="str">
        <f>VLOOKUP(B202,Fornecedores!A:B,2,0)</f>
        <v>SIEMENS INFRAESTRUTURA E INDUSTRIA LTDA</v>
      </c>
      <c r="D202" s="18" t="s">
        <v>633</v>
      </c>
      <c r="E202" s="23" t="s">
        <v>1132</v>
      </c>
      <c r="F202" s="19">
        <v>45713</v>
      </c>
      <c r="G202" s="32">
        <v>28809.81</v>
      </c>
      <c r="H202" s="74">
        <f>VLOOKUP(E202&amp;B202,'Conf Oracle'!A:F,6,0)</f>
        <v>45723.656643518516</v>
      </c>
      <c r="I202" s="21" t="s">
        <v>988</v>
      </c>
      <c r="J202">
        <f t="shared" si="3"/>
        <v>9</v>
      </c>
    </row>
    <row r="203" spans="1:10" s="16" customFormat="1" x14ac:dyDescent="0.25">
      <c r="A203" s="17">
        <v>45715</v>
      </c>
      <c r="B203" s="58" t="s">
        <v>509</v>
      </c>
      <c r="C203" s="18" t="str">
        <f>VLOOKUP(B203,Fornecedores!A:B,2,0)</f>
        <v>DUNASTUR LTDA</v>
      </c>
      <c r="D203" s="18" t="s">
        <v>633</v>
      </c>
      <c r="E203" s="23" t="s">
        <v>1133</v>
      </c>
      <c r="F203" s="19">
        <v>45714</v>
      </c>
      <c r="G203" s="32">
        <v>40669.440000000002</v>
      </c>
      <c r="H203" s="74">
        <f>VLOOKUP(E203&amp;B203,'Conf Oracle'!A:F,6,0)</f>
        <v>45722.611886574072</v>
      </c>
      <c r="I203" s="21" t="s">
        <v>988</v>
      </c>
      <c r="J203">
        <f t="shared" si="3"/>
        <v>7</v>
      </c>
    </row>
    <row r="204" spans="1:10" s="16" customFormat="1" x14ac:dyDescent="0.25">
      <c r="A204" s="17">
        <v>45715</v>
      </c>
      <c r="B204" s="58" t="s">
        <v>865</v>
      </c>
      <c r="C204" s="18" t="str">
        <f>VLOOKUP(B204,Fornecedores!A:B,2,0)</f>
        <v>SISTEMA DE TECNOLOGIA E MONITORAMENTO AMBIENTAL DO PARANA - SIMEPAR</v>
      </c>
      <c r="D204" s="18" t="s">
        <v>633</v>
      </c>
      <c r="E204" s="23" t="s">
        <v>1134</v>
      </c>
      <c r="F204" s="19">
        <v>45714</v>
      </c>
      <c r="G204" s="32">
        <v>214228.99</v>
      </c>
      <c r="H204" s="74">
        <f>VLOOKUP(E204&amp;B204,'Conf Oracle'!A:F,6,0)</f>
        <v>45722.68677083333</v>
      </c>
      <c r="I204" s="21" t="s">
        <v>988</v>
      </c>
      <c r="J204">
        <f t="shared" si="3"/>
        <v>7</v>
      </c>
    </row>
    <row r="205" spans="1:10" s="16" customFormat="1" x14ac:dyDescent="0.25">
      <c r="A205" s="17">
        <v>45715</v>
      </c>
      <c r="B205" s="58" t="s">
        <v>812</v>
      </c>
      <c r="C205" s="18" t="str">
        <f>VLOOKUP(B205,Fornecedores!A:B,2,0)</f>
        <v>HS LIRA LOCADORA DE VEICULOS LTDA</v>
      </c>
      <c r="D205" s="18" t="s">
        <v>633</v>
      </c>
      <c r="E205" s="23" t="s">
        <v>941</v>
      </c>
      <c r="F205" s="19">
        <v>45714</v>
      </c>
      <c r="G205" s="32">
        <v>31000</v>
      </c>
      <c r="H205" s="74">
        <f>VLOOKUP(E205&amp;B205,'Conf Oracle'!A:F,6,0)</f>
        <v>45722.658912037034</v>
      </c>
      <c r="I205" s="21" t="s">
        <v>988</v>
      </c>
      <c r="J205">
        <f t="shared" si="3"/>
        <v>7</v>
      </c>
    </row>
    <row r="206" spans="1:10" s="16" customFormat="1" hidden="1" x14ac:dyDescent="0.25">
      <c r="A206" s="17">
        <v>45715</v>
      </c>
      <c r="B206" s="58" t="s">
        <v>984</v>
      </c>
      <c r="C206" s="18" t="str">
        <f>VLOOKUP(B206,Fornecedores!A:B,2,0)</f>
        <v>PSR SOLUCOES CONSULTORIA EM ENERGIA LTDA</v>
      </c>
      <c r="D206" s="18" t="s">
        <v>644</v>
      </c>
      <c r="E206" s="23" t="s">
        <v>1135</v>
      </c>
      <c r="F206" s="19">
        <v>45705</v>
      </c>
      <c r="G206" s="32">
        <v>175350</v>
      </c>
      <c r="H206" s="74">
        <f>VLOOKUP(E206&amp;B206,'Conf Oracle'!A:F,6,0)</f>
        <v>45722.422465277778</v>
      </c>
      <c r="I206" s="21"/>
      <c r="J206">
        <f t="shared" si="3"/>
        <v>14</v>
      </c>
    </row>
    <row r="207" spans="1:10" s="16" customFormat="1" hidden="1" x14ac:dyDescent="0.25">
      <c r="A207" s="17">
        <v>45715</v>
      </c>
      <c r="B207" s="58" t="s">
        <v>984</v>
      </c>
      <c r="C207" s="18" t="str">
        <f>VLOOKUP(B207,Fornecedores!A:B,2,0)</f>
        <v>PSR SOLUCOES CONSULTORIA EM ENERGIA LTDA</v>
      </c>
      <c r="D207" s="18" t="s">
        <v>644</v>
      </c>
      <c r="E207" s="23" t="s">
        <v>1136</v>
      </c>
      <c r="F207" s="19">
        <v>45705</v>
      </c>
      <c r="G207" s="32">
        <v>175350</v>
      </c>
      <c r="H207" s="74">
        <f>VLOOKUP(E207&amp;B207,'Conf Oracle'!A:F,6,0)</f>
        <v>45722.417719907404</v>
      </c>
      <c r="I207" s="83"/>
      <c r="J207">
        <f t="shared" si="3"/>
        <v>14</v>
      </c>
    </row>
    <row r="208" spans="1:10" s="16" customFormat="1" hidden="1" x14ac:dyDescent="0.25">
      <c r="A208" s="17">
        <v>45715</v>
      </c>
      <c r="B208" s="58" t="s">
        <v>19</v>
      </c>
      <c r="C208" s="18" t="str">
        <f>VLOOKUP(B208,Fornecedores!A:B,2,0)</f>
        <v>DAIMON ENGENHARIA E SISTEMAS S/S LTDA</v>
      </c>
      <c r="D208" s="18" t="s">
        <v>644</v>
      </c>
      <c r="E208" s="23" t="s">
        <v>1137</v>
      </c>
      <c r="F208" s="19">
        <v>45706</v>
      </c>
      <c r="G208" s="32">
        <v>75150</v>
      </c>
      <c r="H208" s="74">
        <f>VLOOKUP(E208&amp;B208,'Conf Oracle'!A:F,6,0)</f>
        <v>45722.369444444441</v>
      </c>
      <c r="I208" s="21"/>
      <c r="J208">
        <f t="shared" si="3"/>
        <v>13</v>
      </c>
    </row>
    <row r="209" spans="1:10" s="16" customFormat="1" hidden="1" x14ac:dyDescent="0.25">
      <c r="A209" s="17">
        <v>45715</v>
      </c>
      <c r="B209" s="58" t="s">
        <v>19</v>
      </c>
      <c r="C209" s="18" t="str">
        <f>VLOOKUP(B209,Fornecedores!A:B,2,0)</f>
        <v>DAIMON ENGENHARIA E SISTEMAS S/S LTDA</v>
      </c>
      <c r="D209" s="18" t="s">
        <v>644</v>
      </c>
      <c r="E209" s="23" t="s">
        <v>1138</v>
      </c>
      <c r="F209" s="19">
        <v>45706</v>
      </c>
      <c r="G209" s="32">
        <v>75150</v>
      </c>
      <c r="H209" s="74">
        <f>VLOOKUP(E209&amp;B209,'Conf Oracle'!A:F,6,0)</f>
        <v>45722.378912037035</v>
      </c>
      <c r="I209" s="21"/>
      <c r="J209">
        <f t="shared" si="3"/>
        <v>13</v>
      </c>
    </row>
    <row r="210" spans="1:10" s="16" customFormat="1" hidden="1" x14ac:dyDescent="0.25">
      <c r="A210" s="17">
        <v>45715</v>
      </c>
      <c r="B210" s="58" t="s">
        <v>392</v>
      </c>
      <c r="C210" s="18" t="str">
        <f>VLOOKUP(B210,Fornecedores!A:B,2,0)</f>
        <v>PAVAN &amp; MACARENCO LTDA</v>
      </c>
      <c r="D210" s="18" t="s">
        <v>644</v>
      </c>
      <c r="E210" s="23" t="s">
        <v>1139</v>
      </c>
      <c r="F210" s="19">
        <v>45709</v>
      </c>
      <c r="G210" s="32">
        <v>150880</v>
      </c>
      <c r="H210" s="74">
        <f>VLOOKUP(E210&amp;B210,'Conf Oracle'!A:F,6,0)</f>
        <v>45713.608437499999</v>
      </c>
      <c r="I210" s="21"/>
      <c r="J210">
        <f t="shared" si="3"/>
        <v>3</v>
      </c>
    </row>
    <row r="211" spans="1:10" s="16" customFormat="1" hidden="1" x14ac:dyDescent="0.25">
      <c r="A211" s="17">
        <v>45715</v>
      </c>
      <c r="B211" s="58" t="s">
        <v>390</v>
      </c>
      <c r="C211" s="18" t="str">
        <f>VLOOKUP(B211,Fornecedores!A:B,2,0)</f>
        <v>AVVALE BRASIL LTDA</v>
      </c>
      <c r="D211" s="18" t="s">
        <v>644</v>
      </c>
      <c r="E211" s="23" t="s">
        <v>1140</v>
      </c>
      <c r="F211" s="19">
        <v>45712</v>
      </c>
      <c r="G211" s="32">
        <v>16400</v>
      </c>
      <c r="H211" s="74">
        <f>VLOOKUP(E211&amp;B211,'Conf Oracle'!A:F,6,0)</f>
        <v>45713.605000000003</v>
      </c>
      <c r="I211" s="21"/>
      <c r="J211">
        <f t="shared" si="3"/>
        <v>2</v>
      </c>
    </row>
    <row r="212" spans="1:10" s="16" customFormat="1" hidden="1" x14ac:dyDescent="0.25">
      <c r="A212" s="17">
        <v>45715</v>
      </c>
      <c r="B212" s="28" t="s">
        <v>433</v>
      </c>
      <c r="C212" s="18" t="str">
        <f>VLOOKUP(B212,Fornecedores!A:B,2,0)</f>
        <v>GENESIS PESQUISA E DESENVOLVIMENTO LTDA</v>
      </c>
      <c r="D212" s="18" t="s">
        <v>644</v>
      </c>
      <c r="E212" s="23" t="s">
        <v>823</v>
      </c>
      <c r="F212" s="19">
        <v>45712</v>
      </c>
      <c r="G212" s="32">
        <v>333018.42</v>
      </c>
      <c r="H212" s="74">
        <f>VLOOKUP(E212&amp;B212,'Conf Oracle'!A:F,6,0)</f>
        <v>45723.396365740744</v>
      </c>
      <c r="I212" s="21" t="s">
        <v>1141</v>
      </c>
      <c r="J212">
        <f t="shared" si="3"/>
        <v>10</v>
      </c>
    </row>
    <row r="213" spans="1:10" s="16" customFormat="1" hidden="1" x14ac:dyDescent="0.25">
      <c r="A213" s="17">
        <v>45715</v>
      </c>
      <c r="B213" s="28" t="s">
        <v>1142</v>
      </c>
      <c r="C213" s="18" t="str">
        <f>VLOOKUP(B213,Fornecedores!A:B,2,0)</f>
        <v>ELOGROUP CONSULTING LTDA</v>
      </c>
      <c r="D213" s="18" t="s">
        <v>644</v>
      </c>
      <c r="E213" s="23" t="s">
        <v>1143</v>
      </c>
      <c r="F213" s="19">
        <v>45712</v>
      </c>
      <c r="G213" s="32">
        <v>92092</v>
      </c>
      <c r="H213" s="74">
        <f>VLOOKUP(E213&amp;B213,'Conf Oracle'!A:F,6,0)</f>
        <v>45713.616712962961</v>
      </c>
      <c r="I213" s="21"/>
      <c r="J213">
        <f t="shared" si="3"/>
        <v>2</v>
      </c>
    </row>
    <row r="214" spans="1:10" s="16" customFormat="1" hidden="1" x14ac:dyDescent="0.25">
      <c r="A214" s="17">
        <v>45715</v>
      </c>
      <c r="B214" s="28" t="s">
        <v>1142</v>
      </c>
      <c r="C214" s="18" t="str">
        <f>VLOOKUP(B214,Fornecedores!A:B,2,0)</f>
        <v>ELOGROUP CONSULTING LTDA</v>
      </c>
      <c r="D214" s="18" t="s">
        <v>644</v>
      </c>
      <c r="E214" s="23" t="s">
        <v>1144</v>
      </c>
      <c r="F214" s="19">
        <v>45712</v>
      </c>
      <c r="G214" s="32">
        <v>168476</v>
      </c>
      <c r="H214" s="74">
        <f>VLOOKUP(E214&amp;B214,'Conf Oracle'!A:F,6,0)</f>
        <v>45713.632511574076</v>
      </c>
      <c r="I214" s="21"/>
      <c r="J214">
        <f t="shared" si="3"/>
        <v>2</v>
      </c>
    </row>
    <row r="215" spans="1:10" s="16" customFormat="1" hidden="1" x14ac:dyDescent="0.25">
      <c r="A215" s="17">
        <v>45715</v>
      </c>
      <c r="B215" s="28" t="s">
        <v>405</v>
      </c>
      <c r="C215" s="18" t="str">
        <f>VLOOKUP(B215,Fornecedores!A:B,2,0)</f>
        <v>PROGRAMARTE CONS E DES DE SOFTWARES LTDA</v>
      </c>
      <c r="D215" s="18" t="s">
        <v>644</v>
      </c>
      <c r="E215" s="23" t="s">
        <v>1145</v>
      </c>
      <c r="F215" s="19">
        <v>45712</v>
      </c>
      <c r="G215" s="32">
        <v>44652.55</v>
      </c>
      <c r="H215" s="74">
        <f>VLOOKUP(E215&amp;B215,'Conf Oracle'!A:F,6,0)</f>
        <v>45713.474745370368</v>
      </c>
      <c r="I215" s="21"/>
      <c r="J215">
        <f t="shared" si="3"/>
        <v>2</v>
      </c>
    </row>
    <row r="216" spans="1:10" s="16" customFormat="1" hidden="1" x14ac:dyDescent="0.25">
      <c r="A216" s="17">
        <v>45715</v>
      </c>
      <c r="B216" s="28" t="s">
        <v>401</v>
      </c>
      <c r="C216" s="18" t="str">
        <f>VLOOKUP(B216,Fornecedores!A:B,2,0)</f>
        <v>ACT CONSULTORIA EM TECNOLOGIA LTDA</v>
      </c>
      <c r="D216" s="18" t="s">
        <v>644</v>
      </c>
      <c r="E216" s="23" t="s">
        <v>1146</v>
      </c>
      <c r="F216" s="19">
        <v>45712</v>
      </c>
      <c r="G216" s="32">
        <v>29184</v>
      </c>
      <c r="H216" s="74">
        <f>VLOOKUP(E216&amp;B216,'Conf Oracle'!A:F,6,0)</f>
        <v>45715.720729166664</v>
      </c>
      <c r="I216" s="21"/>
      <c r="J216">
        <f t="shared" si="3"/>
        <v>4</v>
      </c>
    </row>
    <row r="217" spans="1:10" s="16" customFormat="1" hidden="1" x14ac:dyDescent="0.25">
      <c r="A217" s="17">
        <v>45715</v>
      </c>
      <c r="B217" s="28" t="s">
        <v>401</v>
      </c>
      <c r="C217" s="18" t="str">
        <f>VLOOKUP(B217,Fornecedores!A:B,2,0)</f>
        <v>ACT CONSULTORIA EM TECNOLOGIA LTDA</v>
      </c>
      <c r="D217" s="18" t="s">
        <v>644</v>
      </c>
      <c r="E217" s="23" t="s">
        <v>1147</v>
      </c>
      <c r="F217" s="19">
        <v>45712</v>
      </c>
      <c r="G217" s="32">
        <v>207168</v>
      </c>
      <c r="H217" s="74">
        <f>VLOOKUP(E217&amp;B217,'Conf Oracle'!A:F,6,0)</f>
        <v>45715.701643518521</v>
      </c>
      <c r="I217" s="21"/>
      <c r="J217">
        <f t="shared" si="3"/>
        <v>4</v>
      </c>
    </row>
    <row r="218" spans="1:10" s="16" customFormat="1" hidden="1" x14ac:dyDescent="0.25">
      <c r="A218" s="17">
        <v>45715</v>
      </c>
      <c r="B218" s="28" t="s">
        <v>407</v>
      </c>
      <c r="C218" s="18" t="str">
        <f>VLOOKUP(B218,Fornecedores!A:B,2,0)</f>
        <v>PITANG CONSULTORIA E SISTEMAS SA</v>
      </c>
      <c r="D218" s="18" t="s">
        <v>644</v>
      </c>
      <c r="E218" s="23" t="s">
        <v>1148</v>
      </c>
      <c r="F218" s="19">
        <v>45713</v>
      </c>
      <c r="G218" s="32">
        <v>211737.60000000001</v>
      </c>
      <c r="H218" s="74">
        <f>VLOOKUP(E218&amp;B218,'Conf Oracle'!A:F,6,0)</f>
        <v>45722.62363425926</v>
      </c>
      <c r="I218" s="21" t="s">
        <v>1149</v>
      </c>
      <c r="J218">
        <f t="shared" si="3"/>
        <v>8</v>
      </c>
    </row>
    <row r="219" spans="1:10" s="16" customFormat="1" hidden="1" x14ac:dyDescent="0.25">
      <c r="A219" s="17">
        <v>45715</v>
      </c>
      <c r="B219" s="28" t="s">
        <v>407</v>
      </c>
      <c r="C219" s="18" t="str">
        <f>VLOOKUP(B219,Fornecedores!A:B,2,0)</f>
        <v>PITANG CONSULTORIA E SISTEMAS SA</v>
      </c>
      <c r="D219" s="18" t="s">
        <v>644</v>
      </c>
      <c r="E219" s="23" t="s">
        <v>1150</v>
      </c>
      <c r="F219" s="19">
        <v>45713</v>
      </c>
      <c r="G219" s="32">
        <v>140607</v>
      </c>
      <c r="H219" s="74">
        <f>VLOOKUP(E219&amp;B219,'Conf Oracle'!A:F,6,0)</f>
        <v>45722.430451388886</v>
      </c>
      <c r="I219" s="21"/>
      <c r="J219">
        <f t="shared" si="3"/>
        <v>8</v>
      </c>
    </row>
    <row r="220" spans="1:10" s="16" customFormat="1" hidden="1" x14ac:dyDescent="0.25">
      <c r="A220" s="17">
        <v>45715</v>
      </c>
      <c r="B220" s="28" t="s">
        <v>407</v>
      </c>
      <c r="C220" s="18" t="str">
        <f>VLOOKUP(B220,Fornecedores!A:B,2,0)</f>
        <v>PITANG CONSULTORIA E SISTEMAS SA</v>
      </c>
      <c r="D220" s="18" t="s">
        <v>644</v>
      </c>
      <c r="E220" s="23" t="s">
        <v>1151</v>
      </c>
      <c r="F220" s="19">
        <v>45713</v>
      </c>
      <c r="G220" s="32">
        <v>197676.9</v>
      </c>
      <c r="H220" s="74">
        <f>VLOOKUP(E220&amp;B220,'Conf Oracle'!A:F,6,0)</f>
        <v>45722.42015046296</v>
      </c>
      <c r="I220" s="21"/>
      <c r="J220">
        <f t="shared" si="3"/>
        <v>8</v>
      </c>
    </row>
    <row r="221" spans="1:10" s="16" customFormat="1" hidden="1" x14ac:dyDescent="0.25">
      <c r="A221" s="17">
        <v>45715</v>
      </c>
      <c r="B221" s="28" t="s">
        <v>407</v>
      </c>
      <c r="C221" s="18" t="str">
        <f>VLOOKUP(B221,Fornecedores!A:B,2,0)</f>
        <v>PITANG CONSULTORIA E SISTEMAS SA</v>
      </c>
      <c r="D221" s="18" t="s">
        <v>644</v>
      </c>
      <c r="E221" s="23" t="s">
        <v>1152</v>
      </c>
      <c r="F221" s="19">
        <v>45713</v>
      </c>
      <c r="G221" s="32">
        <v>67362.960000000006</v>
      </c>
      <c r="H221" s="74">
        <f>VLOOKUP(E221&amp;B221,'Conf Oracle'!A:F,6,0)</f>
        <v>45722.592766203707</v>
      </c>
      <c r="I221" s="21" t="s">
        <v>1153</v>
      </c>
      <c r="J221">
        <f t="shared" si="3"/>
        <v>8</v>
      </c>
    </row>
    <row r="222" spans="1:10" s="16" customFormat="1" hidden="1" x14ac:dyDescent="0.25">
      <c r="A222" s="17">
        <v>45715</v>
      </c>
      <c r="B222" s="28" t="s">
        <v>407</v>
      </c>
      <c r="C222" s="18" t="str">
        <f>VLOOKUP(B222,Fornecedores!A:B,2,0)</f>
        <v>PITANG CONSULTORIA E SISTEMAS SA</v>
      </c>
      <c r="D222" s="18" t="s">
        <v>644</v>
      </c>
      <c r="E222" s="23" t="s">
        <v>1154</v>
      </c>
      <c r="F222" s="19">
        <v>45713</v>
      </c>
      <c r="G222" s="32">
        <v>142261.20000000001</v>
      </c>
      <c r="H222" s="74" t="e">
        <f>VLOOKUP(E222&amp;B222,'Conf Oracle'!A:F,6,0)</f>
        <v>#N/A</v>
      </c>
      <c r="I222" s="21" t="s">
        <v>1155</v>
      </c>
      <c r="J222" t="str">
        <f t="shared" si="3"/>
        <v/>
      </c>
    </row>
    <row r="223" spans="1:10" s="16" customFormat="1" hidden="1" x14ac:dyDescent="0.25">
      <c r="A223" s="17">
        <v>45715</v>
      </c>
      <c r="B223" s="28" t="s">
        <v>407</v>
      </c>
      <c r="C223" s="18" t="str">
        <f>VLOOKUP(B223,Fornecedores!A:B,2,0)</f>
        <v>PITANG CONSULTORIA E SISTEMAS SA</v>
      </c>
      <c r="D223" s="18" t="s">
        <v>644</v>
      </c>
      <c r="E223" s="23" t="s">
        <v>1156</v>
      </c>
      <c r="F223" s="19">
        <v>45713</v>
      </c>
      <c r="G223" s="32">
        <v>215542.26</v>
      </c>
      <c r="H223" s="74">
        <f>VLOOKUP(E223&amp;B223,'Conf Oracle'!A:F,6,0)</f>
        <v>45722.42528935185</v>
      </c>
      <c r="I223" s="21"/>
      <c r="J223">
        <f t="shared" si="3"/>
        <v>8</v>
      </c>
    </row>
    <row r="224" spans="1:10" s="16" customFormat="1" hidden="1" x14ac:dyDescent="0.25">
      <c r="A224" s="17">
        <v>45715</v>
      </c>
      <c r="B224" s="80" t="s">
        <v>415</v>
      </c>
      <c r="C224" s="18" t="str">
        <f>VLOOKUP(B224,Fornecedores!A:B,2,0)</f>
        <v>CAST INFORMATICA S/A</v>
      </c>
      <c r="D224" s="18" t="s">
        <v>644</v>
      </c>
      <c r="E224" s="23" t="s">
        <v>1157</v>
      </c>
      <c r="F224" s="19">
        <v>45713</v>
      </c>
      <c r="G224" s="32">
        <v>142877.85</v>
      </c>
      <c r="H224" s="74">
        <f>VLOOKUP(E224&amp;B224,'Conf Oracle'!A:F,6,0)</f>
        <v>45722.596736111111</v>
      </c>
      <c r="I224" s="21" t="s">
        <v>1158</v>
      </c>
      <c r="J224">
        <f t="shared" si="3"/>
        <v>8</v>
      </c>
    </row>
    <row r="225" spans="1:10" s="16" customFormat="1" hidden="1" x14ac:dyDescent="0.25">
      <c r="A225" s="17">
        <v>45715</v>
      </c>
      <c r="B225" s="80" t="s">
        <v>415</v>
      </c>
      <c r="C225" s="18" t="str">
        <f>VLOOKUP(B225,Fornecedores!A:B,2,0)</f>
        <v>CAST INFORMATICA S/A</v>
      </c>
      <c r="D225" s="18" t="s">
        <v>644</v>
      </c>
      <c r="E225" s="23" t="s">
        <v>1159</v>
      </c>
      <c r="F225" s="19">
        <v>45713</v>
      </c>
      <c r="G225" s="32">
        <v>77718.27</v>
      </c>
      <c r="H225" s="74">
        <f>VLOOKUP(E225&amp;B225,'Conf Oracle'!A:F,6,0)</f>
        <v>45722.602627314816</v>
      </c>
      <c r="I225" s="21" t="s">
        <v>1160</v>
      </c>
      <c r="J225">
        <f t="shared" si="3"/>
        <v>8</v>
      </c>
    </row>
    <row r="226" spans="1:10" s="16" customFormat="1" hidden="1" x14ac:dyDescent="0.25">
      <c r="A226" s="17">
        <v>45715</v>
      </c>
      <c r="B226" s="80" t="s">
        <v>415</v>
      </c>
      <c r="C226" s="18" t="str">
        <f>VLOOKUP(B226,Fornecedores!A:B,2,0)</f>
        <v>CAST INFORMATICA S/A</v>
      </c>
      <c r="D226" s="18" t="s">
        <v>644</v>
      </c>
      <c r="E226" s="23" t="s">
        <v>1161</v>
      </c>
      <c r="F226" s="19">
        <v>45713</v>
      </c>
      <c r="G226" s="32">
        <v>61954.68</v>
      </c>
      <c r="H226" s="74">
        <f>VLOOKUP(E226&amp;B226,'Conf Oracle'!A:F,6,0)</f>
        <v>45722.565057870372</v>
      </c>
      <c r="I226" s="21" t="s">
        <v>1162</v>
      </c>
      <c r="J226">
        <f t="shared" si="3"/>
        <v>8</v>
      </c>
    </row>
    <row r="227" spans="1:10" s="16" customFormat="1" hidden="1" x14ac:dyDescent="0.25">
      <c r="A227" s="17">
        <v>45715</v>
      </c>
      <c r="B227" s="28" t="s">
        <v>756</v>
      </c>
      <c r="C227" s="18" t="str">
        <f>VLOOKUP(B227,Fornecedores!A:B,2,0)</f>
        <v>MARKET RJ SISTEMAS DE TEL E INF LTDA EPP</v>
      </c>
      <c r="D227" s="18" t="s">
        <v>644</v>
      </c>
      <c r="E227" s="23" t="s">
        <v>1163</v>
      </c>
      <c r="F227" s="19">
        <v>45714</v>
      </c>
      <c r="G227" s="32">
        <v>896</v>
      </c>
      <c r="H227" s="74">
        <f>VLOOKUP(E227&amp;B227,'Conf Oracle'!A:F,6,0)</f>
        <v>45722.672881944447</v>
      </c>
      <c r="I227" s="21" t="s">
        <v>555</v>
      </c>
      <c r="J227">
        <f t="shared" si="3"/>
        <v>7</v>
      </c>
    </row>
    <row r="228" spans="1:10" s="16" customFormat="1" hidden="1" x14ac:dyDescent="0.25">
      <c r="A228" s="17">
        <v>45715</v>
      </c>
      <c r="B228" s="80" t="s">
        <v>415</v>
      </c>
      <c r="C228" s="18" t="str">
        <f>VLOOKUP(B228,Fornecedores!A:B,2,0)</f>
        <v>CAST INFORMATICA S/A</v>
      </c>
      <c r="D228" s="18" t="s">
        <v>644</v>
      </c>
      <c r="E228" s="23" t="s">
        <v>1164</v>
      </c>
      <c r="F228" s="19">
        <v>45714</v>
      </c>
      <c r="G228" s="32">
        <v>88407.24</v>
      </c>
      <c r="H228" s="74">
        <f>VLOOKUP(E228&amp;B228,'Conf Oracle'!A:F,6,0)</f>
        <v>45723.41207175926</v>
      </c>
      <c r="I228" s="21" t="s">
        <v>1165</v>
      </c>
      <c r="J228">
        <f t="shared" si="3"/>
        <v>8</v>
      </c>
    </row>
    <row r="229" spans="1:10" s="16" customFormat="1" hidden="1" x14ac:dyDescent="0.25">
      <c r="A229" s="17">
        <v>45715</v>
      </c>
      <c r="B229" s="28" t="s">
        <v>519</v>
      </c>
      <c r="C229" s="18" t="str">
        <f>VLOOKUP(B229,Fornecedores!A:B,2,0)</f>
        <v>AUDIOCORE PRODUCOES E EVENTOS LTDA</v>
      </c>
      <c r="D229" s="18" t="s">
        <v>644</v>
      </c>
      <c r="E229" s="23" t="s">
        <v>1166</v>
      </c>
      <c r="F229" s="19">
        <v>45714</v>
      </c>
      <c r="G229" s="32">
        <v>24488.639999999999</v>
      </c>
      <c r="H229" s="74">
        <f>VLOOKUP(E229&amp;B229,'Conf Oracle'!A:F,6,0)</f>
        <v>45722.364398148151</v>
      </c>
      <c r="I229" s="21"/>
      <c r="J229">
        <f t="shared" si="3"/>
        <v>7</v>
      </c>
    </row>
    <row r="230" spans="1:10" s="16" customFormat="1" hidden="1" x14ac:dyDescent="0.25">
      <c r="A230" s="17">
        <v>45715</v>
      </c>
      <c r="B230" s="28" t="s">
        <v>519</v>
      </c>
      <c r="C230" s="18" t="str">
        <f>VLOOKUP(B230,Fornecedores!A:B,2,0)</f>
        <v>AUDIOCORE PRODUCOES E EVENTOS LTDA</v>
      </c>
      <c r="D230" s="18" t="s">
        <v>644</v>
      </c>
      <c r="E230" s="23" t="s">
        <v>1167</v>
      </c>
      <c r="F230" s="19">
        <v>45714</v>
      </c>
      <c r="G230" s="32">
        <v>6122.16</v>
      </c>
      <c r="H230" s="74">
        <f>VLOOKUP(E230&amp;B230,'Conf Oracle'!A:F,6,0)</f>
        <v>45722.342962962961</v>
      </c>
      <c r="I230" s="21"/>
      <c r="J230">
        <f t="shared" si="3"/>
        <v>7</v>
      </c>
    </row>
    <row r="231" spans="1:10" s="16" customFormat="1" hidden="1" x14ac:dyDescent="0.25">
      <c r="A231" s="17">
        <v>45715</v>
      </c>
      <c r="B231" s="28" t="s">
        <v>407</v>
      </c>
      <c r="C231" s="18" t="str">
        <f>VLOOKUP(B231,Fornecedores!A:B,2,0)</f>
        <v>PITANG CONSULTORIA E SISTEMAS SA</v>
      </c>
      <c r="D231" s="18" t="s">
        <v>644</v>
      </c>
      <c r="E231" s="23" t="s">
        <v>1168</v>
      </c>
      <c r="F231" s="19">
        <v>45714</v>
      </c>
      <c r="G231" s="32">
        <v>68673.11</v>
      </c>
      <c r="H231" s="74">
        <f>VLOOKUP(E231&amp;B231,'Conf Oracle'!A:F,6,0)</f>
        <v>45722.677557870367</v>
      </c>
      <c r="I231" s="21" t="s">
        <v>1169</v>
      </c>
      <c r="J231">
        <f t="shared" si="3"/>
        <v>7</v>
      </c>
    </row>
    <row r="232" spans="1:10" s="16" customFormat="1" hidden="1" x14ac:dyDescent="0.25">
      <c r="A232" s="17">
        <v>45715</v>
      </c>
      <c r="B232" s="28" t="s">
        <v>1170</v>
      </c>
      <c r="C232" s="81" t="str">
        <f>VLOOKUP(B232,Fornecedores!A:B,2,0)</f>
        <v>GLOBAL DISTRIBUICAO DE BENS DE CONSUMO L</v>
      </c>
      <c r="D232" s="18" t="s">
        <v>631</v>
      </c>
      <c r="E232" s="23" t="s">
        <v>1171</v>
      </c>
      <c r="F232" s="19">
        <v>45705</v>
      </c>
      <c r="G232" s="32">
        <v>12068</v>
      </c>
      <c r="H232" s="74">
        <f>VLOOKUP(E232&amp;B232,'Conf Oracle'!A:F,6,0)</f>
        <v>45714.660474537035</v>
      </c>
      <c r="I232" s="21" t="s">
        <v>1172</v>
      </c>
      <c r="J232">
        <f t="shared" si="3"/>
        <v>8</v>
      </c>
    </row>
    <row r="233" spans="1:10" s="16" customFormat="1" hidden="1" x14ac:dyDescent="0.25">
      <c r="A233" s="17">
        <v>45715</v>
      </c>
      <c r="B233" s="28" t="s">
        <v>1173</v>
      </c>
      <c r="C233" s="81" t="str">
        <f>VLOOKUP(B233,Fornecedores!A:B,2,0)</f>
        <v>IPEOLEO COMERCIO DE COMBUSTIVEIS EIRELI - EM RECUPERACAO JUDICIAL</v>
      </c>
      <c r="D233" s="18" t="s">
        <v>631</v>
      </c>
      <c r="E233" s="23" t="s">
        <v>1174</v>
      </c>
      <c r="F233" s="19">
        <v>45707</v>
      </c>
      <c r="G233" s="32">
        <v>6250</v>
      </c>
      <c r="H233" s="74">
        <f>VLOOKUP(E233&amp;B233,'Conf Oracle'!A:F,6,0)</f>
        <v>45714.48159722222</v>
      </c>
      <c r="I233" s="21" t="s">
        <v>1172</v>
      </c>
      <c r="J233">
        <f t="shared" si="3"/>
        <v>6</v>
      </c>
    </row>
    <row r="234" spans="1:10" s="16" customFormat="1" hidden="1" x14ac:dyDescent="0.25">
      <c r="A234" s="17">
        <v>45715</v>
      </c>
      <c r="B234" s="28" t="s">
        <v>1175</v>
      </c>
      <c r="C234" s="81" t="str">
        <f>VLOOKUP(B234,Fornecedores!A:B,2,0)</f>
        <v>CSI INOVACAO EM TI EIRELI</v>
      </c>
      <c r="D234" s="18" t="s">
        <v>631</v>
      </c>
      <c r="E234" s="23" t="s">
        <v>1176</v>
      </c>
      <c r="F234" s="19">
        <v>45708</v>
      </c>
      <c r="G234" s="32">
        <v>720810</v>
      </c>
      <c r="H234" s="74">
        <f>VLOOKUP(E234&amp;B234,'Conf Oracle'!A:F,6,0)</f>
        <v>45723.609988425924</v>
      </c>
      <c r="I234" s="21" t="s">
        <v>1172</v>
      </c>
      <c r="J234">
        <f t="shared" si="3"/>
        <v>12</v>
      </c>
    </row>
    <row r="235" spans="1:10" s="16" customFormat="1" hidden="1" x14ac:dyDescent="0.25">
      <c r="A235" s="17">
        <v>45715</v>
      </c>
      <c r="B235" s="28" t="s">
        <v>176</v>
      </c>
      <c r="C235" s="81" t="str">
        <f>VLOOKUP(B235,Fornecedores!A:B,2,0)</f>
        <v>PANIFICADORA CONFEITARIA ESPINHEIRO LTDA</v>
      </c>
      <c r="D235" s="18" t="s">
        <v>631</v>
      </c>
      <c r="E235" s="23" t="s">
        <v>1177</v>
      </c>
      <c r="F235" s="19">
        <v>45714</v>
      </c>
      <c r="G235" s="32">
        <v>1595</v>
      </c>
      <c r="H235" s="74">
        <f>VLOOKUP(E235&amp;B235,'Conf Oracle'!A:F,6,0)</f>
        <v>45716.650891203702</v>
      </c>
      <c r="I235" s="21" t="s">
        <v>1172</v>
      </c>
      <c r="J235">
        <f t="shared" si="3"/>
        <v>3</v>
      </c>
    </row>
    <row r="236" spans="1:10" s="16" customFormat="1" hidden="1" x14ac:dyDescent="0.25">
      <c r="A236" s="17">
        <v>45715</v>
      </c>
      <c r="B236" s="28" t="s">
        <v>179</v>
      </c>
      <c r="C236" s="81" t="str">
        <f>VLOOKUP(B236,Fornecedores!A:B,2,0)</f>
        <v>JOHNSON CONTROLS BE DO BRASIL LTDA</v>
      </c>
      <c r="D236" s="18" t="s">
        <v>631</v>
      </c>
      <c r="E236" s="23" t="s">
        <v>1178</v>
      </c>
      <c r="F236" s="19">
        <v>45691</v>
      </c>
      <c r="G236" s="32">
        <v>4079.54</v>
      </c>
      <c r="H236" s="74">
        <f>VLOOKUP(E236&amp;B236,'Conf Oracle'!A:F,6,0)</f>
        <v>45723.359363425923</v>
      </c>
      <c r="I236" s="21" t="s">
        <v>1172</v>
      </c>
      <c r="J236">
        <f t="shared" si="3"/>
        <v>25</v>
      </c>
    </row>
    <row r="237" spans="1:10" s="16" customFormat="1" hidden="1" x14ac:dyDescent="0.25">
      <c r="A237" s="17">
        <v>45716</v>
      </c>
      <c r="B237" s="28" t="s">
        <v>1179</v>
      </c>
      <c r="C237" s="81" t="str">
        <f>VLOOKUP(B237,Fornecedores!A:B,2,0)</f>
        <v>PANIFICADORA E CONFEITARIA DONA TITA LTDA</v>
      </c>
      <c r="D237" s="18" t="s">
        <v>631</v>
      </c>
      <c r="E237" s="23" t="s">
        <v>1180</v>
      </c>
      <c r="F237" s="19">
        <v>45714</v>
      </c>
      <c r="G237" s="32">
        <v>2965</v>
      </c>
      <c r="H237" s="74">
        <f>VLOOKUP(E237&amp;B237,'Conf Oracle'!A:F,6,0)</f>
        <v>45716.647129629629</v>
      </c>
      <c r="I237" s="21" t="s">
        <v>1172</v>
      </c>
      <c r="J237">
        <f t="shared" si="3"/>
        <v>3</v>
      </c>
    </row>
    <row r="238" spans="1:10" s="16" customFormat="1" hidden="1" x14ac:dyDescent="0.25">
      <c r="A238" s="17">
        <v>45722</v>
      </c>
      <c r="B238" s="28" t="s">
        <v>1181</v>
      </c>
      <c r="C238" s="18" t="str">
        <f>VLOOKUP(B238,Fornecedores!A:B,2,0)</f>
        <v>BONZAO VIDROS SERV E MANUT GERAL LTDA ME</v>
      </c>
      <c r="D238" s="18" t="s">
        <v>522</v>
      </c>
      <c r="E238" s="23" t="s">
        <v>1182</v>
      </c>
      <c r="F238" s="19">
        <v>45714</v>
      </c>
      <c r="G238" s="32">
        <v>644</v>
      </c>
      <c r="H238" s="74">
        <f>VLOOKUP(E238&amp;B238,'Conf Oracle'!A:F,6,0)</f>
        <v>45722.4846412037</v>
      </c>
      <c r="I238" s="21"/>
      <c r="J238">
        <f t="shared" si="3"/>
        <v>7</v>
      </c>
    </row>
    <row r="239" spans="1:10" s="16" customFormat="1" hidden="1" x14ac:dyDescent="0.25">
      <c r="A239" s="17">
        <v>45722</v>
      </c>
      <c r="B239" s="28" t="s">
        <v>302</v>
      </c>
      <c r="C239" s="18" t="str">
        <f>VLOOKUP(B239,Fornecedores!A:B,2,0)</f>
        <v>MED RIO CHECK UP MEDICINA PREVENTIVA LTDA</v>
      </c>
      <c r="D239" s="18" t="s">
        <v>522</v>
      </c>
      <c r="E239" s="23" t="s">
        <v>1183</v>
      </c>
      <c r="F239" s="19">
        <v>45715</v>
      </c>
      <c r="G239" s="32">
        <v>8471.7199999999993</v>
      </c>
      <c r="H239" s="74">
        <f>VLOOKUP(E239&amp;B239,'Conf Oracle'!A:F,6,0)</f>
        <v>45722.458599537036</v>
      </c>
      <c r="I239" s="21"/>
      <c r="J239">
        <f t="shared" si="3"/>
        <v>6</v>
      </c>
    </row>
    <row r="240" spans="1:10" s="16" customFormat="1" hidden="1" x14ac:dyDescent="0.25">
      <c r="A240" s="17">
        <v>45722</v>
      </c>
      <c r="B240" s="28" t="s">
        <v>465</v>
      </c>
      <c r="C240" s="18" t="str">
        <f>VLOOKUP(B240,Fornecedores!A:B,2,0)</f>
        <v>SAUDE DIGITAL TECNOLOGIA LTDA</v>
      </c>
      <c r="D240" s="18" t="s">
        <v>522</v>
      </c>
      <c r="E240" s="23" t="s">
        <v>1184</v>
      </c>
      <c r="F240" s="19">
        <v>45715</v>
      </c>
      <c r="G240" s="32">
        <v>114257.66</v>
      </c>
      <c r="H240" s="74">
        <f>VLOOKUP(E240&amp;B240,'Conf Oracle'!A:F,6,0)</f>
        <v>45723.492754629631</v>
      </c>
      <c r="I240" s="21"/>
      <c r="J240">
        <f t="shared" si="3"/>
        <v>7</v>
      </c>
    </row>
    <row r="241" spans="1:10" s="16" customFormat="1" hidden="1" x14ac:dyDescent="0.25">
      <c r="A241" s="17">
        <v>45722</v>
      </c>
      <c r="B241" s="28" t="s">
        <v>465</v>
      </c>
      <c r="C241" s="18" t="str">
        <f>VLOOKUP(B241,Fornecedores!A:B,2,0)</f>
        <v>SAUDE DIGITAL TECNOLOGIA LTDA</v>
      </c>
      <c r="D241" s="18" t="s">
        <v>522</v>
      </c>
      <c r="E241" s="23" t="s">
        <v>1185</v>
      </c>
      <c r="F241" s="19">
        <v>45715</v>
      </c>
      <c r="G241" s="32">
        <v>20583.27</v>
      </c>
      <c r="H241" s="74">
        <f>VLOOKUP(E241&amp;B241,'Conf Oracle'!A:F,6,0)</f>
        <v>45722.570648148147</v>
      </c>
      <c r="I241" s="21"/>
      <c r="J241">
        <f t="shared" si="3"/>
        <v>6</v>
      </c>
    </row>
    <row r="242" spans="1:10" s="16" customFormat="1" hidden="1" x14ac:dyDescent="0.25">
      <c r="A242" s="17">
        <v>45722</v>
      </c>
      <c r="B242" s="28" t="s">
        <v>465</v>
      </c>
      <c r="C242" s="18" t="str">
        <f>VLOOKUP(B242,Fornecedores!A:B,2,0)</f>
        <v>SAUDE DIGITAL TECNOLOGIA LTDA</v>
      </c>
      <c r="D242" s="18" t="s">
        <v>522</v>
      </c>
      <c r="E242" s="23" t="s">
        <v>1186</v>
      </c>
      <c r="F242" s="19">
        <v>45715</v>
      </c>
      <c r="G242" s="32">
        <v>23164.79</v>
      </c>
      <c r="H242" s="74">
        <f>VLOOKUP(E242&amp;B242,'Conf Oracle'!A:F,6,0)</f>
        <v>45722.643784722219</v>
      </c>
      <c r="I242" s="21"/>
      <c r="J242">
        <f t="shared" si="3"/>
        <v>6</v>
      </c>
    </row>
    <row r="243" spans="1:10" s="16" customFormat="1" hidden="1" x14ac:dyDescent="0.25">
      <c r="A243" s="17">
        <v>45722</v>
      </c>
      <c r="B243" s="28" t="s">
        <v>465</v>
      </c>
      <c r="C243" s="18" t="str">
        <f>VLOOKUP(B243,Fornecedores!A:B,2,0)</f>
        <v>SAUDE DIGITAL TECNOLOGIA LTDA</v>
      </c>
      <c r="D243" s="18" t="s">
        <v>522</v>
      </c>
      <c r="E243" s="23" t="s">
        <v>1187</v>
      </c>
      <c r="F243" s="19">
        <v>45715</v>
      </c>
      <c r="G243" s="32">
        <v>20916.150000000001</v>
      </c>
      <c r="H243" s="74">
        <f>VLOOKUP(E243&amp;B243,'Conf Oracle'!A:F,6,0)</f>
        <v>45722.575069444443</v>
      </c>
      <c r="I243" s="21"/>
      <c r="J243">
        <f t="shared" si="3"/>
        <v>6</v>
      </c>
    </row>
    <row r="244" spans="1:10" s="16" customFormat="1" hidden="1" x14ac:dyDescent="0.25">
      <c r="A244" s="17">
        <v>45722</v>
      </c>
      <c r="B244" s="28" t="s">
        <v>186</v>
      </c>
      <c r="C244" s="18" t="str">
        <f>VLOOKUP(B244,Fornecedores!A:B,2,0)</f>
        <v>FUNDACAO COMITE DE GESTAO EMPRESARIAL- FUNDACAO COGE</v>
      </c>
      <c r="D244" s="18" t="s">
        <v>522</v>
      </c>
      <c r="E244" s="23" t="s">
        <v>1188</v>
      </c>
      <c r="F244" s="19">
        <v>45715</v>
      </c>
      <c r="G244" s="32">
        <v>11310</v>
      </c>
      <c r="H244" s="74">
        <f>VLOOKUP(E244&amp;B244,'Conf Oracle'!A:F,6,0)</f>
        <v>45722.432199074072</v>
      </c>
      <c r="I244" s="21"/>
      <c r="J244">
        <f t="shared" si="3"/>
        <v>6</v>
      </c>
    </row>
    <row r="245" spans="1:10" s="16" customFormat="1" hidden="1" x14ac:dyDescent="0.25">
      <c r="A245" s="17">
        <v>45722</v>
      </c>
      <c r="B245" s="28" t="s">
        <v>324</v>
      </c>
      <c r="C245" s="18" t="str">
        <f>VLOOKUP(B245,Fornecedores!A:B,2,0)</f>
        <v>FENIXX SERVICOS TERCEIRIZADOS LTDA</v>
      </c>
      <c r="D245" s="18" t="s">
        <v>522</v>
      </c>
      <c r="E245" s="23" t="s">
        <v>1189</v>
      </c>
      <c r="F245" s="19">
        <v>45715</v>
      </c>
      <c r="G245" s="32">
        <v>47741.56</v>
      </c>
      <c r="H245" s="74">
        <f>VLOOKUP(E245&amp;B245,'Conf Oracle'!A:F,6,0)</f>
        <v>45723.639664351853</v>
      </c>
      <c r="I245" s="21"/>
      <c r="J245">
        <f t="shared" si="3"/>
        <v>7</v>
      </c>
    </row>
    <row r="246" spans="1:10" s="16" customFormat="1" hidden="1" x14ac:dyDescent="0.25">
      <c r="A246" s="17">
        <v>45722</v>
      </c>
      <c r="B246" s="28" t="s">
        <v>762</v>
      </c>
      <c r="C246" s="18" t="str">
        <f>VLOOKUP(B246,Fornecedores!A:B,2,0)</f>
        <v>FENIXX SEGURANCA E TRANP DE VALORES LTDA</v>
      </c>
      <c r="D246" s="18" t="s">
        <v>522</v>
      </c>
      <c r="E246" s="23" t="s">
        <v>1190</v>
      </c>
      <c r="F246" s="19">
        <v>45715</v>
      </c>
      <c r="G246" s="32">
        <v>107432.07</v>
      </c>
      <c r="H246" s="74" t="e">
        <f>VLOOKUP(E246&amp;B246,'Conf Oracle'!A:F,6,0)</f>
        <v>#N/A</v>
      </c>
      <c r="I246" s="21"/>
      <c r="J246" t="str">
        <f t="shared" si="3"/>
        <v/>
      </c>
    </row>
    <row r="247" spans="1:10" s="16" customFormat="1" hidden="1" x14ac:dyDescent="0.25">
      <c r="A247" s="17">
        <v>45722</v>
      </c>
      <c r="B247" s="28" t="s">
        <v>762</v>
      </c>
      <c r="C247" s="18" t="str">
        <f>VLOOKUP(B247,Fornecedores!A:B,2,0)</f>
        <v>FENIXX SEGURANCA E TRANP DE VALORES LTDA</v>
      </c>
      <c r="D247" s="18" t="s">
        <v>522</v>
      </c>
      <c r="E247" s="23" t="s">
        <v>1191</v>
      </c>
      <c r="F247" s="19">
        <v>45715</v>
      </c>
      <c r="G247" s="32">
        <v>19215.75</v>
      </c>
      <c r="H247" s="74">
        <f>VLOOKUP(E247&amp;B247,'Conf Oracle'!A:F,6,0)</f>
        <v>45723.623715277776</v>
      </c>
      <c r="I247" s="21"/>
      <c r="J247">
        <f t="shared" si="3"/>
        <v>7</v>
      </c>
    </row>
    <row r="248" spans="1:10" s="16" customFormat="1" hidden="1" x14ac:dyDescent="0.25">
      <c r="A248" s="17">
        <v>45722</v>
      </c>
      <c r="B248" s="28" t="s">
        <v>463</v>
      </c>
      <c r="C248" s="18" t="str">
        <f>VLOOKUP(B248,Fornecedores!A:B,2,0)</f>
        <v>UP CHEF2 COMERCIO E SERVICOS LTDA ME</v>
      </c>
      <c r="D248" s="18" t="s">
        <v>522</v>
      </c>
      <c r="E248" s="23" t="s">
        <v>1192</v>
      </c>
      <c r="F248" s="19">
        <v>45715</v>
      </c>
      <c r="G248" s="32">
        <v>7705.49</v>
      </c>
      <c r="H248" s="74">
        <f>VLOOKUP(E248&amp;B248,'Conf Oracle'!A:F,6,0)</f>
        <v>45722.39435185185</v>
      </c>
      <c r="I248" s="21"/>
      <c r="J248">
        <f t="shared" si="3"/>
        <v>6</v>
      </c>
    </row>
    <row r="249" spans="1:10" s="16" customFormat="1" hidden="1" x14ac:dyDescent="0.25">
      <c r="A249" s="17">
        <v>45722</v>
      </c>
      <c r="B249" s="28" t="s">
        <v>448</v>
      </c>
      <c r="C249" s="18" t="str">
        <f>VLOOKUP(B249,Fornecedores!A:B,2,0)</f>
        <v>CLARO SA</v>
      </c>
      <c r="D249" s="18" t="s">
        <v>522</v>
      </c>
      <c r="E249" s="23" t="s">
        <v>1193</v>
      </c>
      <c r="F249" s="19">
        <v>45716</v>
      </c>
      <c r="G249" s="32">
        <v>103131.16</v>
      </c>
      <c r="H249" s="74" t="e">
        <f>VLOOKUP(E249&amp;B249,'Conf Oracle'!A:F,6,0)</f>
        <v>#N/A</v>
      </c>
      <c r="I249" s="21"/>
      <c r="J249" t="str">
        <f t="shared" si="3"/>
        <v/>
      </c>
    </row>
    <row r="250" spans="1:10" s="16" customFormat="1" hidden="1" x14ac:dyDescent="0.25">
      <c r="A250" s="17">
        <v>45722</v>
      </c>
      <c r="B250" s="28" t="s">
        <v>448</v>
      </c>
      <c r="C250" s="18" t="str">
        <f>VLOOKUP(B250,Fornecedores!A:B,2,0)</f>
        <v>CLARO SA</v>
      </c>
      <c r="D250" s="18" t="s">
        <v>522</v>
      </c>
      <c r="E250" s="23" t="s">
        <v>1194</v>
      </c>
      <c r="F250" s="19">
        <v>45716</v>
      </c>
      <c r="G250" s="32">
        <v>77002.13</v>
      </c>
      <c r="H250" s="74" t="e">
        <f>VLOOKUP(E250&amp;B250,'Conf Oracle'!A:F,6,0)</f>
        <v>#N/A</v>
      </c>
      <c r="I250" s="21"/>
      <c r="J250" t="str">
        <f t="shared" si="3"/>
        <v/>
      </c>
    </row>
    <row r="251" spans="1:10" s="16" customFormat="1" hidden="1" x14ac:dyDescent="0.25">
      <c r="A251" s="17">
        <v>45722</v>
      </c>
      <c r="B251" s="28" t="s">
        <v>322</v>
      </c>
      <c r="C251" s="18" t="str">
        <f>VLOOKUP(B251,Fornecedores!A:B,2,0)</f>
        <v>COMPASS TECNOLOGIA LTDA</v>
      </c>
      <c r="D251" s="18" t="s">
        <v>522</v>
      </c>
      <c r="E251" s="23" t="s">
        <v>1195</v>
      </c>
      <c r="F251" s="19">
        <v>45716</v>
      </c>
      <c r="G251" s="32">
        <v>5300</v>
      </c>
      <c r="H251" s="74">
        <f>VLOOKUP(E251&amp;B251,'Conf Oracle'!A:F,6,0)</f>
        <v>45723.597210648149</v>
      </c>
      <c r="I251" s="21"/>
      <c r="J251">
        <f t="shared" si="3"/>
        <v>6</v>
      </c>
    </row>
    <row r="252" spans="1:10" s="16" customFormat="1" hidden="1" x14ac:dyDescent="0.25">
      <c r="A252" s="17">
        <v>45722</v>
      </c>
      <c r="B252" s="28" t="s">
        <v>564</v>
      </c>
      <c r="C252" s="18" t="str">
        <f>VLOOKUP(B252,Fornecedores!A:B,2,0)</f>
        <v>AMCOM SISTEMAS DE INFORMACAO SA</v>
      </c>
      <c r="D252" s="18" t="s">
        <v>555</v>
      </c>
      <c r="E252" s="23" t="s">
        <v>1196</v>
      </c>
      <c r="F252" s="19">
        <v>45714</v>
      </c>
      <c r="G252" s="32">
        <v>170306.85</v>
      </c>
      <c r="H252" s="74" t="e">
        <f>VLOOKUP(E252&amp;B252,'Conf Oracle'!A:F,6,0)</f>
        <v>#N/A</v>
      </c>
      <c r="I252" s="21"/>
      <c r="J252" t="str">
        <f t="shared" si="3"/>
        <v/>
      </c>
    </row>
    <row r="253" spans="1:10" s="16" customFormat="1" hidden="1" x14ac:dyDescent="0.25">
      <c r="A253" s="17">
        <v>45722</v>
      </c>
      <c r="B253" s="28" t="s">
        <v>564</v>
      </c>
      <c r="C253" s="18" t="str">
        <f>VLOOKUP(B253,Fornecedores!A:B,2,0)</f>
        <v>AMCOM SISTEMAS DE INFORMACAO SA</v>
      </c>
      <c r="D253" s="18" t="s">
        <v>555</v>
      </c>
      <c r="E253" s="23" t="s">
        <v>1197</v>
      </c>
      <c r="F253" s="19">
        <v>45714</v>
      </c>
      <c r="G253" s="32">
        <v>126996.8</v>
      </c>
      <c r="H253" s="74" t="e">
        <f>VLOOKUP(E253&amp;B253,'Conf Oracle'!A:F,6,0)</f>
        <v>#N/A</v>
      </c>
      <c r="I253" s="21"/>
      <c r="J253" t="str">
        <f t="shared" si="3"/>
        <v/>
      </c>
    </row>
    <row r="254" spans="1:10" s="16" customFormat="1" hidden="1" x14ac:dyDescent="0.25">
      <c r="A254" s="17">
        <v>45722</v>
      </c>
      <c r="B254" s="28" t="s">
        <v>564</v>
      </c>
      <c r="C254" s="18" t="str">
        <f>VLOOKUP(B254,Fornecedores!A:B,2,0)</f>
        <v>AMCOM SISTEMAS DE INFORMACAO SA</v>
      </c>
      <c r="D254" s="18" t="s">
        <v>555</v>
      </c>
      <c r="E254" s="23" t="s">
        <v>1198</v>
      </c>
      <c r="F254" s="19">
        <v>45714</v>
      </c>
      <c r="G254" s="32">
        <v>88000.5</v>
      </c>
      <c r="H254" s="74" t="e">
        <f>VLOOKUP(E254&amp;B254,'Conf Oracle'!A:F,6,0)</f>
        <v>#N/A</v>
      </c>
      <c r="I254" s="21"/>
      <c r="J254" t="str">
        <f t="shared" ref="J254:J316" si="4">IF(OR(ISBLANK(F254), ISBLANK(H254)), "", IFERROR(NETWORKDAYS(F254, H254), ""))</f>
        <v/>
      </c>
    </row>
    <row r="255" spans="1:10" s="16" customFormat="1" hidden="1" x14ac:dyDescent="0.25">
      <c r="A255" s="17">
        <v>45722</v>
      </c>
      <c r="B255" s="28" t="s">
        <v>564</v>
      </c>
      <c r="C255" s="18" t="str">
        <f>VLOOKUP(B255,Fornecedores!A:B,2,0)</f>
        <v>AMCOM SISTEMAS DE INFORMACAO SA</v>
      </c>
      <c r="D255" s="18" t="s">
        <v>555</v>
      </c>
      <c r="E255" s="23" t="s">
        <v>1199</v>
      </c>
      <c r="F255" s="19">
        <v>45714</v>
      </c>
      <c r="G255" s="32">
        <v>208440.4</v>
      </c>
      <c r="H255" s="74" t="e">
        <f>VLOOKUP(E255&amp;B255,'Conf Oracle'!A:F,6,0)</f>
        <v>#N/A</v>
      </c>
      <c r="I255" s="21"/>
      <c r="J255" t="str">
        <f t="shared" si="4"/>
        <v/>
      </c>
    </row>
    <row r="256" spans="1:10" s="16" customFormat="1" hidden="1" x14ac:dyDescent="0.25">
      <c r="A256" s="17">
        <v>45722</v>
      </c>
      <c r="B256" s="28" t="s">
        <v>564</v>
      </c>
      <c r="C256" s="18" t="str">
        <f>VLOOKUP(B256,Fornecedores!A:B,2,0)</f>
        <v>AMCOM SISTEMAS DE INFORMACAO SA</v>
      </c>
      <c r="D256" s="18" t="s">
        <v>555</v>
      </c>
      <c r="E256" s="23" t="s">
        <v>1200</v>
      </c>
      <c r="F256" s="19">
        <v>45714</v>
      </c>
      <c r="G256" s="32">
        <v>292989.90000000002</v>
      </c>
      <c r="H256" s="74" t="e">
        <f>VLOOKUP(E256&amp;B256,'Conf Oracle'!A:F,6,0)</f>
        <v>#N/A</v>
      </c>
      <c r="I256" s="21"/>
      <c r="J256" t="str">
        <f t="shared" si="4"/>
        <v/>
      </c>
    </row>
    <row r="257" spans="1:10" s="16" customFormat="1" hidden="1" x14ac:dyDescent="0.25">
      <c r="A257" s="17">
        <v>45722</v>
      </c>
      <c r="B257" s="28" t="s">
        <v>564</v>
      </c>
      <c r="C257" s="18" t="str">
        <f>VLOOKUP(B257,Fornecedores!A:B,2,0)</f>
        <v>AMCOM SISTEMAS DE INFORMACAO SA</v>
      </c>
      <c r="D257" s="18" t="s">
        <v>555</v>
      </c>
      <c r="E257" s="23" t="s">
        <v>1201</v>
      </c>
      <c r="F257" s="19">
        <v>45714</v>
      </c>
      <c r="G257" s="32">
        <v>47347.72</v>
      </c>
      <c r="H257" s="74">
        <f>VLOOKUP(E257&amp;B257,'Conf Oracle'!A:F,6,0)</f>
        <v>45723.379988425928</v>
      </c>
      <c r="I257" s="21"/>
      <c r="J257">
        <f t="shared" si="4"/>
        <v>8</v>
      </c>
    </row>
    <row r="258" spans="1:10" s="16" customFormat="1" hidden="1" x14ac:dyDescent="0.25">
      <c r="A258" s="17">
        <v>45722</v>
      </c>
      <c r="B258" s="28" t="s">
        <v>564</v>
      </c>
      <c r="C258" s="18" t="str">
        <f>VLOOKUP(B258,Fornecedores!A:B,2,0)</f>
        <v>AMCOM SISTEMAS DE INFORMACAO SA</v>
      </c>
      <c r="D258" s="18" t="s">
        <v>555</v>
      </c>
      <c r="E258" s="23" t="s">
        <v>1202</v>
      </c>
      <c r="F258" s="19">
        <v>45714</v>
      </c>
      <c r="G258" s="32">
        <v>49521.85</v>
      </c>
      <c r="H258" s="74" t="e">
        <f>VLOOKUP(E258&amp;B258,'Conf Oracle'!A:F,6,0)</f>
        <v>#N/A</v>
      </c>
      <c r="I258" s="21"/>
      <c r="J258" t="str">
        <f t="shared" si="4"/>
        <v/>
      </c>
    </row>
    <row r="259" spans="1:10" s="16" customFormat="1" hidden="1" x14ac:dyDescent="0.25">
      <c r="A259" s="17">
        <v>45722</v>
      </c>
      <c r="B259" s="28" t="s">
        <v>665</v>
      </c>
      <c r="C259" s="18" t="str">
        <f>VLOOKUP(B259,Fornecedores!A:B,2,0)</f>
        <v>TIM SA</v>
      </c>
      <c r="D259" s="18" t="s">
        <v>555</v>
      </c>
      <c r="E259" s="23" t="s">
        <v>1203</v>
      </c>
      <c r="F259" s="19">
        <v>45707</v>
      </c>
      <c r="G259" s="32">
        <v>147.30000000000001</v>
      </c>
      <c r="H259" s="74" t="e">
        <f>VLOOKUP(E259&amp;B259,'Conf Oracle'!A:F,6,0)</f>
        <v>#N/A</v>
      </c>
      <c r="I259" s="21"/>
      <c r="J259" t="str">
        <f t="shared" si="4"/>
        <v/>
      </c>
    </row>
    <row r="260" spans="1:10" s="16" customFormat="1" hidden="1" x14ac:dyDescent="0.25">
      <c r="A260" s="17">
        <v>45722</v>
      </c>
      <c r="B260" s="28" t="s">
        <v>1204</v>
      </c>
      <c r="C260" s="18" t="str">
        <f>VLOOKUP(B260,Fornecedores!A:B,2,0)</f>
        <v>PROTECT4 SERVICOS EM TECNOLOGIA DA INFORMACAO LTDA A2B</v>
      </c>
      <c r="D260" s="18" t="s">
        <v>555</v>
      </c>
      <c r="E260" s="23" t="s">
        <v>1205</v>
      </c>
      <c r="F260" s="19">
        <v>45716</v>
      </c>
      <c r="G260" s="32">
        <v>19727.5</v>
      </c>
      <c r="H260" s="74">
        <f>VLOOKUP(E260&amp;B260,'Conf Oracle'!A:F,6,0)</f>
        <v>45723.39234953704</v>
      </c>
      <c r="I260" s="21"/>
      <c r="J260">
        <f t="shared" si="4"/>
        <v>6</v>
      </c>
    </row>
    <row r="261" spans="1:10" s="16" customFormat="1" hidden="1" x14ac:dyDescent="0.25">
      <c r="A261" s="17">
        <v>45722</v>
      </c>
      <c r="B261" s="28" t="s">
        <v>850</v>
      </c>
      <c r="C261" s="18" t="str">
        <f>VLOOKUP(B261,Fornecedores!A:B,2,0)</f>
        <v>BOSISIO ADVOGADOS</v>
      </c>
      <c r="D261" s="18" t="s">
        <v>574</v>
      </c>
      <c r="E261" s="23" t="s">
        <v>1206</v>
      </c>
      <c r="F261" s="19">
        <v>45714</v>
      </c>
      <c r="G261" s="32">
        <v>3240</v>
      </c>
      <c r="H261" s="74">
        <f>VLOOKUP(E261&amp;B261,'Conf Oracle'!A:F,6,0)</f>
        <v>45716.517951388887</v>
      </c>
      <c r="I261" s="21"/>
      <c r="J261">
        <f t="shared" si="4"/>
        <v>3</v>
      </c>
    </row>
    <row r="262" spans="1:10" s="16" customFormat="1" hidden="1" x14ac:dyDescent="0.25">
      <c r="A262" s="17">
        <v>45722</v>
      </c>
      <c r="B262" s="28" t="s">
        <v>848</v>
      </c>
      <c r="C262" s="18" t="str">
        <f>VLOOKUP(B262,Fornecedores!A:B,2,0)</f>
        <v>VILLEMOR, TRIGUEIRO, SAUER E ADVOGADOS ASSOCIADOS</v>
      </c>
      <c r="D262" s="18" t="s">
        <v>574</v>
      </c>
      <c r="E262" s="23" t="s">
        <v>1207</v>
      </c>
      <c r="F262" s="19">
        <v>45714</v>
      </c>
      <c r="G262" s="32">
        <v>16160</v>
      </c>
      <c r="H262" s="74">
        <f>VLOOKUP(E262&amp;B262,'Conf Oracle'!A:F,6,0)</f>
        <v>45716.524444444447</v>
      </c>
      <c r="I262" s="21"/>
      <c r="J262">
        <f t="shared" si="4"/>
        <v>3</v>
      </c>
    </row>
    <row r="263" spans="1:10" s="16" customFormat="1" hidden="1" x14ac:dyDescent="0.25">
      <c r="A263" s="17">
        <v>45722</v>
      </c>
      <c r="B263" s="28" t="s">
        <v>109</v>
      </c>
      <c r="C263" s="18" t="str">
        <f>VLOOKUP(B263,Fornecedores!A:B,2,0)</f>
        <v>TORTORO MADUREIRA E RAGAZZI SOCADVOGAD</v>
      </c>
      <c r="D263" s="18" t="s">
        <v>574</v>
      </c>
      <c r="E263" s="23" t="s">
        <v>1208</v>
      </c>
      <c r="F263" s="19">
        <v>45715</v>
      </c>
      <c r="G263" s="32">
        <v>23000</v>
      </c>
      <c r="H263" s="74">
        <f>VLOOKUP(E263&amp;B263,'Conf Oracle'!A:F,6,0)</f>
        <v>45715.624328703707</v>
      </c>
      <c r="I263" s="21"/>
      <c r="J263">
        <f t="shared" si="4"/>
        <v>1</v>
      </c>
    </row>
    <row r="264" spans="1:10" s="16" customFormat="1" hidden="1" x14ac:dyDescent="0.25">
      <c r="A264" s="17">
        <v>45722</v>
      </c>
      <c r="B264" s="28" t="s">
        <v>133</v>
      </c>
      <c r="C264" s="18" t="str">
        <f>VLOOKUP(B264,Fornecedores!A:B,2,0)</f>
        <v>Tour House Viagens e Turismo LTDA-THV - Bragança</v>
      </c>
      <c r="D264" s="18" t="s">
        <v>574</v>
      </c>
      <c r="E264" s="23" t="s">
        <v>1209</v>
      </c>
      <c r="F264" s="19">
        <v>45712</v>
      </c>
      <c r="G264" s="32">
        <v>1181.81</v>
      </c>
      <c r="H264" s="74" t="e">
        <f>VLOOKUP(E264&amp;B264,'Conf Oracle'!A:F,6,0)</f>
        <v>#N/A</v>
      </c>
      <c r="I264" s="21"/>
      <c r="J264" t="str">
        <f t="shared" si="4"/>
        <v/>
      </c>
    </row>
    <row r="265" spans="1:10" s="16" customFormat="1" hidden="1" x14ac:dyDescent="0.25">
      <c r="A265" s="17">
        <v>45722</v>
      </c>
      <c r="B265" s="28" t="s">
        <v>852</v>
      </c>
      <c r="C265" s="18" t="str">
        <f>VLOOKUP(B265,Fornecedores!A:B,2,0)</f>
        <v>LIBRA TRANSPORTES LTDA ME</v>
      </c>
      <c r="D265" s="18" t="s">
        <v>574</v>
      </c>
      <c r="E265" s="23" t="s">
        <v>1210</v>
      </c>
      <c r="F265" s="19">
        <v>45715</v>
      </c>
      <c r="G265" s="32">
        <v>79548.31</v>
      </c>
      <c r="H265" s="74">
        <f>VLOOKUP(E265&amp;B265,'Conf Oracle'!A:F,6,0)</f>
        <v>45716.532581018517</v>
      </c>
      <c r="I265" s="21"/>
      <c r="J265">
        <f t="shared" si="4"/>
        <v>2</v>
      </c>
    </row>
    <row r="266" spans="1:10" s="16" customFormat="1" hidden="1" x14ac:dyDescent="0.25">
      <c r="A266" s="17">
        <v>45722</v>
      </c>
      <c r="B266" s="28" t="s">
        <v>133</v>
      </c>
      <c r="C266" s="18" t="str">
        <f>VLOOKUP(B266,Fornecedores!A:B,2,0)</f>
        <v>Tour House Viagens e Turismo LTDA-THV - Bragança</v>
      </c>
      <c r="D266" s="18" t="s">
        <v>574</v>
      </c>
      <c r="E266" s="23" t="s">
        <v>1211</v>
      </c>
      <c r="F266" s="19">
        <v>45714</v>
      </c>
      <c r="G266" s="32">
        <v>743.38</v>
      </c>
      <c r="H266" s="74" t="e">
        <f>VLOOKUP(E266&amp;B266,'Conf Oracle'!A:F,6,0)</f>
        <v>#N/A</v>
      </c>
      <c r="I266" s="21"/>
      <c r="J266" t="str">
        <f t="shared" si="4"/>
        <v/>
      </c>
    </row>
    <row r="267" spans="1:10" s="16" customFormat="1" hidden="1" x14ac:dyDescent="0.25">
      <c r="A267" s="17">
        <v>45722</v>
      </c>
      <c r="B267" s="28" t="s">
        <v>1212</v>
      </c>
      <c r="C267" s="18" t="str">
        <f>VLOOKUP(B267,Fornecedores!A:B,2,0)</f>
        <v>GERAQUIP GERADORES E EQUIPAMENTOS LTDA</v>
      </c>
      <c r="D267" s="18" t="s">
        <v>574</v>
      </c>
      <c r="E267" s="23" t="s">
        <v>1213</v>
      </c>
      <c r="F267" s="19">
        <v>45716</v>
      </c>
      <c r="G267" s="32">
        <v>6500</v>
      </c>
      <c r="H267" s="74">
        <f>VLOOKUP(E267&amp;B267,'Conf Oracle'!A:F,6,0)</f>
        <v>45716.65289351852</v>
      </c>
      <c r="I267" s="21"/>
      <c r="J267">
        <f t="shared" si="4"/>
        <v>1</v>
      </c>
    </row>
    <row r="268" spans="1:10" s="16" customFormat="1" hidden="1" x14ac:dyDescent="0.25">
      <c r="A268" s="17">
        <v>45722</v>
      </c>
      <c r="B268" s="28" t="s">
        <v>858</v>
      </c>
      <c r="C268" s="18" t="str">
        <f>VLOOKUP(B268,Fornecedores!A:B,2,0)</f>
        <v>FONTE DE VIDA FISIOTERAPIA LTDA ME</v>
      </c>
      <c r="D268" s="18" t="s">
        <v>610</v>
      </c>
      <c r="E268" s="23" t="s">
        <v>1214</v>
      </c>
      <c r="F268" s="19">
        <v>45714</v>
      </c>
      <c r="G268" s="32">
        <v>5548.01</v>
      </c>
      <c r="H268" s="74">
        <f>VLOOKUP(E268&amp;B268,'Conf Oracle'!A:F,6,0)</f>
        <v>45715.388738425929</v>
      </c>
      <c r="I268" s="21"/>
      <c r="J268">
        <f t="shared" si="4"/>
        <v>2</v>
      </c>
    </row>
    <row r="269" spans="1:10" s="16" customFormat="1" hidden="1" x14ac:dyDescent="0.25">
      <c r="A269" s="17">
        <v>45722</v>
      </c>
      <c r="B269" s="28" t="s">
        <v>797</v>
      </c>
      <c r="C269" s="18" t="str">
        <f>VLOOKUP(B269,Fornecedores!A:B,2,0)</f>
        <v>REVIGORAR CLINICA DE FISIOTERAPIA LTDA</v>
      </c>
      <c r="D269" s="18" t="s">
        <v>610</v>
      </c>
      <c r="E269" s="23" t="s">
        <v>1215</v>
      </c>
      <c r="F269" s="19">
        <v>45715</v>
      </c>
      <c r="G269" s="32">
        <v>40402.589999999997</v>
      </c>
      <c r="H269" s="74">
        <f>VLOOKUP(E269&amp;B269,'Conf Oracle'!A:F,6,0)</f>
        <v>45715.440196759257</v>
      </c>
      <c r="I269" s="21"/>
      <c r="J269">
        <f t="shared" si="4"/>
        <v>1</v>
      </c>
    </row>
    <row r="270" spans="1:10" s="16" customFormat="1" hidden="1" x14ac:dyDescent="0.25">
      <c r="A270" s="17">
        <v>45722</v>
      </c>
      <c r="B270" s="28" t="s">
        <v>855</v>
      </c>
      <c r="C270" s="18" t="str">
        <f>VLOOKUP(B270,Fornecedores!A:B,2,0)</f>
        <v>TABP CLARET - QUALIDADE DE VIDA LTDA</v>
      </c>
      <c r="D270" s="18" t="s">
        <v>610</v>
      </c>
      <c r="E270" s="23" t="s">
        <v>1216</v>
      </c>
      <c r="F270" s="19">
        <v>45715</v>
      </c>
      <c r="G270" s="32">
        <v>5629.11</v>
      </c>
      <c r="H270" s="74">
        <f>VLOOKUP(E270&amp;B270,'Conf Oracle'!A:F,6,0)</f>
        <v>45715.431574074071</v>
      </c>
      <c r="I270" s="21"/>
      <c r="J270">
        <f t="shared" si="4"/>
        <v>1</v>
      </c>
    </row>
    <row r="271" spans="1:10" s="16" customFormat="1" hidden="1" x14ac:dyDescent="0.25">
      <c r="A271" s="17">
        <v>45722</v>
      </c>
      <c r="B271" s="28" t="s">
        <v>855</v>
      </c>
      <c r="C271" s="18" t="str">
        <f>VLOOKUP(B271,Fornecedores!A:B,2,0)</f>
        <v>TABP CLARET - QUALIDADE DE VIDA LTDA</v>
      </c>
      <c r="D271" s="18" t="s">
        <v>610</v>
      </c>
      <c r="E271" s="23" t="s">
        <v>1217</v>
      </c>
      <c r="F271" s="19">
        <v>45715</v>
      </c>
      <c r="G271" s="32">
        <v>6040.92</v>
      </c>
      <c r="H271" s="74">
        <f>VLOOKUP(E271&amp;B271,'Conf Oracle'!A:F,6,0)</f>
        <v>45715.499837962961</v>
      </c>
      <c r="I271" s="21"/>
      <c r="J271">
        <f t="shared" si="4"/>
        <v>1</v>
      </c>
    </row>
    <row r="272" spans="1:10" s="16" customFormat="1" hidden="1" x14ac:dyDescent="0.25">
      <c r="A272" s="17">
        <v>45722</v>
      </c>
      <c r="B272" s="28" t="s">
        <v>95</v>
      </c>
      <c r="C272" s="18" t="str">
        <f>VLOOKUP(B272,Fornecedores!A:B,2,0)</f>
        <v>FUTURE TECHNOLOGIES INFORMATICA LTDA</v>
      </c>
      <c r="D272" s="18" t="s">
        <v>610</v>
      </c>
      <c r="E272" s="23" t="s">
        <v>1218</v>
      </c>
      <c r="F272" s="19">
        <v>45715</v>
      </c>
      <c r="G272" s="32">
        <v>6450</v>
      </c>
      <c r="H272" s="74">
        <f>VLOOKUP(E272&amp;B272,'Conf Oracle'!A:F,6,0)</f>
        <v>45722.431284722225</v>
      </c>
      <c r="I272" s="21"/>
      <c r="J272">
        <f t="shared" si="4"/>
        <v>6</v>
      </c>
    </row>
    <row r="273" spans="1:10" s="16" customFormat="1" hidden="1" x14ac:dyDescent="0.25">
      <c r="A273" s="17">
        <v>45722</v>
      </c>
      <c r="B273" s="28" t="s">
        <v>106</v>
      </c>
      <c r="C273" s="18" t="str">
        <f>VLOOKUP(B273,Fornecedores!A:B,2,0)</f>
        <v>VOCS MULTIMIDIA PROD AUDIO VID LTDA EPP</v>
      </c>
      <c r="D273" s="18" t="s">
        <v>610</v>
      </c>
      <c r="E273" s="23" t="s">
        <v>1219</v>
      </c>
      <c r="F273" s="19">
        <v>45716</v>
      </c>
      <c r="G273" s="32">
        <v>21000</v>
      </c>
      <c r="H273" s="74">
        <f>VLOOKUP(E273&amp;B273,'Conf Oracle'!A:F,6,0)</f>
        <v>45723.658842592595</v>
      </c>
      <c r="I273" s="21"/>
      <c r="J273">
        <f t="shared" si="4"/>
        <v>6</v>
      </c>
    </row>
    <row r="274" spans="1:10" s="16" customFormat="1" x14ac:dyDescent="0.25">
      <c r="A274" s="17">
        <v>45722</v>
      </c>
      <c r="B274" s="28" t="s">
        <v>991</v>
      </c>
      <c r="C274" s="18" t="str">
        <f>VLOOKUP(B274,Fornecedores!A:B,2,0)</f>
        <v>MONTFRAN CONSULTORIA EM ENERGIA LIMITADA</v>
      </c>
      <c r="D274" s="18" t="s">
        <v>633</v>
      </c>
      <c r="E274" s="23" t="s">
        <v>1220</v>
      </c>
      <c r="F274" s="19">
        <v>45714</v>
      </c>
      <c r="G274" s="32">
        <v>36000</v>
      </c>
      <c r="H274" s="74">
        <f>VLOOKUP(E274&amp;B274,'Conf Oracle'!A:F,6,0)</f>
        <v>45723.644583333335</v>
      </c>
      <c r="I274" s="21" t="s">
        <v>988</v>
      </c>
      <c r="J274">
        <f t="shared" si="4"/>
        <v>8</v>
      </c>
    </row>
    <row r="275" spans="1:10" s="16" customFormat="1" x14ac:dyDescent="0.25">
      <c r="A275" s="17">
        <v>45722</v>
      </c>
      <c r="B275" s="28" t="s">
        <v>266</v>
      </c>
      <c r="C275" s="18" t="str">
        <f>VLOOKUP(B275,Fornecedores!A:B,2,0)</f>
        <v>HPPA CONSULT E DESENV EM ENGENHARIA LTDA</v>
      </c>
      <c r="D275" s="18" t="s">
        <v>633</v>
      </c>
      <c r="E275" s="23" t="s">
        <v>170</v>
      </c>
      <c r="F275" s="19">
        <v>45715</v>
      </c>
      <c r="G275" s="32">
        <v>34480</v>
      </c>
      <c r="H275" s="74">
        <f>VLOOKUP(E275&amp;B275,'Conf Oracle'!A:F,6,0)</f>
        <v>45723.642152777778</v>
      </c>
      <c r="I275" s="21" t="s">
        <v>988</v>
      </c>
      <c r="J275">
        <f t="shared" si="4"/>
        <v>7</v>
      </c>
    </row>
    <row r="276" spans="1:10" s="16" customFormat="1" x14ac:dyDescent="0.25">
      <c r="A276" s="17">
        <v>45722</v>
      </c>
      <c r="B276" s="28" t="s">
        <v>266</v>
      </c>
      <c r="C276" s="18" t="str">
        <f>VLOOKUP(B276,Fornecedores!A:B,2,0)</f>
        <v>HPPA CONSULT E DESENV EM ENGENHARIA LTDA</v>
      </c>
      <c r="D276" s="18" t="s">
        <v>633</v>
      </c>
      <c r="E276" s="23" t="s">
        <v>172</v>
      </c>
      <c r="F276" s="19">
        <v>45715</v>
      </c>
      <c r="G276" s="32">
        <v>8620</v>
      </c>
      <c r="H276" s="74">
        <f>VLOOKUP(E276&amp;B276,'Conf Oracle'!A:F,6,0)</f>
        <v>45723.578993055555</v>
      </c>
      <c r="I276" s="21" t="s">
        <v>988</v>
      </c>
      <c r="J276">
        <f t="shared" si="4"/>
        <v>7</v>
      </c>
    </row>
    <row r="277" spans="1:10" s="16" customFormat="1" hidden="1" x14ac:dyDescent="0.25">
      <c r="A277" s="17">
        <v>45699</v>
      </c>
      <c r="B277" s="28" t="s">
        <v>347</v>
      </c>
      <c r="C277" s="18" t="str">
        <f>VLOOKUP(B277,Fornecedores!A:B,2,0)</f>
        <v>DELL COMPUTADORES DO BRASIL LTDA</v>
      </c>
      <c r="D277" s="18" t="s">
        <v>644</v>
      </c>
      <c r="E277" s="23" t="s">
        <v>1221</v>
      </c>
      <c r="F277" s="19">
        <v>45699</v>
      </c>
      <c r="G277" s="32">
        <v>8708.89</v>
      </c>
      <c r="H277" s="74" t="e">
        <f>VLOOKUP(E277&amp;B277,'Conf Oracle'!A:F,6,0)</f>
        <v>#N/A</v>
      </c>
      <c r="I277" s="21" t="s">
        <v>1005</v>
      </c>
      <c r="J277" t="str">
        <f t="shared" si="4"/>
        <v/>
      </c>
    </row>
    <row r="278" spans="1:10" s="16" customFormat="1" hidden="1" x14ac:dyDescent="0.25">
      <c r="A278" s="17">
        <v>45701</v>
      </c>
      <c r="B278" s="28" t="s">
        <v>347</v>
      </c>
      <c r="C278" s="18" t="str">
        <f>VLOOKUP(B278,Fornecedores!A:B,2,0)</f>
        <v>DELL COMPUTADORES DO BRASIL LTDA</v>
      </c>
      <c r="D278" s="18" t="s">
        <v>644</v>
      </c>
      <c r="E278" s="23" t="s">
        <v>1222</v>
      </c>
      <c r="F278" s="19">
        <v>45701</v>
      </c>
      <c r="G278" s="32">
        <v>4230.2</v>
      </c>
      <c r="H278" s="74" t="e">
        <f>VLOOKUP(E278&amp;B278,'Conf Oracle'!A:F,6,0)</f>
        <v>#N/A</v>
      </c>
      <c r="I278" s="21" t="s">
        <v>1005</v>
      </c>
      <c r="J278" t="str">
        <f t="shared" si="4"/>
        <v/>
      </c>
    </row>
    <row r="279" spans="1:10" s="16" customFormat="1" hidden="1" x14ac:dyDescent="0.25">
      <c r="A279" s="17">
        <v>45712</v>
      </c>
      <c r="B279" s="28" t="s">
        <v>401</v>
      </c>
      <c r="C279" s="18" t="str">
        <f>VLOOKUP(B279,Fornecedores!A:B,2,0)</f>
        <v>ACT CONSULTORIA EM TECNOLOGIA LTDA</v>
      </c>
      <c r="D279" s="18" t="s">
        <v>644</v>
      </c>
      <c r="E279" s="23" t="s">
        <v>1223</v>
      </c>
      <c r="F279" s="19">
        <v>45712</v>
      </c>
      <c r="G279" s="32">
        <v>154835</v>
      </c>
      <c r="H279" s="74">
        <f>VLOOKUP(E279&amp;B279,'Conf Oracle'!A:F,6,0)</f>
        <v>45715.700011574074</v>
      </c>
      <c r="I279" s="21"/>
      <c r="J279">
        <f t="shared" si="4"/>
        <v>4</v>
      </c>
    </row>
    <row r="280" spans="1:10" s="16" customFormat="1" hidden="1" x14ac:dyDescent="0.25">
      <c r="A280" s="17">
        <v>45713</v>
      </c>
      <c r="B280" s="28" t="s">
        <v>436</v>
      </c>
      <c r="C280" s="18" t="str">
        <f>VLOOKUP(B280,Fornecedores!A:B,2,0)</f>
        <v>THERA SOLUTIONS INFORMATICA LTDA</v>
      </c>
      <c r="D280" s="18" t="s">
        <v>644</v>
      </c>
      <c r="E280" s="23" t="s">
        <v>1224</v>
      </c>
      <c r="F280" s="19">
        <v>45713</v>
      </c>
      <c r="G280" s="32">
        <v>376821</v>
      </c>
      <c r="H280" s="74">
        <f>VLOOKUP(E280&amp;B280,'Conf Oracle'!A:F,6,0)</f>
        <v>45722.513692129629</v>
      </c>
      <c r="I280" s="21"/>
      <c r="J280">
        <f t="shared" si="4"/>
        <v>8</v>
      </c>
    </row>
    <row r="281" spans="1:10" s="16" customFormat="1" hidden="1" x14ac:dyDescent="0.25">
      <c r="A281" s="17">
        <v>45713</v>
      </c>
      <c r="B281" s="28" t="s">
        <v>431</v>
      </c>
      <c r="C281" s="18" t="str">
        <f>VLOOKUP(B281,Fornecedores!A:B,2,0)</f>
        <v>DOCEBIT SERVICOS ESPECIALIZADOS EM TI LTDA</v>
      </c>
      <c r="D281" s="18" t="s">
        <v>644</v>
      </c>
      <c r="E281" s="23" t="s">
        <v>1225</v>
      </c>
      <c r="F281" s="19">
        <v>45714</v>
      </c>
      <c r="G281" s="32">
        <v>46284.92</v>
      </c>
      <c r="H281" s="74">
        <f>VLOOKUP(E281&amp;B281,'Conf Oracle'!A:F,6,0)</f>
        <v>45716.657002314816</v>
      </c>
      <c r="I281" s="21"/>
      <c r="J281">
        <f t="shared" si="4"/>
        <v>3</v>
      </c>
    </row>
    <row r="282" spans="1:10" s="16" customFormat="1" hidden="1" x14ac:dyDescent="0.25">
      <c r="A282" s="17">
        <v>45713</v>
      </c>
      <c r="B282" s="28" t="s">
        <v>47</v>
      </c>
      <c r="C282" s="18" t="str">
        <f>VLOOKUP(B282,Fornecedores!A:B,2,0)</f>
        <v>SIEMENS ENERGY POWER AND INDUSTRIAL APPLICATIONS LTDA</v>
      </c>
      <c r="D282" s="18" t="s">
        <v>644</v>
      </c>
      <c r="E282" s="23" t="s">
        <v>1226</v>
      </c>
      <c r="F282" s="19">
        <v>45714</v>
      </c>
      <c r="G282" s="32">
        <v>757319.16</v>
      </c>
      <c r="H282" s="74">
        <f>VLOOKUP(E282&amp;B282,'Conf Oracle'!A:F,6,0)</f>
        <v>45722.496759259258</v>
      </c>
      <c r="I282" s="21" t="s">
        <v>1227</v>
      </c>
      <c r="J282">
        <f t="shared" si="4"/>
        <v>7</v>
      </c>
    </row>
    <row r="283" spans="1:10" s="16" customFormat="1" hidden="1" x14ac:dyDescent="0.25">
      <c r="A283" s="17">
        <v>45713</v>
      </c>
      <c r="B283" s="28" t="s">
        <v>19</v>
      </c>
      <c r="C283" s="18" t="str">
        <f>VLOOKUP(B283,Fornecedores!A:B,2,0)</f>
        <v>DAIMON ENGENHARIA E SISTEMAS S/S LTDA</v>
      </c>
      <c r="D283" s="18" t="s">
        <v>644</v>
      </c>
      <c r="E283" s="23" t="s">
        <v>1228</v>
      </c>
      <c r="F283" s="19">
        <v>45716</v>
      </c>
      <c r="G283" s="32">
        <v>75150</v>
      </c>
      <c r="H283" s="74">
        <f>VLOOKUP(E283&amp;B283,'Conf Oracle'!A:F,6,0)</f>
        <v>45722.375752314816</v>
      </c>
      <c r="I283" s="21"/>
      <c r="J283">
        <f t="shared" si="4"/>
        <v>5</v>
      </c>
    </row>
    <row r="284" spans="1:10" s="16" customFormat="1" hidden="1" x14ac:dyDescent="0.25">
      <c r="A284" s="17">
        <v>45713</v>
      </c>
      <c r="B284" s="28" t="s">
        <v>871</v>
      </c>
      <c r="C284" s="18" t="str">
        <f>VLOOKUP(B284,Fornecedores!A:B,2,0)</f>
        <v>FACILIT TECNOLOGIA LTDA EPP</v>
      </c>
      <c r="D284" s="18" t="s">
        <v>644</v>
      </c>
      <c r="E284" s="23" t="s">
        <v>1229</v>
      </c>
      <c r="F284" s="19">
        <v>45716</v>
      </c>
      <c r="G284" s="32">
        <v>13496</v>
      </c>
      <c r="H284" s="74">
        <f>VLOOKUP(E284&amp;B284,'Conf Oracle'!A:F,6,0)</f>
        <v>45722.429143518515</v>
      </c>
      <c r="I284" s="21"/>
      <c r="J284">
        <f t="shared" si="4"/>
        <v>5</v>
      </c>
    </row>
    <row r="285" spans="1:10" s="16" customFormat="1" hidden="1" x14ac:dyDescent="0.25">
      <c r="A285" s="17">
        <v>45713</v>
      </c>
      <c r="B285" s="28" t="s">
        <v>984</v>
      </c>
      <c r="C285" s="18" t="str">
        <f>VLOOKUP(B285,Fornecedores!A:B,2,0)</f>
        <v>PSR SOLUCOES CONSULTORIA EM ENERGIA LTDA</v>
      </c>
      <c r="D285" s="18" t="s">
        <v>644</v>
      </c>
      <c r="E285" s="23" t="s">
        <v>1230</v>
      </c>
      <c r="F285" s="19">
        <v>45716</v>
      </c>
      <c r="G285" s="32">
        <v>175350</v>
      </c>
      <c r="H285" s="74">
        <f>VLOOKUP(E285&amp;B285,'Conf Oracle'!A:F,6,0)</f>
        <v>45722.414282407408</v>
      </c>
      <c r="I285" s="21"/>
      <c r="J285">
        <f t="shared" si="4"/>
        <v>5</v>
      </c>
    </row>
    <row r="286" spans="1:10" s="16" customFormat="1" hidden="1" x14ac:dyDescent="0.25">
      <c r="A286" s="17">
        <v>45722</v>
      </c>
      <c r="B286" s="28" t="s">
        <v>1231</v>
      </c>
      <c r="C286" s="81" t="str">
        <f>VLOOKUP(B286,Fornecedores!A:B,2,0)</f>
        <v>JUAN BUFFET LTDA</v>
      </c>
      <c r="D286" s="18" t="s">
        <v>631</v>
      </c>
      <c r="E286" s="23" t="s">
        <v>1232</v>
      </c>
      <c r="F286" s="19">
        <v>45706</v>
      </c>
      <c r="G286" s="32">
        <v>4000</v>
      </c>
      <c r="H286" s="74">
        <f>VLOOKUP(E286&amp;B286,'Conf Oracle'!A:F,6,0)</f>
        <v>45723.416620370372</v>
      </c>
      <c r="I286" s="21" t="s">
        <v>1172</v>
      </c>
      <c r="J286">
        <f t="shared" si="4"/>
        <v>14</v>
      </c>
    </row>
    <row r="287" spans="1:10" s="16" customFormat="1" hidden="1" x14ac:dyDescent="0.25">
      <c r="A287" s="17">
        <v>45722</v>
      </c>
      <c r="B287" s="28" t="s">
        <v>440</v>
      </c>
      <c r="C287" s="18" t="str">
        <f>VLOOKUP(B287,Fornecedores!A:B,2,0)</f>
        <v>CLARO NXT TELECOMUNICACOES LTDA.</v>
      </c>
      <c r="D287" s="18" t="s">
        <v>610</v>
      </c>
      <c r="E287" s="23" t="s">
        <v>1233</v>
      </c>
      <c r="F287" s="19">
        <v>45692</v>
      </c>
      <c r="G287" s="32">
        <v>308.85000000000002</v>
      </c>
      <c r="H287" s="74">
        <f>VLOOKUP(E287&amp;B287,'Conf Oracle'!A:F,6,0)</f>
        <v>45706.382418981484</v>
      </c>
      <c r="I287" s="21"/>
      <c r="J287">
        <f t="shared" si="4"/>
        <v>11</v>
      </c>
    </row>
    <row r="288" spans="1:10" s="16" customFormat="1" hidden="1" x14ac:dyDescent="0.25">
      <c r="A288" s="17">
        <v>45722</v>
      </c>
      <c r="B288" s="28" t="s">
        <v>440</v>
      </c>
      <c r="C288" s="18" t="str">
        <f>VLOOKUP(B288,Fornecedores!A:B,2,0)</f>
        <v>CLARO NXT TELECOMUNICACOES LTDA.</v>
      </c>
      <c r="D288" s="18" t="s">
        <v>610</v>
      </c>
      <c r="E288" s="23" t="s">
        <v>1234</v>
      </c>
      <c r="F288" s="19">
        <v>45699</v>
      </c>
      <c r="G288" s="32">
        <v>571.79999999999995</v>
      </c>
      <c r="H288" s="74">
        <f>VLOOKUP(E288&amp;B288,'Conf Oracle'!A:F,6,0)</f>
        <v>45706.601574074077</v>
      </c>
      <c r="I288" s="21"/>
      <c r="J288">
        <f t="shared" si="4"/>
        <v>6</v>
      </c>
    </row>
    <row r="289" spans="1:10" s="16" customFormat="1" hidden="1" x14ac:dyDescent="0.25">
      <c r="A289" s="17">
        <v>45722</v>
      </c>
      <c r="B289" s="28" t="s">
        <v>440</v>
      </c>
      <c r="C289" s="18" t="str">
        <f>VLOOKUP(B289,Fornecedores!A:B,2,0)</f>
        <v>CLARO NXT TELECOMUNICACOES LTDA.</v>
      </c>
      <c r="D289" s="18" t="s">
        <v>610</v>
      </c>
      <c r="E289" s="23" t="s">
        <v>1235</v>
      </c>
      <c r="F289" s="19">
        <v>45692</v>
      </c>
      <c r="G289" s="32">
        <v>178.23</v>
      </c>
      <c r="H289" s="74">
        <f>VLOOKUP(E289&amp;B289,'Conf Oracle'!A:F,6,0)</f>
        <v>45706.408495370371</v>
      </c>
      <c r="I289" s="21"/>
      <c r="J289">
        <f t="shared" si="4"/>
        <v>11</v>
      </c>
    </row>
    <row r="290" spans="1:10" s="16" customFormat="1" hidden="1" x14ac:dyDescent="0.25">
      <c r="A290" s="17">
        <v>45722</v>
      </c>
      <c r="B290" s="28" t="s">
        <v>440</v>
      </c>
      <c r="C290" s="18" t="str">
        <f>VLOOKUP(B290,Fornecedores!A:B,2,0)</f>
        <v>CLARO NXT TELECOMUNICACOES LTDA.</v>
      </c>
      <c r="D290" s="18" t="s">
        <v>610</v>
      </c>
      <c r="E290" s="23" t="s">
        <v>1236</v>
      </c>
      <c r="F290" s="19">
        <v>45699</v>
      </c>
      <c r="G290" s="32">
        <v>138.94999999999999</v>
      </c>
      <c r="H290" s="74">
        <f>VLOOKUP(E290&amp;B290,'Conf Oracle'!A:F,6,0)</f>
        <v>45706.421284722222</v>
      </c>
      <c r="I290" s="21"/>
      <c r="J290">
        <f t="shared" si="4"/>
        <v>6</v>
      </c>
    </row>
    <row r="291" spans="1:10" s="16" customFormat="1" hidden="1" x14ac:dyDescent="0.25">
      <c r="A291" s="17">
        <v>45722</v>
      </c>
      <c r="B291" s="28" t="s">
        <v>317</v>
      </c>
      <c r="C291" s="18" t="str">
        <f>VLOOKUP(B291,Fornecedores!A:B,2,0)</f>
        <v>SKY SERVICOS DE BANDA LARGA LTDA</v>
      </c>
      <c r="D291" s="18" t="s">
        <v>522</v>
      </c>
      <c r="E291" s="23" t="s">
        <v>1237</v>
      </c>
      <c r="F291" s="19">
        <v>45689</v>
      </c>
      <c r="G291" s="32">
        <v>185.24</v>
      </c>
      <c r="H291" s="74">
        <f>VLOOKUP(E291&amp;B291,'Conf Oracle'!A:F,6,0)</f>
        <v>45698.512696759259</v>
      </c>
      <c r="I291" s="21"/>
      <c r="J291">
        <f t="shared" si="4"/>
        <v>6</v>
      </c>
    </row>
    <row r="292" spans="1:10" s="16" customFormat="1" hidden="1" x14ac:dyDescent="0.25">
      <c r="A292" s="17">
        <v>45722</v>
      </c>
      <c r="B292" s="28" t="s">
        <v>448</v>
      </c>
      <c r="C292" s="18" t="str">
        <f>VLOOKUP(B292,Fornecedores!A:B,2,0)</f>
        <v>CLARO SA</v>
      </c>
      <c r="D292" s="18" t="s">
        <v>522</v>
      </c>
      <c r="E292" s="23" t="s">
        <v>1238</v>
      </c>
      <c r="F292" s="19">
        <v>45678</v>
      </c>
      <c r="G292" s="32">
        <v>18057.439999999999</v>
      </c>
      <c r="H292" s="74" t="e">
        <f>VLOOKUP(E292&amp;B292,'Conf Oracle'!A:F,6,0)</f>
        <v>#N/A</v>
      </c>
      <c r="I292" s="21"/>
      <c r="J292" t="str">
        <f t="shared" si="4"/>
        <v/>
      </c>
    </row>
    <row r="293" spans="1:10" s="16" customFormat="1" hidden="1" x14ac:dyDescent="0.25">
      <c r="A293" s="17">
        <v>45722</v>
      </c>
      <c r="B293" s="28" t="s">
        <v>448</v>
      </c>
      <c r="C293" s="18" t="str">
        <f>VLOOKUP(B293,Fornecedores!A:B,2,0)</f>
        <v>CLARO SA</v>
      </c>
      <c r="D293" s="18" t="s">
        <v>522</v>
      </c>
      <c r="E293" s="23" t="s">
        <v>1239</v>
      </c>
      <c r="F293" s="19">
        <v>45678</v>
      </c>
      <c r="G293" s="32">
        <v>2611.9</v>
      </c>
      <c r="H293" s="74" t="e">
        <f>VLOOKUP(E293&amp;B293,'Conf Oracle'!A:F,6,0)</f>
        <v>#N/A</v>
      </c>
      <c r="I293" s="21"/>
      <c r="J293" t="str">
        <f t="shared" si="4"/>
        <v/>
      </c>
    </row>
    <row r="294" spans="1:10" s="16" customFormat="1" hidden="1" x14ac:dyDescent="0.25">
      <c r="A294" s="17">
        <v>45722</v>
      </c>
      <c r="B294" s="28" t="s">
        <v>448</v>
      </c>
      <c r="C294" s="18" t="str">
        <f>VLOOKUP(B294,Fornecedores!A:B,2,0)</f>
        <v>CLARO SA</v>
      </c>
      <c r="D294" s="18" t="s">
        <v>522</v>
      </c>
      <c r="E294" s="23" t="s">
        <v>1240</v>
      </c>
      <c r="F294" s="19">
        <v>45678</v>
      </c>
      <c r="G294" s="32">
        <v>1843.66</v>
      </c>
      <c r="H294" s="74" t="e">
        <f>VLOOKUP(E294&amp;B294,'Conf Oracle'!A:F,6,0)</f>
        <v>#N/A</v>
      </c>
      <c r="I294" s="21"/>
      <c r="J294" t="str">
        <f t="shared" si="4"/>
        <v/>
      </c>
    </row>
    <row r="295" spans="1:10" s="16" customFormat="1" hidden="1" x14ac:dyDescent="0.25">
      <c r="A295" s="17">
        <v>45722</v>
      </c>
      <c r="B295" s="28" t="s">
        <v>448</v>
      </c>
      <c r="C295" s="18" t="str">
        <f>VLOOKUP(B295,Fornecedores!A:B,2,0)</f>
        <v>CLARO SA</v>
      </c>
      <c r="D295" s="18" t="s">
        <v>522</v>
      </c>
      <c r="E295" s="23" t="s">
        <v>1241</v>
      </c>
      <c r="F295" s="19">
        <v>45678</v>
      </c>
      <c r="G295" s="32">
        <v>3523.81</v>
      </c>
      <c r="H295" s="74" t="e">
        <f>VLOOKUP(E295&amp;B295,'Conf Oracle'!A:F,6,0)</f>
        <v>#N/A</v>
      </c>
      <c r="I295" s="21"/>
      <c r="J295" t="str">
        <f t="shared" si="4"/>
        <v/>
      </c>
    </row>
    <row r="296" spans="1:10" s="16" customFormat="1" hidden="1" x14ac:dyDescent="0.25">
      <c r="A296" s="17">
        <v>45722</v>
      </c>
      <c r="B296" s="28" t="s">
        <v>448</v>
      </c>
      <c r="C296" s="18" t="str">
        <f>VLOOKUP(B296,Fornecedores!A:B,2,0)</f>
        <v>CLARO SA</v>
      </c>
      <c r="D296" s="18" t="s">
        <v>522</v>
      </c>
      <c r="E296" s="23" t="s">
        <v>1242</v>
      </c>
      <c r="F296" s="19">
        <v>45678</v>
      </c>
      <c r="G296" s="32">
        <v>1948.95</v>
      </c>
      <c r="H296" s="74" t="e">
        <f>VLOOKUP(E296&amp;B296,'Conf Oracle'!A:F,6,0)</f>
        <v>#N/A</v>
      </c>
      <c r="I296" s="21"/>
      <c r="J296" t="str">
        <f t="shared" si="4"/>
        <v/>
      </c>
    </row>
    <row r="297" spans="1:10" s="16" customFormat="1" hidden="1" x14ac:dyDescent="0.25">
      <c r="A297" s="17">
        <v>45722</v>
      </c>
      <c r="B297" s="28" t="s">
        <v>317</v>
      </c>
      <c r="C297" s="18" t="str">
        <f>VLOOKUP(B297,Fornecedores!A:B,2,0)</f>
        <v>SKY SERVICOS DE BANDA LARGA LTDA</v>
      </c>
      <c r="D297" s="18" t="s">
        <v>522</v>
      </c>
      <c r="E297" s="23" t="s">
        <v>1243</v>
      </c>
      <c r="F297" s="19">
        <v>45699</v>
      </c>
      <c r="G297" s="32">
        <v>318.17</v>
      </c>
      <c r="H297" s="74">
        <f>VLOOKUP(E297&amp;B297,'Conf Oracle'!A:F,6,0)</f>
        <v>45701.503923611112</v>
      </c>
      <c r="I297" s="21"/>
      <c r="J297">
        <f t="shared" si="4"/>
        <v>3</v>
      </c>
    </row>
    <row r="298" spans="1:10" s="16" customFormat="1" hidden="1" x14ac:dyDescent="0.25">
      <c r="A298" s="17">
        <v>45722</v>
      </c>
      <c r="B298" s="28" t="s">
        <v>901</v>
      </c>
      <c r="C298" s="18" t="str">
        <f>VLOOKUP(B298,Fornecedores!A:B,2,0)</f>
        <v>SEIVA MINERAÇÃO LTDA</v>
      </c>
      <c r="D298" s="18" t="s">
        <v>522</v>
      </c>
      <c r="E298" s="23" t="s">
        <v>1244</v>
      </c>
      <c r="F298" s="19">
        <v>45692</v>
      </c>
      <c r="G298" s="32">
        <v>624.11</v>
      </c>
      <c r="H298" s="74">
        <f>VLOOKUP(E298&amp;B298,'Conf Oracle'!A:F,6,0)</f>
        <v>45708.70989583333</v>
      </c>
      <c r="I298" s="21"/>
      <c r="J298">
        <f t="shared" si="4"/>
        <v>13</v>
      </c>
    </row>
    <row r="299" spans="1:10" s="16" customFormat="1" hidden="1" x14ac:dyDescent="0.25">
      <c r="A299" s="17">
        <v>45722</v>
      </c>
      <c r="B299" s="28" t="s">
        <v>317</v>
      </c>
      <c r="C299" s="18" t="str">
        <f>VLOOKUP(B299,Fornecedores!A:B,2,0)</f>
        <v>SKY SERVICOS DE BANDA LARGA LTDA</v>
      </c>
      <c r="D299" s="18" t="s">
        <v>522</v>
      </c>
      <c r="E299" s="23" t="s">
        <v>1245</v>
      </c>
      <c r="F299" s="87">
        <v>45711</v>
      </c>
      <c r="G299" s="32">
        <v>285.29000000000002</v>
      </c>
      <c r="H299" s="74">
        <f>VLOOKUP(E299&amp;B299,'Conf Oracle'!A:F,6,0)</f>
        <v>45714.366030092591</v>
      </c>
      <c r="I299" s="21"/>
      <c r="J299">
        <f t="shared" si="4"/>
        <v>3</v>
      </c>
    </row>
    <row r="300" spans="1:10" s="16" customFormat="1" hidden="1" x14ac:dyDescent="0.25">
      <c r="A300" s="17">
        <v>45722</v>
      </c>
      <c r="B300" s="28" t="s">
        <v>317</v>
      </c>
      <c r="C300" s="18" t="str">
        <f>VLOOKUP(B300,Fornecedores!A:B,2,0)</f>
        <v>SKY SERVICOS DE BANDA LARGA LTDA</v>
      </c>
      <c r="D300" s="18" t="s">
        <v>522</v>
      </c>
      <c r="E300" s="23" t="s">
        <v>1246</v>
      </c>
      <c r="F300" s="19">
        <v>45714</v>
      </c>
      <c r="G300" s="32">
        <v>312.58</v>
      </c>
      <c r="H300" s="74">
        <f>VLOOKUP(E300&amp;B300,'Conf Oracle'!A:F,6,0)</f>
        <v>45714.363055555557</v>
      </c>
      <c r="I300" s="21"/>
      <c r="J300">
        <f t="shared" si="4"/>
        <v>1</v>
      </c>
    </row>
    <row r="301" spans="1:10" s="16" customFormat="1" hidden="1" x14ac:dyDescent="0.25">
      <c r="A301" s="17">
        <v>45722</v>
      </c>
      <c r="B301" s="28" t="s">
        <v>317</v>
      </c>
      <c r="C301" s="18" t="str">
        <f>VLOOKUP(B301,Fornecedores!A:B,2,0)</f>
        <v>SKY SERVICOS DE BANDA LARGA LTDA</v>
      </c>
      <c r="D301" s="18" t="s">
        <v>522</v>
      </c>
      <c r="E301" s="23" t="s">
        <v>1247</v>
      </c>
      <c r="F301" s="19">
        <v>45711</v>
      </c>
      <c r="G301" s="32">
        <v>237.98</v>
      </c>
      <c r="H301" s="74">
        <f>VLOOKUP(E301&amp;B301,'Conf Oracle'!A:F,6,0)</f>
        <v>45714.356898148151</v>
      </c>
      <c r="I301" s="21"/>
      <c r="J301">
        <f t="shared" si="4"/>
        <v>3</v>
      </c>
    </row>
    <row r="302" spans="1:10" s="16" customFormat="1" hidden="1" x14ac:dyDescent="0.25">
      <c r="A302" s="17">
        <v>45722</v>
      </c>
      <c r="B302" s="28" t="s">
        <v>456</v>
      </c>
      <c r="C302" s="18" t="str">
        <f>VLOOKUP(B302,Fornecedores!A:B,2,0)</f>
        <v>CONDOMINIO CENTRO EMPRES OFFICE PARK</v>
      </c>
      <c r="D302" s="18" t="s">
        <v>522</v>
      </c>
      <c r="E302" s="23" t="s">
        <v>1248</v>
      </c>
      <c r="F302" s="19">
        <v>45713</v>
      </c>
      <c r="G302" s="32">
        <v>27401.14</v>
      </c>
      <c r="H302" s="74">
        <f>VLOOKUP(E302&amp;B302,'Conf Oracle'!A:F,6,0)</f>
        <v>45715.591168981482</v>
      </c>
      <c r="I302" s="21"/>
      <c r="J302">
        <f t="shared" si="4"/>
        <v>3</v>
      </c>
    </row>
    <row r="303" spans="1:10" s="16" customFormat="1" hidden="1" x14ac:dyDescent="0.25">
      <c r="A303" s="17">
        <v>45722</v>
      </c>
      <c r="B303" s="28" t="s">
        <v>221</v>
      </c>
      <c r="C303" s="18" t="str">
        <f>VLOOKUP(B303,Fornecedores!A:B,2,0)</f>
        <v>PORTO INGLESES EMPREENDIMENTOS IMOBILIARIOS LTDA</v>
      </c>
      <c r="D303" s="18" t="s">
        <v>522</v>
      </c>
      <c r="E303" s="23" t="s">
        <v>539</v>
      </c>
      <c r="F303" s="19">
        <v>45715</v>
      </c>
      <c r="G303" s="32">
        <v>515151.82</v>
      </c>
      <c r="H303" s="74">
        <f>VLOOKUP(E303&amp;B303,'Conf Oracle'!A:F,6,0)</f>
        <v>45716.657951388886</v>
      </c>
      <c r="I303" s="21"/>
      <c r="J303">
        <f t="shared" si="4"/>
        <v>2</v>
      </c>
    </row>
    <row r="304" spans="1:10" s="16" customFormat="1" hidden="1" x14ac:dyDescent="0.25">
      <c r="A304" s="17">
        <v>45722</v>
      </c>
      <c r="B304" s="28" t="s">
        <v>317</v>
      </c>
      <c r="C304" s="18" t="str">
        <f>VLOOKUP(B304,Fornecedores!A:B,2,0)</f>
        <v>SKY SERVICOS DE BANDA LARGA LTDA</v>
      </c>
      <c r="D304" s="18" t="s">
        <v>522</v>
      </c>
      <c r="E304" s="23" t="s">
        <v>1249</v>
      </c>
      <c r="F304" s="19">
        <v>45713</v>
      </c>
      <c r="G304" s="32">
        <v>554.98</v>
      </c>
      <c r="H304" s="74">
        <f>VLOOKUP(E304&amp;B304,'Conf Oracle'!A:F,6,0)</f>
        <v>45716.362500000003</v>
      </c>
      <c r="I304" s="21"/>
      <c r="J304">
        <f t="shared" si="4"/>
        <v>4</v>
      </c>
    </row>
    <row r="305" spans="1:10" s="16" customFormat="1" hidden="1" x14ac:dyDescent="0.25">
      <c r="A305" s="17">
        <v>45722</v>
      </c>
      <c r="B305" s="28" t="s">
        <v>448</v>
      </c>
      <c r="C305" s="18" t="str">
        <f>VLOOKUP(B305,Fornecedores!A:B,2,0)</f>
        <v>CLARO SA</v>
      </c>
      <c r="D305" s="18" t="s">
        <v>522</v>
      </c>
      <c r="E305" s="23" t="s">
        <v>1250</v>
      </c>
      <c r="F305" s="19">
        <v>45637</v>
      </c>
      <c r="G305" s="32">
        <v>117028.41</v>
      </c>
      <c r="H305" s="74" t="e">
        <f>VLOOKUP(E305&amp;B305,'Conf Oracle'!A:F,6,0)</f>
        <v>#N/A</v>
      </c>
      <c r="I305" s="21"/>
      <c r="J305" t="str">
        <f t="shared" si="4"/>
        <v/>
      </c>
    </row>
    <row r="306" spans="1:10" s="16" customFormat="1" hidden="1" x14ac:dyDescent="0.25">
      <c r="A306" s="17">
        <v>45722</v>
      </c>
      <c r="B306" s="28" t="s">
        <v>448</v>
      </c>
      <c r="C306" s="18" t="str">
        <f>VLOOKUP(B306,Fornecedores!A:B,2,0)</f>
        <v>CLARO SA</v>
      </c>
      <c r="D306" s="18" t="s">
        <v>522</v>
      </c>
      <c r="E306" s="23" t="s">
        <v>1251</v>
      </c>
      <c r="F306" s="19">
        <v>45668</v>
      </c>
      <c r="G306" s="32">
        <v>80564.7</v>
      </c>
      <c r="H306" s="74" t="e">
        <f>VLOOKUP(E306&amp;B306,'Conf Oracle'!A:F,6,0)</f>
        <v>#N/A</v>
      </c>
      <c r="I306" s="21"/>
      <c r="J306" t="str">
        <f t="shared" si="4"/>
        <v/>
      </c>
    </row>
    <row r="307" spans="1:10" s="16" customFormat="1" hidden="1" x14ac:dyDescent="0.25">
      <c r="A307" s="17">
        <v>45722</v>
      </c>
      <c r="B307" s="28" t="s">
        <v>320</v>
      </c>
      <c r="C307" s="18" t="str">
        <f>VLOOKUP(B307,Fornecedores!A:B,2,0)</f>
        <v>EDIPO FARIAS DA CUNHA</v>
      </c>
      <c r="D307" s="18" t="s">
        <v>522</v>
      </c>
      <c r="E307" s="23" t="s">
        <v>1252</v>
      </c>
      <c r="F307" s="19">
        <v>45713</v>
      </c>
      <c r="G307" s="32">
        <v>2277.77</v>
      </c>
      <c r="H307" s="74">
        <f>VLOOKUP(E307&amp;B307,'Conf Oracle'!A:F,6,0)</f>
        <v>45722.519548611112</v>
      </c>
      <c r="I307" s="21"/>
      <c r="J307">
        <f t="shared" si="4"/>
        <v>8</v>
      </c>
    </row>
    <row r="308" spans="1:10" s="16" customFormat="1" hidden="1" x14ac:dyDescent="0.25">
      <c r="A308" s="17">
        <v>45722</v>
      </c>
      <c r="B308" s="28" t="s">
        <v>448</v>
      </c>
      <c r="C308" s="18" t="str">
        <f>VLOOKUP(B308,Fornecedores!A:B,2,0)</f>
        <v>CLARO SA</v>
      </c>
      <c r="D308" s="18" t="s">
        <v>522</v>
      </c>
      <c r="E308" s="23" t="s">
        <v>1253</v>
      </c>
      <c r="F308" s="19">
        <v>45666</v>
      </c>
      <c r="G308" s="32">
        <v>103131.16</v>
      </c>
      <c r="H308" s="74">
        <f>VLOOKUP(E308&amp;B308,'Conf Oracle'!A:F,6,0)</f>
        <v>45723.449583333335</v>
      </c>
      <c r="I308" s="21"/>
      <c r="J308">
        <f t="shared" si="4"/>
        <v>42</v>
      </c>
    </row>
    <row r="309" spans="1:10" s="16" customFormat="1" hidden="1" x14ac:dyDescent="0.25">
      <c r="A309" s="17">
        <v>45722</v>
      </c>
      <c r="B309" s="28" t="s">
        <v>448</v>
      </c>
      <c r="C309" s="18" t="str">
        <f>VLOOKUP(B309,Fornecedores!A:B,2,0)</f>
        <v>CLARO SA</v>
      </c>
      <c r="D309" s="18" t="s">
        <v>522</v>
      </c>
      <c r="E309" s="30" t="s">
        <v>1254</v>
      </c>
      <c r="F309" s="19"/>
      <c r="G309" s="32"/>
      <c r="H309" s="74" t="e">
        <f>VLOOKUP(E309&amp;B309,'Conf Oracle'!A:F,6,0)</f>
        <v>#N/A</v>
      </c>
      <c r="I309" s="21"/>
      <c r="J309" t="str">
        <f t="shared" si="4"/>
        <v/>
      </c>
    </row>
    <row r="310" spans="1:10" s="16" customFormat="1" hidden="1" x14ac:dyDescent="0.25">
      <c r="A310" s="17">
        <v>45722</v>
      </c>
      <c r="B310" s="28" t="s">
        <v>330</v>
      </c>
      <c r="C310" s="18" t="str">
        <f>VLOOKUP(B310,Fornecedores!A:B,2,0)</f>
        <v>RICOH BRASIL S A</v>
      </c>
      <c r="D310" s="18" t="s">
        <v>522</v>
      </c>
      <c r="E310" s="23" t="s">
        <v>1255</v>
      </c>
      <c r="F310" s="19">
        <v>45714</v>
      </c>
      <c r="G310" s="32">
        <v>4083.25</v>
      </c>
      <c r="H310" s="74">
        <f>VLOOKUP(E310&amp;B310,'Conf Oracle'!A:F,6,0)</f>
        <v>45723.486516203702</v>
      </c>
      <c r="I310" s="21"/>
      <c r="J310">
        <f t="shared" si="4"/>
        <v>8</v>
      </c>
    </row>
    <row r="311" spans="1:10" s="16" customFormat="1" hidden="1" x14ac:dyDescent="0.25">
      <c r="A311" s="17">
        <v>45722</v>
      </c>
      <c r="B311" s="28" t="s">
        <v>330</v>
      </c>
      <c r="C311" s="18" t="str">
        <f>VLOOKUP(B311,Fornecedores!A:B,2,0)</f>
        <v>RICOH BRASIL S A</v>
      </c>
      <c r="D311" s="18" t="s">
        <v>522</v>
      </c>
      <c r="E311" s="23" t="s">
        <v>1256</v>
      </c>
      <c r="F311" s="19">
        <v>45714</v>
      </c>
      <c r="G311" s="32">
        <v>4960.5600000000004</v>
      </c>
      <c r="H311" s="74">
        <f>VLOOKUP(E311&amp;B311,'Conf Oracle'!A:F,6,0)</f>
        <v>45723.475405092591</v>
      </c>
      <c r="I311" s="21"/>
      <c r="J311">
        <f t="shared" si="4"/>
        <v>8</v>
      </c>
    </row>
    <row r="312" spans="1:10" s="16" customFormat="1" hidden="1" x14ac:dyDescent="0.25">
      <c r="A312" s="17">
        <v>45722</v>
      </c>
      <c r="B312" s="28" t="s">
        <v>330</v>
      </c>
      <c r="C312" s="18" t="str">
        <f>VLOOKUP(B312,Fornecedores!A:B,2,0)</f>
        <v>RICOH BRASIL S A</v>
      </c>
      <c r="D312" s="18" t="s">
        <v>522</v>
      </c>
      <c r="E312" s="23" t="s">
        <v>1257</v>
      </c>
      <c r="F312" s="19">
        <v>45714</v>
      </c>
      <c r="G312" s="32">
        <v>3809.23</v>
      </c>
      <c r="H312" s="74">
        <f>VLOOKUP(E312&amp;B312,'Conf Oracle'!A:F,6,0)</f>
        <v>45723.473483796297</v>
      </c>
      <c r="I312" s="21"/>
      <c r="J312">
        <f t="shared" si="4"/>
        <v>8</v>
      </c>
    </row>
    <row r="313" spans="1:10" s="16" customFormat="1" hidden="1" x14ac:dyDescent="0.25">
      <c r="A313" s="17">
        <v>45722</v>
      </c>
      <c r="B313" s="28" t="s">
        <v>330</v>
      </c>
      <c r="C313" s="18" t="str">
        <f>VLOOKUP(B313,Fornecedores!A:B,2,0)</f>
        <v>RICOH BRASIL S A</v>
      </c>
      <c r="D313" s="18" t="s">
        <v>522</v>
      </c>
      <c r="E313" s="23" t="s">
        <v>1258</v>
      </c>
      <c r="F313" s="19">
        <v>45714</v>
      </c>
      <c r="G313" s="32">
        <v>3973.73</v>
      </c>
      <c r="H313" s="74">
        <f>VLOOKUP(E313&amp;B313,'Conf Oracle'!A:F,6,0)</f>
        <v>45723.46979166667</v>
      </c>
      <c r="I313" s="21"/>
      <c r="J313">
        <f t="shared" si="4"/>
        <v>8</v>
      </c>
    </row>
    <row r="314" spans="1:10" s="16" customFormat="1" hidden="1" x14ac:dyDescent="0.25">
      <c r="A314" s="17">
        <v>45722</v>
      </c>
      <c r="B314" s="28" t="s">
        <v>330</v>
      </c>
      <c r="C314" s="18" t="str">
        <f>VLOOKUP(B314,Fornecedores!A:B,2,0)</f>
        <v>RICOH BRASIL S A</v>
      </c>
      <c r="D314" s="18" t="s">
        <v>522</v>
      </c>
      <c r="E314" s="23" t="s">
        <v>1259</v>
      </c>
      <c r="F314" s="19">
        <v>45714</v>
      </c>
      <c r="G314" s="32">
        <v>5452.17</v>
      </c>
      <c r="H314" s="74">
        <f>VLOOKUP(E314&amp;B314,'Conf Oracle'!A:F,6,0)</f>
        <v>45723.466932870368</v>
      </c>
      <c r="I314" s="21"/>
      <c r="J314">
        <f t="shared" si="4"/>
        <v>8</v>
      </c>
    </row>
    <row r="315" spans="1:10" s="16" customFormat="1" hidden="1" x14ac:dyDescent="0.25">
      <c r="A315" s="17">
        <v>45722</v>
      </c>
      <c r="B315" s="28" t="s">
        <v>330</v>
      </c>
      <c r="C315" s="18" t="str">
        <f>VLOOKUP(B315,Fornecedores!A:B,2,0)</f>
        <v>RICOH BRASIL S A</v>
      </c>
      <c r="D315" s="18" t="s">
        <v>522</v>
      </c>
      <c r="E315" s="23" t="s">
        <v>1260</v>
      </c>
      <c r="F315" s="19">
        <v>45714</v>
      </c>
      <c r="G315" s="32">
        <v>4669.26</v>
      </c>
      <c r="H315" s="74">
        <f>VLOOKUP(E315&amp;B315,'Conf Oracle'!A:F,6,0)</f>
        <v>45723.463969907411</v>
      </c>
      <c r="I315" s="21"/>
      <c r="J315">
        <f t="shared" si="4"/>
        <v>8</v>
      </c>
    </row>
    <row r="316" spans="1:10" s="16" customFormat="1" hidden="1" x14ac:dyDescent="0.25">
      <c r="A316" s="17">
        <v>45722</v>
      </c>
      <c r="B316" s="28" t="s">
        <v>330</v>
      </c>
      <c r="C316" s="18" t="str">
        <f>VLOOKUP(B316,Fornecedores!A:B,2,0)</f>
        <v>RICOH BRASIL S A</v>
      </c>
      <c r="D316" s="18" t="s">
        <v>522</v>
      </c>
      <c r="E316" s="23" t="s">
        <v>1261</v>
      </c>
      <c r="F316" s="19">
        <v>45714</v>
      </c>
      <c r="G316" s="32">
        <v>1715.06</v>
      </c>
      <c r="H316" s="74">
        <f>VLOOKUP(E316&amp;B316,'Conf Oracle'!A:F,6,0)</f>
        <v>45723.44740740741</v>
      </c>
      <c r="I316" s="21"/>
      <c r="J316">
        <f t="shared" si="4"/>
        <v>8</v>
      </c>
    </row>
    <row r="317" spans="1:10" s="16" customFormat="1" hidden="1" x14ac:dyDescent="0.25">
      <c r="A317" s="17">
        <v>45722</v>
      </c>
      <c r="B317" s="28" t="s">
        <v>330</v>
      </c>
      <c r="C317" s="18" t="str">
        <f>VLOOKUP(B317,Fornecedores!A:B,2,0)</f>
        <v>RICOH BRASIL S A</v>
      </c>
      <c r="D317" s="18" t="s">
        <v>522</v>
      </c>
      <c r="E317" s="23" t="s">
        <v>1262</v>
      </c>
      <c r="F317" s="19">
        <v>45714</v>
      </c>
      <c r="G317" s="32">
        <v>394.13</v>
      </c>
      <c r="H317" s="74">
        <f>VLOOKUP(E317&amp;B317,'Conf Oracle'!A:F,6,0)</f>
        <v>45723.445381944446</v>
      </c>
      <c r="I317" s="21"/>
      <c r="J317">
        <f t="shared" ref="J317:J359" si="5">IF(OR(ISBLANK(F317), ISBLANK(H317)), "", IFERROR(NETWORKDAYS(F317, H317), ""))</f>
        <v>8</v>
      </c>
    </row>
    <row r="318" spans="1:10" s="16" customFormat="1" hidden="1" x14ac:dyDescent="0.25">
      <c r="A318" s="17">
        <v>45722</v>
      </c>
      <c r="B318" s="28" t="s">
        <v>330</v>
      </c>
      <c r="C318" s="18" t="str">
        <f>VLOOKUP(B318,Fornecedores!A:B,2,0)</f>
        <v>RICOH BRASIL S A</v>
      </c>
      <c r="D318" s="18" t="s">
        <v>522</v>
      </c>
      <c r="E318" s="23" t="s">
        <v>1263</v>
      </c>
      <c r="F318" s="19">
        <v>45714</v>
      </c>
      <c r="G318" s="32">
        <v>1145.33</v>
      </c>
      <c r="H318" s="74">
        <f>VLOOKUP(E318&amp;B318,'Conf Oracle'!A:F,6,0)</f>
        <v>45723.440960648149</v>
      </c>
      <c r="I318" s="21"/>
      <c r="J318">
        <f t="shared" si="5"/>
        <v>8</v>
      </c>
    </row>
    <row r="319" spans="1:10" s="16" customFormat="1" hidden="1" x14ac:dyDescent="0.25">
      <c r="A319" s="17">
        <v>45722</v>
      </c>
      <c r="B319" s="28" t="s">
        <v>330</v>
      </c>
      <c r="C319" s="18" t="str">
        <f>VLOOKUP(B319,Fornecedores!A:B,2,0)</f>
        <v>RICOH BRASIL S A</v>
      </c>
      <c r="D319" s="18" t="s">
        <v>522</v>
      </c>
      <c r="E319" s="23" t="s">
        <v>1260</v>
      </c>
      <c r="F319" s="19">
        <v>45714</v>
      </c>
      <c r="G319" s="32">
        <v>4669.26</v>
      </c>
      <c r="H319" s="74">
        <f>VLOOKUP(E319&amp;B319,'Conf Oracle'!A:F,6,0)</f>
        <v>45723.463969907411</v>
      </c>
      <c r="I319" s="21"/>
      <c r="J319">
        <f t="shared" si="5"/>
        <v>8</v>
      </c>
    </row>
    <row r="320" spans="1:10" s="16" customFormat="1" hidden="1" x14ac:dyDescent="0.25">
      <c r="A320" s="17">
        <v>45722</v>
      </c>
      <c r="B320" s="28" t="s">
        <v>1264</v>
      </c>
      <c r="C320" s="18" t="str">
        <f>VLOOKUP(B320,Fornecedores!A:B,2,0)</f>
        <v>BRUNO BARROSO RAMOS CONSULTORIA EM TI</v>
      </c>
      <c r="D320" s="18" t="s">
        <v>555</v>
      </c>
      <c r="E320" s="23" t="s">
        <v>1265</v>
      </c>
      <c r="F320" s="19">
        <v>45716</v>
      </c>
      <c r="G320" s="32">
        <v>4290</v>
      </c>
      <c r="H320" s="74">
        <f>VLOOKUP(E320&amp;B320,'Conf Oracle'!A:F,6,0)</f>
        <v>45723.352881944447</v>
      </c>
      <c r="I320" s="21"/>
      <c r="J320">
        <f t="shared" si="5"/>
        <v>6</v>
      </c>
    </row>
    <row r="321" spans="1:10" s="16" customFormat="1" hidden="1" x14ac:dyDescent="0.25">
      <c r="A321" s="17">
        <v>45722</v>
      </c>
      <c r="B321" s="28" t="s">
        <v>887</v>
      </c>
      <c r="C321" s="18" t="str">
        <f>VLOOKUP(B321,Fornecedores!A:B,2,0)</f>
        <v>COOPERATIVA OURO TAXI LTDA</v>
      </c>
      <c r="D321" s="18" t="s">
        <v>574</v>
      </c>
      <c r="E321" s="23" t="s">
        <v>1266</v>
      </c>
      <c r="F321" s="19">
        <v>45715</v>
      </c>
      <c r="G321" s="32">
        <v>17727.66</v>
      </c>
      <c r="H321" s="74">
        <f>VLOOKUP(E321&amp;B321,'Conf Oracle'!A:F,6,0)</f>
        <v>45723.468263888892</v>
      </c>
      <c r="I321" s="21"/>
      <c r="J321">
        <f t="shared" si="5"/>
        <v>7</v>
      </c>
    </row>
    <row r="322" spans="1:10" s="16" customFormat="1" hidden="1" x14ac:dyDescent="0.25">
      <c r="A322" s="17"/>
      <c r="B322" s="28"/>
      <c r="C322" s="18" t="e">
        <f>VLOOKUP(B322,Fornecedores!A:B,2,0)</f>
        <v>#N/A</v>
      </c>
      <c r="D322" s="18"/>
      <c r="E322" s="23"/>
      <c r="F322" s="19"/>
      <c r="G322" s="32"/>
      <c r="H322" s="74"/>
      <c r="I322" s="21"/>
      <c r="J322" t="str">
        <f t="shared" si="5"/>
        <v/>
      </c>
    </row>
    <row r="323" spans="1:10" s="16" customFormat="1" hidden="1" x14ac:dyDescent="0.25">
      <c r="A323" s="17"/>
      <c r="B323" s="28"/>
      <c r="C323" s="18" t="e">
        <f>VLOOKUP(B323,Fornecedores!A:B,2,0)</f>
        <v>#N/A</v>
      </c>
      <c r="D323" s="18"/>
      <c r="E323" s="23"/>
      <c r="F323" s="19"/>
      <c r="G323" s="32"/>
      <c r="H323" s="74"/>
      <c r="I323" s="21"/>
      <c r="J323" t="str">
        <f t="shared" si="5"/>
        <v/>
      </c>
    </row>
    <row r="324" spans="1:10" s="16" customFormat="1" hidden="1" x14ac:dyDescent="0.25">
      <c r="A324" s="17"/>
      <c r="B324" s="28"/>
      <c r="C324" s="18" t="e">
        <f>VLOOKUP(B324,Fornecedores!A:B,2,0)</f>
        <v>#N/A</v>
      </c>
      <c r="D324" s="18"/>
      <c r="E324" s="23"/>
      <c r="F324" s="19"/>
      <c r="G324" s="32"/>
      <c r="H324" s="74"/>
      <c r="I324" s="21"/>
      <c r="J324" t="str">
        <f t="shared" si="5"/>
        <v/>
      </c>
    </row>
    <row r="325" spans="1:10" s="16" customFormat="1" hidden="1" x14ac:dyDescent="0.25">
      <c r="A325" s="17"/>
      <c r="B325" s="28"/>
      <c r="C325" s="18" t="e">
        <f>VLOOKUP(B325,Fornecedores!A:B,2,0)</f>
        <v>#N/A</v>
      </c>
      <c r="D325" s="18"/>
      <c r="E325" s="23"/>
      <c r="F325" s="19"/>
      <c r="G325" s="32"/>
      <c r="H325" s="74"/>
      <c r="I325" s="21"/>
      <c r="J325" t="str">
        <f t="shared" si="5"/>
        <v/>
      </c>
    </row>
    <row r="326" spans="1:10" s="16" customFormat="1" hidden="1" x14ac:dyDescent="0.25">
      <c r="A326" s="17"/>
      <c r="B326" s="28"/>
      <c r="C326" s="18" t="e">
        <f>VLOOKUP(B326,Fornecedores!A:B,2,0)</f>
        <v>#N/A</v>
      </c>
      <c r="D326" s="18"/>
      <c r="E326" s="23"/>
      <c r="F326" s="19"/>
      <c r="G326" s="32"/>
      <c r="H326" s="74"/>
      <c r="I326" s="21"/>
      <c r="J326" t="str">
        <f t="shared" si="5"/>
        <v/>
      </c>
    </row>
    <row r="327" spans="1:10" s="16" customFormat="1" hidden="1" x14ac:dyDescent="0.25">
      <c r="A327" s="17"/>
      <c r="B327" s="28"/>
      <c r="C327" s="18" t="e">
        <f>VLOOKUP(B327,Fornecedores!A:B,2,0)</f>
        <v>#N/A</v>
      </c>
      <c r="D327" s="18"/>
      <c r="E327" s="23"/>
      <c r="F327" s="19"/>
      <c r="G327" s="32"/>
      <c r="H327" s="74"/>
      <c r="I327" s="21"/>
      <c r="J327" t="str">
        <f t="shared" si="5"/>
        <v/>
      </c>
    </row>
    <row r="328" spans="1:10" s="16" customFormat="1" hidden="1" x14ac:dyDescent="0.25">
      <c r="A328" s="17"/>
      <c r="B328" s="28"/>
      <c r="C328" s="18" t="e">
        <f>VLOOKUP(B328,Fornecedores!A:B,2,0)</f>
        <v>#N/A</v>
      </c>
      <c r="D328" s="18"/>
      <c r="E328" s="23"/>
      <c r="F328" s="19"/>
      <c r="G328" s="32"/>
      <c r="H328" s="74"/>
      <c r="I328" s="21"/>
      <c r="J328" t="str">
        <f t="shared" si="5"/>
        <v/>
      </c>
    </row>
    <row r="329" spans="1:10" s="16" customFormat="1" hidden="1" x14ac:dyDescent="0.25">
      <c r="A329" s="17"/>
      <c r="B329" s="28"/>
      <c r="C329" s="18" t="e">
        <f>VLOOKUP(B329,Fornecedores!A:B,2,0)</f>
        <v>#N/A</v>
      </c>
      <c r="D329" s="18"/>
      <c r="E329" s="23"/>
      <c r="F329" s="19"/>
      <c r="G329" s="32"/>
      <c r="H329" s="74"/>
      <c r="I329" s="21"/>
      <c r="J329" t="str">
        <f t="shared" si="5"/>
        <v/>
      </c>
    </row>
    <row r="330" spans="1:10" s="16" customFormat="1" hidden="1" x14ac:dyDescent="0.25">
      <c r="A330" s="17"/>
      <c r="B330" s="28"/>
      <c r="C330" s="18" t="e">
        <f>VLOOKUP(B330,Fornecedores!A:B,2,0)</f>
        <v>#N/A</v>
      </c>
      <c r="D330" s="18"/>
      <c r="E330" s="23"/>
      <c r="F330" s="19"/>
      <c r="G330" s="32"/>
      <c r="H330" s="74"/>
      <c r="I330" s="21"/>
      <c r="J330" t="str">
        <f t="shared" si="5"/>
        <v/>
      </c>
    </row>
    <row r="331" spans="1:10" s="16" customFormat="1" hidden="1" x14ac:dyDescent="0.25">
      <c r="A331" s="17"/>
      <c r="B331" s="28"/>
      <c r="C331" s="18" t="e">
        <f>VLOOKUP(B331,Fornecedores!A:B,2,0)</f>
        <v>#N/A</v>
      </c>
      <c r="D331" s="18"/>
      <c r="E331" s="23"/>
      <c r="F331" s="19"/>
      <c r="G331" s="32"/>
      <c r="H331" s="74"/>
      <c r="I331" s="21"/>
      <c r="J331" t="str">
        <f t="shared" si="5"/>
        <v/>
      </c>
    </row>
    <row r="332" spans="1:10" s="16" customFormat="1" hidden="1" x14ac:dyDescent="0.25">
      <c r="A332" s="17"/>
      <c r="B332" s="28"/>
      <c r="C332" s="18" t="e">
        <f>VLOOKUP(B332,Fornecedores!A:B,2,0)</f>
        <v>#N/A</v>
      </c>
      <c r="D332" s="18"/>
      <c r="E332" s="23"/>
      <c r="F332" s="19"/>
      <c r="G332" s="32"/>
      <c r="H332" s="74"/>
      <c r="I332" s="21"/>
      <c r="J332" t="str">
        <f t="shared" si="5"/>
        <v/>
      </c>
    </row>
    <row r="333" spans="1:10" s="16" customFormat="1" hidden="1" x14ac:dyDescent="0.25">
      <c r="A333" s="17"/>
      <c r="B333" s="28"/>
      <c r="C333" s="18" t="e">
        <f>VLOOKUP(B333,Fornecedores!A:B,2,0)</f>
        <v>#N/A</v>
      </c>
      <c r="D333" s="18"/>
      <c r="E333" s="23"/>
      <c r="F333" s="19"/>
      <c r="G333" s="32"/>
      <c r="H333" s="74"/>
      <c r="I333" s="21"/>
      <c r="J333" t="str">
        <f t="shared" si="5"/>
        <v/>
      </c>
    </row>
    <row r="334" spans="1:10" s="16" customFormat="1" hidden="1" x14ac:dyDescent="0.25">
      <c r="A334" s="17"/>
      <c r="B334" s="28"/>
      <c r="C334" s="18" t="e">
        <f>VLOOKUP(B334,Fornecedores!A:B,2,0)</f>
        <v>#N/A</v>
      </c>
      <c r="D334" s="18"/>
      <c r="E334" s="23"/>
      <c r="F334" s="19"/>
      <c r="G334" s="32"/>
      <c r="H334" s="74"/>
      <c r="I334" s="21"/>
      <c r="J334" t="str">
        <f t="shared" si="5"/>
        <v/>
      </c>
    </row>
    <row r="335" spans="1:10" s="16" customFormat="1" hidden="1" x14ac:dyDescent="0.25">
      <c r="A335" s="17"/>
      <c r="B335" s="28"/>
      <c r="C335" s="18" t="e">
        <f>VLOOKUP(B335,Fornecedores!A:B,2,0)</f>
        <v>#N/A</v>
      </c>
      <c r="D335" s="18"/>
      <c r="E335" s="23"/>
      <c r="F335" s="19"/>
      <c r="G335" s="32"/>
      <c r="H335" s="74"/>
      <c r="I335" s="21"/>
      <c r="J335" t="str">
        <f t="shared" si="5"/>
        <v/>
      </c>
    </row>
    <row r="336" spans="1:10" s="16" customFormat="1" hidden="1" x14ac:dyDescent="0.25">
      <c r="A336" s="17"/>
      <c r="B336" s="28"/>
      <c r="C336" s="18" t="e">
        <f>VLOOKUP(B336,Fornecedores!A:B,2,0)</f>
        <v>#N/A</v>
      </c>
      <c r="D336" s="18"/>
      <c r="E336" s="23"/>
      <c r="F336" s="19"/>
      <c r="G336" s="32"/>
      <c r="H336" s="74"/>
      <c r="I336" s="21"/>
      <c r="J336" t="str">
        <f t="shared" si="5"/>
        <v/>
      </c>
    </row>
    <row r="337" spans="1:10" s="16" customFormat="1" hidden="1" x14ac:dyDescent="0.25">
      <c r="A337" s="17"/>
      <c r="B337" s="28"/>
      <c r="C337" s="18" t="e">
        <f>VLOOKUP(B337,Fornecedores!A:B,2,0)</f>
        <v>#N/A</v>
      </c>
      <c r="D337" s="18"/>
      <c r="E337" s="23"/>
      <c r="F337" s="19"/>
      <c r="G337" s="32"/>
      <c r="H337" s="74"/>
      <c r="I337" s="21"/>
      <c r="J337" t="str">
        <f t="shared" si="5"/>
        <v/>
      </c>
    </row>
    <row r="338" spans="1:10" s="16" customFormat="1" hidden="1" x14ac:dyDescent="0.25">
      <c r="A338" s="17"/>
      <c r="B338" s="28"/>
      <c r="C338" s="18" t="e">
        <f>VLOOKUP(B338,Fornecedores!A:B,2,0)</f>
        <v>#N/A</v>
      </c>
      <c r="D338" s="18"/>
      <c r="E338" s="23"/>
      <c r="F338" s="19"/>
      <c r="G338" s="32"/>
      <c r="H338" s="74"/>
      <c r="I338" s="21"/>
      <c r="J338" t="str">
        <f t="shared" si="5"/>
        <v/>
      </c>
    </row>
    <row r="339" spans="1:10" s="16" customFormat="1" hidden="1" x14ac:dyDescent="0.25">
      <c r="A339" s="17"/>
      <c r="B339" s="28"/>
      <c r="C339" s="18" t="e">
        <f>VLOOKUP(B339,Fornecedores!A:B,2,0)</f>
        <v>#N/A</v>
      </c>
      <c r="D339" s="18"/>
      <c r="E339" s="23"/>
      <c r="F339" s="19"/>
      <c r="G339" s="32"/>
      <c r="H339" s="74"/>
      <c r="I339" s="21"/>
      <c r="J339" t="str">
        <f t="shared" si="5"/>
        <v/>
      </c>
    </row>
    <row r="340" spans="1:10" s="16" customFormat="1" hidden="1" x14ac:dyDescent="0.25">
      <c r="A340" s="17"/>
      <c r="B340" s="28"/>
      <c r="C340" s="18" t="e">
        <f>VLOOKUP(B340,Fornecedores!A:B,2,0)</f>
        <v>#N/A</v>
      </c>
      <c r="D340" s="18"/>
      <c r="E340" s="23"/>
      <c r="F340" s="19"/>
      <c r="G340" s="32"/>
      <c r="H340" s="74"/>
      <c r="I340" s="21"/>
      <c r="J340" t="str">
        <f t="shared" si="5"/>
        <v/>
      </c>
    </row>
    <row r="341" spans="1:10" s="16" customFormat="1" hidden="1" x14ac:dyDescent="0.25">
      <c r="A341" s="17"/>
      <c r="B341" s="28"/>
      <c r="C341" s="18" t="e">
        <f>VLOOKUP(B341,Fornecedores!A:B,2,0)</f>
        <v>#N/A</v>
      </c>
      <c r="D341" s="18"/>
      <c r="E341" s="23"/>
      <c r="F341" s="19"/>
      <c r="G341" s="32"/>
      <c r="H341" s="74"/>
      <c r="I341" s="21"/>
      <c r="J341" t="str">
        <f t="shared" si="5"/>
        <v/>
      </c>
    </row>
    <row r="342" spans="1:10" s="16" customFormat="1" hidden="1" x14ac:dyDescent="0.25">
      <c r="A342" s="17"/>
      <c r="B342" s="28"/>
      <c r="C342" s="18" t="e">
        <f>VLOOKUP(B342,Fornecedores!A:B,2,0)</f>
        <v>#N/A</v>
      </c>
      <c r="D342" s="18"/>
      <c r="E342" s="23"/>
      <c r="F342" s="19"/>
      <c r="G342" s="32"/>
      <c r="H342" s="74"/>
      <c r="I342" s="21"/>
      <c r="J342" t="str">
        <f t="shared" si="5"/>
        <v/>
      </c>
    </row>
    <row r="343" spans="1:10" s="16" customFormat="1" hidden="1" x14ac:dyDescent="0.25">
      <c r="A343" s="17"/>
      <c r="B343" s="28"/>
      <c r="C343" s="18" t="e">
        <f>VLOOKUP(B343,Fornecedores!A:B,2,0)</f>
        <v>#N/A</v>
      </c>
      <c r="D343" s="18"/>
      <c r="E343" s="23"/>
      <c r="F343" s="19"/>
      <c r="G343" s="32"/>
      <c r="H343" s="74"/>
      <c r="I343" s="21"/>
      <c r="J343" t="str">
        <f t="shared" si="5"/>
        <v/>
      </c>
    </row>
    <row r="344" spans="1:10" s="16" customFormat="1" hidden="1" x14ac:dyDescent="0.25">
      <c r="A344" s="17"/>
      <c r="B344" s="28"/>
      <c r="C344" s="18" t="e">
        <f>VLOOKUP(B344,Fornecedores!A:B,2,0)</f>
        <v>#N/A</v>
      </c>
      <c r="D344" s="18"/>
      <c r="E344" s="23"/>
      <c r="F344" s="19"/>
      <c r="G344" s="32"/>
      <c r="H344" s="74"/>
      <c r="I344" s="21"/>
      <c r="J344" t="str">
        <f t="shared" si="5"/>
        <v/>
      </c>
    </row>
    <row r="345" spans="1:10" s="16" customFormat="1" hidden="1" x14ac:dyDescent="0.25">
      <c r="A345" s="17"/>
      <c r="B345" s="28"/>
      <c r="C345" s="18" t="e">
        <f>VLOOKUP(B345,Fornecedores!A:B,2,0)</f>
        <v>#N/A</v>
      </c>
      <c r="D345" s="18"/>
      <c r="E345" s="23"/>
      <c r="F345" s="19"/>
      <c r="G345" s="32"/>
      <c r="H345" s="74"/>
      <c r="I345" s="21"/>
      <c r="J345" t="str">
        <f t="shared" si="5"/>
        <v/>
      </c>
    </row>
    <row r="346" spans="1:10" s="16" customFormat="1" hidden="1" x14ac:dyDescent="0.25">
      <c r="A346" s="17"/>
      <c r="B346" s="28"/>
      <c r="C346" s="18" t="e">
        <f>VLOOKUP(B346,Fornecedores!A:B,2,0)</f>
        <v>#N/A</v>
      </c>
      <c r="D346" s="18"/>
      <c r="E346" s="23"/>
      <c r="F346" s="19"/>
      <c r="G346" s="32"/>
      <c r="H346" s="74"/>
      <c r="I346" s="21"/>
      <c r="J346" t="str">
        <f t="shared" si="5"/>
        <v/>
      </c>
    </row>
    <row r="347" spans="1:10" s="16" customFormat="1" hidden="1" x14ac:dyDescent="0.25">
      <c r="A347" s="17"/>
      <c r="B347" s="28"/>
      <c r="C347" s="18" t="e">
        <f>VLOOKUP(B347,Fornecedores!A:B,2,0)</f>
        <v>#N/A</v>
      </c>
      <c r="D347" s="18"/>
      <c r="E347" s="23"/>
      <c r="F347" s="19"/>
      <c r="G347" s="32"/>
      <c r="H347" s="74"/>
      <c r="I347" s="21"/>
      <c r="J347" t="str">
        <f t="shared" si="5"/>
        <v/>
      </c>
    </row>
    <row r="348" spans="1:10" s="16" customFormat="1" hidden="1" x14ac:dyDescent="0.25">
      <c r="A348" s="17"/>
      <c r="B348" s="28"/>
      <c r="C348" s="18" t="e">
        <f>VLOOKUP(B348,Fornecedores!A:B,2,0)</f>
        <v>#N/A</v>
      </c>
      <c r="D348" s="18"/>
      <c r="E348" s="23"/>
      <c r="F348" s="19"/>
      <c r="G348" s="32"/>
      <c r="H348" s="74"/>
      <c r="I348" s="21"/>
      <c r="J348" t="str">
        <f t="shared" si="5"/>
        <v/>
      </c>
    </row>
    <row r="349" spans="1:10" s="16" customFormat="1" hidden="1" x14ac:dyDescent="0.25">
      <c r="A349" s="17"/>
      <c r="B349" s="28"/>
      <c r="C349" s="18" t="e">
        <f>VLOOKUP(B349,Fornecedores!A:B,2,0)</f>
        <v>#N/A</v>
      </c>
      <c r="D349" s="18"/>
      <c r="E349" s="23"/>
      <c r="F349" s="19"/>
      <c r="G349" s="32"/>
      <c r="H349" s="74"/>
      <c r="I349" s="21"/>
      <c r="J349" t="str">
        <f t="shared" si="5"/>
        <v/>
      </c>
    </row>
    <row r="350" spans="1:10" s="16" customFormat="1" hidden="1" x14ac:dyDescent="0.25">
      <c r="A350" s="17"/>
      <c r="B350" s="28"/>
      <c r="C350" s="18" t="e">
        <f>VLOOKUP(B350,Fornecedores!A:B,2,0)</f>
        <v>#N/A</v>
      </c>
      <c r="D350" s="18"/>
      <c r="E350" s="23"/>
      <c r="F350" s="19"/>
      <c r="G350" s="32"/>
      <c r="H350" s="74"/>
      <c r="I350" s="21"/>
      <c r="J350" t="str">
        <f t="shared" si="5"/>
        <v/>
      </c>
    </row>
    <row r="351" spans="1:10" s="16" customFormat="1" hidden="1" x14ac:dyDescent="0.25">
      <c r="A351" s="17"/>
      <c r="B351" s="28"/>
      <c r="C351" s="18" t="e">
        <f>VLOOKUP(B351,Fornecedores!A:B,2,0)</f>
        <v>#N/A</v>
      </c>
      <c r="D351" s="18"/>
      <c r="E351" s="23"/>
      <c r="F351" s="19"/>
      <c r="G351" s="32"/>
      <c r="H351" s="74"/>
      <c r="I351" s="21"/>
      <c r="J351" t="str">
        <f t="shared" si="5"/>
        <v/>
      </c>
    </row>
    <row r="352" spans="1:10" s="16" customFormat="1" hidden="1" x14ac:dyDescent="0.25">
      <c r="A352" s="17"/>
      <c r="B352" s="28"/>
      <c r="C352" s="18" t="e">
        <f>VLOOKUP(B352,Fornecedores!A:B,2,0)</f>
        <v>#N/A</v>
      </c>
      <c r="D352" s="18"/>
      <c r="E352" s="23"/>
      <c r="F352" s="19"/>
      <c r="G352" s="32"/>
      <c r="H352" s="74"/>
      <c r="I352" s="21"/>
      <c r="J352" t="str">
        <f t="shared" si="5"/>
        <v/>
      </c>
    </row>
    <row r="353" spans="1:10" s="16" customFormat="1" hidden="1" x14ac:dyDescent="0.25">
      <c r="A353" s="17"/>
      <c r="B353" s="28"/>
      <c r="C353" s="18" t="e">
        <f>VLOOKUP(B353,Fornecedores!A:B,2,0)</f>
        <v>#N/A</v>
      </c>
      <c r="D353" s="18"/>
      <c r="E353" s="23"/>
      <c r="F353" s="19"/>
      <c r="G353" s="32"/>
      <c r="H353" s="74"/>
      <c r="I353" s="21"/>
      <c r="J353" t="str">
        <f t="shared" si="5"/>
        <v/>
      </c>
    </row>
    <row r="354" spans="1:10" s="16" customFormat="1" hidden="1" x14ac:dyDescent="0.25">
      <c r="A354" s="17"/>
      <c r="B354" s="28"/>
      <c r="C354" s="18" t="e">
        <f>VLOOKUP(B354,Fornecedores!A:B,2,0)</f>
        <v>#N/A</v>
      </c>
      <c r="D354" s="18"/>
      <c r="E354" s="23"/>
      <c r="F354" s="19"/>
      <c r="G354" s="32"/>
      <c r="H354" s="74"/>
      <c r="I354" s="21"/>
      <c r="J354" t="str">
        <f t="shared" si="5"/>
        <v/>
      </c>
    </row>
    <row r="355" spans="1:10" s="16" customFormat="1" hidden="1" x14ac:dyDescent="0.25">
      <c r="A355" s="17"/>
      <c r="B355" s="28"/>
      <c r="C355" s="18" t="e">
        <f>VLOOKUP(B355,Fornecedores!A:B,2,0)</f>
        <v>#N/A</v>
      </c>
      <c r="D355" s="18"/>
      <c r="E355" s="23"/>
      <c r="F355" s="19"/>
      <c r="G355" s="32"/>
      <c r="H355" s="74"/>
      <c r="I355" s="21"/>
      <c r="J355" t="str">
        <f t="shared" si="5"/>
        <v/>
      </c>
    </row>
    <row r="356" spans="1:10" s="16" customFormat="1" hidden="1" x14ac:dyDescent="0.25">
      <c r="A356" s="17"/>
      <c r="B356" s="28"/>
      <c r="C356" s="18" t="e">
        <f>VLOOKUP(B356,Fornecedores!A:B,2,0)</f>
        <v>#N/A</v>
      </c>
      <c r="D356" s="18"/>
      <c r="E356" s="23"/>
      <c r="F356" s="19"/>
      <c r="G356" s="32"/>
      <c r="H356" s="74"/>
      <c r="I356" s="21"/>
      <c r="J356" t="str">
        <f t="shared" si="5"/>
        <v/>
      </c>
    </row>
    <row r="357" spans="1:10" s="16" customFormat="1" hidden="1" x14ac:dyDescent="0.25">
      <c r="A357" s="17"/>
      <c r="B357" s="28"/>
      <c r="C357" s="18" t="e">
        <f>VLOOKUP(B357,Fornecedores!A:B,2,0)</f>
        <v>#N/A</v>
      </c>
      <c r="D357" s="18"/>
      <c r="E357" s="23"/>
      <c r="F357" s="19"/>
      <c r="G357" s="32"/>
      <c r="H357" s="74"/>
      <c r="I357" s="21"/>
      <c r="J357" t="str">
        <f t="shared" si="5"/>
        <v/>
      </c>
    </row>
    <row r="358" spans="1:10" s="16" customFormat="1" hidden="1" x14ac:dyDescent="0.25">
      <c r="A358" s="17"/>
      <c r="B358" s="28"/>
      <c r="C358" s="18" t="e">
        <f>VLOOKUP(B358,Fornecedores!A:B,2,0)</f>
        <v>#N/A</v>
      </c>
      <c r="D358" s="18"/>
      <c r="E358" s="23"/>
      <c r="F358" s="19"/>
      <c r="G358" s="32"/>
      <c r="H358" s="74"/>
      <c r="I358" s="21"/>
      <c r="J358" t="str">
        <f t="shared" si="5"/>
        <v/>
      </c>
    </row>
    <row r="359" spans="1:10" s="16" customFormat="1" hidden="1" x14ac:dyDescent="0.25">
      <c r="A359" s="17"/>
      <c r="B359" s="28"/>
      <c r="C359" s="18" t="e">
        <f>VLOOKUP(B359,Fornecedores!A:B,2,0)</f>
        <v>#N/A</v>
      </c>
      <c r="D359" s="18"/>
      <c r="E359" s="23"/>
      <c r="F359" s="19"/>
      <c r="G359" s="32"/>
      <c r="H359" s="74"/>
      <c r="I359" s="21"/>
      <c r="J359" t="str">
        <f t="shared" si="5"/>
        <v/>
      </c>
    </row>
    <row r="360" spans="1:10" s="16" customFormat="1" hidden="1" x14ac:dyDescent="0.25">
      <c r="A360" s="17"/>
      <c r="B360" s="28"/>
      <c r="C360" s="18" t="e">
        <f>VLOOKUP(B360,Fornecedores!A:B,2,0)</f>
        <v>#N/A</v>
      </c>
      <c r="D360" s="18"/>
      <c r="E360" s="23"/>
      <c r="F360" s="19"/>
      <c r="G360" s="32"/>
      <c r="H360" s="74"/>
      <c r="I360" s="21"/>
      <c r="J360"/>
    </row>
    <row r="361" spans="1:10" s="16" customFormat="1" hidden="1" x14ac:dyDescent="0.25">
      <c r="A361" s="17"/>
      <c r="B361" s="28"/>
      <c r="C361" s="18" t="e">
        <f>VLOOKUP(B361,Fornecedores!A:B,2,0)</f>
        <v>#N/A</v>
      </c>
      <c r="D361" s="18"/>
      <c r="E361" s="23"/>
      <c r="F361" s="19"/>
      <c r="G361" s="32"/>
      <c r="H361" s="74"/>
      <c r="I361" s="21"/>
      <c r="J361"/>
    </row>
    <row r="362" spans="1:10" s="16" customFormat="1" hidden="1" x14ac:dyDescent="0.25">
      <c r="A362" s="17"/>
      <c r="B362" s="28"/>
      <c r="C362" s="18" t="e">
        <f>VLOOKUP(B362,Fornecedores!A:B,2,0)</f>
        <v>#N/A</v>
      </c>
      <c r="D362" s="18"/>
      <c r="E362" s="23"/>
      <c r="F362" s="19"/>
      <c r="G362" s="32"/>
      <c r="H362" s="74"/>
      <c r="I362" s="21"/>
      <c r="J362"/>
    </row>
    <row r="363" spans="1:10" s="16" customFormat="1" hidden="1" x14ac:dyDescent="0.25">
      <c r="A363" s="17"/>
      <c r="B363" s="28"/>
      <c r="C363" s="18" t="e">
        <f>VLOOKUP(B363,Fornecedores!A:B,2,0)</f>
        <v>#N/A</v>
      </c>
      <c r="D363" s="18"/>
      <c r="E363" s="23"/>
      <c r="F363" s="19"/>
      <c r="G363" s="32"/>
      <c r="H363" s="74"/>
      <c r="I363" s="21"/>
      <c r="J363"/>
    </row>
    <row r="364" spans="1:10" s="16" customFormat="1" hidden="1" x14ac:dyDescent="0.25">
      <c r="A364" s="17"/>
      <c r="B364" s="28"/>
      <c r="C364" s="18" t="e">
        <f>VLOOKUP(B364,Fornecedores!A:B,2,0)</f>
        <v>#N/A</v>
      </c>
      <c r="D364" s="18"/>
      <c r="E364" s="23"/>
      <c r="F364" s="19"/>
      <c r="G364" s="32"/>
      <c r="H364" s="74"/>
      <c r="I364" s="21"/>
      <c r="J364"/>
    </row>
    <row r="365" spans="1:10" s="16" customFormat="1" hidden="1" x14ac:dyDescent="0.25">
      <c r="A365" s="17"/>
      <c r="B365" s="28"/>
      <c r="C365" s="18" t="e">
        <f>VLOOKUP(B365,Fornecedores!A:B,2,0)</f>
        <v>#N/A</v>
      </c>
      <c r="D365" s="18"/>
      <c r="E365" s="23"/>
      <c r="F365" s="19"/>
      <c r="G365" s="32"/>
      <c r="H365" s="74"/>
      <c r="I365" s="21"/>
      <c r="J365"/>
    </row>
    <row r="366" spans="1:10" s="16" customFormat="1" hidden="1" x14ac:dyDescent="0.25">
      <c r="A366" s="17"/>
      <c r="B366" s="28"/>
      <c r="C366" s="18" t="e">
        <f>VLOOKUP(B366,Fornecedores!A:B,2,0)</f>
        <v>#N/A</v>
      </c>
      <c r="D366" s="18"/>
      <c r="E366" s="23"/>
      <c r="F366" s="19"/>
      <c r="G366" s="32"/>
      <c r="H366" s="74"/>
      <c r="I366" s="21"/>
      <c r="J366"/>
    </row>
    <row r="367" spans="1:10" s="16" customFormat="1" hidden="1" x14ac:dyDescent="0.25">
      <c r="A367" s="17"/>
      <c r="B367" s="28"/>
      <c r="C367" s="18" t="e">
        <f>VLOOKUP(B367,Fornecedores!A:B,2,0)</f>
        <v>#N/A</v>
      </c>
      <c r="D367" s="18"/>
      <c r="E367" s="23"/>
      <c r="F367" s="19"/>
      <c r="G367" s="32"/>
      <c r="H367" s="74"/>
      <c r="I367" s="21"/>
      <c r="J367"/>
    </row>
    <row r="368" spans="1:10" s="16" customFormat="1" hidden="1" x14ac:dyDescent="0.25">
      <c r="A368" s="17"/>
      <c r="B368" s="28"/>
      <c r="C368" s="18" t="e">
        <f>VLOOKUP(B368,Fornecedores!A:B,2,0)</f>
        <v>#N/A</v>
      </c>
      <c r="D368" s="18"/>
      <c r="E368" s="23"/>
      <c r="F368" s="19"/>
      <c r="G368" s="32"/>
      <c r="H368" s="74"/>
      <c r="I368" s="21"/>
      <c r="J368"/>
    </row>
    <row r="369" spans="1:10" s="16" customFormat="1" hidden="1" x14ac:dyDescent="0.25">
      <c r="A369" s="17"/>
      <c r="B369" s="28"/>
      <c r="C369" s="18" t="e">
        <f>VLOOKUP(B369,Fornecedores!A:B,2,0)</f>
        <v>#N/A</v>
      </c>
      <c r="D369" s="18"/>
      <c r="E369" s="23"/>
      <c r="F369" s="19"/>
      <c r="G369" s="32"/>
      <c r="H369" s="74"/>
      <c r="I369" s="21"/>
      <c r="J369"/>
    </row>
    <row r="370" spans="1:10" s="16" customFormat="1" hidden="1" x14ac:dyDescent="0.25">
      <c r="A370" s="17"/>
      <c r="B370" s="28"/>
      <c r="C370" s="18" t="e">
        <f>VLOOKUP(B370,Fornecedores!A:B,2,0)</f>
        <v>#N/A</v>
      </c>
      <c r="D370" s="18"/>
      <c r="E370" s="23"/>
      <c r="F370" s="19"/>
      <c r="G370" s="32"/>
      <c r="H370" s="74"/>
      <c r="I370" s="21"/>
      <c r="J370"/>
    </row>
    <row r="371" spans="1:10" s="16" customFormat="1" hidden="1" x14ac:dyDescent="0.25">
      <c r="A371" s="17"/>
      <c r="B371" s="28"/>
      <c r="C371" s="18" t="e">
        <f>VLOOKUP(B371,Fornecedores!A:B,2,0)</f>
        <v>#N/A</v>
      </c>
      <c r="D371" s="18"/>
      <c r="E371" s="23"/>
      <c r="F371" s="19"/>
      <c r="G371" s="32"/>
      <c r="H371" s="74"/>
      <c r="I371" s="21"/>
      <c r="J371"/>
    </row>
    <row r="372" spans="1:10" s="16" customFormat="1" hidden="1" x14ac:dyDescent="0.25">
      <c r="A372" s="17"/>
      <c r="B372" s="28"/>
      <c r="C372" s="18" t="e">
        <f>VLOOKUP(B372,Fornecedores!A:B,2,0)</f>
        <v>#N/A</v>
      </c>
      <c r="D372" s="18"/>
      <c r="E372" s="23"/>
      <c r="F372" s="19"/>
      <c r="G372" s="32"/>
      <c r="H372" s="74"/>
      <c r="I372" s="21"/>
      <c r="J372"/>
    </row>
    <row r="373" spans="1:10" s="16" customFormat="1" hidden="1" x14ac:dyDescent="0.25">
      <c r="A373" s="17"/>
      <c r="B373" s="28"/>
      <c r="C373" s="18" t="e">
        <f>VLOOKUP(B373,Fornecedores!A:B,2,0)</f>
        <v>#N/A</v>
      </c>
      <c r="D373" s="18"/>
      <c r="E373" s="23"/>
      <c r="F373" s="19"/>
      <c r="G373" s="32"/>
      <c r="H373" s="74"/>
      <c r="I373" s="21"/>
      <c r="J373"/>
    </row>
    <row r="374" spans="1:10" s="16" customFormat="1" hidden="1" x14ac:dyDescent="0.25">
      <c r="A374" s="17"/>
      <c r="B374" s="28"/>
      <c r="C374" s="18" t="e">
        <f>VLOOKUP(B374,Fornecedores!A:B,2,0)</f>
        <v>#N/A</v>
      </c>
      <c r="D374" s="18"/>
      <c r="E374" s="23"/>
      <c r="F374" s="19"/>
      <c r="G374" s="32"/>
      <c r="H374" s="74"/>
      <c r="I374" s="21"/>
      <c r="J374"/>
    </row>
    <row r="375" spans="1:10" s="16" customFormat="1" hidden="1" x14ac:dyDescent="0.25">
      <c r="A375" s="17"/>
      <c r="B375" s="28"/>
      <c r="C375" s="18" t="e">
        <f>VLOOKUP(B375,Fornecedores!A:B,2,0)</f>
        <v>#N/A</v>
      </c>
      <c r="D375" s="18"/>
      <c r="E375" s="23"/>
      <c r="F375" s="19"/>
      <c r="G375" s="32"/>
      <c r="H375" s="74"/>
      <c r="I375" s="21"/>
      <c r="J375"/>
    </row>
    <row r="376" spans="1:10" s="16" customFormat="1" hidden="1" x14ac:dyDescent="0.25">
      <c r="A376" s="17"/>
      <c r="B376" s="28"/>
      <c r="C376" s="18" t="e">
        <f>VLOOKUP(B376,Fornecedores!A:B,2,0)</f>
        <v>#N/A</v>
      </c>
      <c r="D376" s="18"/>
      <c r="E376" s="23"/>
      <c r="F376" s="19"/>
      <c r="G376" s="32"/>
      <c r="H376" s="74"/>
      <c r="I376" s="21"/>
      <c r="J376"/>
    </row>
    <row r="377" spans="1:10" s="16" customFormat="1" hidden="1" x14ac:dyDescent="0.25">
      <c r="A377" s="17"/>
      <c r="B377" s="28"/>
      <c r="C377" s="18" t="e">
        <f>VLOOKUP(B377,Fornecedores!A:B,2,0)</f>
        <v>#N/A</v>
      </c>
      <c r="D377" s="18"/>
      <c r="E377" s="23"/>
      <c r="F377" s="19"/>
      <c r="G377" s="32"/>
      <c r="H377" s="74"/>
      <c r="I377" s="21"/>
      <c r="J377"/>
    </row>
    <row r="378" spans="1:10" s="16" customFormat="1" hidden="1" x14ac:dyDescent="0.25">
      <c r="A378" s="17"/>
      <c r="B378" s="28"/>
      <c r="C378" s="18" t="e">
        <f>VLOOKUP(B378,Fornecedores!A:B,2,0)</f>
        <v>#N/A</v>
      </c>
      <c r="D378" s="18"/>
      <c r="E378" s="23"/>
      <c r="F378" s="19"/>
      <c r="G378" s="32"/>
      <c r="H378" s="74"/>
      <c r="I378" s="21"/>
      <c r="J378"/>
    </row>
    <row r="379" spans="1:10" s="16" customFormat="1" hidden="1" x14ac:dyDescent="0.25">
      <c r="A379" s="17"/>
      <c r="B379" s="28"/>
      <c r="C379" s="18" t="e">
        <f>VLOOKUP(B379,Fornecedores!A:B,2,0)</f>
        <v>#N/A</v>
      </c>
      <c r="D379" s="18"/>
      <c r="E379" s="23"/>
      <c r="F379" s="19"/>
      <c r="G379" s="32"/>
      <c r="H379" s="74"/>
      <c r="I379" s="21"/>
      <c r="J379"/>
    </row>
    <row r="380" spans="1:10" s="16" customFormat="1" hidden="1" x14ac:dyDescent="0.25">
      <c r="A380" s="17"/>
      <c r="B380" s="28"/>
      <c r="C380" s="18" t="e">
        <f>VLOOKUP(B380,Fornecedores!A:B,2,0)</f>
        <v>#N/A</v>
      </c>
      <c r="D380" s="18"/>
      <c r="E380" s="23"/>
      <c r="F380" s="19"/>
      <c r="G380" s="32"/>
      <c r="H380" s="74"/>
      <c r="I380" s="21"/>
      <c r="J380"/>
    </row>
    <row r="381" spans="1:10" s="16" customFormat="1" hidden="1" x14ac:dyDescent="0.25">
      <c r="A381" s="17"/>
      <c r="B381" s="28"/>
      <c r="C381" s="18" t="e">
        <f>VLOOKUP(B381,Fornecedores!A:B,2,0)</f>
        <v>#N/A</v>
      </c>
      <c r="D381" s="18"/>
      <c r="E381" s="23"/>
      <c r="F381" s="19"/>
      <c r="G381" s="32"/>
      <c r="H381" s="74"/>
      <c r="I381" s="21"/>
      <c r="J381"/>
    </row>
    <row r="382" spans="1:10" s="16" customFormat="1" hidden="1" x14ac:dyDescent="0.25">
      <c r="A382" s="17"/>
      <c r="B382" s="28"/>
      <c r="C382" s="18" t="e">
        <f>VLOOKUP(B382,Fornecedores!A:B,2,0)</f>
        <v>#N/A</v>
      </c>
      <c r="D382" s="18"/>
      <c r="E382" s="23"/>
      <c r="F382" s="19"/>
      <c r="G382" s="32"/>
      <c r="H382" s="74"/>
      <c r="I382" s="21"/>
      <c r="J382"/>
    </row>
    <row r="383" spans="1:10" s="16" customFormat="1" hidden="1" x14ac:dyDescent="0.25">
      <c r="A383" s="17"/>
      <c r="B383" s="28"/>
      <c r="C383" s="18" t="e">
        <f>VLOOKUP(B383,Fornecedores!A:B,2,0)</f>
        <v>#N/A</v>
      </c>
      <c r="D383" s="18"/>
      <c r="E383" s="23"/>
      <c r="F383" s="19"/>
      <c r="G383" s="32"/>
      <c r="H383" s="74"/>
      <c r="I383" s="21"/>
      <c r="J383"/>
    </row>
    <row r="384" spans="1:10" s="16" customFormat="1" hidden="1" x14ac:dyDescent="0.25">
      <c r="A384" s="17"/>
      <c r="B384" s="28"/>
      <c r="C384" s="18" t="e">
        <f>VLOOKUP(B384,Fornecedores!A:B,2,0)</f>
        <v>#N/A</v>
      </c>
      <c r="D384" s="18"/>
      <c r="E384" s="23"/>
      <c r="F384" s="19"/>
      <c r="G384" s="32"/>
      <c r="H384" s="74"/>
      <c r="I384" s="21"/>
      <c r="J384"/>
    </row>
    <row r="385" spans="1:10" s="16" customFormat="1" hidden="1" x14ac:dyDescent="0.25">
      <c r="A385" s="17"/>
      <c r="B385" s="28"/>
      <c r="C385" s="18" t="e">
        <f>VLOOKUP(B385,Fornecedores!A:B,2,0)</f>
        <v>#N/A</v>
      </c>
      <c r="D385" s="18"/>
      <c r="E385" s="23"/>
      <c r="F385" s="19"/>
      <c r="G385" s="32"/>
      <c r="H385" s="74"/>
      <c r="I385" s="21"/>
      <c r="J385"/>
    </row>
    <row r="386" spans="1:10" s="16" customFormat="1" hidden="1" x14ac:dyDescent="0.25">
      <c r="A386" s="17"/>
      <c r="B386" s="28"/>
      <c r="C386" s="18" t="e">
        <f>VLOOKUP(B386,Fornecedores!A:B,2,0)</f>
        <v>#N/A</v>
      </c>
      <c r="D386" s="18"/>
      <c r="E386" s="23"/>
      <c r="F386" s="19"/>
      <c r="G386" s="32"/>
      <c r="H386" s="74"/>
      <c r="I386" s="21"/>
      <c r="J386"/>
    </row>
    <row r="387" spans="1:10" s="16" customFormat="1" hidden="1" x14ac:dyDescent="0.25">
      <c r="A387" s="17"/>
      <c r="B387" s="28"/>
      <c r="C387" s="18" t="e">
        <f>VLOOKUP(B387,Fornecedores!A:B,2,0)</f>
        <v>#N/A</v>
      </c>
      <c r="D387" s="18"/>
      <c r="E387" s="23"/>
      <c r="F387" s="19"/>
      <c r="G387" s="32"/>
      <c r="H387" s="74"/>
      <c r="I387" s="21"/>
      <c r="J387"/>
    </row>
    <row r="388" spans="1:10" s="16" customFormat="1" hidden="1" x14ac:dyDescent="0.25">
      <c r="A388" s="17"/>
      <c r="B388" s="28"/>
      <c r="C388" s="18" t="e">
        <f>VLOOKUP(B388,Fornecedores!A:B,2,0)</f>
        <v>#N/A</v>
      </c>
      <c r="D388" s="18"/>
      <c r="E388" s="77"/>
      <c r="F388" s="19"/>
      <c r="G388" s="32"/>
      <c r="H388" s="74"/>
      <c r="I388" s="21"/>
      <c r="J388"/>
    </row>
    <row r="389" spans="1:10" s="16" customFormat="1" hidden="1" x14ac:dyDescent="0.25">
      <c r="A389" s="17"/>
      <c r="B389" s="28"/>
      <c r="C389" s="18" t="e">
        <f>VLOOKUP(B389,Fornecedores!A:B,2,0)</f>
        <v>#N/A</v>
      </c>
      <c r="D389" s="18"/>
      <c r="E389" s="23"/>
      <c r="F389" s="19"/>
      <c r="G389" s="32"/>
      <c r="H389" s="74"/>
      <c r="I389" s="21"/>
      <c r="J389"/>
    </row>
    <row r="390" spans="1:10" s="16" customFormat="1" hidden="1" x14ac:dyDescent="0.25">
      <c r="A390" s="17"/>
      <c r="B390" s="28"/>
      <c r="C390" s="18" t="e">
        <f>VLOOKUP(B390,Fornecedores!A:B,2,0)</f>
        <v>#N/A</v>
      </c>
      <c r="D390" s="18"/>
      <c r="E390" s="23"/>
      <c r="F390" s="19"/>
      <c r="G390" s="32"/>
      <c r="H390" s="74"/>
      <c r="I390" s="21"/>
      <c r="J390"/>
    </row>
    <row r="391" spans="1:10" s="16" customFormat="1" hidden="1" x14ac:dyDescent="0.25">
      <c r="A391" s="17"/>
      <c r="B391" s="28"/>
      <c r="C391" s="18" t="e">
        <f>VLOOKUP(B391,Fornecedores!A:B,2,0)</f>
        <v>#N/A</v>
      </c>
      <c r="D391" s="18"/>
      <c r="E391" s="23"/>
      <c r="F391" s="19"/>
      <c r="G391" s="32"/>
      <c r="H391" s="74"/>
      <c r="I391" s="21"/>
      <c r="J391"/>
    </row>
    <row r="392" spans="1:10" s="16" customFormat="1" hidden="1" x14ac:dyDescent="0.25">
      <c r="A392" s="17"/>
      <c r="B392" s="28"/>
      <c r="C392" s="18" t="e">
        <f>VLOOKUP(B392,Fornecedores!A:B,2,0)</f>
        <v>#N/A</v>
      </c>
      <c r="D392" s="18"/>
      <c r="E392" s="23"/>
      <c r="F392" s="19"/>
      <c r="G392" s="32"/>
      <c r="H392" s="74"/>
      <c r="I392" s="21"/>
      <c r="J392"/>
    </row>
    <row r="393" spans="1:10" s="16" customFormat="1" hidden="1" x14ac:dyDescent="0.25">
      <c r="A393" s="17"/>
      <c r="B393" s="28"/>
      <c r="C393" s="18" t="e">
        <f>VLOOKUP(B393,Fornecedores!A:B,2,0)</f>
        <v>#N/A</v>
      </c>
      <c r="D393" s="18"/>
      <c r="E393" s="23"/>
      <c r="F393" s="19"/>
      <c r="G393" s="32"/>
      <c r="H393" s="74"/>
      <c r="I393" s="21"/>
      <c r="J393"/>
    </row>
    <row r="394" spans="1:10" s="16" customFormat="1" hidden="1" x14ac:dyDescent="0.25">
      <c r="A394" s="17"/>
      <c r="B394" s="28"/>
      <c r="C394" s="18" t="e">
        <f>VLOOKUP(B394,Fornecedores!A:B,2,0)</f>
        <v>#N/A</v>
      </c>
      <c r="D394" s="18"/>
      <c r="E394" s="23"/>
      <c r="F394" s="19"/>
      <c r="G394" s="32"/>
      <c r="H394" s="74"/>
      <c r="I394" s="21"/>
      <c r="J394"/>
    </row>
    <row r="395" spans="1:10" s="16" customFormat="1" hidden="1" x14ac:dyDescent="0.25">
      <c r="A395" s="17"/>
      <c r="B395" s="28"/>
      <c r="C395" s="18" t="e">
        <f>VLOOKUP(B395,Fornecedores!A:B,2,0)</f>
        <v>#N/A</v>
      </c>
      <c r="D395" s="18"/>
      <c r="E395" s="23"/>
      <c r="F395" s="19"/>
      <c r="G395" s="32"/>
      <c r="H395" s="74"/>
      <c r="I395" s="21"/>
      <c r="J395"/>
    </row>
    <row r="396" spans="1:10" s="16" customFormat="1" hidden="1" x14ac:dyDescent="0.25">
      <c r="A396" s="17"/>
      <c r="B396" s="28"/>
      <c r="C396" s="18" t="e">
        <f>VLOOKUP(B396,Fornecedores!A:B,2,0)</f>
        <v>#N/A</v>
      </c>
      <c r="D396" s="18"/>
      <c r="E396" s="23"/>
      <c r="F396" s="19"/>
      <c r="G396" s="32"/>
      <c r="H396" s="74"/>
      <c r="I396" s="21"/>
      <c r="J396"/>
    </row>
    <row r="397" spans="1:10" s="16" customFormat="1" hidden="1" x14ac:dyDescent="0.25">
      <c r="A397" s="17"/>
      <c r="B397" s="28"/>
      <c r="C397" s="18" t="e">
        <f>VLOOKUP(B397,Fornecedores!A:B,2,0)</f>
        <v>#N/A</v>
      </c>
      <c r="D397" s="18"/>
      <c r="E397" s="23"/>
      <c r="F397" s="19"/>
      <c r="G397" s="32"/>
      <c r="H397" s="74"/>
      <c r="I397" s="21"/>
      <c r="J397"/>
    </row>
    <row r="398" spans="1:10" s="16" customFormat="1" hidden="1" x14ac:dyDescent="0.25">
      <c r="A398" s="17"/>
      <c r="B398" s="28"/>
      <c r="C398" s="18" t="e">
        <f>VLOOKUP(B398,Fornecedores!A:B,2,0)</f>
        <v>#N/A</v>
      </c>
      <c r="D398" s="18"/>
      <c r="E398" s="23"/>
      <c r="F398" s="19"/>
      <c r="G398" s="32"/>
      <c r="H398" s="74"/>
      <c r="I398" s="21"/>
      <c r="J398"/>
    </row>
    <row r="399" spans="1:10" s="16" customFormat="1" hidden="1" x14ac:dyDescent="0.25">
      <c r="A399" s="17"/>
      <c r="B399" s="28"/>
      <c r="C399" s="18" t="e">
        <f>VLOOKUP(B399,Fornecedores!A:B,2,0)</f>
        <v>#N/A</v>
      </c>
      <c r="D399" s="18"/>
      <c r="E399" s="23"/>
      <c r="F399" s="19"/>
      <c r="G399" s="32"/>
      <c r="H399" s="74"/>
      <c r="I399" s="21"/>
      <c r="J399"/>
    </row>
    <row r="400" spans="1:10" s="16" customFormat="1" hidden="1" x14ac:dyDescent="0.25">
      <c r="A400" s="17"/>
      <c r="B400" s="28"/>
      <c r="C400" s="18" t="e">
        <f>VLOOKUP(B400,Fornecedores!A:B,2,0)</f>
        <v>#N/A</v>
      </c>
      <c r="D400" s="18"/>
      <c r="E400" s="23"/>
      <c r="F400" s="19"/>
      <c r="G400" s="32"/>
      <c r="H400" s="74"/>
      <c r="I400" s="21"/>
      <c r="J400"/>
    </row>
    <row r="401" spans="1:10" s="16" customFormat="1" hidden="1" x14ac:dyDescent="0.25">
      <c r="A401" s="17"/>
      <c r="B401" s="28"/>
      <c r="C401" s="18" t="e">
        <f>VLOOKUP(B401,Fornecedores!A:B,2,0)</f>
        <v>#N/A</v>
      </c>
      <c r="D401" s="18"/>
      <c r="E401" s="23"/>
      <c r="F401" s="19"/>
      <c r="G401" s="32"/>
      <c r="H401" s="74"/>
      <c r="I401" s="21"/>
      <c r="J401"/>
    </row>
    <row r="402" spans="1:10" s="16" customFormat="1" hidden="1" x14ac:dyDescent="0.25">
      <c r="A402" s="17"/>
      <c r="B402" s="28"/>
      <c r="C402" s="18" t="e">
        <f>VLOOKUP(B402,Fornecedores!A:B,2,0)</f>
        <v>#N/A</v>
      </c>
      <c r="D402" s="18"/>
      <c r="E402" s="23"/>
      <c r="F402" s="19"/>
      <c r="G402" s="32"/>
      <c r="H402" s="74"/>
      <c r="I402" s="21"/>
      <c r="J402"/>
    </row>
    <row r="403" spans="1:10" s="16" customFormat="1" hidden="1" x14ac:dyDescent="0.25">
      <c r="A403" s="17"/>
      <c r="B403" s="28"/>
      <c r="C403" s="18" t="e">
        <f>VLOOKUP(B403,Fornecedores!A:B,2,0)</f>
        <v>#N/A</v>
      </c>
      <c r="D403" s="18"/>
      <c r="E403" s="23"/>
      <c r="F403" s="19"/>
      <c r="G403" s="32"/>
      <c r="H403" s="74"/>
      <c r="I403" s="21"/>
      <c r="J403"/>
    </row>
    <row r="404" spans="1:10" s="16" customFormat="1" hidden="1" x14ac:dyDescent="0.25">
      <c r="A404" s="17"/>
      <c r="B404" s="28"/>
      <c r="C404" s="18" t="e">
        <f>VLOOKUP(B404,Fornecedores!A:B,2,0)</f>
        <v>#N/A</v>
      </c>
      <c r="D404" s="18"/>
      <c r="E404" s="23"/>
      <c r="F404" s="19"/>
      <c r="G404" s="32"/>
      <c r="H404" s="74"/>
      <c r="I404" s="21"/>
      <c r="J404"/>
    </row>
    <row r="405" spans="1:10" s="16" customFormat="1" hidden="1" x14ac:dyDescent="0.25">
      <c r="A405" s="17"/>
      <c r="B405" s="28"/>
      <c r="C405" s="18" t="e">
        <f>VLOOKUP(B405,Fornecedores!A:B,2,0)</f>
        <v>#N/A</v>
      </c>
      <c r="D405" s="18"/>
      <c r="E405" s="23"/>
      <c r="F405" s="19"/>
      <c r="G405" s="32"/>
      <c r="H405" s="74"/>
      <c r="I405" s="21"/>
      <c r="J405"/>
    </row>
    <row r="406" spans="1:10" s="16" customFormat="1" hidden="1" x14ac:dyDescent="0.25">
      <c r="A406" s="17"/>
      <c r="B406" s="28"/>
      <c r="C406" s="18" t="e">
        <f>VLOOKUP(B406,Fornecedores!A:B,2,0)</f>
        <v>#N/A</v>
      </c>
      <c r="D406" s="18"/>
      <c r="E406" s="23"/>
      <c r="F406" s="19"/>
      <c r="G406" s="32"/>
      <c r="H406" s="74"/>
      <c r="I406" s="21"/>
      <c r="J406"/>
    </row>
    <row r="407" spans="1:10" s="16" customFormat="1" hidden="1" x14ac:dyDescent="0.25">
      <c r="A407" s="17"/>
      <c r="B407" s="28"/>
      <c r="C407" s="18" t="e">
        <f>VLOOKUP(B407,Fornecedores!A:B,2,0)</f>
        <v>#N/A</v>
      </c>
      <c r="D407" s="18"/>
      <c r="E407" s="23"/>
      <c r="F407" s="19"/>
      <c r="G407" s="32"/>
      <c r="H407" s="74"/>
      <c r="I407" s="21"/>
      <c r="J407"/>
    </row>
    <row r="408" spans="1:10" s="16" customFormat="1" hidden="1" x14ac:dyDescent="0.25">
      <c r="A408" s="17"/>
      <c r="B408" s="28"/>
      <c r="C408" s="18" t="e">
        <f>VLOOKUP(B408,Fornecedores!A:B,2,0)</f>
        <v>#N/A</v>
      </c>
      <c r="D408" s="18"/>
      <c r="E408" s="23"/>
      <c r="F408" s="19"/>
      <c r="G408" s="32"/>
      <c r="H408" s="74"/>
      <c r="I408" s="21"/>
      <c r="J408"/>
    </row>
    <row r="409" spans="1:10" s="16" customFormat="1" hidden="1" x14ac:dyDescent="0.25">
      <c r="A409" s="17"/>
      <c r="B409" s="28"/>
      <c r="C409" s="18" t="e">
        <f>VLOOKUP(B409,Fornecedores!A:B,2,0)</f>
        <v>#N/A</v>
      </c>
      <c r="D409" s="18"/>
      <c r="E409" s="23"/>
      <c r="F409" s="19"/>
      <c r="G409" s="32"/>
      <c r="H409" s="74"/>
      <c r="I409" s="21"/>
      <c r="J409"/>
    </row>
    <row r="410" spans="1:10" s="16" customFormat="1" hidden="1" x14ac:dyDescent="0.25">
      <c r="A410" s="17"/>
      <c r="B410" s="28"/>
      <c r="C410" s="18" t="e">
        <f>VLOOKUP(B410,Fornecedores!A:B,2,0)</f>
        <v>#N/A</v>
      </c>
      <c r="D410" s="18"/>
      <c r="E410" s="23"/>
      <c r="F410" s="19"/>
      <c r="G410" s="32"/>
      <c r="H410" s="74"/>
      <c r="I410" s="21"/>
      <c r="J410"/>
    </row>
    <row r="411" spans="1:10" s="16" customFormat="1" hidden="1" x14ac:dyDescent="0.25">
      <c r="A411" s="17"/>
      <c r="B411" s="28"/>
      <c r="C411" s="18" t="e">
        <f>VLOOKUP(B411,Fornecedores!A:B,2,0)</f>
        <v>#N/A</v>
      </c>
      <c r="D411" s="18"/>
      <c r="E411" s="23"/>
      <c r="F411" s="19"/>
      <c r="G411" s="32"/>
      <c r="H411" s="74"/>
      <c r="I411" s="21"/>
      <c r="J411"/>
    </row>
    <row r="412" spans="1:10" s="16" customFormat="1" hidden="1" x14ac:dyDescent="0.25">
      <c r="A412" s="17"/>
      <c r="B412" s="28"/>
      <c r="C412" s="18" t="e">
        <f>VLOOKUP(B412,Fornecedores!A:B,2,0)</f>
        <v>#N/A</v>
      </c>
      <c r="D412" s="18"/>
      <c r="E412" s="23"/>
      <c r="F412" s="19"/>
      <c r="G412" s="32"/>
      <c r="H412" s="74"/>
      <c r="I412" s="21"/>
      <c r="J412"/>
    </row>
    <row r="413" spans="1:10" s="16" customFormat="1" hidden="1" x14ac:dyDescent="0.25">
      <c r="A413" s="17"/>
      <c r="B413" s="28"/>
      <c r="C413" s="18" t="e">
        <f>VLOOKUP(B413,Fornecedores!A:B,2,0)</f>
        <v>#N/A</v>
      </c>
      <c r="D413" s="18"/>
      <c r="E413" s="23"/>
      <c r="F413" s="19"/>
      <c r="G413" s="32"/>
      <c r="H413" s="74"/>
      <c r="I413" s="21"/>
      <c r="J413"/>
    </row>
    <row r="414" spans="1:10" s="16" customFormat="1" hidden="1" x14ac:dyDescent="0.25">
      <c r="A414" s="17"/>
      <c r="B414" s="28"/>
      <c r="C414" s="18" t="e">
        <f>VLOOKUP(B414,Fornecedores!A:B,2,0)</f>
        <v>#N/A</v>
      </c>
      <c r="D414" s="18"/>
      <c r="E414" s="23"/>
      <c r="F414" s="19"/>
      <c r="G414" s="32"/>
      <c r="H414" s="74"/>
      <c r="I414" s="21"/>
      <c r="J414"/>
    </row>
    <row r="415" spans="1:10" s="16" customFormat="1" hidden="1" x14ac:dyDescent="0.25">
      <c r="A415" s="17"/>
      <c r="B415" s="28"/>
      <c r="C415" s="18" t="e">
        <f>VLOOKUP(B415,Fornecedores!A:B,2,0)</f>
        <v>#N/A</v>
      </c>
      <c r="D415" s="18"/>
      <c r="E415" s="23"/>
      <c r="F415" s="19"/>
      <c r="G415" s="32"/>
      <c r="H415" s="74"/>
      <c r="I415" s="21"/>
      <c r="J415"/>
    </row>
    <row r="416" spans="1:10" s="16" customFormat="1" hidden="1" x14ac:dyDescent="0.25">
      <c r="A416" s="17"/>
      <c r="B416" s="28"/>
      <c r="C416" s="18" t="e">
        <f>VLOOKUP(B416,Fornecedores!A:B,2,0)</f>
        <v>#N/A</v>
      </c>
      <c r="D416" s="18"/>
      <c r="E416" s="23"/>
      <c r="F416" s="19"/>
      <c r="G416" s="32"/>
      <c r="H416" s="74"/>
      <c r="I416" s="21"/>
      <c r="J416"/>
    </row>
    <row r="417" spans="1:10" s="16" customFormat="1" hidden="1" x14ac:dyDescent="0.25">
      <c r="A417" s="17"/>
      <c r="B417" s="28"/>
      <c r="C417" s="18" t="e">
        <f>VLOOKUP(B417,Fornecedores!A:B,2,0)</f>
        <v>#N/A</v>
      </c>
      <c r="D417" s="18"/>
      <c r="E417" s="23"/>
      <c r="F417" s="19"/>
      <c r="G417" s="32"/>
      <c r="H417" s="74"/>
      <c r="I417" s="21"/>
      <c r="J417"/>
    </row>
    <row r="418" spans="1:10" s="16" customFormat="1" hidden="1" x14ac:dyDescent="0.25">
      <c r="A418" s="17"/>
      <c r="B418" s="28"/>
      <c r="C418" s="18" t="e">
        <f>VLOOKUP(B418,Fornecedores!A:B,2,0)</f>
        <v>#N/A</v>
      </c>
      <c r="D418" s="18"/>
      <c r="E418" s="23"/>
      <c r="F418" s="19"/>
      <c r="G418" s="32"/>
      <c r="H418" s="74"/>
      <c r="I418" s="21"/>
      <c r="J418"/>
    </row>
    <row r="419" spans="1:10" s="16" customFormat="1" hidden="1" x14ac:dyDescent="0.25">
      <c r="A419" s="17"/>
      <c r="B419" s="28"/>
      <c r="C419" s="18" t="e">
        <f>VLOOKUP(B419,Fornecedores!A:B,2,0)</f>
        <v>#N/A</v>
      </c>
      <c r="D419" s="18"/>
      <c r="E419" s="23"/>
      <c r="F419" s="19"/>
      <c r="G419" s="32"/>
      <c r="H419" s="74"/>
      <c r="I419" s="21"/>
      <c r="J419"/>
    </row>
    <row r="420" spans="1:10" s="16" customFormat="1" hidden="1" x14ac:dyDescent="0.25">
      <c r="A420" s="17"/>
      <c r="B420" s="28"/>
      <c r="C420" s="18" t="e">
        <f>VLOOKUP(B420,Fornecedores!A:B,2,0)</f>
        <v>#N/A</v>
      </c>
      <c r="D420" s="18"/>
      <c r="E420" s="23"/>
      <c r="F420" s="19"/>
      <c r="G420" s="32"/>
      <c r="H420" s="74"/>
      <c r="I420" s="21"/>
      <c r="J420"/>
    </row>
    <row r="421" spans="1:10" s="16" customFormat="1" hidden="1" x14ac:dyDescent="0.25">
      <c r="A421" s="17"/>
      <c r="B421" s="28"/>
      <c r="C421" s="18" t="e">
        <f>VLOOKUP(B421,Fornecedores!A:B,2,0)</f>
        <v>#N/A</v>
      </c>
      <c r="D421" s="18"/>
      <c r="E421" s="23"/>
      <c r="F421" s="19"/>
      <c r="G421" s="32"/>
      <c r="H421" s="74"/>
      <c r="I421" s="21"/>
      <c r="J421"/>
    </row>
    <row r="422" spans="1:10" s="16" customFormat="1" hidden="1" x14ac:dyDescent="0.25">
      <c r="A422" s="17"/>
      <c r="B422" s="28"/>
      <c r="C422" s="18" t="e">
        <f>VLOOKUP(B422,Fornecedores!A:B,2,0)</f>
        <v>#N/A</v>
      </c>
      <c r="D422" s="18"/>
      <c r="E422" s="23"/>
      <c r="F422" s="19"/>
      <c r="G422" s="32"/>
      <c r="H422" s="74"/>
      <c r="I422" s="21"/>
      <c r="J422"/>
    </row>
    <row r="423" spans="1:10" s="16" customFormat="1" hidden="1" x14ac:dyDescent="0.25">
      <c r="A423" s="17"/>
      <c r="B423" s="28"/>
      <c r="C423" s="18" t="e">
        <f>VLOOKUP(B423,Fornecedores!A:B,2,0)</f>
        <v>#N/A</v>
      </c>
      <c r="D423" s="18"/>
      <c r="E423" s="23"/>
      <c r="F423" s="19"/>
      <c r="G423" s="32"/>
      <c r="H423" s="74"/>
      <c r="I423" s="21"/>
      <c r="J423"/>
    </row>
    <row r="424" spans="1:10" s="16" customFormat="1" hidden="1" x14ac:dyDescent="0.25">
      <c r="A424" s="17"/>
      <c r="B424" s="28"/>
      <c r="C424" s="18" t="e">
        <f>VLOOKUP(B424,Fornecedores!A:B,2,0)</f>
        <v>#N/A</v>
      </c>
      <c r="D424" s="18"/>
      <c r="E424" s="23"/>
      <c r="F424" s="19"/>
      <c r="G424" s="32"/>
      <c r="H424" s="74"/>
      <c r="I424" s="21"/>
      <c r="J424"/>
    </row>
    <row r="425" spans="1:10" s="16" customFormat="1" hidden="1" x14ac:dyDescent="0.25">
      <c r="A425" s="17"/>
      <c r="B425" s="28"/>
      <c r="C425" s="18" t="e">
        <f>VLOOKUP(B425,Fornecedores!A:B,2,0)</f>
        <v>#N/A</v>
      </c>
      <c r="D425" s="18"/>
      <c r="E425" s="23"/>
      <c r="F425" s="19"/>
      <c r="G425" s="32"/>
      <c r="H425" s="74"/>
      <c r="I425" s="21"/>
      <c r="J425"/>
    </row>
    <row r="426" spans="1:10" s="16" customFormat="1" hidden="1" x14ac:dyDescent="0.25">
      <c r="A426" s="17"/>
      <c r="B426" s="28"/>
      <c r="C426" s="18" t="e">
        <f>VLOOKUP(B426,Fornecedores!A:B,2,0)</f>
        <v>#N/A</v>
      </c>
      <c r="D426" s="18"/>
      <c r="E426" s="23"/>
      <c r="F426" s="19"/>
      <c r="G426" s="32"/>
      <c r="H426" s="74"/>
      <c r="I426" s="21"/>
      <c r="J426"/>
    </row>
    <row r="427" spans="1:10" s="16" customFormat="1" hidden="1" x14ac:dyDescent="0.25">
      <c r="A427" s="17"/>
      <c r="B427" s="28"/>
      <c r="C427" s="18" t="e">
        <f>VLOOKUP(B427,Fornecedores!A:B,2,0)</f>
        <v>#N/A</v>
      </c>
      <c r="D427" s="18"/>
      <c r="E427" s="23"/>
      <c r="F427" s="19"/>
      <c r="G427" s="32"/>
      <c r="H427" s="74"/>
      <c r="I427" s="21"/>
      <c r="J427"/>
    </row>
    <row r="428" spans="1:10" s="16" customFormat="1" hidden="1" x14ac:dyDescent="0.25">
      <c r="A428" s="17"/>
      <c r="B428" s="28"/>
      <c r="C428" s="18" t="e">
        <f>VLOOKUP(B428,Fornecedores!A:B,2,0)</f>
        <v>#N/A</v>
      </c>
      <c r="D428" s="18"/>
      <c r="E428" s="23"/>
      <c r="F428" s="19"/>
      <c r="G428" s="32"/>
      <c r="H428" s="74"/>
      <c r="I428" s="21"/>
      <c r="J428"/>
    </row>
    <row r="429" spans="1:10" s="16" customFormat="1" hidden="1" x14ac:dyDescent="0.25">
      <c r="A429" s="17"/>
      <c r="B429" s="28"/>
      <c r="C429" s="18" t="e">
        <f>VLOOKUP(B429,Fornecedores!A:B,2,0)</f>
        <v>#N/A</v>
      </c>
      <c r="D429" s="18"/>
      <c r="E429" s="23"/>
      <c r="F429" s="19"/>
      <c r="G429" s="32"/>
      <c r="H429" s="74"/>
      <c r="I429" s="21"/>
      <c r="J429"/>
    </row>
    <row r="430" spans="1:10" s="16" customFormat="1" hidden="1" x14ac:dyDescent="0.25">
      <c r="A430" s="17"/>
      <c r="B430" s="28"/>
      <c r="C430" s="18" t="e">
        <f>VLOOKUP(B430,Fornecedores!A:B,2,0)</f>
        <v>#N/A</v>
      </c>
      <c r="D430" s="18"/>
      <c r="E430" s="23"/>
      <c r="F430" s="19"/>
      <c r="G430" s="32"/>
      <c r="H430" s="74"/>
      <c r="I430" s="21"/>
      <c r="J430"/>
    </row>
    <row r="431" spans="1:10" s="16" customFormat="1" hidden="1" x14ac:dyDescent="0.25">
      <c r="A431" s="17"/>
      <c r="B431" s="28"/>
      <c r="C431" s="18" t="e">
        <f>VLOOKUP(B431,Fornecedores!A:B,2,0)</f>
        <v>#N/A</v>
      </c>
      <c r="D431" s="18"/>
      <c r="E431" s="23"/>
      <c r="F431" s="19"/>
      <c r="G431" s="32"/>
      <c r="H431" s="74"/>
      <c r="I431" s="21"/>
      <c r="J431"/>
    </row>
    <row r="432" spans="1:10" s="16" customFormat="1" hidden="1" x14ac:dyDescent="0.25">
      <c r="A432" s="17"/>
      <c r="B432" s="28"/>
      <c r="C432" s="18" t="e">
        <f>VLOOKUP(B432,Fornecedores!A:B,2,0)</f>
        <v>#N/A</v>
      </c>
      <c r="D432" s="18"/>
      <c r="E432" s="23"/>
      <c r="F432" s="19"/>
      <c r="G432" s="32"/>
      <c r="H432" s="74"/>
      <c r="I432" s="21"/>
      <c r="J432"/>
    </row>
    <row r="433" spans="1:10" s="16" customFormat="1" hidden="1" x14ac:dyDescent="0.25">
      <c r="A433" s="17"/>
      <c r="B433" s="28"/>
      <c r="C433" s="18" t="e">
        <f>VLOOKUP(B433,Fornecedores!A:B,2,0)</f>
        <v>#N/A</v>
      </c>
      <c r="D433" s="18"/>
      <c r="E433" s="23"/>
      <c r="F433" s="19"/>
      <c r="G433" s="32"/>
      <c r="H433" s="74"/>
      <c r="I433" s="21"/>
      <c r="J433"/>
    </row>
    <row r="434" spans="1:10" s="16" customFormat="1" hidden="1" x14ac:dyDescent="0.25">
      <c r="A434" s="17"/>
      <c r="B434" s="28"/>
      <c r="C434" s="18" t="e">
        <f>VLOOKUP(B434,Fornecedores!A:B,2,0)</f>
        <v>#N/A</v>
      </c>
      <c r="D434" s="18"/>
      <c r="E434" s="23"/>
      <c r="F434" s="19"/>
      <c r="G434" s="32"/>
      <c r="H434" s="74"/>
      <c r="I434" s="21"/>
      <c r="J434"/>
    </row>
    <row r="435" spans="1:10" s="16" customFormat="1" hidden="1" x14ac:dyDescent="0.25">
      <c r="A435" s="17"/>
      <c r="B435" s="28"/>
      <c r="C435" s="18" t="e">
        <f>VLOOKUP(B435,Fornecedores!A:B,2,0)</f>
        <v>#N/A</v>
      </c>
      <c r="D435" s="18"/>
      <c r="E435" s="23"/>
      <c r="F435" s="19"/>
      <c r="G435" s="32"/>
      <c r="H435" s="74"/>
      <c r="I435" s="21"/>
      <c r="J435"/>
    </row>
    <row r="436" spans="1:10" s="16" customFormat="1" hidden="1" x14ac:dyDescent="0.25">
      <c r="A436" s="17"/>
      <c r="B436" s="28"/>
      <c r="C436" s="18" t="e">
        <f>VLOOKUP(B436,Fornecedores!A:B,2,0)</f>
        <v>#N/A</v>
      </c>
      <c r="D436" s="18"/>
      <c r="E436" s="23"/>
      <c r="F436" s="19"/>
      <c r="G436" s="32"/>
      <c r="H436" s="74"/>
      <c r="I436" s="21"/>
      <c r="J436"/>
    </row>
    <row r="437" spans="1:10" s="16" customFormat="1" hidden="1" x14ac:dyDescent="0.25">
      <c r="A437" s="17"/>
      <c r="B437" s="28"/>
      <c r="C437" s="18" t="e">
        <f>VLOOKUP(B437,Fornecedores!A:B,2,0)</f>
        <v>#N/A</v>
      </c>
      <c r="D437" s="18"/>
      <c r="E437" s="23"/>
      <c r="F437" s="19"/>
      <c r="G437" s="32"/>
      <c r="H437" s="74"/>
      <c r="I437" s="21"/>
      <c r="J437"/>
    </row>
    <row r="438" spans="1:10" s="16" customFormat="1" hidden="1" x14ac:dyDescent="0.25">
      <c r="A438" s="17"/>
      <c r="B438" s="28"/>
      <c r="C438" s="18" t="e">
        <f>VLOOKUP(B438,Fornecedores!A:B,2,0)</f>
        <v>#N/A</v>
      </c>
      <c r="D438" s="18"/>
      <c r="E438" s="23"/>
      <c r="F438" s="19"/>
      <c r="G438" s="32"/>
      <c r="H438" s="74"/>
      <c r="I438" s="21"/>
      <c r="J438"/>
    </row>
    <row r="439" spans="1:10" s="16" customFormat="1" hidden="1" x14ac:dyDescent="0.25">
      <c r="A439" s="17"/>
      <c r="B439" s="28"/>
      <c r="C439" s="18" t="e">
        <f>VLOOKUP(B439,Fornecedores!A:B,2,0)</f>
        <v>#N/A</v>
      </c>
      <c r="D439" s="18"/>
      <c r="E439" s="23"/>
      <c r="F439" s="19"/>
      <c r="G439" s="32"/>
      <c r="H439" s="74"/>
      <c r="I439" s="21"/>
      <c r="J439" t="str">
        <f t="shared" ref="J439" si="6">IF(OR(ISBLANK(F439), ISBLANK(H439)), "", IFERROR(NETWORKDAYS(F439, H439), ""))</f>
        <v/>
      </c>
    </row>
    <row r="440" spans="1:10" s="16" customFormat="1" hidden="1" x14ac:dyDescent="0.25">
      <c r="A440" s="17"/>
      <c r="B440" s="28"/>
      <c r="C440" s="18" t="e">
        <f>VLOOKUP(B440,Fornecedores!A:B,2,0)</f>
        <v>#N/A</v>
      </c>
      <c r="D440" s="18"/>
      <c r="E440" s="23"/>
      <c r="F440" s="19"/>
      <c r="G440" s="32"/>
      <c r="H440" s="74"/>
      <c r="I440" s="21"/>
      <c r="J440"/>
    </row>
    <row r="441" spans="1:10" s="16" customFormat="1" hidden="1" x14ac:dyDescent="0.25">
      <c r="A441" s="17"/>
      <c r="B441" s="28"/>
      <c r="C441" s="18" t="e">
        <f>VLOOKUP(B441,Fornecedores!A:B,2,0)</f>
        <v>#N/A</v>
      </c>
      <c r="D441" s="18"/>
      <c r="E441" s="23"/>
      <c r="F441" s="19"/>
      <c r="G441" s="32"/>
      <c r="H441" s="74"/>
      <c r="I441" s="21"/>
      <c r="J441"/>
    </row>
    <row r="442" spans="1:10" s="16" customFormat="1" hidden="1" x14ac:dyDescent="0.25">
      <c r="A442" s="17"/>
      <c r="B442" s="28"/>
      <c r="C442" s="18" t="e">
        <f>VLOOKUP(B442,Fornecedores!A:B,2,0)</f>
        <v>#N/A</v>
      </c>
      <c r="D442" s="18"/>
      <c r="E442" s="23"/>
      <c r="F442" s="19"/>
      <c r="G442" s="32"/>
      <c r="H442" s="74"/>
      <c r="I442" s="21"/>
      <c r="J442"/>
    </row>
    <row r="443" spans="1:10" s="16" customFormat="1" hidden="1" x14ac:dyDescent="0.25">
      <c r="A443" s="17"/>
      <c r="B443" s="28"/>
      <c r="C443" s="18" t="e">
        <f>VLOOKUP(B443,Fornecedores!A:B,2,0)</f>
        <v>#N/A</v>
      </c>
      <c r="D443" s="18"/>
      <c r="E443" s="23"/>
      <c r="F443" s="19"/>
      <c r="G443" s="32"/>
      <c r="H443" s="74"/>
      <c r="I443" s="21"/>
      <c r="J443"/>
    </row>
    <row r="444" spans="1:10" s="16" customFormat="1" hidden="1" x14ac:dyDescent="0.25">
      <c r="A444" s="17"/>
      <c r="B444" s="28"/>
      <c r="C444" s="18" t="e">
        <f>VLOOKUP(B444,Fornecedores!A:B,2,0)</f>
        <v>#N/A</v>
      </c>
      <c r="D444" s="18"/>
      <c r="E444" s="23"/>
      <c r="F444" s="19"/>
      <c r="G444" s="32"/>
      <c r="H444" s="74"/>
      <c r="I444" s="21"/>
      <c r="J444" t="str">
        <f t="shared" ref="J444" si="7">IF(OR(ISBLANK(F444), ISBLANK(H444)), "", IFERROR(NETWORKDAYS(F444, H444), ""))</f>
        <v/>
      </c>
    </row>
    <row r="445" spans="1:10" s="16" customFormat="1" hidden="1" x14ac:dyDescent="0.25">
      <c r="A445" s="17"/>
      <c r="B445" s="28"/>
      <c r="C445" s="18" t="e">
        <f>VLOOKUP(B445,Fornecedores!A:B,2,0)</f>
        <v>#N/A</v>
      </c>
      <c r="D445" s="18"/>
      <c r="E445" s="23"/>
      <c r="F445" s="19"/>
      <c r="G445" s="32"/>
      <c r="H445" s="74"/>
      <c r="I445" s="21"/>
      <c r="J445"/>
    </row>
    <row r="446" spans="1:10" s="16" customFormat="1" hidden="1" x14ac:dyDescent="0.25">
      <c r="A446" s="17"/>
      <c r="B446" s="28"/>
      <c r="C446" s="18" t="e">
        <f>VLOOKUP(B446,Fornecedores!A:B,2,0)</f>
        <v>#N/A</v>
      </c>
      <c r="D446" s="18"/>
      <c r="E446" s="23"/>
      <c r="F446" s="19"/>
      <c r="G446" s="32"/>
      <c r="H446" s="74"/>
      <c r="I446" s="21"/>
      <c r="J446"/>
    </row>
    <row r="447" spans="1:10" s="16" customFormat="1" hidden="1" x14ac:dyDescent="0.25">
      <c r="A447" s="17"/>
      <c r="B447" s="28"/>
      <c r="C447" s="18" t="e">
        <f>VLOOKUP(B447,Fornecedores!A:B,2,0)</f>
        <v>#N/A</v>
      </c>
      <c r="D447" s="18"/>
      <c r="E447" s="23"/>
      <c r="F447" s="19"/>
      <c r="G447" s="32"/>
      <c r="H447" s="74"/>
      <c r="I447" s="21"/>
      <c r="J447"/>
    </row>
    <row r="448" spans="1:10" s="16" customFormat="1" hidden="1" x14ac:dyDescent="0.25">
      <c r="A448" s="17"/>
      <c r="B448" s="28"/>
      <c r="C448" s="18" t="e">
        <f>VLOOKUP(B448,Fornecedores!A:B,2,0)</f>
        <v>#N/A</v>
      </c>
      <c r="D448" s="18"/>
      <c r="E448" s="23"/>
      <c r="F448" s="19"/>
      <c r="G448" s="32"/>
      <c r="H448" s="74"/>
      <c r="I448" s="21"/>
      <c r="J448"/>
    </row>
    <row r="449" spans="1:10" s="16" customFormat="1" hidden="1" x14ac:dyDescent="0.25">
      <c r="A449" s="17"/>
      <c r="B449" s="28"/>
      <c r="C449" s="18" t="e">
        <f>VLOOKUP(B449,Fornecedores!A:B,2,0)</f>
        <v>#N/A</v>
      </c>
      <c r="D449" s="18"/>
      <c r="E449" s="23"/>
      <c r="F449" s="19"/>
      <c r="G449" s="32"/>
      <c r="H449" s="74"/>
      <c r="I449" s="21"/>
      <c r="J449"/>
    </row>
    <row r="450" spans="1:10" s="16" customFormat="1" hidden="1" x14ac:dyDescent="0.25">
      <c r="A450" s="17"/>
      <c r="B450" s="28"/>
      <c r="C450" s="18" t="e">
        <f>VLOOKUP(B450,Fornecedores!A:B,2,0)</f>
        <v>#N/A</v>
      </c>
      <c r="D450" s="18"/>
      <c r="E450" s="23"/>
      <c r="F450" s="19"/>
      <c r="G450" s="32"/>
      <c r="H450" s="74"/>
      <c r="I450" s="21"/>
      <c r="J450"/>
    </row>
    <row r="451" spans="1:10" s="16" customFormat="1" hidden="1" x14ac:dyDescent="0.25">
      <c r="A451" s="17"/>
      <c r="B451" s="28"/>
      <c r="C451" s="18" t="e">
        <f>VLOOKUP(B451,Fornecedores!A:B,2,0)</f>
        <v>#N/A</v>
      </c>
      <c r="D451" s="18"/>
      <c r="E451" s="23"/>
      <c r="F451" s="19"/>
      <c r="G451" s="32"/>
      <c r="H451" s="74"/>
      <c r="I451" s="21"/>
      <c r="J451"/>
    </row>
    <row r="452" spans="1:10" s="16" customFormat="1" hidden="1" x14ac:dyDescent="0.25">
      <c r="A452" s="17"/>
      <c r="B452" s="28"/>
      <c r="C452" s="18" t="e">
        <f>VLOOKUP(B452,Fornecedores!A:B,2,0)</f>
        <v>#N/A</v>
      </c>
      <c r="D452" s="18"/>
      <c r="E452" s="23"/>
      <c r="F452" s="19"/>
      <c r="G452" s="32"/>
      <c r="H452" s="74"/>
      <c r="I452" s="21"/>
      <c r="J452"/>
    </row>
    <row r="453" spans="1:10" s="16" customFormat="1" hidden="1" x14ac:dyDescent="0.25">
      <c r="A453" s="17"/>
      <c r="B453" s="28"/>
      <c r="C453" s="18" t="e">
        <f>VLOOKUP(B453,Fornecedores!A:B,2,0)</f>
        <v>#N/A</v>
      </c>
      <c r="D453" s="18"/>
      <c r="E453" s="23"/>
      <c r="F453" s="19"/>
      <c r="G453" s="32"/>
      <c r="H453" s="74"/>
      <c r="I453" s="21"/>
      <c r="J453"/>
    </row>
    <row r="454" spans="1:10" s="16" customFormat="1" hidden="1" x14ac:dyDescent="0.25">
      <c r="A454" s="17"/>
      <c r="B454" s="28"/>
      <c r="C454" s="18" t="e">
        <f>VLOOKUP(B454,Fornecedores!A:B,2,0)</f>
        <v>#N/A</v>
      </c>
      <c r="D454" s="18"/>
      <c r="E454" s="23"/>
      <c r="F454" s="19"/>
      <c r="G454" s="32"/>
      <c r="H454" s="74"/>
      <c r="I454" s="21"/>
      <c r="J454"/>
    </row>
    <row r="455" spans="1:10" s="16" customFormat="1" hidden="1" x14ac:dyDescent="0.25">
      <c r="A455" s="17"/>
      <c r="B455" s="28"/>
      <c r="C455" s="18" t="e">
        <f>VLOOKUP(B455,Fornecedores!A:B,2,0)</f>
        <v>#N/A</v>
      </c>
      <c r="D455" s="18"/>
      <c r="E455" s="23"/>
      <c r="F455" s="19"/>
      <c r="G455" s="32"/>
      <c r="H455" s="74"/>
      <c r="I455" s="21"/>
      <c r="J455"/>
    </row>
    <row r="456" spans="1:10" s="16" customFormat="1" hidden="1" x14ac:dyDescent="0.25">
      <c r="A456" s="17"/>
      <c r="B456" s="28"/>
      <c r="C456" s="18" t="e">
        <f>VLOOKUP(B456,Fornecedores!A:B,2,0)</f>
        <v>#N/A</v>
      </c>
      <c r="D456" s="18"/>
      <c r="E456" s="23"/>
      <c r="F456" s="19"/>
      <c r="G456" s="32"/>
      <c r="H456" s="74"/>
      <c r="I456" s="21"/>
      <c r="J456"/>
    </row>
    <row r="457" spans="1:10" s="16" customFormat="1" hidden="1" x14ac:dyDescent="0.25">
      <c r="A457" s="17"/>
      <c r="B457" s="28"/>
      <c r="C457" s="18" t="e">
        <f>VLOOKUP(B457,Fornecedores!A:B,2,0)</f>
        <v>#N/A</v>
      </c>
      <c r="D457" s="18"/>
      <c r="E457" s="23"/>
      <c r="F457" s="19"/>
      <c r="G457" s="32"/>
      <c r="H457" s="74"/>
      <c r="I457" s="21"/>
      <c r="J457" t="str">
        <f t="shared" ref="J457:J459" si="8">IF(OR(ISBLANK(F457), ISBLANK(H457)), "", IFERROR(NETWORKDAYS(F457, H457), ""))</f>
        <v/>
      </c>
    </row>
    <row r="458" spans="1:10" s="16" customFormat="1" hidden="1" x14ac:dyDescent="0.25">
      <c r="A458" s="17"/>
      <c r="B458" s="28"/>
      <c r="C458" s="18" t="e">
        <f>VLOOKUP(B458,Fornecedores!A:B,2,0)</f>
        <v>#N/A</v>
      </c>
      <c r="D458" s="18"/>
      <c r="E458" s="23"/>
      <c r="F458" s="19"/>
      <c r="G458" s="32"/>
      <c r="H458" s="74"/>
      <c r="I458" s="21"/>
      <c r="J458" t="str">
        <f t="shared" si="8"/>
        <v/>
      </c>
    </row>
    <row r="459" spans="1:10" s="16" customFormat="1" hidden="1" x14ac:dyDescent="0.25">
      <c r="A459" s="17"/>
      <c r="B459" s="28"/>
      <c r="C459" s="18" t="e">
        <f>VLOOKUP(B459,Fornecedores!A:B,2,0)</f>
        <v>#N/A</v>
      </c>
      <c r="D459" s="18"/>
      <c r="E459" s="23"/>
      <c r="F459" s="19"/>
      <c r="G459" s="32"/>
      <c r="H459" s="74"/>
      <c r="I459" s="21"/>
      <c r="J459" t="str">
        <f t="shared" si="8"/>
        <v/>
      </c>
    </row>
    <row r="460" spans="1:10" s="16" customFormat="1" hidden="1" x14ac:dyDescent="0.25">
      <c r="A460" s="17"/>
      <c r="B460" s="28"/>
      <c r="C460" s="18" t="e">
        <f>VLOOKUP(B460,Fornecedores!A:B,2,0)</f>
        <v>#N/A</v>
      </c>
      <c r="D460" s="18"/>
      <c r="E460" s="23"/>
      <c r="F460" s="19"/>
      <c r="G460" s="32"/>
      <c r="H460" s="74"/>
      <c r="I460" s="21"/>
      <c r="J460"/>
    </row>
    <row r="461" spans="1:10" s="16" customFormat="1" hidden="1" x14ac:dyDescent="0.25">
      <c r="A461" s="17"/>
      <c r="B461" s="28"/>
      <c r="C461" s="18" t="e">
        <f>VLOOKUP(B461,Fornecedores!A:B,2,0)</f>
        <v>#N/A</v>
      </c>
      <c r="D461" s="18"/>
      <c r="E461" s="23"/>
      <c r="F461" s="19"/>
      <c r="G461" s="32"/>
      <c r="H461" s="74"/>
      <c r="I461" s="21"/>
      <c r="J461"/>
    </row>
    <row r="462" spans="1:10" s="16" customFormat="1" hidden="1" x14ac:dyDescent="0.25">
      <c r="A462" s="17"/>
      <c r="B462" s="28"/>
      <c r="C462" s="18" t="e">
        <f>VLOOKUP(B462,Fornecedores!A:B,2,0)</f>
        <v>#N/A</v>
      </c>
      <c r="D462" s="18"/>
      <c r="E462" s="23"/>
      <c r="F462" s="19"/>
      <c r="G462" s="32"/>
      <c r="H462" s="74"/>
      <c r="I462" s="21"/>
      <c r="J462"/>
    </row>
    <row r="463" spans="1:10" s="16" customFormat="1" hidden="1" x14ac:dyDescent="0.25">
      <c r="A463" s="17"/>
      <c r="B463" s="28"/>
      <c r="C463" s="18" t="e">
        <f>VLOOKUP(B463,Fornecedores!A:B,2,0)</f>
        <v>#N/A</v>
      </c>
      <c r="D463" s="18"/>
      <c r="E463" s="23"/>
      <c r="F463" s="19"/>
      <c r="G463" s="32"/>
      <c r="H463" s="74"/>
      <c r="I463" s="21"/>
      <c r="J463"/>
    </row>
    <row r="464" spans="1:10" s="16" customFormat="1" hidden="1" x14ac:dyDescent="0.25">
      <c r="A464" s="17"/>
      <c r="B464" s="28"/>
      <c r="C464" s="18" t="e">
        <f>VLOOKUP(B464,Fornecedores!A:B,2,0)</f>
        <v>#N/A</v>
      </c>
      <c r="D464" s="18"/>
      <c r="E464" s="23"/>
      <c r="F464" s="19"/>
      <c r="G464" s="32"/>
      <c r="H464" s="74"/>
      <c r="I464" s="21"/>
      <c r="J464"/>
    </row>
    <row r="465" spans="1:10" s="16" customFormat="1" hidden="1" x14ac:dyDescent="0.25">
      <c r="A465" s="17"/>
      <c r="B465" s="28"/>
      <c r="C465" s="18" t="e">
        <f>VLOOKUP(B465,Fornecedores!A:B,2,0)</f>
        <v>#N/A</v>
      </c>
      <c r="D465" s="18"/>
      <c r="E465" s="23"/>
      <c r="F465" s="19"/>
      <c r="G465" s="32"/>
      <c r="H465" s="74"/>
      <c r="I465" s="21"/>
      <c r="J465"/>
    </row>
    <row r="466" spans="1:10" s="16" customFormat="1" hidden="1" x14ac:dyDescent="0.25">
      <c r="A466" s="17"/>
      <c r="B466" s="28"/>
      <c r="C466" s="18" t="e">
        <f>VLOOKUP(B466,Fornecedores!A:B,2,0)</f>
        <v>#N/A</v>
      </c>
      <c r="D466" s="18"/>
      <c r="E466" s="23"/>
      <c r="F466" s="19"/>
      <c r="G466" s="32"/>
      <c r="H466" s="74"/>
      <c r="I466" s="21"/>
      <c r="J466"/>
    </row>
    <row r="467" spans="1:10" s="16" customFormat="1" hidden="1" x14ac:dyDescent="0.25">
      <c r="A467" s="17"/>
      <c r="B467" s="28"/>
      <c r="C467" s="18" t="e">
        <f>VLOOKUP(B467,Fornecedores!A:B,2,0)</f>
        <v>#N/A</v>
      </c>
      <c r="D467" s="18"/>
      <c r="E467" s="23"/>
      <c r="F467" s="19"/>
      <c r="G467" s="32"/>
      <c r="H467" s="74"/>
      <c r="I467" s="21"/>
      <c r="J467"/>
    </row>
    <row r="468" spans="1:10" s="16" customFormat="1" hidden="1" x14ac:dyDescent="0.25">
      <c r="A468" s="17"/>
      <c r="B468" s="28"/>
      <c r="C468" s="18" t="e">
        <f>VLOOKUP(B468,Fornecedores!A:B,2,0)</f>
        <v>#N/A</v>
      </c>
      <c r="D468" s="18"/>
      <c r="E468" s="23"/>
      <c r="F468" s="19"/>
      <c r="G468" s="32"/>
      <c r="H468" s="74"/>
      <c r="I468" s="21"/>
      <c r="J468"/>
    </row>
    <row r="469" spans="1:10" s="16" customFormat="1" hidden="1" x14ac:dyDescent="0.25">
      <c r="A469" s="17"/>
      <c r="B469" s="28"/>
      <c r="C469" s="18" t="e">
        <f>VLOOKUP(B469,Fornecedores!A:B,2,0)</f>
        <v>#N/A</v>
      </c>
      <c r="D469" s="18"/>
      <c r="E469" s="23"/>
      <c r="F469" s="19"/>
      <c r="G469" s="32"/>
      <c r="H469" s="74"/>
      <c r="I469" s="21"/>
      <c r="J469"/>
    </row>
    <row r="470" spans="1:10" s="16" customFormat="1" hidden="1" x14ac:dyDescent="0.25">
      <c r="A470" s="17"/>
      <c r="B470" s="28"/>
      <c r="C470" s="18" t="e">
        <f>VLOOKUP(B470,Fornecedores!A:B,2,0)</f>
        <v>#N/A</v>
      </c>
      <c r="D470" s="18"/>
      <c r="E470" s="23"/>
      <c r="F470" s="19"/>
      <c r="G470" s="32"/>
      <c r="H470" s="74"/>
      <c r="I470" s="21"/>
      <c r="J470"/>
    </row>
    <row r="471" spans="1:10" s="16" customFormat="1" hidden="1" x14ac:dyDescent="0.25">
      <c r="A471" s="17"/>
      <c r="B471" s="28"/>
      <c r="C471" s="18" t="e">
        <f>VLOOKUP(B471,Fornecedores!A:B,2,0)</f>
        <v>#N/A</v>
      </c>
      <c r="D471" s="18"/>
      <c r="E471" s="23"/>
      <c r="F471" s="19"/>
      <c r="G471" s="32"/>
      <c r="H471" s="74"/>
      <c r="I471" s="21"/>
      <c r="J471"/>
    </row>
    <row r="472" spans="1:10" s="16" customFormat="1" hidden="1" x14ac:dyDescent="0.25">
      <c r="A472" s="17"/>
      <c r="B472" s="28"/>
      <c r="C472" s="18" t="e">
        <f>VLOOKUP(B472,Fornecedores!A:B,2,0)</f>
        <v>#N/A</v>
      </c>
      <c r="D472" s="18"/>
      <c r="E472" s="23"/>
      <c r="F472" s="19"/>
      <c r="G472" s="32"/>
      <c r="H472" s="74"/>
      <c r="I472" s="21"/>
      <c r="J472" t="str">
        <f t="shared" ref="J472" si="9">IF(OR(ISBLANK(F472), ISBLANK(H472)), "", IFERROR(NETWORKDAYS(F472, H472), ""))</f>
        <v/>
      </c>
    </row>
    <row r="473" spans="1:10" s="16" customFormat="1" hidden="1" x14ac:dyDescent="0.25">
      <c r="A473" s="17"/>
      <c r="B473" s="28"/>
      <c r="C473" s="18" t="e">
        <f>VLOOKUP(B473,Fornecedores!A:B,2,0)</f>
        <v>#N/A</v>
      </c>
      <c r="D473" s="18"/>
      <c r="E473" s="23"/>
      <c r="F473" s="19"/>
      <c r="G473" s="32"/>
      <c r="H473" s="74"/>
      <c r="I473" s="21"/>
      <c r="J473"/>
    </row>
    <row r="474" spans="1:10" s="16" customFormat="1" hidden="1" x14ac:dyDescent="0.25">
      <c r="A474" s="17"/>
      <c r="B474" s="28"/>
      <c r="C474" s="18" t="e">
        <f>VLOOKUP(B474,Fornecedores!A:B,2,0)</f>
        <v>#N/A</v>
      </c>
      <c r="D474" s="18"/>
      <c r="E474" s="23"/>
      <c r="F474" s="19"/>
      <c r="G474" s="32"/>
      <c r="H474" s="74"/>
      <c r="I474" s="21"/>
      <c r="J474"/>
    </row>
    <row r="475" spans="1:10" s="16" customFormat="1" hidden="1" x14ac:dyDescent="0.25">
      <c r="A475" s="17"/>
      <c r="B475" s="28"/>
      <c r="C475" s="18" t="e">
        <f>VLOOKUP(B475,Fornecedores!A:B,2,0)</f>
        <v>#N/A</v>
      </c>
      <c r="D475" s="18"/>
      <c r="E475" s="23"/>
      <c r="F475" s="19"/>
      <c r="G475" s="32"/>
      <c r="H475" s="74"/>
      <c r="I475" s="21"/>
      <c r="J475"/>
    </row>
    <row r="476" spans="1:10" s="16" customFormat="1" hidden="1" x14ac:dyDescent="0.25">
      <c r="A476" s="17"/>
      <c r="B476" s="28"/>
      <c r="C476" s="18" t="e">
        <f>VLOOKUP(B476,Fornecedores!A:B,2,0)</f>
        <v>#N/A</v>
      </c>
      <c r="D476" s="18"/>
      <c r="E476" s="23"/>
      <c r="F476" s="19"/>
      <c r="G476" s="32"/>
      <c r="H476" s="74"/>
      <c r="I476" s="21"/>
      <c r="J476"/>
    </row>
    <row r="477" spans="1:10" s="16" customFormat="1" hidden="1" x14ac:dyDescent="0.25">
      <c r="A477" s="17"/>
      <c r="B477" s="28"/>
      <c r="C477" s="18" t="e">
        <f>VLOOKUP(B477,Fornecedores!A:B,2,0)</f>
        <v>#N/A</v>
      </c>
      <c r="D477" s="18"/>
      <c r="E477" s="23"/>
      <c r="F477" s="19"/>
      <c r="G477" s="32"/>
      <c r="H477" s="74"/>
      <c r="I477" s="21"/>
      <c r="J477"/>
    </row>
    <row r="478" spans="1:10" s="16" customFormat="1" hidden="1" x14ac:dyDescent="0.25">
      <c r="A478" s="17"/>
      <c r="B478" s="28"/>
      <c r="C478" s="18" t="e">
        <f>VLOOKUP(B478,Fornecedores!A:B,2,0)</f>
        <v>#N/A</v>
      </c>
      <c r="D478" s="18"/>
      <c r="E478" s="23"/>
      <c r="F478" s="19"/>
      <c r="G478" s="32"/>
      <c r="H478" s="74"/>
      <c r="I478" s="21"/>
      <c r="J478"/>
    </row>
    <row r="479" spans="1:10" s="16" customFormat="1" hidden="1" x14ac:dyDescent="0.25">
      <c r="A479" s="17"/>
      <c r="B479" s="28"/>
      <c r="C479" s="18" t="e">
        <f>VLOOKUP(B479,Fornecedores!A:B,2,0)</f>
        <v>#N/A</v>
      </c>
      <c r="D479" s="18"/>
      <c r="E479" s="23"/>
      <c r="F479" s="19"/>
      <c r="G479" s="32"/>
      <c r="H479" s="74"/>
      <c r="I479" s="21"/>
      <c r="J479"/>
    </row>
    <row r="480" spans="1:10" s="16" customFormat="1" hidden="1" x14ac:dyDescent="0.25">
      <c r="A480" s="17"/>
      <c r="B480" s="28"/>
      <c r="C480" s="18" t="e">
        <f>VLOOKUP(B480,Fornecedores!A:B,2,0)</f>
        <v>#N/A</v>
      </c>
      <c r="D480" s="18"/>
      <c r="E480" s="23"/>
      <c r="F480" s="19"/>
      <c r="G480" s="32"/>
      <c r="H480" s="74"/>
      <c r="I480" s="21"/>
      <c r="J480"/>
    </row>
    <row r="481" spans="1:10" s="16" customFormat="1" hidden="1" x14ac:dyDescent="0.25">
      <c r="A481" s="17"/>
      <c r="B481" s="28"/>
      <c r="C481" s="18" t="e">
        <f>VLOOKUP(B481,Fornecedores!A:B,2,0)</f>
        <v>#N/A</v>
      </c>
      <c r="D481" s="18"/>
      <c r="E481" s="23"/>
      <c r="F481" s="19"/>
      <c r="G481" s="32"/>
      <c r="H481" s="74"/>
      <c r="I481" s="21"/>
      <c r="J481"/>
    </row>
    <row r="482" spans="1:10" s="16" customFormat="1" hidden="1" x14ac:dyDescent="0.25">
      <c r="A482" s="17"/>
      <c r="B482" s="28"/>
      <c r="C482" s="18" t="e">
        <f>VLOOKUP(B482,Fornecedores!A:B,2,0)</f>
        <v>#N/A</v>
      </c>
      <c r="D482" s="18"/>
      <c r="E482" s="23"/>
      <c r="F482" s="19"/>
      <c r="G482" s="32"/>
      <c r="H482" s="74"/>
      <c r="I482" s="21"/>
      <c r="J482"/>
    </row>
    <row r="483" spans="1:10" s="16" customFormat="1" hidden="1" x14ac:dyDescent="0.25">
      <c r="A483" s="17"/>
      <c r="B483" s="28"/>
      <c r="C483" s="18" t="e">
        <f>VLOOKUP(B483,Fornecedores!A:B,2,0)</f>
        <v>#N/A</v>
      </c>
      <c r="D483" s="18"/>
      <c r="E483" s="23"/>
      <c r="F483" s="19"/>
      <c r="G483" s="32"/>
      <c r="H483" s="74"/>
      <c r="I483" s="21"/>
      <c r="J483"/>
    </row>
    <row r="484" spans="1:10" s="16" customFormat="1" hidden="1" x14ac:dyDescent="0.25">
      <c r="A484" s="17"/>
      <c r="B484" s="28"/>
      <c r="C484" s="18" t="e">
        <f>VLOOKUP(B484,Fornecedores!A:B,2,0)</f>
        <v>#N/A</v>
      </c>
      <c r="D484" s="18"/>
      <c r="E484" s="23"/>
      <c r="F484" s="19"/>
      <c r="G484" s="32"/>
      <c r="H484" s="74"/>
      <c r="I484" s="21"/>
      <c r="J484"/>
    </row>
    <row r="485" spans="1:10" s="16" customFormat="1" hidden="1" x14ac:dyDescent="0.25">
      <c r="A485" s="17"/>
      <c r="B485" s="28"/>
      <c r="C485" s="18" t="e">
        <f>VLOOKUP(B485,Fornecedores!A:B,2,0)</f>
        <v>#N/A</v>
      </c>
      <c r="D485" s="18"/>
      <c r="E485" s="23"/>
      <c r="F485" s="19"/>
      <c r="G485" s="32"/>
      <c r="H485" s="74"/>
      <c r="I485" s="21"/>
      <c r="J485"/>
    </row>
    <row r="486" spans="1:10" s="16" customFormat="1" hidden="1" x14ac:dyDescent="0.25">
      <c r="A486" s="17"/>
      <c r="B486" s="28"/>
      <c r="C486" s="18" t="e">
        <f>VLOOKUP(B486,Fornecedores!A:B,2,0)</f>
        <v>#N/A</v>
      </c>
      <c r="D486" s="18"/>
      <c r="E486" s="23"/>
      <c r="F486" s="19"/>
      <c r="G486" s="32"/>
      <c r="H486" s="74"/>
      <c r="I486" s="21"/>
      <c r="J486"/>
    </row>
    <row r="487" spans="1:10" s="16" customFormat="1" hidden="1" x14ac:dyDescent="0.25">
      <c r="A487" s="17"/>
      <c r="B487" s="28"/>
      <c r="C487" s="18" t="e">
        <f>VLOOKUP(B487,Fornecedores!A:B,2,0)</f>
        <v>#N/A</v>
      </c>
      <c r="D487" s="18"/>
      <c r="E487" s="23"/>
      <c r="F487" s="19"/>
      <c r="G487" s="32"/>
      <c r="H487" s="74"/>
      <c r="I487" s="21"/>
      <c r="J487"/>
    </row>
    <row r="488" spans="1:10" s="16" customFormat="1" hidden="1" x14ac:dyDescent="0.25">
      <c r="A488" s="17"/>
      <c r="B488" s="28"/>
      <c r="C488" s="18" t="e">
        <f>VLOOKUP(B488,Fornecedores!A:B,2,0)</f>
        <v>#N/A</v>
      </c>
      <c r="D488" s="18"/>
      <c r="E488" s="23"/>
      <c r="F488" s="19"/>
      <c r="G488" s="32"/>
      <c r="H488" s="74"/>
      <c r="I488" s="21"/>
      <c r="J488"/>
    </row>
    <row r="489" spans="1:10" s="16" customFormat="1" hidden="1" x14ac:dyDescent="0.25">
      <c r="A489" s="17"/>
      <c r="B489" s="28"/>
      <c r="C489" s="18" t="e">
        <f>VLOOKUP(B489,Fornecedores!A:B,2,0)</f>
        <v>#N/A</v>
      </c>
      <c r="D489" s="18"/>
      <c r="E489" s="23"/>
      <c r="F489" s="19"/>
      <c r="G489" s="32"/>
      <c r="H489" s="74"/>
      <c r="I489" s="21"/>
      <c r="J489"/>
    </row>
    <row r="490" spans="1:10" s="16" customFormat="1" hidden="1" x14ac:dyDescent="0.25">
      <c r="A490" s="17"/>
      <c r="B490" s="28"/>
      <c r="C490" s="18" t="e">
        <f>VLOOKUP(B490,Fornecedores!A:B,2,0)</f>
        <v>#N/A</v>
      </c>
      <c r="D490" s="18"/>
      <c r="E490" s="23"/>
      <c r="F490" s="19"/>
      <c r="G490" s="32"/>
      <c r="H490" s="74"/>
      <c r="I490" s="21"/>
      <c r="J490"/>
    </row>
    <row r="491" spans="1:10" s="16" customFormat="1" hidden="1" x14ac:dyDescent="0.25">
      <c r="A491" s="17"/>
      <c r="B491" s="28"/>
      <c r="C491" s="18" t="e">
        <f>VLOOKUP(B491,Fornecedores!A:B,2,0)</f>
        <v>#N/A</v>
      </c>
      <c r="D491" s="18"/>
      <c r="E491" s="23"/>
      <c r="F491" s="19"/>
      <c r="G491" s="32"/>
      <c r="H491" s="74"/>
      <c r="I491" s="21"/>
      <c r="J491"/>
    </row>
    <row r="492" spans="1:10" s="16" customFormat="1" hidden="1" x14ac:dyDescent="0.25">
      <c r="A492" s="17"/>
      <c r="B492" s="28"/>
      <c r="C492" s="18" t="e">
        <f>VLOOKUP(B492,Fornecedores!A:B,2,0)</f>
        <v>#N/A</v>
      </c>
      <c r="D492" s="18"/>
      <c r="E492" s="23"/>
      <c r="F492" s="19"/>
      <c r="G492" s="32"/>
      <c r="H492" s="74"/>
      <c r="I492" s="21"/>
      <c r="J492"/>
    </row>
    <row r="493" spans="1:10" s="16" customFormat="1" hidden="1" x14ac:dyDescent="0.25">
      <c r="A493" s="17"/>
      <c r="B493" s="27"/>
      <c r="C493" s="18" t="e">
        <f>VLOOKUP(B493,Fornecedores!A:B,2,0)</f>
        <v>#N/A</v>
      </c>
      <c r="D493" s="18"/>
      <c r="E493" s="23"/>
      <c r="F493" s="19"/>
      <c r="G493" s="20"/>
      <c r="H493" s="74"/>
      <c r="I493" s="21"/>
      <c r="J493"/>
    </row>
    <row r="494" spans="1:10" s="16" customFormat="1" hidden="1" x14ac:dyDescent="0.25">
      <c r="A494" s="17"/>
      <c r="B494" s="27"/>
      <c r="C494" s="18" t="e">
        <f>VLOOKUP(B494,Fornecedores!A:B,2,0)</f>
        <v>#N/A</v>
      </c>
      <c r="D494" s="18"/>
      <c r="E494" s="23"/>
      <c r="F494" s="19"/>
      <c r="G494" s="20"/>
      <c r="H494" s="74"/>
      <c r="I494" s="21"/>
      <c r="J494"/>
    </row>
    <row r="495" spans="1:10" s="16" customFormat="1" hidden="1" x14ac:dyDescent="0.25">
      <c r="A495" s="17"/>
      <c r="B495" s="27"/>
      <c r="C495" s="18" t="e">
        <f>VLOOKUP(B495,Fornecedores!A:B,2,0)</f>
        <v>#N/A</v>
      </c>
      <c r="D495" s="18"/>
      <c r="E495" s="23"/>
      <c r="F495" s="19"/>
      <c r="G495" s="20"/>
      <c r="H495" s="74"/>
      <c r="I495" s="21"/>
      <c r="J495"/>
    </row>
    <row r="496" spans="1:10" s="16" customFormat="1" hidden="1" x14ac:dyDescent="0.25">
      <c r="A496" s="17"/>
      <c r="B496" s="27"/>
      <c r="C496" s="18" t="e">
        <f>VLOOKUP(B496,Fornecedores!A:B,2,0)</f>
        <v>#N/A</v>
      </c>
      <c r="D496" s="18"/>
      <c r="E496" s="23"/>
      <c r="F496" s="19"/>
      <c r="G496" s="20"/>
      <c r="H496" s="74"/>
      <c r="I496" s="21"/>
      <c r="J496"/>
    </row>
    <row r="497" spans="1:10" s="16" customFormat="1" hidden="1" x14ac:dyDescent="0.25">
      <c r="A497" s="17"/>
      <c r="B497" s="27"/>
      <c r="C497" s="18" t="e">
        <f>VLOOKUP(B497,Fornecedores!A:B,2,0)</f>
        <v>#N/A</v>
      </c>
      <c r="D497" s="18"/>
      <c r="E497" s="23"/>
      <c r="F497" s="19"/>
      <c r="G497" s="20"/>
      <c r="H497" s="74"/>
      <c r="I497" s="21"/>
      <c r="J497"/>
    </row>
    <row r="498" spans="1:10" s="16" customFormat="1" hidden="1" x14ac:dyDescent="0.25">
      <c r="A498" s="17"/>
      <c r="B498" s="28"/>
      <c r="C498" s="18" t="e">
        <f>VLOOKUP(B498,Fornecedores!A:B,2,0)</f>
        <v>#N/A</v>
      </c>
      <c r="D498" s="18"/>
      <c r="E498" s="23"/>
      <c r="F498" s="19"/>
      <c r="G498" s="20"/>
      <c r="H498" s="74"/>
      <c r="I498" s="21"/>
      <c r="J498"/>
    </row>
    <row r="499" spans="1:10" s="16" customFormat="1" hidden="1" x14ac:dyDescent="0.25">
      <c r="A499" s="17"/>
      <c r="B499" s="27"/>
      <c r="C499" s="18" t="e">
        <f>VLOOKUP(B499,Fornecedores!A:B,2,0)</f>
        <v>#N/A</v>
      </c>
      <c r="D499" s="18"/>
      <c r="E499" s="23"/>
      <c r="F499" s="19"/>
      <c r="G499" s="20"/>
      <c r="H499" s="74"/>
      <c r="I499" s="21"/>
      <c r="J499"/>
    </row>
    <row r="500" spans="1:10" s="16" customFormat="1" hidden="1" x14ac:dyDescent="0.25">
      <c r="A500" s="17"/>
      <c r="B500" s="27"/>
      <c r="C500" s="18" t="e">
        <f>VLOOKUP(B500,Fornecedores!A:B,2,0)</f>
        <v>#N/A</v>
      </c>
      <c r="D500" s="18"/>
      <c r="E500" s="23"/>
      <c r="F500" s="19"/>
      <c r="G500" s="20"/>
      <c r="H500" s="74"/>
      <c r="I500" s="21"/>
      <c r="J500"/>
    </row>
    <row r="501" spans="1:10" s="16" customFormat="1" x14ac:dyDescent="0.25">
      <c r="A501" s="17"/>
      <c r="B501" s="28"/>
      <c r="C501" s="18"/>
      <c r="D501" s="18"/>
      <c r="E501" s="23"/>
      <c r="F501" s="19"/>
      <c r="G501" s="20"/>
      <c r="H501" s="74"/>
      <c r="I501" s="21"/>
      <c r="J501"/>
    </row>
    <row r="502" spans="1:10" s="16" customFormat="1" x14ac:dyDescent="0.25">
      <c r="A502" s="17"/>
      <c r="B502" s="27"/>
      <c r="C502" s="18"/>
      <c r="D502" s="18"/>
      <c r="E502" s="23"/>
      <c r="F502" s="19"/>
      <c r="G502" s="20"/>
      <c r="H502" s="74"/>
      <c r="I502" s="21"/>
      <c r="J502"/>
    </row>
    <row r="503" spans="1:10" s="16" customFormat="1" x14ac:dyDescent="0.25">
      <c r="A503" s="17"/>
      <c r="B503" s="27"/>
      <c r="C503" s="18"/>
      <c r="D503" s="18"/>
      <c r="E503" s="23"/>
      <c r="F503" s="19"/>
      <c r="G503" s="20"/>
      <c r="H503" s="74"/>
      <c r="I503" s="21"/>
      <c r="J503"/>
    </row>
    <row r="504" spans="1:10" s="16" customFormat="1" x14ac:dyDescent="0.25">
      <c r="A504" s="17"/>
      <c r="B504" s="27"/>
      <c r="C504" s="18"/>
      <c r="D504" s="18"/>
      <c r="E504" s="23"/>
      <c r="F504" s="19"/>
      <c r="G504" s="20"/>
      <c r="H504" s="74"/>
      <c r="I504" s="21"/>
      <c r="J504"/>
    </row>
    <row r="505" spans="1:10" s="16" customFormat="1" x14ac:dyDescent="0.25">
      <c r="A505" s="17"/>
      <c r="B505" s="27"/>
      <c r="C505" s="18"/>
      <c r="D505" s="18"/>
      <c r="E505" s="23"/>
      <c r="F505" s="19"/>
      <c r="G505" s="20"/>
      <c r="H505" s="74"/>
      <c r="I505" s="21"/>
      <c r="J505"/>
    </row>
    <row r="506" spans="1:10" s="16" customFormat="1" x14ac:dyDescent="0.25">
      <c r="A506" s="17"/>
      <c r="B506" s="27"/>
      <c r="C506" s="18"/>
      <c r="D506" s="18"/>
      <c r="E506" s="23"/>
      <c r="F506" s="19"/>
      <c r="G506" s="20"/>
      <c r="H506" s="74"/>
      <c r="I506" s="21"/>
      <c r="J506"/>
    </row>
    <row r="507" spans="1:10" s="16" customFormat="1" x14ac:dyDescent="0.25">
      <c r="A507" s="17"/>
      <c r="B507" s="27"/>
      <c r="C507" s="18"/>
      <c r="D507" s="18"/>
      <c r="E507" s="23"/>
      <c r="F507" s="19"/>
      <c r="G507" s="20"/>
      <c r="H507" s="74"/>
      <c r="I507" s="21"/>
      <c r="J507"/>
    </row>
    <row r="508" spans="1:10" s="16" customFormat="1" x14ac:dyDescent="0.25">
      <c r="A508" s="17"/>
      <c r="B508" s="27"/>
      <c r="C508" s="18"/>
      <c r="D508" s="18"/>
      <c r="E508" s="23"/>
      <c r="F508" s="19"/>
      <c r="G508" s="20"/>
      <c r="H508" s="74"/>
      <c r="I508" s="21"/>
      <c r="J508"/>
    </row>
    <row r="509" spans="1:10" s="16" customFormat="1" x14ac:dyDescent="0.25">
      <c r="A509" s="17"/>
      <c r="B509" s="27"/>
      <c r="C509" s="18"/>
      <c r="D509" s="18"/>
      <c r="E509" s="23"/>
      <c r="F509" s="19"/>
      <c r="G509" s="20"/>
      <c r="H509" s="74"/>
      <c r="I509" s="21"/>
      <c r="J509"/>
    </row>
    <row r="510" spans="1:10" s="16" customFormat="1" x14ac:dyDescent="0.25">
      <c r="A510" s="17"/>
      <c r="B510" s="27"/>
      <c r="C510" s="18"/>
      <c r="D510" s="18"/>
      <c r="E510" s="23"/>
      <c r="F510" s="19"/>
      <c r="G510" s="20"/>
      <c r="H510" s="74"/>
      <c r="I510" s="21"/>
      <c r="J510"/>
    </row>
    <row r="511" spans="1:10" s="16" customFormat="1" x14ac:dyDescent="0.25">
      <c r="A511" s="17"/>
      <c r="B511" s="27"/>
      <c r="C511" s="18"/>
      <c r="D511" s="18"/>
      <c r="E511" s="23"/>
      <c r="F511" s="19"/>
      <c r="G511" s="20"/>
      <c r="H511" s="74"/>
      <c r="I511" s="21"/>
      <c r="J511"/>
    </row>
    <row r="512" spans="1:10" s="16" customFormat="1" x14ac:dyDescent="0.25">
      <c r="A512" s="17"/>
      <c r="B512" s="27"/>
      <c r="C512" s="18"/>
      <c r="D512" s="18"/>
      <c r="E512" s="23"/>
      <c r="F512" s="19"/>
      <c r="G512" s="20"/>
      <c r="H512" s="74"/>
      <c r="I512" s="21"/>
      <c r="J512"/>
    </row>
    <row r="513" spans="1:10" s="16" customFormat="1" x14ac:dyDescent="0.25">
      <c r="A513" s="17"/>
      <c r="B513" s="27"/>
      <c r="C513" s="18"/>
      <c r="D513" s="18"/>
      <c r="E513" s="23"/>
      <c r="F513" s="19"/>
      <c r="G513" s="20"/>
      <c r="H513" s="74"/>
      <c r="I513" s="21"/>
      <c r="J513"/>
    </row>
    <row r="514" spans="1:10" s="16" customFormat="1" x14ac:dyDescent="0.25">
      <c r="A514" s="17"/>
      <c r="B514" s="27"/>
      <c r="C514" s="18"/>
      <c r="D514" s="18"/>
      <c r="E514" s="23"/>
      <c r="F514" s="19"/>
      <c r="G514" s="20"/>
      <c r="H514" s="74"/>
      <c r="I514" s="21"/>
      <c r="J514"/>
    </row>
    <row r="515" spans="1:10" s="16" customFormat="1" x14ac:dyDescent="0.25">
      <c r="A515" s="17"/>
      <c r="B515" s="27"/>
      <c r="C515" s="18"/>
      <c r="D515" s="18"/>
      <c r="E515" s="23"/>
      <c r="F515" s="19"/>
      <c r="G515" s="20"/>
      <c r="H515" s="74"/>
      <c r="I515" s="21"/>
      <c r="J515"/>
    </row>
    <row r="516" spans="1:10" s="16" customFormat="1" x14ac:dyDescent="0.25">
      <c r="A516" s="17"/>
      <c r="B516" s="27"/>
      <c r="C516" s="18"/>
      <c r="D516" s="18"/>
      <c r="E516" s="23"/>
      <c r="F516" s="19"/>
      <c r="G516" s="20"/>
      <c r="H516" s="74"/>
      <c r="I516" s="21"/>
      <c r="J516"/>
    </row>
    <row r="517" spans="1:10" s="16" customFormat="1" x14ac:dyDescent="0.25">
      <c r="A517" s="17"/>
      <c r="B517" s="27"/>
      <c r="C517" s="18"/>
      <c r="D517" s="18"/>
      <c r="E517" s="23"/>
      <c r="F517" s="19"/>
      <c r="G517" s="20"/>
      <c r="H517" s="74"/>
      <c r="I517" s="21"/>
      <c r="J517"/>
    </row>
    <row r="518" spans="1:10" s="16" customFormat="1" x14ac:dyDescent="0.25">
      <c r="A518" s="17"/>
      <c r="B518" s="27"/>
      <c r="C518" s="18"/>
      <c r="D518" s="18"/>
      <c r="E518" s="23"/>
      <c r="F518" s="19"/>
      <c r="G518" s="20"/>
      <c r="H518" s="74"/>
      <c r="I518" s="21"/>
      <c r="J518"/>
    </row>
    <row r="519" spans="1:10" s="16" customFormat="1" x14ac:dyDescent="0.25">
      <c r="A519" s="17"/>
      <c r="B519" s="27"/>
      <c r="C519" s="18"/>
      <c r="D519" s="18"/>
      <c r="E519" s="23"/>
      <c r="F519" s="19"/>
      <c r="G519" s="20"/>
      <c r="H519" s="74"/>
      <c r="I519" s="21"/>
      <c r="J519"/>
    </row>
    <row r="520" spans="1:10" s="16" customFormat="1" x14ac:dyDescent="0.25">
      <c r="A520" s="17"/>
      <c r="B520" s="27"/>
      <c r="C520" s="18"/>
      <c r="D520" s="18"/>
      <c r="E520" s="23"/>
      <c r="F520" s="19"/>
      <c r="G520" s="20"/>
      <c r="H520" s="74"/>
      <c r="I520" s="21"/>
      <c r="J520"/>
    </row>
    <row r="521" spans="1:10" s="16" customFormat="1" x14ac:dyDescent="0.25">
      <c r="A521" s="17"/>
      <c r="B521" s="27"/>
      <c r="C521" s="18"/>
      <c r="D521" s="18"/>
      <c r="E521" s="23"/>
      <c r="F521" s="19"/>
      <c r="G521" s="20"/>
      <c r="H521" s="74"/>
      <c r="I521" s="21"/>
      <c r="J521"/>
    </row>
    <row r="522" spans="1:10" s="16" customFormat="1" x14ac:dyDescent="0.25">
      <c r="A522" s="17"/>
      <c r="B522" s="27"/>
      <c r="C522" s="18"/>
      <c r="D522" s="18"/>
      <c r="E522" s="23"/>
      <c r="F522" s="19"/>
      <c r="G522" s="20"/>
      <c r="H522" s="74"/>
      <c r="I522" s="21"/>
      <c r="J522"/>
    </row>
    <row r="523" spans="1:10" s="16" customFormat="1" x14ac:dyDescent="0.25">
      <c r="A523" s="17"/>
      <c r="B523" s="27"/>
      <c r="C523" s="18"/>
      <c r="D523" s="18"/>
      <c r="E523" s="23"/>
      <c r="F523" s="19"/>
      <c r="G523" s="20"/>
      <c r="H523" s="74"/>
      <c r="I523" s="21"/>
      <c r="J523"/>
    </row>
    <row r="524" spans="1:10" s="16" customFormat="1" x14ac:dyDescent="0.25">
      <c r="A524" s="17"/>
      <c r="B524" s="27"/>
      <c r="C524" s="18"/>
      <c r="D524" s="18"/>
      <c r="E524" s="23"/>
      <c r="F524" s="19"/>
      <c r="G524" s="20"/>
      <c r="H524" s="74"/>
      <c r="I524" s="21"/>
      <c r="J524"/>
    </row>
    <row r="525" spans="1:10" s="16" customFormat="1" x14ac:dyDescent="0.25">
      <c r="A525" s="17"/>
      <c r="B525" s="27"/>
      <c r="C525" s="18"/>
      <c r="D525" s="18"/>
      <c r="E525" s="23"/>
      <c r="F525" s="19"/>
      <c r="G525" s="20"/>
      <c r="H525" s="74"/>
      <c r="I525" s="21"/>
      <c r="J525"/>
    </row>
    <row r="526" spans="1:10" s="16" customFormat="1" x14ac:dyDescent="0.25">
      <c r="A526" s="17"/>
      <c r="B526" s="27"/>
      <c r="C526" s="18"/>
      <c r="D526" s="18"/>
      <c r="E526" s="23"/>
      <c r="F526" s="19"/>
      <c r="G526" s="20"/>
      <c r="H526" s="74"/>
      <c r="I526" s="21"/>
      <c r="J526"/>
    </row>
    <row r="527" spans="1:10" s="16" customFormat="1" x14ac:dyDescent="0.25">
      <c r="A527" s="17"/>
      <c r="B527" s="27"/>
      <c r="C527" s="18"/>
      <c r="D527" s="18"/>
      <c r="E527" s="23"/>
      <c r="F527" s="19"/>
      <c r="G527" s="20"/>
      <c r="H527" s="74"/>
      <c r="I527" s="21"/>
      <c r="J527"/>
    </row>
    <row r="528" spans="1:10" s="16" customFormat="1" x14ac:dyDescent="0.25">
      <c r="A528" s="17"/>
      <c r="B528" s="27"/>
      <c r="C528" s="18"/>
      <c r="D528" s="18"/>
      <c r="E528" s="23"/>
      <c r="F528" s="19"/>
      <c r="G528" s="20"/>
      <c r="H528" s="74"/>
      <c r="I528" s="21"/>
      <c r="J528"/>
    </row>
    <row r="529" spans="1:10" s="16" customFormat="1" x14ac:dyDescent="0.25">
      <c r="A529" s="17"/>
      <c r="B529" s="27"/>
      <c r="C529" s="18"/>
      <c r="D529" s="18"/>
      <c r="E529" s="23"/>
      <c r="F529" s="19"/>
      <c r="G529" s="20"/>
      <c r="H529" s="74"/>
      <c r="I529" s="21"/>
      <c r="J529"/>
    </row>
    <row r="530" spans="1:10" s="16" customFormat="1" x14ac:dyDescent="0.25">
      <c r="A530" s="17"/>
      <c r="B530" s="27"/>
      <c r="C530" s="18"/>
      <c r="D530" s="18"/>
      <c r="E530" s="23"/>
      <c r="F530" s="19"/>
      <c r="G530" s="20"/>
      <c r="H530" s="74"/>
      <c r="I530" s="21"/>
      <c r="J530"/>
    </row>
    <row r="531" spans="1:10" s="16" customFormat="1" x14ac:dyDescent="0.25">
      <c r="A531" s="17"/>
      <c r="B531" s="27"/>
      <c r="C531" s="18"/>
      <c r="D531" s="18"/>
      <c r="E531" s="23"/>
      <c r="F531" s="19"/>
      <c r="G531" s="20"/>
      <c r="H531" s="74"/>
      <c r="I531" s="21"/>
      <c r="J531"/>
    </row>
    <row r="532" spans="1:10" s="16" customFormat="1" x14ac:dyDescent="0.25">
      <c r="A532" s="17"/>
      <c r="B532" s="27"/>
      <c r="C532" s="18"/>
      <c r="D532" s="18"/>
      <c r="E532" s="23"/>
      <c r="F532" s="19"/>
      <c r="G532" s="20"/>
      <c r="H532" s="74"/>
      <c r="I532" s="21"/>
      <c r="J532"/>
    </row>
    <row r="533" spans="1:10" s="16" customFormat="1" x14ac:dyDescent="0.25">
      <c r="A533" s="17"/>
      <c r="B533" s="27"/>
      <c r="C533" s="18"/>
      <c r="D533" s="18"/>
      <c r="E533" s="23"/>
      <c r="F533" s="19"/>
      <c r="G533" s="20"/>
      <c r="H533" s="74"/>
      <c r="I533" s="21"/>
      <c r="J533"/>
    </row>
    <row r="534" spans="1:10" s="16" customFormat="1" x14ac:dyDescent="0.25">
      <c r="A534" s="17"/>
      <c r="B534" s="27"/>
      <c r="C534" s="18"/>
      <c r="D534" s="18"/>
      <c r="E534" s="23"/>
      <c r="F534" s="19"/>
      <c r="G534" s="20"/>
      <c r="H534" s="74"/>
      <c r="I534" s="21"/>
      <c r="J534"/>
    </row>
    <row r="535" spans="1:10" s="16" customFormat="1" x14ac:dyDescent="0.25">
      <c r="A535" s="17"/>
      <c r="B535" s="27"/>
      <c r="C535" s="18"/>
      <c r="D535" s="18"/>
      <c r="E535" s="23"/>
      <c r="F535" s="19"/>
      <c r="G535" s="20"/>
      <c r="H535" s="74"/>
      <c r="I535" s="21"/>
      <c r="J535"/>
    </row>
    <row r="536" spans="1:10" s="16" customFormat="1" x14ac:dyDescent="0.25">
      <c r="A536" s="17"/>
      <c r="B536" s="27"/>
      <c r="C536" s="18"/>
      <c r="D536" s="18"/>
      <c r="E536" s="23"/>
      <c r="F536" s="19"/>
      <c r="G536" s="20"/>
      <c r="H536" s="74"/>
      <c r="I536" s="21"/>
      <c r="J536"/>
    </row>
    <row r="537" spans="1:10" s="16" customFormat="1" x14ac:dyDescent="0.25">
      <c r="A537" s="17"/>
      <c r="B537" s="27"/>
      <c r="C537" s="18"/>
      <c r="D537" s="18"/>
      <c r="E537" s="23"/>
      <c r="F537" s="19"/>
      <c r="G537" s="20"/>
      <c r="H537" s="74"/>
      <c r="I537" s="21"/>
      <c r="J537"/>
    </row>
    <row r="538" spans="1:10" s="16" customFormat="1" x14ac:dyDescent="0.25">
      <c r="A538" s="17"/>
      <c r="B538" s="27"/>
      <c r="C538" s="18"/>
      <c r="D538" s="18"/>
      <c r="E538" s="23"/>
      <c r="F538" s="19"/>
      <c r="G538" s="20"/>
      <c r="H538" s="74"/>
      <c r="I538" s="21"/>
      <c r="J538"/>
    </row>
    <row r="539" spans="1:10" s="16" customFormat="1" x14ac:dyDescent="0.25">
      <c r="A539" s="17"/>
      <c r="B539" s="27"/>
      <c r="C539" s="18"/>
      <c r="D539" s="18"/>
      <c r="E539" s="23"/>
      <c r="F539" s="19"/>
      <c r="G539" s="20"/>
      <c r="H539" s="74"/>
      <c r="I539" s="21"/>
      <c r="J539"/>
    </row>
    <row r="540" spans="1:10" s="16" customFormat="1" x14ac:dyDescent="0.25">
      <c r="A540" s="17"/>
      <c r="B540" s="27"/>
      <c r="C540" s="18"/>
      <c r="D540" s="18"/>
      <c r="E540" s="23"/>
      <c r="F540" s="19"/>
      <c r="G540" s="20"/>
      <c r="H540" s="74"/>
      <c r="I540" s="21"/>
      <c r="J540"/>
    </row>
    <row r="541" spans="1:10" s="16" customFormat="1" x14ac:dyDescent="0.25">
      <c r="A541" s="17"/>
      <c r="B541" s="27"/>
      <c r="C541" s="18"/>
      <c r="D541" s="18"/>
      <c r="E541" s="23"/>
      <c r="F541" s="19"/>
      <c r="G541" s="20"/>
      <c r="H541" s="74"/>
      <c r="I541" s="21"/>
      <c r="J541"/>
    </row>
    <row r="542" spans="1:10" s="16" customFormat="1" x14ac:dyDescent="0.25">
      <c r="A542" s="17"/>
      <c r="B542" s="27"/>
      <c r="C542" s="18"/>
      <c r="D542" s="18"/>
      <c r="E542" s="23"/>
      <c r="F542" s="19"/>
      <c r="G542" s="20"/>
      <c r="H542" s="74"/>
      <c r="I542" s="21"/>
      <c r="J542"/>
    </row>
    <row r="543" spans="1:10" s="16" customFormat="1" x14ac:dyDescent="0.25">
      <c r="A543" s="17"/>
      <c r="B543" s="27"/>
      <c r="C543" s="18"/>
      <c r="D543" s="18"/>
      <c r="E543" s="23"/>
      <c r="F543" s="19"/>
      <c r="G543" s="20"/>
      <c r="H543" s="74"/>
      <c r="I543" s="21"/>
      <c r="J543"/>
    </row>
    <row r="544" spans="1:10" s="16" customFormat="1" x14ac:dyDescent="0.25">
      <c r="A544" s="17"/>
      <c r="B544" s="27"/>
      <c r="C544" s="18"/>
      <c r="D544" s="18"/>
      <c r="E544" s="23"/>
      <c r="F544" s="19"/>
      <c r="G544" s="20"/>
      <c r="H544" s="74"/>
      <c r="I544" s="21"/>
      <c r="J544"/>
    </row>
    <row r="545" spans="1:10" s="16" customFormat="1" x14ac:dyDescent="0.25">
      <c r="A545" s="17"/>
      <c r="B545" s="27"/>
      <c r="C545" s="18"/>
      <c r="D545" s="18"/>
      <c r="E545" s="23"/>
      <c r="F545" s="19"/>
      <c r="G545" s="20"/>
      <c r="H545" s="74"/>
      <c r="I545" s="21"/>
      <c r="J545"/>
    </row>
    <row r="546" spans="1:10" s="16" customFormat="1" x14ac:dyDescent="0.25">
      <c r="A546" s="17"/>
      <c r="B546" s="27"/>
      <c r="C546" s="18"/>
      <c r="D546" s="18"/>
      <c r="E546" s="23"/>
      <c r="F546" s="19"/>
      <c r="G546" s="20"/>
      <c r="H546" s="74"/>
      <c r="I546" s="21"/>
      <c r="J546"/>
    </row>
    <row r="547" spans="1:10" s="16" customFormat="1" x14ac:dyDescent="0.25">
      <c r="A547" s="17"/>
      <c r="B547" s="27"/>
      <c r="C547" s="18"/>
      <c r="D547" s="18"/>
      <c r="E547" s="23"/>
      <c r="F547" s="19"/>
      <c r="G547" s="20"/>
      <c r="H547" s="74"/>
      <c r="I547" s="21"/>
      <c r="J547"/>
    </row>
    <row r="548" spans="1:10" s="16" customFormat="1" x14ac:dyDescent="0.25">
      <c r="A548" s="17"/>
      <c r="B548" s="27"/>
      <c r="C548" s="18"/>
      <c r="D548" s="18"/>
      <c r="E548" s="23"/>
      <c r="F548" s="19"/>
      <c r="G548" s="20"/>
      <c r="H548" s="74"/>
      <c r="I548" s="21"/>
      <c r="J548"/>
    </row>
    <row r="549" spans="1:10" s="16" customFormat="1" x14ac:dyDescent="0.25">
      <c r="A549" s="17"/>
      <c r="B549" s="27"/>
      <c r="C549" s="18"/>
      <c r="D549" s="18"/>
      <c r="E549" s="23"/>
      <c r="F549" s="19"/>
      <c r="G549" s="20"/>
      <c r="H549" s="74"/>
      <c r="I549" s="21"/>
      <c r="J549"/>
    </row>
    <row r="550" spans="1:10" s="16" customFormat="1" x14ac:dyDescent="0.25">
      <c r="A550" s="17"/>
      <c r="B550" s="27"/>
      <c r="C550" s="18"/>
      <c r="D550" s="18"/>
      <c r="E550" s="23"/>
      <c r="F550" s="19"/>
      <c r="G550" s="20"/>
      <c r="H550" s="74"/>
      <c r="I550" s="21"/>
      <c r="J550"/>
    </row>
    <row r="551" spans="1:10" s="16" customFormat="1" x14ac:dyDescent="0.25">
      <c r="A551" s="17"/>
      <c r="B551" s="27"/>
      <c r="C551" s="18"/>
      <c r="D551" s="18"/>
      <c r="E551" s="23"/>
      <c r="F551" s="19"/>
      <c r="G551" s="20"/>
      <c r="H551" s="74"/>
      <c r="I551" s="21"/>
      <c r="J551"/>
    </row>
    <row r="552" spans="1:10" s="16" customFormat="1" x14ac:dyDescent="0.25">
      <c r="A552" s="17"/>
      <c r="B552" s="27"/>
      <c r="C552" s="18"/>
      <c r="D552" s="18"/>
      <c r="E552" s="23"/>
      <c r="F552" s="19"/>
      <c r="G552" s="20"/>
      <c r="H552" s="74"/>
      <c r="I552" s="21"/>
      <c r="J552"/>
    </row>
    <row r="553" spans="1:10" s="16" customFormat="1" x14ac:dyDescent="0.25">
      <c r="A553" s="17"/>
      <c r="B553" s="27"/>
      <c r="C553" s="18"/>
      <c r="D553" s="18"/>
      <c r="E553" s="23"/>
      <c r="F553" s="19"/>
      <c r="G553" s="20"/>
      <c r="H553" s="74"/>
      <c r="I553" s="21"/>
      <c r="J553"/>
    </row>
    <row r="554" spans="1:10" s="16" customFormat="1" x14ac:dyDescent="0.25">
      <c r="A554" s="17"/>
      <c r="B554" s="27"/>
      <c r="C554" s="18"/>
      <c r="D554" s="18"/>
      <c r="E554" s="23"/>
      <c r="F554" s="19"/>
      <c r="G554" s="20"/>
      <c r="H554" s="74"/>
      <c r="I554" s="21"/>
      <c r="J554"/>
    </row>
    <row r="555" spans="1:10" s="16" customFormat="1" x14ac:dyDescent="0.25">
      <c r="A555" s="17"/>
      <c r="B555" s="27"/>
      <c r="C555" s="18"/>
      <c r="D555" s="18"/>
      <c r="E555" s="23"/>
      <c r="F555" s="19"/>
      <c r="G555" s="20"/>
      <c r="H555" s="74"/>
      <c r="I555" s="21"/>
      <c r="J555"/>
    </row>
    <row r="556" spans="1:10" s="16" customFormat="1" x14ac:dyDescent="0.25">
      <c r="A556" s="17"/>
      <c r="B556" s="27"/>
      <c r="C556" s="18"/>
      <c r="D556" s="18"/>
      <c r="E556" s="23"/>
      <c r="F556" s="19"/>
      <c r="G556" s="20"/>
      <c r="H556" s="74"/>
      <c r="I556" s="21"/>
      <c r="J556"/>
    </row>
    <row r="557" spans="1:10" s="16" customFormat="1" x14ac:dyDescent="0.25">
      <c r="A557" s="17"/>
      <c r="B557" s="27"/>
      <c r="C557" s="18"/>
      <c r="D557" s="18"/>
      <c r="E557" s="23"/>
      <c r="F557" s="19"/>
      <c r="G557" s="20"/>
      <c r="H557" s="74"/>
      <c r="I557" s="21"/>
      <c r="J557"/>
    </row>
    <row r="558" spans="1:10" s="16" customFormat="1" x14ac:dyDescent="0.25">
      <c r="A558" s="17"/>
      <c r="B558" s="27"/>
      <c r="C558" s="18"/>
      <c r="D558" s="18"/>
      <c r="E558" s="23"/>
      <c r="F558" s="19"/>
      <c r="G558" s="20"/>
      <c r="H558" s="74"/>
      <c r="I558" s="21"/>
      <c r="J558"/>
    </row>
    <row r="559" spans="1:10" s="16" customFormat="1" x14ac:dyDescent="0.25">
      <c r="A559" s="17"/>
      <c r="B559" s="27"/>
      <c r="C559" s="18"/>
      <c r="D559" s="18"/>
      <c r="E559" s="23"/>
      <c r="F559" s="19"/>
      <c r="G559" s="20"/>
      <c r="H559" s="74"/>
      <c r="I559" s="21"/>
      <c r="J559"/>
    </row>
    <row r="560" spans="1:10" s="16" customFormat="1" x14ac:dyDescent="0.25">
      <c r="A560" s="17"/>
      <c r="B560" s="27"/>
      <c r="C560" s="18"/>
      <c r="D560" s="18"/>
      <c r="E560" s="23"/>
      <c r="F560" s="19"/>
      <c r="G560" s="20"/>
      <c r="H560" s="74"/>
      <c r="I560" s="21"/>
      <c r="J560"/>
    </row>
    <row r="561" spans="1:10" s="16" customFormat="1" x14ac:dyDescent="0.25">
      <c r="A561" s="17"/>
      <c r="B561" s="27"/>
      <c r="C561" s="18"/>
      <c r="D561" s="18"/>
      <c r="E561" s="23"/>
      <c r="F561" s="19"/>
      <c r="G561" s="20"/>
      <c r="H561" s="74"/>
      <c r="I561" s="21"/>
      <c r="J561"/>
    </row>
    <row r="562" spans="1:10" s="16" customFormat="1" x14ac:dyDescent="0.25">
      <c r="A562" s="17"/>
      <c r="B562" s="27"/>
      <c r="C562" s="18"/>
      <c r="D562" s="18"/>
      <c r="E562" s="23"/>
      <c r="F562" s="19"/>
      <c r="G562" s="20"/>
      <c r="H562" s="74"/>
      <c r="I562" s="21"/>
      <c r="J562"/>
    </row>
    <row r="563" spans="1:10" s="16" customFormat="1" x14ac:dyDescent="0.25">
      <c r="A563" s="17"/>
      <c r="B563" s="27"/>
      <c r="C563" s="18"/>
      <c r="D563" s="18"/>
      <c r="E563" s="23"/>
      <c r="F563" s="19"/>
      <c r="G563" s="20"/>
      <c r="H563" s="74"/>
      <c r="I563" s="21"/>
      <c r="J563"/>
    </row>
    <row r="564" spans="1:10" s="16" customFormat="1" x14ac:dyDescent="0.25">
      <c r="A564" s="17"/>
      <c r="B564" s="27"/>
      <c r="C564" s="18"/>
      <c r="D564" s="18"/>
      <c r="E564" s="23"/>
      <c r="F564" s="19"/>
      <c r="G564" s="20"/>
      <c r="H564" s="74"/>
      <c r="I564" s="21"/>
      <c r="J564"/>
    </row>
    <row r="565" spans="1:10" s="16" customFormat="1" x14ac:dyDescent="0.25">
      <c r="A565" s="17"/>
      <c r="B565" s="27"/>
      <c r="C565" s="18"/>
      <c r="D565" s="18"/>
      <c r="E565" s="23"/>
      <c r="F565" s="19"/>
      <c r="G565" s="20"/>
      <c r="H565" s="74"/>
      <c r="I565" s="21"/>
      <c r="J565"/>
    </row>
    <row r="566" spans="1:10" s="16" customFormat="1" x14ac:dyDescent="0.25">
      <c r="A566" s="17"/>
      <c r="B566" s="27"/>
      <c r="C566" s="18"/>
      <c r="D566" s="18"/>
      <c r="E566" s="23"/>
      <c r="F566" s="19"/>
      <c r="G566" s="20"/>
      <c r="H566" s="74"/>
      <c r="I566" s="21"/>
      <c r="J566"/>
    </row>
    <row r="567" spans="1:10" s="16" customFormat="1" x14ac:dyDescent="0.25">
      <c r="A567" s="17"/>
      <c r="B567" s="27"/>
      <c r="C567" s="18"/>
      <c r="D567" s="18"/>
      <c r="E567" s="23"/>
      <c r="F567" s="19"/>
      <c r="G567" s="20"/>
      <c r="H567" s="74"/>
      <c r="I567" s="21"/>
      <c r="J567"/>
    </row>
    <row r="568" spans="1:10" s="16" customFormat="1" x14ac:dyDescent="0.25">
      <c r="A568" s="17"/>
      <c r="B568" s="27"/>
      <c r="C568" s="18"/>
      <c r="D568" s="18"/>
      <c r="E568" s="23"/>
      <c r="F568" s="19"/>
      <c r="G568" s="20"/>
      <c r="H568" s="74"/>
      <c r="I568" s="21"/>
      <c r="J568"/>
    </row>
    <row r="569" spans="1:10" s="16" customFormat="1" x14ac:dyDescent="0.25">
      <c r="A569" s="17"/>
      <c r="B569" s="27"/>
      <c r="C569" s="18"/>
      <c r="D569" s="18"/>
      <c r="E569" s="23"/>
      <c r="F569" s="19"/>
      <c r="G569" s="20"/>
      <c r="H569" s="74"/>
      <c r="I569" s="21"/>
      <c r="J569"/>
    </row>
    <row r="570" spans="1:10" s="16" customFormat="1" x14ac:dyDescent="0.25">
      <c r="A570" s="17"/>
      <c r="B570" s="27"/>
      <c r="C570" s="18"/>
      <c r="D570" s="18"/>
      <c r="E570" s="23"/>
      <c r="F570" s="19"/>
      <c r="G570" s="20"/>
      <c r="H570" s="74"/>
      <c r="I570" s="21"/>
      <c r="J570"/>
    </row>
    <row r="571" spans="1:10" s="16" customFormat="1" x14ac:dyDescent="0.25">
      <c r="A571" s="17"/>
      <c r="B571" s="27"/>
      <c r="C571" s="18"/>
      <c r="D571" s="18"/>
      <c r="E571" s="23"/>
      <c r="F571" s="19"/>
      <c r="G571" s="20"/>
      <c r="H571" s="74"/>
      <c r="I571" s="21"/>
      <c r="J571"/>
    </row>
    <row r="572" spans="1:10" s="16" customFormat="1" x14ac:dyDescent="0.25">
      <c r="A572" s="17"/>
      <c r="B572" s="27"/>
      <c r="C572" s="18"/>
      <c r="D572" s="18"/>
      <c r="E572" s="23"/>
      <c r="F572" s="19"/>
      <c r="G572" s="20"/>
      <c r="H572" s="74"/>
      <c r="I572" s="21"/>
      <c r="J572"/>
    </row>
    <row r="573" spans="1:10" s="16" customFormat="1" x14ac:dyDescent="0.25">
      <c r="A573" s="17"/>
      <c r="B573" s="27"/>
      <c r="C573" s="18"/>
      <c r="D573" s="18"/>
      <c r="E573" s="23"/>
      <c r="F573" s="19"/>
      <c r="G573" s="20"/>
      <c r="H573" s="74"/>
      <c r="I573" s="21"/>
      <c r="J573"/>
    </row>
    <row r="574" spans="1:10" s="16" customFormat="1" x14ac:dyDescent="0.25">
      <c r="A574" s="17"/>
      <c r="B574" s="27"/>
      <c r="C574" s="18"/>
      <c r="D574" s="18"/>
      <c r="E574" s="23"/>
      <c r="F574" s="19"/>
      <c r="G574" s="20"/>
      <c r="H574" s="74"/>
      <c r="I574" s="21"/>
      <c r="J574"/>
    </row>
    <row r="575" spans="1:10" s="16" customFormat="1" x14ac:dyDescent="0.25">
      <c r="A575" s="17"/>
      <c r="B575" s="27"/>
      <c r="C575" s="18"/>
      <c r="D575" s="18"/>
      <c r="E575" s="23"/>
      <c r="F575" s="19"/>
      <c r="G575" s="20"/>
      <c r="H575" s="74"/>
      <c r="I575" s="21"/>
      <c r="J575"/>
    </row>
    <row r="576" spans="1:10" s="16" customFormat="1" x14ac:dyDescent="0.25">
      <c r="A576" s="17"/>
      <c r="B576" s="27"/>
      <c r="C576" s="18"/>
      <c r="D576" s="18"/>
      <c r="E576" s="23"/>
      <c r="F576" s="19"/>
      <c r="G576" s="20"/>
      <c r="H576" s="74"/>
      <c r="I576" s="21"/>
      <c r="J576"/>
    </row>
    <row r="577" spans="1:10" s="16" customFormat="1" x14ac:dyDescent="0.25">
      <c r="A577" s="17"/>
      <c r="B577" s="27"/>
      <c r="C577" s="18"/>
      <c r="D577" s="18"/>
      <c r="E577" s="23"/>
      <c r="F577" s="19"/>
      <c r="G577" s="20"/>
      <c r="H577" s="74"/>
      <c r="I577" s="21"/>
      <c r="J577"/>
    </row>
    <row r="578" spans="1:10" s="16" customFormat="1" x14ac:dyDescent="0.25">
      <c r="A578" s="17"/>
      <c r="B578" s="27"/>
      <c r="C578" s="18"/>
      <c r="D578" s="18"/>
      <c r="E578" s="23"/>
      <c r="F578" s="19"/>
      <c r="G578" s="20"/>
      <c r="H578" s="74"/>
      <c r="I578" s="21"/>
      <c r="J578"/>
    </row>
    <row r="579" spans="1:10" s="16" customFormat="1" x14ac:dyDescent="0.25">
      <c r="A579" s="17"/>
      <c r="B579" s="27"/>
      <c r="C579" s="18"/>
      <c r="D579" s="18"/>
      <c r="E579" s="23"/>
      <c r="F579" s="19"/>
      <c r="G579" s="20"/>
      <c r="H579" s="74"/>
      <c r="I579" s="21"/>
      <c r="J579"/>
    </row>
    <row r="580" spans="1:10" s="16" customFormat="1" x14ac:dyDescent="0.25">
      <c r="A580" s="17"/>
      <c r="B580" s="27"/>
      <c r="C580" s="18"/>
      <c r="D580" s="18"/>
      <c r="E580" s="23"/>
      <c r="F580" s="19"/>
      <c r="G580" s="20"/>
      <c r="H580" s="74"/>
      <c r="I580" s="21"/>
      <c r="J580"/>
    </row>
    <row r="581" spans="1:10" s="16" customFormat="1" x14ac:dyDescent="0.25">
      <c r="A581" s="17"/>
      <c r="B581" s="27"/>
      <c r="C581" s="18"/>
      <c r="D581" s="18"/>
      <c r="E581" s="23"/>
      <c r="F581" s="19"/>
      <c r="G581" s="20"/>
      <c r="H581" s="74"/>
      <c r="I581" s="21"/>
      <c r="J581"/>
    </row>
    <row r="582" spans="1:10" s="16" customFormat="1" x14ac:dyDescent="0.25">
      <c r="A582" s="17"/>
      <c r="B582" s="27"/>
      <c r="C582" s="18"/>
      <c r="D582" s="18"/>
      <c r="E582" s="23"/>
      <c r="F582" s="19"/>
      <c r="G582" s="20"/>
      <c r="H582" s="74"/>
      <c r="I582" s="21"/>
      <c r="J582"/>
    </row>
    <row r="583" spans="1:10" s="16" customFormat="1" x14ac:dyDescent="0.25">
      <c r="A583" s="17"/>
      <c r="B583" s="27"/>
      <c r="C583" s="18"/>
      <c r="D583" s="18"/>
      <c r="E583" s="23"/>
      <c r="F583" s="19"/>
      <c r="G583" s="20"/>
      <c r="H583" s="74"/>
      <c r="I583" s="21"/>
      <c r="J583"/>
    </row>
    <row r="584" spans="1:10" s="16" customFormat="1" x14ac:dyDescent="0.25">
      <c r="A584" s="17"/>
      <c r="B584" s="27"/>
      <c r="C584" s="18"/>
      <c r="D584" s="18"/>
      <c r="E584" s="23"/>
      <c r="F584" s="19"/>
      <c r="G584" s="20"/>
      <c r="H584" s="74"/>
      <c r="I584" s="21"/>
      <c r="J584"/>
    </row>
    <row r="585" spans="1:10" s="16" customFormat="1" x14ac:dyDescent="0.25">
      <c r="A585" s="17"/>
      <c r="B585" s="27"/>
      <c r="C585" s="18"/>
      <c r="D585" s="18"/>
      <c r="E585" s="23"/>
      <c r="F585" s="19"/>
      <c r="G585" s="20"/>
      <c r="H585" s="74"/>
      <c r="I585" s="21"/>
      <c r="J585"/>
    </row>
    <row r="586" spans="1:10" s="16" customFormat="1" x14ac:dyDescent="0.25">
      <c r="A586" s="17"/>
      <c r="B586" s="27"/>
      <c r="C586" s="18"/>
      <c r="D586" s="18"/>
      <c r="E586" s="23"/>
      <c r="F586" s="19"/>
      <c r="G586" s="20"/>
      <c r="H586" s="74"/>
      <c r="I586" s="21"/>
      <c r="J586"/>
    </row>
    <row r="587" spans="1:10" s="16" customFormat="1" x14ac:dyDescent="0.25">
      <c r="A587" s="17"/>
      <c r="B587" s="27"/>
      <c r="C587" s="18"/>
      <c r="D587" s="18"/>
      <c r="E587" s="23"/>
      <c r="F587" s="19"/>
      <c r="G587" s="20"/>
      <c r="H587" s="74"/>
      <c r="I587" s="21"/>
      <c r="J587"/>
    </row>
    <row r="588" spans="1:10" s="16" customFormat="1" x14ac:dyDescent="0.25">
      <c r="A588" s="17"/>
      <c r="B588" s="27"/>
      <c r="C588" s="18"/>
      <c r="D588" s="18"/>
      <c r="E588" s="23"/>
      <c r="F588" s="19"/>
      <c r="G588" s="20"/>
      <c r="H588" s="74"/>
      <c r="I588" s="21"/>
      <c r="J588"/>
    </row>
    <row r="589" spans="1:10" s="16" customFormat="1" x14ac:dyDescent="0.25">
      <c r="A589" s="17"/>
      <c r="B589" s="27"/>
      <c r="C589" s="18"/>
      <c r="D589" s="18"/>
      <c r="E589" s="23"/>
      <c r="F589" s="19"/>
      <c r="G589" s="20"/>
      <c r="H589" s="74"/>
      <c r="I589" s="21"/>
      <c r="J589"/>
    </row>
    <row r="590" spans="1:10" s="16" customFormat="1" x14ac:dyDescent="0.25">
      <c r="A590" s="17"/>
      <c r="B590" s="27"/>
      <c r="C590" s="18"/>
      <c r="D590" s="18"/>
      <c r="E590" s="23"/>
      <c r="F590" s="19"/>
      <c r="G590" s="20"/>
      <c r="H590" s="74"/>
      <c r="I590" s="21"/>
      <c r="J590"/>
    </row>
    <row r="591" spans="1:10" s="16" customFormat="1" x14ac:dyDescent="0.25">
      <c r="A591" s="17"/>
      <c r="B591" s="27"/>
      <c r="C591" s="18"/>
      <c r="D591" s="18"/>
      <c r="E591" s="23"/>
      <c r="F591" s="19"/>
      <c r="G591" s="20"/>
      <c r="H591" s="74"/>
      <c r="I591" s="21"/>
      <c r="J591"/>
    </row>
    <row r="592" spans="1:10" s="16" customFormat="1" x14ac:dyDescent="0.25">
      <c r="A592" s="17"/>
      <c r="B592" s="27"/>
      <c r="C592" s="18"/>
      <c r="D592" s="18"/>
      <c r="E592" s="23"/>
      <c r="F592" s="19"/>
      <c r="G592" s="20"/>
      <c r="H592" s="74"/>
      <c r="I592" s="21"/>
      <c r="J592"/>
    </row>
    <row r="593" spans="1:10" s="16" customFormat="1" x14ac:dyDescent="0.25">
      <c r="A593" s="17"/>
      <c r="B593" s="27"/>
      <c r="C593" s="18"/>
      <c r="D593" s="18"/>
      <c r="E593" s="23"/>
      <c r="F593" s="19"/>
      <c r="G593" s="20"/>
      <c r="H593" s="74"/>
      <c r="I593" s="21"/>
      <c r="J593"/>
    </row>
    <row r="594" spans="1:10" s="16" customFormat="1" x14ac:dyDescent="0.25">
      <c r="A594" s="17"/>
      <c r="B594" s="27"/>
      <c r="C594" s="18"/>
      <c r="D594" s="18"/>
      <c r="E594" s="23"/>
      <c r="F594" s="19"/>
      <c r="G594" s="20"/>
      <c r="H594" s="74"/>
      <c r="I594" s="21"/>
      <c r="J594"/>
    </row>
    <row r="595" spans="1:10" s="16" customFormat="1" x14ac:dyDescent="0.25">
      <c r="A595" s="17"/>
      <c r="B595" s="27"/>
      <c r="C595" s="18"/>
      <c r="D595" s="18"/>
      <c r="E595" s="23"/>
      <c r="F595" s="19"/>
      <c r="G595" s="20"/>
      <c r="H595" s="74"/>
      <c r="I595" s="21"/>
      <c r="J595"/>
    </row>
    <row r="596" spans="1:10" s="16" customFormat="1" x14ac:dyDescent="0.25">
      <c r="A596" s="17"/>
      <c r="B596" s="27"/>
      <c r="C596" s="18"/>
      <c r="D596" s="18"/>
      <c r="E596" s="23"/>
      <c r="F596" s="19"/>
      <c r="G596" s="20"/>
      <c r="H596" s="74"/>
      <c r="I596" s="21"/>
      <c r="J596"/>
    </row>
    <row r="597" spans="1:10" s="16" customFormat="1" x14ac:dyDescent="0.25">
      <c r="A597" s="17"/>
      <c r="B597" s="27"/>
      <c r="C597" s="18"/>
      <c r="D597" s="18"/>
      <c r="E597" s="23"/>
      <c r="F597" s="19"/>
      <c r="G597" s="20"/>
      <c r="H597" s="74"/>
      <c r="I597" s="21"/>
      <c r="J597"/>
    </row>
    <row r="598" spans="1:10" s="16" customFormat="1" x14ac:dyDescent="0.25">
      <c r="A598" s="17"/>
      <c r="B598" s="27"/>
      <c r="C598" s="18"/>
      <c r="D598" s="18"/>
      <c r="E598" s="23"/>
      <c r="F598" s="19"/>
      <c r="G598" s="20"/>
      <c r="H598" s="74"/>
      <c r="I598" s="21"/>
      <c r="J598"/>
    </row>
    <row r="599" spans="1:10" s="16" customFormat="1" x14ac:dyDescent="0.25">
      <c r="A599" s="17"/>
      <c r="B599" s="27"/>
      <c r="C599" s="18"/>
      <c r="D599" s="18"/>
      <c r="E599" s="23"/>
      <c r="F599" s="19"/>
      <c r="G599" s="20"/>
      <c r="H599" s="74"/>
      <c r="I599" s="21"/>
      <c r="J599"/>
    </row>
    <row r="600" spans="1:10" s="16" customFormat="1" x14ac:dyDescent="0.25">
      <c r="A600" s="17"/>
      <c r="B600" s="27"/>
      <c r="C600" s="18"/>
      <c r="D600" s="18"/>
      <c r="E600" s="23"/>
      <c r="F600" s="19"/>
      <c r="G600" s="20"/>
      <c r="H600" s="74"/>
      <c r="I600" s="21"/>
      <c r="J600"/>
    </row>
    <row r="601" spans="1:10" s="16" customFormat="1" x14ac:dyDescent="0.25">
      <c r="A601" s="17"/>
      <c r="B601" s="27"/>
      <c r="C601" s="18"/>
      <c r="D601" s="18"/>
      <c r="E601" s="23"/>
      <c r="F601" s="19"/>
      <c r="G601" s="20"/>
      <c r="H601" s="74"/>
      <c r="I601" s="21"/>
      <c r="J601"/>
    </row>
    <row r="602" spans="1:10" s="16" customFormat="1" x14ac:dyDescent="0.25">
      <c r="A602" s="17"/>
      <c r="B602" s="27"/>
      <c r="C602" s="18"/>
      <c r="D602" s="18"/>
      <c r="E602" s="23"/>
      <c r="F602" s="19"/>
      <c r="G602" s="20"/>
      <c r="H602" s="74"/>
      <c r="I602" s="21"/>
      <c r="J602"/>
    </row>
    <row r="603" spans="1:10" s="16" customFormat="1" x14ac:dyDescent="0.25">
      <c r="A603" s="17"/>
      <c r="B603" s="27"/>
      <c r="C603" s="18"/>
      <c r="D603" s="18"/>
      <c r="E603" s="23"/>
      <c r="F603" s="19"/>
      <c r="G603" s="20"/>
      <c r="H603" s="74"/>
      <c r="I603" s="21"/>
      <c r="J603"/>
    </row>
    <row r="604" spans="1:10" s="16" customFormat="1" x14ac:dyDescent="0.25">
      <c r="A604" s="17"/>
      <c r="B604" s="27"/>
      <c r="C604" s="18"/>
      <c r="D604" s="18"/>
      <c r="E604" s="23"/>
      <c r="F604" s="19"/>
      <c r="G604" s="20"/>
      <c r="H604" s="74"/>
      <c r="I604" s="21"/>
      <c r="J604"/>
    </row>
    <row r="605" spans="1:10" s="16" customFormat="1" x14ac:dyDescent="0.25">
      <c r="A605" s="17"/>
      <c r="B605" s="27"/>
      <c r="C605" s="18"/>
      <c r="D605" s="18"/>
      <c r="E605" s="23"/>
      <c r="F605" s="19"/>
      <c r="G605" s="20"/>
      <c r="H605" s="74"/>
      <c r="I605" s="21"/>
      <c r="J605"/>
    </row>
    <row r="606" spans="1:10" s="16" customFormat="1" x14ac:dyDescent="0.25">
      <c r="A606" s="17"/>
      <c r="B606" s="27"/>
      <c r="C606" s="18"/>
      <c r="D606" s="18"/>
      <c r="E606" s="23"/>
      <c r="F606" s="19"/>
      <c r="G606" s="20"/>
      <c r="H606" s="74"/>
      <c r="I606" s="21"/>
      <c r="J606"/>
    </row>
    <row r="607" spans="1:10" s="16" customFormat="1" x14ac:dyDescent="0.25">
      <c r="A607" s="17"/>
      <c r="B607" s="27"/>
      <c r="C607" s="18"/>
      <c r="D607" s="18"/>
      <c r="E607" s="23"/>
      <c r="F607" s="19"/>
      <c r="G607" s="20"/>
      <c r="H607" s="74"/>
      <c r="I607" s="21"/>
      <c r="J607"/>
    </row>
    <row r="608" spans="1:10" s="16" customFormat="1" x14ac:dyDescent="0.25">
      <c r="A608" s="17"/>
      <c r="B608" s="27"/>
      <c r="C608" s="18"/>
      <c r="D608" s="18"/>
      <c r="E608" s="23"/>
      <c r="F608" s="19"/>
      <c r="G608" s="20"/>
      <c r="H608" s="74"/>
      <c r="I608" s="21"/>
      <c r="J608"/>
    </row>
    <row r="609" spans="1:10" s="16" customFormat="1" x14ac:dyDescent="0.25">
      <c r="A609" s="17"/>
      <c r="B609" s="27"/>
      <c r="C609" s="18"/>
      <c r="D609" s="18"/>
      <c r="E609" s="23"/>
      <c r="F609" s="19"/>
      <c r="G609" s="20"/>
      <c r="H609" s="74"/>
      <c r="I609" s="21"/>
      <c r="J609"/>
    </row>
    <row r="610" spans="1:10" s="16" customFormat="1" x14ac:dyDescent="0.25">
      <c r="A610" s="17"/>
      <c r="B610" s="27"/>
      <c r="C610" s="18"/>
      <c r="D610" s="18"/>
      <c r="E610" s="23"/>
      <c r="F610" s="19"/>
      <c r="G610" s="20"/>
      <c r="H610" s="74"/>
      <c r="I610" s="21"/>
      <c r="J610"/>
    </row>
    <row r="611" spans="1:10" s="16" customFormat="1" x14ac:dyDescent="0.25">
      <c r="A611" s="17"/>
      <c r="B611" s="27"/>
      <c r="C611" s="18"/>
      <c r="D611" s="18"/>
      <c r="E611" s="23"/>
      <c r="F611" s="19"/>
      <c r="G611" s="20"/>
      <c r="H611" s="74"/>
      <c r="I611" s="21"/>
      <c r="J611"/>
    </row>
    <row r="612" spans="1:10" s="16" customFormat="1" x14ac:dyDescent="0.25">
      <c r="A612" s="17"/>
      <c r="B612" s="27"/>
      <c r="C612" s="18"/>
      <c r="D612" s="18"/>
      <c r="E612" s="23"/>
      <c r="F612" s="19"/>
      <c r="G612" s="20"/>
      <c r="H612" s="74"/>
      <c r="I612" s="21"/>
      <c r="J612"/>
    </row>
    <row r="613" spans="1:10" s="16" customFormat="1" x14ac:dyDescent="0.25">
      <c r="A613" s="17"/>
      <c r="B613" s="27"/>
      <c r="C613" s="18"/>
      <c r="D613" s="18"/>
      <c r="E613" s="23"/>
      <c r="F613" s="19"/>
      <c r="G613" s="20"/>
      <c r="H613" s="74"/>
      <c r="I613" s="21"/>
      <c r="J613"/>
    </row>
    <row r="614" spans="1:10" s="16" customFormat="1" x14ac:dyDescent="0.25">
      <c r="A614" s="17"/>
      <c r="B614" s="27"/>
      <c r="C614" s="18"/>
      <c r="D614" s="18"/>
      <c r="E614" s="23"/>
      <c r="F614" s="19"/>
      <c r="G614" s="20"/>
      <c r="H614" s="74"/>
      <c r="I614" s="21"/>
      <c r="J614"/>
    </row>
    <row r="615" spans="1:10" s="16" customFormat="1" x14ac:dyDescent="0.25">
      <c r="A615" s="17"/>
      <c r="B615" s="27"/>
      <c r="C615" s="18"/>
      <c r="D615" s="18"/>
      <c r="E615" s="23"/>
      <c r="F615" s="19"/>
      <c r="G615" s="20"/>
      <c r="H615" s="74"/>
      <c r="I615" s="21"/>
      <c r="J615"/>
    </row>
    <row r="616" spans="1:10" s="16" customFormat="1" x14ac:dyDescent="0.25">
      <c r="A616" s="17"/>
      <c r="B616" s="27"/>
      <c r="C616" s="18"/>
      <c r="D616" s="18"/>
      <c r="E616" s="23"/>
      <c r="F616" s="19"/>
      <c r="G616" s="20"/>
      <c r="H616" s="74"/>
      <c r="I616" s="21"/>
      <c r="J616"/>
    </row>
    <row r="617" spans="1:10" s="16" customFormat="1" x14ac:dyDescent="0.25">
      <c r="A617" s="17"/>
      <c r="B617" s="27"/>
      <c r="C617" s="18"/>
      <c r="D617" s="18"/>
      <c r="E617" s="23"/>
      <c r="F617" s="19"/>
      <c r="G617" s="20"/>
      <c r="H617" s="74"/>
      <c r="I617" s="21"/>
      <c r="J617"/>
    </row>
    <row r="618" spans="1:10" s="16" customFormat="1" x14ac:dyDescent="0.25">
      <c r="A618" s="17"/>
      <c r="B618" s="27"/>
      <c r="C618" s="18"/>
      <c r="D618" s="18"/>
      <c r="E618" s="23"/>
      <c r="F618" s="19"/>
      <c r="G618" s="20"/>
      <c r="H618" s="74"/>
      <c r="I618" s="21"/>
      <c r="J618"/>
    </row>
    <row r="619" spans="1:10" s="16" customFormat="1" x14ac:dyDescent="0.25">
      <c r="A619" s="17"/>
      <c r="B619" s="27"/>
      <c r="C619" s="18"/>
      <c r="D619" s="18"/>
      <c r="E619" s="23"/>
      <c r="F619" s="19"/>
      <c r="G619" s="20"/>
      <c r="H619" s="74"/>
      <c r="I619" s="21"/>
      <c r="J619"/>
    </row>
    <row r="620" spans="1:10" s="16" customFormat="1" x14ac:dyDescent="0.25">
      <c r="A620" s="17"/>
      <c r="B620" s="27"/>
      <c r="C620" s="18"/>
      <c r="D620" s="18"/>
      <c r="E620" s="23"/>
      <c r="F620" s="19"/>
      <c r="G620" s="20"/>
      <c r="H620" s="74"/>
      <c r="I620" s="21"/>
      <c r="J620"/>
    </row>
    <row r="621" spans="1:10" s="16" customFormat="1" x14ac:dyDescent="0.25">
      <c r="A621" s="17"/>
      <c r="B621" s="27"/>
      <c r="C621" s="18"/>
      <c r="D621" s="18"/>
      <c r="E621" s="23"/>
      <c r="F621" s="19"/>
      <c r="G621" s="20"/>
      <c r="H621" s="74"/>
      <c r="I621" s="21"/>
      <c r="J621"/>
    </row>
    <row r="622" spans="1:10" s="16" customFormat="1" x14ac:dyDescent="0.25">
      <c r="A622" s="17"/>
      <c r="B622" s="27"/>
      <c r="C622" s="18"/>
      <c r="D622" s="18"/>
      <c r="E622" s="23"/>
      <c r="F622" s="19"/>
      <c r="G622" s="20"/>
      <c r="H622" s="74"/>
      <c r="I622" s="21"/>
      <c r="J622"/>
    </row>
    <row r="623" spans="1:10" s="16" customFormat="1" x14ac:dyDescent="0.25">
      <c r="A623" s="17"/>
      <c r="B623" s="27"/>
      <c r="C623" s="18"/>
      <c r="D623" s="18"/>
      <c r="E623" s="23"/>
      <c r="F623" s="19"/>
      <c r="G623" s="20"/>
      <c r="H623" s="74"/>
      <c r="I623" s="21"/>
      <c r="J623"/>
    </row>
    <row r="624" spans="1:10" s="16" customFormat="1" x14ac:dyDescent="0.25">
      <c r="A624" s="17"/>
      <c r="B624" s="27"/>
      <c r="C624" s="18"/>
      <c r="D624" s="18"/>
      <c r="E624" s="23"/>
      <c r="F624" s="19"/>
      <c r="G624" s="20"/>
      <c r="H624" s="74"/>
      <c r="I624" s="21"/>
      <c r="J624"/>
    </row>
    <row r="625" spans="1:10" s="16" customFormat="1" x14ac:dyDescent="0.25">
      <c r="A625" s="17"/>
      <c r="B625" s="27"/>
      <c r="C625" s="18"/>
      <c r="D625" s="18"/>
      <c r="E625" s="23"/>
      <c r="F625" s="19"/>
      <c r="G625" s="20"/>
      <c r="H625" s="74"/>
      <c r="I625" s="21"/>
      <c r="J625"/>
    </row>
    <row r="626" spans="1:10" s="16" customFormat="1" x14ac:dyDescent="0.25">
      <c r="A626" s="17"/>
      <c r="B626" s="27"/>
      <c r="C626" s="18"/>
      <c r="D626" s="18"/>
      <c r="E626" s="23"/>
      <c r="F626" s="19"/>
      <c r="G626" s="20"/>
      <c r="H626" s="74"/>
      <c r="I626" s="21"/>
      <c r="J626"/>
    </row>
    <row r="627" spans="1:10" s="16" customFormat="1" x14ac:dyDescent="0.25">
      <c r="A627" s="17"/>
      <c r="B627" s="27"/>
      <c r="C627" s="18"/>
      <c r="D627" s="18"/>
      <c r="E627" s="23"/>
      <c r="F627" s="19"/>
      <c r="G627" s="20"/>
      <c r="H627" s="74"/>
      <c r="I627" s="21"/>
      <c r="J627"/>
    </row>
    <row r="628" spans="1:10" s="16" customFormat="1" x14ac:dyDescent="0.25">
      <c r="A628" s="17"/>
      <c r="B628" s="27"/>
      <c r="C628" s="18"/>
      <c r="D628" s="18"/>
      <c r="E628" s="23"/>
      <c r="F628" s="19"/>
      <c r="G628" s="20"/>
      <c r="H628" s="74"/>
      <c r="I628" s="21"/>
      <c r="J628"/>
    </row>
    <row r="629" spans="1:10" s="16" customFormat="1" x14ac:dyDescent="0.25">
      <c r="A629" s="17"/>
      <c r="B629" s="27"/>
      <c r="C629" s="18"/>
      <c r="D629" s="18"/>
      <c r="E629" s="23"/>
      <c r="F629" s="19"/>
      <c r="G629" s="20"/>
      <c r="H629" s="74"/>
      <c r="I629" s="21"/>
      <c r="J629"/>
    </row>
    <row r="630" spans="1:10" s="16" customFormat="1" x14ac:dyDescent="0.25">
      <c r="A630" s="17"/>
      <c r="B630" s="27"/>
      <c r="C630" s="18"/>
      <c r="D630" s="18"/>
      <c r="E630" s="23"/>
      <c r="F630" s="19"/>
      <c r="G630" s="20"/>
      <c r="H630" s="74"/>
      <c r="I630" s="21"/>
      <c r="J630"/>
    </row>
    <row r="631" spans="1:10" s="16" customFormat="1" x14ac:dyDescent="0.25">
      <c r="A631" s="17"/>
      <c r="B631" s="27"/>
      <c r="C631" s="18"/>
      <c r="D631" s="18"/>
      <c r="E631" s="23"/>
      <c r="F631" s="19"/>
      <c r="G631" s="20"/>
      <c r="H631" s="74"/>
      <c r="I631" s="21"/>
      <c r="J631"/>
    </row>
    <row r="632" spans="1:10" s="16" customFormat="1" x14ac:dyDescent="0.25">
      <c r="A632" s="17"/>
      <c r="B632" s="27"/>
      <c r="C632" s="18"/>
      <c r="D632" s="18"/>
      <c r="E632" s="23"/>
      <c r="F632" s="19"/>
      <c r="G632" s="20"/>
      <c r="H632" s="74"/>
      <c r="I632" s="21"/>
      <c r="J632"/>
    </row>
    <row r="633" spans="1:10" s="16" customFormat="1" x14ac:dyDescent="0.25">
      <c r="A633" s="17"/>
      <c r="B633" s="27"/>
      <c r="C633" s="18"/>
      <c r="D633" s="18"/>
      <c r="E633" s="23"/>
      <c r="F633" s="19"/>
      <c r="G633" s="20"/>
      <c r="H633" s="74"/>
      <c r="I633" s="21"/>
      <c r="J633"/>
    </row>
    <row r="634" spans="1:10" s="16" customFormat="1" x14ac:dyDescent="0.25">
      <c r="A634" s="17"/>
      <c r="B634" s="27"/>
      <c r="C634" s="18"/>
      <c r="D634" s="18"/>
      <c r="E634" s="23"/>
      <c r="F634" s="19"/>
      <c r="G634" s="20"/>
      <c r="H634" s="74"/>
      <c r="I634" s="21"/>
      <c r="J634"/>
    </row>
    <row r="635" spans="1:10" s="16" customFormat="1" x14ac:dyDescent="0.25">
      <c r="A635" s="17"/>
      <c r="B635" s="27"/>
      <c r="C635" s="18"/>
      <c r="D635" s="18"/>
      <c r="E635" s="23"/>
      <c r="F635" s="19"/>
      <c r="G635" s="20"/>
      <c r="H635" s="74"/>
      <c r="I635" s="21"/>
      <c r="J635"/>
    </row>
    <row r="636" spans="1:10" s="16" customFormat="1" x14ac:dyDescent="0.25">
      <c r="A636" s="17"/>
      <c r="B636" s="27"/>
      <c r="C636" s="18"/>
      <c r="D636" s="18"/>
      <c r="E636" s="23"/>
      <c r="F636" s="19"/>
      <c r="G636" s="20"/>
      <c r="H636" s="74"/>
      <c r="I636" s="21"/>
      <c r="J636"/>
    </row>
    <row r="637" spans="1:10" s="16" customFormat="1" x14ac:dyDescent="0.25">
      <c r="A637" s="17"/>
      <c r="B637" s="27"/>
      <c r="C637" s="18"/>
      <c r="D637" s="18"/>
      <c r="E637" s="23"/>
      <c r="F637" s="19"/>
      <c r="G637" s="20"/>
      <c r="H637" s="74"/>
      <c r="I637" s="21"/>
      <c r="J637"/>
    </row>
    <row r="638" spans="1:10" s="16" customFormat="1" x14ac:dyDescent="0.25">
      <c r="A638" s="17"/>
      <c r="B638" s="27"/>
      <c r="C638" s="18"/>
      <c r="D638" s="18"/>
      <c r="E638" s="23"/>
      <c r="F638" s="19"/>
      <c r="G638" s="20"/>
      <c r="H638" s="74"/>
      <c r="I638" s="21"/>
      <c r="J638"/>
    </row>
    <row r="639" spans="1:10" s="16" customFormat="1" x14ac:dyDescent="0.25">
      <c r="A639" s="17"/>
      <c r="B639" s="27"/>
      <c r="C639" s="18"/>
      <c r="D639" s="18"/>
      <c r="E639" s="23"/>
      <c r="F639" s="19"/>
      <c r="G639" s="20"/>
      <c r="H639" s="74"/>
      <c r="I639" s="21"/>
      <c r="J639"/>
    </row>
    <row r="640" spans="1:10" s="16" customFormat="1" x14ac:dyDescent="0.25">
      <c r="A640" s="17"/>
      <c r="B640" s="27"/>
      <c r="C640" s="18"/>
      <c r="D640" s="18"/>
      <c r="E640" s="23"/>
      <c r="F640" s="19"/>
      <c r="G640" s="20"/>
      <c r="H640" s="74"/>
      <c r="I640" s="21"/>
      <c r="J640"/>
    </row>
    <row r="641" spans="1:10" s="16" customFormat="1" x14ac:dyDescent="0.25">
      <c r="A641" s="17"/>
      <c r="B641" s="27"/>
      <c r="C641" s="18"/>
      <c r="D641" s="18"/>
      <c r="E641" s="23"/>
      <c r="F641" s="19"/>
      <c r="G641" s="20"/>
      <c r="H641" s="74"/>
      <c r="I641" s="21"/>
      <c r="J641"/>
    </row>
    <row r="642" spans="1:10" s="16" customFormat="1" x14ac:dyDescent="0.25">
      <c r="A642" s="17"/>
      <c r="B642" s="27"/>
      <c r="C642" s="18"/>
      <c r="D642" s="18"/>
      <c r="E642" s="23"/>
      <c r="F642" s="19"/>
      <c r="G642" s="20"/>
      <c r="H642" s="74"/>
      <c r="I642" s="21"/>
      <c r="J642"/>
    </row>
    <row r="643" spans="1:10" s="16" customFormat="1" x14ac:dyDescent="0.25">
      <c r="A643" s="17"/>
      <c r="B643" s="27"/>
      <c r="C643" s="18"/>
      <c r="D643" s="18"/>
      <c r="E643" s="23"/>
      <c r="F643" s="19"/>
      <c r="G643" s="20"/>
      <c r="H643" s="74"/>
      <c r="I643" s="21"/>
      <c r="J643"/>
    </row>
    <row r="644" spans="1:10" s="16" customFormat="1" x14ac:dyDescent="0.25">
      <c r="A644" s="17"/>
      <c r="B644" s="27"/>
      <c r="C644" s="18"/>
      <c r="D644" s="18"/>
      <c r="E644" s="23"/>
      <c r="F644" s="19"/>
      <c r="G644" s="20"/>
      <c r="H644" s="74"/>
      <c r="I644" s="21"/>
      <c r="J644"/>
    </row>
    <row r="645" spans="1:10" s="16" customFormat="1" x14ac:dyDescent="0.25">
      <c r="A645" s="17"/>
      <c r="B645" s="27"/>
      <c r="C645" s="18"/>
      <c r="D645" s="18"/>
      <c r="E645" s="23"/>
      <c r="F645" s="19"/>
      <c r="G645" s="20"/>
      <c r="H645" s="74"/>
      <c r="I645" s="21"/>
      <c r="J645"/>
    </row>
    <row r="646" spans="1:10" s="16" customFormat="1" x14ac:dyDescent="0.25">
      <c r="A646" s="17"/>
      <c r="B646" s="27"/>
      <c r="C646" s="18"/>
      <c r="D646" s="18"/>
      <c r="E646" s="23"/>
      <c r="F646" s="19"/>
      <c r="G646" s="20"/>
      <c r="H646" s="74"/>
      <c r="I646" s="21"/>
      <c r="J646"/>
    </row>
    <row r="647" spans="1:10" s="16" customFormat="1" x14ac:dyDescent="0.25">
      <c r="A647" s="17"/>
      <c r="B647" s="27"/>
      <c r="C647" s="18"/>
      <c r="D647" s="18"/>
      <c r="E647" s="23"/>
      <c r="F647" s="19"/>
      <c r="G647" s="20"/>
      <c r="H647" s="74"/>
      <c r="I647" s="21"/>
      <c r="J647"/>
    </row>
    <row r="648" spans="1:10" s="16" customFormat="1" x14ac:dyDescent="0.25">
      <c r="A648" s="17"/>
      <c r="B648" s="27"/>
      <c r="C648" s="18"/>
      <c r="D648" s="18"/>
      <c r="E648" s="23"/>
      <c r="F648" s="19"/>
      <c r="G648" s="20"/>
      <c r="H648" s="74"/>
      <c r="I648" s="21"/>
      <c r="J648"/>
    </row>
    <row r="649" spans="1:10" s="16" customFormat="1" x14ac:dyDescent="0.25">
      <c r="A649" s="17"/>
      <c r="B649" s="27"/>
      <c r="C649" s="18"/>
      <c r="D649" s="18"/>
      <c r="E649" s="23"/>
      <c r="F649" s="19"/>
      <c r="G649" s="20"/>
      <c r="H649" s="74"/>
      <c r="I649" s="21"/>
      <c r="J649"/>
    </row>
    <row r="650" spans="1:10" s="16" customFormat="1" x14ac:dyDescent="0.25">
      <c r="A650" s="17"/>
      <c r="B650" s="27"/>
      <c r="C650" s="18"/>
      <c r="D650" s="18"/>
      <c r="E650" s="23"/>
      <c r="F650" s="19"/>
      <c r="G650" s="20"/>
      <c r="H650" s="74"/>
      <c r="I650" s="21"/>
      <c r="J650"/>
    </row>
    <row r="651" spans="1:10" s="16" customFormat="1" x14ac:dyDescent="0.25">
      <c r="A651" s="17"/>
      <c r="B651" s="27"/>
      <c r="C651" s="18"/>
      <c r="D651" s="18"/>
      <c r="E651" s="23"/>
      <c r="F651" s="19"/>
      <c r="G651" s="20"/>
      <c r="H651" s="74"/>
      <c r="I651" s="21"/>
      <c r="J651"/>
    </row>
    <row r="652" spans="1:10" s="16" customFormat="1" x14ac:dyDescent="0.25">
      <c r="A652" s="17"/>
      <c r="B652" s="27"/>
      <c r="C652" s="18"/>
      <c r="D652" s="18"/>
      <c r="E652" s="23"/>
      <c r="F652" s="19"/>
      <c r="G652" s="20"/>
      <c r="H652" s="74"/>
      <c r="I652" s="21"/>
      <c r="J652"/>
    </row>
    <row r="653" spans="1:10" s="16" customFormat="1" x14ac:dyDescent="0.25">
      <c r="A653" s="17"/>
      <c r="B653" s="27"/>
      <c r="C653" s="18"/>
      <c r="D653" s="18"/>
      <c r="E653" s="23"/>
      <c r="F653" s="19"/>
      <c r="G653" s="20"/>
      <c r="H653" s="74"/>
      <c r="I653" s="21"/>
      <c r="J653"/>
    </row>
    <row r="654" spans="1:10" s="16" customFormat="1" x14ac:dyDescent="0.25">
      <c r="A654" s="17"/>
      <c r="B654" s="27"/>
      <c r="C654" s="18"/>
      <c r="D654" s="18"/>
      <c r="E654" s="23"/>
      <c r="F654" s="19"/>
      <c r="G654" s="20"/>
      <c r="H654" s="74"/>
      <c r="I654" s="21"/>
      <c r="J654"/>
    </row>
    <row r="655" spans="1:10" s="16" customFormat="1" x14ac:dyDescent="0.25">
      <c r="A655" s="17"/>
      <c r="B655" s="27"/>
      <c r="C655" s="18"/>
      <c r="D655" s="18"/>
      <c r="E655" s="23"/>
      <c r="F655" s="19"/>
      <c r="G655" s="20"/>
      <c r="H655" s="74"/>
      <c r="I655" s="21"/>
      <c r="J655"/>
    </row>
    <row r="656" spans="1:10" s="16" customFormat="1" x14ac:dyDescent="0.25">
      <c r="A656" s="17"/>
      <c r="B656" s="27"/>
      <c r="C656" s="18"/>
      <c r="D656" s="18"/>
      <c r="E656" s="23"/>
      <c r="F656" s="19"/>
      <c r="G656" s="20"/>
      <c r="H656" s="74"/>
      <c r="I656" s="21"/>
      <c r="J656"/>
    </row>
    <row r="657" spans="1:10" s="16" customFormat="1" x14ac:dyDescent="0.25">
      <c r="A657" s="17"/>
      <c r="B657" s="27"/>
      <c r="C657" s="18"/>
      <c r="D657" s="18"/>
      <c r="E657" s="23"/>
      <c r="F657" s="19"/>
      <c r="G657" s="20"/>
      <c r="H657" s="74"/>
      <c r="I657" s="21"/>
      <c r="J657"/>
    </row>
    <row r="658" spans="1:10" s="16" customFormat="1" x14ac:dyDescent="0.25">
      <c r="A658" s="17"/>
      <c r="B658" s="27"/>
      <c r="C658" s="18"/>
      <c r="D658" s="18"/>
      <c r="E658" s="23"/>
      <c r="F658" s="19"/>
      <c r="G658" s="20"/>
      <c r="H658" s="74"/>
      <c r="I658" s="21"/>
      <c r="J658"/>
    </row>
    <row r="659" spans="1:10" s="16" customFormat="1" x14ac:dyDescent="0.25">
      <c r="A659" s="17"/>
      <c r="B659" s="27"/>
      <c r="C659" s="18"/>
      <c r="D659" s="18"/>
      <c r="E659" s="23"/>
      <c r="F659" s="19"/>
      <c r="G659" s="20"/>
      <c r="H659" s="74"/>
      <c r="I659" s="21"/>
      <c r="J659"/>
    </row>
    <row r="660" spans="1:10" s="16" customFormat="1" x14ac:dyDescent="0.25">
      <c r="A660" s="17"/>
      <c r="B660" s="27"/>
      <c r="C660" s="18"/>
      <c r="D660" s="18"/>
      <c r="E660" s="23"/>
      <c r="F660" s="19"/>
      <c r="G660" s="20"/>
      <c r="H660" s="74"/>
      <c r="I660" s="21"/>
      <c r="J660"/>
    </row>
    <row r="661" spans="1:10" s="16" customFormat="1" x14ac:dyDescent="0.25">
      <c r="A661" s="17"/>
      <c r="B661" s="27"/>
      <c r="C661" s="18"/>
      <c r="D661" s="18"/>
      <c r="E661" s="23"/>
      <c r="F661" s="19"/>
      <c r="G661" s="20"/>
      <c r="H661" s="74"/>
      <c r="I661" s="21"/>
      <c r="J661"/>
    </row>
    <row r="662" spans="1:10" s="16" customFormat="1" x14ac:dyDescent="0.25">
      <c r="A662" s="17"/>
      <c r="B662" s="27"/>
      <c r="C662" s="18"/>
      <c r="D662" s="18"/>
      <c r="E662" s="23"/>
      <c r="F662" s="19"/>
      <c r="G662" s="20"/>
      <c r="H662" s="74"/>
      <c r="I662" s="21"/>
      <c r="J662"/>
    </row>
    <row r="663" spans="1:10" s="16" customFormat="1" x14ac:dyDescent="0.25">
      <c r="A663" s="17"/>
      <c r="B663" s="27"/>
      <c r="C663" s="18"/>
      <c r="D663" s="18"/>
      <c r="E663" s="23"/>
      <c r="F663" s="19"/>
      <c r="G663" s="20"/>
      <c r="H663" s="74"/>
      <c r="I663" s="21"/>
      <c r="J663"/>
    </row>
    <row r="664" spans="1:10" s="16" customFormat="1" x14ac:dyDescent="0.25">
      <c r="A664" s="17"/>
      <c r="B664" s="27"/>
      <c r="C664" s="18"/>
      <c r="D664" s="18"/>
      <c r="E664" s="23"/>
      <c r="F664" s="19"/>
      <c r="G664" s="20"/>
      <c r="H664" s="74"/>
      <c r="I664" s="21"/>
      <c r="J664"/>
    </row>
    <row r="665" spans="1:10" s="16" customFormat="1" x14ac:dyDescent="0.25">
      <c r="A665" s="17"/>
      <c r="B665" s="27"/>
      <c r="C665" s="18"/>
      <c r="D665" s="18"/>
      <c r="E665" s="23"/>
      <c r="F665" s="19"/>
      <c r="G665" s="20"/>
      <c r="H665" s="74"/>
      <c r="I665" s="21"/>
      <c r="J665"/>
    </row>
    <row r="666" spans="1:10" s="16" customFormat="1" x14ac:dyDescent="0.25">
      <c r="A666" s="17"/>
      <c r="B666" s="27"/>
      <c r="C666" s="18"/>
      <c r="D666" s="18"/>
      <c r="E666" s="23"/>
      <c r="F666" s="19"/>
      <c r="G666" s="20"/>
      <c r="H666" s="74"/>
      <c r="I666" s="21"/>
      <c r="J666"/>
    </row>
    <row r="667" spans="1:10" s="16" customFormat="1" x14ac:dyDescent="0.25">
      <c r="A667" s="17"/>
      <c r="B667" s="27"/>
      <c r="C667" s="18"/>
      <c r="D667" s="18"/>
      <c r="E667" s="23"/>
      <c r="F667" s="19"/>
      <c r="G667" s="20"/>
      <c r="H667" s="74"/>
      <c r="I667" s="21"/>
      <c r="J667"/>
    </row>
    <row r="668" spans="1:10" s="16" customFormat="1" x14ac:dyDescent="0.25">
      <c r="A668" s="17"/>
      <c r="B668" s="27"/>
      <c r="C668" s="18"/>
      <c r="D668" s="18"/>
      <c r="E668" s="23"/>
      <c r="F668" s="19"/>
      <c r="G668" s="20"/>
      <c r="H668" s="74"/>
      <c r="I668" s="21"/>
      <c r="J668"/>
    </row>
    <row r="669" spans="1:10" s="16" customFormat="1" x14ac:dyDescent="0.25">
      <c r="A669" s="17"/>
      <c r="B669" s="27"/>
      <c r="C669" s="18"/>
      <c r="D669" s="18"/>
      <c r="E669" s="23"/>
      <c r="F669" s="19"/>
      <c r="G669" s="20"/>
      <c r="H669" s="74"/>
      <c r="I669" s="21"/>
      <c r="J669"/>
    </row>
    <row r="670" spans="1:10" s="16" customFormat="1" x14ac:dyDescent="0.25">
      <c r="A670" s="17"/>
      <c r="B670" s="27"/>
      <c r="C670" s="18"/>
      <c r="D670" s="18"/>
      <c r="E670" s="23"/>
      <c r="F670" s="19"/>
      <c r="G670" s="20"/>
      <c r="H670" s="74"/>
      <c r="I670" s="21"/>
      <c r="J670"/>
    </row>
    <row r="671" spans="1:10" s="16" customFormat="1" x14ac:dyDescent="0.25">
      <c r="A671" s="17"/>
      <c r="B671" s="27"/>
      <c r="C671" s="18"/>
      <c r="D671" s="18"/>
      <c r="E671" s="23"/>
      <c r="F671" s="19"/>
      <c r="G671" s="20"/>
      <c r="H671" s="74"/>
      <c r="I671" s="21"/>
      <c r="J671"/>
    </row>
    <row r="672" spans="1:10" s="16" customFormat="1" x14ac:dyDescent="0.25">
      <c r="A672" s="17"/>
      <c r="B672" s="27"/>
      <c r="C672" s="18"/>
      <c r="D672" s="18"/>
      <c r="E672" s="23"/>
      <c r="F672" s="19"/>
      <c r="G672" s="20"/>
      <c r="H672" s="74"/>
      <c r="I672" s="21"/>
      <c r="J672"/>
    </row>
    <row r="673" spans="1:10" s="16" customFormat="1" x14ac:dyDescent="0.25">
      <c r="A673" s="17"/>
      <c r="B673" s="27"/>
      <c r="C673" s="18"/>
      <c r="D673" s="18"/>
      <c r="E673" s="23"/>
      <c r="F673" s="19"/>
      <c r="G673" s="20"/>
      <c r="H673" s="74"/>
      <c r="I673" s="21"/>
      <c r="J673"/>
    </row>
    <row r="674" spans="1:10" s="16" customFormat="1" x14ac:dyDescent="0.25">
      <c r="A674" s="17"/>
      <c r="B674" s="27"/>
      <c r="C674" s="18"/>
      <c r="D674" s="18"/>
      <c r="E674" s="23"/>
      <c r="F674" s="19"/>
      <c r="G674" s="20"/>
      <c r="H674" s="74"/>
      <c r="I674" s="21"/>
      <c r="J674"/>
    </row>
    <row r="675" spans="1:10" s="16" customFormat="1" x14ac:dyDescent="0.25">
      <c r="A675" s="17"/>
      <c r="B675" s="27"/>
      <c r="C675" s="18"/>
      <c r="D675" s="18"/>
      <c r="E675" s="23"/>
      <c r="F675" s="19"/>
      <c r="G675" s="20"/>
      <c r="H675" s="74"/>
      <c r="I675" s="21"/>
      <c r="J675"/>
    </row>
    <row r="676" spans="1:10" s="16" customFormat="1" x14ac:dyDescent="0.25">
      <c r="A676" s="17"/>
      <c r="B676" s="27"/>
      <c r="C676" s="18"/>
      <c r="D676" s="18"/>
      <c r="E676" s="23"/>
      <c r="F676" s="19"/>
      <c r="G676" s="20"/>
      <c r="H676" s="74"/>
      <c r="I676" s="21"/>
      <c r="J676"/>
    </row>
    <row r="677" spans="1:10" s="16" customFormat="1" x14ac:dyDescent="0.25">
      <c r="A677" s="17"/>
      <c r="B677" s="27"/>
      <c r="C677" s="18"/>
      <c r="D677" s="18"/>
      <c r="E677" s="23"/>
      <c r="F677" s="19"/>
      <c r="G677" s="20"/>
      <c r="H677" s="74"/>
      <c r="I677" s="21"/>
      <c r="J677"/>
    </row>
    <row r="678" spans="1:10" s="16" customFormat="1" x14ac:dyDescent="0.25">
      <c r="A678" s="17"/>
      <c r="B678" s="27"/>
      <c r="C678" s="18"/>
      <c r="D678" s="18"/>
      <c r="E678" s="23"/>
      <c r="F678" s="19"/>
      <c r="G678" s="20"/>
      <c r="H678" s="74"/>
      <c r="I678" s="21"/>
      <c r="J678"/>
    </row>
    <row r="679" spans="1:10" s="16" customFormat="1" x14ac:dyDescent="0.25">
      <c r="A679" s="17"/>
      <c r="B679" s="27"/>
      <c r="C679" s="18"/>
      <c r="D679" s="18"/>
      <c r="E679" s="23"/>
      <c r="F679" s="19"/>
      <c r="G679" s="20"/>
      <c r="H679" s="74"/>
      <c r="I679" s="21"/>
      <c r="J679"/>
    </row>
    <row r="680" spans="1:10" s="16" customFormat="1" x14ac:dyDescent="0.25">
      <c r="A680" s="17"/>
      <c r="B680" s="27"/>
      <c r="C680" s="18"/>
      <c r="D680" s="18"/>
      <c r="E680" s="23"/>
      <c r="F680" s="19"/>
      <c r="G680" s="20"/>
      <c r="H680" s="74"/>
      <c r="I680" s="21"/>
      <c r="J680"/>
    </row>
    <row r="681" spans="1:10" s="16" customFormat="1" x14ac:dyDescent="0.25">
      <c r="A681" s="17"/>
      <c r="B681" s="27"/>
      <c r="C681" s="18"/>
      <c r="D681" s="18"/>
      <c r="E681" s="23"/>
      <c r="F681" s="19"/>
      <c r="G681" s="20"/>
      <c r="H681" s="74"/>
      <c r="I681" s="21"/>
      <c r="J681"/>
    </row>
    <row r="682" spans="1:10" s="16" customFormat="1" x14ac:dyDescent="0.25">
      <c r="A682" s="17"/>
      <c r="B682" s="27"/>
      <c r="C682" s="18"/>
      <c r="D682" s="18"/>
      <c r="E682" s="23"/>
      <c r="F682" s="19"/>
      <c r="G682" s="20"/>
      <c r="H682" s="74"/>
      <c r="I682" s="21"/>
      <c r="J682"/>
    </row>
    <row r="683" spans="1:10" s="16" customFormat="1" x14ac:dyDescent="0.25">
      <c r="A683" s="17"/>
      <c r="B683" s="27"/>
      <c r="C683" s="18"/>
      <c r="D683" s="18"/>
      <c r="E683" s="23"/>
      <c r="F683" s="19"/>
      <c r="G683" s="20"/>
      <c r="H683" s="74"/>
      <c r="I683" s="21"/>
      <c r="J683"/>
    </row>
    <row r="684" spans="1:10" s="16" customFormat="1" x14ac:dyDescent="0.25">
      <c r="A684" s="17"/>
      <c r="B684" s="27"/>
      <c r="C684" s="18"/>
      <c r="D684" s="18"/>
      <c r="E684" s="23"/>
      <c r="F684" s="19"/>
      <c r="G684" s="20"/>
      <c r="H684" s="74"/>
      <c r="I684" s="21"/>
      <c r="J684"/>
    </row>
    <row r="685" spans="1:10" s="16" customFormat="1" x14ac:dyDescent="0.25">
      <c r="A685" s="17"/>
      <c r="B685" s="27"/>
      <c r="C685" s="18"/>
      <c r="D685" s="18"/>
      <c r="E685" s="23"/>
      <c r="F685" s="19"/>
      <c r="G685" s="20"/>
      <c r="H685" s="74"/>
      <c r="I685" s="21"/>
      <c r="J685"/>
    </row>
    <row r="686" spans="1:10" s="16" customFormat="1" x14ac:dyDescent="0.25">
      <c r="A686" s="17"/>
      <c r="B686" s="27"/>
      <c r="C686" s="18"/>
      <c r="D686" s="18"/>
      <c r="E686" s="23"/>
      <c r="F686" s="19"/>
      <c r="G686" s="20"/>
      <c r="H686" s="74"/>
      <c r="I686" s="21"/>
      <c r="J686"/>
    </row>
    <row r="687" spans="1:10" s="16" customFormat="1" x14ac:dyDescent="0.25">
      <c r="A687" s="17"/>
      <c r="B687" s="27"/>
      <c r="C687" s="18"/>
      <c r="D687" s="18"/>
      <c r="E687" s="23"/>
      <c r="F687" s="19"/>
      <c r="G687" s="20"/>
      <c r="H687" s="74"/>
      <c r="I687" s="21"/>
      <c r="J687"/>
    </row>
    <row r="688" spans="1:10" s="16" customFormat="1" x14ac:dyDescent="0.25">
      <c r="A688" s="17"/>
      <c r="B688" s="27"/>
      <c r="C688" s="18"/>
      <c r="D688" s="18"/>
      <c r="E688" s="23"/>
      <c r="F688" s="19"/>
      <c r="G688" s="20"/>
      <c r="H688" s="74"/>
      <c r="I688" s="21"/>
      <c r="J688"/>
    </row>
    <row r="689" spans="1:10" s="16" customFormat="1" x14ac:dyDescent="0.25">
      <c r="A689" s="17"/>
      <c r="B689" s="27"/>
      <c r="C689" s="18"/>
      <c r="D689" s="18"/>
      <c r="E689" s="23"/>
      <c r="F689" s="19"/>
      <c r="G689" s="20"/>
      <c r="H689" s="74"/>
      <c r="I689" s="21"/>
      <c r="J689"/>
    </row>
    <row r="690" spans="1:10" s="16" customFormat="1" x14ac:dyDescent="0.25">
      <c r="A690" s="17"/>
      <c r="B690" s="27"/>
      <c r="C690" s="18"/>
      <c r="D690" s="18"/>
      <c r="E690" s="23"/>
      <c r="F690" s="19"/>
      <c r="G690" s="20"/>
      <c r="H690" s="74"/>
      <c r="I690" s="21"/>
      <c r="J690"/>
    </row>
    <row r="691" spans="1:10" s="16" customFormat="1" x14ac:dyDescent="0.25">
      <c r="A691" s="17"/>
      <c r="B691" s="27"/>
      <c r="C691" s="18"/>
      <c r="D691" s="18"/>
      <c r="E691" s="23"/>
      <c r="F691" s="19"/>
      <c r="G691" s="20"/>
      <c r="H691" s="74"/>
      <c r="I691" s="21"/>
      <c r="J691"/>
    </row>
    <row r="692" spans="1:10" s="16" customFormat="1" x14ac:dyDescent="0.25">
      <c r="A692" s="17"/>
      <c r="B692" s="27"/>
      <c r="C692" s="18"/>
      <c r="D692" s="18"/>
      <c r="E692" s="23"/>
      <c r="F692" s="19"/>
      <c r="G692" s="20"/>
      <c r="H692" s="74"/>
      <c r="I692" s="21"/>
      <c r="J692"/>
    </row>
    <row r="693" spans="1:10" s="16" customFormat="1" x14ac:dyDescent="0.25">
      <c r="A693" s="17"/>
      <c r="B693" s="27"/>
      <c r="C693" s="18"/>
      <c r="D693" s="18"/>
      <c r="E693" s="23"/>
      <c r="F693" s="19"/>
      <c r="G693" s="20"/>
      <c r="H693" s="74"/>
      <c r="I693" s="21"/>
      <c r="J693"/>
    </row>
    <row r="694" spans="1:10" s="16" customFormat="1" x14ac:dyDescent="0.25">
      <c r="A694" s="17"/>
      <c r="B694" s="27"/>
      <c r="C694" s="18"/>
      <c r="D694" s="18"/>
      <c r="E694" s="23"/>
      <c r="F694" s="19"/>
      <c r="G694" s="20"/>
      <c r="H694" s="74"/>
      <c r="I694" s="21"/>
      <c r="J694"/>
    </row>
    <row r="695" spans="1:10" s="16" customFormat="1" x14ac:dyDescent="0.25">
      <c r="A695" s="17"/>
      <c r="B695" s="27"/>
      <c r="C695" s="18"/>
      <c r="D695" s="18"/>
      <c r="E695" s="23"/>
      <c r="F695" s="19"/>
      <c r="G695" s="20"/>
      <c r="H695" s="74"/>
      <c r="I695" s="21"/>
      <c r="J695"/>
    </row>
    <row r="696" spans="1:10" s="16" customFormat="1" x14ac:dyDescent="0.25">
      <c r="A696" s="17"/>
      <c r="B696" s="27"/>
      <c r="C696" s="18"/>
      <c r="D696" s="18"/>
      <c r="E696" s="23"/>
      <c r="F696" s="19"/>
      <c r="G696" s="20"/>
      <c r="H696" s="74"/>
      <c r="I696" s="21"/>
      <c r="J696"/>
    </row>
    <row r="697" spans="1:10" s="16" customFormat="1" x14ac:dyDescent="0.25">
      <c r="A697" s="17"/>
      <c r="B697" s="27"/>
      <c r="C697" s="18"/>
      <c r="D697" s="18"/>
      <c r="E697" s="23"/>
      <c r="F697" s="19"/>
      <c r="G697" s="20"/>
      <c r="H697" s="74"/>
      <c r="I697" s="21"/>
      <c r="J697"/>
    </row>
    <row r="698" spans="1:10" s="16" customFormat="1" x14ac:dyDescent="0.25">
      <c r="A698" s="17"/>
      <c r="B698" s="27"/>
      <c r="C698" s="18"/>
      <c r="D698" s="18"/>
      <c r="E698" s="23"/>
      <c r="F698" s="19"/>
      <c r="G698" s="20"/>
      <c r="H698" s="74"/>
      <c r="I698" s="21"/>
      <c r="J698"/>
    </row>
    <row r="699" spans="1:10" s="16" customFormat="1" x14ac:dyDescent="0.25">
      <c r="A699" s="17"/>
      <c r="B699" s="27"/>
      <c r="C699" s="18"/>
      <c r="D699" s="18"/>
      <c r="E699" s="23"/>
      <c r="F699" s="19"/>
      <c r="G699" s="20"/>
      <c r="H699" s="74"/>
      <c r="I699" s="21"/>
      <c r="J699"/>
    </row>
    <row r="700" spans="1:10" s="16" customFormat="1" x14ac:dyDescent="0.25">
      <c r="A700" s="17"/>
      <c r="B700" s="27"/>
      <c r="C700" s="18"/>
      <c r="D700" s="18"/>
      <c r="E700" s="23"/>
      <c r="F700" s="19"/>
      <c r="G700" s="20"/>
      <c r="H700" s="74"/>
      <c r="I700" s="21"/>
      <c r="J700"/>
    </row>
    <row r="701" spans="1:10" s="16" customFormat="1" x14ac:dyDescent="0.25">
      <c r="A701" s="17"/>
      <c r="B701" s="27"/>
      <c r="C701" s="18"/>
      <c r="D701" s="18"/>
      <c r="E701" s="23"/>
      <c r="F701" s="19"/>
      <c r="G701" s="20"/>
      <c r="H701" s="74"/>
      <c r="I701" s="21"/>
      <c r="J701"/>
    </row>
    <row r="702" spans="1:10" s="16" customFormat="1" x14ac:dyDescent="0.25">
      <c r="A702" s="17"/>
      <c r="B702" s="27"/>
      <c r="C702" s="18"/>
      <c r="D702" s="18"/>
      <c r="E702" s="23"/>
      <c r="F702" s="19"/>
      <c r="G702" s="20"/>
      <c r="H702" s="74"/>
      <c r="I702" s="21"/>
      <c r="J702"/>
    </row>
    <row r="703" spans="1:10" s="16" customFormat="1" x14ac:dyDescent="0.25">
      <c r="A703" s="17"/>
      <c r="B703" s="27"/>
      <c r="C703" s="18"/>
      <c r="D703" s="18"/>
      <c r="E703" s="23"/>
      <c r="F703" s="19"/>
      <c r="G703" s="20"/>
      <c r="H703" s="74"/>
      <c r="I703" s="21"/>
      <c r="J703"/>
    </row>
    <row r="704" spans="1:10" s="16" customFormat="1" x14ac:dyDescent="0.25">
      <c r="A704" s="17"/>
      <c r="B704" s="27"/>
      <c r="C704" s="18"/>
      <c r="D704" s="18"/>
      <c r="E704" s="23"/>
      <c r="F704" s="19"/>
      <c r="G704" s="20"/>
      <c r="H704" s="74"/>
      <c r="I704" s="21"/>
      <c r="J704"/>
    </row>
    <row r="705" spans="1:10" s="16" customFormat="1" x14ac:dyDescent="0.25">
      <c r="A705" s="17"/>
      <c r="B705" s="27"/>
      <c r="C705" s="18"/>
      <c r="D705" s="18"/>
      <c r="E705" s="23"/>
      <c r="F705" s="19"/>
      <c r="G705" s="20"/>
      <c r="H705" s="74"/>
      <c r="I705" s="21"/>
      <c r="J705"/>
    </row>
    <row r="706" spans="1:10" s="16" customFormat="1" x14ac:dyDescent="0.25">
      <c r="A706" s="17"/>
      <c r="B706" s="27"/>
      <c r="C706" s="18"/>
      <c r="D706" s="18"/>
      <c r="E706" s="23"/>
      <c r="F706" s="19"/>
      <c r="G706" s="20"/>
      <c r="H706" s="74"/>
      <c r="I706" s="21"/>
      <c r="J706"/>
    </row>
    <row r="707" spans="1:10" s="16" customFormat="1" x14ac:dyDescent="0.25">
      <c r="A707" s="17"/>
      <c r="B707" s="27"/>
      <c r="C707" s="18"/>
      <c r="D707" s="18"/>
      <c r="E707" s="23"/>
      <c r="F707" s="19"/>
      <c r="G707" s="20"/>
      <c r="H707" s="74"/>
      <c r="I707" s="21"/>
      <c r="J707"/>
    </row>
    <row r="708" spans="1:10" s="16" customFormat="1" x14ac:dyDescent="0.25">
      <c r="A708" s="17"/>
      <c r="B708" s="27"/>
      <c r="C708" s="18"/>
      <c r="D708" s="18"/>
      <c r="E708" s="23"/>
      <c r="F708" s="19"/>
      <c r="G708" s="20"/>
      <c r="H708" s="74"/>
      <c r="I708" s="21"/>
      <c r="J708"/>
    </row>
    <row r="709" spans="1:10" s="16" customFormat="1" x14ac:dyDescent="0.25">
      <c r="A709" s="17"/>
      <c r="B709" s="27"/>
      <c r="C709" s="18"/>
      <c r="D709" s="18"/>
      <c r="E709" s="23"/>
      <c r="F709" s="19"/>
      <c r="G709" s="20"/>
      <c r="H709" s="74"/>
      <c r="I709" s="21"/>
      <c r="J709"/>
    </row>
    <row r="710" spans="1:10" s="16" customFormat="1" x14ac:dyDescent="0.25">
      <c r="A710" s="17"/>
      <c r="B710" s="27"/>
      <c r="C710" s="18"/>
      <c r="D710" s="18"/>
      <c r="E710" s="23"/>
      <c r="F710" s="19"/>
      <c r="G710" s="20"/>
      <c r="H710" s="74"/>
      <c r="I710" s="21"/>
      <c r="J710"/>
    </row>
    <row r="711" spans="1:10" s="16" customFormat="1" x14ac:dyDescent="0.25">
      <c r="A711" s="17"/>
      <c r="B711" s="27"/>
      <c r="C711" s="18"/>
      <c r="D711" s="18"/>
      <c r="E711" s="23"/>
      <c r="F711" s="19"/>
      <c r="G711" s="20"/>
      <c r="H711" s="74"/>
      <c r="I711" s="21"/>
      <c r="J711"/>
    </row>
    <row r="712" spans="1:10" x14ac:dyDescent="0.25">
      <c r="G712" s="20"/>
    </row>
    <row r="713" spans="1:10" x14ac:dyDescent="0.25">
      <c r="G713" s="20"/>
    </row>
    <row r="714" spans="1:10" x14ac:dyDescent="0.25">
      <c r="G714" s="20"/>
    </row>
    <row r="715" spans="1:10" x14ac:dyDescent="0.25">
      <c r="G715" s="20"/>
    </row>
    <row r="716" spans="1:10" x14ac:dyDescent="0.25">
      <c r="G716" s="20"/>
    </row>
    <row r="717" spans="1:10" x14ac:dyDescent="0.25">
      <c r="G717" s="20"/>
    </row>
    <row r="718" spans="1:10" x14ac:dyDescent="0.25">
      <c r="G718" s="20"/>
    </row>
    <row r="719" spans="1:10" x14ac:dyDescent="0.25">
      <c r="G719" s="20"/>
    </row>
    <row r="720" spans="1:10" x14ac:dyDescent="0.25">
      <c r="G720" s="20"/>
    </row>
    <row r="721" spans="7:7" x14ac:dyDescent="0.25">
      <c r="G721" s="20"/>
    </row>
    <row r="722" spans="7:7" x14ac:dyDescent="0.25">
      <c r="G722" s="20"/>
    </row>
    <row r="723" spans="7:7" x14ac:dyDescent="0.25">
      <c r="G723" s="20"/>
    </row>
    <row r="724" spans="7:7" x14ac:dyDescent="0.25">
      <c r="G724" s="20"/>
    </row>
    <row r="725" spans="7:7" x14ac:dyDescent="0.25">
      <c r="G725" s="20"/>
    </row>
    <row r="726" spans="7:7" x14ac:dyDescent="0.25">
      <c r="G726" s="20"/>
    </row>
    <row r="727" spans="7:7" x14ac:dyDescent="0.25">
      <c r="G727" s="20"/>
    </row>
    <row r="728" spans="7:7" x14ac:dyDescent="0.25">
      <c r="G728" s="20"/>
    </row>
    <row r="729" spans="7:7" x14ac:dyDescent="0.25">
      <c r="G729" s="20"/>
    </row>
    <row r="730" spans="7:7" x14ac:dyDescent="0.25">
      <c r="G730" s="20"/>
    </row>
    <row r="731" spans="7:7" x14ac:dyDescent="0.25">
      <c r="G731" s="20"/>
    </row>
    <row r="732" spans="7:7" x14ac:dyDescent="0.25">
      <c r="G732" s="20"/>
    </row>
    <row r="733" spans="7:7" x14ac:dyDescent="0.25">
      <c r="G733" s="20"/>
    </row>
    <row r="734" spans="7:7" x14ac:dyDescent="0.25">
      <c r="G734" s="20"/>
    </row>
    <row r="735" spans="7:7" x14ac:dyDescent="0.25">
      <c r="G735" s="20"/>
    </row>
    <row r="736" spans="7:7" x14ac:dyDescent="0.25">
      <c r="G736" s="20"/>
    </row>
    <row r="737" spans="7:7" x14ac:dyDescent="0.25">
      <c r="G737" s="20"/>
    </row>
    <row r="738" spans="7:7" x14ac:dyDescent="0.25">
      <c r="G738" s="20"/>
    </row>
    <row r="739" spans="7:7" x14ac:dyDescent="0.25">
      <c r="G739" s="20"/>
    </row>
    <row r="740" spans="7:7" x14ac:dyDescent="0.25">
      <c r="G740" s="20"/>
    </row>
    <row r="741" spans="7:7" x14ac:dyDescent="0.25">
      <c r="G741" s="20"/>
    </row>
    <row r="742" spans="7:7" x14ac:dyDescent="0.25">
      <c r="G742" s="20"/>
    </row>
    <row r="743" spans="7:7" x14ac:dyDescent="0.25">
      <c r="G743" s="20"/>
    </row>
    <row r="744" spans="7:7" x14ac:dyDescent="0.25">
      <c r="G744" s="20"/>
    </row>
    <row r="745" spans="7:7" x14ac:dyDescent="0.25">
      <c r="G745" s="20"/>
    </row>
    <row r="746" spans="7:7" x14ac:dyDescent="0.25">
      <c r="G746" s="20"/>
    </row>
    <row r="747" spans="7:7" x14ac:dyDescent="0.25">
      <c r="G747" s="20"/>
    </row>
    <row r="748" spans="7:7" x14ac:dyDescent="0.25">
      <c r="G748" s="20"/>
    </row>
    <row r="749" spans="7:7" x14ac:dyDescent="0.25">
      <c r="G749" s="20"/>
    </row>
    <row r="750" spans="7:7" x14ac:dyDescent="0.25">
      <c r="G750" s="20"/>
    </row>
    <row r="751" spans="7:7" x14ac:dyDescent="0.25">
      <c r="G751" s="20"/>
    </row>
    <row r="752" spans="7:7" x14ac:dyDescent="0.25">
      <c r="G752" s="20"/>
    </row>
    <row r="753" spans="7:7" x14ac:dyDescent="0.25">
      <c r="G753" s="20"/>
    </row>
    <row r="754" spans="7:7" x14ac:dyDescent="0.25">
      <c r="G754" s="20"/>
    </row>
    <row r="755" spans="7:7" x14ac:dyDescent="0.25">
      <c r="G755" s="20"/>
    </row>
    <row r="756" spans="7:7" x14ac:dyDescent="0.25">
      <c r="G756" s="20"/>
    </row>
    <row r="757" spans="7:7" x14ac:dyDescent="0.25">
      <c r="G757" s="20"/>
    </row>
    <row r="758" spans="7:7" x14ac:dyDescent="0.25">
      <c r="G758" s="20"/>
    </row>
    <row r="759" spans="7:7" x14ac:dyDescent="0.25">
      <c r="G759" s="20"/>
    </row>
    <row r="760" spans="7:7" x14ac:dyDescent="0.25">
      <c r="G760" s="20"/>
    </row>
    <row r="761" spans="7:7" x14ac:dyDescent="0.25">
      <c r="G761" s="20"/>
    </row>
    <row r="762" spans="7:7" x14ac:dyDescent="0.25">
      <c r="G762" s="20"/>
    </row>
    <row r="763" spans="7:7" x14ac:dyDescent="0.25">
      <c r="G763" s="20"/>
    </row>
    <row r="764" spans="7:7" x14ac:dyDescent="0.25">
      <c r="G764" s="20"/>
    </row>
    <row r="765" spans="7:7" x14ac:dyDescent="0.25">
      <c r="G765" s="20"/>
    </row>
    <row r="766" spans="7:7" x14ac:dyDescent="0.25">
      <c r="G766" s="20"/>
    </row>
    <row r="767" spans="7:7" x14ac:dyDescent="0.25">
      <c r="G767" s="20"/>
    </row>
    <row r="768" spans="7:7" x14ac:dyDescent="0.25">
      <c r="G768" s="20"/>
    </row>
    <row r="769" spans="7:7" x14ac:dyDescent="0.25">
      <c r="G769" s="20"/>
    </row>
    <row r="770" spans="7:7" x14ac:dyDescent="0.25">
      <c r="G770" s="20"/>
    </row>
    <row r="771" spans="7:7" x14ac:dyDescent="0.25">
      <c r="G771" s="20"/>
    </row>
    <row r="772" spans="7:7" x14ac:dyDescent="0.25">
      <c r="G772" s="20"/>
    </row>
    <row r="773" spans="7:7" x14ac:dyDescent="0.25">
      <c r="G773" s="20"/>
    </row>
    <row r="774" spans="7:7" x14ac:dyDescent="0.25">
      <c r="G774" s="20"/>
    </row>
    <row r="775" spans="7:7" x14ac:dyDescent="0.25">
      <c r="G775" s="20"/>
    </row>
    <row r="776" spans="7:7" x14ac:dyDescent="0.25">
      <c r="G776" s="20"/>
    </row>
    <row r="777" spans="7:7" x14ac:dyDescent="0.25">
      <c r="G777" s="20"/>
    </row>
    <row r="778" spans="7:7" x14ac:dyDescent="0.25">
      <c r="G778" s="20"/>
    </row>
    <row r="779" spans="7:7" x14ac:dyDescent="0.25">
      <c r="G779" s="20"/>
    </row>
    <row r="780" spans="7:7" x14ac:dyDescent="0.25">
      <c r="G780" s="20"/>
    </row>
    <row r="781" spans="7:7" x14ac:dyDescent="0.25">
      <c r="G781" s="20"/>
    </row>
    <row r="782" spans="7:7" x14ac:dyDescent="0.25">
      <c r="G782" s="20"/>
    </row>
    <row r="783" spans="7:7" x14ac:dyDescent="0.25">
      <c r="G783" s="20"/>
    </row>
    <row r="784" spans="7:7" x14ac:dyDescent="0.25">
      <c r="G784" s="20"/>
    </row>
    <row r="785" spans="7:7" x14ac:dyDescent="0.25">
      <c r="G785" s="20"/>
    </row>
    <row r="786" spans="7:7" x14ac:dyDescent="0.25">
      <c r="G786" s="20"/>
    </row>
    <row r="787" spans="7:7" x14ac:dyDescent="0.25">
      <c r="G787" s="20"/>
    </row>
    <row r="788" spans="7:7" x14ac:dyDescent="0.25">
      <c r="G788" s="20"/>
    </row>
    <row r="789" spans="7:7" x14ac:dyDescent="0.25">
      <c r="G789" s="20"/>
    </row>
    <row r="790" spans="7:7" x14ac:dyDescent="0.25">
      <c r="G790" s="20"/>
    </row>
    <row r="791" spans="7:7" x14ac:dyDescent="0.25">
      <c r="G791" s="20"/>
    </row>
    <row r="792" spans="7:7" x14ac:dyDescent="0.25">
      <c r="G792" s="20"/>
    </row>
    <row r="793" spans="7:7" x14ac:dyDescent="0.25">
      <c r="G793" s="20"/>
    </row>
    <row r="794" spans="7:7" x14ac:dyDescent="0.25">
      <c r="G794" s="20"/>
    </row>
    <row r="795" spans="7:7" x14ac:dyDescent="0.25">
      <c r="G795" s="20"/>
    </row>
    <row r="796" spans="7:7" x14ac:dyDescent="0.25">
      <c r="G796" s="20"/>
    </row>
    <row r="797" spans="7:7" x14ac:dyDescent="0.25">
      <c r="G797" s="20"/>
    </row>
    <row r="798" spans="7:7" x14ac:dyDescent="0.25">
      <c r="G798" s="20"/>
    </row>
    <row r="799" spans="7:7" x14ac:dyDescent="0.25">
      <c r="G799" s="20"/>
    </row>
    <row r="800" spans="7:7" x14ac:dyDescent="0.25">
      <c r="G800" s="20"/>
    </row>
    <row r="801" spans="7:7" x14ac:dyDescent="0.25">
      <c r="G801" s="20"/>
    </row>
    <row r="802" spans="7:7" x14ac:dyDescent="0.25">
      <c r="G802" s="20"/>
    </row>
    <row r="803" spans="7:7" x14ac:dyDescent="0.25">
      <c r="G803" s="20"/>
    </row>
    <row r="804" spans="7:7" x14ac:dyDescent="0.25">
      <c r="G804" s="20"/>
    </row>
    <row r="805" spans="7:7" x14ac:dyDescent="0.25">
      <c r="G805" s="20"/>
    </row>
    <row r="806" spans="7:7" x14ac:dyDescent="0.25">
      <c r="G806" s="20"/>
    </row>
    <row r="807" spans="7:7" x14ac:dyDescent="0.25">
      <c r="G807" s="20"/>
    </row>
    <row r="808" spans="7:7" x14ac:dyDescent="0.25">
      <c r="G808" s="20"/>
    </row>
    <row r="809" spans="7:7" x14ac:dyDescent="0.25">
      <c r="G809" s="20"/>
    </row>
    <row r="810" spans="7:7" x14ac:dyDescent="0.25">
      <c r="G810" s="20"/>
    </row>
    <row r="811" spans="7:7" x14ac:dyDescent="0.25">
      <c r="G811" s="20"/>
    </row>
    <row r="812" spans="7:7" x14ac:dyDescent="0.25">
      <c r="G812" s="20"/>
    </row>
    <row r="813" spans="7:7" x14ac:dyDescent="0.25">
      <c r="G813" s="20"/>
    </row>
    <row r="814" spans="7:7" x14ac:dyDescent="0.25">
      <c r="G814" s="20"/>
    </row>
    <row r="815" spans="7:7" x14ac:dyDescent="0.25">
      <c r="G815" s="20"/>
    </row>
    <row r="816" spans="7:7" x14ac:dyDescent="0.25">
      <c r="G816" s="20"/>
    </row>
    <row r="817" spans="7:7" x14ac:dyDescent="0.25">
      <c r="G817" s="20"/>
    </row>
    <row r="818" spans="7:7" x14ac:dyDescent="0.25">
      <c r="G818" s="20"/>
    </row>
    <row r="819" spans="7:7" x14ac:dyDescent="0.25">
      <c r="G819" s="20"/>
    </row>
    <row r="820" spans="7:7" x14ac:dyDescent="0.25">
      <c r="G820" s="20"/>
    </row>
    <row r="821" spans="7:7" x14ac:dyDescent="0.25">
      <c r="G821" s="20"/>
    </row>
    <row r="822" spans="7:7" x14ac:dyDescent="0.25">
      <c r="G822" s="20"/>
    </row>
    <row r="823" spans="7:7" x14ac:dyDescent="0.25">
      <c r="G823" s="20"/>
    </row>
    <row r="824" spans="7:7" x14ac:dyDescent="0.25">
      <c r="G824" s="20"/>
    </row>
    <row r="825" spans="7:7" x14ac:dyDescent="0.25">
      <c r="G825" s="20"/>
    </row>
    <row r="826" spans="7:7" x14ac:dyDescent="0.25">
      <c r="G826" s="20"/>
    </row>
    <row r="827" spans="7:7" x14ac:dyDescent="0.25">
      <c r="G827" s="20"/>
    </row>
    <row r="828" spans="7:7" x14ac:dyDescent="0.25">
      <c r="G828" s="20"/>
    </row>
    <row r="829" spans="7:7" x14ac:dyDescent="0.25">
      <c r="G829" s="20"/>
    </row>
    <row r="830" spans="7:7" x14ac:dyDescent="0.25">
      <c r="G830" s="20"/>
    </row>
    <row r="831" spans="7:7" x14ac:dyDescent="0.25">
      <c r="G831" s="20"/>
    </row>
    <row r="832" spans="7:7" x14ac:dyDescent="0.25">
      <c r="G832" s="20"/>
    </row>
    <row r="833" spans="7:7" x14ac:dyDescent="0.25">
      <c r="G833" s="20"/>
    </row>
    <row r="834" spans="7:7" x14ac:dyDescent="0.25">
      <c r="G834" s="20"/>
    </row>
    <row r="835" spans="7:7" x14ac:dyDescent="0.25">
      <c r="G835" s="20"/>
    </row>
    <row r="836" spans="7:7" x14ac:dyDescent="0.25">
      <c r="G836" s="20"/>
    </row>
    <row r="837" spans="7:7" x14ac:dyDescent="0.25">
      <c r="G837" s="20"/>
    </row>
    <row r="838" spans="7:7" x14ac:dyDescent="0.25">
      <c r="G838" s="20"/>
    </row>
    <row r="839" spans="7:7" x14ac:dyDescent="0.25">
      <c r="G839" s="20"/>
    </row>
    <row r="840" spans="7:7" x14ac:dyDescent="0.25">
      <c r="G840" s="20"/>
    </row>
    <row r="841" spans="7:7" x14ac:dyDescent="0.25">
      <c r="G841" s="20"/>
    </row>
    <row r="842" spans="7:7" x14ac:dyDescent="0.25">
      <c r="G842" s="20"/>
    </row>
    <row r="843" spans="7:7" x14ac:dyDescent="0.25">
      <c r="G843" s="20"/>
    </row>
    <row r="844" spans="7:7" x14ac:dyDescent="0.25">
      <c r="G844" s="20"/>
    </row>
    <row r="845" spans="7:7" x14ac:dyDescent="0.25">
      <c r="G845" s="20"/>
    </row>
    <row r="846" spans="7:7" x14ac:dyDescent="0.25">
      <c r="G846" s="20"/>
    </row>
    <row r="847" spans="7:7" x14ac:dyDescent="0.25">
      <c r="G847" s="20"/>
    </row>
    <row r="848" spans="7:7" x14ac:dyDescent="0.25">
      <c r="G848" s="20"/>
    </row>
    <row r="849" spans="7:7" x14ac:dyDescent="0.25">
      <c r="G849" s="20"/>
    </row>
    <row r="850" spans="7:7" x14ac:dyDescent="0.25">
      <c r="G850" s="20"/>
    </row>
    <row r="851" spans="7:7" x14ac:dyDescent="0.25">
      <c r="G851" s="20"/>
    </row>
    <row r="852" spans="7:7" x14ac:dyDescent="0.25">
      <c r="G852" s="20"/>
    </row>
    <row r="853" spans="7:7" x14ac:dyDescent="0.25">
      <c r="G853" s="20"/>
    </row>
    <row r="854" spans="7:7" x14ac:dyDescent="0.25">
      <c r="G854" s="20"/>
    </row>
    <row r="855" spans="7:7" x14ac:dyDescent="0.25">
      <c r="G855" s="20"/>
    </row>
    <row r="856" spans="7:7" x14ac:dyDescent="0.25">
      <c r="G856" s="20"/>
    </row>
    <row r="857" spans="7:7" x14ac:dyDescent="0.25">
      <c r="G857" s="20"/>
    </row>
    <row r="858" spans="7:7" x14ac:dyDescent="0.25">
      <c r="G858" s="20"/>
    </row>
    <row r="859" spans="7:7" x14ac:dyDescent="0.25">
      <c r="G859" s="20"/>
    </row>
    <row r="860" spans="7:7" x14ac:dyDescent="0.25">
      <c r="G860" s="20"/>
    </row>
    <row r="861" spans="7:7" x14ac:dyDescent="0.25">
      <c r="G861" s="20"/>
    </row>
    <row r="862" spans="7:7" x14ac:dyDescent="0.25">
      <c r="G862" s="20"/>
    </row>
    <row r="863" spans="7:7" x14ac:dyDescent="0.25">
      <c r="G863" s="20"/>
    </row>
    <row r="864" spans="7:7" x14ac:dyDescent="0.25">
      <c r="G864" s="20"/>
    </row>
    <row r="865" spans="7:7" x14ac:dyDescent="0.25">
      <c r="G865" s="20"/>
    </row>
    <row r="866" spans="7:7" x14ac:dyDescent="0.25">
      <c r="G866" s="20"/>
    </row>
    <row r="867" spans="7:7" x14ac:dyDescent="0.25">
      <c r="G867" s="20"/>
    </row>
    <row r="868" spans="7:7" x14ac:dyDescent="0.25">
      <c r="G868" s="20"/>
    </row>
    <row r="869" spans="7:7" x14ac:dyDescent="0.25">
      <c r="G869" s="20"/>
    </row>
    <row r="870" spans="7:7" x14ac:dyDescent="0.25">
      <c r="G870" s="20"/>
    </row>
    <row r="871" spans="7:7" x14ac:dyDescent="0.25">
      <c r="G871" s="20"/>
    </row>
    <row r="872" spans="7:7" x14ac:dyDescent="0.25">
      <c r="G872" s="20"/>
    </row>
    <row r="873" spans="7:7" x14ac:dyDescent="0.25">
      <c r="G873" s="20"/>
    </row>
    <row r="874" spans="7:7" x14ac:dyDescent="0.25">
      <c r="G874" s="20"/>
    </row>
    <row r="875" spans="7:7" x14ac:dyDescent="0.25">
      <c r="G875" s="20"/>
    </row>
    <row r="876" spans="7:7" x14ac:dyDescent="0.25">
      <c r="G876" s="20"/>
    </row>
    <row r="877" spans="7:7" x14ac:dyDescent="0.25">
      <c r="G877" s="20"/>
    </row>
    <row r="878" spans="7:7" x14ac:dyDescent="0.25">
      <c r="G878" s="20"/>
    </row>
    <row r="879" spans="7:7" x14ac:dyDescent="0.25">
      <c r="G879" s="20"/>
    </row>
    <row r="880" spans="7:7" x14ac:dyDescent="0.25">
      <c r="G880" s="20"/>
    </row>
    <row r="881" spans="7:7" x14ac:dyDescent="0.25">
      <c r="G881" s="20"/>
    </row>
    <row r="882" spans="7:7" x14ac:dyDescent="0.25">
      <c r="G882" s="20"/>
    </row>
    <row r="883" spans="7:7" x14ac:dyDescent="0.25">
      <c r="G883" s="20"/>
    </row>
    <row r="884" spans="7:7" x14ac:dyDescent="0.25">
      <c r="G884" s="20"/>
    </row>
    <row r="885" spans="7:7" x14ac:dyDescent="0.25">
      <c r="G885" s="20"/>
    </row>
    <row r="886" spans="7:7" x14ac:dyDescent="0.25">
      <c r="G886" s="20"/>
    </row>
    <row r="887" spans="7:7" x14ac:dyDescent="0.25">
      <c r="G887" s="20"/>
    </row>
    <row r="888" spans="7:7" x14ac:dyDescent="0.25">
      <c r="G888" s="20"/>
    </row>
    <row r="889" spans="7:7" x14ac:dyDescent="0.25">
      <c r="G889" s="20"/>
    </row>
    <row r="890" spans="7:7" x14ac:dyDescent="0.25">
      <c r="G890" s="20"/>
    </row>
    <row r="891" spans="7:7" x14ac:dyDescent="0.25">
      <c r="G891" s="20"/>
    </row>
    <row r="892" spans="7:7" x14ac:dyDescent="0.25">
      <c r="G892" s="20"/>
    </row>
    <row r="893" spans="7:7" x14ac:dyDescent="0.25">
      <c r="G893" s="20"/>
    </row>
    <row r="894" spans="7:7" x14ac:dyDescent="0.25">
      <c r="G894" s="20"/>
    </row>
    <row r="895" spans="7:7" x14ac:dyDescent="0.25">
      <c r="G895" s="20"/>
    </row>
    <row r="896" spans="7:7" x14ac:dyDescent="0.25">
      <c r="G896" s="20"/>
    </row>
    <row r="897" spans="7:7" x14ac:dyDescent="0.25">
      <c r="G897" s="20"/>
    </row>
    <row r="898" spans="7:7" x14ac:dyDescent="0.25">
      <c r="G898" s="20"/>
    </row>
    <row r="899" spans="7:7" x14ac:dyDescent="0.25">
      <c r="G899" s="20"/>
    </row>
    <row r="900" spans="7:7" x14ac:dyDescent="0.25">
      <c r="G900" s="20"/>
    </row>
    <row r="901" spans="7:7" x14ac:dyDescent="0.25">
      <c r="G901" s="20"/>
    </row>
    <row r="902" spans="7:7" x14ac:dyDescent="0.25">
      <c r="G902" s="20"/>
    </row>
    <row r="903" spans="7:7" x14ac:dyDescent="0.25">
      <c r="G903" s="20"/>
    </row>
    <row r="904" spans="7:7" x14ac:dyDescent="0.25">
      <c r="G904" s="20"/>
    </row>
    <row r="905" spans="7:7" x14ac:dyDescent="0.25">
      <c r="G905" s="20"/>
    </row>
    <row r="906" spans="7:7" x14ac:dyDescent="0.25">
      <c r="G906" s="20"/>
    </row>
    <row r="907" spans="7:7" x14ac:dyDescent="0.25">
      <c r="G907" s="20"/>
    </row>
    <row r="908" spans="7:7" x14ac:dyDescent="0.25">
      <c r="G908" s="20"/>
    </row>
    <row r="909" spans="7:7" x14ac:dyDescent="0.25">
      <c r="G909" s="20"/>
    </row>
    <row r="910" spans="7:7" x14ac:dyDescent="0.25">
      <c r="G910" s="20"/>
    </row>
    <row r="911" spans="7:7" x14ac:dyDescent="0.25">
      <c r="G911" s="20"/>
    </row>
    <row r="912" spans="7:7" x14ac:dyDescent="0.25">
      <c r="G912" s="20"/>
    </row>
    <row r="913" spans="7:7" x14ac:dyDescent="0.25">
      <c r="G913" s="20"/>
    </row>
    <row r="914" spans="7:7" x14ac:dyDescent="0.25">
      <c r="G914" s="20"/>
    </row>
    <row r="915" spans="7:7" x14ac:dyDescent="0.25">
      <c r="G915" s="20"/>
    </row>
    <row r="916" spans="7:7" x14ac:dyDescent="0.25">
      <c r="G916" s="20"/>
    </row>
    <row r="917" spans="7:7" x14ac:dyDescent="0.25">
      <c r="G917" s="20"/>
    </row>
    <row r="918" spans="7:7" x14ac:dyDescent="0.25">
      <c r="G918" s="20"/>
    </row>
    <row r="919" spans="7:7" x14ac:dyDescent="0.25">
      <c r="G919" s="20"/>
    </row>
    <row r="920" spans="7:7" x14ac:dyDescent="0.25">
      <c r="G920" s="20"/>
    </row>
    <row r="921" spans="7:7" x14ac:dyDescent="0.25">
      <c r="G921" s="20"/>
    </row>
    <row r="922" spans="7:7" x14ac:dyDescent="0.25">
      <c r="G922" s="20"/>
    </row>
    <row r="923" spans="7:7" x14ac:dyDescent="0.25">
      <c r="G923" s="20"/>
    </row>
    <row r="924" spans="7:7" x14ac:dyDescent="0.25">
      <c r="G924" s="20"/>
    </row>
    <row r="925" spans="7:7" x14ac:dyDescent="0.25">
      <c r="G925" s="20"/>
    </row>
    <row r="926" spans="7:7" x14ac:dyDescent="0.25">
      <c r="G926" s="20"/>
    </row>
    <row r="927" spans="7:7" x14ac:dyDescent="0.25">
      <c r="G927" s="20"/>
    </row>
    <row r="928" spans="7:7" x14ac:dyDescent="0.25">
      <c r="G928" s="20"/>
    </row>
    <row r="929" spans="7:7" x14ac:dyDescent="0.25">
      <c r="G929" s="20"/>
    </row>
    <row r="930" spans="7:7" x14ac:dyDescent="0.25">
      <c r="G930" s="20"/>
    </row>
    <row r="931" spans="7:7" x14ac:dyDescent="0.25">
      <c r="G931" s="20"/>
    </row>
    <row r="932" spans="7:7" x14ac:dyDescent="0.25">
      <c r="G932" s="20"/>
    </row>
    <row r="933" spans="7:7" x14ac:dyDescent="0.25">
      <c r="G933" s="20"/>
    </row>
    <row r="934" spans="7:7" x14ac:dyDescent="0.25">
      <c r="G934" s="20"/>
    </row>
    <row r="935" spans="7:7" x14ac:dyDescent="0.25">
      <c r="G935" s="20"/>
    </row>
    <row r="936" spans="7:7" x14ac:dyDescent="0.25">
      <c r="G936" s="20"/>
    </row>
    <row r="937" spans="7:7" x14ac:dyDescent="0.25">
      <c r="G937" s="20"/>
    </row>
    <row r="938" spans="7:7" x14ac:dyDescent="0.25">
      <c r="G938" s="20"/>
    </row>
    <row r="939" spans="7:7" x14ac:dyDescent="0.25">
      <c r="G939" s="20"/>
    </row>
    <row r="940" spans="7:7" x14ac:dyDescent="0.25">
      <c r="G940" s="20"/>
    </row>
    <row r="941" spans="7:7" x14ac:dyDescent="0.25">
      <c r="G941" s="20"/>
    </row>
    <row r="942" spans="7:7" x14ac:dyDescent="0.25">
      <c r="G942" s="20"/>
    </row>
    <row r="943" spans="7:7" x14ac:dyDescent="0.25">
      <c r="G943" s="20"/>
    </row>
    <row r="944" spans="7:7" x14ac:dyDescent="0.25">
      <c r="G944" s="20"/>
    </row>
    <row r="945" spans="7:7" x14ac:dyDescent="0.25">
      <c r="G945" s="20"/>
    </row>
    <row r="946" spans="7:7" x14ac:dyDescent="0.25">
      <c r="G946" s="20"/>
    </row>
    <row r="947" spans="7:7" x14ac:dyDescent="0.25">
      <c r="G947" s="20"/>
    </row>
    <row r="948" spans="7:7" x14ac:dyDescent="0.25">
      <c r="G948" s="20"/>
    </row>
    <row r="949" spans="7:7" x14ac:dyDescent="0.25">
      <c r="G949" s="20"/>
    </row>
    <row r="950" spans="7:7" x14ac:dyDescent="0.25">
      <c r="G950" s="20"/>
    </row>
    <row r="951" spans="7:7" x14ac:dyDescent="0.25">
      <c r="G951" s="20"/>
    </row>
    <row r="952" spans="7:7" x14ac:dyDescent="0.25">
      <c r="G952" s="20"/>
    </row>
    <row r="953" spans="7:7" x14ac:dyDescent="0.25">
      <c r="G953" s="20"/>
    </row>
    <row r="954" spans="7:7" x14ac:dyDescent="0.25">
      <c r="G954" s="20"/>
    </row>
    <row r="955" spans="7:7" x14ac:dyDescent="0.25">
      <c r="G955" s="20"/>
    </row>
    <row r="956" spans="7:7" x14ac:dyDescent="0.25">
      <c r="G956" s="20"/>
    </row>
    <row r="957" spans="7:7" x14ac:dyDescent="0.25">
      <c r="G957" s="20"/>
    </row>
    <row r="958" spans="7:7" x14ac:dyDescent="0.25">
      <c r="G958" s="20"/>
    </row>
    <row r="959" spans="7:7" x14ac:dyDescent="0.25">
      <c r="G959" s="20"/>
    </row>
    <row r="960" spans="7:7" x14ac:dyDescent="0.25">
      <c r="G960" s="20"/>
    </row>
    <row r="961" spans="7:7" x14ac:dyDescent="0.25">
      <c r="G961" s="20"/>
    </row>
    <row r="962" spans="7:7" x14ac:dyDescent="0.25">
      <c r="G962" s="20"/>
    </row>
    <row r="963" spans="7:7" x14ac:dyDescent="0.25">
      <c r="G963" s="20"/>
    </row>
    <row r="964" spans="7:7" x14ac:dyDescent="0.25">
      <c r="G964" s="20"/>
    </row>
    <row r="965" spans="7:7" x14ac:dyDescent="0.25">
      <c r="G965" s="20"/>
    </row>
    <row r="966" spans="7:7" x14ac:dyDescent="0.25">
      <c r="G966" s="20"/>
    </row>
    <row r="967" spans="7:7" x14ac:dyDescent="0.25">
      <c r="G967" s="20"/>
    </row>
    <row r="968" spans="7:7" x14ac:dyDescent="0.25">
      <c r="G968" s="20"/>
    </row>
    <row r="969" spans="7:7" x14ac:dyDescent="0.25">
      <c r="G969" s="20"/>
    </row>
    <row r="970" spans="7:7" x14ac:dyDescent="0.25">
      <c r="G970" s="20"/>
    </row>
    <row r="971" spans="7:7" x14ac:dyDescent="0.25">
      <c r="G971" s="20"/>
    </row>
    <row r="972" spans="7:7" x14ac:dyDescent="0.25">
      <c r="G972" s="20"/>
    </row>
    <row r="973" spans="7:7" x14ac:dyDescent="0.25">
      <c r="G973" s="20"/>
    </row>
    <row r="974" spans="7:7" x14ac:dyDescent="0.25">
      <c r="G974" s="20"/>
    </row>
    <row r="975" spans="7:7" x14ac:dyDescent="0.25">
      <c r="G975" s="20"/>
    </row>
    <row r="976" spans="7:7" x14ac:dyDescent="0.25">
      <c r="G976" s="20"/>
    </row>
    <row r="977" spans="7:7" x14ac:dyDescent="0.25">
      <c r="G977" s="20"/>
    </row>
    <row r="978" spans="7:7" x14ac:dyDescent="0.25">
      <c r="G978" s="20"/>
    </row>
    <row r="979" spans="7:7" x14ac:dyDescent="0.25">
      <c r="G979" s="20"/>
    </row>
    <row r="980" spans="7:7" x14ac:dyDescent="0.25">
      <c r="G980" s="20"/>
    </row>
    <row r="981" spans="7:7" x14ac:dyDescent="0.25">
      <c r="G981" s="20"/>
    </row>
    <row r="982" spans="7:7" x14ac:dyDescent="0.25">
      <c r="G982" s="20"/>
    </row>
    <row r="983" spans="7:7" x14ac:dyDescent="0.25">
      <c r="G983" s="20"/>
    </row>
    <row r="984" spans="7:7" x14ac:dyDescent="0.25">
      <c r="G984" s="20"/>
    </row>
    <row r="985" spans="7:7" x14ac:dyDescent="0.25">
      <c r="G985" s="20"/>
    </row>
    <row r="986" spans="7:7" x14ac:dyDescent="0.25">
      <c r="G986" s="20"/>
    </row>
    <row r="987" spans="7:7" x14ac:dyDescent="0.25">
      <c r="G987" s="20"/>
    </row>
    <row r="988" spans="7:7" x14ac:dyDescent="0.25">
      <c r="G988" s="20"/>
    </row>
    <row r="989" spans="7:7" x14ac:dyDescent="0.25">
      <c r="G989" s="20"/>
    </row>
    <row r="990" spans="7:7" x14ac:dyDescent="0.25">
      <c r="G990" s="20"/>
    </row>
    <row r="991" spans="7:7" x14ac:dyDescent="0.25">
      <c r="G991" s="20"/>
    </row>
    <row r="992" spans="7:7" x14ac:dyDescent="0.25">
      <c r="G992" s="20"/>
    </row>
    <row r="993" spans="7:7" x14ac:dyDescent="0.25">
      <c r="G993" s="20"/>
    </row>
    <row r="994" spans="7:7" x14ac:dyDescent="0.25">
      <c r="G994" s="20"/>
    </row>
    <row r="995" spans="7:7" x14ac:dyDescent="0.25">
      <c r="G995" s="20"/>
    </row>
    <row r="996" spans="7:7" x14ac:dyDescent="0.25">
      <c r="G996" s="20"/>
    </row>
    <row r="997" spans="7:7" x14ac:dyDescent="0.25">
      <c r="G997" s="20"/>
    </row>
    <row r="998" spans="7:7" x14ac:dyDescent="0.25">
      <c r="G998" s="20"/>
    </row>
    <row r="999" spans="7:7" x14ac:dyDescent="0.25">
      <c r="G999" s="20"/>
    </row>
    <row r="1000" spans="7:7" x14ac:dyDescent="0.25">
      <c r="G1000" s="20"/>
    </row>
    <row r="1001" spans="7:7" x14ac:dyDescent="0.25">
      <c r="G1001" s="20"/>
    </row>
    <row r="1002" spans="7:7" x14ac:dyDescent="0.25">
      <c r="G1002" s="20"/>
    </row>
    <row r="1003" spans="7:7" x14ac:dyDescent="0.25">
      <c r="G1003" s="20"/>
    </row>
    <row r="1004" spans="7:7" x14ac:dyDescent="0.25">
      <c r="G1004" s="20"/>
    </row>
    <row r="1005" spans="7:7" x14ac:dyDescent="0.25">
      <c r="G1005" s="20"/>
    </row>
    <row r="1006" spans="7:7" x14ac:dyDescent="0.25">
      <c r="G1006" s="20"/>
    </row>
    <row r="1007" spans="7:7" x14ac:dyDescent="0.25">
      <c r="G1007" s="20"/>
    </row>
    <row r="1008" spans="7:7" x14ac:dyDescent="0.25">
      <c r="G1008" s="20"/>
    </row>
    <row r="1009" spans="7:7" x14ac:dyDescent="0.25">
      <c r="G1009" s="20"/>
    </row>
    <row r="1010" spans="7:7" x14ac:dyDescent="0.25">
      <c r="G1010" s="20"/>
    </row>
    <row r="1011" spans="7:7" x14ac:dyDescent="0.25">
      <c r="G1011" s="20"/>
    </row>
    <row r="1012" spans="7:7" x14ac:dyDescent="0.25">
      <c r="G1012" s="20"/>
    </row>
    <row r="1013" spans="7:7" x14ac:dyDescent="0.25">
      <c r="G1013" s="20"/>
    </row>
    <row r="1014" spans="7:7" x14ac:dyDescent="0.25">
      <c r="G1014" s="20"/>
    </row>
    <row r="1015" spans="7:7" x14ac:dyDescent="0.25">
      <c r="G1015" s="20"/>
    </row>
    <row r="1016" spans="7:7" x14ac:dyDescent="0.25">
      <c r="G1016" s="20"/>
    </row>
    <row r="1017" spans="7:7" x14ac:dyDescent="0.25">
      <c r="G1017" s="20"/>
    </row>
    <row r="1018" spans="7:7" x14ac:dyDescent="0.25">
      <c r="G1018" s="20"/>
    </row>
    <row r="1019" spans="7:7" x14ac:dyDescent="0.25">
      <c r="G1019" s="20"/>
    </row>
    <row r="1020" spans="7:7" x14ac:dyDescent="0.25">
      <c r="G1020" s="20"/>
    </row>
    <row r="1021" spans="7:7" x14ac:dyDescent="0.25">
      <c r="G1021" s="20"/>
    </row>
    <row r="1022" spans="7:7" x14ac:dyDescent="0.25">
      <c r="G1022" s="20"/>
    </row>
    <row r="1023" spans="7:7" x14ac:dyDescent="0.25">
      <c r="G1023" s="20"/>
    </row>
    <row r="1024" spans="7:7" x14ac:dyDescent="0.25">
      <c r="G1024" s="20"/>
    </row>
    <row r="1025" spans="7:7" x14ac:dyDescent="0.25">
      <c r="G1025" s="20"/>
    </row>
    <row r="1026" spans="7:7" x14ac:dyDescent="0.25">
      <c r="G1026" s="20"/>
    </row>
    <row r="1027" spans="7:7" x14ac:dyDescent="0.25">
      <c r="G1027" s="20"/>
    </row>
    <row r="1028" spans="7:7" x14ac:dyDescent="0.25">
      <c r="G1028" s="20"/>
    </row>
    <row r="1029" spans="7:7" x14ac:dyDescent="0.25">
      <c r="G1029" s="20"/>
    </row>
    <row r="1030" spans="7:7" x14ac:dyDescent="0.25">
      <c r="G1030" s="20"/>
    </row>
    <row r="1031" spans="7:7" x14ac:dyDescent="0.25">
      <c r="G1031" s="20"/>
    </row>
    <row r="1032" spans="7:7" x14ac:dyDescent="0.25">
      <c r="G1032" s="20"/>
    </row>
    <row r="1033" spans="7:7" x14ac:dyDescent="0.25">
      <c r="G1033" s="20"/>
    </row>
    <row r="1034" spans="7:7" x14ac:dyDescent="0.25">
      <c r="G1034" s="20"/>
    </row>
    <row r="1035" spans="7:7" x14ac:dyDescent="0.25">
      <c r="G1035" s="20"/>
    </row>
    <row r="1036" spans="7:7" x14ac:dyDescent="0.25">
      <c r="G1036" s="20"/>
    </row>
    <row r="1037" spans="7:7" x14ac:dyDescent="0.25">
      <c r="G1037" s="20"/>
    </row>
    <row r="1038" spans="7:7" x14ac:dyDescent="0.25">
      <c r="G1038" s="20"/>
    </row>
    <row r="1039" spans="7:7" x14ac:dyDescent="0.25">
      <c r="G1039" s="20"/>
    </row>
    <row r="1040" spans="7:7" x14ac:dyDescent="0.25">
      <c r="G1040" s="20"/>
    </row>
    <row r="1041" spans="7:7" x14ac:dyDescent="0.25">
      <c r="G1041" s="20"/>
    </row>
    <row r="1042" spans="7:7" x14ac:dyDescent="0.25">
      <c r="G1042" s="20"/>
    </row>
    <row r="1043" spans="7:7" x14ac:dyDescent="0.25">
      <c r="G1043" s="20"/>
    </row>
    <row r="1044" spans="7:7" x14ac:dyDescent="0.25">
      <c r="G1044" s="20"/>
    </row>
    <row r="1045" spans="7:7" x14ac:dyDescent="0.25">
      <c r="G1045" s="20"/>
    </row>
    <row r="1046" spans="7:7" x14ac:dyDescent="0.25">
      <c r="G1046" s="20"/>
    </row>
    <row r="1047" spans="7:7" x14ac:dyDescent="0.25">
      <c r="G1047" s="20"/>
    </row>
    <row r="1048" spans="7:7" x14ac:dyDescent="0.25">
      <c r="G1048" s="20"/>
    </row>
    <row r="1049" spans="7:7" x14ac:dyDescent="0.25">
      <c r="G1049" s="20"/>
    </row>
    <row r="1050" spans="7:7" x14ac:dyDescent="0.25">
      <c r="G1050" s="20"/>
    </row>
    <row r="1051" spans="7:7" x14ac:dyDescent="0.25">
      <c r="G1051" s="20"/>
    </row>
    <row r="1052" spans="7:7" x14ac:dyDescent="0.25">
      <c r="G1052" s="20"/>
    </row>
    <row r="1053" spans="7:7" x14ac:dyDescent="0.25">
      <c r="G1053" s="20"/>
    </row>
    <row r="1054" spans="7:7" x14ac:dyDescent="0.25">
      <c r="G1054" s="20"/>
    </row>
    <row r="1055" spans="7:7" x14ac:dyDescent="0.25">
      <c r="G1055" s="20"/>
    </row>
    <row r="1056" spans="7:7" x14ac:dyDescent="0.25">
      <c r="G1056" s="20"/>
    </row>
    <row r="1057" spans="7:7" x14ac:dyDescent="0.25">
      <c r="G1057" s="20"/>
    </row>
    <row r="1058" spans="7:7" x14ac:dyDescent="0.25">
      <c r="G1058" s="20"/>
    </row>
    <row r="1059" spans="7:7" x14ac:dyDescent="0.25">
      <c r="G1059" s="20"/>
    </row>
    <row r="1060" spans="7:7" x14ac:dyDescent="0.25">
      <c r="G1060" s="20"/>
    </row>
    <row r="1061" spans="7:7" x14ac:dyDescent="0.25">
      <c r="G1061" s="20"/>
    </row>
    <row r="1062" spans="7:7" x14ac:dyDescent="0.25">
      <c r="G1062" s="20"/>
    </row>
    <row r="1063" spans="7:7" x14ac:dyDescent="0.25">
      <c r="G1063" s="20"/>
    </row>
    <row r="1064" spans="7:7" x14ac:dyDescent="0.25">
      <c r="G1064" s="20"/>
    </row>
    <row r="1065" spans="7:7" x14ac:dyDescent="0.25">
      <c r="G1065" s="20"/>
    </row>
    <row r="1066" spans="7:7" x14ac:dyDescent="0.25">
      <c r="G1066" s="20"/>
    </row>
    <row r="1067" spans="7:7" x14ac:dyDescent="0.25">
      <c r="G1067" s="20"/>
    </row>
    <row r="1068" spans="7:7" x14ac:dyDescent="0.25">
      <c r="G1068" s="20"/>
    </row>
    <row r="1069" spans="7:7" x14ac:dyDescent="0.25">
      <c r="G1069" s="20"/>
    </row>
    <row r="1070" spans="7:7" x14ac:dyDescent="0.25">
      <c r="G1070" s="20"/>
    </row>
    <row r="1071" spans="7:7" x14ac:dyDescent="0.25">
      <c r="G1071" s="20"/>
    </row>
    <row r="1072" spans="7:7" x14ac:dyDescent="0.25">
      <c r="G1072" s="20"/>
    </row>
    <row r="1073" spans="7:7" x14ac:dyDescent="0.25">
      <c r="G1073" s="20"/>
    </row>
    <row r="1074" spans="7:7" x14ac:dyDescent="0.25">
      <c r="G1074" s="20"/>
    </row>
    <row r="1075" spans="7:7" x14ac:dyDescent="0.25">
      <c r="G1075" s="20"/>
    </row>
    <row r="1076" spans="7:7" x14ac:dyDescent="0.25">
      <c r="G1076" s="20"/>
    </row>
    <row r="1077" spans="7:7" x14ac:dyDescent="0.25">
      <c r="G1077" s="20"/>
    </row>
    <row r="1078" spans="7:7" x14ac:dyDescent="0.25">
      <c r="G1078" s="20"/>
    </row>
    <row r="1079" spans="7:7" x14ac:dyDescent="0.25">
      <c r="G1079" s="20"/>
    </row>
    <row r="1080" spans="7:7" x14ac:dyDescent="0.25">
      <c r="G1080" s="20"/>
    </row>
    <row r="1081" spans="7:7" x14ac:dyDescent="0.25">
      <c r="G1081" s="20"/>
    </row>
    <row r="1082" spans="7:7" x14ac:dyDescent="0.25">
      <c r="G1082" s="20"/>
    </row>
    <row r="1083" spans="7:7" x14ac:dyDescent="0.25">
      <c r="G1083" s="20"/>
    </row>
    <row r="1084" spans="7:7" x14ac:dyDescent="0.25">
      <c r="G1084" s="20"/>
    </row>
    <row r="1085" spans="7:7" x14ac:dyDescent="0.25">
      <c r="G1085" s="20"/>
    </row>
    <row r="1086" spans="7:7" x14ac:dyDescent="0.25">
      <c r="G1086" s="20"/>
    </row>
    <row r="1087" spans="7:7" x14ac:dyDescent="0.25">
      <c r="G1087" s="20"/>
    </row>
    <row r="1088" spans="7:7" x14ac:dyDescent="0.25">
      <c r="G1088" s="20"/>
    </row>
    <row r="1089" spans="7:7" x14ac:dyDescent="0.25">
      <c r="G1089" s="20"/>
    </row>
    <row r="1090" spans="7:7" x14ac:dyDescent="0.25">
      <c r="G1090" s="20"/>
    </row>
    <row r="1091" spans="7:7" x14ac:dyDescent="0.25">
      <c r="G1091" s="20"/>
    </row>
    <row r="1092" spans="7:7" x14ac:dyDescent="0.25">
      <c r="G1092" s="20"/>
    </row>
    <row r="1093" spans="7:7" x14ac:dyDescent="0.25">
      <c r="G1093" s="20"/>
    </row>
    <row r="1094" spans="7:7" x14ac:dyDescent="0.25">
      <c r="G1094" s="20"/>
    </row>
    <row r="1095" spans="7:7" x14ac:dyDescent="0.25">
      <c r="G1095" s="20"/>
    </row>
    <row r="1096" spans="7:7" x14ac:dyDescent="0.25">
      <c r="G1096" s="20"/>
    </row>
    <row r="1097" spans="7:7" x14ac:dyDescent="0.25">
      <c r="G1097" s="20"/>
    </row>
    <row r="1098" spans="7:7" x14ac:dyDescent="0.25">
      <c r="G1098" s="20"/>
    </row>
    <row r="1099" spans="7:7" x14ac:dyDescent="0.25">
      <c r="G1099" s="20"/>
    </row>
    <row r="1100" spans="7:7" x14ac:dyDescent="0.25">
      <c r="G1100" s="20"/>
    </row>
    <row r="1101" spans="7:7" x14ac:dyDescent="0.25">
      <c r="G1101" s="20"/>
    </row>
    <row r="1102" spans="7:7" x14ac:dyDescent="0.25">
      <c r="G1102" s="20"/>
    </row>
    <row r="1103" spans="7:7" x14ac:dyDescent="0.25">
      <c r="G1103" s="20"/>
    </row>
    <row r="1104" spans="7:7" x14ac:dyDescent="0.25">
      <c r="G1104" s="20"/>
    </row>
    <row r="1105" spans="7:7" x14ac:dyDescent="0.25">
      <c r="G1105" s="20"/>
    </row>
    <row r="1106" spans="7:7" x14ac:dyDescent="0.25">
      <c r="G1106" s="20"/>
    </row>
    <row r="1107" spans="7:7" x14ac:dyDescent="0.25">
      <c r="G1107" s="20"/>
    </row>
    <row r="1108" spans="7:7" x14ac:dyDescent="0.25">
      <c r="G1108" s="20"/>
    </row>
    <row r="1109" spans="7:7" x14ac:dyDescent="0.25">
      <c r="G1109" s="20"/>
    </row>
    <row r="1110" spans="7:7" x14ac:dyDescent="0.25">
      <c r="G1110" s="20"/>
    </row>
    <row r="1111" spans="7:7" x14ac:dyDescent="0.25">
      <c r="G1111" s="20"/>
    </row>
    <row r="1112" spans="7:7" x14ac:dyDescent="0.25">
      <c r="G1112" s="20"/>
    </row>
    <row r="1113" spans="7:7" x14ac:dyDescent="0.25">
      <c r="G1113" s="20"/>
    </row>
    <row r="1114" spans="7:7" x14ac:dyDescent="0.25">
      <c r="G1114" s="20"/>
    </row>
    <row r="1115" spans="7:7" x14ac:dyDescent="0.25">
      <c r="G1115" s="20"/>
    </row>
    <row r="1116" spans="7:7" x14ac:dyDescent="0.25">
      <c r="G1116" s="20"/>
    </row>
    <row r="1117" spans="7:7" x14ac:dyDescent="0.25">
      <c r="G1117" s="20"/>
    </row>
    <row r="1118" spans="7:7" x14ac:dyDescent="0.25">
      <c r="G1118" s="20"/>
    </row>
    <row r="1119" spans="7:7" x14ac:dyDescent="0.25">
      <c r="G1119" s="20"/>
    </row>
    <row r="1120" spans="7:7" x14ac:dyDescent="0.25">
      <c r="G1120" s="20"/>
    </row>
    <row r="1121" spans="7:7" x14ac:dyDescent="0.25">
      <c r="G1121" s="20"/>
    </row>
    <row r="1122" spans="7:7" x14ac:dyDescent="0.25">
      <c r="G1122" s="20"/>
    </row>
    <row r="1123" spans="7:7" x14ac:dyDescent="0.25">
      <c r="G1123" s="20"/>
    </row>
    <row r="1124" spans="7:7" x14ac:dyDescent="0.25">
      <c r="G1124" s="20"/>
    </row>
    <row r="1125" spans="7:7" x14ac:dyDescent="0.25">
      <c r="G1125" s="20"/>
    </row>
    <row r="1126" spans="7:7" x14ac:dyDescent="0.25">
      <c r="G1126" s="20"/>
    </row>
    <row r="1127" spans="7:7" x14ac:dyDescent="0.25">
      <c r="G1127" s="20"/>
    </row>
    <row r="1128" spans="7:7" x14ac:dyDescent="0.25">
      <c r="G1128" s="20"/>
    </row>
    <row r="1129" spans="7:7" x14ac:dyDescent="0.25">
      <c r="G1129" s="20"/>
    </row>
    <row r="1130" spans="7:7" x14ac:dyDescent="0.25">
      <c r="G1130" s="20"/>
    </row>
    <row r="1131" spans="7:7" x14ac:dyDescent="0.25">
      <c r="G1131" s="20"/>
    </row>
    <row r="1132" spans="7:7" x14ac:dyDescent="0.25">
      <c r="G1132" s="20"/>
    </row>
    <row r="1133" spans="7:7" x14ac:dyDescent="0.25">
      <c r="G1133" s="20"/>
    </row>
    <row r="1134" spans="7:7" x14ac:dyDescent="0.25">
      <c r="G1134" s="20"/>
    </row>
    <row r="1135" spans="7:7" x14ac:dyDescent="0.25">
      <c r="G1135" s="20"/>
    </row>
    <row r="1136" spans="7:7" x14ac:dyDescent="0.25">
      <c r="G1136" s="20"/>
    </row>
    <row r="1137" spans="7:7" x14ac:dyDescent="0.25">
      <c r="G1137" s="20"/>
    </row>
    <row r="1138" spans="7:7" x14ac:dyDescent="0.25">
      <c r="G1138" s="20"/>
    </row>
    <row r="1139" spans="7:7" x14ac:dyDescent="0.25">
      <c r="G1139" s="20"/>
    </row>
    <row r="1140" spans="7:7" x14ac:dyDescent="0.25">
      <c r="G1140" s="20"/>
    </row>
    <row r="1141" spans="7:7" x14ac:dyDescent="0.25">
      <c r="G1141" s="20"/>
    </row>
    <row r="1142" spans="7:7" x14ac:dyDescent="0.25">
      <c r="G1142" s="20"/>
    </row>
    <row r="1143" spans="7:7" x14ac:dyDescent="0.25">
      <c r="G1143" s="20"/>
    </row>
    <row r="1144" spans="7:7" x14ac:dyDescent="0.25">
      <c r="G1144" s="20"/>
    </row>
    <row r="1145" spans="7:7" x14ac:dyDescent="0.25">
      <c r="G1145" s="20"/>
    </row>
    <row r="1146" spans="7:7" x14ac:dyDescent="0.25">
      <c r="G1146" s="20"/>
    </row>
    <row r="1147" spans="7:7" x14ac:dyDescent="0.25">
      <c r="G1147" s="20"/>
    </row>
    <row r="1148" spans="7:7" x14ac:dyDescent="0.25">
      <c r="G1148" s="20"/>
    </row>
    <row r="1149" spans="7:7" x14ac:dyDescent="0.25">
      <c r="G1149" s="20"/>
    </row>
    <row r="1150" spans="7:7" x14ac:dyDescent="0.25">
      <c r="G1150" s="20"/>
    </row>
    <row r="1151" spans="7:7" x14ac:dyDescent="0.25">
      <c r="G1151" s="20"/>
    </row>
    <row r="1152" spans="7:7" x14ac:dyDescent="0.25">
      <c r="G1152" s="20"/>
    </row>
    <row r="1153" spans="7:7" x14ac:dyDescent="0.25">
      <c r="G1153" s="20"/>
    </row>
    <row r="1154" spans="7:7" x14ac:dyDescent="0.25">
      <c r="G1154" s="20"/>
    </row>
    <row r="1155" spans="7:7" x14ac:dyDescent="0.25">
      <c r="G1155" s="20"/>
    </row>
    <row r="1156" spans="7:7" x14ac:dyDescent="0.25">
      <c r="G1156" s="20"/>
    </row>
    <row r="1157" spans="7:7" x14ac:dyDescent="0.25">
      <c r="G1157" s="20"/>
    </row>
    <row r="1158" spans="7:7" x14ac:dyDescent="0.25">
      <c r="G1158" s="20"/>
    </row>
    <row r="1159" spans="7:7" x14ac:dyDescent="0.25">
      <c r="G1159" s="20"/>
    </row>
    <row r="1160" spans="7:7" x14ac:dyDescent="0.25">
      <c r="G1160" s="20"/>
    </row>
    <row r="1161" spans="7:7" x14ac:dyDescent="0.25">
      <c r="G1161" s="20"/>
    </row>
    <row r="1162" spans="7:7" x14ac:dyDescent="0.25">
      <c r="G1162" s="20"/>
    </row>
    <row r="1163" spans="7:7" x14ac:dyDescent="0.25">
      <c r="G1163" s="20"/>
    </row>
    <row r="1164" spans="7:7" x14ac:dyDescent="0.25">
      <c r="G1164" s="20"/>
    </row>
    <row r="1165" spans="7:7" x14ac:dyDescent="0.25">
      <c r="G1165" s="20"/>
    </row>
    <row r="1166" spans="7:7" x14ac:dyDescent="0.25">
      <c r="G1166" s="20"/>
    </row>
    <row r="1167" spans="7:7" x14ac:dyDescent="0.25">
      <c r="G1167" s="20"/>
    </row>
    <row r="1168" spans="7:7" x14ac:dyDescent="0.25">
      <c r="G1168" s="20"/>
    </row>
    <row r="1169" spans="7:7" x14ac:dyDescent="0.25">
      <c r="G1169" s="20"/>
    </row>
    <row r="1170" spans="7:7" x14ac:dyDescent="0.25">
      <c r="G1170" s="20"/>
    </row>
    <row r="1171" spans="7:7" x14ac:dyDescent="0.25">
      <c r="G1171" s="20"/>
    </row>
    <row r="1172" spans="7:7" x14ac:dyDescent="0.25">
      <c r="G1172" s="20"/>
    </row>
    <row r="1173" spans="7:7" x14ac:dyDescent="0.25">
      <c r="G1173" s="20"/>
    </row>
    <row r="1174" spans="7:7" x14ac:dyDescent="0.25">
      <c r="G1174" s="20"/>
    </row>
    <row r="1175" spans="7:7" x14ac:dyDescent="0.25">
      <c r="G1175" s="20"/>
    </row>
    <row r="1176" spans="7:7" x14ac:dyDescent="0.25">
      <c r="G1176" s="20"/>
    </row>
    <row r="1177" spans="7:7" x14ac:dyDescent="0.25">
      <c r="G1177" s="20"/>
    </row>
    <row r="1178" spans="7:7" x14ac:dyDescent="0.25">
      <c r="G1178" s="20"/>
    </row>
    <row r="1179" spans="7:7" x14ac:dyDescent="0.25">
      <c r="G1179" s="20"/>
    </row>
    <row r="1180" spans="7:7" x14ac:dyDescent="0.25">
      <c r="G1180" s="20"/>
    </row>
    <row r="1181" spans="7:7" x14ac:dyDescent="0.25">
      <c r="G1181" s="20"/>
    </row>
    <row r="1182" spans="7:7" x14ac:dyDescent="0.25">
      <c r="G1182" s="20"/>
    </row>
    <row r="1183" spans="7:7" x14ac:dyDescent="0.25">
      <c r="G1183" s="20"/>
    </row>
    <row r="1184" spans="7:7" x14ac:dyDescent="0.25">
      <c r="G1184" s="20"/>
    </row>
    <row r="1185" spans="7:7" x14ac:dyDescent="0.25">
      <c r="G1185" s="20"/>
    </row>
    <row r="1186" spans="7:7" x14ac:dyDescent="0.25">
      <c r="G1186" s="20"/>
    </row>
    <row r="1187" spans="7:7" x14ac:dyDescent="0.25">
      <c r="G1187" s="20"/>
    </row>
    <row r="1188" spans="7:7" x14ac:dyDescent="0.25">
      <c r="G1188" s="20"/>
    </row>
    <row r="1189" spans="7:7" x14ac:dyDescent="0.25">
      <c r="G1189" s="20"/>
    </row>
    <row r="1190" spans="7:7" x14ac:dyDescent="0.25">
      <c r="G1190" s="20"/>
    </row>
    <row r="1191" spans="7:7" x14ac:dyDescent="0.25">
      <c r="G1191" s="20"/>
    </row>
    <row r="1192" spans="7:7" x14ac:dyDescent="0.25">
      <c r="G1192" s="20"/>
    </row>
    <row r="1193" spans="7:7" x14ac:dyDescent="0.25">
      <c r="G1193" s="20"/>
    </row>
    <row r="1194" spans="7:7" x14ac:dyDescent="0.25">
      <c r="G1194" s="20"/>
    </row>
    <row r="1195" spans="7:7" x14ac:dyDescent="0.25">
      <c r="G1195" s="20"/>
    </row>
    <row r="1196" spans="7:7" x14ac:dyDescent="0.25">
      <c r="G1196" s="20"/>
    </row>
    <row r="1197" spans="7:7" x14ac:dyDescent="0.25">
      <c r="G1197" s="20"/>
    </row>
    <row r="1198" spans="7:7" x14ac:dyDescent="0.25">
      <c r="G1198" s="20"/>
    </row>
    <row r="1199" spans="7:7" x14ac:dyDescent="0.25">
      <c r="G1199" s="20"/>
    </row>
    <row r="1200" spans="7:7" x14ac:dyDescent="0.25">
      <c r="G1200" s="20"/>
    </row>
    <row r="1201" spans="7:7" x14ac:dyDescent="0.25">
      <c r="G1201" s="20"/>
    </row>
    <row r="1202" spans="7:7" x14ac:dyDescent="0.25">
      <c r="G1202" s="20"/>
    </row>
    <row r="1203" spans="7:7" x14ac:dyDescent="0.25">
      <c r="G1203" s="20"/>
    </row>
    <row r="1204" spans="7:7" x14ac:dyDescent="0.25">
      <c r="G1204" s="20"/>
    </row>
    <row r="1205" spans="7:7" x14ac:dyDescent="0.25">
      <c r="G1205" s="20"/>
    </row>
    <row r="1206" spans="7:7" x14ac:dyDescent="0.25">
      <c r="G1206" s="20"/>
    </row>
    <row r="1207" spans="7:7" x14ac:dyDescent="0.25">
      <c r="G1207" s="20"/>
    </row>
    <row r="1208" spans="7:7" x14ac:dyDescent="0.25">
      <c r="G1208" s="20"/>
    </row>
    <row r="1209" spans="7:7" x14ac:dyDescent="0.25">
      <c r="G1209" s="20"/>
    </row>
    <row r="1210" spans="7:7" x14ac:dyDescent="0.25">
      <c r="G1210" s="20"/>
    </row>
    <row r="1211" spans="7:7" x14ac:dyDescent="0.25">
      <c r="G1211" s="20"/>
    </row>
    <row r="1212" spans="7:7" x14ac:dyDescent="0.25">
      <c r="G1212" s="20"/>
    </row>
    <row r="1213" spans="7:7" x14ac:dyDescent="0.25">
      <c r="G1213" s="20"/>
    </row>
    <row r="1214" spans="7:7" x14ac:dyDescent="0.25">
      <c r="G1214" s="20"/>
    </row>
    <row r="1215" spans="7:7" x14ac:dyDescent="0.25">
      <c r="G1215" s="20"/>
    </row>
    <row r="1216" spans="7:7" x14ac:dyDescent="0.25">
      <c r="G1216" s="20"/>
    </row>
    <row r="1217" spans="7:7" x14ac:dyDescent="0.25">
      <c r="G1217" s="20"/>
    </row>
    <row r="1218" spans="7:7" x14ac:dyDescent="0.25">
      <c r="G1218" s="20"/>
    </row>
    <row r="1219" spans="7:7" x14ac:dyDescent="0.25">
      <c r="G1219" s="20"/>
    </row>
    <row r="1220" spans="7:7" x14ac:dyDescent="0.25">
      <c r="G1220" s="20"/>
    </row>
    <row r="1221" spans="7:7" x14ac:dyDescent="0.25">
      <c r="G1221" s="20"/>
    </row>
    <row r="1222" spans="7:7" x14ac:dyDescent="0.25">
      <c r="G1222" s="20"/>
    </row>
    <row r="1223" spans="7:7" x14ac:dyDescent="0.25">
      <c r="G1223" s="20"/>
    </row>
    <row r="1224" spans="7:7" x14ac:dyDescent="0.25">
      <c r="G1224" s="20"/>
    </row>
    <row r="1225" spans="7:7" x14ac:dyDescent="0.25">
      <c r="G1225" s="20"/>
    </row>
    <row r="1226" spans="7:7" x14ac:dyDescent="0.25">
      <c r="G1226" s="20"/>
    </row>
    <row r="1227" spans="7:7" x14ac:dyDescent="0.25">
      <c r="G1227" s="20"/>
    </row>
    <row r="1228" spans="7:7" x14ac:dyDescent="0.25">
      <c r="G1228" s="20"/>
    </row>
    <row r="1229" spans="7:7" x14ac:dyDescent="0.25">
      <c r="G1229" s="20"/>
    </row>
    <row r="1230" spans="7:7" x14ac:dyDescent="0.25">
      <c r="G1230" s="20"/>
    </row>
    <row r="1231" spans="7:7" x14ac:dyDescent="0.25">
      <c r="G1231" s="20"/>
    </row>
    <row r="1232" spans="7:7" x14ac:dyDescent="0.25">
      <c r="G1232" s="20"/>
    </row>
    <row r="1233" spans="7:7" x14ac:dyDescent="0.25">
      <c r="G1233" s="20"/>
    </row>
    <row r="1234" spans="7:7" x14ac:dyDescent="0.25">
      <c r="G1234" s="20"/>
    </row>
    <row r="1235" spans="7:7" x14ac:dyDescent="0.25">
      <c r="G1235" s="20"/>
    </row>
    <row r="1236" spans="7:7" x14ac:dyDescent="0.25">
      <c r="G1236" s="20"/>
    </row>
    <row r="1237" spans="7:7" x14ac:dyDescent="0.25">
      <c r="G1237" s="20"/>
    </row>
    <row r="1238" spans="7:7" x14ac:dyDescent="0.25">
      <c r="G1238" s="20"/>
    </row>
    <row r="1239" spans="7:7" x14ac:dyDescent="0.25">
      <c r="G1239" s="20"/>
    </row>
    <row r="1240" spans="7:7" x14ac:dyDescent="0.25">
      <c r="G1240" s="20"/>
    </row>
    <row r="1241" spans="7:7" x14ac:dyDescent="0.25">
      <c r="G1241" s="20"/>
    </row>
    <row r="1242" spans="7:7" x14ac:dyDescent="0.25">
      <c r="G1242" s="20"/>
    </row>
    <row r="1243" spans="7:7" x14ac:dyDescent="0.25">
      <c r="G1243" s="20"/>
    </row>
    <row r="1244" spans="7:7" x14ac:dyDescent="0.25">
      <c r="G1244" s="20"/>
    </row>
    <row r="1245" spans="7:7" x14ac:dyDescent="0.25">
      <c r="G1245" s="20"/>
    </row>
    <row r="1246" spans="7:7" x14ac:dyDescent="0.25">
      <c r="G1246" s="20"/>
    </row>
    <row r="1247" spans="7:7" x14ac:dyDescent="0.25">
      <c r="G1247" s="20"/>
    </row>
    <row r="1248" spans="7:7" x14ac:dyDescent="0.25">
      <c r="G1248" s="20"/>
    </row>
    <row r="1249" spans="7:7" x14ac:dyDescent="0.25">
      <c r="G1249" s="20"/>
    </row>
    <row r="1250" spans="7:7" x14ac:dyDescent="0.25">
      <c r="G1250" s="20"/>
    </row>
    <row r="1251" spans="7:7" x14ac:dyDescent="0.25">
      <c r="G1251" s="20"/>
    </row>
    <row r="1252" spans="7:7" x14ac:dyDescent="0.25">
      <c r="G1252" s="20"/>
    </row>
    <row r="1253" spans="7:7" x14ac:dyDescent="0.25">
      <c r="G1253" s="20"/>
    </row>
    <row r="1254" spans="7:7" x14ac:dyDescent="0.25">
      <c r="G1254" s="20"/>
    </row>
    <row r="1255" spans="7:7" x14ac:dyDescent="0.25">
      <c r="G1255" s="20"/>
    </row>
    <row r="1256" spans="7:7" x14ac:dyDescent="0.25">
      <c r="G1256" s="20"/>
    </row>
    <row r="1257" spans="7:7" x14ac:dyDescent="0.25">
      <c r="G1257" s="20"/>
    </row>
    <row r="1258" spans="7:7" x14ac:dyDescent="0.25">
      <c r="G1258" s="20"/>
    </row>
    <row r="1259" spans="7:7" x14ac:dyDescent="0.25">
      <c r="G1259" s="20"/>
    </row>
    <row r="1260" spans="7:7" x14ac:dyDescent="0.25">
      <c r="G1260" s="20"/>
    </row>
    <row r="1261" spans="7:7" x14ac:dyDescent="0.25">
      <c r="G1261" s="20"/>
    </row>
    <row r="1262" spans="7:7" x14ac:dyDescent="0.25">
      <c r="G1262" s="20"/>
    </row>
    <row r="1263" spans="7:7" x14ac:dyDescent="0.25">
      <c r="G1263" s="20"/>
    </row>
    <row r="1264" spans="7:7" x14ac:dyDescent="0.25">
      <c r="G1264" s="20"/>
    </row>
    <row r="1265" spans="7:7" x14ac:dyDescent="0.25">
      <c r="G1265" s="20"/>
    </row>
    <row r="1266" spans="7:7" x14ac:dyDescent="0.25">
      <c r="G1266" s="20"/>
    </row>
    <row r="1267" spans="7:7" x14ac:dyDescent="0.25">
      <c r="G1267" s="20"/>
    </row>
    <row r="1268" spans="7:7" x14ac:dyDescent="0.25">
      <c r="G1268" s="20"/>
    </row>
    <row r="1269" spans="7:7" x14ac:dyDescent="0.25">
      <c r="G1269" s="20"/>
    </row>
    <row r="1270" spans="7:7" x14ac:dyDescent="0.25">
      <c r="G1270" s="20"/>
    </row>
    <row r="1271" spans="7:7" x14ac:dyDescent="0.25">
      <c r="G1271" s="20"/>
    </row>
    <row r="1272" spans="7:7" x14ac:dyDescent="0.25">
      <c r="G1272" s="20"/>
    </row>
    <row r="1273" spans="7:7" x14ac:dyDescent="0.25">
      <c r="G1273" s="20"/>
    </row>
    <row r="1274" spans="7:7" x14ac:dyDescent="0.25">
      <c r="G1274" s="20"/>
    </row>
    <row r="1275" spans="7:7" x14ac:dyDescent="0.25">
      <c r="G1275" s="20"/>
    </row>
    <row r="1276" spans="7:7" x14ac:dyDescent="0.25">
      <c r="G1276" s="20"/>
    </row>
    <row r="1277" spans="7:7" x14ac:dyDescent="0.25">
      <c r="G1277" s="20"/>
    </row>
    <row r="1278" spans="7:7" x14ac:dyDescent="0.25">
      <c r="G1278" s="20"/>
    </row>
    <row r="1279" spans="7:7" x14ac:dyDescent="0.25">
      <c r="G1279" s="20"/>
    </row>
    <row r="1280" spans="7:7" x14ac:dyDescent="0.25">
      <c r="G1280" s="20"/>
    </row>
    <row r="1281" spans="7:7" x14ac:dyDescent="0.25">
      <c r="G1281" s="20"/>
    </row>
    <row r="1282" spans="7:7" x14ac:dyDescent="0.25">
      <c r="G1282" s="20"/>
    </row>
    <row r="1283" spans="7:7" x14ac:dyDescent="0.25">
      <c r="G1283" s="20"/>
    </row>
    <row r="1284" spans="7:7" x14ac:dyDescent="0.25">
      <c r="G1284" s="20"/>
    </row>
    <row r="1285" spans="7:7" x14ac:dyDescent="0.25">
      <c r="G1285" s="20"/>
    </row>
    <row r="1286" spans="7:7" x14ac:dyDescent="0.25">
      <c r="G1286" s="20"/>
    </row>
    <row r="1287" spans="7:7" x14ac:dyDescent="0.25">
      <c r="G1287" s="20"/>
    </row>
    <row r="1288" spans="7:7" x14ac:dyDescent="0.25">
      <c r="G1288" s="20"/>
    </row>
    <row r="1289" spans="7:7" x14ac:dyDescent="0.25">
      <c r="G1289" s="20"/>
    </row>
    <row r="1290" spans="7:7" x14ac:dyDescent="0.25">
      <c r="G1290" s="20"/>
    </row>
    <row r="1291" spans="7:7" x14ac:dyDescent="0.25">
      <c r="G1291" s="20"/>
    </row>
    <row r="1292" spans="7:7" x14ac:dyDescent="0.25">
      <c r="G1292" s="20"/>
    </row>
    <row r="1293" spans="7:7" x14ac:dyDescent="0.25">
      <c r="G1293" s="20"/>
    </row>
    <row r="1294" spans="7:7" x14ac:dyDescent="0.25">
      <c r="G1294" s="20"/>
    </row>
    <row r="1295" spans="7:7" x14ac:dyDescent="0.25">
      <c r="G1295" s="20"/>
    </row>
    <row r="1296" spans="7:7" x14ac:dyDescent="0.25">
      <c r="G1296" s="20"/>
    </row>
    <row r="1297" spans="7:7" x14ac:dyDescent="0.25">
      <c r="G1297" s="20"/>
    </row>
    <row r="1298" spans="7:7" x14ac:dyDescent="0.25">
      <c r="G1298" s="20"/>
    </row>
    <row r="1299" spans="7:7" x14ac:dyDescent="0.25">
      <c r="G1299" s="20"/>
    </row>
    <row r="1300" spans="7:7" x14ac:dyDescent="0.25">
      <c r="G1300" s="20"/>
    </row>
    <row r="1301" spans="7:7" x14ac:dyDescent="0.25">
      <c r="G1301" s="20"/>
    </row>
    <row r="1302" spans="7:7" x14ac:dyDescent="0.25">
      <c r="G1302" s="20"/>
    </row>
    <row r="1303" spans="7:7" x14ac:dyDescent="0.25">
      <c r="G1303" s="20"/>
    </row>
    <row r="1304" spans="7:7" x14ac:dyDescent="0.25">
      <c r="G1304" s="20"/>
    </row>
    <row r="1305" spans="7:7" x14ac:dyDescent="0.25">
      <c r="G1305" s="20"/>
    </row>
    <row r="1306" spans="7:7" x14ac:dyDescent="0.25">
      <c r="G1306" s="20"/>
    </row>
    <row r="1307" spans="7:7" x14ac:dyDescent="0.25">
      <c r="G1307" s="20"/>
    </row>
    <row r="1308" spans="7:7" x14ac:dyDescent="0.25">
      <c r="G1308" s="20"/>
    </row>
    <row r="1309" spans="7:7" x14ac:dyDescent="0.25">
      <c r="G1309" s="20"/>
    </row>
    <row r="1310" spans="7:7" x14ac:dyDescent="0.25">
      <c r="G1310" s="20"/>
    </row>
    <row r="1311" spans="7:7" x14ac:dyDescent="0.25">
      <c r="G1311" s="20"/>
    </row>
    <row r="1312" spans="7:7" x14ac:dyDescent="0.25">
      <c r="G1312" s="20"/>
    </row>
    <row r="1313" spans="7:7" x14ac:dyDescent="0.25">
      <c r="G1313" s="20"/>
    </row>
    <row r="1314" spans="7:7" x14ac:dyDescent="0.25">
      <c r="G1314" s="20"/>
    </row>
    <row r="1315" spans="7:7" x14ac:dyDescent="0.25">
      <c r="G1315" s="20"/>
    </row>
    <row r="1316" spans="7:7" x14ac:dyDescent="0.25">
      <c r="G1316" s="20"/>
    </row>
    <row r="1317" spans="7:7" x14ac:dyDescent="0.25">
      <c r="G1317" s="20"/>
    </row>
    <row r="1318" spans="7:7" x14ac:dyDescent="0.25">
      <c r="G1318" s="20"/>
    </row>
    <row r="1319" spans="7:7" x14ac:dyDescent="0.25">
      <c r="G1319" s="20"/>
    </row>
    <row r="1320" spans="7:7" x14ac:dyDescent="0.25">
      <c r="G1320" s="20"/>
    </row>
    <row r="1321" spans="7:7" x14ac:dyDescent="0.25">
      <c r="G1321" s="20"/>
    </row>
    <row r="1322" spans="7:7" x14ac:dyDescent="0.25">
      <c r="G1322" s="20"/>
    </row>
    <row r="1323" spans="7:7" x14ac:dyDescent="0.25">
      <c r="G1323" s="20"/>
    </row>
    <row r="1324" spans="7:7" x14ac:dyDescent="0.25">
      <c r="G1324" s="20"/>
    </row>
    <row r="1325" spans="7:7" x14ac:dyDescent="0.25">
      <c r="G1325" s="20"/>
    </row>
    <row r="1326" spans="7:7" x14ac:dyDescent="0.25">
      <c r="G1326" s="20"/>
    </row>
    <row r="1327" spans="7:7" x14ac:dyDescent="0.25">
      <c r="G1327" s="20"/>
    </row>
    <row r="1328" spans="7:7" x14ac:dyDescent="0.25">
      <c r="G1328" s="20"/>
    </row>
    <row r="1329" spans="7:7" x14ac:dyDescent="0.25">
      <c r="G1329" s="20"/>
    </row>
    <row r="1330" spans="7:7" x14ac:dyDescent="0.25">
      <c r="G1330" s="20"/>
    </row>
    <row r="1331" spans="7:7" x14ac:dyDescent="0.25">
      <c r="G1331" s="20"/>
    </row>
    <row r="1332" spans="7:7" x14ac:dyDescent="0.25">
      <c r="G1332" s="20"/>
    </row>
    <row r="1333" spans="7:7" x14ac:dyDescent="0.25">
      <c r="G1333" s="20"/>
    </row>
    <row r="1334" spans="7:7" x14ac:dyDescent="0.25">
      <c r="G1334" s="20"/>
    </row>
    <row r="1335" spans="7:7" x14ac:dyDescent="0.25">
      <c r="G1335" s="20"/>
    </row>
    <row r="1336" spans="7:7" x14ac:dyDescent="0.25">
      <c r="G1336" s="20"/>
    </row>
    <row r="1337" spans="7:7" x14ac:dyDescent="0.25">
      <c r="G1337" s="20"/>
    </row>
    <row r="1338" spans="7:7" x14ac:dyDescent="0.25">
      <c r="G1338" s="20"/>
    </row>
    <row r="1339" spans="7:7" x14ac:dyDescent="0.25">
      <c r="G1339" s="20"/>
    </row>
    <row r="1340" spans="7:7" x14ac:dyDescent="0.25">
      <c r="G1340" s="20"/>
    </row>
    <row r="1341" spans="7:7" x14ac:dyDescent="0.25">
      <c r="G1341" s="20"/>
    </row>
    <row r="1342" spans="7:7" x14ac:dyDescent="0.25">
      <c r="G1342" s="20"/>
    </row>
    <row r="1343" spans="7:7" x14ac:dyDescent="0.25">
      <c r="G1343" s="20"/>
    </row>
    <row r="1344" spans="7:7" x14ac:dyDescent="0.25">
      <c r="G1344" s="20"/>
    </row>
    <row r="1345" spans="7:7" x14ac:dyDescent="0.25">
      <c r="G1345" s="20"/>
    </row>
    <row r="1346" spans="7:7" x14ac:dyDescent="0.25">
      <c r="G1346" s="20"/>
    </row>
    <row r="1347" spans="7:7" x14ac:dyDescent="0.25">
      <c r="G1347" s="20"/>
    </row>
    <row r="1348" spans="7:7" x14ac:dyDescent="0.25">
      <c r="G1348" s="20"/>
    </row>
    <row r="1349" spans="7:7" x14ac:dyDescent="0.25">
      <c r="G1349" s="20"/>
    </row>
    <row r="1350" spans="7:7" x14ac:dyDescent="0.25">
      <c r="G1350" s="20"/>
    </row>
    <row r="1351" spans="7:7" x14ac:dyDescent="0.25">
      <c r="G1351" s="20"/>
    </row>
    <row r="1352" spans="7:7" x14ac:dyDescent="0.25">
      <c r="G1352" s="20"/>
    </row>
    <row r="1353" spans="7:7" x14ac:dyDescent="0.25">
      <c r="G1353" s="20"/>
    </row>
    <row r="1354" spans="7:7" x14ac:dyDescent="0.25">
      <c r="G1354" s="20"/>
    </row>
    <row r="1355" spans="7:7" x14ac:dyDescent="0.25">
      <c r="G1355" s="20"/>
    </row>
    <row r="1356" spans="7:7" x14ac:dyDescent="0.25">
      <c r="G1356" s="20"/>
    </row>
    <row r="1357" spans="7:7" x14ac:dyDescent="0.25">
      <c r="G1357" s="20"/>
    </row>
    <row r="1358" spans="7:7" x14ac:dyDescent="0.25">
      <c r="G1358" s="20"/>
    </row>
    <row r="1359" spans="7:7" x14ac:dyDescent="0.25">
      <c r="G1359" s="20"/>
    </row>
    <row r="1360" spans="7:7" x14ac:dyDescent="0.25">
      <c r="G1360" s="20"/>
    </row>
    <row r="1361" spans="7:7" x14ac:dyDescent="0.25">
      <c r="G1361" s="20"/>
    </row>
    <row r="1362" spans="7:7" x14ac:dyDescent="0.25">
      <c r="G1362" s="20"/>
    </row>
    <row r="1363" spans="7:7" x14ac:dyDescent="0.25">
      <c r="G1363" s="20"/>
    </row>
    <row r="1364" spans="7:7" x14ac:dyDescent="0.25">
      <c r="G1364" s="20"/>
    </row>
    <row r="1365" spans="7:7" x14ac:dyDescent="0.25">
      <c r="G1365" s="20"/>
    </row>
    <row r="1366" spans="7:7" x14ac:dyDescent="0.25">
      <c r="G1366" s="20"/>
    </row>
    <row r="1367" spans="7:7" x14ac:dyDescent="0.25">
      <c r="G1367" s="20"/>
    </row>
    <row r="1368" spans="7:7" x14ac:dyDescent="0.25">
      <c r="G1368" s="20"/>
    </row>
    <row r="1369" spans="7:7" x14ac:dyDescent="0.25">
      <c r="G1369" s="20"/>
    </row>
    <row r="1370" spans="7:7" x14ac:dyDescent="0.25">
      <c r="G1370" s="20"/>
    </row>
    <row r="1371" spans="7:7" x14ac:dyDescent="0.25">
      <c r="G1371" s="20"/>
    </row>
    <row r="1372" spans="7:7" x14ac:dyDescent="0.25">
      <c r="G1372" s="20"/>
    </row>
    <row r="1373" spans="7:7" x14ac:dyDescent="0.25">
      <c r="G1373" s="20"/>
    </row>
    <row r="1374" spans="7:7" x14ac:dyDescent="0.25">
      <c r="G1374" s="20"/>
    </row>
    <row r="1375" spans="7:7" x14ac:dyDescent="0.25">
      <c r="G1375" s="20"/>
    </row>
    <row r="1376" spans="7:7" x14ac:dyDescent="0.25">
      <c r="G1376" s="20"/>
    </row>
    <row r="1377" spans="7:7" x14ac:dyDescent="0.25">
      <c r="G1377" s="20"/>
    </row>
    <row r="1378" spans="7:7" x14ac:dyDescent="0.25">
      <c r="G1378" s="20"/>
    </row>
    <row r="1379" spans="7:7" x14ac:dyDescent="0.25">
      <c r="G1379" s="20"/>
    </row>
    <row r="1380" spans="7:7" x14ac:dyDescent="0.25">
      <c r="G1380" s="20"/>
    </row>
    <row r="1381" spans="7:7" x14ac:dyDescent="0.25">
      <c r="G1381" s="20"/>
    </row>
    <row r="1382" spans="7:7" x14ac:dyDescent="0.25">
      <c r="G1382" s="20"/>
    </row>
    <row r="1383" spans="7:7" x14ac:dyDescent="0.25">
      <c r="G1383" s="20"/>
    </row>
    <row r="1384" spans="7:7" x14ac:dyDescent="0.25">
      <c r="G1384" s="20"/>
    </row>
    <row r="1385" spans="7:7" x14ac:dyDescent="0.25">
      <c r="G1385" s="20"/>
    </row>
    <row r="1386" spans="7:7" x14ac:dyDescent="0.25">
      <c r="G1386" s="20"/>
    </row>
    <row r="1387" spans="7:7" x14ac:dyDescent="0.25">
      <c r="G1387" s="20"/>
    </row>
    <row r="1388" spans="7:7" x14ac:dyDescent="0.25">
      <c r="G1388" s="20"/>
    </row>
    <row r="1389" spans="7:7" x14ac:dyDescent="0.25">
      <c r="G1389" s="20"/>
    </row>
    <row r="1390" spans="7:7" x14ac:dyDescent="0.25">
      <c r="G1390" s="20"/>
    </row>
    <row r="1391" spans="7:7" x14ac:dyDescent="0.25">
      <c r="G1391" s="20"/>
    </row>
    <row r="1392" spans="7:7" x14ac:dyDescent="0.25">
      <c r="G1392" s="20"/>
    </row>
    <row r="1393" spans="7:7" x14ac:dyDescent="0.25">
      <c r="G1393" s="20"/>
    </row>
    <row r="1394" spans="7:7" x14ac:dyDescent="0.25">
      <c r="G1394" s="20"/>
    </row>
    <row r="1395" spans="7:7" x14ac:dyDescent="0.25">
      <c r="G1395" s="20"/>
    </row>
    <row r="1396" spans="7:7" x14ac:dyDescent="0.25">
      <c r="G1396" s="20"/>
    </row>
    <row r="1397" spans="7:7" x14ac:dyDescent="0.25">
      <c r="G1397" s="20"/>
    </row>
    <row r="1398" spans="7:7" x14ac:dyDescent="0.25">
      <c r="G1398" s="20"/>
    </row>
    <row r="1399" spans="7:7" x14ac:dyDescent="0.25">
      <c r="G1399" s="20"/>
    </row>
    <row r="1400" spans="7:7" x14ac:dyDescent="0.25">
      <c r="G1400" s="20"/>
    </row>
    <row r="1401" spans="7:7" x14ac:dyDescent="0.25">
      <c r="G1401" s="20"/>
    </row>
    <row r="1402" spans="7:7" x14ac:dyDescent="0.25">
      <c r="G1402" s="20"/>
    </row>
    <row r="1403" spans="7:7" x14ac:dyDescent="0.25">
      <c r="G1403" s="20"/>
    </row>
    <row r="1404" spans="7:7" x14ac:dyDescent="0.25">
      <c r="G1404" s="20"/>
    </row>
    <row r="1405" spans="7:7" x14ac:dyDescent="0.25">
      <c r="G1405" s="20"/>
    </row>
    <row r="1406" spans="7:7" x14ac:dyDescent="0.25">
      <c r="G1406" s="20"/>
    </row>
    <row r="1407" spans="7:7" x14ac:dyDescent="0.25">
      <c r="G1407" s="20"/>
    </row>
    <row r="1408" spans="7:7" x14ac:dyDescent="0.25">
      <c r="G1408" s="20"/>
    </row>
    <row r="1409" spans="7:7" x14ac:dyDescent="0.25">
      <c r="G1409" s="20"/>
    </row>
    <row r="1410" spans="7:7" x14ac:dyDescent="0.25">
      <c r="G1410" s="20"/>
    </row>
    <row r="1411" spans="7:7" x14ac:dyDescent="0.25">
      <c r="G1411" s="20"/>
    </row>
    <row r="1412" spans="7:7" x14ac:dyDescent="0.25">
      <c r="G1412" s="20"/>
    </row>
    <row r="1413" spans="7:7" x14ac:dyDescent="0.25">
      <c r="G1413" s="20"/>
    </row>
    <row r="1414" spans="7:7" x14ac:dyDescent="0.25">
      <c r="G1414" s="20"/>
    </row>
    <row r="1415" spans="7:7" x14ac:dyDescent="0.25">
      <c r="G1415" s="20"/>
    </row>
    <row r="1416" spans="7:7" x14ac:dyDescent="0.25">
      <c r="G1416" s="20"/>
    </row>
    <row r="1417" spans="7:7" x14ac:dyDescent="0.25">
      <c r="G1417" s="20"/>
    </row>
    <row r="1418" spans="7:7" x14ac:dyDescent="0.25">
      <c r="G1418" s="20"/>
    </row>
    <row r="1419" spans="7:7" x14ac:dyDescent="0.25">
      <c r="G1419" s="20"/>
    </row>
    <row r="1420" spans="7:7" x14ac:dyDescent="0.25">
      <c r="G1420" s="20"/>
    </row>
    <row r="1421" spans="7:7" x14ac:dyDescent="0.25">
      <c r="G1421" s="20"/>
    </row>
    <row r="1422" spans="7:7" x14ac:dyDescent="0.25">
      <c r="G1422" s="20"/>
    </row>
    <row r="1423" spans="7:7" x14ac:dyDescent="0.25">
      <c r="G1423" s="20"/>
    </row>
    <row r="1424" spans="7:7" x14ac:dyDescent="0.25">
      <c r="G1424" s="20"/>
    </row>
    <row r="1425" spans="7:7" x14ac:dyDescent="0.25">
      <c r="G1425" s="20"/>
    </row>
    <row r="1426" spans="7:7" x14ac:dyDescent="0.25">
      <c r="G1426" s="20"/>
    </row>
    <row r="1427" spans="7:7" x14ac:dyDescent="0.25">
      <c r="G1427" s="20"/>
    </row>
    <row r="1428" spans="7:7" x14ac:dyDescent="0.25">
      <c r="G1428" s="20"/>
    </row>
    <row r="1429" spans="7:7" x14ac:dyDescent="0.25">
      <c r="G1429" s="20"/>
    </row>
    <row r="1430" spans="7:7" x14ac:dyDescent="0.25">
      <c r="G1430" s="20"/>
    </row>
    <row r="1431" spans="7:7" x14ac:dyDescent="0.25">
      <c r="G1431" s="20"/>
    </row>
    <row r="1432" spans="7:7" x14ac:dyDescent="0.25">
      <c r="G1432" s="20"/>
    </row>
    <row r="1433" spans="7:7" x14ac:dyDescent="0.25">
      <c r="G1433" s="20"/>
    </row>
    <row r="1434" spans="7:7" x14ac:dyDescent="0.25">
      <c r="G1434" s="20"/>
    </row>
    <row r="1435" spans="7:7" x14ac:dyDescent="0.25">
      <c r="G1435" s="20"/>
    </row>
    <row r="1436" spans="7:7" x14ac:dyDescent="0.25">
      <c r="G1436" s="20"/>
    </row>
    <row r="1437" spans="7:7" x14ac:dyDescent="0.25">
      <c r="G1437" s="20"/>
    </row>
    <row r="1438" spans="7:7" x14ac:dyDescent="0.25">
      <c r="G1438" s="20"/>
    </row>
    <row r="1439" spans="7:7" x14ac:dyDescent="0.25">
      <c r="G1439" s="20"/>
    </row>
    <row r="1440" spans="7:7" x14ac:dyDescent="0.25">
      <c r="G1440" s="20"/>
    </row>
    <row r="1441" spans="7:7" x14ac:dyDescent="0.25">
      <c r="G1441" s="20"/>
    </row>
    <row r="1442" spans="7:7" x14ac:dyDescent="0.25">
      <c r="G1442" s="20"/>
    </row>
    <row r="1443" spans="7:7" x14ac:dyDescent="0.25">
      <c r="G1443" s="20"/>
    </row>
    <row r="1444" spans="7:7" x14ac:dyDescent="0.25">
      <c r="G1444" s="20"/>
    </row>
    <row r="1445" spans="7:7" x14ac:dyDescent="0.25">
      <c r="G1445" s="20"/>
    </row>
    <row r="1446" spans="7:7" x14ac:dyDescent="0.25">
      <c r="G1446" s="20"/>
    </row>
    <row r="1447" spans="7:7" x14ac:dyDescent="0.25">
      <c r="G1447" s="20"/>
    </row>
    <row r="1448" spans="7:7" x14ac:dyDescent="0.25">
      <c r="G1448" s="20"/>
    </row>
    <row r="1449" spans="7:7" x14ac:dyDescent="0.25">
      <c r="G1449" s="20"/>
    </row>
    <row r="1450" spans="7:7" x14ac:dyDescent="0.25">
      <c r="G1450" s="20"/>
    </row>
    <row r="1451" spans="7:7" x14ac:dyDescent="0.25">
      <c r="G1451" s="20"/>
    </row>
    <row r="1452" spans="7:7" x14ac:dyDescent="0.25">
      <c r="G1452" s="20"/>
    </row>
    <row r="1453" spans="7:7" x14ac:dyDescent="0.25">
      <c r="G1453" s="20"/>
    </row>
    <row r="1454" spans="7:7" x14ac:dyDescent="0.25">
      <c r="G1454" s="20"/>
    </row>
    <row r="1455" spans="7:7" x14ac:dyDescent="0.25">
      <c r="G1455" s="20"/>
    </row>
    <row r="1456" spans="7:7" x14ac:dyDescent="0.25">
      <c r="G1456" s="20"/>
    </row>
    <row r="1457" spans="7:7" x14ac:dyDescent="0.25">
      <c r="G1457" s="20"/>
    </row>
    <row r="1458" spans="7:7" x14ac:dyDescent="0.25">
      <c r="G1458" s="20"/>
    </row>
    <row r="1459" spans="7:7" x14ac:dyDescent="0.25">
      <c r="G1459" s="20"/>
    </row>
    <row r="1460" spans="7:7" x14ac:dyDescent="0.25">
      <c r="G1460" s="20"/>
    </row>
    <row r="1461" spans="7:7" x14ac:dyDescent="0.25">
      <c r="G1461" s="20"/>
    </row>
    <row r="1462" spans="7:7" x14ac:dyDescent="0.25">
      <c r="G1462" s="20"/>
    </row>
    <row r="1463" spans="7:7" x14ac:dyDescent="0.25">
      <c r="G1463" s="20"/>
    </row>
    <row r="1464" spans="7:7" x14ac:dyDescent="0.25">
      <c r="G1464" s="20"/>
    </row>
    <row r="1465" spans="7:7" x14ac:dyDescent="0.25">
      <c r="G1465" s="20"/>
    </row>
    <row r="1466" spans="7:7" x14ac:dyDescent="0.25">
      <c r="G1466" s="20"/>
    </row>
    <row r="1467" spans="7:7" x14ac:dyDescent="0.25">
      <c r="G1467" s="20"/>
    </row>
    <row r="1468" spans="7:7" x14ac:dyDescent="0.25">
      <c r="G1468" s="20"/>
    </row>
    <row r="1469" spans="7:7" x14ac:dyDescent="0.25">
      <c r="G1469" s="20"/>
    </row>
    <row r="1470" spans="7:7" x14ac:dyDescent="0.25">
      <c r="G1470" s="20"/>
    </row>
    <row r="1471" spans="7:7" x14ac:dyDescent="0.25">
      <c r="G1471" s="20"/>
    </row>
    <row r="1472" spans="7:7" x14ac:dyDescent="0.25">
      <c r="G1472" s="20"/>
    </row>
    <row r="1473" spans="7:7" x14ac:dyDescent="0.25">
      <c r="G1473" s="20"/>
    </row>
    <row r="1474" spans="7:7" x14ac:dyDescent="0.25">
      <c r="G1474" s="20"/>
    </row>
    <row r="1475" spans="7:7" x14ac:dyDescent="0.25">
      <c r="G1475" s="20"/>
    </row>
    <row r="1476" spans="7:7" x14ac:dyDescent="0.25">
      <c r="G1476" s="20"/>
    </row>
    <row r="1477" spans="7:7" x14ac:dyDescent="0.25">
      <c r="G1477" s="20"/>
    </row>
    <row r="1478" spans="7:7" x14ac:dyDescent="0.25">
      <c r="G1478" s="20"/>
    </row>
    <row r="1479" spans="7:7" x14ac:dyDescent="0.25">
      <c r="G1479" s="20"/>
    </row>
    <row r="1480" spans="7:7" x14ac:dyDescent="0.25">
      <c r="G1480" s="20"/>
    </row>
    <row r="1481" spans="7:7" x14ac:dyDescent="0.25">
      <c r="G1481" s="20"/>
    </row>
    <row r="1482" spans="7:7" x14ac:dyDescent="0.25">
      <c r="G1482" s="20"/>
    </row>
    <row r="1483" spans="7:7" x14ac:dyDescent="0.25">
      <c r="G1483" s="20"/>
    </row>
    <row r="1484" spans="7:7" x14ac:dyDescent="0.25">
      <c r="G1484" s="20"/>
    </row>
    <row r="1485" spans="7:7" x14ac:dyDescent="0.25">
      <c r="G1485" s="20"/>
    </row>
    <row r="1486" spans="7:7" x14ac:dyDescent="0.25">
      <c r="G1486" s="20"/>
    </row>
    <row r="1487" spans="7:7" x14ac:dyDescent="0.25">
      <c r="G1487" s="20"/>
    </row>
    <row r="1488" spans="7:7" x14ac:dyDescent="0.25">
      <c r="G1488" s="20"/>
    </row>
    <row r="1489" spans="7:7" x14ac:dyDescent="0.25">
      <c r="G1489" s="20"/>
    </row>
    <row r="1490" spans="7:7" x14ac:dyDescent="0.25">
      <c r="G1490" s="20"/>
    </row>
    <row r="1491" spans="7:7" x14ac:dyDescent="0.25">
      <c r="G1491" s="20"/>
    </row>
    <row r="1492" spans="7:7" x14ac:dyDescent="0.25">
      <c r="G1492" s="20"/>
    </row>
    <row r="1493" spans="7:7" x14ac:dyDescent="0.25">
      <c r="G1493" s="20"/>
    </row>
    <row r="1494" spans="7:7" x14ac:dyDescent="0.25">
      <c r="G1494" s="20"/>
    </row>
    <row r="1495" spans="7:7" x14ac:dyDescent="0.25">
      <c r="G1495" s="20"/>
    </row>
    <row r="1496" spans="7:7" x14ac:dyDescent="0.25">
      <c r="G1496" s="20"/>
    </row>
    <row r="1497" spans="7:7" x14ac:dyDescent="0.25">
      <c r="G1497" s="20"/>
    </row>
    <row r="1498" spans="7:7" x14ac:dyDescent="0.25">
      <c r="G1498" s="20"/>
    </row>
    <row r="1499" spans="7:7" x14ac:dyDescent="0.25">
      <c r="G1499" s="20"/>
    </row>
    <row r="1500" spans="7:7" x14ac:dyDescent="0.25">
      <c r="G1500" s="20"/>
    </row>
    <row r="1501" spans="7:7" x14ac:dyDescent="0.25">
      <c r="G1501" s="20"/>
    </row>
    <row r="1502" spans="7:7" x14ac:dyDescent="0.25">
      <c r="G1502" s="20"/>
    </row>
    <row r="1503" spans="7:7" x14ac:dyDescent="0.25">
      <c r="G1503" s="20"/>
    </row>
    <row r="1504" spans="7:7" x14ac:dyDescent="0.25">
      <c r="G1504" s="20"/>
    </row>
    <row r="1505" spans="7:7" x14ac:dyDescent="0.25">
      <c r="G1505" s="20"/>
    </row>
    <row r="1506" spans="7:7" x14ac:dyDescent="0.25">
      <c r="G1506" s="20"/>
    </row>
    <row r="1507" spans="7:7" x14ac:dyDescent="0.25">
      <c r="G1507" s="20"/>
    </row>
    <row r="1508" spans="7:7" x14ac:dyDescent="0.25">
      <c r="G1508" s="20"/>
    </row>
    <row r="1509" spans="7:7" x14ac:dyDescent="0.25">
      <c r="G1509" s="20"/>
    </row>
    <row r="1510" spans="7:7" x14ac:dyDescent="0.25">
      <c r="G1510" s="20"/>
    </row>
    <row r="1511" spans="7:7" x14ac:dyDescent="0.25">
      <c r="G1511" s="20"/>
    </row>
    <row r="1512" spans="7:7" x14ac:dyDescent="0.25">
      <c r="G1512" s="20"/>
    </row>
    <row r="1513" spans="7:7" x14ac:dyDescent="0.25">
      <c r="G1513" s="20"/>
    </row>
    <row r="1514" spans="7:7" x14ac:dyDescent="0.25">
      <c r="G1514" s="20"/>
    </row>
    <row r="1515" spans="7:7" x14ac:dyDescent="0.25">
      <c r="G1515" s="20"/>
    </row>
    <row r="1516" spans="7:7" x14ac:dyDescent="0.25">
      <c r="G1516" s="20"/>
    </row>
    <row r="1517" spans="7:7" x14ac:dyDescent="0.25">
      <c r="G1517" s="20"/>
    </row>
    <row r="1518" spans="7:7" x14ac:dyDescent="0.25">
      <c r="G1518" s="20"/>
    </row>
    <row r="1519" spans="7:7" x14ac:dyDescent="0.25">
      <c r="G1519" s="20"/>
    </row>
    <row r="1520" spans="7:7" x14ac:dyDescent="0.25">
      <c r="G1520" s="20"/>
    </row>
    <row r="1521" spans="7:7" x14ac:dyDescent="0.25">
      <c r="G1521" s="20"/>
    </row>
    <row r="1522" spans="7:7" x14ac:dyDescent="0.25">
      <c r="G1522" s="20"/>
    </row>
    <row r="1523" spans="7:7" x14ac:dyDescent="0.25">
      <c r="G1523" s="20"/>
    </row>
    <row r="1524" spans="7:7" x14ac:dyDescent="0.25">
      <c r="G1524" s="20"/>
    </row>
    <row r="1525" spans="7:7" x14ac:dyDescent="0.25">
      <c r="G1525" s="20"/>
    </row>
    <row r="1526" spans="7:7" x14ac:dyDescent="0.25">
      <c r="G1526" s="20"/>
    </row>
    <row r="1527" spans="7:7" x14ac:dyDescent="0.25">
      <c r="G1527" s="20"/>
    </row>
    <row r="1528" spans="7:7" x14ac:dyDescent="0.25">
      <c r="G1528" s="20"/>
    </row>
    <row r="1529" spans="7:7" x14ac:dyDescent="0.25">
      <c r="G1529" s="20"/>
    </row>
    <row r="1530" spans="7:7" x14ac:dyDescent="0.25">
      <c r="G1530" s="20"/>
    </row>
    <row r="1531" spans="7:7" x14ac:dyDescent="0.25">
      <c r="G1531" s="20"/>
    </row>
    <row r="1532" spans="7:7" x14ac:dyDescent="0.25">
      <c r="G1532" s="20"/>
    </row>
    <row r="1533" spans="7:7" x14ac:dyDescent="0.25">
      <c r="G1533" s="20"/>
    </row>
    <row r="1534" spans="7:7" x14ac:dyDescent="0.25">
      <c r="G1534" s="20"/>
    </row>
    <row r="1535" spans="7:7" x14ac:dyDescent="0.25">
      <c r="G1535" s="20"/>
    </row>
    <row r="1536" spans="7:7" x14ac:dyDescent="0.25">
      <c r="G1536" s="20"/>
    </row>
    <row r="1537" spans="7:7" x14ac:dyDescent="0.25">
      <c r="G1537" s="20"/>
    </row>
    <row r="1538" spans="7:7" x14ac:dyDescent="0.25">
      <c r="G1538" s="20"/>
    </row>
    <row r="1539" spans="7:7" x14ac:dyDescent="0.25">
      <c r="G1539" s="20"/>
    </row>
    <row r="1540" spans="7:7" x14ac:dyDescent="0.25">
      <c r="G1540" s="20"/>
    </row>
    <row r="1541" spans="7:7" x14ac:dyDescent="0.25">
      <c r="G1541" s="20"/>
    </row>
    <row r="1542" spans="7:7" x14ac:dyDescent="0.25">
      <c r="G1542" s="20"/>
    </row>
    <row r="1543" spans="7:7" x14ac:dyDescent="0.25">
      <c r="G1543" s="20"/>
    </row>
    <row r="1544" spans="7:7" x14ac:dyDescent="0.25">
      <c r="G1544" s="20"/>
    </row>
    <row r="1545" spans="7:7" x14ac:dyDescent="0.25">
      <c r="G1545" s="20"/>
    </row>
    <row r="1546" spans="7:7" x14ac:dyDescent="0.25">
      <c r="G1546" s="20"/>
    </row>
    <row r="1547" spans="7:7" x14ac:dyDescent="0.25">
      <c r="G1547" s="20"/>
    </row>
    <row r="1548" spans="7:7" x14ac:dyDescent="0.25">
      <c r="G1548" s="20"/>
    </row>
    <row r="1549" spans="7:7" x14ac:dyDescent="0.25">
      <c r="G1549" s="20"/>
    </row>
    <row r="1550" spans="7:7" x14ac:dyDescent="0.25">
      <c r="G1550" s="20"/>
    </row>
    <row r="1551" spans="7:7" x14ac:dyDescent="0.25">
      <c r="G1551" s="20"/>
    </row>
    <row r="1552" spans="7:7" x14ac:dyDescent="0.25">
      <c r="G1552" s="20"/>
    </row>
    <row r="1553" spans="7:7" x14ac:dyDescent="0.25">
      <c r="G1553" s="20"/>
    </row>
    <row r="1554" spans="7:7" x14ac:dyDescent="0.25">
      <c r="G1554" s="20"/>
    </row>
    <row r="1555" spans="7:7" x14ac:dyDescent="0.25">
      <c r="G1555" s="20"/>
    </row>
    <row r="1556" spans="7:7" x14ac:dyDescent="0.25">
      <c r="G1556" s="20"/>
    </row>
    <row r="1557" spans="7:7" x14ac:dyDescent="0.25">
      <c r="G1557" s="20"/>
    </row>
    <row r="1558" spans="7:7" x14ac:dyDescent="0.25">
      <c r="G1558" s="20"/>
    </row>
    <row r="1559" spans="7:7" x14ac:dyDescent="0.25">
      <c r="G1559" s="20"/>
    </row>
    <row r="1560" spans="7:7" x14ac:dyDescent="0.25">
      <c r="G1560" s="20"/>
    </row>
    <row r="1561" spans="7:7" x14ac:dyDescent="0.25">
      <c r="G1561" s="20"/>
    </row>
    <row r="1562" spans="7:7" x14ac:dyDescent="0.25">
      <c r="G1562" s="20"/>
    </row>
    <row r="1563" spans="7:7" x14ac:dyDescent="0.25">
      <c r="G1563" s="20"/>
    </row>
    <row r="1564" spans="7:7" x14ac:dyDescent="0.25">
      <c r="G1564" s="20"/>
    </row>
    <row r="1565" spans="7:7" x14ac:dyDescent="0.25">
      <c r="G1565" s="20"/>
    </row>
    <row r="1566" spans="7:7" x14ac:dyDescent="0.25">
      <c r="G1566" s="20"/>
    </row>
    <row r="1567" spans="7:7" x14ac:dyDescent="0.25">
      <c r="G1567" s="20"/>
    </row>
    <row r="1568" spans="7:7" x14ac:dyDescent="0.25">
      <c r="G1568" s="20"/>
    </row>
    <row r="1569" spans="7:7" x14ac:dyDescent="0.25">
      <c r="G1569" s="20"/>
    </row>
    <row r="1570" spans="7:7" x14ac:dyDescent="0.25">
      <c r="G1570" s="20"/>
    </row>
    <row r="1571" spans="7:7" x14ac:dyDescent="0.25">
      <c r="G1571" s="20"/>
    </row>
    <row r="1572" spans="7:7" x14ac:dyDescent="0.25">
      <c r="G1572" s="20"/>
    </row>
    <row r="1573" spans="7:7" x14ac:dyDescent="0.25">
      <c r="G1573" s="20"/>
    </row>
    <row r="1574" spans="7:7" x14ac:dyDescent="0.25">
      <c r="G1574" s="20"/>
    </row>
    <row r="1575" spans="7:7" x14ac:dyDescent="0.25">
      <c r="G1575" s="20"/>
    </row>
    <row r="1576" spans="7:7" x14ac:dyDescent="0.25">
      <c r="G1576" s="20"/>
    </row>
    <row r="1577" spans="7:7" x14ac:dyDescent="0.25">
      <c r="G1577" s="20"/>
    </row>
    <row r="1578" spans="7:7" x14ac:dyDescent="0.25">
      <c r="G1578" s="20"/>
    </row>
    <row r="1579" spans="7:7" x14ac:dyDescent="0.25">
      <c r="G1579" s="20"/>
    </row>
    <row r="1580" spans="7:7" x14ac:dyDescent="0.25">
      <c r="G1580" s="20"/>
    </row>
    <row r="1581" spans="7:7" x14ac:dyDescent="0.25">
      <c r="G1581" s="20"/>
    </row>
    <row r="1582" spans="7:7" x14ac:dyDescent="0.25">
      <c r="G1582" s="20"/>
    </row>
    <row r="1583" spans="7:7" x14ac:dyDescent="0.25">
      <c r="G1583" s="20"/>
    </row>
    <row r="1584" spans="7:7" x14ac:dyDescent="0.25">
      <c r="G1584" s="20"/>
    </row>
    <row r="1585" spans="7:7" x14ac:dyDescent="0.25">
      <c r="G1585" s="20"/>
    </row>
    <row r="1586" spans="7:7" x14ac:dyDescent="0.25">
      <c r="G1586" s="20"/>
    </row>
    <row r="1587" spans="7:7" x14ac:dyDescent="0.25">
      <c r="G1587" s="20"/>
    </row>
    <row r="1588" spans="7:7" x14ac:dyDescent="0.25">
      <c r="G1588" s="20"/>
    </row>
    <row r="1589" spans="7:7" x14ac:dyDescent="0.25">
      <c r="G1589" s="20"/>
    </row>
    <row r="1590" spans="7:7" x14ac:dyDescent="0.25">
      <c r="G1590" s="20"/>
    </row>
    <row r="1591" spans="7:7" x14ac:dyDescent="0.25">
      <c r="G1591" s="20"/>
    </row>
    <row r="1592" spans="7:7" x14ac:dyDescent="0.25">
      <c r="G1592" s="20"/>
    </row>
    <row r="1593" spans="7:7" x14ac:dyDescent="0.25">
      <c r="G1593" s="20"/>
    </row>
    <row r="1594" spans="7:7" x14ac:dyDescent="0.25">
      <c r="G1594" s="20"/>
    </row>
    <row r="1595" spans="7:7" x14ac:dyDescent="0.25">
      <c r="G1595" s="20"/>
    </row>
    <row r="1596" spans="7:7" x14ac:dyDescent="0.25">
      <c r="G1596" s="20"/>
    </row>
    <row r="1597" spans="7:7" x14ac:dyDescent="0.25">
      <c r="G1597" s="20"/>
    </row>
    <row r="1598" spans="7:7" x14ac:dyDescent="0.25">
      <c r="G1598" s="20"/>
    </row>
    <row r="1599" spans="7:7" x14ac:dyDescent="0.25">
      <c r="G1599" s="20"/>
    </row>
    <row r="1600" spans="7:7" x14ac:dyDescent="0.25">
      <c r="G1600" s="20"/>
    </row>
    <row r="1601" spans="7:7" x14ac:dyDescent="0.25">
      <c r="G1601" s="20"/>
    </row>
    <row r="1602" spans="7:7" x14ac:dyDescent="0.25">
      <c r="G1602" s="20"/>
    </row>
    <row r="1603" spans="7:7" x14ac:dyDescent="0.25">
      <c r="G1603" s="20"/>
    </row>
    <row r="1604" spans="7:7" x14ac:dyDescent="0.25">
      <c r="G1604" s="20"/>
    </row>
    <row r="1605" spans="7:7" x14ac:dyDescent="0.25">
      <c r="G1605" s="20"/>
    </row>
    <row r="1606" spans="7:7" x14ac:dyDescent="0.25">
      <c r="G1606" s="20"/>
    </row>
    <row r="1607" spans="7:7" x14ac:dyDescent="0.25">
      <c r="G1607" s="20"/>
    </row>
    <row r="1608" spans="7:7" x14ac:dyDescent="0.25">
      <c r="G1608" s="20"/>
    </row>
    <row r="1609" spans="7:7" x14ac:dyDescent="0.25">
      <c r="G1609" s="20"/>
    </row>
    <row r="1610" spans="7:7" x14ac:dyDescent="0.25">
      <c r="G1610" s="20"/>
    </row>
    <row r="1611" spans="7:7" x14ac:dyDescent="0.25">
      <c r="G1611" s="20"/>
    </row>
    <row r="1612" spans="7:7" x14ac:dyDescent="0.25">
      <c r="G1612" s="20"/>
    </row>
    <row r="1613" spans="7:7" x14ac:dyDescent="0.25">
      <c r="G1613" s="20"/>
    </row>
    <row r="1614" spans="7:7" x14ac:dyDescent="0.25">
      <c r="G1614" s="20"/>
    </row>
    <row r="1615" spans="7:7" x14ac:dyDescent="0.25">
      <c r="G1615" s="20"/>
    </row>
    <row r="1616" spans="7:7" x14ac:dyDescent="0.25">
      <c r="G1616" s="20"/>
    </row>
    <row r="1617" spans="7:7" x14ac:dyDescent="0.25">
      <c r="G1617" s="20"/>
    </row>
    <row r="1618" spans="7:7" x14ac:dyDescent="0.25">
      <c r="G1618" s="20"/>
    </row>
    <row r="1619" spans="7:7" x14ac:dyDescent="0.25">
      <c r="G1619" s="20"/>
    </row>
    <row r="1620" spans="7:7" x14ac:dyDescent="0.25">
      <c r="G1620" s="20"/>
    </row>
    <row r="1621" spans="7:7" x14ac:dyDescent="0.25">
      <c r="G1621" s="20"/>
    </row>
    <row r="1622" spans="7:7" x14ac:dyDescent="0.25">
      <c r="G1622" s="20"/>
    </row>
    <row r="1623" spans="7:7" x14ac:dyDescent="0.25">
      <c r="G1623" s="20"/>
    </row>
    <row r="1624" spans="7:7" x14ac:dyDescent="0.25">
      <c r="G1624" s="20"/>
    </row>
    <row r="1625" spans="7:7" x14ac:dyDescent="0.25">
      <c r="G1625" s="20"/>
    </row>
    <row r="1626" spans="7:7" x14ac:dyDescent="0.25">
      <c r="G1626" s="20"/>
    </row>
    <row r="1627" spans="7:7" x14ac:dyDescent="0.25">
      <c r="G1627" s="20"/>
    </row>
    <row r="1628" spans="7:7" x14ac:dyDescent="0.25">
      <c r="G1628" s="20"/>
    </row>
    <row r="1629" spans="7:7" x14ac:dyDescent="0.25">
      <c r="G1629" s="20"/>
    </row>
    <row r="1630" spans="7:7" x14ac:dyDescent="0.25">
      <c r="G1630" s="20"/>
    </row>
    <row r="1631" spans="7:7" x14ac:dyDescent="0.25">
      <c r="G1631" s="20"/>
    </row>
    <row r="1632" spans="7:7" x14ac:dyDescent="0.25">
      <c r="G1632" s="20"/>
    </row>
    <row r="1633" spans="7:7" x14ac:dyDescent="0.25">
      <c r="G1633" s="20"/>
    </row>
    <row r="1634" spans="7:7" x14ac:dyDescent="0.25">
      <c r="G1634" s="20"/>
    </row>
    <row r="1635" spans="7:7" x14ac:dyDescent="0.25">
      <c r="G1635" s="20"/>
    </row>
    <row r="1636" spans="7:7" x14ac:dyDescent="0.25">
      <c r="G1636" s="20"/>
    </row>
    <row r="1637" spans="7:7" x14ac:dyDescent="0.25">
      <c r="G1637" s="20"/>
    </row>
    <row r="1638" spans="7:7" x14ac:dyDescent="0.25">
      <c r="G1638" s="20"/>
    </row>
    <row r="1639" spans="7:7" x14ac:dyDescent="0.25">
      <c r="G1639" s="20"/>
    </row>
    <row r="1640" spans="7:7" x14ac:dyDescent="0.25">
      <c r="G1640" s="20"/>
    </row>
    <row r="1641" spans="7:7" x14ac:dyDescent="0.25">
      <c r="G1641" s="20"/>
    </row>
    <row r="1642" spans="7:7" x14ac:dyDescent="0.25">
      <c r="G1642" s="20"/>
    </row>
    <row r="1643" spans="7:7" x14ac:dyDescent="0.25">
      <c r="G1643" s="20"/>
    </row>
    <row r="1644" spans="7:7" x14ac:dyDescent="0.25">
      <c r="G1644" s="20"/>
    </row>
    <row r="1645" spans="7:7" x14ac:dyDescent="0.25">
      <c r="G1645" s="20"/>
    </row>
    <row r="1646" spans="7:7" x14ac:dyDescent="0.25">
      <c r="G1646" s="20"/>
    </row>
    <row r="1647" spans="7:7" x14ac:dyDescent="0.25">
      <c r="G1647" s="20"/>
    </row>
    <row r="1648" spans="7:7" x14ac:dyDescent="0.25">
      <c r="G1648" s="20"/>
    </row>
    <row r="1649" spans="7:7" x14ac:dyDescent="0.25">
      <c r="G1649" s="20"/>
    </row>
    <row r="1650" spans="7:7" x14ac:dyDescent="0.25">
      <c r="G1650" s="20"/>
    </row>
    <row r="1651" spans="7:7" x14ac:dyDescent="0.25">
      <c r="G1651" s="20"/>
    </row>
    <row r="1652" spans="7:7" x14ac:dyDescent="0.25">
      <c r="G1652" s="20"/>
    </row>
    <row r="1653" spans="7:7" x14ac:dyDescent="0.25">
      <c r="G1653" s="20"/>
    </row>
    <row r="1654" spans="7:7" x14ac:dyDescent="0.25">
      <c r="G1654" s="20"/>
    </row>
    <row r="1655" spans="7:7" x14ac:dyDescent="0.25">
      <c r="G1655" s="20"/>
    </row>
    <row r="1656" spans="7:7" x14ac:dyDescent="0.25">
      <c r="G1656" s="20"/>
    </row>
    <row r="1657" spans="7:7" x14ac:dyDescent="0.25">
      <c r="G1657" s="20"/>
    </row>
    <row r="1658" spans="7:7" x14ac:dyDescent="0.25">
      <c r="G1658" s="20"/>
    </row>
    <row r="1659" spans="7:7" x14ac:dyDescent="0.25">
      <c r="G1659" s="20"/>
    </row>
    <row r="1660" spans="7:7" x14ac:dyDescent="0.25">
      <c r="G1660" s="20"/>
    </row>
    <row r="1661" spans="7:7" x14ac:dyDescent="0.25">
      <c r="G1661" s="20"/>
    </row>
    <row r="1662" spans="7:7" x14ac:dyDescent="0.25">
      <c r="G1662" s="20"/>
    </row>
    <row r="1663" spans="7:7" x14ac:dyDescent="0.25">
      <c r="G1663" s="20"/>
    </row>
    <row r="1664" spans="7:7" x14ac:dyDescent="0.25">
      <c r="G1664" s="20"/>
    </row>
    <row r="1665" spans="7:7" x14ac:dyDescent="0.25">
      <c r="G1665" s="20"/>
    </row>
    <row r="1666" spans="7:7" x14ac:dyDescent="0.25">
      <c r="G1666" s="20"/>
    </row>
    <row r="1667" spans="7:7" x14ac:dyDescent="0.25">
      <c r="G1667" s="20"/>
    </row>
    <row r="1668" spans="7:7" x14ac:dyDescent="0.25">
      <c r="G1668" s="20"/>
    </row>
    <row r="1669" spans="7:7" x14ac:dyDescent="0.25">
      <c r="G1669" s="20"/>
    </row>
    <row r="1670" spans="7:7" x14ac:dyDescent="0.25">
      <c r="G1670" s="20"/>
    </row>
    <row r="1671" spans="7:7" x14ac:dyDescent="0.25">
      <c r="G1671" s="20"/>
    </row>
    <row r="1672" spans="7:7" x14ac:dyDescent="0.25">
      <c r="G1672" s="20"/>
    </row>
    <row r="1673" spans="7:7" x14ac:dyDescent="0.25">
      <c r="G1673" s="20"/>
    </row>
    <row r="1674" spans="7:7" x14ac:dyDescent="0.25">
      <c r="G1674" s="20"/>
    </row>
    <row r="1675" spans="7:7" x14ac:dyDescent="0.25">
      <c r="G1675" s="20"/>
    </row>
    <row r="1676" spans="7:7" x14ac:dyDescent="0.25">
      <c r="G1676" s="20"/>
    </row>
    <row r="1677" spans="7:7" x14ac:dyDescent="0.25">
      <c r="G1677" s="20"/>
    </row>
    <row r="1678" spans="7:7" x14ac:dyDescent="0.25">
      <c r="G1678" s="20"/>
    </row>
    <row r="1679" spans="7:7" x14ac:dyDescent="0.25">
      <c r="G1679" s="20"/>
    </row>
    <row r="1680" spans="7:7" x14ac:dyDescent="0.25">
      <c r="G1680" s="20"/>
    </row>
    <row r="1681" spans="7:7" x14ac:dyDescent="0.25">
      <c r="G1681" s="20"/>
    </row>
    <row r="1682" spans="7:7" x14ac:dyDescent="0.25">
      <c r="G1682" s="20"/>
    </row>
    <row r="1683" spans="7:7" x14ac:dyDescent="0.25">
      <c r="G1683" s="20"/>
    </row>
    <row r="1684" spans="7:7" x14ac:dyDescent="0.25">
      <c r="G1684" s="20"/>
    </row>
    <row r="1685" spans="7:7" x14ac:dyDescent="0.25">
      <c r="G1685" s="20"/>
    </row>
    <row r="1686" spans="7:7" x14ac:dyDescent="0.25">
      <c r="G1686" s="20"/>
    </row>
    <row r="1687" spans="7:7" x14ac:dyDescent="0.25">
      <c r="G1687" s="20"/>
    </row>
    <row r="1688" spans="7:7" x14ac:dyDescent="0.25">
      <c r="G1688" s="20"/>
    </row>
    <row r="1689" spans="7:7" x14ac:dyDescent="0.25">
      <c r="G1689" s="20"/>
    </row>
    <row r="1690" spans="7:7" x14ac:dyDescent="0.25">
      <c r="G1690" s="20"/>
    </row>
    <row r="1691" spans="7:7" x14ac:dyDescent="0.25">
      <c r="G1691" s="20"/>
    </row>
    <row r="1692" spans="7:7" x14ac:dyDescent="0.25">
      <c r="G1692" s="20"/>
    </row>
    <row r="1693" spans="7:7" x14ac:dyDescent="0.25">
      <c r="G1693" s="20"/>
    </row>
    <row r="1694" spans="7:7" x14ac:dyDescent="0.25">
      <c r="G1694" s="20"/>
    </row>
    <row r="1695" spans="7:7" x14ac:dyDescent="0.25">
      <c r="G1695" s="20"/>
    </row>
    <row r="1696" spans="7:7" x14ac:dyDescent="0.25">
      <c r="G1696" s="20"/>
    </row>
    <row r="1697" spans="7:7" x14ac:dyDescent="0.25">
      <c r="G1697" s="20"/>
    </row>
    <row r="1698" spans="7:7" x14ac:dyDescent="0.25">
      <c r="G1698" s="20"/>
    </row>
    <row r="1699" spans="7:7" x14ac:dyDescent="0.25">
      <c r="G1699" s="20"/>
    </row>
    <row r="1700" spans="7:7" x14ac:dyDescent="0.25">
      <c r="G1700" s="20"/>
    </row>
    <row r="1701" spans="7:7" x14ac:dyDescent="0.25">
      <c r="G1701" s="20"/>
    </row>
    <row r="1702" spans="7:7" x14ac:dyDescent="0.25">
      <c r="G1702" s="20"/>
    </row>
    <row r="1703" spans="7:7" x14ac:dyDescent="0.25">
      <c r="G1703" s="20"/>
    </row>
    <row r="1704" spans="7:7" x14ac:dyDescent="0.25">
      <c r="G1704" s="20"/>
    </row>
    <row r="1705" spans="7:7" x14ac:dyDescent="0.25">
      <c r="G1705" s="20"/>
    </row>
    <row r="1706" spans="7:7" x14ac:dyDescent="0.25">
      <c r="G1706" s="20"/>
    </row>
    <row r="1707" spans="7:7" x14ac:dyDescent="0.25">
      <c r="G1707" s="20"/>
    </row>
    <row r="1708" spans="7:7" x14ac:dyDescent="0.25">
      <c r="G1708" s="20"/>
    </row>
    <row r="1709" spans="7:7" x14ac:dyDescent="0.25">
      <c r="G1709" s="20"/>
    </row>
    <row r="1710" spans="7:7" x14ac:dyDescent="0.25">
      <c r="G1710" s="20"/>
    </row>
    <row r="1711" spans="7:7" x14ac:dyDescent="0.25">
      <c r="G1711" s="20"/>
    </row>
    <row r="1712" spans="7:7" x14ac:dyDescent="0.25">
      <c r="G1712" s="20"/>
    </row>
    <row r="1713" spans="7:7" x14ac:dyDescent="0.25">
      <c r="G1713" s="20"/>
    </row>
    <row r="1714" spans="7:7" x14ac:dyDescent="0.25">
      <c r="G1714" s="20"/>
    </row>
    <row r="1715" spans="7:7" x14ac:dyDescent="0.25">
      <c r="G1715" s="20"/>
    </row>
    <row r="1716" spans="7:7" x14ac:dyDescent="0.25">
      <c r="G1716" s="20"/>
    </row>
    <row r="1717" spans="7:7" x14ac:dyDescent="0.25">
      <c r="G1717" s="20"/>
    </row>
    <row r="1718" spans="7:7" x14ac:dyDescent="0.25">
      <c r="G1718" s="20"/>
    </row>
    <row r="1719" spans="7:7" x14ac:dyDescent="0.25">
      <c r="G1719" s="20"/>
    </row>
    <row r="1720" spans="7:7" x14ac:dyDescent="0.25">
      <c r="G1720" s="20"/>
    </row>
    <row r="1721" spans="7:7" x14ac:dyDescent="0.25">
      <c r="G1721" s="20"/>
    </row>
    <row r="1722" spans="7:7" x14ac:dyDescent="0.25">
      <c r="G1722" s="20"/>
    </row>
    <row r="1723" spans="7:7" x14ac:dyDescent="0.25">
      <c r="G1723" s="20"/>
    </row>
    <row r="1724" spans="7:7" x14ac:dyDescent="0.25">
      <c r="G1724" s="20"/>
    </row>
    <row r="1725" spans="7:7" x14ac:dyDescent="0.25">
      <c r="G1725" s="20"/>
    </row>
    <row r="1726" spans="7:7" x14ac:dyDescent="0.25">
      <c r="G1726" s="20"/>
    </row>
    <row r="1727" spans="7:7" x14ac:dyDescent="0.25">
      <c r="G1727" s="20"/>
    </row>
    <row r="1728" spans="7:7" x14ac:dyDescent="0.25">
      <c r="G1728" s="20"/>
    </row>
    <row r="1729" spans="7:7" x14ac:dyDescent="0.25">
      <c r="G1729" s="20"/>
    </row>
    <row r="1730" spans="7:7" x14ac:dyDescent="0.25">
      <c r="G1730" s="20"/>
    </row>
    <row r="1731" spans="7:7" x14ac:dyDescent="0.25">
      <c r="G1731" s="20"/>
    </row>
    <row r="1732" spans="7:7" x14ac:dyDescent="0.25">
      <c r="G1732" s="20"/>
    </row>
    <row r="1733" spans="7:7" x14ac:dyDescent="0.25">
      <c r="G1733" s="20"/>
    </row>
    <row r="1734" spans="7:7" x14ac:dyDescent="0.25">
      <c r="G1734" s="20"/>
    </row>
    <row r="1735" spans="7:7" x14ac:dyDescent="0.25">
      <c r="G1735" s="20"/>
    </row>
    <row r="1736" spans="7:7" x14ac:dyDescent="0.25">
      <c r="G1736" s="20"/>
    </row>
    <row r="1737" spans="7:7" x14ac:dyDescent="0.25">
      <c r="G1737" s="20"/>
    </row>
    <row r="1738" spans="7:7" x14ac:dyDescent="0.25">
      <c r="G1738" s="20"/>
    </row>
    <row r="1739" spans="7:7" x14ac:dyDescent="0.25">
      <c r="G1739" s="20"/>
    </row>
    <row r="1740" spans="7:7" x14ac:dyDescent="0.25">
      <c r="G1740" s="20"/>
    </row>
    <row r="1741" spans="7:7" x14ac:dyDescent="0.25">
      <c r="G1741" s="20"/>
    </row>
    <row r="1742" spans="7:7" x14ac:dyDescent="0.25">
      <c r="G1742" s="20"/>
    </row>
    <row r="1743" spans="7:7" x14ac:dyDescent="0.25">
      <c r="G1743" s="20"/>
    </row>
    <row r="1744" spans="7:7" x14ac:dyDescent="0.25">
      <c r="G1744" s="20"/>
    </row>
    <row r="1745" spans="7:7" x14ac:dyDescent="0.25">
      <c r="G1745" s="20"/>
    </row>
    <row r="1746" spans="7:7" x14ac:dyDescent="0.25">
      <c r="G1746" s="20"/>
    </row>
    <row r="1747" spans="7:7" x14ac:dyDescent="0.25">
      <c r="G1747" s="20"/>
    </row>
    <row r="1748" spans="7:7" x14ac:dyDescent="0.25">
      <c r="G1748" s="20"/>
    </row>
    <row r="1749" spans="7:7" x14ac:dyDescent="0.25">
      <c r="G1749" s="20"/>
    </row>
    <row r="1750" spans="7:7" x14ac:dyDescent="0.25">
      <c r="G1750" s="20"/>
    </row>
    <row r="1751" spans="7:7" x14ac:dyDescent="0.25">
      <c r="G1751" s="20"/>
    </row>
    <row r="1752" spans="7:7" x14ac:dyDescent="0.25">
      <c r="G1752" s="20"/>
    </row>
    <row r="1753" spans="7:7" x14ac:dyDescent="0.25">
      <c r="G1753" s="20"/>
    </row>
    <row r="1754" spans="7:7" x14ac:dyDescent="0.25">
      <c r="G1754" s="20"/>
    </row>
    <row r="1755" spans="7:7" x14ac:dyDescent="0.25">
      <c r="G1755" s="20"/>
    </row>
    <row r="1756" spans="7:7" x14ac:dyDescent="0.25">
      <c r="G1756" s="20"/>
    </row>
    <row r="1757" spans="7:7" x14ac:dyDescent="0.25">
      <c r="G1757" s="20"/>
    </row>
    <row r="1758" spans="7:7" x14ac:dyDescent="0.25">
      <c r="G1758" s="20"/>
    </row>
    <row r="1759" spans="7:7" x14ac:dyDescent="0.25">
      <c r="G1759" s="20"/>
    </row>
    <row r="1760" spans="7:7" x14ac:dyDescent="0.25">
      <c r="G1760" s="20"/>
    </row>
    <row r="1761" spans="7:7" x14ac:dyDescent="0.25">
      <c r="G1761" s="20"/>
    </row>
    <row r="1762" spans="7:7" x14ac:dyDescent="0.25">
      <c r="G1762" s="20"/>
    </row>
    <row r="1763" spans="7:7" x14ac:dyDescent="0.25">
      <c r="G1763" s="20"/>
    </row>
    <row r="1764" spans="7:7" x14ac:dyDescent="0.25">
      <c r="G1764" s="20"/>
    </row>
    <row r="1765" spans="7:7" x14ac:dyDescent="0.25">
      <c r="G1765" s="20"/>
    </row>
    <row r="1766" spans="7:7" x14ac:dyDescent="0.25">
      <c r="G1766" s="20"/>
    </row>
    <row r="1767" spans="7:7" x14ac:dyDescent="0.25">
      <c r="G1767" s="20"/>
    </row>
    <row r="1768" spans="7:7" x14ac:dyDescent="0.25">
      <c r="G1768" s="20"/>
    </row>
    <row r="1769" spans="7:7" x14ac:dyDescent="0.25">
      <c r="G1769" s="20"/>
    </row>
    <row r="1770" spans="7:7" x14ac:dyDescent="0.25">
      <c r="G1770" s="20"/>
    </row>
    <row r="1771" spans="7:7" x14ac:dyDescent="0.25">
      <c r="G1771" s="20"/>
    </row>
    <row r="1772" spans="7:7" x14ac:dyDescent="0.25">
      <c r="G1772" s="20"/>
    </row>
    <row r="1773" spans="7:7" x14ac:dyDescent="0.25">
      <c r="G1773" s="20"/>
    </row>
    <row r="1774" spans="7:7" x14ac:dyDescent="0.25">
      <c r="G1774" s="20"/>
    </row>
    <row r="1775" spans="7:7" x14ac:dyDescent="0.25">
      <c r="G1775" s="20"/>
    </row>
    <row r="1776" spans="7:7" x14ac:dyDescent="0.25">
      <c r="G1776" s="20"/>
    </row>
    <row r="1777" spans="7:7" x14ac:dyDescent="0.25">
      <c r="G1777" s="20"/>
    </row>
    <row r="1778" spans="7:7" x14ac:dyDescent="0.25">
      <c r="G1778" s="20"/>
    </row>
    <row r="1779" spans="7:7" x14ac:dyDescent="0.25">
      <c r="G1779" s="20"/>
    </row>
    <row r="1780" spans="7:7" x14ac:dyDescent="0.25">
      <c r="G1780" s="20"/>
    </row>
    <row r="1781" spans="7:7" x14ac:dyDescent="0.25">
      <c r="G1781" s="20"/>
    </row>
    <row r="1782" spans="7:7" x14ac:dyDescent="0.25">
      <c r="G1782" s="20"/>
    </row>
    <row r="1783" spans="7:7" x14ac:dyDescent="0.25">
      <c r="G1783" s="20"/>
    </row>
    <row r="1784" spans="7:7" x14ac:dyDescent="0.25">
      <c r="G1784" s="20"/>
    </row>
    <row r="1785" spans="7:7" x14ac:dyDescent="0.25">
      <c r="G1785" s="20"/>
    </row>
    <row r="1786" spans="7:7" x14ac:dyDescent="0.25">
      <c r="G1786" s="20"/>
    </row>
    <row r="1787" spans="7:7" x14ac:dyDescent="0.25">
      <c r="G1787" s="20"/>
    </row>
    <row r="1788" spans="7:7" x14ac:dyDescent="0.25">
      <c r="G1788" s="20"/>
    </row>
    <row r="1789" spans="7:7" x14ac:dyDescent="0.25">
      <c r="G1789" s="20"/>
    </row>
    <row r="1790" spans="7:7" x14ac:dyDescent="0.25">
      <c r="G1790" s="20"/>
    </row>
    <row r="1791" spans="7:7" x14ac:dyDescent="0.25">
      <c r="G1791" s="20"/>
    </row>
    <row r="1792" spans="7:7" x14ac:dyDescent="0.25">
      <c r="G1792" s="20"/>
    </row>
    <row r="1793" spans="7:7" x14ac:dyDescent="0.25">
      <c r="G1793" s="20"/>
    </row>
    <row r="1794" spans="7:7" x14ac:dyDescent="0.25">
      <c r="G1794" s="20"/>
    </row>
    <row r="1795" spans="7:7" x14ac:dyDescent="0.25">
      <c r="G1795" s="20"/>
    </row>
    <row r="1796" spans="7:7" x14ac:dyDescent="0.25">
      <c r="G1796" s="20"/>
    </row>
    <row r="1797" spans="7:7" x14ac:dyDescent="0.25">
      <c r="G1797" s="20"/>
    </row>
    <row r="1798" spans="7:7" x14ac:dyDescent="0.25">
      <c r="G1798" s="20"/>
    </row>
    <row r="1799" spans="7:7" x14ac:dyDescent="0.25">
      <c r="G1799" s="20"/>
    </row>
    <row r="1800" spans="7:7" x14ac:dyDescent="0.25">
      <c r="G1800" s="20"/>
    </row>
    <row r="1801" spans="7:7" x14ac:dyDescent="0.25">
      <c r="G1801" s="20"/>
    </row>
    <row r="1802" spans="7:7" x14ac:dyDescent="0.25">
      <c r="G1802" s="20"/>
    </row>
    <row r="1803" spans="7:7" x14ac:dyDescent="0.25">
      <c r="G1803" s="20"/>
    </row>
    <row r="1804" spans="7:7" x14ac:dyDescent="0.25">
      <c r="G1804" s="20"/>
    </row>
    <row r="1805" spans="7:7" x14ac:dyDescent="0.25">
      <c r="G1805" s="20"/>
    </row>
    <row r="1806" spans="7:7" x14ac:dyDescent="0.25">
      <c r="G1806" s="20"/>
    </row>
    <row r="1807" spans="7:7" x14ac:dyDescent="0.25">
      <c r="G1807" s="20"/>
    </row>
    <row r="1808" spans="7:7" x14ac:dyDescent="0.25">
      <c r="G1808" s="20"/>
    </row>
    <row r="1809" spans="7:7" x14ac:dyDescent="0.25">
      <c r="G1809" s="20"/>
    </row>
    <row r="1810" spans="7:7" x14ac:dyDescent="0.25">
      <c r="G1810" s="20"/>
    </row>
    <row r="1811" spans="7:7" x14ac:dyDescent="0.25">
      <c r="G1811" s="20"/>
    </row>
    <row r="1812" spans="7:7" x14ac:dyDescent="0.25">
      <c r="G1812" s="20"/>
    </row>
    <row r="1813" spans="7:7" x14ac:dyDescent="0.25">
      <c r="G1813" s="20"/>
    </row>
    <row r="1814" spans="7:7" x14ac:dyDescent="0.25">
      <c r="G1814" s="20"/>
    </row>
    <row r="1815" spans="7:7" x14ac:dyDescent="0.25">
      <c r="G1815" s="20"/>
    </row>
    <row r="1816" spans="7:7" x14ac:dyDescent="0.25">
      <c r="G1816" s="20"/>
    </row>
    <row r="1817" spans="7:7" x14ac:dyDescent="0.25">
      <c r="G1817" s="20"/>
    </row>
    <row r="1818" spans="7:7" x14ac:dyDescent="0.25">
      <c r="G1818" s="20"/>
    </row>
    <row r="1819" spans="7:7" x14ac:dyDescent="0.25">
      <c r="G1819" s="20"/>
    </row>
    <row r="1820" spans="7:7" x14ac:dyDescent="0.25">
      <c r="G1820" s="20"/>
    </row>
    <row r="1821" spans="7:7" x14ac:dyDescent="0.25">
      <c r="G1821" s="20"/>
    </row>
    <row r="1822" spans="7:7" x14ac:dyDescent="0.25">
      <c r="G1822" s="20"/>
    </row>
    <row r="1823" spans="7:7" x14ac:dyDescent="0.25">
      <c r="G1823" s="20"/>
    </row>
    <row r="1824" spans="7:7" x14ac:dyDescent="0.25">
      <c r="G1824" s="20"/>
    </row>
    <row r="1825" spans="7:7" x14ac:dyDescent="0.25">
      <c r="G1825" s="20"/>
    </row>
    <row r="1826" spans="7:7" x14ac:dyDescent="0.25">
      <c r="G1826" s="20"/>
    </row>
    <row r="1827" spans="7:7" x14ac:dyDescent="0.25">
      <c r="G1827" s="20"/>
    </row>
    <row r="1828" spans="7:7" x14ac:dyDescent="0.25">
      <c r="G1828" s="20"/>
    </row>
    <row r="1829" spans="7:7" x14ac:dyDescent="0.25">
      <c r="G1829" s="20"/>
    </row>
    <row r="1830" spans="7:7" x14ac:dyDescent="0.25">
      <c r="G1830" s="20"/>
    </row>
    <row r="1831" spans="7:7" x14ac:dyDescent="0.25">
      <c r="G1831" s="20"/>
    </row>
    <row r="1832" spans="7:7" x14ac:dyDescent="0.25">
      <c r="G1832" s="20"/>
    </row>
    <row r="1833" spans="7:7" x14ac:dyDescent="0.25">
      <c r="G1833" s="20"/>
    </row>
    <row r="1834" spans="7:7" x14ac:dyDescent="0.25">
      <c r="G1834" s="20"/>
    </row>
    <row r="1835" spans="7:7" x14ac:dyDescent="0.25">
      <c r="G1835" s="20"/>
    </row>
    <row r="1836" spans="7:7" x14ac:dyDescent="0.25">
      <c r="G1836" s="20"/>
    </row>
    <row r="1837" spans="7:7" x14ac:dyDescent="0.25">
      <c r="G1837" s="20"/>
    </row>
    <row r="1838" spans="7:7" x14ac:dyDescent="0.25">
      <c r="G1838" s="20"/>
    </row>
    <row r="1839" spans="7:7" x14ac:dyDescent="0.25">
      <c r="G1839" s="20"/>
    </row>
    <row r="1840" spans="7:7" x14ac:dyDescent="0.25">
      <c r="G1840" s="20"/>
    </row>
    <row r="1841" spans="7:7" x14ac:dyDescent="0.25">
      <c r="G1841" s="20"/>
    </row>
    <row r="1842" spans="7:7" x14ac:dyDescent="0.25">
      <c r="G1842" s="20"/>
    </row>
    <row r="1843" spans="7:7" x14ac:dyDescent="0.25">
      <c r="G1843" s="20"/>
    </row>
    <row r="1844" spans="7:7" x14ac:dyDescent="0.25">
      <c r="G1844" s="20"/>
    </row>
    <row r="1845" spans="7:7" x14ac:dyDescent="0.25">
      <c r="G1845" s="20"/>
    </row>
    <row r="1846" spans="7:7" x14ac:dyDescent="0.25">
      <c r="G1846" s="20"/>
    </row>
    <row r="1847" spans="7:7" x14ac:dyDescent="0.25">
      <c r="G1847" s="20"/>
    </row>
    <row r="1848" spans="7:7" x14ac:dyDescent="0.25">
      <c r="G1848" s="20"/>
    </row>
    <row r="1849" spans="7:7" x14ac:dyDescent="0.25">
      <c r="G1849" s="20"/>
    </row>
    <row r="1850" spans="7:7" x14ac:dyDescent="0.25">
      <c r="G1850" s="20"/>
    </row>
    <row r="1851" spans="7:7" x14ac:dyDescent="0.25">
      <c r="G1851" s="20"/>
    </row>
    <row r="1852" spans="7:7" x14ac:dyDescent="0.25">
      <c r="G1852" s="20"/>
    </row>
    <row r="1853" spans="7:7" x14ac:dyDescent="0.25">
      <c r="G1853" s="20"/>
    </row>
    <row r="1854" spans="7:7" x14ac:dyDescent="0.25">
      <c r="G1854" s="20"/>
    </row>
    <row r="1855" spans="7:7" x14ac:dyDescent="0.25">
      <c r="G1855" s="20"/>
    </row>
    <row r="1856" spans="7:7" x14ac:dyDescent="0.25">
      <c r="G1856" s="20"/>
    </row>
    <row r="1857" spans="7:7" x14ac:dyDescent="0.25">
      <c r="G1857" s="20"/>
    </row>
    <row r="1858" spans="7:7" x14ac:dyDescent="0.25">
      <c r="G1858" s="20"/>
    </row>
    <row r="1859" spans="7:7" x14ac:dyDescent="0.25">
      <c r="G1859" s="20"/>
    </row>
    <row r="1860" spans="7:7" x14ac:dyDescent="0.25">
      <c r="G1860" s="20"/>
    </row>
    <row r="1861" spans="7:7" x14ac:dyDescent="0.25">
      <c r="G1861" s="20"/>
    </row>
    <row r="1862" spans="7:7" x14ac:dyDescent="0.25">
      <c r="G1862" s="20"/>
    </row>
    <row r="1863" spans="7:7" x14ac:dyDescent="0.25">
      <c r="G1863" s="20"/>
    </row>
    <row r="1864" spans="7:7" x14ac:dyDescent="0.25">
      <c r="G1864" s="20"/>
    </row>
    <row r="1865" spans="7:7" x14ac:dyDescent="0.25">
      <c r="G1865" s="20"/>
    </row>
    <row r="1866" spans="7:7" x14ac:dyDescent="0.25">
      <c r="G1866" s="20"/>
    </row>
    <row r="1867" spans="7:7" x14ac:dyDescent="0.25">
      <c r="G1867" s="20"/>
    </row>
    <row r="1868" spans="7:7" x14ac:dyDescent="0.25">
      <c r="G1868" s="20"/>
    </row>
    <row r="1869" spans="7:7" x14ac:dyDescent="0.25">
      <c r="G1869" s="20"/>
    </row>
    <row r="1870" spans="7:7" x14ac:dyDescent="0.25">
      <c r="G1870" s="20"/>
    </row>
    <row r="1871" spans="7:7" x14ac:dyDescent="0.25">
      <c r="G1871" s="20"/>
    </row>
    <row r="1872" spans="7:7" x14ac:dyDescent="0.25">
      <c r="G1872" s="20"/>
    </row>
    <row r="1873" spans="7:7" x14ac:dyDescent="0.25">
      <c r="G1873" s="20"/>
    </row>
    <row r="1874" spans="7:7" x14ac:dyDescent="0.25">
      <c r="G1874" s="20"/>
    </row>
    <row r="1875" spans="7:7" x14ac:dyDescent="0.25">
      <c r="G1875" s="20"/>
    </row>
    <row r="1876" spans="7:7" x14ac:dyDescent="0.25">
      <c r="G1876" s="20"/>
    </row>
    <row r="1877" spans="7:7" x14ac:dyDescent="0.25">
      <c r="G1877" s="20"/>
    </row>
    <row r="1878" spans="7:7" x14ac:dyDescent="0.25">
      <c r="G1878" s="20"/>
    </row>
    <row r="1879" spans="7:7" x14ac:dyDescent="0.25">
      <c r="G1879" s="20"/>
    </row>
    <row r="1880" spans="7:7" x14ac:dyDescent="0.25">
      <c r="G1880" s="20"/>
    </row>
    <row r="1881" spans="7:7" x14ac:dyDescent="0.25">
      <c r="G1881" s="20"/>
    </row>
    <row r="1882" spans="7:7" x14ac:dyDescent="0.25">
      <c r="G1882" s="20"/>
    </row>
    <row r="1883" spans="7:7" x14ac:dyDescent="0.25">
      <c r="G1883" s="20"/>
    </row>
    <row r="1884" spans="7:7" x14ac:dyDescent="0.25">
      <c r="G1884" s="20"/>
    </row>
    <row r="1885" spans="7:7" x14ac:dyDescent="0.25">
      <c r="G1885" s="20"/>
    </row>
    <row r="1886" spans="7:7" x14ac:dyDescent="0.25">
      <c r="G1886" s="20"/>
    </row>
    <row r="1887" spans="7:7" x14ac:dyDescent="0.25">
      <c r="G1887" s="20"/>
    </row>
    <row r="1888" spans="7:7" x14ac:dyDescent="0.25">
      <c r="G1888" s="20"/>
    </row>
    <row r="1889" spans="7:7" x14ac:dyDescent="0.25">
      <c r="G1889" s="20"/>
    </row>
    <row r="1890" spans="7:7" x14ac:dyDescent="0.25">
      <c r="G1890" s="20"/>
    </row>
    <row r="1891" spans="7:7" x14ac:dyDescent="0.25">
      <c r="G1891" s="20"/>
    </row>
    <row r="1892" spans="7:7" x14ac:dyDescent="0.25">
      <c r="G1892" s="20"/>
    </row>
    <row r="1893" spans="7:7" x14ac:dyDescent="0.25">
      <c r="G1893" s="20"/>
    </row>
    <row r="1894" spans="7:7" x14ac:dyDescent="0.25">
      <c r="G1894" s="20"/>
    </row>
    <row r="1895" spans="7:7" x14ac:dyDescent="0.25">
      <c r="G1895" s="20"/>
    </row>
    <row r="1896" spans="7:7" x14ac:dyDescent="0.25">
      <c r="G1896" s="20"/>
    </row>
    <row r="1897" spans="7:7" x14ac:dyDescent="0.25">
      <c r="G1897" s="20"/>
    </row>
    <row r="1898" spans="7:7" x14ac:dyDescent="0.25">
      <c r="G1898" s="20"/>
    </row>
    <row r="1899" spans="7:7" x14ac:dyDescent="0.25">
      <c r="G1899" s="20"/>
    </row>
    <row r="1900" spans="7:7" x14ac:dyDescent="0.25">
      <c r="G1900" s="20"/>
    </row>
    <row r="1901" spans="7:7" x14ac:dyDescent="0.25">
      <c r="G1901" s="20"/>
    </row>
    <row r="1902" spans="7:7" x14ac:dyDescent="0.25">
      <c r="G1902" s="20"/>
    </row>
    <row r="1903" spans="7:7" x14ac:dyDescent="0.25">
      <c r="G1903" s="20"/>
    </row>
    <row r="1904" spans="7:7" x14ac:dyDescent="0.25">
      <c r="G1904" s="20"/>
    </row>
    <row r="1905" spans="7:7" x14ac:dyDescent="0.25">
      <c r="G1905" s="20"/>
    </row>
    <row r="1906" spans="7:7" x14ac:dyDescent="0.25">
      <c r="G1906" s="20"/>
    </row>
    <row r="1907" spans="7:7" x14ac:dyDescent="0.25">
      <c r="G1907" s="20"/>
    </row>
    <row r="1908" spans="7:7" x14ac:dyDescent="0.25">
      <c r="G1908" s="20"/>
    </row>
    <row r="1909" spans="7:7" x14ac:dyDescent="0.25">
      <c r="G1909" s="20"/>
    </row>
    <row r="1910" spans="7:7" x14ac:dyDescent="0.25">
      <c r="G1910" s="20"/>
    </row>
    <row r="1911" spans="7:7" x14ac:dyDescent="0.25">
      <c r="G1911" s="20"/>
    </row>
    <row r="1912" spans="7:7" x14ac:dyDescent="0.25">
      <c r="G1912" s="20"/>
    </row>
    <row r="1913" spans="7:7" x14ac:dyDescent="0.25">
      <c r="G1913" s="20"/>
    </row>
    <row r="1914" spans="7:7" x14ac:dyDescent="0.25">
      <c r="G1914" s="20"/>
    </row>
    <row r="1915" spans="7:7" x14ac:dyDescent="0.25">
      <c r="G1915" s="20"/>
    </row>
    <row r="1916" spans="7:7" x14ac:dyDescent="0.25">
      <c r="G1916" s="20"/>
    </row>
    <row r="1917" spans="7:7" x14ac:dyDescent="0.25">
      <c r="G1917" s="20"/>
    </row>
    <row r="1918" spans="7:7" x14ac:dyDescent="0.25">
      <c r="G1918" s="20"/>
    </row>
    <row r="1919" spans="7:7" x14ac:dyDescent="0.25">
      <c r="G1919" s="20"/>
    </row>
    <row r="1920" spans="7:7" x14ac:dyDescent="0.25">
      <c r="G1920" s="20"/>
    </row>
    <row r="1921" spans="7:7" x14ac:dyDescent="0.25">
      <c r="G1921" s="20"/>
    </row>
    <row r="1922" spans="7:7" x14ac:dyDescent="0.25">
      <c r="G1922" s="20"/>
    </row>
    <row r="1923" spans="7:7" x14ac:dyDescent="0.25">
      <c r="G1923" s="20"/>
    </row>
    <row r="1924" spans="7:7" x14ac:dyDescent="0.25">
      <c r="G1924" s="20"/>
    </row>
    <row r="1925" spans="7:7" x14ac:dyDescent="0.25">
      <c r="G1925" s="20"/>
    </row>
    <row r="1926" spans="7:7" x14ac:dyDescent="0.25">
      <c r="G1926" s="20"/>
    </row>
    <row r="1927" spans="7:7" x14ac:dyDescent="0.25">
      <c r="G1927" s="20"/>
    </row>
    <row r="1928" spans="7:7" x14ac:dyDescent="0.25">
      <c r="G1928" s="20"/>
    </row>
    <row r="1929" spans="7:7" x14ac:dyDescent="0.25">
      <c r="G1929" s="20"/>
    </row>
    <row r="1930" spans="7:7" x14ac:dyDescent="0.25">
      <c r="G1930" s="20"/>
    </row>
    <row r="1931" spans="7:7" x14ac:dyDescent="0.25">
      <c r="G1931" s="20"/>
    </row>
    <row r="1932" spans="7:7" x14ac:dyDescent="0.25">
      <c r="G1932" s="20"/>
    </row>
    <row r="1933" spans="7:7" x14ac:dyDescent="0.25">
      <c r="G1933" s="20"/>
    </row>
    <row r="1934" spans="7:7" x14ac:dyDescent="0.25">
      <c r="G1934" s="20"/>
    </row>
    <row r="1935" spans="7:7" x14ac:dyDescent="0.25">
      <c r="G1935" s="20"/>
    </row>
    <row r="1936" spans="7:7" x14ac:dyDescent="0.25">
      <c r="G1936" s="20"/>
    </row>
    <row r="1937" spans="7:7" x14ac:dyDescent="0.25">
      <c r="G1937" s="20"/>
    </row>
    <row r="1938" spans="7:7" x14ac:dyDescent="0.25">
      <c r="G1938" s="20"/>
    </row>
    <row r="1939" spans="7:7" x14ac:dyDescent="0.25">
      <c r="G1939" s="20"/>
    </row>
    <row r="1940" spans="7:7" x14ac:dyDescent="0.25">
      <c r="G1940" s="20"/>
    </row>
    <row r="1941" spans="7:7" x14ac:dyDescent="0.25">
      <c r="G1941" s="20"/>
    </row>
    <row r="1942" spans="7:7" x14ac:dyDescent="0.25">
      <c r="G1942" s="20"/>
    </row>
    <row r="1943" spans="7:7" x14ac:dyDescent="0.25">
      <c r="G1943" s="20"/>
    </row>
    <row r="1944" spans="7:7" x14ac:dyDescent="0.25">
      <c r="G1944" s="20"/>
    </row>
    <row r="1945" spans="7:7" x14ac:dyDescent="0.25">
      <c r="G1945" s="20"/>
    </row>
    <row r="1946" spans="7:7" x14ac:dyDescent="0.25">
      <c r="G1946" s="20"/>
    </row>
    <row r="1947" spans="7:7" x14ac:dyDescent="0.25">
      <c r="G1947" s="20"/>
    </row>
    <row r="1948" spans="7:7" x14ac:dyDescent="0.25">
      <c r="G1948" s="20"/>
    </row>
    <row r="1949" spans="7:7" x14ac:dyDescent="0.25">
      <c r="G1949" s="20"/>
    </row>
    <row r="1950" spans="7:7" x14ac:dyDescent="0.25">
      <c r="G1950" s="20"/>
    </row>
    <row r="1951" spans="7:7" x14ac:dyDescent="0.25">
      <c r="G1951" s="20"/>
    </row>
    <row r="1952" spans="7:7" x14ac:dyDescent="0.25">
      <c r="G1952" s="20"/>
    </row>
    <row r="1953" spans="7:7" x14ac:dyDescent="0.25">
      <c r="G1953" s="20"/>
    </row>
    <row r="1954" spans="7:7" x14ac:dyDescent="0.25">
      <c r="G1954" s="20"/>
    </row>
    <row r="1955" spans="7:7" x14ac:dyDescent="0.25">
      <c r="G1955" s="20"/>
    </row>
    <row r="1956" spans="7:7" x14ac:dyDescent="0.25">
      <c r="G1956" s="20"/>
    </row>
    <row r="1957" spans="7:7" x14ac:dyDescent="0.25">
      <c r="G1957" s="20"/>
    </row>
    <row r="1958" spans="7:7" x14ac:dyDescent="0.25">
      <c r="G1958" s="20"/>
    </row>
    <row r="1959" spans="7:7" x14ac:dyDescent="0.25">
      <c r="G1959" s="20"/>
    </row>
    <row r="1960" spans="7:7" x14ac:dyDescent="0.25">
      <c r="G1960" s="20"/>
    </row>
    <row r="1961" spans="7:7" x14ac:dyDescent="0.25">
      <c r="G1961" s="20"/>
    </row>
    <row r="1962" spans="7:7" x14ac:dyDescent="0.25">
      <c r="G1962" s="20"/>
    </row>
    <row r="1963" spans="7:7" x14ac:dyDescent="0.25">
      <c r="G1963" s="20"/>
    </row>
    <row r="1964" spans="7:7" x14ac:dyDescent="0.25">
      <c r="G1964" s="20"/>
    </row>
    <row r="1047592" spans="1:10" s="21" customFormat="1" x14ac:dyDescent="0.25">
      <c r="A1047592" s="13"/>
      <c r="B1047592" s="25"/>
      <c r="C1047592" s="14"/>
      <c r="D1047592" s="18"/>
      <c r="F1047592" s="16"/>
      <c r="G1047592" s="15"/>
      <c r="H1047592" s="74"/>
      <c r="J1047592"/>
    </row>
    <row r="1048421" spans="1:6" x14ac:dyDescent="0.25">
      <c r="A1048421" s="17"/>
    </row>
    <row r="1048423" spans="1:6" x14ac:dyDescent="0.25">
      <c r="D1048423" s="18"/>
      <c r="F1048423" s="19"/>
    </row>
    <row r="1048424" spans="1:6" x14ac:dyDescent="0.25">
      <c r="A1048424" s="17"/>
      <c r="B1048424" s="28"/>
      <c r="D1048424" s="18"/>
      <c r="F1048424" s="19"/>
    </row>
    <row r="1048447" spans="2:6" x14ac:dyDescent="0.25">
      <c r="B1048447" s="28"/>
      <c r="F1048447" s="19"/>
    </row>
    <row r="1048452" spans="1:6" x14ac:dyDescent="0.25">
      <c r="A1048452" s="17"/>
      <c r="D1048452" s="18"/>
      <c r="F1048452" s="19"/>
    </row>
    <row r="1048457" spans="1:6" x14ac:dyDescent="0.25">
      <c r="A1048457" s="17"/>
      <c r="D1048457" s="18"/>
      <c r="F1048457" s="19"/>
    </row>
    <row r="1048461" spans="1:6" x14ac:dyDescent="0.25">
      <c r="A1048461" s="17"/>
      <c r="B1048461" s="28"/>
      <c r="D1048461" s="18"/>
      <c r="F1048461" s="19"/>
    </row>
    <row r="1048462" spans="1:6" x14ac:dyDescent="0.25">
      <c r="A1048462" s="17"/>
      <c r="B1048462" s="28"/>
      <c r="D1048462" s="18"/>
      <c r="F1048462" s="19"/>
    </row>
    <row r="1048463" spans="1:6" x14ac:dyDescent="0.25">
      <c r="A1048463" s="17"/>
    </row>
    <row r="1048470" spans="1:6" x14ac:dyDescent="0.25">
      <c r="A1048470" s="17"/>
      <c r="D1048470" s="18"/>
      <c r="F1048470" s="19"/>
    </row>
    <row r="1048478" spans="1:6" x14ac:dyDescent="0.25">
      <c r="A1048478" s="17"/>
    </row>
    <row r="1048479" spans="1:6" x14ac:dyDescent="0.25">
      <c r="A1048479" s="17"/>
    </row>
    <row r="1048482" spans="1:6" x14ac:dyDescent="0.25">
      <c r="A1048482" s="17"/>
    </row>
    <row r="1048484" spans="1:6" x14ac:dyDescent="0.25">
      <c r="A1048484" s="17"/>
      <c r="B1048484" s="28"/>
      <c r="D1048484" s="18"/>
      <c r="F1048484" s="19"/>
    </row>
    <row r="1048488" spans="1:6" x14ac:dyDescent="0.25">
      <c r="A1048488" s="17"/>
    </row>
    <row r="1048490" spans="1:6" x14ac:dyDescent="0.25">
      <c r="F1048490" s="19"/>
    </row>
    <row r="1048491" spans="1:6" x14ac:dyDescent="0.25">
      <c r="A1048491" s="17"/>
      <c r="B1048491" s="28"/>
      <c r="D1048491" s="18"/>
      <c r="F1048491" s="19"/>
    </row>
    <row r="1048496" spans="1:6" x14ac:dyDescent="0.25">
      <c r="A1048496" s="17"/>
      <c r="F1048496" s="19"/>
    </row>
    <row r="1048497" spans="1:6" x14ac:dyDescent="0.25">
      <c r="F1048497" s="19"/>
    </row>
    <row r="1048499" spans="1:6" x14ac:dyDescent="0.25">
      <c r="A1048499" s="17"/>
      <c r="D1048499" s="18"/>
      <c r="F1048499" s="19"/>
    </row>
    <row r="1048501" spans="1:6" x14ac:dyDescent="0.25">
      <c r="B1048501" s="28"/>
      <c r="D1048501" s="18"/>
      <c r="E1048501" s="23"/>
    </row>
    <row r="1048503" spans="1:6" x14ac:dyDescent="0.25">
      <c r="F1048503" s="19"/>
    </row>
    <row r="1048507" spans="1:6" x14ac:dyDescent="0.25">
      <c r="B1048507" s="28"/>
      <c r="E1048507" s="30"/>
    </row>
    <row r="1048509" spans="1:6" x14ac:dyDescent="0.25">
      <c r="F1048509" s="19"/>
    </row>
    <row r="1048510" spans="1:6" x14ac:dyDescent="0.25">
      <c r="D1048510" s="18"/>
    </row>
    <row r="1048511" spans="1:6" x14ac:dyDescent="0.25">
      <c r="D1048511" s="18"/>
      <c r="F1048511" s="19"/>
    </row>
    <row r="1048512" spans="1:6" x14ac:dyDescent="0.25">
      <c r="A1048512" s="17"/>
      <c r="F1048512" s="19"/>
    </row>
    <row r="1048515" spans="1:6" x14ac:dyDescent="0.25">
      <c r="D1048515" s="18"/>
      <c r="F1048515" s="19"/>
    </row>
    <row r="1048524" spans="1:6" x14ac:dyDescent="0.25">
      <c r="A1048524" s="17"/>
      <c r="D1048524" s="18"/>
      <c r="F1048524" s="19"/>
    </row>
    <row r="1048532" spans="1:6" x14ac:dyDescent="0.25">
      <c r="A1048532" s="17"/>
    </row>
    <row r="1048533" spans="1:6" x14ac:dyDescent="0.25">
      <c r="A1048533" s="17"/>
      <c r="D1048533" s="18"/>
      <c r="F1048533" s="19"/>
    </row>
    <row r="1048537" spans="1:6" x14ac:dyDescent="0.25">
      <c r="D1048537" s="18"/>
    </row>
    <row r="1048546" spans="1:6" x14ac:dyDescent="0.25">
      <c r="A1048546" s="17"/>
      <c r="F1048546" s="19"/>
    </row>
    <row r="1048547" spans="1:6" x14ac:dyDescent="0.25">
      <c r="A1048547" s="17"/>
      <c r="B1048547" s="28"/>
      <c r="D1048547" s="18"/>
      <c r="F1048547" s="19"/>
    </row>
    <row r="1048549" spans="1:6" x14ac:dyDescent="0.25">
      <c r="B1048549" s="28"/>
      <c r="D1048549" s="18"/>
      <c r="F1048549" s="19"/>
    </row>
    <row r="1048550" spans="1:6" x14ac:dyDescent="0.25">
      <c r="A1048550" s="17"/>
      <c r="F1048550" s="19"/>
    </row>
    <row r="1048553" spans="1:6" x14ac:dyDescent="0.25">
      <c r="F1048553" s="19"/>
    </row>
    <row r="1048554" spans="1:6" x14ac:dyDescent="0.25">
      <c r="A1048554" s="17"/>
      <c r="D1048554" s="18"/>
      <c r="F1048554" s="19"/>
    </row>
    <row r="1048556" spans="1:6" x14ac:dyDescent="0.25">
      <c r="A1048556" s="17"/>
      <c r="B1048556" s="28"/>
    </row>
    <row r="1048560" spans="1:6" x14ac:dyDescent="0.25">
      <c r="A1048560" s="17"/>
      <c r="D1048560" s="18"/>
    </row>
    <row r="1048561" spans="1:7" x14ac:dyDescent="0.25">
      <c r="A1048561" s="17"/>
      <c r="B1048561" s="28"/>
      <c r="D1048561" s="18"/>
      <c r="F1048561" s="19"/>
    </row>
    <row r="1048564" spans="1:7" x14ac:dyDescent="0.25">
      <c r="A1048564" s="17"/>
      <c r="B1048564" s="28"/>
      <c r="D1048564" s="18"/>
    </row>
    <row r="1048567" spans="1:7" x14ac:dyDescent="0.25">
      <c r="D1048567" s="18"/>
    </row>
    <row r="1048569" spans="1:7" x14ac:dyDescent="0.25">
      <c r="A1048569" s="17"/>
      <c r="B1048569" s="28"/>
      <c r="D1048569" s="18"/>
      <c r="F1048569" s="19"/>
    </row>
    <row r="1048570" spans="1:7" x14ac:dyDescent="0.25">
      <c r="A1048570" s="17"/>
      <c r="D1048570" s="18"/>
      <c r="F1048570" s="19"/>
    </row>
    <row r="1048572" spans="1:7" x14ac:dyDescent="0.25">
      <c r="B1048572" s="28"/>
    </row>
    <row r="1048574" spans="1:7" x14ac:dyDescent="0.25">
      <c r="A1048574" s="17"/>
      <c r="B1048574" s="28"/>
      <c r="D1048574" s="18"/>
      <c r="F1048574" s="19"/>
      <c r="G1048574" s="32"/>
    </row>
    <row r="1048575" spans="1:7" x14ac:dyDescent="0.25">
      <c r="A1048575" s="17"/>
    </row>
  </sheetData>
  <autoFilter ref="A2:J500" xr:uid="{EF6541B4-ED08-4234-9D81-3020C23EEA41}">
    <filterColumn colId="3">
      <filters>
        <filter val="PEDRO"/>
      </filters>
    </filterColumn>
  </autoFilter>
  <conditionalFormatting sqref="E4:E13">
    <cfRule type="duplicateValues" dxfId="75" priority="10"/>
  </conditionalFormatting>
  <conditionalFormatting sqref="E4:E74 E76:E318 E320:E329">
    <cfRule type="duplicateValues" dxfId="74" priority="391"/>
  </conditionalFormatting>
  <conditionalFormatting sqref="E14:E22 E28:E74 E76:E318 E320:E1048576">
    <cfRule type="duplicateValues" dxfId="73" priority="8"/>
  </conditionalFormatting>
  <conditionalFormatting sqref="E22:E27">
    <cfRule type="duplicateValues" dxfId="72" priority="6"/>
  </conditionalFormatting>
  <conditionalFormatting sqref="E260:E318 E14:E22 E28:E74 E76:E234 E320:E860">
    <cfRule type="duplicateValues" dxfId="71" priority="390"/>
  </conditionalFormatting>
  <conditionalFormatting sqref="E319">
    <cfRule type="duplicateValues" dxfId="70" priority="1"/>
    <cfRule type="duplicateValues" dxfId="69" priority="2"/>
    <cfRule type="duplicateValues" dxfId="68" priority="3"/>
  </conditionalFormatting>
  <conditionalFormatting sqref="E1048501:E1048576">
    <cfRule type="duplicateValues" dxfId="67" priority="7"/>
  </conditionalFormatting>
  <conditionalFormatting sqref="E1048507:E1048576">
    <cfRule type="duplicateValues" dxfId="66" priority="4"/>
    <cfRule type="duplicateValues" dxfId="65" priority="5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74BD-2F03-4D24-BDF7-A441F847F876}">
  <dimension ref="A1:J1047938"/>
  <sheetViews>
    <sheetView zoomScaleNormal="100" workbookViewId="0">
      <pane ySplit="2" topLeftCell="A4" activePane="bottomLeft" state="frozen"/>
      <selection pane="bottomLeft" activeCell="I224" sqref="I224:I228"/>
    </sheetView>
  </sheetViews>
  <sheetFormatPr defaultColWidth="9.140625" defaultRowHeight="13.5" x14ac:dyDescent="0.25"/>
  <cols>
    <col min="1" max="1" width="19.5703125" style="17" customWidth="1"/>
    <col min="2" max="2" width="21.7109375" style="27" customWidth="1"/>
    <col min="3" max="3" width="53.140625" style="18" customWidth="1"/>
    <col min="4" max="4" width="17.140625" style="18" bestFit="1" customWidth="1"/>
    <col min="5" max="5" width="16.7109375" style="23" customWidth="1"/>
    <col min="6" max="6" width="18" style="19" bestFit="1" customWidth="1"/>
    <col min="7" max="7" width="16.7109375" style="20" bestFit="1" customWidth="1"/>
    <col min="8" max="8" width="18.5703125" style="104" customWidth="1"/>
    <col min="9" max="9" width="100.42578125" style="23" customWidth="1"/>
    <col min="10" max="10" width="15.140625" style="130" customWidth="1"/>
    <col min="11" max="16384" width="9.140625" style="130"/>
  </cols>
  <sheetData>
    <row r="1" spans="1:10" ht="5.0999999999999996" customHeight="1" x14ac:dyDescent="0.25"/>
    <row r="2" spans="1:10" x14ac:dyDescent="0.25">
      <c r="A2" s="121" t="s">
        <v>1</v>
      </c>
      <c r="B2" s="122" t="s">
        <v>2</v>
      </c>
      <c r="C2" s="123" t="s">
        <v>3</v>
      </c>
      <c r="D2" s="124" t="s">
        <v>4</v>
      </c>
      <c r="E2" s="125" t="s">
        <v>5</v>
      </c>
      <c r="F2" s="126" t="s">
        <v>6</v>
      </c>
      <c r="G2" s="127" t="s">
        <v>7</v>
      </c>
      <c r="H2" s="128" t="s">
        <v>8</v>
      </c>
      <c r="I2" s="125" t="s">
        <v>9</v>
      </c>
      <c r="J2" s="125" t="s">
        <v>10</v>
      </c>
    </row>
    <row r="3" spans="1:10" s="19" customFormat="1" x14ac:dyDescent="0.25">
      <c r="A3" s="17">
        <v>45810</v>
      </c>
      <c r="B3" s="28" t="s">
        <v>1267</v>
      </c>
      <c r="C3" s="18" t="str">
        <f>VLOOKUP(B3,Fornecedores!A:B,2,0)</f>
        <v>CTY INFORMATICA LTDA ME</v>
      </c>
      <c r="D3" s="18" t="s">
        <v>15</v>
      </c>
      <c r="E3" s="23" t="s">
        <v>1268</v>
      </c>
      <c r="F3" s="19">
        <v>45809</v>
      </c>
      <c r="G3" s="20">
        <v>14366.6</v>
      </c>
      <c r="H3" s="104">
        <f>VLOOKUP(E3&amp;B3,'Conf Oracle'!A:F,6,0)</f>
        <v>45820.575694444444</v>
      </c>
      <c r="I3" s="23"/>
      <c r="J3" s="130">
        <f>IF(OR(ISBLANK(F3), ISBLANK(H3)), "", IFERROR(NETWORKDAYS(F3, H3), ""))</f>
        <v>9</v>
      </c>
    </row>
    <row r="4" spans="1:10" s="19" customFormat="1" ht="15" x14ac:dyDescent="0.25">
      <c r="A4" s="17">
        <v>45810</v>
      </c>
      <c r="B4" s="77" t="s">
        <v>140</v>
      </c>
      <c r="C4" s="18" t="str">
        <f>VLOOKUP(B4,Fornecedores!A:B,2,0)</f>
        <v>COLUMBIA STORAGE INTEGR DE SITEMAS LTDA</v>
      </c>
      <c r="D4" s="18" t="s">
        <v>15</v>
      </c>
      <c r="E4" s="23" t="s">
        <v>1269</v>
      </c>
      <c r="F4" s="19">
        <v>45810</v>
      </c>
      <c r="G4" s="20">
        <v>17116.41</v>
      </c>
      <c r="H4" s="104">
        <f>VLOOKUP(E4&amp;B4,'Conf Oracle'!A:F,6,0)</f>
        <v>45819.69027777778</v>
      </c>
      <c r="I4" s="134"/>
      <c r="J4" s="130">
        <f t="shared" ref="J4:J14" si="0">IF(OR(ISBLANK(F4), ISBLANK(H4)), "", IFERROR(NETWORKDAYS(F4, H4), ""))</f>
        <v>8</v>
      </c>
    </row>
    <row r="5" spans="1:10" s="19" customFormat="1" ht="15" x14ac:dyDescent="0.25">
      <c r="A5" s="17">
        <v>45810</v>
      </c>
      <c r="B5" s="1" t="s">
        <v>14</v>
      </c>
      <c r="C5" s="18" t="str">
        <f>VLOOKUP(B5,Fornecedores!A:B,2,0)</f>
        <v>AMAZON AWS SERVICOS BRASIL LTDA</v>
      </c>
      <c r="D5" s="18" t="s">
        <v>15</v>
      </c>
      <c r="E5" s="23" t="s">
        <v>1270</v>
      </c>
      <c r="F5" s="19">
        <v>45809</v>
      </c>
      <c r="G5" s="20">
        <v>63034.39</v>
      </c>
      <c r="H5" s="104">
        <f>VLOOKUP(E5&amp;B5,'Conf Oracle'!A:F,6,0)</f>
        <v>45833.707638888889</v>
      </c>
      <c r="I5" s="134" t="s">
        <v>1271</v>
      </c>
      <c r="J5" s="130">
        <f t="shared" si="0"/>
        <v>18</v>
      </c>
    </row>
    <row r="6" spans="1:10" s="19" customFormat="1" ht="15" x14ac:dyDescent="0.25">
      <c r="A6" s="17">
        <v>45810</v>
      </c>
      <c r="B6" s="1" t="s">
        <v>14</v>
      </c>
      <c r="C6" s="18" t="str">
        <f>VLOOKUP(B6,Fornecedores!A:B,2,0)</f>
        <v>AMAZON AWS SERVICOS BRASIL LTDA</v>
      </c>
      <c r="D6" s="18" t="s">
        <v>15</v>
      </c>
      <c r="E6" s="23" t="s">
        <v>1272</v>
      </c>
      <c r="F6" s="19">
        <v>45809</v>
      </c>
      <c r="G6" s="20">
        <v>71814.740000000005</v>
      </c>
      <c r="H6" s="104" t="e">
        <f>VLOOKUP(E6&amp;B6,'Conf Oracle'!A:F,6,0)</f>
        <v>#N/A</v>
      </c>
      <c r="I6" s="134" t="s">
        <v>1273</v>
      </c>
      <c r="J6" s="130" t="str">
        <f t="shared" si="0"/>
        <v/>
      </c>
    </row>
    <row r="7" spans="1:10" s="19" customFormat="1" ht="15" x14ac:dyDescent="0.25">
      <c r="A7" s="17">
        <v>45810</v>
      </c>
      <c r="B7" s="1" t="s">
        <v>14</v>
      </c>
      <c r="C7" s="18" t="str">
        <f>VLOOKUP(B7,Fornecedores!A:B,2,0)</f>
        <v>AMAZON AWS SERVICOS BRASIL LTDA</v>
      </c>
      <c r="D7" s="18" t="s">
        <v>15</v>
      </c>
      <c r="E7" s="23" t="s">
        <v>1274</v>
      </c>
      <c r="F7" s="19">
        <v>45809</v>
      </c>
      <c r="G7" s="20">
        <v>617836.05000000005</v>
      </c>
      <c r="H7" s="104">
        <f>VLOOKUP(E7&amp;B7,'Conf Oracle'!A:F,6,0)</f>
        <v>45833.713194444441</v>
      </c>
      <c r="I7" s="134"/>
      <c r="J7" s="130">
        <f t="shared" si="0"/>
        <v>18</v>
      </c>
    </row>
    <row r="8" spans="1:10" s="19" customFormat="1" ht="15" x14ac:dyDescent="0.25">
      <c r="A8" s="17">
        <v>45810</v>
      </c>
      <c r="B8" s="28" t="s">
        <v>129</v>
      </c>
      <c r="C8" s="18" t="str">
        <f>VLOOKUP(B8,Fornecedores!A:B,2,0)</f>
        <v>TELEGESTAO SISTEMAS DE ATEND LTDA</v>
      </c>
      <c r="D8" s="18" t="s">
        <v>110</v>
      </c>
      <c r="E8" s="23" t="s">
        <v>1275</v>
      </c>
      <c r="F8" s="19">
        <v>45809</v>
      </c>
      <c r="G8" s="20">
        <v>700</v>
      </c>
      <c r="H8" s="104">
        <f>VLOOKUP(E8&amp;B8,'Conf Oracle'!A:F,6,0)</f>
        <v>45814.455555555556</v>
      </c>
      <c r="I8" s="134"/>
      <c r="J8" s="130">
        <f t="shared" si="0"/>
        <v>5</v>
      </c>
    </row>
    <row r="9" spans="1:10" s="19" customFormat="1" ht="15" x14ac:dyDescent="0.25">
      <c r="A9" s="17">
        <v>45810</v>
      </c>
      <c r="B9" s="28" t="s">
        <v>119</v>
      </c>
      <c r="C9" s="18" t="str">
        <f>VLOOKUP(B9,Fornecedores!A:B,2,0)</f>
        <v>VELA SOFTWARE E SERVICOS LTDA</v>
      </c>
      <c r="D9" s="18" t="s">
        <v>110</v>
      </c>
      <c r="E9" s="23" t="s">
        <v>1276</v>
      </c>
      <c r="F9" s="19">
        <v>45810</v>
      </c>
      <c r="G9" s="20">
        <v>677.6</v>
      </c>
      <c r="H9" s="104">
        <f>VLOOKUP(E9&amp;B9,'Conf Oracle'!A:F,6,0)</f>
        <v>45819.645138888889</v>
      </c>
      <c r="I9" s="134" t="s">
        <v>67</v>
      </c>
      <c r="J9" s="130">
        <f t="shared" si="0"/>
        <v>8</v>
      </c>
    </row>
    <row r="10" spans="1:10" s="19" customFormat="1" ht="15" x14ac:dyDescent="0.25">
      <c r="A10" s="17">
        <v>45810</v>
      </c>
      <c r="B10" s="28" t="s">
        <v>119</v>
      </c>
      <c r="C10" s="18" t="str">
        <f>VLOOKUP(B10,Fornecedores!A:B,2,0)</f>
        <v>VELA SOFTWARE E SERVICOS LTDA</v>
      </c>
      <c r="D10" s="18" t="s">
        <v>110</v>
      </c>
      <c r="E10" s="23" t="s">
        <v>1277</v>
      </c>
      <c r="F10" s="19">
        <v>45810</v>
      </c>
      <c r="G10" s="20">
        <v>677.6</v>
      </c>
      <c r="H10" s="104">
        <f>VLOOKUP(E10&amp;B10,'Conf Oracle'!A:F,6,0)</f>
        <v>45821.419444444444</v>
      </c>
      <c r="I10" s="134" t="s">
        <v>67</v>
      </c>
      <c r="J10" s="130">
        <f t="shared" si="0"/>
        <v>10</v>
      </c>
    </row>
    <row r="11" spans="1:10" s="19" customFormat="1" ht="15" x14ac:dyDescent="0.25">
      <c r="A11" s="17">
        <v>45810</v>
      </c>
      <c r="B11" s="28" t="s">
        <v>112</v>
      </c>
      <c r="C11" s="18" t="str">
        <f>VLOOKUP(B11,Fornecedores!A:B,2,0)</f>
        <v>SSAMRO SOLUCOES PARA MANUTENCAO INDUSTR</v>
      </c>
      <c r="D11" s="18" t="s">
        <v>110</v>
      </c>
      <c r="E11" s="23" t="s">
        <v>1278</v>
      </c>
      <c r="F11" s="19">
        <v>45810</v>
      </c>
      <c r="G11" s="20">
        <v>648.76</v>
      </c>
      <c r="H11" s="104">
        <f>VLOOKUP(E11&amp;B11,'Conf Oracle'!A:F,6,0)</f>
        <v>45814.443749999999</v>
      </c>
      <c r="I11" s="134"/>
      <c r="J11" s="130">
        <f t="shared" si="0"/>
        <v>5</v>
      </c>
    </row>
    <row r="12" spans="1:10" s="16" customFormat="1" ht="15" x14ac:dyDescent="0.25">
      <c r="A12" s="17">
        <v>45810</v>
      </c>
      <c r="B12" s="28" t="s">
        <v>112</v>
      </c>
      <c r="C12" s="18" t="str">
        <f>VLOOKUP(B12,Fornecedores!A:B,2,0)</f>
        <v>SSAMRO SOLUCOES PARA MANUTENCAO INDUSTR</v>
      </c>
      <c r="D12" s="18" t="s">
        <v>110</v>
      </c>
      <c r="E12" s="23" t="s">
        <v>1279</v>
      </c>
      <c r="F12" s="19">
        <v>45810</v>
      </c>
      <c r="G12" s="20">
        <v>648.76</v>
      </c>
      <c r="H12" s="104">
        <f>VLOOKUP(E12&amp;B12,'Conf Oracle'!A:F,6,0)</f>
        <v>45814.438194444447</v>
      </c>
      <c r="I12" s="134"/>
      <c r="J12" s="130">
        <f t="shared" si="0"/>
        <v>5</v>
      </c>
    </row>
    <row r="13" spans="1:10" s="131" customFormat="1" ht="15" x14ac:dyDescent="0.25">
      <c r="A13" s="17">
        <v>45810</v>
      </c>
      <c r="B13" s="28" t="s">
        <v>112</v>
      </c>
      <c r="C13" s="18" t="str">
        <f>VLOOKUP(B13,Fornecedores!A:B,2,0)</f>
        <v>SSAMRO SOLUCOES PARA MANUTENCAO INDUSTR</v>
      </c>
      <c r="D13" s="18" t="s">
        <v>110</v>
      </c>
      <c r="E13" s="23" t="s">
        <v>1280</v>
      </c>
      <c r="F13" s="131">
        <v>45810</v>
      </c>
      <c r="G13" s="20">
        <v>648.76</v>
      </c>
      <c r="H13" s="104">
        <f>VLOOKUP(E13&amp;B13,'Conf Oracle'!A:F,6,0)</f>
        <v>45814.43472222222</v>
      </c>
      <c r="I13" s="134"/>
      <c r="J13" s="130">
        <f t="shared" si="0"/>
        <v>5</v>
      </c>
    </row>
    <row r="14" spans="1:10" s="19" customFormat="1" ht="15" x14ac:dyDescent="0.25">
      <c r="A14" s="17">
        <v>45810</v>
      </c>
      <c r="B14" s="28" t="s">
        <v>112</v>
      </c>
      <c r="C14" s="18" t="str">
        <f>VLOOKUP(B14,Fornecedores!A:B,2,0)</f>
        <v>SSAMRO SOLUCOES PARA MANUTENCAO INDUSTR</v>
      </c>
      <c r="D14" s="18" t="s">
        <v>110</v>
      </c>
      <c r="E14" s="23" t="s">
        <v>1281</v>
      </c>
      <c r="F14" s="19">
        <v>45810</v>
      </c>
      <c r="G14" s="20">
        <v>648.76</v>
      </c>
      <c r="H14" s="104">
        <f>VLOOKUP(E14&amp;B14,'Conf Oracle'!A:F,6,0)</f>
        <v>45814.436805555553</v>
      </c>
      <c r="I14" s="134"/>
      <c r="J14" s="130">
        <f t="shared" si="0"/>
        <v>5</v>
      </c>
    </row>
    <row r="15" spans="1:10" s="19" customFormat="1" ht="15" x14ac:dyDescent="0.25">
      <c r="A15" s="17">
        <v>45813</v>
      </c>
      <c r="B15" s="28" t="s">
        <v>871</v>
      </c>
      <c r="C15" s="18" t="str">
        <f>VLOOKUP(B15,Fornecedores!A:B,2,0)</f>
        <v>FACILIT TECNOLOGIA LTDA EPP</v>
      </c>
      <c r="D15" s="18" t="s">
        <v>12</v>
      </c>
      <c r="E15" s="88" t="s">
        <v>1282</v>
      </c>
      <c r="F15" s="19">
        <v>45810</v>
      </c>
      <c r="G15" s="20">
        <v>13496</v>
      </c>
      <c r="H15" s="104">
        <f>VLOOKUP(E15&amp;B15,'Conf Oracle'!A:F,6,0)</f>
        <v>45820.597916666666</v>
      </c>
      <c r="I15" s="134"/>
      <c r="J15" s="130">
        <f>IF(OR(ISBLANK(F15), ISBLANK(H15)), "", IFERROR(NETWORKDAYS(F15, H15), ""))</f>
        <v>9</v>
      </c>
    </row>
    <row r="16" spans="1:10" s="19" customFormat="1" ht="15" x14ac:dyDescent="0.25">
      <c r="A16" s="17">
        <v>45810</v>
      </c>
      <c r="B16" s="28" t="s">
        <v>32</v>
      </c>
      <c r="C16" s="18" t="str">
        <f>VLOOKUP(B16,Fornecedores!A:B,2,0)</f>
        <v>DEL GRANDE INFO E TELEC IND E COM LTDA</v>
      </c>
      <c r="D16" s="18" t="s">
        <v>30</v>
      </c>
      <c r="E16" s="23" t="s">
        <v>432</v>
      </c>
      <c r="F16" s="19">
        <v>45810</v>
      </c>
      <c r="G16" s="20">
        <v>5077</v>
      </c>
      <c r="H16" s="104">
        <f>VLOOKUP(E16&amp;B16,'Conf Oracle'!A:F,6,0)</f>
        <v>45826.648611111108</v>
      </c>
      <c r="I16" s="134"/>
      <c r="J16" s="130">
        <f>IF(OR(ISBLANK(F16), ISBLANK(H16)), "", IFERROR(NETWORKDAYS(F16, H16), ""))</f>
        <v>13</v>
      </c>
    </row>
    <row r="17" spans="1:10" s="19" customFormat="1" ht="15" x14ac:dyDescent="0.25">
      <c r="A17" s="17">
        <v>45810</v>
      </c>
      <c r="B17" s="28" t="s">
        <v>32</v>
      </c>
      <c r="C17" s="18" t="str">
        <f>VLOOKUP(B17,Fornecedores!A:B,2,0)</f>
        <v>DEL GRANDE INFO E TELEC IND E COM LTDA</v>
      </c>
      <c r="D17" s="18" t="s">
        <v>30</v>
      </c>
      <c r="E17" s="23" t="s">
        <v>1283</v>
      </c>
      <c r="F17" s="19">
        <v>45810</v>
      </c>
      <c r="G17" s="20">
        <v>1618.7</v>
      </c>
      <c r="H17" s="104">
        <f>VLOOKUP(E17&amp;B17,'Conf Oracle'!A:F,6,0)</f>
        <v>45826.654861111114</v>
      </c>
      <c r="I17" s="134"/>
      <c r="J17" s="130">
        <f t="shared" ref="J17:J40" si="1">IF(OR(ISBLANK(F17), ISBLANK(H17)), "", IFERROR(NETWORKDAYS(F17, H17), ""))</f>
        <v>13</v>
      </c>
    </row>
    <row r="18" spans="1:10" s="19" customFormat="1" ht="15" x14ac:dyDescent="0.25">
      <c r="A18" s="17">
        <v>45810</v>
      </c>
      <c r="B18" s="28" t="s">
        <v>32</v>
      </c>
      <c r="C18" s="18" t="str">
        <f>VLOOKUP(B18,Fornecedores!A:B,2,0)</f>
        <v>DEL GRANDE INFO E TELEC IND E COM LTDA</v>
      </c>
      <c r="D18" s="18" t="s">
        <v>30</v>
      </c>
      <c r="E18" s="23" t="s">
        <v>1284</v>
      </c>
      <c r="F18" s="19">
        <v>45810</v>
      </c>
      <c r="G18" s="20">
        <v>2825.73</v>
      </c>
      <c r="H18" s="104">
        <f>VLOOKUP(E18&amp;B18,'Conf Oracle'!A:F,6,0)</f>
        <v>45826.651388888888</v>
      </c>
      <c r="I18" s="134"/>
      <c r="J18" s="130">
        <f t="shared" si="1"/>
        <v>13</v>
      </c>
    </row>
    <row r="19" spans="1:10" s="19" customFormat="1" ht="15" x14ac:dyDescent="0.25">
      <c r="A19" s="17">
        <v>45810</v>
      </c>
      <c r="B19" s="28" t="s">
        <v>32</v>
      </c>
      <c r="C19" s="18" t="str">
        <f>VLOOKUP(B19,Fornecedores!A:B,2,0)</f>
        <v>DEL GRANDE INFO E TELEC IND E COM LTDA</v>
      </c>
      <c r="D19" s="18" t="s">
        <v>30</v>
      </c>
      <c r="E19" s="23" t="s">
        <v>1285</v>
      </c>
      <c r="F19" s="19">
        <v>45810</v>
      </c>
      <c r="G19" s="20">
        <v>3151.24</v>
      </c>
      <c r="H19" s="104">
        <f>VLOOKUP(E19&amp;B19,'Conf Oracle'!A:F,6,0)</f>
        <v>45826.652777777781</v>
      </c>
      <c r="I19" s="134"/>
      <c r="J19" s="130">
        <f t="shared" si="1"/>
        <v>13</v>
      </c>
    </row>
    <row r="20" spans="1:10" s="16" customFormat="1" ht="15" x14ac:dyDescent="0.25">
      <c r="A20" s="17">
        <v>45813</v>
      </c>
      <c r="B20" s="28" t="s">
        <v>190</v>
      </c>
      <c r="C20" s="18" t="str">
        <f>VLOOKUP(B20,Fornecedores!A:B,2,0)</f>
        <v>AMBIENTE VERDE RESIDUOS LTDA</v>
      </c>
      <c r="D20" s="18" t="s">
        <v>54</v>
      </c>
      <c r="E20" s="23" t="s">
        <v>1286</v>
      </c>
      <c r="F20" s="19">
        <v>45810</v>
      </c>
      <c r="G20" s="20">
        <v>2690</v>
      </c>
      <c r="H20" s="104">
        <f>VLOOKUP(E20&amp;B20,'Conf Oracle'!A:F,6,0)</f>
        <v>45817.44027777778</v>
      </c>
      <c r="I20" s="134"/>
      <c r="J20" s="130">
        <f t="shared" si="1"/>
        <v>6</v>
      </c>
    </row>
    <row r="21" spans="1:10" s="19" customFormat="1" ht="15" x14ac:dyDescent="0.25">
      <c r="A21" s="17">
        <v>45813</v>
      </c>
      <c r="B21" s="28" t="s">
        <v>190</v>
      </c>
      <c r="C21" s="18" t="str">
        <f>VLOOKUP(B21,Fornecedores!A:B,2,0)</f>
        <v>AMBIENTE VERDE RESIDUOS LTDA</v>
      </c>
      <c r="D21" s="18" t="s">
        <v>54</v>
      </c>
      <c r="E21" s="23" t="s">
        <v>713</v>
      </c>
      <c r="F21" s="19">
        <v>45810</v>
      </c>
      <c r="G21" s="20">
        <v>2690</v>
      </c>
      <c r="H21" s="104">
        <f>VLOOKUP(E21&amp;B21,'Conf Oracle'!A:F,6,0)</f>
        <v>45817.425000000003</v>
      </c>
      <c r="I21" s="134"/>
      <c r="J21" s="130">
        <f t="shared" si="1"/>
        <v>6</v>
      </c>
    </row>
    <row r="22" spans="1:10" s="19" customFormat="1" ht="15" x14ac:dyDescent="0.25">
      <c r="A22" s="17">
        <v>45813</v>
      </c>
      <c r="B22" s="28" t="s">
        <v>68</v>
      </c>
      <c r="C22" s="18" t="str">
        <f>VLOOKUP(B22,Fornecedores!A:B,2,0)</f>
        <v>MAGICCOMP ENG E SERV DE INFORMATICA LTDA</v>
      </c>
      <c r="D22" s="18" t="s">
        <v>69</v>
      </c>
      <c r="E22" s="23" t="s">
        <v>1287</v>
      </c>
      <c r="F22" s="19">
        <v>45810</v>
      </c>
      <c r="G22" s="20">
        <v>27750</v>
      </c>
      <c r="H22" s="104">
        <f>VLOOKUP(E22&amp;B22,'Conf Oracle'!A:F,6,0)</f>
        <v>45824.604166666664</v>
      </c>
      <c r="I22" s="134" t="s">
        <v>612</v>
      </c>
      <c r="J22" s="130">
        <f t="shared" si="1"/>
        <v>11</v>
      </c>
    </row>
    <row r="23" spans="1:10" s="19" customFormat="1" ht="15" x14ac:dyDescent="0.25">
      <c r="A23" s="17">
        <v>45813</v>
      </c>
      <c r="B23" s="28" t="s">
        <v>68</v>
      </c>
      <c r="C23" s="18" t="str">
        <f>VLOOKUP(B23,Fornecedores!A:B,2,0)</f>
        <v>MAGICCOMP ENG E SERV DE INFORMATICA LTDA</v>
      </c>
      <c r="D23" s="18" t="s">
        <v>69</v>
      </c>
      <c r="E23" s="23" t="s">
        <v>1288</v>
      </c>
      <c r="F23" s="19">
        <v>45810</v>
      </c>
      <c r="G23" s="20">
        <v>27750</v>
      </c>
      <c r="H23" s="104">
        <f>VLOOKUP(E23&amp;B23,'Conf Oracle'!A:F,6,0)</f>
        <v>45824.595833333333</v>
      </c>
      <c r="I23" s="134" t="s">
        <v>612</v>
      </c>
      <c r="J23" s="130">
        <f t="shared" si="1"/>
        <v>11</v>
      </c>
    </row>
    <row r="24" spans="1:10" s="19" customFormat="1" ht="15" x14ac:dyDescent="0.25">
      <c r="A24" s="17">
        <v>45813</v>
      </c>
      <c r="B24" s="28" t="s">
        <v>68</v>
      </c>
      <c r="C24" s="18" t="str">
        <f>VLOOKUP(B24,Fornecedores!A:B,2,0)</f>
        <v>MAGICCOMP ENG E SERV DE INFORMATICA LTDA</v>
      </c>
      <c r="D24" s="18" t="s">
        <v>69</v>
      </c>
      <c r="E24" s="23" t="s">
        <v>1289</v>
      </c>
      <c r="F24" s="19">
        <v>45810</v>
      </c>
      <c r="G24" s="20">
        <v>27750</v>
      </c>
      <c r="H24" s="104">
        <f>VLOOKUP(E24&amp;B24,'Conf Oracle'!A:F,6,0)</f>
        <v>45824.590277777781</v>
      </c>
      <c r="I24" s="134" t="s">
        <v>612</v>
      </c>
      <c r="J24" s="130">
        <f t="shared" si="1"/>
        <v>11</v>
      </c>
    </row>
    <row r="25" spans="1:10" s="19" customFormat="1" ht="15" x14ac:dyDescent="0.25">
      <c r="A25" s="17">
        <v>45813</v>
      </c>
      <c r="B25" s="28" t="s">
        <v>68</v>
      </c>
      <c r="C25" s="18" t="str">
        <f>VLOOKUP(B25,Fornecedores!A:B,2,0)</f>
        <v>MAGICCOMP ENG E SERV DE INFORMATICA LTDA</v>
      </c>
      <c r="D25" s="19" t="s">
        <v>69</v>
      </c>
      <c r="E25" s="23" t="s">
        <v>1290</v>
      </c>
      <c r="F25" s="19">
        <v>45810</v>
      </c>
      <c r="G25" s="20">
        <v>27750</v>
      </c>
      <c r="H25" s="104">
        <f>VLOOKUP(E25&amp;B25,'Conf Oracle'!A:F,6,0)</f>
        <v>45824.708333333336</v>
      </c>
      <c r="I25" s="134" t="s">
        <v>612</v>
      </c>
      <c r="J25" s="130">
        <f t="shared" si="1"/>
        <v>11</v>
      </c>
    </row>
    <row r="26" spans="1:10" s="19" customFormat="1" ht="15" x14ac:dyDescent="0.25">
      <c r="A26" s="17">
        <v>45813</v>
      </c>
      <c r="B26" s="28" t="s">
        <v>106</v>
      </c>
      <c r="C26" s="18" t="str">
        <f>VLOOKUP(B26,Fornecedores!A:B,2,0)</f>
        <v>VOCS MULTIMIDIA PROD AUDIO VID LTDA EPP</v>
      </c>
      <c r="D26" s="18" t="s">
        <v>69</v>
      </c>
      <c r="E26" s="23" t="s">
        <v>1291</v>
      </c>
      <c r="F26" s="19">
        <v>45810</v>
      </c>
      <c r="G26" s="20">
        <v>6286.2</v>
      </c>
      <c r="H26" s="104">
        <f>VLOOKUP(E26&amp;B26,'Conf Oracle'!A:F,6,0)</f>
        <v>45839.390277777777</v>
      </c>
      <c r="I26" s="134" t="s">
        <v>1292</v>
      </c>
      <c r="J26" s="130">
        <f t="shared" si="1"/>
        <v>22</v>
      </c>
    </row>
    <row r="27" spans="1:10" s="19" customFormat="1" ht="15" x14ac:dyDescent="0.25">
      <c r="A27" s="17">
        <v>45813</v>
      </c>
      <c r="B27" s="28" t="s">
        <v>106</v>
      </c>
      <c r="C27" s="18" t="str">
        <f>VLOOKUP(B27,Fornecedores!A:B,2,0)</f>
        <v>VOCS MULTIMIDIA PROD AUDIO VID LTDA EPP</v>
      </c>
      <c r="D27" s="18" t="s">
        <v>69</v>
      </c>
      <c r="E27" s="23" t="s">
        <v>1293</v>
      </c>
      <c r="F27" s="19">
        <v>45810</v>
      </c>
      <c r="G27" s="20">
        <v>21000</v>
      </c>
      <c r="H27" s="104">
        <f>VLOOKUP(E27&amp;B27,'Conf Oracle'!A:F,6,0)</f>
        <v>45818.618055555555</v>
      </c>
      <c r="I27" s="134" t="s">
        <v>1294</v>
      </c>
      <c r="J27" s="130">
        <f t="shared" si="1"/>
        <v>7</v>
      </c>
    </row>
    <row r="28" spans="1:10" s="19" customFormat="1" ht="15" x14ac:dyDescent="0.25">
      <c r="A28" s="17">
        <v>45813</v>
      </c>
      <c r="B28" s="28" t="s">
        <v>95</v>
      </c>
      <c r="C28" s="18" t="str">
        <f>VLOOKUP(B28,Fornecedores!A:B,2,0)</f>
        <v>FUTURE TECHNOLOGIES INFORMATICA LTDA</v>
      </c>
      <c r="D28" s="18" t="s">
        <v>69</v>
      </c>
      <c r="E28" s="77" t="s">
        <v>1295</v>
      </c>
      <c r="F28" s="19">
        <v>45810</v>
      </c>
      <c r="G28" s="20">
        <v>6450</v>
      </c>
      <c r="H28" s="104">
        <f>VLOOKUP(E28&amp;B28,'Conf Oracle'!A:F,6,0)</f>
        <v>45818.606249999997</v>
      </c>
      <c r="I28" s="134" t="s">
        <v>1296</v>
      </c>
      <c r="J28" s="130">
        <f t="shared" si="1"/>
        <v>7</v>
      </c>
    </row>
    <row r="29" spans="1:10" s="19" customFormat="1" ht="15" x14ac:dyDescent="0.25">
      <c r="A29" s="17">
        <v>45813</v>
      </c>
      <c r="B29" s="28" t="s">
        <v>53</v>
      </c>
      <c r="C29" s="18" t="str">
        <f>VLOOKUP(B29,Fornecedores!A:B,2,0)</f>
        <v>SIMPLE ENERGY ASSESSORIA E GESTAO DE ENERGIA LTDA.</v>
      </c>
      <c r="D29" s="18" t="s">
        <v>54</v>
      </c>
      <c r="E29" s="23" t="s">
        <v>1297</v>
      </c>
      <c r="F29" s="19">
        <v>45810</v>
      </c>
      <c r="G29" s="20">
        <v>733.38</v>
      </c>
      <c r="H29" s="104">
        <f>VLOOKUP(E29&amp;B29,'Conf Oracle'!A:F,6,0)</f>
        <v>45818.415277777778</v>
      </c>
      <c r="I29" s="134"/>
      <c r="J29" s="130">
        <f t="shared" si="1"/>
        <v>7</v>
      </c>
    </row>
    <row r="30" spans="1:10" s="16" customFormat="1" ht="15" x14ac:dyDescent="0.25">
      <c r="A30" s="17">
        <v>45813</v>
      </c>
      <c r="B30" s="28" t="s">
        <v>53</v>
      </c>
      <c r="C30" s="18" t="str">
        <f>VLOOKUP(B30,Fornecedores!A:B,2,0)</f>
        <v>SIMPLE ENERGY ASSESSORIA E GESTAO DE ENERGIA LTDA.</v>
      </c>
      <c r="D30" s="18" t="s">
        <v>54</v>
      </c>
      <c r="E30" s="23" t="s">
        <v>1298</v>
      </c>
      <c r="F30" s="19">
        <v>45810</v>
      </c>
      <c r="G30" s="20">
        <v>733.38</v>
      </c>
      <c r="H30" s="104">
        <f>VLOOKUP(E30&amp;B30,'Conf Oracle'!A:F,6,0)</f>
        <v>45817.478472222225</v>
      </c>
      <c r="I30" s="134"/>
      <c r="J30" s="130">
        <f t="shared" si="1"/>
        <v>6</v>
      </c>
    </row>
    <row r="31" spans="1:10" s="16" customFormat="1" ht="15" x14ac:dyDescent="0.25">
      <c r="A31" s="17">
        <v>45813</v>
      </c>
      <c r="B31" s="28" t="s">
        <v>53</v>
      </c>
      <c r="C31" s="18" t="str">
        <f>VLOOKUP(B31,Fornecedores!A:B,2,0)</f>
        <v>SIMPLE ENERGY ASSESSORIA E GESTAO DE ENERGIA LTDA.</v>
      </c>
      <c r="D31" s="18" t="s">
        <v>54</v>
      </c>
      <c r="E31" s="23" t="s">
        <v>1299</v>
      </c>
      <c r="F31" s="19">
        <v>45810</v>
      </c>
      <c r="G31" s="20">
        <v>733.38</v>
      </c>
      <c r="H31" s="104">
        <f>VLOOKUP(E31&amp;B31,'Conf Oracle'!A:F,6,0)</f>
        <v>45818.385416666664</v>
      </c>
      <c r="I31" s="134"/>
      <c r="J31" s="130">
        <f t="shared" si="1"/>
        <v>7</v>
      </c>
    </row>
    <row r="32" spans="1:10" s="16" customFormat="1" ht="15" x14ac:dyDescent="0.25">
      <c r="A32" s="17">
        <v>45813</v>
      </c>
      <c r="B32" s="28" t="s">
        <v>53</v>
      </c>
      <c r="C32" s="18" t="str">
        <f>VLOOKUP(B32,Fornecedores!A:B,2,0)</f>
        <v>SIMPLE ENERGY ASSESSORIA E GESTAO DE ENERGIA LTDA.</v>
      </c>
      <c r="D32" s="18" t="s">
        <v>54</v>
      </c>
      <c r="E32" s="23" t="s">
        <v>1300</v>
      </c>
      <c r="F32" s="19">
        <v>45810</v>
      </c>
      <c r="G32" s="20">
        <v>733.38</v>
      </c>
      <c r="H32" s="104">
        <f>VLOOKUP(E32&amp;B32,'Conf Oracle'!A:F,6,0)</f>
        <v>45817.469444444447</v>
      </c>
      <c r="I32" s="134"/>
      <c r="J32" s="130">
        <f t="shared" si="1"/>
        <v>6</v>
      </c>
    </row>
    <row r="33" spans="1:10" s="16" customFormat="1" ht="15" x14ac:dyDescent="0.25">
      <c r="A33" s="17">
        <v>45813</v>
      </c>
      <c r="B33" s="28" t="s">
        <v>60</v>
      </c>
      <c r="C33" s="18" t="str">
        <f>VLOOKUP(B33,Fornecedores!A:B,2,0)</f>
        <v>Centrais Elétricas Brasileiras S/A - Eletrobras</v>
      </c>
      <c r="D33" s="18" t="s">
        <v>54</v>
      </c>
      <c r="E33" s="23" t="s">
        <v>1301</v>
      </c>
      <c r="F33" s="19">
        <v>45811</v>
      </c>
      <c r="G33" s="20">
        <v>20868.07</v>
      </c>
      <c r="H33" s="104">
        <f>VLOOKUP(E33&amp;B33,'Conf Oracle'!A:F,6,0)</f>
        <v>45817.45416666667</v>
      </c>
      <c r="I33" s="134"/>
      <c r="J33" s="130">
        <f t="shared" si="1"/>
        <v>5</v>
      </c>
    </row>
    <row r="34" spans="1:10" s="19" customFormat="1" ht="15" x14ac:dyDescent="0.25">
      <c r="A34" s="17">
        <v>45813</v>
      </c>
      <c r="B34" s="28" t="s">
        <v>60</v>
      </c>
      <c r="C34" s="18" t="str">
        <f>VLOOKUP(B34,Fornecedores!A:B,2,0)</f>
        <v>Centrais Elétricas Brasileiras S/A - Eletrobras</v>
      </c>
      <c r="D34" s="18" t="s">
        <v>54</v>
      </c>
      <c r="E34" s="23" t="s">
        <v>1302</v>
      </c>
      <c r="F34" s="19">
        <v>45811</v>
      </c>
      <c r="G34" s="20">
        <v>39255.839999999997</v>
      </c>
      <c r="H34" s="104">
        <f>VLOOKUP(E34&amp;B34,'Conf Oracle'!A:F,6,0)</f>
        <v>45817.456944444442</v>
      </c>
      <c r="I34" s="134"/>
      <c r="J34" s="130">
        <f t="shared" si="1"/>
        <v>5</v>
      </c>
    </row>
    <row r="35" spans="1:10" s="19" customFormat="1" ht="15" x14ac:dyDescent="0.25">
      <c r="A35" s="17">
        <v>45813</v>
      </c>
      <c r="B35" s="28" t="s">
        <v>60</v>
      </c>
      <c r="C35" s="18" t="str">
        <f>VLOOKUP(B35,Fornecedores!A:B,2,0)</f>
        <v>Centrais Elétricas Brasileiras S/A - Eletrobras</v>
      </c>
      <c r="D35" s="18" t="s">
        <v>54</v>
      </c>
      <c r="E35" s="23" t="s">
        <v>1303</v>
      </c>
      <c r="F35" s="19">
        <v>45811</v>
      </c>
      <c r="G35" s="20">
        <v>87307.77</v>
      </c>
      <c r="H35" s="104">
        <f>VLOOKUP(E35&amp;B35,'Conf Oracle'!A:F,6,0)</f>
        <v>45817.470833333333</v>
      </c>
      <c r="I35" s="134"/>
      <c r="J35" s="130">
        <f t="shared" si="1"/>
        <v>5</v>
      </c>
    </row>
    <row r="36" spans="1:10" s="19" customFormat="1" ht="15" x14ac:dyDescent="0.25">
      <c r="A36" s="17">
        <v>45813</v>
      </c>
      <c r="B36" s="28" t="s">
        <v>60</v>
      </c>
      <c r="C36" s="18" t="str">
        <f>VLOOKUP(B36,Fornecedores!A:B,2,0)</f>
        <v>Centrais Elétricas Brasileiras S/A - Eletrobras</v>
      </c>
      <c r="D36" s="18" t="s">
        <v>54</v>
      </c>
      <c r="E36" s="23" t="s">
        <v>1304</v>
      </c>
      <c r="F36" s="19">
        <v>45811</v>
      </c>
      <c r="G36" s="20">
        <v>59812.800000000003</v>
      </c>
      <c r="H36" s="104">
        <f>VLOOKUP(E36&amp;B36,'Conf Oracle'!A:F,6,0)</f>
        <v>45817.446527777778</v>
      </c>
      <c r="I36" s="134"/>
      <c r="J36" s="130">
        <f t="shared" si="1"/>
        <v>5</v>
      </c>
    </row>
    <row r="37" spans="1:10" s="16" customFormat="1" ht="15" x14ac:dyDescent="0.25">
      <c r="A37" s="17">
        <v>45810</v>
      </c>
      <c r="B37" s="28" t="s">
        <v>11</v>
      </c>
      <c r="C37" s="18" t="str">
        <f>VLOOKUP(B37,Fornecedores!A:B,2,0)</f>
        <v>E-HUNTER TECNOLOGIA DA INFORMAÇÃO LTDA</v>
      </c>
      <c r="D37" s="18" t="s">
        <v>12</v>
      </c>
      <c r="E37" s="23" t="s">
        <v>1305</v>
      </c>
      <c r="F37" s="19">
        <v>45810</v>
      </c>
      <c r="G37" s="20">
        <v>2614</v>
      </c>
      <c r="H37" s="104">
        <f>VLOOKUP(E37&amp;B37,'Conf Oracle'!A:F,6,0)</f>
        <v>45824.713194444441</v>
      </c>
      <c r="I37" s="134"/>
      <c r="J37" s="130">
        <f t="shared" si="1"/>
        <v>11</v>
      </c>
    </row>
    <row r="38" spans="1:10" s="16" customFormat="1" ht="15" x14ac:dyDescent="0.25">
      <c r="A38" s="17">
        <v>45813</v>
      </c>
      <c r="B38" s="151" t="s">
        <v>17</v>
      </c>
      <c r="C38" s="18" t="str">
        <f>VLOOKUP(B38,Fornecedores!A:B,2,0)</f>
        <v>PTLS SERV TECNOLOGIA E ASSESS TECN LTDA</v>
      </c>
      <c r="D38" s="18" t="s">
        <v>12</v>
      </c>
      <c r="E38" s="152" t="s">
        <v>1306</v>
      </c>
      <c r="F38" s="19">
        <v>45810</v>
      </c>
      <c r="G38" s="20">
        <v>30803.59</v>
      </c>
      <c r="H38" s="104">
        <f>VLOOKUP(E38&amp;B38,'Conf Oracle'!A:F,6,0)</f>
        <v>45825.377083333333</v>
      </c>
      <c r="I38" s="134"/>
      <c r="J38" s="130">
        <f t="shared" si="1"/>
        <v>12</v>
      </c>
    </row>
    <row r="39" spans="1:10" s="16" customFormat="1" ht="15" x14ac:dyDescent="0.25">
      <c r="A39" s="17">
        <v>45813</v>
      </c>
      <c r="B39" s="151" t="s">
        <v>17</v>
      </c>
      <c r="C39" s="18" t="str">
        <f>VLOOKUP(B39,Fornecedores!A:B,2,0)</f>
        <v>PTLS SERV TECNOLOGIA E ASSESS TECN LTDA</v>
      </c>
      <c r="D39" s="18" t="s">
        <v>12</v>
      </c>
      <c r="E39" s="23" t="s">
        <v>1307</v>
      </c>
      <c r="F39" s="19">
        <v>45810</v>
      </c>
      <c r="G39" s="20">
        <v>6363.07</v>
      </c>
      <c r="H39" s="104">
        <f>VLOOKUP(E39&amp;B39,'Conf Oracle'!A:F,6,0)</f>
        <v>45824.729861111111</v>
      </c>
      <c r="I39" s="134"/>
      <c r="J39" s="130">
        <f t="shared" si="1"/>
        <v>11</v>
      </c>
    </row>
    <row r="40" spans="1:10" s="16" customFormat="1" ht="15" x14ac:dyDescent="0.25">
      <c r="A40" s="17">
        <v>45814</v>
      </c>
      <c r="B40" s="151" t="s">
        <v>1308</v>
      </c>
      <c r="C40" s="18" t="str">
        <f>VLOOKUP(B40,Fornecedores!A:B,2,0)</f>
        <v>CLARO SA</v>
      </c>
      <c r="D40" s="18" t="s">
        <v>54</v>
      </c>
      <c r="E40" s="23" t="s">
        <v>1309</v>
      </c>
      <c r="F40" s="19">
        <v>45812</v>
      </c>
      <c r="G40" s="20">
        <v>2205.5300000000002</v>
      </c>
      <c r="H40" s="104">
        <v>45831</v>
      </c>
      <c r="I40" s="134" t="s">
        <v>1310</v>
      </c>
      <c r="J40" s="130">
        <f t="shared" si="1"/>
        <v>14</v>
      </c>
    </row>
    <row r="41" spans="1:10" s="19" customFormat="1" ht="15" x14ac:dyDescent="0.25">
      <c r="A41" s="17">
        <v>45814</v>
      </c>
      <c r="B41" s="77" t="s">
        <v>1311</v>
      </c>
      <c r="C41" s="18" t="str">
        <f>VLOOKUP(B41,Fornecedores!A:B,2,0)</f>
        <v>CLARO SA</v>
      </c>
      <c r="D41" s="18" t="s">
        <v>54</v>
      </c>
      <c r="E41" s="23" t="s">
        <v>1312</v>
      </c>
      <c r="F41" s="19">
        <v>45812</v>
      </c>
      <c r="G41" s="20">
        <v>3370.45</v>
      </c>
      <c r="H41" s="104">
        <v>45831</v>
      </c>
      <c r="I41" s="134" t="s">
        <v>1310</v>
      </c>
      <c r="J41" s="130">
        <f t="shared" ref="J41:J71" si="2">IF(OR(ISBLANK(F41), ISBLANK(H41)), "", IFERROR(NETWORKDAYS(F41, H41), ""))</f>
        <v>14</v>
      </c>
    </row>
    <row r="42" spans="1:10" s="19" customFormat="1" ht="15" x14ac:dyDescent="0.25">
      <c r="A42" s="17">
        <v>45814</v>
      </c>
      <c r="B42" s="28" t="s">
        <v>1313</v>
      </c>
      <c r="C42" s="18" t="str">
        <f>VLOOKUP(B42,Fornecedores!A:B,2,0)</f>
        <v>CLARO SA</v>
      </c>
      <c r="D42" s="18" t="s">
        <v>54</v>
      </c>
      <c r="E42" s="23" t="s">
        <v>1314</v>
      </c>
      <c r="F42" s="19">
        <v>45812</v>
      </c>
      <c r="G42" s="20">
        <v>1844.78</v>
      </c>
      <c r="H42" s="104">
        <v>45831</v>
      </c>
      <c r="I42" s="134" t="s">
        <v>1310</v>
      </c>
      <c r="J42" s="130">
        <f t="shared" si="2"/>
        <v>14</v>
      </c>
    </row>
    <row r="43" spans="1:10" s="16" customFormat="1" ht="15" x14ac:dyDescent="0.25">
      <c r="A43" s="17">
        <v>45814</v>
      </c>
      <c r="B43" s="28" t="s">
        <v>199</v>
      </c>
      <c r="C43" s="18" t="str">
        <f>VLOOKUP(B43,Fornecedores!A:B,2,0)</f>
        <v>CLARO SA</v>
      </c>
      <c r="D43" s="18" t="s">
        <v>54</v>
      </c>
      <c r="E43" s="23" t="s">
        <v>1315</v>
      </c>
      <c r="F43" s="19">
        <v>45812</v>
      </c>
      <c r="G43" s="20">
        <v>2599.5100000000002</v>
      </c>
      <c r="H43" s="104">
        <v>45831</v>
      </c>
      <c r="I43" s="134" t="s">
        <v>1310</v>
      </c>
      <c r="J43" s="130">
        <f t="shared" si="2"/>
        <v>14</v>
      </c>
    </row>
    <row r="44" spans="1:10" s="16" customFormat="1" ht="15" x14ac:dyDescent="0.25">
      <c r="A44" s="17">
        <v>45814</v>
      </c>
      <c r="B44" s="28" t="s">
        <v>1313</v>
      </c>
      <c r="C44" s="18" t="str">
        <f>VLOOKUP(B44,Fornecedores!A:B,2,0)</f>
        <v>CLARO SA</v>
      </c>
      <c r="D44" s="18" t="s">
        <v>54</v>
      </c>
      <c r="E44" s="23" t="s">
        <v>1316</v>
      </c>
      <c r="F44" s="19">
        <v>45812</v>
      </c>
      <c r="G44" s="20">
        <v>18341.66</v>
      </c>
      <c r="H44" s="104">
        <v>45831</v>
      </c>
      <c r="I44" s="134" t="s">
        <v>1310</v>
      </c>
      <c r="J44" s="130">
        <f t="shared" si="2"/>
        <v>14</v>
      </c>
    </row>
    <row r="45" spans="1:10" s="16" customFormat="1" ht="15" x14ac:dyDescent="0.25">
      <c r="A45" s="17">
        <v>45814</v>
      </c>
      <c r="B45" s="28" t="s">
        <v>190</v>
      </c>
      <c r="C45" s="18" t="str">
        <f>VLOOKUP(B45,Fornecedores!A:B,2,0)</f>
        <v>AMBIENTE VERDE RESIDUOS LTDA</v>
      </c>
      <c r="D45" s="18" t="s">
        <v>54</v>
      </c>
      <c r="E45" s="23" t="s">
        <v>1317</v>
      </c>
      <c r="F45" s="19">
        <v>45812</v>
      </c>
      <c r="G45" s="20">
        <v>7844.35</v>
      </c>
      <c r="H45" s="104">
        <f>VLOOKUP(E45&amp;B45,'Conf Oracle'!A:F,6,0)</f>
        <v>45817.431250000001</v>
      </c>
      <c r="I45" s="134"/>
      <c r="J45" s="130">
        <f t="shared" si="2"/>
        <v>4</v>
      </c>
    </row>
    <row r="46" spans="1:10" s="16" customFormat="1" ht="15" x14ac:dyDescent="0.25">
      <c r="A46" s="17">
        <v>45814</v>
      </c>
      <c r="B46" s="28" t="s">
        <v>197</v>
      </c>
      <c r="C46" s="18" t="str">
        <f>VLOOKUP(B46,Fornecedores!A:B,2,0)</f>
        <v>ELEVADORES ATLAS SCHINDLER SA</v>
      </c>
      <c r="D46" s="18" t="s">
        <v>54</v>
      </c>
      <c r="E46" s="23" t="s">
        <v>1318</v>
      </c>
      <c r="F46" s="19">
        <v>45812</v>
      </c>
      <c r="G46" s="20">
        <v>1960.94</v>
      </c>
      <c r="H46" s="104">
        <f>VLOOKUP(E46&amp;B46,'Conf Oracle'!A:F,6,0)</f>
        <v>45817.723611111112</v>
      </c>
      <c r="I46" s="134"/>
      <c r="J46" s="130">
        <f t="shared" si="2"/>
        <v>4</v>
      </c>
    </row>
    <row r="47" spans="1:10" s="19" customFormat="1" ht="15" x14ac:dyDescent="0.25">
      <c r="A47" s="17">
        <v>45814</v>
      </c>
      <c r="B47" s="28" t="s">
        <v>190</v>
      </c>
      <c r="C47" s="18" t="str">
        <f>VLOOKUP(B47,Fornecedores!A:B,2,0)</f>
        <v>AMBIENTE VERDE RESIDUOS LTDA</v>
      </c>
      <c r="D47" s="18" t="s">
        <v>54</v>
      </c>
      <c r="E47" s="23" t="s">
        <v>1319</v>
      </c>
      <c r="F47" s="19">
        <v>45810</v>
      </c>
      <c r="G47" s="20">
        <v>2490</v>
      </c>
      <c r="H47" s="104">
        <f>VLOOKUP(E47&amp;B47,'Conf Oracle'!A:F,6,0)</f>
        <v>45817.436111111114</v>
      </c>
      <c r="I47" s="134"/>
      <c r="J47" s="130">
        <f t="shared" si="2"/>
        <v>6</v>
      </c>
    </row>
    <row r="48" spans="1:10" s="19" customFormat="1" ht="15" x14ac:dyDescent="0.25">
      <c r="A48" s="17">
        <v>45817</v>
      </c>
      <c r="B48" s="28" t="s">
        <v>195</v>
      </c>
      <c r="C48" s="18" t="str">
        <f>VLOOKUP(B48,Fornecedores!A:B,2,0)</f>
        <v>CONFIDERE IMOBILIARIA LTDA</v>
      </c>
      <c r="D48" s="18" t="s">
        <v>54</v>
      </c>
      <c r="E48" s="23" t="s">
        <v>1320</v>
      </c>
      <c r="F48" s="19">
        <v>45809</v>
      </c>
      <c r="G48" s="20">
        <v>2970031.39</v>
      </c>
      <c r="H48" s="104">
        <f>VLOOKUP(E48&amp;B48,'Conf Oracle'!A:F,6,0)</f>
        <v>45817.6875</v>
      </c>
      <c r="I48" s="134" t="s">
        <v>1321</v>
      </c>
      <c r="J48" s="130">
        <f t="shared" si="2"/>
        <v>6</v>
      </c>
    </row>
    <row r="49" spans="1:10" s="16" customFormat="1" ht="15" x14ac:dyDescent="0.25">
      <c r="A49" s="17">
        <v>45817</v>
      </c>
      <c r="B49" s="28" t="s">
        <v>1322</v>
      </c>
      <c r="C49" s="18" t="str">
        <f>VLOOKUP(B49,Fornecedores!A:B,2,0)</f>
        <v>EBSCO BRASIL LTDA</v>
      </c>
      <c r="D49" s="18" t="s">
        <v>472</v>
      </c>
      <c r="E49" s="23" t="s">
        <v>1323</v>
      </c>
      <c r="F49" s="19">
        <v>45810</v>
      </c>
      <c r="G49" s="20">
        <v>30731.4</v>
      </c>
      <c r="H49" s="104">
        <f>VLOOKUP(E49&amp;B49,'Conf Oracle'!A:F,6,0)</f>
        <v>45821.468055555553</v>
      </c>
      <c r="I49" s="134"/>
      <c r="J49" s="130">
        <f t="shared" si="2"/>
        <v>10</v>
      </c>
    </row>
    <row r="50" spans="1:10" s="16" customFormat="1" ht="15" x14ac:dyDescent="0.25">
      <c r="A50" s="17">
        <v>45817</v>
      </c>
      <c r="B50" s="28" t="s">
        <v>101</v>
      </c>
      <c r="C50" s="103" t="str">
        <f>VLOOKUP(B50,Fornecedores!A:B,2,0)</f>
        <v>DELL COMPUTADORES DO BRASIL LTDA</v>
      </c>
      <c r="D50" s="18" t="s">
        <v>472</v>
      </c>
      <c r="E50" s="23" t="s">
        <v>1324</v>
      </c>
      <c r="F50" s="19">
        <v>45813</v>
      </c>
      <c r="G50" s="20">
        <v>72117.53</v>
      </c>
      <c r="H50" s="104">
        <v>45834</v>
      </c>
      <c r="I50" s="134" t="s">
        <v>1325</v>
      </c>
      <c r="J50" s="130">
        <f t="shared" si="2"/>
        <v>16</v>
      </c>
    </row>
    <row r="51" spans="1:10" s="16" customFormat="1" ht="15" x14ac:dyDescent="0.25">
      <c r="A51" s="17">
        <v>45817</v>
      </c>
      <c r="B51" s="28" t="s">
        <v>1326</v>
      </c>
      <c r="C51" s="18" t="str">
        <f>VLOOKUP(B51,Fornecedores!A:B,2,0)</f>
        <v>DHAR COMERCIO E SERVICOS LTDA</v>
      </c>
      <c r="D51" s="18" t="s">
        <v>472</v>
      </c>
      <c r="E51" s="23" t="s">
        <v>1327</v>
      </c>
      <c r="F51" s="19">
        <v>45813</v>
      </c>
      <c r="G51" s="20">
        <v>1510.4</v>
      </c>
      <c r="H51" s="104">
        <f>VLOOKUP(E51&amp;B51,'Conf Oracle'!A:F,6,0)</f>
        <v>45834.72152777778</v>
      </c>
      <c r="I51" s="134" t="s">
        <v>988</v>
      </c>
      <c r="J51" s="130">
        <f t="shared" si="2"/>
        <v>16</v>
      </c>
    </row>
    <row r="52" spans="1:10" s="16" customFormat="1" ht="15" x14ac:dyDescent="0.25">
      <c r="A52" s="17">
        <v>45817</v>
      </c>
      <c r="B52" s="28" t="s">
        <v>1328</v>
      </c>
      <c r="C52" s="103" t="str">
        <f>VLOOKUP(B52,Fornecedores!A:B,2,0)</f>
        <v>DELL COMPUTADORES DO BRASIL LTDA</v>
      </c>
      <c r="D52" s="18" t="s">
        <v>472</v>
      </c>
      <c r="E52" s="23" t="s">
        <v>814</v>
      </c>
      <c r="F52" s="19">
        <v>45813</v>
      </c>
      <c r="G52" s="20">
        <v>122256.13</v>
      </c>
      <c r="H52" s="104">
        <v>45841</v>
      </c>
      <c r="I52" s="134" t="s">
        <v>1329</v>
      </c>
      <c r="J52" s="130">
        <f t="shared" si="2"/>
        <v>21</v>
      </c>
    </row>
    <row r="53" spans="1:10" s="16" customFormat="1" ht="15" x14ac:dyDescent="0.25">
      <c r="A53" s="17">
        <v>45817</v>
      </c>
      <c r="B53" s="28" t="s">
        <v>101</v>
      </c>
      <c r="C53" s="103" t="str">
        <f>VLOOKUP(B53,Fornecedores!A:B,2,0)</f>
        <v>DELL COMPUTADORES DO BRASIL LTDA</v>
      </c>
      <c r="D53" s="18" t="s">
        <v>472</v>
      </c>
      <c r="E53" s="23" t="s">
        <v>1330</v>
      </c>
      <c r="F53" s="19">
        <v>45813</v>
      </c>
      <c r="G53" s="20">
        <v>132631.41</v>
      </c>
      <c r="H53" s="104">
        <f>VLOOKUP(E53&amp;B53,'Conf Oracle'!A:F,6,0)</f>
        <v>45838.597222222219</v>
      </c>
      <c r="I53" s="134" t="s">
        <v>988</v>
      </c>
      <c r="J53" s="130">
        <f t="shared" si="2"/>
        <v>18</v>
      </c>
    </row>
    <row r="54" spans="1:10" s="19" customFormat="1" ht="15" x14ac:dyDescent="0.25">
      <c r="A54" s="17">
        <v>45817</v>
      </c>
      <c r="B54" s="77" t="s">
        <v>1331</v>
      </c>
      <c r="C54" s="18" t="str">
        <f>VLOOKUP(B54,Fornecedores!A:B,2,0)</f>
        <v>MANGE BUFFET LTDA</v>
      </c>
      <c r="D54" s="18" t="s">
        <v>472</v>
      </c>
      <c r="E54" s="23" t="s">
        <v>1332</v>
      </c>
      <c r="F54" s="19">
        <v>45814</v>
      </c>
      <c r="G54" s="20">
        <v>19800</v>
      </c>
      <c r="H54" s="104">
        <f>VLOOKUP(E54&amp;B54,'Conf Oracle'!A:F,6,0)</f>
        <v>45821.659722222219</v>
      </c>
      <c r="I54" s="134" t="s">
        <v>988</v>
      </c>
      <c r="J54" s="130">
        <f t="shared" si="2"/>
        <v>6</v>
      </c>
    </row>
    <row r="55" spans="1:10" s="19" customFormat="1" ht="15" x14ac:dyDescent="0.25">
      <c r="A55" s="17">
        <v>45817</v>
      </c>
      <c r="B55" s="28" t="s">
        <v>471</v>
      </c>
      <c r="C55" s="18" t="str">
        <f>VLOOKUP(B55,Fornecedores!A:B,2,0)</f>
        <v>CENARIO RJ TECNOLOGIA EM AUDIO E VIDEO LTDA</v>
      </c>
      <c r="D55" s="18" t="s">
        <v>472</v>
      </c>
      <c r="E55" s="23" t="s">
        <v>1333</v>
      </c>
      <c r="F55" s="19">
        <v>45814</v>
      </c>
      <c r="G55" s="20">
        <v>5000</v>
      </c>
      <c r="H55" s="104">
        <f>VLOOKUP(E55&amp;B55,'Conf Oracle'!A:F,6,0)</f>
        <v>45819.705555555556</v>
      </c>
      <c r="I55" s="134" t="s">
        <v>988</v>
      </c>
      <c r="J55" s="130">
        <f t="shared" si="2"/>
        <v>4</v>
      </c>
    </row>
    <row r="56" spans="1:10" s="19" customFormat="1" ht="15" x14ac:dyDescent="0.25">
      <c r="A56" s="17">
        <v>45817</v>
      </c>
      <c r="B56" s="28" t="s">
        <v>1334</v>
      </c>
      <c r="C56" s="18" t="str">
        <f>VLOOKUP(B56,Fornecedores!A:B,2,0)</f>
        <v>AFIXCODE SOLUCOES GRAFICAS LTDA EPP</v>
      </c>
      <c r="D56" s="18" t="s">
        <v>472</v>
      </c>
      <c r="E56" s="77" t="s">
        <v>1335</v>
      </c>
      <c r="F56" s="19">
        <v>45812</v>
      </c>
      <c r="G56" s="20">
        <v>800</v>
      </c>
      <c r="H56" s="104">
        <f>VLOOKUP(E56&amp;B56,'Conf Oracle'!A:F,6,0)</f>
        <v>45826.395138888889</v>
      </c>
      <c r="I56" s="134" t="s">
        <v>988</v>
      </c>
      <c r="J56" s="130">
        <f t="shared" si="2"/>
        <v>11</v>
      </c>
    </row>
    <row r="57" spans="1:10" s="19" customFormat="1" ht="15" x14ac:dyDescent="0.25">
      <c r="A57" s="17">
        <v>45817</v>
      </c>
      <c r="B57" s="28" t="s">
        <v>471</v>
      </c>
      <c r="C57" s="18" t="str">
        <f>VLOOKUP(B57,Fornecedores!A:B,2,0)</f>
        <v>CENARIO RJ TECNOLOGIA EM AUDIO E VIDEO LTDA</v>
      </c>
      <c r="D57" s="18" t="s">
        <v>472</v>
      </c>
      <c r="E57" s="23" t="s">
        <v>1336</v>
      </c>
      <c r="F57" s="19">
        <v>45814</v>
      </c>
      <c r="G57" s="20">
        <v>1720</v>
      </c>
      <c r="H57" s="104">
        <f>VLOOKUP(E57&amp;B57,'Conf Oracle'!A:F,6,0)</f>
        <v>45826.397916666669</v>
      </c>
      <c r="I57" s="134" t="s">
        <v>988</v>
      </c>
      <c r="J57" s="130">
        <f t="shared" si="2"/>
        <v>9</v>
      </c>
    </row>
    <row r="58" spans="1:10" s="19" customFormat="1" ht="15" x14ac:dyDescent="0.25">
      <c r="A58" s="17">
        <v>45817</v>
      </c>
      <c r="B58" s="28" t="s">
        <v>471</v>
      </c>
      <c r="C58" s="18" t="str">
        <f>VLOOKUP(B58,Fornecedores!A:B,2,0)</f>
        <v>CENARIO RJ TECNOLOGIA EM AUDIO E VIDEO LTDA</v>
      </c>
      <c r="D58" s="18" t="s">
        <v>472</v>
      </c>
      <c r="E58" s="23" t="s">
        <v>1337</v>
      </c>
      <c r="F58" s="19">
        <v>45814</v>
      </c>
      <c r="G58" s="20">
        <v>940</v>
      </c>
      <c r="H58" s="104">
        <f>VLOOKUP(E58&amp;B58,'Conf Oracle'!A:F,6,0)</f>
        <v>45826.432638888888</v>
      </c>
      <c r="I58" s="134" t="s">
        <v>988</v>
      </c>
      <c r="J58" s="130">
        <f t="shared" si="2"/>
        <v>9</v>
      </c>
    </row>
    <row r="59" spans="1:10" s="19" customFormat="1" ht="15" x14ac:dyDescent="0.25">
      <c r="A59" s="17">
        <v>45817</v>
      </c>
      <c r="B59" s="137" t="s">
        <v>142</v>
      </c>
      <c r="C59" s="18" t="str">
        <f>VLOOKUP(B59,Fornecedores!A:B,2,0)</f>
        <v>REAL SEGURANCA INTEGRADA EIRELI</v>
      </c>
      <c r="D59" s="18" t="s">
        <v>1338</v>
      </c>
      <c r="E59" s="23" t="s">
        <v>1339</v>
      </c>
      <c r="F59" s="19">
        <v>45812</v>
      </c>
      <c r="G59" s="20">
        <v>217.9</v>
      </c>
      <c r="H59" s="104">
        <f>VLOOKUP(E59&amp;B59,'Conf Oracle'!A:F,6,0)</f>
        <v>45819.651388888888</v>
      </c>
      <c r="I59" s="134"/>
      <c r="J59" s="130">
        <f t="shared" si="2"/>
        <v>6</v>
      </c>
    </row>
    <row r="60" spans="1:10" s="19" customFormat="1" ht="15" x14ac:dyDescent="0.25">
      <c r="A60" s="17">
        <v>45817</v>
      </c>
      <c r="B60" s="1" t="s">
        <v>747</v>
      </c>
      <c r="C60" s="18" t="str">
        <f>VLOOKUP(B60,Fornecedores!A:B,2,0)</f>
        <v>GRID PROTECTION ALLIANCE</v>
      </c>
      <c r="D60" s="18" t="s">
        <v>15</v>
      </c>
      <c r="E60" s="77" t="s">
        <v>1340</v>
      </c>
      <c r="F60" s="19">
        <v>45813</v>
      </c>
      <c r="G60" s="20">
        <v>60000</v>
      </c>
      <c r="H60" s="104">
        <f>VLOOKUP(E60&amp;B60,'Conf Oracle'!A:F,6,0)</f>
        <v>45826.436805555553</v>
      </c>
      <c r="I60" s="134" t="s">
        <v>1341</v>
      </c>
      <c r="J60" s="130">
        <f t="shared" si="2"/>
        <v>10</v>
      </c>
    </row>
    <row r="61" spans="1:10" s="19" customFormat="1" ht="15" x14ac:dyDescent="0.25">
      <c r="A61" s="17">
        <v>45817</v>
      </c>
      <c r="B61" s="137" t="s">
        <v>119</v>
      </c>
      <c r="C61" s="18" t="str">
        <f>VLOOKUP(B61,Fornecedores!A:B,2,0)</f>
        <v>VELA SOFTWARE E SERVICOS LTDA</v>
      </c>
      <c r="D61" s="18" t="s">
        <v>110</v>
      </c>
      <c r="E61" s="23" t="s">
        <v>1342</v>
      </c>
      <c r="F61" s="19">
        <v>45811</v>
      </c>
      <c r="G61" s="20">
        <v>677.6</v>
      </c>
      <c r="H61" s="104">
        <f>VLOOKUP(E61&amp;B61,'Conf Oracle'!A:F,6,0)</f>
        <v>45819.625694444447</v>
      </c>
      <c r="I61" s="134" t="s">
        <v>67</v>
      </c>
      <c r="J61" s="130">
        <f t="shared" si="2"/>
        <v>7</v>
      </c>
    </row>
    <row r="62" spans="1:10" s="19" customFormat="1" ht="15" x14ac:dyDescent="0.25">
      <c r="A62" s="17">
        <v>45817</v>
      </c>
      <c r="B62" s="137" t="s">
        <v>119</v>
      </c>
      <c r="C62" s="18" t="str">
        <f>VLOOKUP(B62,Fornecedores!A:B,2,0)</f>
        <v>VELA SOFTWARE E SERVICOS LTDA</v>
      </c>
      <c r="D62" s="18" t="s">
        <v>110</v>
      </c>
      <c r="E62" s="23" t="s">
        <v>1343</v>
      </c>
      <c r="F62" s="19">
        <v>45811</v>
      </c>
      <c r="G62" s="20">
        <v>677.6</v>
      </c>
      <c r="H62" s="104">
        <f>VLOOKUP(E62&amp;B62,'Conf Oracle'!A:F,6,0)</f>
        <v>45819.477083333331</v>
      </c>
      <c r="I62" s="134" t="s">
        <v>67</v>
      </c>
      <c r="J62" s="130">
        <f t="shared" si="2"/>
        <v>7</v>
      </c>
    </row>
    <row r="63" spans="1:10" s="19" customFormat="1" ht="15" x14ac:dyDescent="0.25">
      <c r="A63" s="17">
        <v>45817</v>
      </c>
      <c r="B63" s="137" t="s">
        <v>117</v>
      </c>
      <c r="C63" s="18" t="str">
        <f>VLOOKUP(B63,Fornecedores!A:B,2,0)</f>
        <v>CS INTEGRA SOLUCOES EM TECNOLOG LTDA ME</v>
      </c>
      <c r="D63" s="18" t="s">
        <v>110</v>
      </c>
      <c r="E63" s="23" t="s">
        <v>1344</v>
      </c>
      <c r="F63" s="19">
        <v>45811</v>
      </c>
      <c r="G63" s="20">
        <v>3093</v>
      </c>
      <c r="H63" s="104">
        <f>VLOOKUP(E63&amp;B63,'Conf Oracle'!A:F,6,0)</f>
        <v>45814.445833333331</v>
      </c>
      <c r="I63" s="134"/>
      <c r="J63" s="130">
        <f t="shared" si="2"/>
        <v>4</v>
      </c>
    </row>
    <row r="64" spans="1:10" s="19" customFormat="1" ht="15" x14ac:dyDescent="0.25">
      <c r="A64" s="17">
        <v>45817</v>
      </c>
      <c r="B64" s="137" t="s">
        <v>587</v>
      </c>
      <c r="C64" s="18" t="str">
        <f>VLOOKUP(B64,Fornecedores!A:B,2,0)</f>
        <v>MORAES PITOMBO ADVOGADOS</v>
      </c>
      <c r="D64" s="18" t="s">
        <v>110</v>
      </c>
      <c r="E64" s="23" t="s">
        <v>1345</v>
      </c>
      <c r="F64" s="19">
        <v>45811</v>
      </c>
      <c r="G64" s="20">
        <v>7500</v>
      </c>
      <c r="H64" s="104">
        <f>VLOOKUP(E64&amp;B64,'Conf Oracle'!A:F,6,0)</f>
        <v>45818.586111111108</v>
      </c>
      <c r="I64" s="134" t="s">
        <v>1346</v>
      </c>
      <c r="J64" s="130">
        <f t="shared" si="2"/>
        <v>6</v>
      </c>
    </row>
    <row r="65" spans="1:10" s="19" customFormat="1" ht="15" x14ac:dyDescent="0.25">
      <c r="A65" s="17">
        <v>45817</v>
      </c>
      <c r="B65" s="137" t="s">
        <v>183</v>
      </c>
      <c r="C65" s="18" t="str">
        <f>VLOOKUP(B65,Fornecedores!A:B,2,0)</f>
        <v>ARQUIVEI SERVICOS ON LINE LTDA</v>
      </c>
      <c r="D65" s="18" t="s">
        <v>110</v>
      </c>
      <c r="E65" s="77" t="s">
        <v>1347</v>
      </c>
      <c r="F65" s="19">
        <v>45812</v>
      </c>
      <c r="G65" s="20">
        <v>2720</v>
      </c>
      <c r="H65" s="155" t="s">
        <v>312</v>
      </c>
      <c r="I65" s="134" t="s">
        <v>1348</v>
      </c>
      <c r="J65" s="130" t="str">
        <f t="shared" si="2"/>
        <v/>
      </c>
    </row>
    <row r="66" spans="1:10" s="19" customFormat="1" ht="15" x14ac:dyDescent="0.25">
      <c r="A66" s="17">
        <v>45817</v>
      </c>
      <c r="B66" s="28" t="s">
        <v>1349</v>
      </c>
      <c r="C66" s="18" t="str">
        <f>VLOOKUP(B66,Fornecedores!A:B,2,0)</f>
        <v>KPMG CONSULTORIA LTDA</v>
      </c>
      <c r="D66" s="18" t="s">
        <v>69</v>
      </c>
      <c r="E66" s="23" t="s">
        <v>1350</v>
      </c>
      <c r="F66" s="87">
        <v>45810</v>
      </c>
      <c r="G66" s="20">
        <v>40474.69</v>
      </c>
      <c r="H66" s="104">
        <f>VLOOKUP(E66&amp;B66,'Conf Oracle'!A:F,6,0)</f>
        <v>45825.32708333333</v>
      </c>
      <c r="I66" s="134" t="s">
        <v>799</v>
      </c>
      <c r="J66" s="130">
        <f t="shared" si="2"/>
        <v>12</v>
      </c>
    </row>
    <row r="67" spans="1:10" s="19" customFormat="1" ht="15" x14ac:dyDescent="0.25">
      <c r="A67" s="17">
        <v>45817</v>
      </c>
      <c r="B67" s="28" t="s">
        <v>90</v>
      </c>
      <c r="C67" s="18" t="str">
        <f>VLOOKUP(B67,Fornecedores!A:B,2,0)</f>
        <v>GOOGLE CLOUD BRASIL COMPUTAÇÃO E SERVICOS DE DADOS LTDA</v>
      </c>
      <c r="D67" s="18" t="s">
        <v>69</v>
      </c>
      <c r="E67" s="23" t="s">
        <v>1351</v>
      </c>
      <c r="F67" s="87">
        <v>45810</v>
      </c>
      <c r="G67" s="20">
        <v>1271.73</v>
      </c>
      <c r="H67" s="104">
        <f>VLOOKUP(E67&amp;B67,'Conf Oracle'!A:F,6,0)</f>
        <v>45826.500694444447</v>
      </c>
      <c r="I67" s="134" t="s">
        <v>799</v>
      </c>
      <c r="J67" s="130">
        <f t="shared" si="2"/>
        <v>13</v>
      </c>
    </row>
    <row r="68" spans="1:10" s="19" customFormat="1" ht="15" x14ac:dyDescent="0.25">
      <c r="A68" s="17">
        <v>45817</v>
      </c>
      <c r="B68" s="28" t="s">
        <v>315</v>
      </c>
      <c r="C68" s="18" t="str">
        <f>VLOOKUP(B68,Fornecedores!A:B,2,0)</f>
        <v>AGUAS CLARAS GASTRONOMIA E EVENTOS LTDA</v>
      </c>
      <c r="D68" s="18" t="s">
        <v>30</v>
      </c>
      <c r="E68" s="23" t="s">
        <v>1352</v>
      </c>
      <c r="F68" s="87">
        <v>45810</v>
      </c>
      <c r="G68" s="20">
        <v>3395</v>
      </c>
      <c r="H68" s="104">
        <f>VLOOKUP(E68&amp;B68,'Conf Oracle'!A:F,6,0)</f>
        <v>45811.664583333331</v>
      </c>
      <c r="I68" s="134"/>
      <c r="J68" s="130">
        <f t="shared" si="2"/>
        <v>2</v>
      </c>
    </row>
    <row r="69" spans="1:10" s="19" customFormat="1" ht="15" x14ac:dyDescent="0.25">
      <c r="A69" s="17">
        <v>45817</v>
      </c>
      <c r="B69" s="28" t="s">
        <v>642</v>
      </c>
      <c r="C69" s="18" t="str">
        <f>VLOOKUP(B69,Fornecedores!A:B,2,0)</f>
        <v>PERINITY - SOLUCOES E SERVICOS EM GOVERNANCA LTDA</v>
      </c>
      <c r="D69" s="18" t="s">
        <v>30</v>
      </c>
      <c r="E69" s="23" t="s">
        <v>1353</v>
      </c>
      <c r="F69" s="87">
        <v>45811</v>
      </c>
      <c r="G69" s="20">
        <v>7230.05</v>
      </c>
      <c r="H69" s="155">
        <v>45833</v>
      </c>
      <c r="I69" s="134" t="s">
        <v>1354</v>
      </c>
      <c r="J69" s="130">
        <f t="shared" si="2"/>
        <v>17</v>
      </c>
    </row>
    <row r="70" spans="1:10" s="19" customFormat="1" ht="15" x14ac:dyDescent="0.25">
      <c r="A70" s="17">
        <v>45817</v>
      </c>
      <c r="B70" s="28" t="s">
        <v>642</v>
      </c>
      <c r="C70" s="18" t="str">
        <f>VLOOKUP(B70,Fornecedores!A:B,2,0)</f>
        <v>PERINITY - SOLUCOES E SERVICOS EM GOVERNANCA LTDA</v>
      </c>
      <c r="D70" s="18" t="s">
        <v>30</v>
      </c>
      <c r="E70" s="23" t="s">
        <v>1355</v>
      </c>
      <c r="F70" s="19">
        <v>45811</v>
      </c>
      <c r="G70" s="20">
        <v>7230.05</v>
      </c>
      <c r="H70" s="104">
        <f>VLOOKUP(E70&amp;B70,'Conf Oracle'!A:F,6,0)</f>
        <v>45824.569444444445</v>
      </c>
      <c r="I70" s="134"/>
      <c r="J70" s="130">
        <f t="shared" si="2"/>
        <v>10</v>
      </c>
    </row>
    <row r="71" spans="1:10" s="19" customFormat="1" ht="15" x14ac:dyDescent="0.25">
      <c r="A71" s="17">
        <v>45817</v>
      </c>
      <c r="B71" s="28" t="s">
        <v>642</v>
      </c>
      <c r="C71" s="18" t="str">
        <f>VLOOKUP(B71,Fornecedores!A:B,2,0)</f>
        <v>PERINITY - SOLUCOES E SERVICOS EM GOVERNANCA LTDA</v>
      </c>
      <c r="D71" s="18" t="s">
        <v>30</v>
      </c>
      <c r="E71" s="23" t="s">
        <v>1356</v>
      </c>
      <c r="F71" s="19">
        <v>45811</v>
      </c>
      <c r="G71" s="20">
        <v>7230.05</v>
      </c>
      <c r="H71" s="104">
        <f>VLOOKUP(E71&amp;B71,'Conf Oracle'!A:F,6,0)</f>
        <v>45841.484027777777</v>
      </c>
      <c r="I71" s="134" t="s">
        <v>799</v>
      </c>
      <c r="J71" s="130">
        <f t="shared" si="2"/>
        <v>23</v>
      </c>
    </row>
    <row r="72" spans="1:10" s="19" customFormat="1" ht="15" x14ac:dyDescent="0.25">
      <c r="A72" s="17">
        <v>45817</v>
      </c>
      <c r="B72" s="28" t="s">
        <v>37</v>
      </c>
      <c r="C72" s="18" t="str">
        <f>VLOOKUP(B72,Fornecedores!A:B,2,0)</f>
        <v>FUNDACAO DE ENSINO E ENGENHARIA DE SC</v>
      </c>
      <c r="D72" s="18" t="s">
        <v>30</v>
      </c>
      <c r="E72" s="23" t="s">
        <v>1357</v>
      </c>
      <c r="F72" s="19">
        <v>45812</v>
      </c>
      <c r="G72" s="20">
        <v>53333.33</v>
      </c>
      <c r="H72" s="104">
        <f>VLOOKUP(E72&amp;B72,'Conf Oracle'!A:F,6,0)</f>
        <v>45820.690972222219</v>
      </c>
      <c r="I72" s="134"/>
      <c r="J72" s="130">
        <f t="shared" ref="J72:J77" si="3">IF(OR(ISBLANK(F72), ISBLANK(H72)), "", IFERROR(NETWORKDAYS(F72, H72), ""))</f>
        <v>7</v>
      </c>
    </row>
    <row r="73" spans="1:10" s="19" customFormat="1" ht="15" x14ac:dyDescent="0.25">
      <c r="A73" s="17">
        <v>45817</v>
      </c>
      <c r="B73" s="28" t="s">
        <v>41</v>
      </c>
      <c r="C73" s="18" t="str">
        <f>VLOOKUP(B73,Fornecedores!A:B,2,0)</f>
        <v>AGENCIA FR DE COMUNICACAO LTDA</v>
      </c>
      <c r="D73" s="18" t="s">
        <v>30</v>
      </c>
      <c r="E73" s="23" t="s">
        <v>1358</v>
      </c>
      <c r="F73" s="19">
        <v>45815</v>
      </c>
      <c r="G73" s="20">
        <v>38034.800000000003</v>
      </c>
      <c r="H73" s="104">
        <f>VLOOKUP(E73&amp;B73,'Conf Oracle'!A:F,6,0)</f>
        <v>45820.488888888889</v>
      </c>
      <c r="I73" s="134"/>
      <c r="J73" s="130">
        <f t="shared" si="3"/>
        <v>4</v>
      </c>
    </row>
    <row r="74" spans="1:10" s="19" customFormat="1" ht="15" x14ac:dyDescent="0.25">
      <c r="A74" s="17">
        <v>45817</v>
      </c>
      <c r="B74" s="28" t="s">
        <v>390</v>
      </c>
      <c r="C74" s="18" t="str">
        <f>VLOOKUP(B74,Fornecedores!A:B,2,0)</f>
        <v>AVVALE BRASIL LTDA</v>
      </c>
      <c r="D74" s="18" t="s">
        <v>12</v>
      </c>
      <c r="E74" s="23" t="s">
        <v>1359</v>
      </c>
      <c r="F74" s="19">
        <v>45812</v>
      </c>
      <c r="G74" s="20">
        <v>8200</v>
      </c>
      <c r="H74" s="104">
        <f>VLOOKUP(E74&amp;B74,'Conf Oracle'!A:F,6,0)</f>
        <v>45825.379166666666</v>
      </c>
      <c r="I74" s="134"/>
      <c r="J74" s="130">
        <f t="shared" si="3"/>
        <v>10</v>
      </c>
    </row>
    <row r="75" spans="1:10" s="19" customFormat="1" ht="15" x14ac:dyDescent="0.25">
      <c r="A75" s="17">
        <v>45817</v>
      </c>
      <c r="B75" s="28" t="s">
        <v>517</v>
      </c>
      <c r="C75" s="18" t="str">
        <f>VLOOKUP(B75,Fornecedores!A:B,2,0)</f>
        <v>ELOGROUP DESENVOLVIMENTO E CONSULT LTDA</v>
      </c>
      <c r="D75" s="18" t="s">
        <v>12</v>
      </c>
      <c r="E75" s="23" t="s">
        <v>1360</v>
      </c>
      <c r="F75" s="19">
        <v>45813</v>
      </c>
      <c r="G75" s="20">
        <v>210210</v>
      </c>
      <c r="H75" s="104">
        <f>VLOOKUP(E75&amp;B75,'Conf Oracle'!A:F,6,0)</f>
        <v>45826.513888888891</v>
      </c>
      <c r="I75" s="134"/>
      <c r="J75" s="130">
        <f t="shared" si="3"/>
        <v>10</v>
      </c>
    </row>
    <row r="76" spans="1:10" s="19" customFormat="1" ht="15" x14ac:dyDescent="0.25">
      <c r="A76" s="17">
        <v>45817</v>
      </c>
      <c r="B76" s="28" t="s">
        <v>517</v>
      </c>
      <c r="C76" s="18" t="str">
        <f>VLOOKUP(B76,Fornecedores!A:B,2,0)</f>
        <v>ELOGROUP DESENVOLVIMENTO E CONSULT LTDA</v>
      </c>
      <c r="D76" s="18" t="s">
        <v>12</v>
      </c>
      <c r="E76" s="23" t="s">
        <v>1361</v>
      </c>
      <c r="F76" s="19">
        <v>45813</v>
      </c>
      <c r="G76" s="20">
        <v>226534</v>
      </c>
      <c r="H76" s="104">
        <f>VLOOKUP(E76&amp;B76,'Conf Oracle'!A:F,6,0)</f>
        <v>45826.467361111114</v>
      </c>
      <c r="I76" s="134"/>
      <c r="J76" s="130">
        <f t="shared" si="3"/>
        <v>10</v>
      </c>
    </row>
    <row r="77" spans="1:10" s="19" customFormat="1" ht="15" x14ac:dyDescent="0.25">
      <c r="A77" s="17">
        <v>45817</v>
      </c>
      <c r="B77" s="28" t="s">
        <v>517</v>
      </c>
      <c r="C77" s="18" t="str">
        <f>VLOOKUP(B77,Fornecedores!A:B,2,0)</f>
        <v>ELOGROUP DESENVOLVIMENTO E CONSULT LTDA</v>
      </c>
      <c r="D77" s="18" t="s">
        <v>12</v>
      </c>
      <c r="E77" s="23" t="s">
        <v>1362</v>
      </c>
      <c r="F77" s="19">
        <v>45813</v>
      </c>
      <c r="G77" s="20">
        <v>186956</v>
      </c>
      <c r="H77" s="104">
        <f>VLOOKUP(E77&amp;B77,'Conf Oracle'!A:F,6,0)</f>
        <v>45831.632638888892</v>
      </c>
      <c r="I77" s="134"/>
      <c r="J77" s="130">
        <f t="shared" si="3"/>
        <v>13</v>
      </c>
    </row>
    <row r="78" spans="1:10" s="19" customFormat="1" ht="15" x14ac:dyDescent="0.25">
      <c r="A78" s="17">
        <v>45818</v>
      </c>
      <c r="B78" s="137" t="s">
        <v>1363</v>
      </c>
      <c r="C78" s="18" t="str">
        <f>VLOOKUP(B78,Fornecedores!A:B,2,0)</f>
        <v>CM COMANDOS LINEARES LTDA</v>
      </c>
      <c r="D78" s="18" t="s">
        <v>472</v>
      </c>
      <c r="E78" s="23" t="s">
        <v>1364</v>
      </c>
      <c r="F78" s="19">
        <v>45817</v>
      </c>
      <c r="G78" s="20">
        <v>91330.6</v>
      </c>
      <c r="H78" s="104">
        <f>VLOOKUP(E78&amp;B78,'Conf Oracle'!A:F,6,0)</f>
        <v>45821.629861111112</v>
      </c>
      <c r="I78" s="134" t="s">
        <v>988</v>
      </c>
      <c r="J78" s="130">
        <f t="shared" ref="J78:J101" si="4">IF(OR(ISBLANK(F78), ISBLANK(H78)), "", IFERROR(NETWORKDAYS(F78, H78), ""))</f>
        <v>5</v>
      </c>
    </row>
    <row r="79" spans="1:10" s="19" customFormat="1" ht="15" x14ac:dyDescent="0.25">
      <c r="A79" s="17">
        <v>45819</v>
      </c>
      <c r="B79" s="137" t="s">
        <v>65</v>
      </c>
      <c r="C79" s="18" t="str">
        <f>VLOOKUP(B79,Fornecedores!A:B,2,0)</f>
        <v>LIGHT SERV. DE ELETRICIDADE SA</v>
      </c>
      <c r="D79" s="18" t="s">
        <v>110</v>
      </c>
      <c r="E79" s="77" t="s">
        <v>1365</v>
      </c>
      <c r="F79" s="19">
        <v>45810</v>
      </c>
      <c r="G79" s="20">
        <v>133362.01</v>
      </c>
      <c r="H79" s="104">
        <v>45817</v>
      </c>
      <c r="I79" s="134" t="s">
        <v>1366</v>
      </c>
      <c r="J79" s="130">
        <f>IF(OR(ISBLANK(F79), ISBLANK(H79)), "", IFERROR(NETWORKDAYS(F79, H79), ""))</f>
        <v>6</v>
      </c>
    </row>
    <row r="80" spans="1:10" s="19" customFormat="1" ht="15" x14ac:dyDescent="0.25">
      <c r="A80" s="17">
        <v>45820</v>
      </c>
      <c r="B80" s="137" t="s">
        <v>210</v>
      </c>
      <c r="C80" s="18" t="str">
        <f>VLOOKUP(B80,Fornecedores!A:B,2,0)</f>
        <v>TK ELEVADORES BRASIL LTDA.</v>
      </c>
      <c r="D80" s="18" t="s">
        <v>110</v>
      </c>
      <c r="E80" s="23" t="s">
        <v>1367</v>
      </c>
      <c r="F80" s="19">
        <v>45810</v>
      </c>
      <c r="G80" s="20">
        <v>13781.17</v>
      </c>
      <c r="H80" s="104">
        <f>VLOOKUP(E80&amp;B80,'Conf Oracle'!A:F,6,0)</f>
        <v>45818.599305555559</v>
      </c>
      <c r="I80" s="134" t="s">
        <v>1368</v>
      </c>
      <c r="J80" s="130">
        <f>IF(OR(ISBLANK(F80), ISBLANK(H80)), "", IFERROR(NETWORKDAYS(F80, H80), ""))</f>
        <v>7</v>
      </c>
    </row>
    <row r="81" spans="1:10" ht="15" x14ac:dyDescent="0.25">
      <c r="A81" s="17">
        <v>45821</v>
      </c>
      <c r="B81" s="28" t="s">
        <v>471</v>
      </c>
      <c r="C81" s="18" t="str">
        <f>VLOOKUP(B81,Fornecedores!A:B,2,0)</f>
        <v>CENARIO RJ TECNOLOGIA EM AUDIO E VIDEO LTDA</v>
      </c>
      <c r="D81" s="18" t="s">
        <v>472</v>
      </c>
      <c r="E81" s="23" t="s">
        <v>1369</v>
      </c>
      <c r="F81" s="19">
        <v>45819</v>
      </c>
      <c r="G81" s="20">
        <v>1280</v>
      </c>
      <c r="H81" s="104">
        <f>VLOOKUP(E81&amp;B81,'Conf Oracle'!A:F,6,0)</f>
        <v>45826.429166666669</v>
      </c>
      <c r="I81" s="134" t="s">
        <v>988</v>
      </c>
      <c r="J81" s="130">
        <f t="shared" si="4"/>
        <v>6</v>
      </c>
    </row>
    <row r="82" spans="1:10" ht="15" x14ac:dyDescent="0.25">
      <c r="A82" s="17">
        <v>45821</v>
      </c>
      <c r="B82" s="28" t="s">
        <v>1370</v>
      </c>
      <c r="C82" s="18" t="str">
        <f>VLOOKUP(B82,Fornecedores!A:B,2,0)</f>
        <v xml:space="preserve"> STANDARD IT CONSULTORIA LTDA</v>
      </c>
      <c r="D82" s="18" t="s">
        <v>472</v>
      </c>
      <c r="E82" s="23" t="s">
        <v>1371</v>
      </c>
      <c r="F82" s="19">
        <v>45818</v>
      </c>
      <c r="G82" s="20">
        <v>32178.9</v>
      </c>
      <c r="H82" s="104">
        <f>VLOOKUP(E82&amp;B82,'Conf Oracle'!A:F,6,0)</f>
        <v>45825.375</v>
      </c>
      <c r="I82" s="134" t="s">
        <v>988</v>
      </c>
      <c r="J82" s="130">
        <f t="shared" si="4"/>
        <v>6</v>
      </c>
    </row>
    <row r="83" spans="1:10" ht="15" x14ac:dyDescent="0.25">
      <c r="A83" s="17">
        <v>45821</v>
      </c>
      <c r="B83" s="28" t="s">
        <v>154</v>
      </c>
      <c r="C83" s="18" t="str">
        <f>VLOOKUP(B83,Fornecedores!A:B,2,0)</f>
        <v>TELEFONICA BRASIL SA</v>
      </c>
      <c r="D83" s="18" t="s">
        <v>15</v>
      </c>
      <c r="E83" s="23" t="s">
        <v>1372</v>
      </c>
      <c r="F83" s="19">
        <v>45817</v>
      </c>
      <c r="G83" s="20">
        <v>915.86</v>
      </c>
      <c r="H83" s="104" t="e">
        <f>VLOOKUP(E83&amp;B83,'Conf Oracle'!A:F,6,0)</f>
        <v>#N/A</v>
      </c>
      <c r="I83" s="134" t="s">
        <v>562</v>
      </c>
      <c r="J83" s="130" t="str">
        <f t="shared" si="4"/>
        <v/>
      </c>
    </row>
    <row r="84" spans="1:10" s="104" customFormat="1" ht="15" x14ac:dyDescent="0.25">
      <c r="A84" s="17">
        <v>45821</v>
      </c>
      <c r="B84" s="28" t="s">
        <v>154</v>
      </c>
      <c r="C84" s="18" t="str">
        <f>VLOOKUP(B84,Fornecedores!A:B,2,0)</f>
        <v>TELEFONICA BRASIL SA</v>
      </c>
      <c r="D84" s="18" t="s">
        <v>15</v>
      </c>
      <c r="E84" s="23" t="s">
        <v>1373</v>
      </c>
      <c r="F84" s="19">
        <v>45817</v>
      </c>
      <c r="G84" s="20">
        <v>1581.56</v>
      </c>
      <c r="H84" s="104" t="e">
        <f>VLOOKUP(E84&amp;B84,'Conf Oracle'!A:F,6,0)</f>
        <v>#N/A</v>
      </c>
      <c r="I84" s="134" t="s">
        <v>562</v>
      </c>
      <c r="J84" s="130" t="str">
        <f t="shared" si="4"/>
        <v/>
      </c>
    </row>
    <row r="85" spans="1:10" ht="15" x14ac:dyDescent="0.25">
      <c r="A85" s="17">
        <v>45821</v>
      </c>
      <c r="B85" s="28" t="s">
        <v>154</v>
      </c>
      <c r="C85" s="18" t="str">
        <f>VLOOKUP(B85,Fornecedores!A:B,2,0)</f>
        <v>TELEFONICA BRASIL SA</v>
      </c>
      <c r="D85" s="18" t="s">
        <v>15</v>
      </c>
      <c r="E85" s="23" t="s">
        <v>1374</v>
      </c>
      <c r="F85" s="19">
        <v>45817</v>
      </c>
      <c r="G85" s="20">
        <v>2522.64</v>
      </c>
      <c r="H85" s="104" t="e">
        <f>VLOOKUP(E85&amp;B85,'Conf Oracle'!A:F,6,0)</f>
        <v>#N/A</v>
      </c>
      <c r="I85" s="134" t="s">
        <v>562</v>
      </c>
      <c r="J85" s="130" t="str">
        <f t="shared" si="4"/>
        <v/>
      </c>
    </row>
    <row r="86" spans="1:10" ht="15" x14ac:dyDescent="0.25">
      <c r="A86" s="17">
        <v>45821</v>
      </c>
      <c r="B86" s="28" t="s">
        <v>154</v>
      </c>
      <c r="C86" s="18" t="str">
        <f>VLOOKUP(B86,Fornecedores!A:B,2,0)</f>
        <v>TELEFONICA BRASIL SA</v>
      </c>
      <c r="D86" s="18" t="s">
        <v>15</v>
      </c>
      <c r="E86" s="23" t="s">
        <v>1375</v>
      </c>
      <c r="F86" s="19">
        <v>45817</v>
      </c>
      <c r="G86" s="20">
        <v>3167.16</v>
      </c>
      <c r="H86" s="104" t="e">
        <f>VLOOKUP(E86&amp;B86,'Conf Oracle'!A:F,6,0)</f>
        <v>#N/A</v>
      </c>
      <c r="I86" s="134" t="s">
        <v>562</v>
      </c>
      <c r="J86" s="130" t="str">
        <f t="shared" si="4"/>
        <v/>
      </c>
    </row>
    <row r="87" spans="1:10" ht="15" x14ac:dyDescent="0.25">
      <c r="A87" s="17">
        <v>45821</v>
      </c>
      <c r="B87" s="28" t="s">
        <v>154</v>
      </c>
      <c r="C87" s="18" t="str">
        <f>VLOOKUP(B87,Fornecedores!A:B,2,0)</f>
        <v>TELEFONICA BRASIL SA</v>
      </c>
      <c r="D87" s="18" t="s">
        <v>15</v>
      </c>
      <c r="E87" s="23" t="s">
        <v>1376</v>
      </c>
      <c r="F87" s="19">
        <v>45817</v>
      </c>
      <c r="G87" s="20">
        <v>180</v>
      </c>
      <c r="H87" s="104" t="e">
        <f>VLOOKUP(E87&amp;B87,'Conf Oracle'!A:F,6,0)</f>
        <v>#N/A</v>
      </c>
      <c r="I87" s="134" t="s">
        <v>562</v>
      </c>
      <c r="J87" s="130" t="str">
        <f t="shared" si="4"/>
        <v/>
      </c>
    </row>
    <row r="88" spans="1:10" ht="15" x14ac:dyDescent="0.25">
      <c r="A88" s="17">
        <v>45821</v>
      </c>
      <c r="B88" s="28" t="s">
        <v>154</v>
      </c>
      <c r="C88" s="18" t="str">
        <f>VLOOKUP(B88,Fornecedores!A:B,2,0)</f>
        <v>TELEFONICA BRASIL SA</v>
      </c>
      <c r="D88" s="18" t="s">
        <v>15</v>
      </c>
      <c r="E88" s="23" t="s">
        <v>1377</v>
      </c>
      <c r="F88" s="19">
        <v>45817</v>
      </c>
      <c r="G88" s="20">
        <v>1110.6199999999999</v>
      </c>
      <c r="H88" s="104" t="e">
        <f>VLOOKUP(E88&amp;B88,'Conf Oracle'!A:F,6,0)</f>
        <v>#N/A</v>
      </c>
      <c r="I88" s="134" t="s">
        <v>562</v>
      </c>
      <c r="J88" s="130" t="str">
        <f t="shared" si="4"/>
        <v/>
      </c>
    </row>
    <row r="89" spans="1:10" ht="15" x14ac:dyDescent="0.25">
      <c r="A89" s="17">
        <v>45821</v>
      </c>
      <c r="B89" s="28" t="s">
        <v>154</v>
      </c>
      <c r="C89" s="18" t="str">
        <f>VLOOKUP(B89,Fornecedores!A:B,2,0)</f>
        <v>TELEFONICA BRASIL SA</v>
      </c>
      <c r="D89" s="18" t="s">
        <v>15</v>
      </c>
      <c r="E89" s="23" t="s">
        <v>1378</v>
      </c>
      <c r="F89" s="19">
        <v>45817</v>
      </c>
      <c r="G89" s="20">
        <v>1080</v>
      </c>
      <c r="H89" s="104">
        <f>VLOOKUP(E89&amp;B89,'Conf Oracle'!A:F,6,0)</f>
        <v>45840.459027777775</v>
      </c>
      <c r="I89" s="134"/>
      <c r="J89" s="130">
        <f t="shared" si="4"/>
        <v>18</v>
      </c>
    </row>
    <row r="90" spans="1:10" ht="15" x14ac:dyDescent="0.25">
      <c r="A90" s="17">
        <v>45821</v>
      </c>
      <c r="B90" s="28" t="s">
        <v>154</v>
      </c>
      <c r="C90" s="18" t="str">
        <f>VLOOKUP(B90,Fornecedores!A:B,2,0)</f>
        <v>TELEFONICA BRASIL SA</v>
      </c>
      <c r="D90" s="18" t="s">
        <v>15</v>
      </c>
      <c r="E90" s="23" t="s">
        <v>1379</v>
      </c>
      <c r="F90" s="19">
        <v>45817</v>
      </c>
      <c r="G90" s="20">
        <v>882.79</v>
      </c>
      <c r="H90" s="104" t="e">
        <f>VLOOKUP(E90&amp;B90,'Conf Oracle'!A:F,6,0)</f>
        <v>#N/A</v>
      </c>
      <c r="I90" s="134" t="s">
        <v>562</v>
      </c>
      <c r="J90" s="130" t="str">
        <f t="shared" si="4"/>
        <v/>
      </c>
    </row>
    <row r="91" spans="1:10" ht="15" x14ac:dyDescent="0.25">
      <c r="A91" s="17">
        <v>45821</v>
      </c>
      <c r="B91" s="28" t="s">
        <v>154</v>
      </c>
      <c r="C91" s="18" t="str">
        <f>VLOOKUP(B91,Fornecedores!A:B,2,0)</f>
        <v>TELEFONICA BRASIL SA</v>
      </c>
      <c r="D91" s="18" t="s">
        <v>15</v>
      </c>
      <c r="E91" s="138" t="s">
        <v>1380</v>
      </c>
      <c r="F91" s="19">
        <v>45817</v>
      </c>
      <c r="G91" s="20">
        <v>360</v>
      </c>
      <c r="H91" s="104">
        <f>VLOOKUP(E91&amp;B91,'Conf Oracle'!A:F,6,0)</f>
        <v>45840.434027777781</v>
      </c>
      <c r="I91" s="134"/>
      <c r="J91" s="130">
        <f t="shared" si="4"/>
        <v>18</v>
      </c>
    </row>
    <row r="92" spans="1:10" ht="15" x14ac:dyDescent="0.25">
      <c r="A92" s="17">
        <v>45821</v>
      </c>
      <c r="B92" s="28" t="s">
        <v>154</v>
      </c>
      <c r="C92" s="18" t="str">
        <f>VLOOKUP(B92,Fornecedores!A:B,2,0)</f>
        <v>TELEFONICA BRASIL SA</v>
      </c>
      <c r="D92" s="18" t="s">
        <v>15</v>
      </c>
      <c r="E92" s="77" t="s">
        <v>1381</v>
      </c>
      <c r="F92" s="19">
        <v>45817</v>
      </c>
      <c r="G92" s="20">
        <v>1657.98</v>
      </c>
      <c r="H92" s="104" t="e">
        <f>VLOOKUP(E92&amp;B92,'Conf Oracle'!A:F,6,0)</f>
        <v>#N/A</v>
      </c>
      <c r="I92" s="134" t="s">
        <v>562</v>
      </c>
      <c r="J92" s="130" t="str">
        <f t="shared" si="4"/>
        <v/>
      </c>
    </row>
    <row r="93" spans="1:10" ht="15" x14ac:dyDescent="0.25">
      <c r="A93" s="17">
        <v>45821</v>
      </c>
      <c r="B93" s="28" t="s">
        <v>154</v>
      </c>
      <c r="C93" s="18" t="str">
        <f>VLOOKUP(B93,Fornecedores!A:B,2,0)</f>
        <v>TELEFONICA BRASIL SA</v>
      </c>
      <c r="D93" s="18" t="s">
        <v>15</v>
      </c>
      <c r="E93" s="77" t="s">
        <v>1382</v>
      </c>
      <c r="F93" s="19">
        <v>45817</v>
      </c>
      <c r="G93" s="20">
        <v>180</v>
      </c>
      <c r="H93" s="104" t="e">
        <f>VLOOKUP(E93&amp;B93,'Conf Oracle'!A:F,6,0)</f>
        <v>#N/A</v>
      </c>
      <c r="I93" s="134" t="s">
        <v>562</v>
      </c>
      <c r="J93" s="130" t="str">
        <f t="shared" si="4"/>
        <v/>
      </c>
    </row>
    <row r="94" spans="1:10" ht="15" x14ac:dyDescent="0.25">
      <c r="A94" s="17">
        <v>45821</v>
      </c>
      <c r="B94" s="1" t="s">
        <v>1383</v>
      </c>
      <c r="C94" s="18" t="str">
        <f>VLOOKUP(B94,Fornecedores!A:B,2,0)</f>
        <v>NETZOOM</v>
      </c>
      <c r="D94" s="18" t="s">
        <v>15</v>
      </c>
      <c r="E94" s="77" t="s">
        <v>1384</v>
      </c>
      <c r="F94" s="19">
        <v>45820</v>
      </c>
      <c r="G94" s="20">
        <v>103500</v>
      </c>
      <c r="H94" s="104">
        <f>VLOOKUP(E94&amp;B94,'Conf Oracle'!A:F,6,0)</f>
        <v>45840.65347222222</v>
      </c>
      <c r="I94" s="134" t="s">
        <v>1385</v>
      </c>
      <c r="J94" s="130">
        <f t="shared" si="4"/>
        <v>15</v>
      </c>
    </row>
    <row r="95" spans="1:10" ht="15" x14ac:dyDescent="0.25">
      <c r="A95" s="17">
        <v>45821</v>
      </c>
      <c r="B95" s="28" t="s">
        <v>133</v>
      </c>
      <c r="C95" s="18" t="str">
        <f>VLOOKUP(B95,Fornecedores!A:B,2,0)</f>
        <v>Tour House Viagens e Turismo LTDA-THV - Bragança</v>
      </c>
      <c r="D95" s="18" t="s">
        <v>110</v>
      </c>
      <c r="E95" s="23" t="s">
        <v>1386</v>
      </c>
      <c r="F95" s="19">
        <v>45817</v>
      </c>
      <c r="G95" s="20">
        <v>225</v>
      </c>
      <c r="H95" s="104">
        <v>45820</v>
      </c>
      <c r="I95" s="134" t="s">
        <v>67</v>
      </c>
      <c r="J95" s="130">
        <f t="shared" si="4"/>
        <v>4</v>
      </c>
    </row>
    <row r="96" spans="1:10" ht="15" x14ac:dyDescent="0.25">
      <c r="A96" s="17">
        <v>45821</v>
      </c>
      <c r="B96" s="28" t="s">
        <v>233</v>
      </c>
      <c r="C96" s="18" t="str">
        <f>VLOOKUP(B96,Fornecedores!A:B,2,0)</f>
        <v>ALERTE AUTOM LEIT RECORT DIAR OFIC LTDA</v>
      </c>
      <c r="D96" s="18" t="s">
        <v>110</v>
      </c>
      <c r="E96" s="23" t="s">
        <v>1387</v>
      </c>
      <c r="F96" s="19">
        <v>45819</v>
      </c>
      <c r="G96" s="20">
        <v>1470.18</v>
      </c>
      <c r="H96" s="104">
        <f>VLOOKUP(E96&amp;B96,'Conf Oracle'!A:F,6,0)</f>
        <v>45821.436111111114</v>
      </c>
      <c r="I96" s="134"/>
      <c r="J96" s="130">
        <f t="shared" si="4"/>
        <v>3</v>
      </c>
    </row>
    <row r="97" spans="1:10" ht="15" x14ac:dyDescent="0.25">
      <c r="A97" s="17">
        <v>45821</v>
      </c>
      <c r="B97" s="28" t="s">
        <v>183</v>
      </c>
      <c r="C97" s="18" t="str">
        <f>VLOOKUP(B97,Fornecedores!A:B,2,0)</f>
        <v>ARQUIVEI SERVICOS ON LINE LTDA</v>
      </c>
      <c r="D97" s="18" t="s">
        <v>54</v>
      </c>
      <c r="E97" s="23" t="s">
        <v>1388</v>
      </c>
      <c r="F97" s="19">
        <v>45819</v>
      </c>
      <c r="G97" s="20">
        <v>2600</v>
      </c>
      <c r="H97" s="104">
        <f>VLOOKUP(E97&amp;B97,'Conf Oracle'!A:F,6,0)</f>
        <v>45819.685416666667</v>
      </c>
      <c r="I97" s="134"/>
      <c r="J97" s="130">
        <f t="shared" si="4"/>
        <v>1</v>
      </c>
    </row>
    <row r="98" spans="1:10" ht="15" x14ac:dyDescent="0.25">
      <c r="A98" s="17">
        <v>45821</v>
      </c>
      <c r="B98" s="28" t="s">
        <v>126</v>
      </c>
      <c r="C98" s="18" t="str">
        <f>VLOOKUP(B98,Fornecedores!A:B,2,0)</f>
        <v>PLUXEE BENEFICIOS BRASIL SA</v>
      </c>
      <c r="D98" s="18" t="s">
        <v>110</v>
      </c>
      <c r="E98" s="23" t="s">
        <v>1389</v>
      </c>
      <c r="F98" s="19">
        <v>45819</v>
      </c>
      <c r="G98" s="20">
        <v>2909.76</v>
      </c>
      <c r="H98" s="104">
        <f>VLOOKUP(E98&amp;B98,'Conf Oracle'!A:F,6,0)</f>
        <v>45820.667361111111</v>
      </c>
      <c r="I98" s="134"/>
      <c r="J98" s="130">
        <f t="shared" si="4"/>
        <v>2</v>
      </c>
    </row>
    <row r="99" spans="1:10" ht="15" x14ac:dyDescent="0.25">
      <c r="A99" s="17">
        <v>45821</v>
      </c>
      <c r="B99" s="147" t="s">
        <v>126</v>
      </c>
      <c r="C99" s="18" t="str">
        <f>VLOOKUP(B99,Fornecedores!A:B,2,0)</f>
        <v>PLUXEE BENEFICIOS BRASIL SA</v>
      </c>
      <c r="D99" s="18" t="s">
        <v>110</v>
      </c>
      <c r="E99" s="23" t="s">
        <v>1390</v>
      </c>
      <c r="F99" s="19">
        <v>45819</v>
      </c>
      <c r="G99" s="20">
        <v>1732</v>
      </c>
      <c r="H99" s="104">
        <f>VLOOKUP(E99&amp;B99,'Conf Oracle'!A:F,6,0)</f>
        <v>45820.68472222222</v>
      </c>
      <c r="I99" s="134"/>
      <c r="J99" s="130">
        <f t="shared" si="4"/>
        <v>2</v>
      </c>
    </row>
    <row r="100" spans="1:10" ht="15" x14ac:dyDescent="0.25">
      <c r="A100" s="17">
        <v>45821</v>
      </c>
      <c r="B100" s="28" t="s">
        <v>1391</v>
      </c>
      <c r="C100" s="18" t="str">
        <f>VLOOKUP(B100,Fornecedores!A:B,2,0)</f>
        <v>SOLARPLEX SERVICOS LTDA</v>
      </c>
      <c r="D100" s="18" t="s">
        <v>69</v>
      </c>
      <c r="E100" s="23" t="s">
        <v>1392</v>
      </c>
      <c r="F100" s="19">
        <v>45818</v>
      </c>
      <c r="G100" s="20">
        <v>20400</v>
      </c>
      <c r="H100" s="104">
        <f>VLOOKUP(E100&amp;B100,'Conf Oracle'!A:F,6,0)</f>
        <v>45826.67083333333</v>
      </c>
      <c r="I100" s="134" t="s">
        <v>799</v>
      </c>
      <c r="J100" s="130">
        <f t="shared" si="4"/>
        <v>7</v>
      </c>
    </row>
    <row r="101" spans="1:10" ht="15" x14ac:dyDescent="0.25">
      <c r="A101" s="17">
        <v>45821</v>
      </c>
      <c r="B101" s="28" t="s">
        <v>1393</v>
      </c>
      <c r="C101" s="18" t="str">
        <f>VLOOKUP(B101,Fornecedores!A:B,2,0)</f>
        <v>INTERA TALENT HACKING RECRUTAMENTO LTDA</v>
      </c>
      <c r="D101" s="18" t="s">
        <v>69</v>
      </c>
      <c r="E101" s="23" t="s">
        <v>1394</v>
      </c>
      <c r="F101" s="19">
        <v>45818</v>
      </c>
      <c r="G101" s="20">
        <v>11000</v>
      </c>
      <c r="H101" s="104">
        <f>VLOOKUP(E101&amp;B101,'Conf Oracle'!A:F,6,0)</f>
        <v>45832.609027777777</v>
      </c>
      <c r="I101" s="134" t="s">
        <v>799</v>
      </c>
      <c r="J101" s="130">
        <f t="shared" si="4"/>
        <v>11</v>
      </c>
    </row>
    <row r="102" spans="1:10" ht="15" x14ac:dyDescent="0.25">
      <c r="A102" s="17">
        <v>45821</v>
      </c>
      <c r="B102" s="28" t="s">
        <v>1349</v>
      </c>
      <c r="C102" s="18" t="str">
        <f>VLOOKUP(B102,Fornecedores!A:B,2,0)</f>
        <v>KPMG CONSULTORIA LTDA</v>
      </c>
      <c r="D102" s="18" t="s">
        <v>69</v>
      </c>
      <c r="E102" s="23" t="s">
        <v>1395</v>
      </c>
      <c r="F102" s="19">
        <v>45819</v>
      </c>
      <c r="G102" s="20">
        <v>6125.5</v>
      </c>
      <c r="H102" s="104">
        <v>45838</v>
      </c>
      <c r="I102" s="134" t="s">
        <v>1396</v>
      </c>
      <c r="J102" s="130">
        <f t="shared" ref="J102:J161" si="5">IF(OR(ISBLANK(F102), ISBLANK(H102)), "", IFERROR(NETWORKDAYS(F102, H102), ""))</f>
        <v>14</v>
      </c>
    </row>
    <row r="103" spans="1:10" ht="15" x14ac:dyDescent="0.25">
      <c r="A103" s="17">
        <v>45821</v>
      </c>
      <c r="B103" s="28" t="s">
        <v>37</v>
      </c>
      <c r="C103" s="18" t="str">
        <f>VLOOKUP(B103,Fornecedores!A:B,2,0)</f>
        <v>FUNDACAO DE ENSINO E ENGENHARIA DE SC</v>
      </c>
      <c r="D103" s="18" t="s">
        <v>1397</v>
      </c>
      <c r="E103" s="23" t="s">
        <v>1398</v>
      </c>
      <c r="F103" s="19">
        <v>45818</v>
      </c>
      <c r="G103" s="20">
        <v>53333.33</v>
      </c>
      <c r="H103" s="104">
        <f>VLOOKUP(E103&amp;B103,'Conf Oracle'!A:F,6,0)</f>
        <v>45824.425000000003</v>
      </c>
      <c r="I103" s="134"/>
      <c r="J103" s="130">
        <f t="shared" si="5"/>
        <v>5</v>
      </c>
    </row>
    <row r="104" spans="1:10" ht="15" x14ac:dyDescent="0.25">
      <c r="A104" s="17">
        <v>45821</v>
      </c>
      <c r="B104" s="28" t="s">
        <v>45</v>
      </c>
      <c r="C104" s="18" t="str">
        <f>VLOOKUP(B104,Fornecedores!A:B,2,0)</f>
        <v>CENTRO DE PESQUISA DE ENERGIA ELET CEPEL</v>
      </c>
      <c r="D104" s="18" t="s">
        <v>30</v>
      </c>
      <c r="E104" s="23" t="s">
        <v>1399</v>
      </c>
      <c r="F104" s="19">
        <v>45818</v>
      </c>
      <c r="G104" s="20">
        <v>334940</v>
      </c>
      <c r="H104" s="104">
        <f>VLOOKUP(E104&amp;B104,'Conf Oracle'!A:F,6,0)</f>
        <v>45826.646527777775</v>
      </c>
      <c r="I104" s="134"/>
      <c r="J104" s="130">
        <f t="shared" si="5"/>
        <v>7</v>
      </c>
    </row>
    <row r="105" spans="1:10" ht="15" x14ac:dyDescent="0.25">
      <c r="A105" s="17">
        <v>45821</v>
      </c>
      <c r="B105" s="28" t="s">
        <v>504</v>
      </c>
      <c r="C105" s="18" t="str">
        <f>VLOOKUP(B105,Fornecedores!A:B,2,0)</f>
        <v>NOS DA COMUNICACAO LTDA</v>
      </c>
      <c r="D105" s="18" t="s">
        <v>30</v>
      </c>
      <c r="E105" s="23" t="s">
        <v>1400</v>
      </c>
      <c r="F105" s="19">
        <v>45819</v>
      </c>
      <c r="G105" s="20">
        <v>1071.2</v>
      </c>
      <c r="H105" s="104">
        <f>VLOOKUP(E105&amp;B105,'Conf Oracle'!A:F,6,0)</f>
        <v>45824.626388888886</v>
      </c>
      <c r="I105" s="134"/>
      <c r="J105" s="130">
        <f t="shared" si="5"/>
        <v>4</v>
      </c>
    </row>
    <row r="106" spans="1:10" ht="15" x14ac:dyDescent="0.25">
      <c r="A106" s="17">
        <v>45821</v>
      </c>
      <c r="B106" s="28" t="s">
        <v>315</v>
      </c>
      <c r="C106" s="18" t="str">
        <f>VLOOKUP(B106,Fornecedores!A:B,2,0)</f>
        <v>AGUAS CLARAS GASTRONOMIA E EVENTOS LTDA</v>
      </c>
      <c r="D106" s="18" t="s">
        <v>54</v>
      </c>
      <c r="E106" s="23" t="s">
        <v>1401</v>
      </c>
      <c r="F106" s="19">
        <v>45819</v>
      </c>
      <c r="G106" s="20">
        <v>2400</v>
      </c>
      <c r="H106" s="104">
        <f>VLOOKUP(E106&amp;B106,'Conf Oracle'!A:F,6,0)</f>
        <v>45821.67291666667</v>
      </c>
      <c r="I106" s="134"/>
      <c r="J106" s="130">
        <f t="shared" si="5"/>
        <v>3</v>
      </c>
    </row>
    <row r="107" spans="1:10" ht="15" x14ac:dyDescent="0.25">
      <c r="A107" s="17">
        <v>45821</v>
      </c>
      <c r="B107" s="28" t="s">
        <v>29</v>
      </c>
      <c r="C107" s="18" t="str">
        <f>VLOOKUP(B107,Fornecedores!A:B,2,0)</f>
        <v>ARVP CONSULTORIA E CAPACITACAO LTDA</v>
      </c>
      <c r="D107" s="18" t="s">
        <v>30</v>
      </c>
      <c r="E107" s="23" t="s">
        <v>1402</v>
      </c>
      <c r="F107" s="19">
        <v>45820</v>
      </c>
      <c r="G107" s="20">
        <v>38410.07</v>
      </c>
      <c r="H107" s="104">
        <f>VLOOKUP(E107&amp;B107,'Conf Oracle'!A:F,6,0)</f>
        <v>45839.620833333334</v>
      </c>
      <c r="I107" s="134" t="s">
        <v>799</v>
      </c>
      <c r="J107" s="130">
        <f t="shared" si="5"/>
        <v>14</v>
      </c>
    </row>
    <row r="108" spans="1:10" ht="15" x14ac:dyDescent="0.25">
      <c r="A108" s="17">
        <v>45821</v>
      </c>
      <c r="B108" s="28" t="s">
        <v>1403</v>
      </c>
      <c r="C108" s="18" t="str">
        <f>VLOOKUP(B108,Fornecedores!A:B,2,0)</f>
        <v>EDITORA GLOBO SA</v>
      </c>
      <c r="D108" s="18" t="s">
        <v>30</v>
      </c>
      <c r="E108" s="23" t="s">
        <v>1404</v>
      </c>
      <c r="F108" s="19">
        <v>45821</v>
      </c>
      <c r="G108" s="20">
        <v>778.8</v>
      </c>
      <c r="H108" s="104">
        <f>VLOOKUP(E108&amp;B108,'Conf Oracle'!A:F,6,0)</f>
        <v>45826.740277777775</v>
      </c>
      <c r="I108" s="134"/>
      <c r="J108" s="130">
        <f t="shared" si="5"/>
        <v>4</v>
      </c>
    </row>
    <row r="109" spans="1:10" ht="15" x14ac:dyDescent="0.25">
      <c r="A109" s="17">
        <v>45821</v>
      </c>
      <c r="B109" s="154" t="s">
        <v>1405</v>
      </c>
      <c r="C109" s="18" t="str">
        <f>VLOOKUP(B109,Fornecedores!A:B,2,0)</f>
        <v>CLARO NXT TELECOMUNICACOES LTDA.</v>
      </c>
      <c r="D109" s="18" t="s">
        <v>69</v>
      </c>
      <c r="E109" s="23" t="s">
        <v>1406</v>
      </c>
      <c r="F109" s="31">
        <v>45723</v>
      </c>
      <c r="G109" s="20">
        <v>180</v>
      </c>
      <c r="H109" s="104">
        <v>45833</v>
      </c>
      <c r="I109" s="134" t="s">
        <v>1407</v>
      </c>
      <c r="J109" s="130">
        <f t="shared" si="5"/>
        <v>79</v>
      </c>
    </row>
    <row r="110" spans="1:10" ht="15" x14ac:dyDescent="0.25">
      <c r="A110" s="17">
        <v>45821</v>
      </c>
      <c r="B110" s="154" t="s">
        <v>1405</v>
      </c>
      <c r="C110" s="18" t="str">
        <f>VLOOKUP(B110,Fornecedores!A:B,2,0)</f>
        <v>CLARO NXT TELECOMUNICACOES LTDA.</v>
      </c>
      <c r="D110" s="18" t="s">
        <v>69</v>
      </c>
      <c r="E110" s="23" t="s">
        <v>1408</v>
      </c>
      <c r="F110" s="31">
        <v>45756</v>
      </c>
      <c r="G110" s="20">
        <v>513.84</v>
      </c>
      <c r="H110" s="104">
        <v>45833</v>
      </c>
      <c r="I110" s="134" t="s">
        <v>1407</v>
      </c>
      <c r="J110" s="130">
        <f t="shared" si="5"/>
        <v>56</v>
      </c>
    </row>
    <row r="111" spans="1:10" ht="15" x14ac:dyDescent="0.25">
      <c r="A111" s="17">
        <v>45821</v>
      </c>
      <c r="B111" s="154" t="s">
        <v>1405</v>
      </c>
      <c r="C111" s="18" t="str">
        <f>VLOOKUP(B111,Fornecedores!A:B,2,0)</f>
        <v>CLARO NXT TELECOMUNICACOES LTDA.</v>
      </c>
      <c r="D111" s="18" t="s">
        <v>69</v>
      </c>
      <c r="E111" s="23" t="s">
        <v>1409</v>
      </c>
      <c r="F111" s="19">
        <v>45818</v>
      </c>
      <c r="G111" s="20">
        <v>108.01</v>
      </c>
      <c r="H111" s="104">
        <f>VLOOKUP(E111&amp;B111,'Conf Oracle'!A:F,6,0)</f>
        <v>45820.503472222219</v>
      </c>
      <c r="I111" s="134" t="s">
        <v>612</v>
      </c>
      <c r="J111" s="130">
        <f t="shared" si="5"/>
        <v>3</v>
      </c>
    </row>
    <row r="112" spans="1:10" ht="15" x14ac:dyDescent="0.25">
      <c r="A112" s="17">
        <v>45825</v>
      </c>
      <c r="B112" s="28" t="s">
        <v>149</v>
      </c>
      <c r="C112" s="18" t="str">
        <f>VLOOKUP(B112,Fornecedores!A:B,2,0)</f>
        <v>ACCENTURE DO BRASIL LTDA</v>
      </c>
      <c r="D112" s="18" t="s">
        <v>15</v>
      </c>
      <c r="E112" s="23" t="s">
        <v>1410</v>
      </c>
      <c r="F112" s="19">
        <v>45821</v>
      </c>
      <c r="G112" s="20">
        <v>52928</v>
      </c>
      <c r="H112" s="104">
        <f>VLOOKUP(E112&amp;B112,'Conf Oracle'!A:F,6,0)</f>
        <v>45839.673611111109</v>
      </c>
      <c r="I112" s="134" t="s">
        <v>1411</v>
      </c>
      <c r="J112" s="130">
        <f t="shared" si="5"/>
        <v>13</v>
      </c>
    </row>
    <row r="113" spans="1:10" ht="15" x14ac:dyDescent="0.25">
      <c r="A113" s="17">
        <v>45825</v>
      </c>
      <c r="B113" s="28" t="s">
        <v>149</v>
      </c>
      <c r="C113" s="18" t="str">
        <f>VLOOKUP(B113,Fornecedores!A:B,2,0)</f>
        <v>ACCENTURE DO BRASIL LTDA</v>
      </c>
      <c r="D113" s="18" t="s">
        <v>15</v>
      </c>
      <c r="E113" s="23" t="s">
        <v>1412</v>
      </c>
      <c r="F113" s="19">
        <v>45821</v>
      </c>
      <c r="G113" s="20">
        <v>183243.6</v>
      </c>
      <c r="H113" s="104">
        <f>VLOOKUP(E113&amp;B113,'Conf Oracle'!A:F,6,0)</f>
        <v>45839.679166666669</v>
      </c>
      <c r="I113" s="134" t="s">
        <v>1413</v>
      </c>
      <c r="J113" s="130">
        <f t="shared" si="5"/>
        <v>13</v>
      </c>
    </row>
    <row r="114" spans="1:10" ht="15" x14ac:dyDescent="0.25">
      <c r="A114" s="17">
        <v>45825</v>
      </c>
      <c r="B114" s="137" t="s">
        <v>350</v>
      </c>
      <c r="C114" s="18" t="str">
        <f>VLOOKUP(B114,Fornecedores!A:B,2,0)</f>
        <v>MULTIVIS BRASIL LTDA</v>
      </c>
      <c r="D114" s="18" t="s">
        <v>15</v>
      </c>
      <c r="E114" s="23" t="s">
        <v>1414</v>
      </c>
      <c r="F114" s="19">
        <v>45819</v>
      </c>
      <c r="G114" s="20">
        <v>76829.38</v>
      </c>
      <c r="H114" s="104">
        <v>45823</v>
      </c>
      <c r="I114" s="134" t="s">
        <v>1415</v>
      </c>
      <c r="J114" s="130">
        <f t="shared" si="5"/>
        <v>3</v>
      </c>
    </row>
    <row r="115" spans="1:10" ht="15" x14ac:dyDescent="0.25">
      <c r="A115" s="17">
        <v>45825</v>
      </c>
      <c r="B115" s="137" t="s">
        <v>350</v>
      </c>
      <c r="C115" s="18" t="str">
        <f>VLOOKUP(B115,Fornecedores!A:B,2,0)</f>
        <v>MULTIVIS BRASIL LTDA</v>
      </c>
      <c r="D115" s="18" t="s">
        <v>15</v>
      </c>
      <c r="E115" s="23" t="s">
        <v>1416</v>
      </c>
      <c r="F115" s="19">
        <v>45821</v>
      </c>
      <c r="G115" s="20">
        <v>20047.47</v>
      </c>
      <c r="H115" s="104">
        <v>45824</v>
      </c>
      <c r="I115" s="134" t="s">
        <v>1417</v>
      </c>
      <c r="J115" s="130">
        <f t="shared" si="5"/>
        <v>2</v>
      </c>
    </row>
    <row r="116" spans="1:10" x14ac:dyDescent="0.25">
      <c r="A116" s="17">
        <v>45825</v>
      </c>
      <c r="B116" s="28" t="s">
        <v>288</v>
      </c>
      <c r="C116" s="18" t="str">
        <f>VLOOKUP(B116,Fornecedores!A:B,2,0)</f>
        <v>TELEFONICA BRASIL SA</v>
      </c>
      <c r="D116" s="18" t="s">
        <v>15</v>
      </c>
      <c r="E116" s="23" t="s">
        <v>1418</v>
      </c>
      <c r="F116" s="19">
        <v>45819</v>
      </c>
      <c r="G116" s="20">
        <v>10066.379999999999</v>
      </c>
      <c r="H116" s="104">
        <f>VLOOKUP(E116&amp;B116,'Conf Oracle'!A:F,6,0)</f>
        <v>45838.763194444444</v>
      </c>
      <c r="J116" s="130">
        <f t="shared" si="5"/>
        <v>14</v>
      </c>
    </row>
    <row r="117" spans="1:10" x14ac:dyDescent="0.25">
      <c r="A117" s="17">
        <v>45825</v>
      </c>
      <c r="B117" s="28" t="s">
        <v>1419</v>
      </c>
      <c r="C117" s="18" t="str">
        <f>VLOOKUP(B117,Fornecedores!A:B,2,0)</f>
        <v>TELEFONICA BRASIL SA</v>
      </c>
      <c r="D117" s="18" t="s">
        <v>15</v>
      </c>
      <c r="E117" s="23" t="s">
        <v>1420</v>
      </c>
      <c r="F117" s="19">
        <v>45819</v>
      </c>
      <c r="G117" s="20">
        <v>10234.379999999999</v>
      </c>
      <c r="H117" s="104">
        <f>VLOOKUP(E117&amp;B117,'Conf Oracle'!A:F,6,0)</f>
        <v>45838.705555555556</v>
      </c>
      <c r="I117" s="30"/>
      <c r="J117" s="130">
        <f t="shared" si="5"/>
        <v>14</v>
      </c>
    </row>
    <row r="118" spans="1:10" x14ac:dyDescent="0.25">
      <c r="A118" s="17">
        <v>45825</v>
      </c>
      <c r="B118" s="28" t="s">
        <v>317</v>
      </c>
      <c r="C118" s="18" t="str">
        <f>VLOOKUP(B118,Fornecedores!A:B,2,0)</f>
        <v>SKY SERVICOS DE BANDA LARGA LTDA</v>
      </c>
      <c r="D118" s="18" t="s">
        <v>110</v>
      </c>
      <c r="E118" s="23" t="s">
        <v>1421</v>
      </c>
      <c r="F118" s="19">
        <v>45820</v>
      </c>
      <c r="G118" s="20">
        <v>318.17</v>
      </c>
      <c r="H118" s="104">
        <f>VLOOKUP(E118&amp;B118,'Conf Oracle'!A:F,6,0)</f>
        <v>45824.432638888888</v>
      </c>
      <c r="J118" s="130">
        <f t="shared" si="5"/>
        <v>3</v>
      </c>
    </row>
    <row r="119" spans="1:10" x14ac:dyDescent="0.25">
      <c r="A119" s="17">
        <v>45825</v>
      </c>
      <c r="B119" s="28" t="s">
        <v>126</v>
      </c>
      <c r="C119" s="18" t="str">
        <f>VLOOKUP(B119,Fornecedores!A:B,2,0)</f>
        <v>PLUXEE BENEFICIOS BRASIL SA</v>
      </c>
      <c r="D119" s="18" t="s">
        <v>110</v>
      </c>
      <c r="E119" s="23" t="s">
        <v>1422</v>
      </c>
      <c r="F119" s="19">
        <v>45821</v>
      </c>
      <c r="G119" s="20">
        <v>1072828.73</v>
      </c>
      <c r="H119" s="104">
        <f>VLOOKUP(E119&amp;B119,'Conf Oracle'!A:F,6,0)</f>
        <v>45824.645833333336</v>
      </c>
      <c r="I119" s="30"/>
      <c r="J119" s="130">
        <f t="shared" si="5"/>
        <v>2</v>
      </c>
    </row>
    <row r="120" spans="1:10" x14ac:dyDescent="0.25">
      <c r="A120" s="17">
        <v>45825</v>
      </c>
      <c r="B120" s="28" t="s">
        <v>126</v>
      </c>
      <c r="C120" s="18" t="str">
        <f>VLOOKUP(B120,Fornecedores!A:B,2,0)</f>
        <v>PLUXEE BENEFICIOS BRASIL SA</v>
      </c>
      <c r="D120" s="18" t="s">
        <v>110</v>
      </c>
      <c r="E120" s="23" t="s">
        <v>1423</v>
      </c>
      <c r="F120" s="19">
        <v>45821</v>
      </c>
      <c r="G120" s="20">
        <v>590584.06999999995</v>
      </c>
      <c r="H120" s="104">
        <f>VLOOKUP(E120&amp;B120,'Conf Oracle'!A:F,6,0)</f>
        <v>45824.652777777781</v>
      </c>
      <c r="J120" s="130">
        <f t="shared" si="5"/>
        <v>2</v>
      </c>
    </row>
    <row r="121" spans="1:10" x14ac:dyDescent="0.25">
      <c r="A121" s="17">
        <v>45825</v>
      </c>
      <c r="B121" s="28" t="s">
        <v>237</v>
      </c>
      <c r="C121" s="18" t="str">
        <f>VLOOKUP(B121,Fornecedores!A:B,2,0)</f>
        <v>QUALITY SOFTWARE SA</v>
      </c>
      <c r="D121" s="18" t="s">
        <v>69</v>
      </c>
      <c r="E121" s="23" t="s">
        <v>1424</v>
      </c>
      <c r="F121" s="19">
        <v>45824</v>
      </c>
      <c r="G121" s="20">
        <v>907599.6</v>
      </c>
      <c r="H121" s="104">
        <f>VLOOKUP(E121&amp;B121,'Conf Oracle'!A:F,6,0)</f>
        <v>45840.679861111108</v>
      </c>
      <c r="I121" s="23" t="s">
        <v>1425</v>
      </c>
      <c r="J121" s="130">
        <f t="shared" si="5"/>
        <v>13</v>
      </c>
    </row>
    <row r="122" spans="1:10" x14ac:dyDescent="0.25">
      <c r="A122" s="17">
        <v>45825</v>
      </c>
      <c r="B122" s="28" t="s">
        <v>237</v>
      </c>
      <c r="C122" s="18" t="str">
        <f>VLOOKUP(B122,Fornecedores!A:B,2,0)</f>
        <v>QUALITY SOFTWARE SA</v>
      </c>
      <c r="D122" s="18" t="s">
        <v>69</v>
      </c>
      <c r="E122" s="23" t="s">
        <v>1426</v>
      </c>
      <c r="F122" s="19">
        <v>45824</v>
      </c>
      <c r="G122" s="20">
        <v>87356.46</v>
      </c>
      <c r="H122" s="104">
        <f>VLOOKUP(E122&amp;B122,'Conf Oracle'!A:F,6,0)</f>
        <v>45840.704861111109</v>
      </c>
      <c r="I122" s="23" t="s">
        <v>1427</v>
      </c>
      <c r="J122" s="130">
        <f t="shared" si="5"/>
        <v>13</v>
      </c>
    </row>
    <row r="123" spans="1:10" x14ac:dyDescent="0.25">
      <c r="A123" s="17">
        <v>45825</v>
      </c>
      <c r="B123" s="28" t="s">
        <v>237</v>
      </c>
      <c r="C123" s="18" t="str">
        <f>VLOOKUP(B123,Fornecedores!A:B,2,0)</f>
        <v>QUALITY SOFTWARE SA</v>
      </c>
      <c r="D123" s="18" t="s">
        <v>69</v>
      </c>
      <c r="E123" s="23" t="s">
        <v>1428</v>
      </c>
      <c r="F123" s="19">
        <v>45824</v>
      </c>
      <c r="G123" s="20">
        <v>69771.72</v>
      </c>
      <c r="H123" s="104">
        <f>VLOOKUP(E123&amp;B123,'Conf Oracle'!A:F,6,0)</f>
        <v>45840.686805555553</v>
      </c>
      <c r="I123" s="23" t="s">
        <v>1429</v>
      </c>
      <c r="J123" s="130">
        <f t="shared" si="5"/>
        <v>13</v>
      </c>
    </row>
    <row r="124" spans="1:10" x14ac:dyDescent="0.25">
      <c r="A124" s="17">
        <v>45825</v>
      </c>
      <c r="B124" s="28" t="s">
        <v>1430</v>
      </c>
      <c r="C124" s="18" t="str">
        <f>VLOOKUP(B124,Fornecedores!A:B,2,0)</f>
        <v>QUALITY SOFTWARE SA</v>
      </c>
      <c r="D124" s="18" t="s">
        <v>69</v>
      </c>
      <c r="E124" s="23" t="s">
        <v>1431</v>
      </c>
      <c r="F124" s="19">
        <v>45824</v>
      </c>
      <c r="G124" s="20">
        <v>69771.72</v>
      </c>
      <c r="H124" s="104">
        <f>VLOOKUP(E124&amp;B124,'Conf Oracle'!A:F,6,0)</f>
        <v>45840.693055555559</v>
      </c>
      <c r="I124" s="23" t="s">
        <v>1432</v>
      </c>
      <c r="J124" s="130">
        <f t="shared" si="5"/>
        <v>13</v>
      </c>
    </row>
    <row r="125" spans="1:10" x14ac:dyDescent="0.25">
      <c r="A125" s="17">
        <v>45825</v>
      </c>
      <c r="B125" s="28" t="s">
        <v>248</v>
      </c>
      <c r="C125" s="18" t="str">
        <f>VLOOKUP(B125,Fornecedores!A:B,2,0)</f>
        <v>INESC P D BRASIL</v>
      </c>
      <c r="D125" s="18" t="s">
        <v>30</v>
      </c>
      <c r="E125" s="23" t="s">
        <v>1433</v>
      </c>
      <c r="F125" s="19">
        <v>45821</v>
      </c>
      <c r="G125" s="20">
        <v>23833.33</v>
      </c>
      <c r="H125" s="104">
        <f>VLOOKUP(E125&amp;B125,'Conf Oracle'!A:F,6,0)</f>
        <v>45826.45</v>
      </c>
      <c r="J125" s="130">
        <f t="shared" si="5"/>
        <v>4</v>
      </c>
    </row>
    <row r="126" spans="1:10" x14ac:dyDescent="0.25">
      <c r="A126" s="17">
        <v>45825</v>
      </c>
      <c r="B126" s="28" t="s">
        <v>248</v>
      </c>
      <c r="C126" s="18" t="str">
        <f>VLOOKUP(B126,Fornecedores!A:B,2,0)</f>
        <v>INESC P D BRASIL</v>
      </c>
      <c r="D126" s="18" t="s">
        <v>30</v>
      </c>
      <c r="E126" s="23" t="s">
        <v>1434</v>
      </c>
      <c r="F126" s="19">
        <v>45824</v>
      </c>
      <c r="G126" s="20">
        <v>23833.33</v>
      </c>
      <c r="H126" s="104">
        <f>VLOOKUP(E126&amp;B126,'Conf Oracle'!A:F,6,0)</f>
        <v>45826.452777777777</v>
      </c>
      <c r="J126" s="130">
        <f t="shared" si="5"/>
        <v>3</v>
      </c>
    </row>
    <row r="127" spans="1:10" x14ac:dyDescent="0.25">
      <c r="A127" s="17">
        <v>45825</v>
      </c>
      <c r="B127" s="28" t="s">
        <v>266</v>
      </c>
      <c r="C127" s="18" t="str">
        <f>VLOOKUP(B127,Fornecedores!A:B,2,0)</f>
        <v>HPPA CONSULT E DESENV EM ENGENHARIA LTDA</v>
      </c>
      <c r="D127" s="18" t="s">
        <v>30</v>
      </c>
      <c r="E127" s="23" t="s">
        <v>1435</v>
      </c>
      <c r="F127" s="19">
        <v>45824</v>
      </c>
      <c r="G127" s="20">
        <v>24567</v>
      </c>
      <c r="H127" s="104">
        <f>VLOOKUP(E127&amp;B127,'Conf Oracle'!A:F,6,0)</f>
        <v>45826.473611111112</v>
      </c>
      <c r="J127" s="130">
        <f t="shared" si="5"/>
        <v>3</v>
      </c>
    </row>
    <row r="128" spans="1:10" x14ac:dyDescent="0.25">
      <c r="A128" s="17">
        <v>45825</v>
      </c>
      <c r="B128" s="28" t="s">
        <v>266</v>
      </c>
      <c r="C128" s="18" t="str">
        <f>VLOOKUP(B128,Fornecedores!A:B,2,0)</f>
        <v>HPPA CONSULT E DESENV EM ENGENHARIA LTDA</v>
      </c>
      <c r="D128" s="18" t="s">
        <v>30</v>
      </c>
      <c r="E128" s="23" t="s">
        <v>1436</v>
      </c>
      <c r="F128" s="19">
        <v>45824</v>
      </c>
      <c r="G128" s="20">
        <v>43100</v>
      </c>
      <c r="H128" s="104">
        <f>VLOOKUP(E128&amp;B128,'Conf Oracle'!A:F,6,0)</f>
        <v>45826.643750000003</v>
      </c>
      <c r="J128" s="130">
        <f t="shared" si="5"/>
        <v>3</v>
      </c>
    </row>
    <row r="129" spans="1:10" x14ac:dyDescent="0.25">
      <c r="A129" s="17">
        <v>45825</v>
      </c>
      <c r="B129" s="28" t="s">
        <v>1437</v>
      </c>
      <c r="C129" s="18" t="str">
        <f>VLOOKUP(B129,Fornecedores!A:B,2,0)</f>
        <v>FUNDACAO GETULIO VARGAS</v>
      </c>
      <c r="D129" s="18" t="s">
        <v>30</v>
      </c>
      <c r="E129" s="23" t="s">
        <v>1438</v>
      </c>
      <c r="F129" s="19">
        <v>45824</v>
      </c>
      <c r="G129" s="20">
        <v>5700</v>
      </c>
      <c r="H129" s="104">
        <f>VLOOKUP(E129&amp;B129,'Conf Oracle'!A:F,6,0)</f>
        <v>45832.626388888886</v>
      </c>
      <c r="I129" s="23" t="s">
        <v>799</v>
      </c>
      <c r="J129" s="130">
        <f t="shared" si="5"/>
        <v>7</v>
      </c>
    </row>
    <row r="130" spans="1:10" x14ac:dyDescent="0.25">
      <c r="A130" s="17">
        <v>45825</v>
      </c>
      <c r="B130" s="137" t="s">
        <v>264</v>
      </c>
      <c r="C130" s="18" t="str">
        <f>VLOOKUP(B130,Fornecedores!A:B,2,0)</f>
        <v>BALUARTE AGENCIA DE PROJETOS CULTURAIS LTDA</v>
      </c>
      <c r="D130" s="18" t="s">
        <v>30</v>
      </c>
      <c r="E130" s="23" t="s">
        <v>1439</v>
      </c>
      <c r="F130" s="19">
        <v>45824</v>
      </c>
      <c r="G130" s="20">
        <v>19618.29</v>
      </c>
      <c r="H130" s="104">
        <f>VLOOKUP(E130&amp;B130,'Conf Oracle'!A:F,6,0)</f>
        <v>45839.615972222222</v>
      </c>
      <c r="I130" s="23" t="s">
        <v>799</v>
      </c>
      <c r="J130" s="130">
        <f t="shared" si="5"/>
        <v>12</v>
      </c>
    </row>
    <row r="131" spans="1:10" x14ac:dyDescent="0.25">
      <c r="A131" s="17">
        <v>45832</v>
      </c>
      <c r="B131" s="137" t="s">
        <v>899</v>
      </c>
      <c r="C131" s="18" t="str">
        <f>VLOOKUP(B131,Fornecedores!A:B,2,0)</f>
        <v>ELEVADORES ATLAS SCHINDLER SA</v>
      </c>
      <c r="D131" s="18" t="s">
        <v>54</v>
      </c>
      <c r="E131" s="77" t="s">
        <v>1440</v>
      </c>
      <c r="F131" s="19">
        <v>45811</v>
      </c>
      <c r="G131" s="20">
        <v>2069.88</v>
      </c>
      <c r="H131" s="104">
        <f>VLOOKUP(E131&amp;B131,'Conf Oracle'!A:F,6,0)</f>
        <v>45832.467361111114</v>
      </c>
      <c r="J131" s="130">
        <f t="shared" si="5"/>
        <v>16</v>
      </c>
    </row>
    <row r="132" spans="1:10" x14ac:dyDescent="0.25">
      <c r="A132" s="17">
        <v>45832</v>
      </c>
      <c r="B132" s="28" t="s">
        <v>1011</v>
      </c>
      <c r="C132" s="18" t="str">
        <f>VLOOKUP(B132,Fornecedores!A:B,2,0)</f>
        <v>ELEVADORES ATLAS SCHINDLER SA</v>
      </c>
      <c r="D132" s="18" t="s">
        <v>54</v>
      </c>
      <c r="E132" s="23" t="s">
        <v>1441</v>
      </c>
      <c r="F132" s="19">
        <v>45811</v>
      </c>
      <c r="G132" s="20">
        <v>871.68</v>
      </c>
      <c r="H132" s="104">
        <f>VLOOKUP(E132&amp;B132,'Conf Oracle'!A:F,6,0)</f>
        <v>45831.609722222223</v>
      </c>
      <c r="J132" s="130">
        <f t="shared" si="5"/>
        <v>15</v>
      </c>
    </row>
    <row r="133" spans="1:10" x14ac:dyDescent="0.25">
      <c r="A133" s="17">
        <v>45832</v>
      </c>
      <c r="B133" s="28" t="s">
        <v>320</v>
      </c>
      <c r="C133" s="18" t="str">
        <f>VLOOKUP(B133,Fornecedores!A:B,2,0)</f>
        <v>EDIPO FARIAS DA CUNHA</v>
      </c>
      <c r="D133" s="18" t="s">
        <v>54</v>
      </c>
      <c r="E133" s="23" t="s">
        <v>1442</v>
      </c>
      <c r="F133" s="19">
        <v>45831</v>
      </c>
      <c r="G133" s="82">
        <v>2277.77</v>
      </c>
      <c r="H133" s="104">
        <f>VLOOKUP(E133&amp;B133,'Conf Oracle'!A:F,6,0)</f>
        <v>45838.383333333331</v>
      </c>
      <c r="J133" s="130">
        <f t="shared" si="5"/>
        <v>6</v>
      </c>
    </row>
    <row r="134" spans="1:10" x14ac:dyDescent="0.25">
      <c r="A134" s="17">
        <v>45832</v>
      </c>
      <c r="B134" s="28" t="s">
        <v>1179</v>
      </c>
      <c r="C134" s="18" t="str">
        <f>VLOOKUP(B134,Fornecedores!A:B,2,0)</f>
        <v>PANIFICADORA E CONFEITARIA DONA TITA LTDA</v>
      </c>
      <c r="D134" s="18" t="s">
        <v>472</v>
      </c>
      <c r="E134" s="23" t="s">
        <v>1443</v>
      </c>
      <c r="F134" s="19">
        <v>45831</v>
      </c>
      <c r="G134" s="20">
        <v>2965</v>
      </c>
      <c r="H134" s="104">
        <f>VLOOKUP(E134&amp;B134,'Conf Oracle'!A:F,6,0)</f>
        <v>45832.603472222225</v>
      </c>
      <c r="J134" s="130">
        <f t="shared" si="5"/>
        <v>2</v>
      </c>
    </row>
    <row r="135" spans="1:10" x14ac:dyDescent="0.25">
      <c r="A135" s="17">
        <v>45832</v>
      </c>
      <c r="B135" s="28" t="s">
        <v>660</v>
      </c>
      <c r="C135" s="18" t="str">
        <f>VLOOKUP(B135,Fornecedores!A:B,2,0)</f>
        <v>COMPANHIA DE SANEAMENTO AMBIENTAL DO DISTRITO FEDERAL</v>
      </c>
      <c r="D135" s="18" t="s">
        <v>110</v>
      </c>
      <c r="E135" s="23" t="s">
        <v>1444</v>
      </c>
      <c r="F135" s="19">
        <v>45820</v>
      </c>
      <c r="G135" s="20">
        <v>23251.48</v>
      </c>
      <c r="H135" s="104">
        <v>45824</v>
      </c>
      <c r="I135" s="23" t="s">
        <v>1445</v>
      </c>
      <c r="J135" s="130">
        <f t="shared" si="5"/>
        <v>3</v>
      </c>
    </row>
    <row r="136" spans="1:10" x14ac:dyDescent="0.25">
      <c r="A136" s="17">
        <v>45832</v>
      </c>
      <c r="B136" s="28" t="s">
        <v>119</v>
      </c>
      <c r="C136" s="18" t="str">
        <f>VLOOKUP(B136,Fornecedores!A:B,2,0)</f>
        <v>VELA SOFTWARE E SERVICOS LTDA</v>
      </c>
      <c r="D136" s="18" t="s">
        <v>110</v>
      </c>
      <c r="E136" s="77" t="s">
        <v>1446</v>
      </c>
      <c r="F136" s="19">
        <v>45810</v>
      </c>
      <c r="G136" s="20">
        <v>677.6</v>
      </c>
      <c r="H136" s="104">
        <v>45824</v>
      </c>
      <c r="I136" s="23" t="s">
        <v>1447</v>
      </c>
      <c r="J136" s="130">
        <f t="shared" si="5"/>
        <v>11</v>
      </c>
    </row>
    <row r="137" spans="1:10" x14ac:dyDescent="0.25">
      <c r="A137" s="17">
        <v>45832</v>
      </c>
      <c r="B137" s="28" t="s">
        <v>221</v>
      </c>
      <c r="C137" s="18" t="str">
        <f>VLOOKUP(B137,Fornecedores!A:B,2,0)</f>
        <v>PORTO INGLESES EMPREENDIMENTOS IMOBILIARIOS LTDA</v>
      </c>
      <c r="D137" s="18" t="s">
        <v>110</v>
      </c>
      <c r="E137" s="23" t="s">
        <v>1448</v>
      </c>
      <c r="F137" s="19">
        <v>45813</v>
      </c>
      <c r="G137" s="20">
        <v>515151.82</v>
      </c>
      <c r="H137" s="104">
        <v>45825</v>
      </c>
      <c r="I137" s="23" t="s">
        <v>1449</v>
      </c>
      <c r="J137" s="130">
        <f t="shared" si="5"/>
        <v>9</v>
      </c>
    </row>
    <row r="138" spans="1:10" x14ac:dyDescent="0.25">
      <c r="A138" s="17">
        <v>45832</v>
      </c>
      <c r="B138" s="28" t="s">
        <v>229</v>
      </c>
      <c r="C138" s="18" t="str">
        <f>VLOOKUP(B138,Fornecedores!A:B,2,0)</f>
        <v>PRUDENTIAL DO BRASIL VIDA EM GRUPO S.A.</v>
      </c>
      <c r="D138" s="18" t="s">
        <v>110</v>
      </c>
      <c r="E138" s="77" t="s">
        <v>1450</v>
      </c>
      <c r="F138" s="19">
        <v>45838</v>
      </c>
      <c r="G138" s="20">
        <v>1034.55</v>
      </c>
      <c r="H138" s="104">
        <f>VLOOKUP(E138&amp;B138,'Conf Oracle'!A:F,6,0)</f>
        <v>45826.509722222225</v>
      </c>
      <c r="J138" s="130">
        <f t="shared" si="5"/>
        <v>-9</v>
      </c>
    </row>
    <row r="139" spans="1:10" x14ac:dyDescent="0.25">
      <c r="A139" s="17">
        <v>45832</v>
      </c>
      <c r="B139" s="28" t="s">
        <v>280</v>
      </c>
      <c r="C139" s="18" t="str">
        <f>VLOOKUP(B139,Fornecedores!A:B,2,0)</f>
        <v>FLEURY SA</v>
      </c>
      <c r="D139" s="18" t="s">
        <v>110</v>
      </c>
      <c r="E139" s="23" t="s">
        <v>1451</v>
      </c>
      <c r="F139" s="19">
        <v>45826</v>
      </c>
      <c r="G139" s="20">
        <v>135.86000000000001</v>
      </c>
      <c r="H139" s="104">
        <f>VLOOKUP(E139&amp;B139,'Conf Oracle'!A:F,6,0)</f>
        <v>45832.59652777778</v>
      </c>
      <c r="J139" s="130">
        <f t="shared" si="5"/>
        <v>5</v>
      </c>
    </row>
    <row r="140" spans="1:10" x14ac:dyDescent="0.25">
      <c r="A140" s="17">
        <v>45832</v>
      </c>
      <c r="B140" s="28" t="s">
        <v>354</v>
      </c>
      <c r="C140" s="18" t="str">
        <f>VLOOKUP(B140,Fornecedores!A:B,2,0)</f>
        <v>BRADESCO SAUDE SA</v>
      </c>
      <c r="D140" s="18" t="s">
        <v>110</v>
      </c>
      <c r="E140" s="77" t="s">
        <v>1452</v>
      </c>
      <c r="F140" s="19">
        <v>45817</v>
      </c>
      <c r="G140" s="20">
        <v>2089367.58</v>
      </c>
      <c r="H140" s="104">
        <v>45826</v>
      </c>
      <c r="J140" s="130">
        <f t="shared" si="5"/>
        <v>8</v>
      </c>
    </row>
    <row r="141" spans="1:10" x14ac:dyDescent="0.25">
      <c r="A141" s="17">
        <v>45832</v>
      </c>
      <c r="B141" s="28" t="s">
        <v>358</v>
      </c>
      <c r="C141" s="18" t="str">
        <f>VLOOKUP(B141,Fornecedores!A:B,2,0)</f>
        <v>ODONTOPREV SA</v>
      </c>
      <c r="D141" s="18" t="s">
        <v>110</v>
      </c>
      <c r="E141" s="23" t="s">
        <v>1453</v>
      </c>
      <c r="F141" s="19">
        <v>45817</v>
      </c>
      <c r="G141" s="20">
        <v>138136.13</v>
      </c>
      <c r="H141" s="104">
        <v>45826</v>
      </c>
      <c r="J141" s="130">
        <f t="shared" si="5"/>
        <v>8</v>
      </c>
    </row>
    <row r="142" spans="1:10" x14ac:dyDescent="0.25">
      <c r="A142" s="17">
        <v>45832</v>
      </c>
      <c r="B142" s="28" t="s">
        <v>231</v>
      </c>
      <c r="C142" s="18" t="str">
        <f>VLOOKUP(B142,Fornecedores!A:B,2,0)</f>
        <v>ELETROS SAUDE - ASSOCIACAO DE ASSISTENCIA A SAUDE</v>
      </c>
      <c r="D142" s="18" t="s">
        <v>110</v>
      </c>
      <c r="E142" s="23" t="s">
        <v>1454</v>
      </c>
      <c r="F142" s="19">
        <v>45825</v>
      </c>
      <c r="G142" s="20">
        <v>12994.99</v>
      </c>
      <c r="H142" s="104">
        <v>45826</v>
      </c>
      <c r="I142" s="23" t="s">
        <v>1455</v>
      </c>
      <c r="J142" s="130">
        <f t="shared" si="5"/>
        <v>2</v>
      </c>
    </row>
    <row r="143" spans="1:10" ht="15" x14ac:dyDescent="0.25">
      <c r="A143" s="17">
        <v>45832</v>
      </c>
      <c r="B143" s="28" t="s">
        <v>352</v>
      </c>
      <c r="C143" s="18" t="str">
        <f>VLOOKUP(B143,Fornecedores!A:B,2,0)</f>
        <v>RECOLD REFRIGERACAO S/C EIRELI</v>
      </c>
      <c r="D143" s="18" t="s">
        <v>110</v>
      </c>
      <c r="E143" s="23" t="s">
        <v>1456</v>
      </c>
      <c r="F143" s="19">
        <v>45828</v>
      </c>
      <c r="G143" s="20">
        <v>25270</v>
      </c>
      <c r="H143" s="104">
        <f>VLOOKUP(E143&amp;B143,'Conf Oracle'!A:F,6,0)</f>
        <v>45832.45208333333</v>
      </c>
      <c r="I143" s="108"/>
      <c r="J143" s="130">
        <f t="shared" si="5"/>
        <v>3</v>
      </c>
    </row>
    <row r="144" spans="1:10" ht="15" x14ac:dyDescent="0.25">
      <c r="A144" s="17">
        <v>45832</v>
      </c>
      <c r="B144" s="28" t="s">
        <v>379</v>
      </c>
      <c r="C144" s="18" t="str">
        <f>VLOOKUP(B144,Fornecedores!A:B,2,0)</f>
        <v>CELERIT SERVICOS DE INFORMATICA LTDA</v>
      </c>
      <c r="D144" s="18" t="s">
        <v>69</v>
      </c>
      <c r="E144" s="23" t="s">
        <v>1457</v>
      </c>
      <c r="F144" s="19">
        <v>45831</v>
      </c>
      <c r="G144" s="20">
        <v>22970.31</v>
      </c>
      <c r="H144" s="104">
        <f>VLOOKUP(E144&amp;B144,'Conf Oracle'!A:F,6,0)</f>
        <v>45810.434027777781</v>
      </c>
      <c r="I144" s="116" t="s">
        <v>799</v>
      </c>
      <c r="J144" s="130">
        <f t="shared" si="5"/>
        <v>-16</v>
      </c>
    </row>
    <row r="145" spans="1:10" ht="15" x14ac:dyDescent="0.25">
      <c r="A145" s="17">
        <v>45832</v>
      </c>
      <c r="B145" s="28" t="s">
        <v>381</v>
      </c>
      <c r="C145" s="18" t="str">
        <f>VLOOKUP(B145,Fornecedores!A:B,2,0)</f>
        <v>CELESC DISTRIBUICAO SA</v>
      </c>
      <c r="D145" s="18" t="s">
        <v>54</v>
      </c>
      <c r="E145" s="23" t="s">
        <v>1458</v>
      </c>
      <c r="F145" s="19">
        <v>45826</v>
      </c>
      <c r="G145" s="20">
        <v>27544.39</v>
      </c>
      <c r="H145" s="104">
        <f>VLOOKUP(E145&amp;B145,'Conf Oracle'!A:F,6,0)</f>
        <v>45832.60833333333</v>
      </c>
      <c r="I145" s="116"/>
      <c r="J145" s="130">
        <f t="shared" si="5"/>
        <v>5</v>
      </c>
    </row>
    <row r="146" spans="1:10" x14ac:dyDescent="0.25">
      <c r="A146" s="17">
        <v>45832</v>
      </c>
      <c r="B146" s="28" t="s">
        <v>816</v>
      </c>
      <c r="C146" s="18" t="str">
        <f>VLOOKUP(B146,Fornecedores!A:B,2,0)</f>
        <v>S/A O ESTADO DE S.PAULO</v>
      </c>
      <c r="D146" s="18" t="s">
        <v>30</v>
      </c>
      <c r="E146" s="23" t="s">
        <v>1459</v>
      </c>
      <c r="F146" s="19">
        <v>45825</v>
      </c>
      <c r="G146" s="20">
        <v>2002.3</v>
      </c>
      <c r="H146" s="104">
        <f>VLOOKUP(E146&amp;B146,'Conf Oracle'!A:F,6,0)</f>
        <v>45841.42083333333</v>
      </c>
      <c r="I146" s="23" t="s">
        <v>799</v>
      </c>
      <c r="J146" s="130">
        <f t="shared" si="5"/>
        <v>13</v>
      </c>
    </row>
    <row r="147" spans="1:10" x14ac:dyDescent="0.25">
      <c r="A147" s="17">
        <v>45832</v>
      </c>
      <c r="B147" s="28" t="s">
        <v>262</v>
      </c>
      <c r="C147" s="18" t="str">
        <f>VLOOKUP(B147,Fornecedores!A:B,2,0)</f>
        <v>SABOR ARTE SERVICOS DE BUFFET LTDA</v>
      </c>
      <c r="D147" s="18" t="s">
        <v>30</v>
      </c>
      <c r="E147" s="23" t="s">
        <v>1460</v>
      </c>
      <c r="F147" s="19">
        <v>45825</v>
      </c>
      <c r="G147" s="20">
        <v>4200</v>
      </c>
      <c r="H147" s="104">
        <f>VLOOKUP(E147&amp;B147,'Conf Oracle'!A:F,6,0)</f>
        <v>45841.417361111111</v>
      </c>
      <c r="I147" s="23" t="s">
        <v>799</v>
      </c>
      <c r="J147" s="130">
        <f t="shared" si="5"/>
        <v>13</v>
      </c>
    </row>
    <row r="148" spans="1:10" x14ac:dyDescent="0.25">
      <c r="A148" s="17">
        <v>45832</v>
      </c>
      <c r="B148" s="28" t="s">
        <v>262</v>
      </c>
      <c r="C148" s="18" t="str">
        <f>VLOOKUP(B148,Fornecedores!A:B,2,0)</f>
        <v>SABOR ARTE SERVICOS DE BUFFET LTDA</v>
      </c>
      <c r="D148" s="18" t="s">
        <v>30</v>
      </c>
      <c r="E148" s="23" t="s">
        <v>1461</v>
      </c>
      <c r="F148" s="19">
        <v>45825</v>
      </c>
      <c r="G148" s="20">
        <v>8400</v>
      </c>
      <c r="H148" s="104">
        <f>VLOOKUP(E148&amp;B148,'Conf Oracle'!A:F,6,0)</f>
        <v>45841.413888888892</v>
      </c>
      <c r="I148" s="23" t="s">
        <v>799</v>
      </c>
      <c r="J148" s="130">
        <f t="shared" si="5"/>
        <v>13</v>
      </c>
    </row>
    <row r="149" spans="1:10" x14ac:dyDescent="0.25">
      <c r="A149" s="17">
        <v>45832</v>
      </c>
      <c r="B149" s="28" t="s">
        <v>262</v>
      </c>
      <c r="C149" s="18" t="str">
        <f>VLOOKUP(B149,Fornecedores!A:B,2,0)</f>
        <v>SABOR ARTE SERVICOS DE BUFFET LTDA</v>
      </c>
      <c r="D149" s="18" t="s">
        <v>30</v>
      </c>
      <c r="E149" s="23" t="s">
        <v>1462</v>
      </c>
      <c r="F149" s="19">
        <v>45825</v>
      </c>
      <c r="G149" s="20">
        <v>6000</v>
      </c>
      <c r="H149" s="104">
        <f>VLOOKUP(E149&amp;B149,'Conf Oracle'!A:F,6,0)</f>
        <v>45841.409722222219</v>
      </c>
      <c r="I149" s="23" t="s">
        <v>799</v>
      </c>
      <c r="J149" s="130" t="str">
        <f>IF(OR(ISBLANK(#REF!), ISBLANK(H149)), "", IFERROR(NETWORKDAYS(#REF!, H149), ""))</f>
        <v/>
      </c>
    </row>
    <row r="150" spans="1:10" x14ac:dyDescent="0.25">
      <c r="A150" s="17">
        <v>45832</v>
      </c>
      <c r="B150" s="28" t="s">
        <v>397</v>
      </c>
      <c r="C150" s="18" t="str">
        <f>VLOOKUP(B150,Fornecedores!A:B,2,0)</f>
        <v>LG INFORMATICA SA</v>
      </c>
      <c r="D150" s="18" t="s">
        <v>12</v>
      </c>
      <c r="E150" s="23" t="s">
        <v>1463</v>
      </c>
      <c r="F150" s="19">
        <v>45826</v>
      </c>
      <c r="G150" s="20">
        <v>37300.65</v>
      </c>
      <c r="H150" s="104">
        <f>VLOOKUP(E150&amp;B150,'Conf Oracle'!A:F,6,0)</f>
        <v>45832.615277777775</v>
      </c>
      <c r="J150" s="130">
        <f>IF(OR(ISBLANK(F149), ISBLANK(H150)), "", IFERROR(NETWORKDAYS(F149, H150), ""))</f>
        <v>6</v>
      </c>
    </row>
    <row r="151" spans="1:10" x14ac:dyDescent="0.25">
      <c r="A151" s="17">
        <v>45832</v>
      </c>
      <c r="B151" s="28" t="s">
        <v>397</v>
      </c>
      <c r="C151" s="18" t="str">
        <f>VLOOKUP(B151,Fornecedores!A:B,2,0)</f>
        <v>LG INFORMATICA SA</v>
      </c>
      <c r="D151" s="18" t="s">
        <v>12</v>
      </c>
      <c r="E151" s="23" t="s">
        <v>1464</v>
      </c>
      <c r="F151" s="19">
        <v>45826</v>
      </c>
      <c r="G151" s="20">
        <v>35531.06</v>
      </c>
      <c r="H151" s="104">
        <f>VLOOKUP(E151&amp;B151,'Conf Oracle'!A:F,6,0)</f>
        <v>45832.612500000003</v>
      </c>
      <c r="J151" s="130">
        <f t="shared" si="5"/>
        <v>5</v>
      </c>
    </row>
    <row r="152" spans="1:10" x14ac:dyDescent="0.25">
      <c r="A152" s="17">
        <v>45832</v>
      </c>
      <c r="B152" s="28" t="s">
        <v>392</v>
      </c>
      <c r="C152" s="18" t="str">
        <f>VLOOKUP(B152,Fornecedores!A:B,2,0)</f>
        <v>PAVAN &amp; MACARENCO LTDA</v>
      </c>
      <c r="D152" s="18" t="s">
        <v>12</v>
      </c>
      <c r="E152" s="23" t="s">
        <v>1465</v>
      </c>
      <c r="F152" s="19">
        <v>45831</v>
      </c>
      <c r="G152" s="20">
        <v>131960</v>
      </c>
      <c r="H152" s="104">
        <f>VLOOKUP(E152&amp;B152,'Conf Oracle'!A:F,6,0)</f>
        <v>45831.588194444441</v>
      </c>
      <c r="I152" s="88"/>
      <c r="J152" s="130">
        <f t="shared" si="5"/>
        <v>1</v>
      </c>
    </row>
    <row r="153" spans="1:10" x14ac:dyDescent="0.25">
      <c r="A153" s="17">
        <v>45832</v>
      </c>
      <c r="B153" s="28" t="s">
        <v>390</v>
      </c>
      <c r="C153" s="18" t="str">
        <f>VLOOKUP(B153,Fornecedores!A:B,2,0)</f>
        <v>AVVALE BRASIL LTDA</v>
      </c>
      <c r="D153" s="18" t="s">
        <v>12</v>
      </c>
      <c r="E153" s="23" t="s">
        <v>1466</v>
      </c>
      <c r="F153" s="19">
        <v>45831</v>
      </c>
      <c r="G153" s="20">
        <v>8200</v>
      </c>
      <c r="H153" s="104">
        <f>VLOOKUP(E153&amp;B153,'Conf Oracle'!A:F,6,0)</f>
        <v>45832.584722222222</v>
      </c>
      <c r="J153" s="130">
        <f t="shared" si="5"/>
        <v>2</v>
      </c>
    </row>
    <row r="154" spans="1:10" x14ac:dyDescent="0.25">
      <c r="A154" s="17">
        <v>45832</v>
      </c>
      <c r="B154" s="28" t="s">
        <v>144</v>
      </c>
      <c r="C154" s="18" t="str">
        <f>VLOOKUP(B154,Fornecedores!A:B,2,0)</f>
        <v>AMAZON WEB SERVICES LLC</v>
      </c>
      <c r="D154" s="18" t="s">
        <v>12</v>
      </c>
      <c r="E154" s="224" t="s">
        <v>1467</v>
      </c>
      <c r="F154" s="19">
        <v>45506</v>
      </c>
      <c r="G154" s="176">
        <v>0.03</v>
      </c>
      <c r="H154" s="104">
        <v>45840</v>
      </c>
      <c r="J154" s="130">
        <f t="shared" si="5"/>
        <v>239</v>
      </c>
    </row>
    <row r="155" spans="1:10" x14ac:dyDescent="0.25">
      <c r="A155" s="17">
        <v>45832</v>
      </c>
      <c r="B155" s="28" t="s">
        <v>144</v>
      </c>
      <c r="C155" s="18" t="str">
        <f>VLOOKUP(B155,Fornecedores!A:B,2,0)</f>
        <v>AMAZON WEB SERVICES LLC</v>
      </c>
      <c r="D155" s="18" t="s">
        <v>12</v>
      </c>
      <c r="E155" s="30" t="s">
        <v>1468</v>
      </c>
      <c r="F155" s="19">
        <v>45658</v>
      </c>
      <c r="G155" s="176">
        <v>0.08</v>
      </c>
      <c r="H155" s="104">
        <v>45840</v>
      </c>
      <c r="J155" s="130">
        <f t="shared" si="5"/>
        <v>131</v>
      </c>
    </row>
    <row r="156" spans="1:10" x14ac:dyDescent="0.25">
      <c r="A156" s="17">
        <v>45832</v>
      </c>
      <c r="B156" s="28" t="s">
        <v>144</v>
      </c>
      <c r="C156" s="18" t="str">
        <f>VLOOKUP(B156,Fornecedores!A:B,2,0)</f>
        <v>AMAZON WEB SERVICES LLC</v>
      </c>
      <c r="D156" s="18" t="s">
        <v>12</v>
      </c>
      <c r="E156" s="30" t="s">
        <v>1469</v>
      </c>
      <c r="F156" s="19">
        <v>45689</v>
      </c>
      <c r="G156" s="176">
        <v>0.24</v>
      </c>
      <c r="H156" s="104">
        <v>45840</v>
      </c>
      <c r="J156" s="130">
        <f t="shared" si="5"/>
        <v>108</v>
      </c>
    </row>
    <row r="157" spans="1:10" x14ac:dyDescent="0.25">
      <c r="A157" s="17">
        <v>45832</v>
      </c>
      <c r="B157" s="28" t="s">
        <v>144</v>
      </c>
      <c r="C157" s="18" t="str">
        <f>VLOOKUP(B157,Fornecedores!A:B,2,0)</f>
        <v>AMAZON WEB SERVICES LLC</v>
      </c>
      <c r="D157" s="18" t="s">
        <v>12</v>
      </c>
      <c r="E157" s="224" t="s">
        <v>1470</v>
      </c>
      <c r="F157" s="19">
        <v>45717</v>
      </c>
      <c r="G157" s="176">
        <v>5.53</v>
      </c>
      <c r="H157" s="104">
        <v>45840</v>
      </c>
      <c r="J157" s="130">
        <f t="shared" si="5"/>
        <v>88</v>
      </c>
    </row>
    <row r="158" spans="1:10" x14ac:dyDescent="0.25">
      <c r="A158" s="17">
        <v>45832</v>
      </c>
      <c r="B158" s="28" t="s">
        <v>144</v>
      </c>
      <c r="C158" s="18" t="str">
        <f>VLOOKUP(B158,Fornecedores!A:B,2,0)</f>
        <v>AMAZON WEB SERVICES LLC</v>
      </c>
      <c r="D158" s="18" t="s">
        <v>12</v>
      </c>
      <c r="E158" s="30" t="s">
        <v>1471</v>
      </c>
      <c r="F158" s="19">
        <v>45748</v>
      </c>
      <c r="G158" s="176">
        <v>0.3</v>
      </c>
      <c r="H158" s="104">
        <v>45840</v>
      </c>
      <c r="J158" s="130">
        <f t="shared" si="5"/>
        <v>67</v>
      </c>
    </row>
    <row r="159" spans="1:10" x14ac:dyDescent="0.25">
      <c r="A159" s="17">
        <v>45832</v>
      </c>
      <c r="B159" s="28" t="s">
        <v>144</v>
      </c>
      <c r="C159" s="18" t="str">
        <f>VLOOKUP(B159,Fornecedores!A:B,2,0)</f>
        <v>AMAZON WEB SERVICES LLC</v>
      </c>
      <c r="D159" s="18" t="s">
        <v>12</v>
      </c>
      <c r="E159" s="77" t="s">
        <v>1472</v>
      </c>
      <c r="F159" s="19">
        <v>45778</v>
      </c>
      <c r="G159" s="176">
        <v>3.74</v>
      </c>
      <c r="H159" s="104">
        <f>VLOOKUP(E159&amp;B159,'Conf Oracle'!A:F,6,0)</f>
        <v>45835.472222222219</v>
      </c>
      <c r="J159" s="130">
        <f t="shared" si="5"/>
        <v>42</v>
      </c>
    </row>
    <row r="160" spans="1:10" x14ac:dyDescent="0.25">
      <c r="A160" s="17">
        <v>45832</v>
      </c>
      <c r="B160" s="28" t="s">
        <v>144</v>
      </c>
      <c r="C160" s="18" t="str">
        <f>VLOOKUP(B160,Fornecedores!A:B,2,0)</f>
        <v>AMAZON WEB SERVICES LLC</v>
      </c>
      <c r="D160" s="18" t="s">
        <v>12</v>
      </c>
      <c r="E160" s="77" t="s">
        <v>1473</v>
      </c>
      <c r="F160" s="19">
        <v>45793</v>
      </c>
      <c r="G160" s="176">
        <v>37728</v>
      </c>
      <c r="H160" s="104">
        <f>VLOOKUP(E160&amp;B160,'Conf Oracle'!A:F,6,0)</f>
        <v>45835.522222222222</v>
      </c>
      <c r="J160" s="130">
        <f t="shared" si="5"/>
        <v>31</v>
      </c>
    </row>
    <row r="161" spans="1:10" x14ac:dyDescent="0.25">
      <c r="A161" s="17">
        <v>45832</v>
      </c>
      <c r="B161" s="28" t="s">
        <v>144</v>
      </c>
      <c r="C161" s="18" t="str">
        <f>VLOOKUP(B161,Fornecedores!A:B,2,0)</f>
        <v>AMAZON WEB SERVICES LLC</v>
      </c>
      <c r="D161" s="18" t="s">
        <v>12</v>
      </c>
      <c r="E161" s="224" t="s">
        <v>1474</v>
      </c>
      <c r="F161" s="19">
        <v>45809</v>
      </c>
      <c r="G161" s="176">
        <v>41.61</v>
      </c>
      <c r="H161" s="104">
        <f>VLOOKUP(E161&amp;B161,'Conf Oracle'!A:F,6,0)</f>
        <v>45835.446527777778</v>
      </c>
      <c r="J161" s="130">
        <f t="shared" si="5"/>
        <v>20</v>
      </c>
    </row>
    <row r="162" spans="1:10" x14ac:dyDescent="0.25">
      <c r="A162" s="17">
        <v>45832</v>
      </c>
      <c r="B162" s="28" t="s">
        <v>405</v>
      </c>
      <c r="C162" s="18" t="str">
        <f>VLOOKUP(B162,Fornecedores!A:B,2,0)</f>
        <v>PROGRAMARTE CONS E DES DE SOFTWARES LTDA</v>
      </c>
      <c r="D162" s="18" t="s">
        <v>12</v>
      </c>
      <c r="E162" s="23" t="s">
        <v>1475</v>
      </c>
      <c r="F162" s="19">
        <v>45832</v>
      </c>
      <c r="G162" s="20">
        <v>70686.070000000007</v>
      </c>
      <c r="H162" s="104">
        <f>VLOOKUP(E162&amp;B162,'Conf Oracle'!A:F,6,0)</f>
        <v>45833.338194444441</v>
      </c>
      <c r="J162" s="130">
        <f t="shared" ref="J162:J225" si="6">IF(OR(ISBLANK(F162), ISBLANK(H162)), "", IFERROR(NETWORKDAYS(F162, H162), ""))</f>
        <v>2</v>
      </c>
    </row>
    <row r="163" spans="1:10" x14ac:dyDescent="0.25">
      <c r="A163" s="17">
        <v>45832</v>
      </c>
      <c r="B163" s="28" t="s">
        <v>727</v>
      </c>
      <c r="C163" s="18" t="str">
        <f>VLOOKUP(B163,Fornecedores!A:B,2,0)</f>
        <v>NTT BRASIL COMERCIO E SERVICOS DE TECNOLOGIA LTDA</v>
      </c>
      <c r="D163" s="18" t="s">
        <v>69</v>
      </c>
      <c r="E163" s="77" t="s">
        <v>725</v>
      </c>
      <c r="F163" s="19">
        <v>45736</v>
      </c>
      <c r="G163" s="20">
        <v>93864.93</v>
      </c>
      <c r="H163" s="104">
        <v>45840</v>
      </c>
      <c r="I163" s="23" t="s">
        <v>799</v>
      </c>
      <c r="J163" s="130">
        <f t="shared" si="6"/>
        <v>75</v>
      </c>
    </row>
    <row r="164" spans="1:10" x14ac:dyDescent="0.25">
      <c r="A164" s="17">
        <v>45832</v>
      </c>
      <c r="B164" s="28" t="s">
        <v>724</v>
      </c>
      <c r="C164" s="18" t="str">
        <f>VLOOKUP(B164,Fornecedores!A:B,2,0)</f>
        <v>NTT BRASIL COMERCIO E SERVICOS DE TECNOLOGIA LTDA</v>
      </c>
      <c r="D164" s="18" t="s">
        <v>69</v>
      </c>
      <c r="E164" s="23" t="s">
        <v>728</v>
      </c>
      <c r="F164" s="19">
        <v>45736</v>
      </c>
      <c r="G164" s="20">
        <v>10050.92</v>
      </c>
      <c r="H164" s="104">
        <v>45840</v>
      </c>
      <c r="I164" s="23" t="s">
        <v>799</v>
      </c>
      <c r="J164" s="130">
        <f t="shared" si="6"/>
        <v>75</v>
      </c>
    </row>
    <row r="165" spans="1:10" x14ac:dyDescent="0.25">
      <c r="A165" s="17">
        <v>45832</v>
      </c>
      <c r="B165" s="28" t="s">
        <v>724</v>
      </c>
      <c r="C165" s="18" t="str">
        <f>VLOOKUP(B165,Fornecedores!A:B,2,0)</f>
        <v>NTT BRASIL COMERCIO E SERVICOS DE TECNOLOGIA LTDA</v>
      </c>
      <c r="D165" s="18" t="s">
        <v>1476</v>
      </c>
      <c r="E165" s="23" t="s">
        <v>730</v>
      </c>
      <c r="F165" s="19">
        <v>45737</v>
      </c>
      <c r="G165" s="20">
        <v>382864.75</v>
      </c>
      <c r="H165" s="104">
        <v>45840</v>
      </c>
      <c r="I165" s="23" t="s">
        <v>799</v>
      </c>
      <c r="J165" s="130">
        <f t="shared" si="6"/>
        <v>74</v>
      </c>
    </row>
    <row r="166" spans="1:10" x14ac:dyDescent="0.25">
      <c r="A166" s="17">
        <v>45832</v>
      </c>
      <c r="B166" s="28" t="s">
        <v>724</v>
      </c>
      <c r="C166" s="18" t="str">
        <f>VLOOKUP(B166,Fornecedores!A:B,2,0)</f>
        <v>NTT BRASIL COMERCIO E SERVICOS DE TECNOLOGIA LTDA</v>
      </c>
      <c r="D166" s="18" t="s">
        <v>69</v>
      </c>
      <c r="E166" s="23" t="s">
        <v>854</v>
      </c>
      <c r="F166" s="19">
        <v>45743</v>
      </c>
      <c r="G166" s="20">
        <v>90046</v>
      </c>
      <c r="H166" s="104">
        <v>45840</v>
      </c>
      <c r="I166" s="23" t="s">
        <v>799</v>
      </c>
      <c r="J166" s="130">
        <f t="shared" si="6"/>
        <v>70</v>
      </c>
    </row>
    <row r="167" spans="1:10" x14ac:dyDescent="0.25">
      <c r="A167" s="17">
        <v>45832</v>
      </c>
      <c r="B167" s="28" t="s">
        <v>727</v>
      </c>
      <c r="C167" s="18" t="str">
        <f>VLOOKUP(B167,Fornecedores!A:B,2,0)</f>
        <v>NTT BRASIL COMERCIO E SERVICOS DE TECNOLOGIA LTDA</v>
      </c>
      <c r="D167" s="18" t="s">
        <v>69</v>
      </c>
      <c r="E167" s="23" t="s">
        <v>1477</v>
      </c>
      <c r="F167" s="19">
        <v>45807</v>
      </c>
      <c r="G167" s="20">
        <v>95841.15</v>
      </c>
      <c r="H167" s="104" t="e">
        <f>VLOOKUP(E167&amp;B167,'Conf Oracle'!A:F,6,0)</f>
        <v>#N/A</v>
      </c>
      <c r="I167" s="23" t="s">
        <v>1478</v>
      </c>
      <c r="J167" s="130" t="str">
        <f t="shared" si="6"/>
        <v/>
      </c>
    </row>
    <row r="168" spans="1:10" x14ac:dyDescent="0.25">
      <c r="A168" s="17">
        <v>45832</v>
      </c>
      <c r="B168" s="28" t="s">
        <v>729</v>
      </c>
      <c r="C168" s="18" t="str">
        <f>VLOOKUP(B168,Fornecedores!A:B,2,0)</f>
        <v>NTT BRASIL COMERCIO E SERVICOS DE TECNOLOGIA LTDA</v>
      </c>
      <c r="D168" s="18" t="s">
        <v>69</v>
      </c>
      <c r="E168" s="23" t="s">
        <v>1479</v>
      </c>
      <c r="F168" s="19">
        <v>45793</v>
      </c>
      <c r="G168" s="20">
        <v>141404.16</v>
      </c>
      <c r="H168" s="104">
        <f>VLOOKUP(E168&amp;B168,'Conf Oracle'!A:F,6,0)</f>
        <v>45832.39166666667</v>
      </c>
      <c r="I168" s="23" t="s">
        <v>799</v>
      </c>
      <c r="J168" s="130">
        <f t="shared" si="6"/>
        <v>28</v>
      </c>
    </row>
    <row r="169" spans="1:10" x14ac:dyDescent="0.25">
      <c r="A169" s="17">
        <v>45832</v>
      </c>
      <c r="B169" s="28" t="s">
        <v>729</v>
      </c>
      <c r="C169" s="18" t="str">
        <f>VLOOKUP(B169,Fornecedores!A:B,2,0)</f>
        <v>NTT BRASIL COMERCIO E SERVICOS DE TECNOLOGIA LTDA</v>
      </c>
      <c r="D169" s="18" t="s">
        <v>69</v>
      </c>
      <c r="E169" s="23" t="s">
        <v>1480</v>
      </c>
      <c r="F169" s="19">
        <v>45790</v>
      </c>
      <c r="G169" s="20">
        <v>16155.2</v>
      </c>
      <c r="H169" s="104">
        <v>45832</v>
      </c>
      <c r="I169" s="23" t="s">
        <v>799</v>
      </c>
      <c r="J169" s="130">
        <f t="shared" si="6"/>
        <v>31</v>
      </c>
    </row>
    <row r="170" spans="1:10" ht="15" x14ac:dyDescent="0.25">
      <c r="A170" s="17">
        <v>45832</v>
      </c>
      <c r="B170" s="28" t="s">
        <v>1311</v>
      </c>
      <c r="C170" s="18" t="str">
        <f>VLOOKUP(B170,Fornecedores!A:B,2,0)</f>
        <v>CLARO SA</v>
      </c>
      <c r="D170" s="18" t="s">
        <v>69</v>
      </c>
      <c r="E170" s="52" t="s">
        <v>1481</v>
      </c>
      <c r="F170" s="19">
        <v>45673</v>
      </c>
      <c r="G170" s="156">
        <v>1704.55</v>
      </c>
      <c r="H170" s="104">
        <v>45830</v>
      </c>
      <c r="I170" s="23" t="s">
        <v>799</v>
      </c>
      <c r="J170" s="130">
        <f t="shared" si="6"/>
        <v>112</v>
      </c>
    </row>
    <row r="171" spans="1:10" ht="15" x14ac:dyDescent="0.25">
      <c r="A171" s="17">
        <v>45832</v>
      </c>
      <c r="B171" s="28" t="s">
        <v>1311</v>
      </c>
      <c r="C171" s="18" t="str">
        <f>VLOOKUP(B171,Fornecedores!A:B,2,0)</f>
        <v>CLARO SA</v>
      </c>
      <c r="D171" s="18" t="s">
        <v>69</v>
      </c>
      <c r="E171" s="77" t="s">
        <v>1482</v>
      </c>
      <c r="F171" s="19">
        <v>45734</v>
      </c>
      <c r="G171" s="156">
        <v>1599.41</v>
      </c>
      <c r="H171" s="104">
        <v>45830</v>
      </c>
      <c r="I171" s="23" t="s">
        <v>799</v>
      </c>
      <c r="J171" s="130">
        <f t="shared" si="6"/>
        <v>69</v>
      </c>
    </row>
    <row r="172" spans="1:10" x14ac:dyDescent="0.25">
      <c r="A172" s="17">
        <v>45832</v>
      </c>
      <c r="B172" s="28" t="s">
        <v>1311</v>
      </c>
      <c r="C172" s="18" t="str">
        <f>VLOOKUP(B172,Fornecedores!A:B,2,0)</f>
        <v>CLARO SA</v>
      </c>
      <c r="D172" s="18" t="s">
        <v>69</v>
      </c>
      <c r="E172" s="23" t="s">
        <v>1483</v>
      </c>
      <c r="F172" s="19">
        <v>45825</v>
      </c>
      <c r="G172" s="20">
        <v>2176.1999999999998</v>
      </c>
      <c r="H172" s="104">
        <v>45830</v>
      </c>
      <c r="I172" s="23" t="s">
        <v>799</v>
      </c>
      <c r="J172" s="130">
        <f t="shared" si="6"/>
        <v>4</v>
      </c>
    </row>
    <row r="173" spans="1:10" x14ac:dyDescent="0.25">
      <c r="A173" s="17">
        <v>45834</v>
      </c>
      <c r="B173" s="28" t="s">
        <v>456</v>
      </c>
      <c r="C173" s="18" t="str">
        <f>VLOOKUP(B173,Fornecedores!A:B,2,0)</f>
        <v>CONDOMINIO CENTRO EMPRES OFFICE PARK</v>
      </c>
      <c r="D173" s="18" t="s">
        <v>54</v>
      </c>
      <c r="E173" s="23" t="s">
        <v>1484</v>
      </c>
      <c r="F173" s="19">
        <v>45832</v>
      </c>
      <c r="G173" s="20">
        <v>22865.88</v>
      </c>
      <c r="H173" s="104">
        <f>VLOOKUP(E173&amp;B173,'Conf Oracle'!A:F,6,0)</f>
        <v>45838.593055555553</v>
      </c>
      <c r="I173" s="23" t="s">
        <v>988</v>
      </c>
    </row>
    <row r="174" spans="1:10" x14ac:dyDescent="0.25">
      <c r="A174" s="17">
        <v>45834</v>
      </c>
      <c r="B174" s="28" t="s">
        <v>463</v>
      </c>
      <c r="C174" s="18" t="str">
        <f>VLOOKUP(B174,Fornecedores!A:B,2,0)</f>
        <v>UP CHEF2 COMERCIO E SERVICOS LTDA ME</v>
      </c>
      <c r="D174" s="18" t="s">
        <v>54</v>
      </c>
      <c r="E174" s="23" t="s">
        <v>1485</v>
      </c>
      <c r="F174" s="19">
        <v>45833</v>
      </c>
      <c r="G174" s="20">
        <v>12336.26</v>
      </c>
      <c r="H174" s="104">
        <f>VLOOKUP(E174&amp;B174,'Conf Oracle'!A:F,6,0)</f>
        <v>45811.446527777778</v>
      </c>
      <c r="I174" s="23" t="s">
        <v>988</v>
      </c>
      <c r="J174" s="130">
        <f t="shared" si="6"/>
        <v>-17</v>
      </c>
    </row>
    <row r="175" spans="1:10" ht="15" x14ac:dyDescent="0.25">
      <c r="A175" s="17">
        <v>45834</v>
      </c>
      <c r="B175" s="28" t="s">
        <v>186</v>
      </c>
      <c r="C175" s="18" t="str">
        <f>VLOOKUP(B175,Fornecedores!A:B,2,0)</f>
        <v>FUNDACAO COMITE DE GESTAO EMPRESARIAL- FUNDACAO COGE</v>
      </c>
      <c r="D175" s="18" t="s">
        <v>54</v>
      </c>
      <c r="E175" s="23" t="s">
        <v>1486</v>
      </c>
      <c r="F175" s="19">
        <v>45832</v>
      </c>
      <c r="G175" s="20">
        <v>3498.53</v>
      </c>
      <c r="H175" s="104">
        <f>VLOOKUP(E175&amp;B175,'Conf Oracle'!A:F,6,0)</f>
        <v>45838.37222222222</v>
      </c>
      <c r="I175" s="21"/>
      <c r="J175" s="130">
        <f t="shared" si="6"/>
        <v>5</v>
      </c>
    </row>
    <row r="176" spans="1:10" ht="15" x14ac:dyDescent="0.25">
      <c r="A176" s="17">
        <v>45834</v>
      </c>
      <c r="B176" s="28" t="s">
        <v>879</v>
      </c>
      <c r="C176" s="18" t="str">
        <f>VLOOKUP(B176,Fornecedores!A:B,2,0)</f>
        <v>UNIFY SOLUCOES EM TECDA INFORMACAO LTDA</v>
      </c>
      <c r="D176" s="18" t="s">
        <v>104</v>
      </c>
      <c r="E176" s="23" t="s">
        <v>1487</v>
      </c>
      <c r="F176" s="19">
        <v>45825</v>
      </c>
      <c r="G176" s="20">
        <v>23503.18</v>
      </c>
      <c r="H176" s="104">
        <f>VLOOKUP(E176&amp;B176,'Conf Oracle'!A:F,6,0)</f>
        <v>45839.611111111109</v>
      </c>
      <c r="I176" s="21" t="s">
        <v>988</v>
      </c>
      <c r="J176" s="130">
        <f t="shared" si="6"/>
        <v>11</v>
      </c>
    </row>
    <row r="177" spans="1:10" ht="15" x14ac:dyDescent="0.25">
      <c r="A177" s="17">
        <v>45834</v>
      </c>
      <c r="B177" s="28" t="s">
        <v>1204</v>
      </c>
      <c r="C177" s="18" t="str">
        <f>VLOOKUP(B177,Fornecedores!A:B,2,0)</f>
        <v>PROTECT4 SERVICOS EM TECNOLOGIA DA INFORMACAO LTDA A2B</v>
      </c>
      <c r="D177" s="18" t="s">
        <v>15</v>
      </c>
      <c r="E177" s="77" t="s">
        <v>1488</v>
      </c>
      <c r="F177" s="19">
        <v>45832</v>
      </c>
      <c r="G177" s="20">
        <v>24125</v>
      </c>
      <c r="H177" s="104">
        <f>VLOOKUP(E177&amp;B177,'Conf Oracle'!A:F,6,0)</f>
        <v>45840.402777777781</v>
      </c>
      <c r="I177" s="21" t="s">
        <v>1489</v>
      </c>
      <c r="J177" s="130">
        <f t="shared" si="6"/>
        <v>7</v>
      </c>
    </row>
    <row r="178" spans="1:10" x14ac:dyDescent="0.25">
      <c r="A178" s="17">
        <v>45834</v>
      </c>
      <c r="B178" s="28" t="s">
        <v>364</v>
      </c>
      <c r="C178" s="18" t="str">
        <f>VLOOKUP(B178,Fornecedores!A:B,2,0)</f>
        <v>WR ARQUITETURA</v>
      </c>
      <c r="D178" s="18" t="s">
        <v>110</v>
      </c>
      <c r="E178" s="23" t="s">
        <v>1166</v>
      </c>
      <c r="F178" s="19">
        <v>45831</v>
      </c>
      <c r="G178" s="20">
        <v>61650</v>
      </c>
      <c r="H178" s="104">
        <f>VLOOKUP(E178&amp;B178,'Conf Oracle'!A:F,6,0)</f>
        <v>45832.6</v>
      </c>
      <c r="J178" s="130">
        <f t="shared" si="6"/>
        <v>2</v>
      </c>
    </row>
    <row r="179" spans="1:10" x14ac:dyDescent="0.25">
      <c r="A179" s="17">
        <v>45834</v>
      </c>
      <c r="B179" s="28" t="s">
        <v>375</v>
      </c>
      <c r="C179" s="18" t="str">
        <f>VLOOKUP(B179,Fornecedores!A:B,2,0)</f>
        <v>LIDER SERVICOS GERAIS LTDA</v>
      </c>
      <c r="D179" s="18" t="s">
        <v>110</v>
      </c>
      <c r="E179" s="23" t="s">
        <v>1490</v>
      </c>
      <c r="F179" s="19">
        <v>45831</v>
      </c>
      <c r="G179" s="20">
        <v>90344.46</v>
      </c>
      <c r="H179" s="104">
        <f>VLOOKUP(E179&amp;B179,'Conf Oracle'!A:F,6,0)</f>
        <v>45832.465277777781</v>
      </c>
      <c r="J179" s="130">
        <f t="shared" si="6"/>
        <v>2</v>
      </c>
    </row>
    <row r="180" spans="1:10" ht="15" x14ac:dyDescent="0.25">
      <c r="A180" s="17">
        <v>45834</v>
      </c>
      <c r="B180" s="28" t="s">
        <v>375</v>
      </c>
      <c r="C180" s="18" t="str">
        <f>VLOOKUP(B180,Fornecedores!A:B,2,0)</f>
        <v>LIDER SERVICOS GERAIS LTDA</v>
      </c>
      <c r="D180" s="18" t="s">
        <v>110</v>
      </c>
      <c r="E180" s="23" t="s">
        <v>1491</v>
      </c>
      <c r="F180" s="159">
        <v>45831</v>
      </c>
      <c r="G180" s="157">
        <v>94307.88</v>
      </c>
      <c r="H180" s="104">
        <f>VLOOKUP(E180&amp;B180,'Conf Oracle'!A:F,6,0)</f>
        <v>45832.45</v>
      </c>
      <c r="I180" s="21"/>
      <c r="J180" s="130">
        <f t="shared" si="6"/>
        <v>2</v>
      </c>
    </row>
    <row r="181" spans="1:10" ht="15" x14ac:dyDescent="0.25">
      <c r="A181" s="17">
        <v>45834</v>
      </c>
      <c r="B181" s="164" t="s">
        <v>362</v>
      </c>
      <c r="C181" s="18" t="str">
        <f>VLOOKUP(B181,Fornecedores!A:B,2,0)</f>
        <v>GRABER SISTEMAS DE SEGURANCA LTDA</v>
      </c>
      <c r="D181" s="18" t="s">
        <v>110</v>
      </c>
      <c r="E181" s="158" t="s">
        <v>878</v>
      </c>
      <c r="F181" s="159">
        <v>45831</v>
      </c>
      <c r="G181" s="157">
        <v>111691.36</v>
      </c>
      <c r="H181" s="104">
        <f>VLOOKUP(E181&amp;B181,'Conf Oracle'!A:F,6,0)</f>
        <v>45832.447222222225</v>
      </c>
      <c r="I181" s="21"/>
      <c r="J181" s="130">
        <f t="shared" si="6"/>
        <v>2</v>
      </c>
    </row>
    <row r="182" spans="1:10" ht="15" x14ac:dyDescent="0.25">
      <c r="A182" s="17">
        <v>45834</v>
      </c>
      <c r="B182" s="163" t="s">
        <v>1492</v>
      </c>
      <c r="C182" s="18" t="str">
        <f>VLOOKUP(B182,Fornecedores!A:B,2,0)</f>
        <v>TOUR HOUSE - VIAGENS E TURISMO LTDA.</v>
      </c>
      <c r="D182" s="18" t="s">
        <v>110</v>
      </c>
      <c r="E182" s="160" t="s">
        <v>1493</v>
      </c>
      <c r="F182" s="111">
        <v>45824</v>
      </c>
      <c r="G182" s="157">
        <v>260</v>
      </c>
      <c r="H182" s="104">
        <f>VLOOKUP(E182&amp;B182,'Conf Oracle'!A:F,6,0)</f>
        <v>45832.638194444444</v>
      </c>
      <c r="I182" s="21"/>
      <c r="J182" s="130">
        <f t="shared" si="6"/>
        <v>7</v>
      </c>
    </row>
    <row r="183" spans="1:10" ht="15" x14ac:dyDescent="0.25">
      <c r="A183" s="17">
        <v>45834</v>
      </c>
      <c r="B183" s="163" t="s">
        <v>772</v>
      </c>
      <c r="C183" s="18" t="str">
        <f>VLOOKUP(B183,Fornecedores!A:B,2,0)</f>
        <v>GRAN COFFEE COMERCIO LOCACAO SERVICOS SA</v>
      </c>
      <c r="D183" s="18" t="s">
        <v>110</v>
      </c>
      <c r="E183" s="158" t="s">
        <v>1494</v>
      </c>
      <c r="F183" s="161">
        <v>45832</v>
      </c>
      <c r="G183" s="157">
        <v>15781.84</v>
      </c>
      <c r="H183" s="177" t="s">
        <v>312</v>
      </c>
      <c r="I183" s="21" t="s">
        <v>1495</v>
      </c>
      <c r="J183" s="130" t="str">
        <f t="shared" si="6"/>
        <v/>
      </c>
    </row>
    <row r="184" spans="1:10" ht="15" x14ac:dyDescent="0.25">
      <c r="A184" s="17">
        <v>45834</v>
      </c>
      <c r="B184" s="163" t="s">
        <v>370</v>
      </c>
      <c r="C184" s="18" t="str">
        <f>VLOOKUP(B184,Fornecedores!A:B,2,0)</f>
        <v>GRAN COFFEE COMERCIO LOCACAO SERVICOS SA</v>
      </c>
      <c r="D184" s="18" t="s">
        <v>110</v>
      </c>
      <c r="E184" s="158" t="s">
        <v>1496</v>
      </c>
      <c r="F184" s="161">
        <v>45832</v>
      </c>
      <c r="G184" s="157">
        <v>2888.81</v>
      </c>
      <c r="H184" s="162">
        <f>VLOOKUP(E184&amp;B184,'Conf Oracle'!A:F,6,0)</f>
        <v>45834.6</v>
      </c>
      <c r="I184" s="21"/>
      <c r="J184" s="130">
        <f t="shared" si="6"/>
        <v>3</v>
      </c>
    </row>
    <row r="185" spans="1:10" ht="15" x14ac:dyDescent="0.25">
      <c r="A185" s="17">
        <v>45834</v>
      </c>
      <c r="B185" s="164" t="s">
        <v>370</v>
      </c>
      <c r="C185" s="18" t="str">
        <f>VLOOKUP(B185,Fornecedores!A:B,2,0)</f>
        <v>GRAN COFFEE COMERCIO LOCACAO SERVICOS SA</v>
      </c>
      <c r="D185" s="18" t="s">
        <v>110</v>
      </c>
      <c r="E185" s="169" t="s">
        <v>1497</v>
      </c>
      <c r="F185" s="161">
        <v>45832</v>
      </c>
      <c r="G185" s="157">
        <v>2102.96</v>
      </c>
      <c r="H185" s="162">
        <f>VLOOKUP(E185&amp;B185,'Conf Oracle'!A:F,6,0)</f>
        <v>45834.60833333333</v>
      </c>
      <c r="I185" s="21" t="s">
        <v>67</v>
      </c>
      <c r="J185" s="130">
        <f t="shared" si="6"/>
        <v>3</v>
      </c>
    </row>
    <row r="186" spans="1:10" ht="15" x14ac:dyDescent="0.25">
      <c r="A186" s="17">
        <v>45834</v>
      </c>
      <c r="B186" s="165" t="s">
        <v>1492</v>
      </c>
      <c r="C186" s="18" t="str">
        <f>VLOOKUP(B186,Fornecedores!A:B,2,0)</f>
        <v>TOUR HOUSE - VIAGENS E TURISMO LTDA.</v>
      </c>
      <c r="D186" s="18" t="s">
        <v>110</v>
      </c>
      <c r="E186" s="158" t="s">
        <v>1498</v>
      </c>
      <c r="F186" s="161">
        <v>45831</v>
      </c>
      <c r="G186" s="157">
        <v>431.87</v>
      </c>
      <c r="H186" s="162">
        <f>VLOOKUP(E186&amp;B186,'Conf Oracle'!A:F,6,0)</f>
        <v>45832.634722222225</v>
      </c>
      <c r="I186" s="21"/>
      <c r="J186" s="130">
        <f t="shared" si="6"/>
        <v>2</v>
      </c>
    </row>
    <row r="187" spans="1:10" x14ac:dyDescent="0.25">
      <c r="A187" s="17">
        <v>45834</v>
      </c>
      <c r="B187" s="164" t="s">
        <v>356</v>
      </c>
      <c r="C187" s="18" t="str">
        <f>VLOOKUP(B187,Fornecedores!A:B,2,0)</f>
        <v>AFEL ENGENHARIA E SERVICOS LTDA</v>
      </c>
      <c r="D187" s="18" t="s">
        <v>110</v>
      </c>
      <c r="E187" s="158" t="s">
        <v>1499</v>
      </c>
      <c r="F187" s="161">
        <v>45832</v>
      </c>
      <c r="G187" s="157">
        <v>29990</v>
      </c>
      <c r="H187" s="162">
        <f>VLOOKUP(E187&amp;B187,'Conf Oracle'!A:F,6,0)</f>
        <v>45833.488194444442</v>
      </c>
      <c r="J187" s="130">
        <f t="shared" si="6"/>
        <v>2</v>
      </c>
    </row>
    <row r="188" spans="1:10" x14ac:dyDescent="0.25">
      <c r="A188" s="17">
        <v>45834</v>
      </c>
      <c r="B188" s="164" t="s">
        <v>356</v>
      </c>
      <c r="C188" s="18" t="str">
        <f>VLOOKUP(B188,Fornecedores!A:B,2,0)</f>
        <v>AFEL ENGENHARIA E SERVICOS LTDA</v>
      </c>
      <c r="D188" s="18" t="s">
        <v>110</v>
      </c>
      <c r="E188" s="158" t="s">
        <v>1500</v>
      </c>
      <c r="F188" s="161">
        <v>45832</v>
      </c>
      <c r="G188" s="157">
        <v>27740</v>
      </c>
      <c r="H188" s="162">
        <f>VLOOKUP(E188&amp;B188,'Conf Oracle'!A:F,6,0)</f>
        <v>45833.477083333331</v>
      </c>
      <c r="J188" s="130">
        <f t="shared" si="6"/>
        <v>2</v>
      </c>
    </row>
    <row r="189" spans="1:10" x14ac:dyDescent="0.25">
      <c r="A189" s="17">
        <v>45834</v>
      </c>
      <c r="B189" s="164" t="s">
        <v>360</v>
      </c>
      <c r="C189" s="18" t="str">
        <f>VLOOKUP(B189,Fornecedores!A:B,2,0)</f>
        <v>SOCIAL CAFE LTDA ME</v>
      </c>
      <c r="D189" s="18" t="s">
        <v>110</v>
      </c>
      <c r="E189" s="158" t="s">
        <v>1501</v>
      </c>
      <c r="F189" s="161">
        <v>45832</v>
      </c>
      <c r="G189" s="157">
        <v>2094.67</v>
      </c>
      <c r="H189" s="162">
        <f>VLOOKUP(E189&amp;B189,'Conf Oracle'!A:F,6,0)</f>
        <v>45834.459722222222</v>
      </c>
      <c r="J189" s="130">
        <f t="shared" si="6"/>
        <v>3</v>
      </c>
    </row>
    <row r="190" spans="1:10" x14ac:dyDescent="0.25">
      <c r="A190" s="17">
        <v>45834</v>
      </c>
      <c r="B190" s="164" t="s">
        <v>477</v>
      </c>
      <c r="C190" s="18" t="str">
        <f>VLOOKUP(B190,Fornecedores!A:B,2,0)</f>
        <v>E-XYON LEGAL SOFTWARE LTDA</v>
      </c>
      <c r="D190" s="18" t="s">
        <v>110</v>
      </c>
      <c r="E190" s="158" t="s">
        <v>1502</v>
      </c>
      <c r="F190" s="161">
        <v>45833</v>
      </c>
      <c r="G190" s="157">
        <v>3761.24</v>
      </c>
      <c r="H190" s="162">
        <f>VLOOKUP(E190&amp;B190,'Conf Oracle'!A:F,6,0)</f>
        <v>45833.482638888891</v>
      </c>
      <c r="J190" s="130">
        <f t="shared" si="6"/>
        <v>1</v>
      </c>
    </row>
    <row r="191" spans="1:10" x14ac:dyDescent="0.25">
      <c r="A191" s="17">
        <v>45834</v>
      </c>
      <c r="B191" s="164" t="s">
        <v>482</v>
      </c>
      <c r="C191" s="18" t="str">
        <f>VLOOKUP(B191,Fornecedores!A:B,2,0)</f>
        <v>DECIO FREIRE SOCIEDADE DE ADVOGADOS</v>
      </c>
      <c r="D191" s="18" t="s">
        <v>110</v>
      </c>
      <c r="E191" s="158" t="s">
        <v>1503</v>
      </c>
      <c r="F191" s="161">
        <v>45833</v>
      </c>
      <c r="G191" s="157">
        <v>549.16</v>
      </c>
      <c r="H191" s="162">
        <f>VLOOKUP(E191&amp;B191,'Conf Oracle'!A:F,6,0)</f>
        <v>45834.611805555556</v>
      </c>
      <c r="I191" s="23" t="s">
        <v>67</v>
      </c>
      <c r="J191" s="130">
        <f t="shared" si="6"/>
        <v>2</v>
      </c>
    </row>
    <row r="192" spans="1:10" ht="15" x14ac:dyDescent="0.25">
      <c r="A192" s="17">
        <v>45834</v>
      </c>
      <c r="B192" s="164" t="s">
        <v>367</v>
      </c>
      <c r="C192" s="18" t="str">
        <f>VLOOKUP(B192,Fornecedores!A:B,2,0)</f>
        <v>SERVIS SEGURANCA LTDA</v>
      </c>
      <c r="D192" s="166" t="s">
        <v>110</v>
      </c>
      <c r="E192" s="158" t="s">
        <v>1504</v>
      </c>
      <c r="F192" s="161">
        <v>45833</v>
      </c>
      <c r="G192" s="157">
        <v>74295.69</v>
      </c>
      <c r="H192" s="162">
        <f>VLOOKUP(E192&amp;B192,'Conf Oracle'!A:F,6,0)</f>
        <v>45833.616666666669</v>
      </c>
      <c r="I192" s="21"/>
      <c r="J192" s="130">
        <f t="shared" si="6"/>
        <v>1</v>
      </c>
    </row>
    <row r="193" spans="1:10" x14ac:dyDescent="0.25">
      <c r="A193" s="17">
        <v>45834</v>
      </c>
      <c r="B193" s="164" t="s">
        <v>369</v>
      </c>
      <c r="C193" s="18" t="str">
        <f>VLOOKUP(B193,Fornecedores!A:B,2,0)</f>
        <v>BOANERGES PINTO LEITE NETO</v>
      </c>
      <c r="D193" s="18" t="s">
        <v>110</v>
      </c>
      <c r="E193" s="158" t="s">
        <v>1505</v>
      </c>
      <c r="F193" s="161">
        <v>45833</v>
      </c>
      <c r="G193" s="157">
        <v>1860</v>
      </c>
      <c r="H193" s="162">
        <f>VLOOKUP(E193&amp;B193,'Conf Oracle'!A:F,6,0)</f>
        <v>45833.674305555556</v>
      </c>
      <c r="J193" s="130">
        <f t="shared" si="6"/>
        <v>1</v>
      </c>
    </row>
    <row r="194" spans="1:10" x14ac:dyDescent="0.25">
      <c r="A194" s="17">
        <v>45834</v>
      </c>
      <c r="B194" s="164" t="s">
        <v>1061</v>
      </c>
      <c r="C194" s="18" t="str">
        <f>VLOOKUP(B194,Fornecedores!A:B,2,0)</f>
        <v>GRUPO KLINGNER DE APOIO A EMPRESAS LTDA</v>
      </c>
      <c r="D194" s="18" t="s">
        <v>110</v>
      </c>
      <c r="E194" s="158" t="s">
        <v>1506</v>
      </c>
      <c r="F194" s="161">
        <v>45832</v>
      </c>
      <c r="G194" s="157">
        <v>231671.56</v>
      </c>
      <c r="H194" s="162">
        <f>VLOOKUP(E194&amp;B194,'Conf Oracle'!A:F,6,0)</f>
        <v>45833.474305555559</v>
      </c>
      <c r="J194" s="130">
        <f t="shared" si="6"/>
        <v>2</v>
      </c>
    </row>
    <row r="195" spans="1:10" x14ac:dyDescent="0.25">
      <c r="A195" s="17">
        <v>45834</v>
      </c>
      <c r="B195" s="164" t="s">
        <v>68</v>
      </c>
      <c r="C195" s="18" t="str">
        <f>VLOOKUP(B195,Fornecedores!A:B,2,0)</f>
        <v>MAGICCOMP ENG E SERV DE INFORMATICA LTDA</v>
      </c>
      <c r="D195" s="18" t="s">
        <v>69</v>
      </c>
      <c r="E195" s="171" t="s">
        <v>1507</v>
      </c>
      <c r="F195" s="172">
        <v>45832</v>
      </c>
      <c r="G195" s="173">
        <v>67142.789999999994</v>
      </c>
      <c r="H195" s="174">
        <f>VLOOKUP(E195&amp;B195,'Conf Oracle'!A:F,6,0)</f>
        <v>45840.665972222225</v>
      </c>
      <c r="I195" s="88" t="s">
        <v>1508</v>
      </c>
      <c r="J195" s="130">
        <f t="shared" si="6"/>
        <v>7</v>
      </c>
    </row>
    <row r="196" spans="1:10" x14ac:dyDescent="0.25">
      <c r="A196" s="17">
        <v>45834</v>
      </c>
      <c r="B196" s="164" t="s">
        <v>68</v>
      </c>
      <c r="C196" s="18" t="str">
        <f>VLOOKUP(B196,Fornecedores!A:B,2,0)</f>
        <v>MAGICCOMP ENG E SERV DE INFORMATICA LTDA</v>
      </c>
      <c r="D196" s="18" t="s">
        <v>69</v>
      </c>
      <c r="E196" s="171" t="s">
        <v>1509</v>
      </c>
      <c r="F196" s="172">
        <v>45832</v>
      </c>
      <c r="G196" s="173">
        <v>70094.11</v>
      </c>
      <c r="H196" s="174">
        <f>VLOOKUP(E196&amp;B196,'Conf Oracle'!A:F,6,0)</f>
        <v>45840.662499999999</v>
      </c>
      <c r="I196" s="88" t="s">
        <v>1510</v>
      </c>
      <c r="J196" s="130">
        <f t="shared" si="6"/>
        <v>7</v>
      </c>
    </row>
    <row r="197" spans="1:10" x14ac:dyDescent="0.25">
      <c r="A197" s="17">
        <v>45834</v>
      </c>
      <c r="B197" s="164" t="s">
        <v>68</v>
      </c>
      <c r="C197" s="18" t="str">
        <f>VLOOKUP(B197,Fornecedores!A:B,2,0)</f>
        <v>MAGICCOMP ENG E SERV DE INFORMATICA LTDA</v>
      </c>
      <c r="D197" s="18" t="s">
        <v>69</v>
      </c>
      <c r="E197" s="175" t="s">
        <v>1511</v>
      </c>
      <c r="F197" s="172">
        <v>45832</v>
      </c>
      <c r="G197" s="173">
        <v>90856.11</v>
      </c>
      <c r="H197" s="174">
        <f>VLOOKUP(E197&amp;B197,'Conf Oracle'!A:F,6,0)</f>
        <v>45840.652777777781</v>
      </c>
      <c r="I197" s="88" t="s">
        <v>1512</v>
      </c>
      <c r="J197" s="130">
        <f t="shared" si="6"/>
        <v>7</v>
      </c>
    </row>
    <row r="198" spans="1:10" x14ac:dyDescent="0.25">
      <c r="A198" s="17">
        <v>45834</v>
      </c>
      <c r="B198" s="164" t="s">
        <v>68</v>
      </c>
      <c r="C198" s="18" t="str">
        <f>VLOOKUP(B198,Fornecedores!A:B,2,0)</f>
        <v>MAGICCOMP ENG E SERV DE INFORMATICA LTDA</v>
      </c>
      <c r="D198" s="18" t="s">
        <v>69</v>
      </c>
      <c r="E198" s="171" t="s">
        <v>1513</v>
      </c>
      <c r="F198" s="172">
        <v>45832</v>
      </c>
      <c r="G198" s="173">
        <v>79032.179999999993</v>
      </c>
      <c r="H198" s="174">
        <f>VLOOKUP(E198&amp;B198,'Conf Oracle'!A:F,6,0)</f>
        <v>45840.659722222219</v>
      </c>
      <c r="I198" s="88" t="s">
        <v>1514</v>
      </c>
      <c r="J198" s="130">
        <f t="shared" si="6"/>
        <v>7</v>
      </c>
    </row>
    <row r="199" spans="1:10" s="170" customFormat="1" x14ac:dyDescent="0.25">
      <c r="A199" s="17">
        <v>45834</v>
      </c>
      <c r="B199" s="164" t="s">
        <v>68</v>
      </c>
      <c r="C199" s="18" t="str">
        <f>VLOOKUP(B199,Fornecedores!A:B,2,0)</f>
        <v>MAGICCOMP ENG E SERV DE INFORMATICA LTDA</v>
      </c>
      <c r="D199" s="18" t="s">
        <v>69</v>
      </c>
      <c r="E199" s="171" t="s">
        <v>1515</v>
      </c>
      <c r="F199" s="172">
        <v>45831</v>
      </c>
      <c r="G199" s="173">
        <v>78758.850000000006</v>
      </c>
      <c r="H199" s="162">
        <f>VLOOKUP(E199&amp;B199,'Conf Oracle'!A:F,6,0)</f>
        <v>45840.59652777778</v>
      </c>
      <c r="I199" s="23" t="s">
        <v>1516</v>
      </c>
      <c r="J199" s="130">
        <f>IF(OR(ISBLANK(F199), ISBLANK(H199)), "", IFERROR(NETWORKDAYS(F199, H199), ""))</f>
        <v>8</v>
      </c>
    </row>
    <row r="200" spans="1:10" s="170" customFormat="1" x14ac:dyDescent="0.25">
      <c r="A200" s="17">
        <v>45834</v>
      </c>
      <c r="B200" s="164" t="s">
        <v>68</v>
      </c>
      <c r="C200" s="18" t="str">
        <f>VLOOKUP(B200,Fornecedores!A:B,2,0)</f>
        <v>MAGICCOMP ENG E SERV DE INFORMATICA LTDA</v>
      </c>
      <c r="D200" s="18" t="s">
        <v>69</v>
      </c>
      <c r="E200" s="171" t="s">
        <v>1517</v>
      </c>
      <c r="F200" s="172">
        <v>45832</v>
      </c>
      <c r="G200" s="173">
        <v>70094.11</v>
      </c>
      <c r="H200" s="162">
        <f>VLOOKUP(E200&amp;B200,'Conf Oracle'!A:F,6,0)</f>
        <v>45840.589583333334</v>
      </c>
      <c r="I200" s="23" t="s">
        <v>1518</v>
      </c>
      <c r="J200" s="130">
        <f>IF(OR(ISBLANK(F200), ISBLANK(H200)), "", IFERROR(NETWORKDAYS(F200, H200), ""))</f>
        <v>7</v>
      </c>
    </row>
    <row r="201" spans="1:10" s="170" customFormat="1" x14ac:dyDescent="0.25">
      <c r="A201" s="17">
        <v>45834</v>
      </c>
      <c r="B201" s="164" t="s">
        <v>68</v>
      </c>
      <c r="C201" s="18" t="str">
        <f>VLOOKUP(B201,Fornecedores!A:B,2,0)</f>
        <v>MAGICCOMP ENG E SERV DE INFORMATICA LTDA</v>
      </c>
      <c r="D201" s="18" t="s">
        <v>69</v>
      </c>
      <c r="E201" s="171" t="s">
        <v>1519</v>
      </c>
      <c r="F201" s="172">
        <v>45832</v>
      </c>
      <c r="G201" s="173">
        <v>67142.789999999994</v>
      </c>
      <c r="H201" s="162">
        <f>VLOOKUP(E201&amp;B201,'Conf Oracle'!A:F,6,0)</f>
        <v>45840.407638888886</v>
      </c>
      <c r="I201" s="23" t="s">
        <v>1520</v>
      </c>
      <c r="J201" s="130">
        <f>IF(OR(ISBLANK(F201), ISBLANK(H201)), "", IFERROR(NETWORKDAYS(F201, H201), ""))</f>
        <v>7</v>
      </c>
    </row>
    <row r="202" spans="1:10" s="170" customFormat="1" x14ac:dyDescent="0.25">
      <c r="A202" s="17">
        <v>45834</v>
      </c>
      <c r="B202" s="164" t="s">
        <v>68</v>
      </c>
      <c r="C202" s="18" t="str">
        <f>VLOOKUP(B202,Fornecedores!A:B,2,0)</f>
        <v>MAGICCOMP ENG E SERV DE INFORMATICA LTDA</v>
      </c>
      <c r="D202" s="18" t="s">
        <v>69</v>
      </c>
      <c r="E202" s="171" t="s">
        <v>1521</v>
      </c>
      <c r="F202" s="172">
        <v>45832</v>
      </c>
      <c r="G202" s="173">
        <v>90856.11</v>
      </c>
      <c r="H202" s="162">
        <f>VLOOKUP(E202&amp;B202,'Conf Oracle'!A:F,6,0)</f>
        <v>45840.438194444447</v>
      </c>
      <c r="I202" s="23" t="s">
        <v>1522</v>
      </c>
      <c r="J202" s="130">
        <f>IF(OR(ISBLANK(F202), ISBLANK(H202)), "", IFERROR(NETWORKDAYS(F202, H202), ""))</f>
        <v>7</v>
      </c>
    </row>
    <row r="203" spans="1:10" x14ac:dyDescent="0.25">
      <c r="A203" s="17">
        <v>45834</v>
      </c>
      <c r="B203" s="164" t="s">
        <v>68</v>
      </c>
      <c r="C203" s="18" t="str">
        <f>VLOOKUP(B203,Fornecedores!A:B,2,0)</f>
        <v>MAGICCOMP ENG E SERV DE INFORMATICA LTDA</v>
      </c>
      <c r="D203" s="18" t="s">
        <v>69</v>
      </c>
      <c r="E203" s="158" t="s">
        <v>1523</v>
      </c>
      <c r="F203" s="161">
        <v>45832</v>
      </c>
      <c r="G203" s="157">
        <v>152048.29</v>
      </c>
      <c r="H203" s="162">
        <f>VLOOKUP(E203&amp;B203,'Conf Oracle'!A:F,6,0)</f>
        <v>45838.657638888886</v>
      </c>
      <c r="I203" s="23" t="s">
        <v>799</v>
      </c>
      <c r="J203" s="130">
        <f t="shared" si="6"/>
        <v>5</v>
      </c>
    </row>
    <row r="204" spans="1:10" x14ac:dyDescent="0.25">
      <c r="A204" s="17">
        <v>45834</v>
      </c>
      <c r="B204" s="164" t="s">
        <v>490</v>
      </c>
      <c r="C204" s="18" t="str">
        <f>VLOOKUP(B204,Fornecedores!A:B,2,0)</f>
        <v>ORSEGUPS SEGURANCA E VIGILANCIA LTDA</v>
      </c>
      <c r="D204" s="18" t="s">
        <v>69</v>
      </c>
      <c r="E204" s="158" t="s">
        <v>1524</v>
      </c>
      <c r="F204" s="161">
        <v>45833</v>
      </c>
      <c r="G204" s="157">
        <v>63126.97</v>
      </c>
      <c r="H204" s="162">
        <f>VLOOKUP(E204&amp;B204,'Conf Oracle'!A:F,6,0)</f>
        <v>45839.359722222223</v>
      </c>
      <c r="I204" s="23" t="s">
        <v>1525</v>
      </c>
      <c r="J204" s="130">
        <f t="shared" si="6"/>
        <v>5</v>
      </c>
    </row>
    <row r="205" spans="1:10" x14ac:dyDescent="0.25">
      <c r="A205" s="17">
        <v>45834</v>
      </c>
      <c r="B205" s="164" t="s">
        <v>490</v>
      </c>
      <c r="C205" s="18" t="str">
        <f>VLOOKUP(B205,Fornecedores!A:B,2,0)</f>
        <v>ORSEGUPS SEGURANCA E VIGILANCIA LTDA</v>
      </c>
      <c r="D205" s="18" t="s">
        <v>69</v>
      </c>
      <c r="E205" s="158" t="s">
        <v>1526</v>
      </c>
      <c r="F205" s="161">
        <v>45833</v>
      </c>
      <c r="G205" s="157">
        <v>14347.67</v>
      </c>
      <c r="H205" s="162">
        <f>VLOOKUP(E205&amp;B205,'Conf Oracle'!A:F,6,0)</f>
        <v>45839.365277777775</v>
      </c>
      <c r="I205" s="23" t="s">
        <v>1527</v>
      </c>
      <c r="J205" s="130">
        <f t="shared" si="6"/>
        <v>5</v>
      </c>
    </row>
    <row r="206" spans="1:10" x14ac:dyDescent="0.25">
      <c r="A206" s="17">
        <v>45834</v>
      </c>
      <c r="B206" s="164" t="s">
        <v>383</v>
      </c>
      <c r="C206" s="18" t="str">
        <f>VLOOKUP(B206,Fornecedores!A:B,2,0)</f>
        <v>NEXXA TECHNOLOGIES LTDA EPP</v>
      </c>
      <c r="D206" s="18" t="s">
        <v>30</v>
      </c>
      <c r="E206" s="158" t="s">
        <v>1528</v>
      </c>
      <c r="F206" s="161">
        <v>45831</v>
      </c>
      <c r="G206" s="157">
        <v>74000</v>
      </c>
      <c r="H206" s="162">
        <f>VLOOKUP(E206&amp;B206,'Conf Oracle'!A:F,6,0)</f>
        <v>45812.480555555558</v>
      </c>
      <c r="I206" s="23" t="s">
        <v>799</v>
      </c>
      <c r="J206" s="130">
        <f t="shared" si="6"/>
        <v>-14</v>
      </c>
    </row>
    <row r="207" spans="1:10" x14ac:dyDescent="0.25">
      <c r="A207" s="17">
        <v>45834</v>
      </c>
      <c r="B207" s="164" t="s">
        <v>383</v>
      </c>
      <c r="C207" s="18" t="str">
        <f>VLOOKUP(B207,Fornecedores!A:B,2,0)</f>
        <v>NEXXA TECHNOLOGIES LTDA EPP</v>
      </c>
      <c r="D207" s="18" t="s">
        <v>30</v>
      </c>
      <c r="E207" s="158" t="s">
        <v>1529</v>
      </c>
      <c r="F207" s="161">
        <v>45831</v>
      </c>
      <c r="G207" s="157">
        <v>54250</v>
      </c>
      <c r="H207" s="162">
        <f>VLOOKUP(E207&amp;B207,'Conf Oracle'!A:F,6,0)</f>
        <v>45841.57916666667</v>
      </c>
      <c r="I207" s="23" t="s">
        <v>799</v>
      </c>
      <c r="J207" s="130">
        <f t="shared" si="6"/>
        <v>9</v>
      </c>
    </row>
    <row r="208" spans="1:10" x14ac:dyDescent="0.25">
      <c r="A208" s="17">
        <v>45834</v>
      </c>
      <c r="B208" s="28" t="s">
        <v>504</v>
      </c>
      <c r="C208" s="18" t="str">
        <f>VLOOKUP(B208,Fornecedores!A:B,2,0)</f>
        <v>NOS DA COMUNICACAO LTDA</v>
      </c>
      <c r="D208" s="18" t="s">
        <v>30</v>
      </c>
      <c r="E208" s="158" t="s">
        <v>1530</v>
      </c>
      <c r="F208" s="161">
        <v>45832</v>
      </c>
      <c r="G208" s="157">
        <v>36621.01</v>
      </c>
      <c r="H208" s="162">
        <f>VLOOKUP(E208&amp;B208,'Conf Oracle'!A:F,6,0)</f>
        <v>45839.481944444444</v>
      </c>
      <c r="I208" s="23" t="s">
        <v>799</v>
      </c>
      <c r="J208" s="130">
        <f t="shared" si="6"/>
        <v>6</v>
      </c>
    </row>
    <row r="209" spans="1:10" x14ac:dyDescent="0.25">
      <c r="A209" s="17">
        <v>45834</v>
      </c>
      <c r="B209" s="28" t="s">
        <v>498</v>
      </c>
      <c r="C209" s="18" t="str">
        <f>VLOOKUP(B209,Fornecedores!A:B,2,0)</f>
        <v>CONTATO SEGURO PREV DE RISCOS EMPRE LTDA</v>
      </c>
      <c r="D209" s="18" t="s">
        <v>30</v>
      </c>
      <c r="E209" s="23" t="s">
        <v>1531</v>
      </c>
      <c r="F209" s="19">
        <v>45833</v>
      </c>
      <c r="G209" s="168">
        <v>7120</v>
      </c>
      <c r="H209" s="162">
        <f>VLOOKUP(E209&amp;B209,'Conf Oracle'!A:F,6,0)</f>
        <v>45835.482638888891</v>
      </c>
      <c r="J209" s="130">
        <f t="shared" si="6"/>
        <v>3</v>
      </c>
    </row>
    <row r="210" spans="1:10" x14ac:dyDescent="0.25">
      <c r="A210" s="17">
        <v>45834</v>
      </c>
      <c r="B210" s="28" t="s">
        <v>433</v>
      </c>
      <c r="C210" s="18" t="str">
        <f>VLOOKUP(B210,Fornecedores!A:B,2,0)</f>
        <v>GENESIS PESQUISA E DESENVOLVIMENTO LTDA</v>
      </c>
      <c r="D210" s="18" t="s">
        <v>12</v>
      </c>
      <c r="E210" s="77" t="s">
        <v>1532</v>
      </c>
      <c r="F210" s="19">
        <v>45832</v>
      </c>
      <c r="G210" s="20">
        <v>538816.31999999995</v>
      </c>
      <c r="H210" s="162">
        <f>VLOOKUP(E210&amp;B210,'Conf Oracle'!A:F,6,0)</f>
        <v>45840.445833333331</v>
      </c>
      <c r="J210" s="130">
        <f t="shared" si="6"/>
        <v>7</v>
      </c>
    </row>
    <row r="211" spans="1:10" x14ac:dyDescent="0.25">
      <c r="A211" s="17">
        <v>45834</v>
      </c>
      <c r="B211" s="28" t="s">
        <v>1533</v>
      </c>
      <c r="C211" s="18" t="str">
        <f>VLOOKUP(B211,Fornecedores!A:B,2,0)</f>
        <v>MICROSOFT INFORMATICA LTDA</v>
      </c>
      <c r="D211" s="18" t="s">
        <v>12</v>
      </c>
      <c r="E211" s="23" t="s">
        <v>1534</v>
      </c>
      <c r="F211" s="19">
        <v>45832</v>
      </c>
      <c r="G211" s="20">
        <v>721734</v>
      </c>
      <c r="H211" s="162">
        <f>VLOOKUP(E211&amp;B211,'Conf Oracle'!A:F,6,0)</f>
        <v>45838.502083333333</v>
      </c>
      <c r="J211" s="130">
        <f t="shared" si="6"/>
        <v>5</v>
      </c>
    </row>
    <row r="212" spans="1:10" x14ac:dyDescent="0.25">
      <c r="A212" s="17">
        <v>45834</v>
      </c>
      <c r="B212" s="28" t="s">
        <v>405</v>
      </c>
      <c r="C212" s="18" t="str">
        <f>VLOOKUP(B212,Fornecedores!A:B,2,0)</f>
        <v>PROGRAMARTE CONS E DES DE SOFTWARES LTDA</v>
      </c>
      <c r="D212" s="18" t="s">
        <v>12</v>
      </c>
      <c r="E212" s="167" t="s">
        <v>1475</v>
      </c>
      <c r="F212" s="19">
        <v>45832</v>
      </c>
      <c r="G212" s="20">
        <v>70686.070000000007</v>
      </c>
      <c r="H212" s="162">
        <f>VLOOKUP(E212&amp;B212,'Conf Oracle'!A:F,6,0)</f>
        <v>45833.338194444441</v>
      </c>
      <c r="J212" s="130">
        <f t="shared" si="6"/>
        <v>2</v>
      </c>
    </row>
    <row r="213" spans="1:10" x14ac:dyDescent="0.25">
      <c r="A213" s="17">
        <v>45834</v>
      </c>
      <c r="B213" s="28" t="s">
        <v>1535</v>
      </c>
      <c r="C213" s="18" t="str">
        <f>VLOOKUP(B213,Fornecedores!A:B,2,0)</f>
        <v>P4PRO PROJETOS DE TECNOLOGIA E GESTAO EMPRESARIAL LTDA.</v>
      </c>
      <c r="D213" s="18" t="s">
        <v>12</v>
      </c>
      <c r="E213" s="88" t="s">
        <v>1536</v>
      </c>
      <c r="F213" s="19">
        <v>45833</v>
      </c>
      <c r="G213" s="20">
        <v>41696.67</v>
      </c>
      <c r="H213" s="162">
        <f>VLOOKUP(E213&amp;B213,'Conf Oracle'!A:F,6,0)</f>
        <v>45835.443055555559</v>
      </c>
      <c r="J213" s="130">
        <f t="shared" si="6"/>
        <v>3</v>
      </c>
    </row>
    <row r="214" spans="1:10" x14ac:dyDescent="0.25">
      <c r="A214" s="17">
        <v>45834</v>
      </c>
      <c r="B214" s="28" t="s">
        <v>1535</v>
      </c>
      <c r="C214" s="18" t="str">
        <f>VLOOKUP(B214,Fornecedores!A:B,2,0)</f>
        <v>P4PRO PROJETOS DE TECNOLOGIA E GESTAO EMPRESARIAL LTDA.</v>
      </c>
      <c r="D214" s="18" t="s">
        <v>12</v>
      </c>
      <c r="E214" s="88" t="s">
        <v>1434</v>
      </c>
      <c r="F214" s="19">
        <v>45833</v>
      </c>
      <c r="G214" s="20">
        <v>106660</v>
      </c>
      <c r="H214" s="162">
        <f>VLOOKUP(E214&amp;B214,'Conf Oracle'!A:F,6,0)</f>
        <v>45835.4375</v>
      </c>
      <c r="J214" s="130">
        <f t="shared" si="6"/>
        <v>3</v>
      </c>
    </row>
    <row r="215" spans="1:10" x14ac:dyDescent="0.25">
      <c r="A215" s="17">
        <v>45834</v>
      </c>
      <c r="B215" s="28" t="s">
        <v>401</v>
      </c>
      <c r="C215" s="18" t="str">
        <f>VLOOKUP(B215,Fornecedores!A:B,2,0)</f>
        <v>ACT CONSULTORIA EM TECNOLOGIA LTDA</v>
      </c>
      <c r="D215" s="18" t="s">
        <v>12</v>
      </c>
      <c r="E215" s="23" t="s">
        <v>1537</v>
      </c>
      <c r="F215" s="19">
        <v>45833</v>
      </c>
      <c r="G215" s="20">
        <v>268142</v>
      </c>
      <c r="H215" s="162">
        <f>VLOOKUP(E215&amp;B215,'Conf Oracle'!A:F,6,0)</f>
        <v>45841.732638888891</v>
      </c>
      <c r="J215" s="130">
        <f t="shared" si="6"/>
        <v>7</v>
      </c>
    </row>
    <row r="216" spans="1:10" x14ac:dyDescent="0.25">
      <c r="A216" s="17">
        <v>45834</v>
      </c>
      <c r="B216" s="28" t="s">
        <v>984</v>
      </c>
      <c r="C216" s="18" t="str">
        <f>VLOOKUP(B216,Fornecedores!A:B,2,0)</f>
        <v>PSR SOLUCOES CONSULTORIA EM ENERGIA LTDA</v>
      </c>
      <c r="D216" s="18" t="s">
        <v>12</v>
      </c>
      <c r="E216" s="23" t="s">
        <v>1538</v>
      </c>
      <c r="F216" s="19">
        <v>45833</v>
      </c>
      <c r="G216" s="20">
        <v>58450</v>
      </c>
      <c r="H216" s="162">
        <f>VLOOKUP(E216&amp;B216,'Conf Oracle'!A:F,6,0)</f>
        <v>45838.475694444445</v>
      </c>
      <c r="J216" s="130">
        <f t="shared" si="6"/>
        <v>4</v>
      </c>
    </row>
    <row r="217" spans="1:10" x14ac:dyDescent="0.25">
      <c r="A217" s="17">
        <v>45834</v>
      </c>
      <c r="B217" s="28" t="s">
        <v>984</v>
      </c>
      <c r="C217" s="18" t="str">
        <f>VLOOKUP(B217,Fornecedores!A:B,2,0)</f>
        <v>PSR SOLUCOES CONSULTORIA EM ENERGIA LTDA</v>
      </c>
      <c r="D217" s="18" t="s">
        <v>12</v>
      </c>
      <c r="E217" s="23" t="s">
        <v>1539</v>
      </c>
      <c r="F217" s="19">
        <v>45833</v>
      </c>
      <c r="G217" s="20">
        <v>175350</v>
      </c>
      <c r="H217" s="162">
        <f>VLOOKUP(E217&amp;B217,'Conf Oracle'!A:F,6,0)</f>
        <v>45838.479861111111</v>
      </c>
      <c r="J217" s="130">
        <f t="shared" si="6"/>
        <v>4</v>
      </c>
    </row>
    <row r="218" spans="1:10" x14ac:dyDescent="0.25">
      <c r="A218" s="17">
        <v>45834</v>
      </c>
      <c r="B218" s="28" t="s">
        <v>984</v>
      </c>
      <c r="C218" s="18" t="str">
        <f>VLOOKUP(B218,Fornecedores!A:B,2,0)</f>
        <v>PSR SOLUCOES CONSULTORIA EM ENERGIA LTDA</v>
      </c>
      <c r="D218" s="18" t="s">
        <v>12</v>
      </c>
      <c r="E218" s="23" t="s">
        <v>1540</v>
      </c>
      <c r="F218" s="19">
        <v>45833</v>
      </c>
      <c r="G218" s="20">
        <v>116900</v>
      </c>
      <c r="H218" s="162">
        <f>VLOOKUP(E218&amp;B218,'Conf Oracle'!A:F,6,0)</f>
        <v>45838.48541666667</v>
      </c>
      <c r="J218" s="130">
        <f t="shared" si="6"/>
        <v>4</v>
      </c>
    </row>
    <row r="219" spans="1:10" ht="15" x14ac:dyDescent="0.25">
      <c r="A219" s="17">
        <v>45834</v>
      </c>
      <c r="B219" s="147" t="s">
        <v>401</v>
      </c>
      <c r="C219" s="18" t="str">
        <f>VLOOKUP(B219,Fornecedores!A:B,2,0)</f>
        <v>ACT CONSULTORIA EM TECNOLOGIA LTDA</v>
      </c>
      <c r="D219" s="18" t="s">
        <v>12</v>
      </c>
      <c r="E219" s="23" t="s">
        <v>1541</v>
      </c>
      <c r="F219" s="19">
        <v>45833</v>
      </c>
      <c r="G219" s="20">
        <v>67584</v>
      </c>
      <c r="H219" s="162">
        <v>45840</v>
      </c>
      <c r="J219" s="130">
        <f t="shared" si="6"/>
        <v>6</v>
      </c>
    </row>
    <row r="220" spans="1:10" ht="15" x14ac:dyDescent="0.25">
      <c r="A220" s="17">
        <v>45834</v>
      </c>
      <c r="B220" s="147" t="s">
        <v>401</v>
      </c>
      <c r="C220" s="18" t="str">
        <f>VLOOKUP(B220,Fornecedores!A:B,2,0)</f>
        <v>ACT CONSULTORIA EM TECNOLOGIA LTDA</v>
      </c>
      <c r="D220" s="18" t="s">
        <v>12</v>
      </c>
      <c r="E220" s="23" t="s">
        <v>1542</v>
      </c>
      <c r="F220" s="19">
        <v>45833</v>
      </c>
      <c r="G220" s="20">
        <v>19968</v>
      </c>
      <c r="H220" s="162">
        <f>VLOOKUP(E220&amp;B220,'Conf Oracle'!A:F,6,0)</f>
        <v>45840.654861111114</v>
      </c>
      <c r="J220" s="130">
        <f t="shared" si="6"/>
        <v>6</v>
      </c>
    </row>
    <row r="221" spans="1:10" ht="15" x14ac:dyDescent="0.25">
      <c r="A221" s="17">
        <v>45834</v>
      </c>
      <c r="B221" s="147" t="s">
        <v>401</v>
      </c>
      <c r="C221" s="18" t="str">
        <f>VLOOKUP(B221,Fornecedores!A:B,2,0)</f>
        <v>ACT CONSULTORIA EM TECNOLOGIA LTDA</v>
      </c>
      <c r="D221" s="18" t="s">
        <v>12</v>
      </c>
      <c r="E221" s="23" t="s">
        <v>1543</v>
      </c>
      <c r="F221" s="19">
        <v>45833</v>
      </c>
      <c r="G221" s="20">
        <v>33792</v>
      </c>
      <c r="H221" s="162">
        <f>VLOOKUP(E221&amp;B221,'Conf Oracle'!A:F,6,0)</f>
        <v>45840.643055555556</v>
      </c>
      <c r="J221" s="130">
        <f t="shared" si="6"/>
        <v>6</v>
      </c>
    </row>
    <row r="222" spans="1:10" ht="15" x14ac:dyDescent="0.25">
      <c r="A222" s="17">
        <v>45834</v>
      </c>
      <c r="B222" s="147" t="s">
        <v>401</v>
      </c>
      <c r="C222" s="18" t="str">
        <f>VLOOKUP(B222,Fornecedores!A:B,2,0)</f>
        <v>ACT CONSULTORIA EM TECNOLOGIA LTDA</v>
      </c>
      <c r="D222" s="18" t="s">
        <v>12</v>
      </c>
      <c r="E222" s="23" t="s">
        <v>1544</v>
      </c>
      <c r="F222" s="19">
        <v>45833</v>
      </c>
      <c r="G222" s="20">
        <v>255360</v>
      </c>
      <c r="H222" s="162">
        <f>VLOOKUP(E222&amp;B222,'Conf Oracle'!A:F,6,0)</f>
        <v>45840.615277777775</v>
      </c>
      <c r="J222" s="130">
        <f t="shared" si="6"/>
        <v>6</v>
      </c>
    </row>
    <row r="223" spans="1:10" x14ac:dyDescent="0.25">
      <c r="A223" s="17">
        <v>45834</v>
      </c>
      <c r="B223" s="28" t="s">
        <v>407</v>
      </c>
      <c r="C223" s="18" t="str">
        <f>VLOOKUP(B223,Fornecedores!A:B,2,0)</f>
        <v>PITANG CONSULTORIA E SISTEMAS SA</v>
      </c>
      <c r="D223" s="18" t="s">
        <v>12</v>
      </c>
      <c r="E223" s="23" t="s">
        <v>1545</v>
      </c>
      <c r="F223" s="19">
        <v>45834</v>
      </c>
      <c r="G223" s="20">
        <v>145782.72</v>
      </c>
      <c r="H223" s="162">
        <f>VLOOKUP(E223&amp;B223,'Conf Oracle'!A:F,6,0)</f>
        <v>45838.661111111112</v>
      </c>
      <c r="J223" s="130">
        <f t="shared" si="6"/>
        <v>3</v>
      </c>
    </row>
    <row r="224" spans="1:10" x14ac:dyDescent="0.25">
      <c r="A224" s="17">
        <v>45834</v>
      </c>
      <c r="B224" s="28" t="s">
        <v>407</v>
      </c>
      <c r="C224" s="18" t="str">
        <f>VLOOKUP(B224,Fornecedores!A:B,2,0)</f>
        <v>PITANG CONSULTORIA E SISTEMAS SA</v>
      </c>
      <c r="D224" s="18" t="s">
        <v>12</v>
      </c>
      <c r="E224" s="23" t="s">
        <v>1546</v>
      </c>
      <c r="F224" s="19">
        <v>45834</v>
      </c>
      <c r="G224" s="20">
        <v>39295.199999999997</v>
      </c>
      <c r="H224" s="162">
        <f>VLOOKUP(E224&amp;B224,'Conf Oracle'!A:F,6,0)</f>
        <v>45841.443749999999</v>
      </c>
      <c r="J224" s="130">
        <f t="shared" si="6"/>
        <v>6</v>
      </c>
    </row>
    <row r="225" spans="1:10" x14ac:dyDescent="0.25">
      <c r="A225" s="17">
        <v>45834</v>
      </c>
      <c r="B225" s="28" t="s">
        <v>407</v>
      </c>
      <c r="C225" s="18" t="str">
        <f>VLOOKUP(B225,Fornecedores!A:B,2,0)</f>
        <v>PITANG CONSULTORIA E SISTEMAS SA</v>
      </c>
      <c r="D225" s="18" t="s">
        <v>12</v>
      </c>
      <c r="E225" s="23" t="s">
        <v>1547</v>
      </c>
      <c r="F225" s="19">
        <v>45834</v>
      </c>
      <c r="G225" s="20">
        <v>48964.32</v>
      </c>
      <c r="H225" s="162">
        <f>VLOOKUP(E225&amp;B225,'Conf Oracle'!A:F,6,0)</f>
        <v>45841.434027777781</v>
      </c>
      <c r="J225" s="130">
        <f t="shared" si="6"/>
        <v>6</v>
      </c>
    </row>
    <row r="226" spans="1:10" x14ac:dyDescent="0.25">
      <c r="A226" s="17">
        <v>45834</v>
      </c>
      <c r="B226" s="28" t="s">
        <v>407</v>
      </c>
      <c r="C226" s="18" t="str">
        <f>VLOOKUP(B226,Fornecedores!A:B,2,0)</f>
        <v>PITANG CONSULTORIA E SISTEMAS SA</v>
      </c>
      <c r="D226" s="18" t="s">
        <v>12</v>
      </c>
      <c r="E226" s="23" t="s">
        <v>1548</v>
      </c>
      <c r="F226" s="19">
        <v>45834</v>
      </c>
      <c r="G226" s="20">
        <v>48651.199999999997</v>
      </c>
      <c r="H226" s="162">
        <f>VLOOKUP(E226&amp;B226,'Conf Oracle'!A:F,6,0)</f>
        <v>45839.401388888888</v>
      </c>
      <c r="J226" s="130">
        <f t="shared" ref="J226:J289" si="7">IF(OR(ISBLANK(F226), ISBLANK(H226)), "", IFERROR(NETWORKDAYS(F226, H226), ""))</f>
        <v>4</v>
      </c>
    </row>
    <row r="227" spans="1:10" x14ac:dyDescent="0.25">
      <c r="A227" s="17">
        <v>45834</v>
      </c>
      <c r="B227" s="28" t="s">
        <v>407</v>
      </c>
      <c r="C227" s="18" t="str">
        <f>VLOOKUP(B227,Fornecedores!A:B,2,0)</f>
        <v>PITANG CONSULTORIA E SISTEMAS SA</v>
      </c>
      <c r="D227" s="18" t="s">
        <v>12</v>
      </c>
      <c r="E227" s="23" t="s">
        <v>1549</v>
      </c>
      <c r="F227" s="19">
        <v>45834</v>
      </c>
      <c r="G227" s="20">
        <v>214549.74</v>
      </c>
      <c r="H227" s="162">
        <f>VLOOKUP(E227&amp;B227,'Conf Oracle'!A:F,6,0)</f>
        <v>45841.467361111114</v>
      </c>
      <c r="J227" s="130">
        <f t="shared" si="7"/>
        <v>6</v>
      </c>
    </row>
    <row r="228" spans="1:10" x14ac:dyDescent="0.25">
      <c r="A228" s="17">
        <v>45834</v>
      </c>
      <c r="B228" s="28" t="s">
        <v>519</v>
      </c>
      <c r="C228" s="18" t="str">
        <f>VLOOKUP(B228,Fornecedores!A:B,2,0)</f>
        <v>AUDIOCORE PRODUCOES E EVENTOS LTDA</v>
      </c>
      <c r="D228" s="18" t="s">
        <v>12</v>
      </c>
      <c r="E228" s="23" t="s">
        <v>1550</v>
      </c>
      <c r="F228" s="19">
        <v>45834</v>
      </c>
      <c r="G228" s="20">
        <v>6122.16</v>
      </c>
      <c r="H228" s="162">
        <f>VLOOKUP(E228&amp;B228,'Conf Oracle'!A:F,6,0)</f>
        <v>45835.488194444442</v>
      </c>
      <c r="J228" s="130">
        <f t="shared" si="7"/>
        <v>2</v>
      </c>
    </row>
    <row r="229" spans="1:10" x14ac:dyDescent="0.25">
      <c r="A229" s="17">
        <v>45834</v>
      </c>
      <c r="B229" s="28" t="s">
        <v>519</v>
      </c>
      <c r="C229" s="18" t="str">
        <f>VLOOKUP(B229,Fornecedores!A:B,2,0)</f>
        <v>AUDIOCORE PRODUCOES E EVENTOS LTDA</v>
      </c>
      <c r="D229" s="18" t="s">
        <v>12</v>
      </c>
      <c r="E229" s="23" t="s">
        <v>1551</v>
      </c>
      <c r="F229" s="19">
        <v>45834</v>
      </c>
      <c r="G229" s="20">
        <v>24488.639999999999</v>
      </c>
      <c r="H229" s="162">
        <f>VLOOKUP(E229&amp;B229,'Conf Oracle'!A:F,6,0)</f>
        <v>45835.505555555559</v>
      </c>
      <c r="J229" s="130">
        <f t="shared" si="7"/>
        <v>2</v>
      </c>
    </row>
    <row r="230" spans="1:10" ht="15" x14ac:dyDescent="0.25">
      <c r="A230" s="17">
        <v>45838</v>
      </c>
      <c r="B230" s="28" t="s">
        <v>436</v>
      </c>
      <c r="C230" s="18" t="str">
        <f>VLOOKUP(B230,Fornecedores!A:B,2,0)</f>
        <v>THERA SOLUTIONS INFORMATICA LTDA</v>
      </c>
      <c r="D230" s="18" t="s">
        <v>12</v>
      </c>
      <c r="E230" s="23" t="s">
        <v>1552</v>
      </c>
      <c r="F230" s="19">
        <v>45834</v>
      </c>
      <c r="G230" s="20">
        <v>440714.7</v>
      </c>
      <c r="H230" s="162">
        <f>VLOOKUP(E230&amp;B230,'Conf Oracle'!A:F,6,0)</f>
        <v>45835.65625</v>
      </c>
      <c r="I230" s="21"/>
      <c r="J230" s="130">
        <f t="shared" si="7"/>
        <v>2</v>
      </c>
    </row>
    <row r="231" spans="1:10" x14ac:dyDescent="0.25">
      <c r="A231" s="17">
        <v>45838</v>
      </c>
      <c r="B231" s="28" t="s">
        <v>19</v>
      </c>
      <c r="C231" s="18" t="str">
        <f>VLOOKUP(B231,Fornecedores!A:B,2,0)</f>
        <v>DAIMON ENGENHARIA E SISTEMAS S/S LTDA</v>
      </c>
      <c r="D231" s="18" t="s">
        <v>12</v>
      </c>
      <c r="E231" s="102" t="s">
        <v>1553</v>
      </c>
      <c r="F231" s="19">
        <v>45835</v>
      </c>
      <c r="G231" s="20">
        <v>75150</v>
      </c>
      <c r="H231" s="162">
        <f>VLOOKUP(E231&amp;B231,'Conf Oracle'!A:F,6,0)</f>
        <v>45838.650694444441</v>
      </c>
      <c r="J231" s="130">
        <f t="shared" si="7"/>
        <v>2</v>
      </c>
    </row>
    <row r="232" spans="1:10" x14ac:dyDescent="0.25">
      <c r="A232" s="17">
        <v>45838</v>
      </c>
      <c r="B232" s="28" t="s">
        <v>19</v>
      </c>
      <c r="C232" s="18" t="str">
        <f>VLOOKUP(B232,Fornecedores!A:B,2,0)</f>
        <v>DAIMON ENGENHARIA E SISTEMAS S/S LTDA</v>
      </c>
      <c r="D232" s="18" t="s">
        <v>12</v>
      </c>
      <c r="E232" s="102" t="s">
        <v>1554</v>
      </c>
      <c r="F232" s="19">
        <v>45835</v>
      </c>
      <c r="G232" s="20">
        <v>50100</v>
      </c>
      <c r="H232" s="162">
        <f>VLOOKUP(E232&amp;B232,'Conf Oracle'!A:F,6,0)</f>
        <v>45838.614583333336</v>
      </c>
      <c r="J232" s="130">
        <f t="shared" si="7"/>
        <v>2</v>
      </c>
    </row>
    <row r="233" spans="1:10" x14ac:dyDescent="0.25">
      <c r="A233" s="17">
        <v>45838</v>
      </c>
      <c r="B233" s="28" t="s">
        <v>19</v>
      </c>
      <c r="C233" s="18" t="str">
        <f>VLOOKUP(B233,Fornecedores!A:B,2,0)</f>
        <v>DAIMON ENGENHARIA E SISTEMAS S/S LTDA</v>
      </c>
      <c r="D233" s="18" t="s">
        <v>12</v>
      </c>
      <c r="E233" s="102" t="s">
        <v>1555</v>
      </c>
      <c r="F233" s="19">
        <v>45835</v>
      </c>
      <c r="G233" s="20">
        <v>25050</v>
      </c>
      <c r="H233" s="162">
        <f>VLOOKUP(E233&amp;B233,'Conf Oracle'!A:F,6,0)</f>
        <v>45838.698611111111</v>
      </c>
      <c r="J233" s="130">
        <f t="shared" si="7"/>
        <v>2</v>
      </c>
    </row>
    <row r="234" spans="1:10" x14ac:dyDescent="0.25">
      <c r="A234" s="17">
        <v>45838</v>
      </c>
      <c r="B234" s="28" t="s">
        <v>237</v>
      </c>
      <c r="C234" s="18" t="str">
        <f>VLOOKUP(B234,Fornecedores!A:B,2,0)</f>
        <v>QUALITY SOFTWARE SA</v>
      </c>
      <c r="D234" s="18" t="s">
        <v>69</v>
      </c>
      <c r="E234" s="23" t="s">
        <v>1556</v>
      </c>
      <c r="F234" s="19">
        <v>45834</v>
      </c>
      <c r="G234" s="20">
        <v>87356.46</v>
      </c>
      <c r="H234" s="162">
        <f>VLOOKUP(E234&amp;B234,'Conf Oracle'!A:F,6,0)</f>
        <v>45840.65347222222</v>
      </c>
      <c r="I234" s="23" t="s">
        <v>1557</v>
      </c>
      <c r="J234" s="130">
        <f t="shared" si="7"/>
        <v>5</v>
      </c>
    </row>
    <row r="235" spans="1:10" x14ac:dyDescent="0.25">
      <c r="A235" s="17">
        <v>45838</v>
      </c>
      <c r="B235" s="28" t="s">
        <v>237</v>
      </c>
      <c r="C235" s="18" t="str">
        <f>VLOOKUP(B235,Fornecedores!A:B,2,0)</f>
        <v>QUALITY SOFTWARE SA</v>
      </c>
      <c r="D235" s="18" t="s">
        <v>69</v>
      </c>
      <c r="E235" s="23" t="s">
        <v>1558</v>
      </c>
      <c r="F235" s="19">
        <v>45834</v>
      </c>
      <c r="G235" s="20">
        <v>907599.6</v>
      </c>
      <c r="H235" s="162">
        <f>VLOOKUP(E235&amp;B235,'Conf Oracle'!A:F,6,0)</f>
        <v>45840.661805555559</v>
      </c>
      <c r="I235" s="23" t="s">
        <v>1559</v>
      </c>
      <c r="J235" s="130">
        <f t="shared" si="7"/>
        <v>5</v>
      </c>
    </row>
    <row r="236" spans="1:10" x14ac:dyDescent="0.25">
      <c r="A236" s="17">
        <v>45838</v>
      </c>
      <c r="B236" s="28" t="s">
        <v>237</v>
      </c>
      <c r="C236" s="18" t="str">
        <f>VLOOKUP(B236,Fornecedores!A:B,2,0)</f>
        <v>QUALITY SOFTWARE SA</v>
      </c>
      <c r="D236" s="18" t="s">
        <v>69</v>
      </c>
      <c r="E236" s="23" t="s">
        <v>1560</v>
      </c>
      <c r="F236" s="19">
        <v>45834</v>
      </c>
      <c r="G236" s="20">
        <v>69771.72</v>
      </c>
      <c r="H236" s="162">
        <f>VLOOKUP(E236&amp;B236,'Conf Oracle'!A:F,6,0)</f>
        <v>45840.637499999997</v>
      </c>
      <c r="I236" s="23" t="s">
        <v>1561</v>
      </c>
      <c r="J236" s="130">
        <f t="shared" si="7"/>
        <v>5</v>
      </c>
    </row>
    <row r="237" spans="1:10" x14ac:dyDescent="0.25">
      <c r="A237" s="17">
        <v>45838</v>
      </c>
      <c r="B237" s="28" t="s">
        <v>237</v>
      </c>
      <c r="C237" s="18" t="str">
        <f>VLOOKUP(B237,Fornecedores!A:B,2,0)</f>
        <v>QUALITY SOFTWARE SA</v>
      </c>
      <c r="D237" s="18" t="s">
        <v>69</v>
      </c>
      <c r="E237" s="23" t="s">
        <v>1562</v>
      </c>
      <c r="F237" s="19">
        <v>45834</v>
      </c>
      <c r="G237" s="20">
        <v>69771.72</v>
      </c>
      <c r="H237" s="162">
        <f>VLOOKUP(E237&amp;B237,'Conf Oracle'!A:F,6,0)</f>
        <v>45840.620138888888</v>
      </c>
      <c r="I237" s="23" t="s">
        <v>1563</v>
      </c>
      <c r="J237" s="130">
        <f t="shared" si="7"/>
        <v>5</v>
      </c>
    </row>
    <row r="238" spans="1:10" ht="15" x14ac:dyDescent="0.25">
      <c r="A238" s="17">
        <v>45838</v>
      </c>
      <c r="B238" s="28" t="s">
        <v>805</v>
      </c>
      <c r="C238" s="18" t="str">
        <f>VLOOKUP(B238,Fornecedores!A:B,2,0)</f>
        <v>THAG MIX DISTRIBUIDORA DE EMBALAGENS LTDA.</v>
      </c>
      <c r="D238" s="14" t="s">
        <v>69</v>
      </c>
      <c r="E238" s="23" t="s">
        <v>1564</v>
      </c>
      <c r="F238" s="19">
        <v>45835</v>
      </c>
      <c r="G238" s="20">
        <v>3600</v>
      </c>
      <c r="H238" s="162">
        <f>VLOOKUP(E238&amp;B238,'Conf Oracle'!A:F,6,0)</f>
        <v>45838.357638888891</v>
      </c>
      <c r="I238" s="21" t="s">
        <v>799</v>
      </c>
      <c r="J238" s="130">
        <f t="shared" si="7"/>
        <v>2</v>
      </c>
    </row>
    <row r="239" spans="1:10" ht="15" x14ac:dyDescent="0.25">
      <c r="A239" s="17">
        <v>45838</v>
      </c>
      <c r="B239" s="28" t="s">
        <v>858</v>
      </c>
      <c r="C239" s="18" t="str">
        <f>VLOOKUP(B239,Fornecedores!A:B,2,0)</f>
        <v>FONTE DE VIDA FISIOTERAPIA LTDA ME</v>
      </c>
      <c r="D239" s="14" t="s">
        <v>69</v>
      </c>
      <c r="E239" s="23" t="s">
        <v>1565</v>
      </c>
      <c r="F239" s="19">
        <v>45835</v>
      </c>
      <c r="G239" s="20">
        <v>6527.07</v>
      </c>
      <c r="H239" s="162">
        <f>VLOOKUP(E239&amp;B239,'Conf Oracle'!A:F,6,0)</f>
        <v>45776.628472222219</v>
      </c>
      <c r="I239" s="21" t="s">
        <v>1078</v>
      </c>
      <c r="J239" s="130">
        <f t="shared" si="7"/>
        <v>-44</v>
      </c>
    </row>
    <row r="240" spans="1:10" x14ac:dyDescent="0.25">
      <c r="A240" s="17">
        <v>45838</v>
      </c>
      <c r="B240" s="28" t="s">
        <v>691</v>
      </c>
      <c r="C240" s="18" t="str">
        <f>VLOOKUP(B240,Fornecedores!A:B,2,0)</f>
        <v>PERSONALE CONSULTORIA E TREINAMENTO LTDA</v>
      </c>
      <c r="D240" s="18" t="s">
        <v>54</v>
      </c>
      <c r="E240" s="138" t="s">
        <v>1566</v>
      </c>
      <c r="F240" s="19">
        <v>45835</v>
      </c>
      <c r="G240" s="20">
        <v>50061.06</v>
      </c>
      <c r="H240" s="162">
        <v>45835</v>
      </c>
      <c r="I240" s="23" t="s">
        <v>988</v>
      </c>
      <c r="J240" s="130">
        <f t="shared" si="7"/>
        <v>1</v>
      </c>
    </row>
    <row r="241" spans="1:10" x14ac:dyDescent="0.25">
      <c r="A241" s="17">
        <v>45838</v>
      </c>
      <c r="B241" s="28" t="s">
        <v>663</v>
      </c>
      <c r="C241" s="18" t="str">
        <f>VLOOKUP(B241,Fornecedores!A:B,2,0)</f>
        <v>BRINGER DO BRASIL AG CARGAS NAC INT LTDA</v>
      </c>
      <c r="D241" s="19" t="s">
        <v>54</v>
      </c>
      <c r="E241" s="138" t="s">
        <v>1567</v>
      </c>
      <c r="F241" s="19">
        <v>45835</v>
      </c>
      <c r="G241" s="20">
        <v>799.8</v>
      </c>
      <c r="H241" s="162">
        <f>VLOOKUP(E241&amp;B241,'Conf Oracle'!A:F,6,0)</f>
        <v>45839.62777777778</v>
      </c>
      <c r="I241" s="23" t="s">
        <v>988</v>
      </c>
      <c r="J241" s="130">
        <f t="shared" si="7"/>
        <v>3</v>
      </c>
    </row>
    <row r="242" spans="1:10" x14ac:dyDescent="0.25">
      <c r="A242" s="17">
        <v>45838</v>
      </c>
      <c r="B242" s="28" t="s">
        <v>324</v>
      </c>
      <c r="C242" s="18" t="str">
        <f>VLOOKUP(B242,Fornecedores!A:B,2,0)</f>
        <v>FENIXX SERVICOS TERCEIRIZADOS LTDA</v>
      </c>
      <c r="D242" s="19" t="s">
        <v>54</v>
      </c>
      <c r="E242" s="138" t="s">
        <v>1568</v>
      </c>
      <c r="F242" s="19">
        <v>45835</v>
      </c>
      <c r="G242" s="20">
        <v>47741.56</v>
      </c>
      <c r="H242" s="162">
        <f>VLOOKUP(E242&amp;B242,'Conf Oracle'!A:F,6,0)</f>
        <v>45811.659722222219</v>
      </c>
      <c r="I242" s="23" t="s">
        <v>988</v>
      </c>
      <c r="J242" s="130">
        <f t="shared" si="7"/>
        <v>-19</v>
      </c>
    </row>
    <row r="243" spans="1:10" x14ac:dyDescent="0.25">
      <c r="A243" s="17">
        <v>45838</v>
      </c>
      <c r="B243" s="28" t="s">
        <v>1569</v>
      </c>
      <c r="C243" s="18" t="str">
        <f>VLOOKUP(B243,Fornecedores!A:B,2,0)</f>
        <v>FXX SEGURANCA E TRANSPORTE  VALORES LTDA</v>
      </c>
      <c r="D243" s="19" t="s">
        <v>54</v>
      </c>
      <c r="E243" s="23" t="s">
        <v>1570</v>
      </c>
      <c r="F243" s="19">
        <v>45835</v>
      </c>
      <c r="G243" s="20">
        <v>107432.07</v>
      </c>
      <c r="H243" s="162">
        <v>45811</v>
      </c>
      <c r="I243" s="23" t="s">
        <v>988</v>
      </c>
      <c r="J243" s="130">
        <f t="shared" si="7"/>
        <v>-19</v>
      </c>
    </row>
    <row r="244" spans="1:10" x14ac:dyDescent="0.25">
      <c r="A244" s="17">
        <v>45838</v>
      </c>
      <c r="B244" s="28" t="s">
        <v>452</v>
      </c>
      <c r="C244" s="18" t="str">
        <f>VLOOKUP(B244,Fornecedores!A:B,2,0)</f>
        <v>SAFETYNET SEGURANCA ELETRONICA LTDA</v>
      </c>
      <c r="D244" s="18" t="s">
        <v>54</v>
      </c>
      <c r="E244" s="23" t="s">
        <v>1571</v>
      </c>
      <c r="F244" s="19">
        <v>45834</v>
      </c>
      <c r="G244" s="20">
        <v>2000</v>
      </c>
      <c r="H244" s="162">
        <f>VLOOKUP(E244&amp;B244,'Conf Oracle'!A:F,6,0)</f>
        <v>45811.455555555556</v>
      </c>
      <c r="I244" s="23" t="s">
        <v>988</v>
      </c>
      <c r="J244" s="130">
        <f t="shared" si="7"/>
        <v>-18</v>
      </c>
    </row>
    <row r="245" spans="1:10" x14ac:dyDescent="0.25">
      <c r="A245" s="17">
        <v>45838</v>
      </c>
      <c r="B245" s="28" t="s">
        <v>322</v>
      </c>
      <c r="C245" s="18" t="str">
        <f>VLOOKUP(B245,Fornecedores!A:B,2,0)</f>
        <v>COMPASS TECNOLOGIA LTDA</v>
      </c>
      <c r="D245" s="18" t="s">
        <v>54</v>
      </c>
      <c r="E245" s="23" t="s">
        <v>1572</v>
      </c>
      <c r="F245" s="19">
        <v>45834</v>
      </c>
      <c r="G245" s="20">
        <v>5300</v>
      </c>
      <c r="H245" s="162">
        <f>VLOOKUP(E245&amp;B245,'Conf Oracle'!A:F,6,0)</f>
        <v>45839.632638888892</v>
      </c>
      <c r="I245" s="23" t="s">
        <v>988</v>
      </c>
      <c r="J245" s="130">
        <f t="shared" si="7"/>
        <v>4</v>
      </c>
    </row>
    <row r="246" spans="1:10" x14ac:dyDescent="0.25">
      <c r="A246" s="17">
        <v>45838</v>
      </c>
      <c r="B246" s="28" t="s">
        <v>330</v>
      </c>
      <c r="C246" s="18" t="str">
        <f>VLOOKUP(B246,Fornecedores!A:B,2,0)</f>
        <v>RICOH BRASIL S A</v>
      </c>
      <c r="D246" s="18" t="s">
        <v>54</v>
      </c>
      <c r="E246" s="23" t="s">
        <v>1573</v>
      </c>
      <c r="F246" s="19">
        <v>45834</v>
      </c>
      <c r="G246" s="20">
        <v>1267.31</v>
      </c>
      <c r="H246" s="162">
        <f>VLOOKUP(E246&amp;B246,'Conf Oracle'!A:F,6,0)</f>
        <v>45838.672222222223</v>
      </c>
      <c r="J246" s="130">
        <f t="shared" si="7"/>
        <v>3</v>
      </c>
    </row>
    <row r="247" spans="1:10" x14ac:dyDescent="0.25">
      <c r="A247" s="17">
        <v>45838</v>
      </c>
      <c r="B247" s="28" t="s">
        <v>330</v>
      </c>
      <c r="C247" s="18" t="str">
        <f>VLOOKUP(B247,Fornecedores!A:B,2,0)</f>
        <v>RICOH BRASIL S A</v>
      </c>
      <c r="D247" s="18" t="s">
        <v>54</v>
      </c>
      <c r="E247" s="23" t="s">
        <v>1574</v>
      </c>
      <c r="F247" s="19">
        <v>45834</v>
      </c>
      <c r="G247" s="20">
        <v>243.87</v>
      </c>
      <c r="H247" s="162">
        <f>VLOOKUP(E247&amp;B247,'Conf Oracle'!A:F,6,0)</f>
        <v>45838.615972222222</v>
      </c>
      <c r="J247" s="130">
        <f t="shared" si="7"/>
        <v>3</v>
      </c>
    </row>
    <row r="248" spans="1:10" x14ac:dyDescent="0.25">
      <c r="A248" s="17">
        <v>45838</v>
      </c>
      <c r="B248" s="28" t="s">
        <v>330</v>
      </c>
      <c r="C248" s="18" t="str">
        <f>VLOOKUP(B248,Fornecedores!A:B,2,0)</f>
        <v>RICOH BRASIL S A</v>
      </c>
      <c r="D248" s="18" t="s">
        <v>54</v>
      </c>
      <c r="E248" s="23" t="s">
        <v>1575</v>
      </c>
      <c r="F248" s="19">
        <v>45834</v>
      </c>
      <c r="G248" s="20">
        <v>271.18</v>
      </c>
      <c r="H248" s="162">
        <f>VLOOKUP(E248&amp;B248,'Conf Oracle'!A:F,6,0)</f>
        <v>45838.637499999997</v>
      </c>
      <c r="J248" s="130">
        <f t="shared" si="7"/>
        <v>3</v>
      </c>
    </row>
    <row r="249" spans="1:10" x14ac:dyDescent="0.25">
      <c r="A249" s="17">
        <v>45838</v>
      </c>
      <c r="B249" s="28" t="s">
        <v>330</v>
      </c>
      <c r="C249" s="18" t="str">
        <f>VLOOKUP(B249,Fornecedores!A:B,2,0)</f>
        <v>RICOH BRASIL S A</v>
      </c>
      <c r="D249" s="18" t="s">
        <v>54</v>
      </c>
      <c r="E249" s="23" t="s">
        <v>1576</v>
      </c>
      <c r="F249" s="19">
        <v>45834</v>
      </c>
      <c r="G249" s="20">
        <v>5773.02</v>
      </c>
      <c r="H249" s="162">
        <f>VLOOKUP(E249&amp;B249,'Conf Oracle'!A:F,6,0)</f>
        <v>45838.432638888888</v>
      </c>
      <c r="J249" s="130">
        <f t="shared" si="7"/>
        <v>3</v>
      </c>
    </row>
    <row r="250" spans="1:10" x14ac:dyDescent="0.25">
      <c r="A250" s="17">
        <v>45838</v>
      </c>
      <c r="B250" s="28" t="s">
        <v>330</v>
      </c>
      <c r="C250" s="18" t="str">
        <f>VLOOKUP(B250,Fornecedores!A:B,2,0)</f>
        <v>RICOH BRASIL S A</v>
      </c>
      <c r="D250" s="18" t="s">
        <v>54</v>
      </c>
      <c r="E250" s="23" t="s">
        <v>1577</v>
      </c>
      <c r="F250" s="19">
        <v>45834</v>
      </c>
      <c r="G250" s="20">
        <v>1060.03</v>
      </c>
      <c r="H250" s="162">
        <f>VLOOKUP(E250&amp;B250,'Conf Oracle'!A:F,6,0)</f>
        <v>45838.424305555556</v>
      </c>
      <c r="J250" s="130">
        <f t="shared" si="7"/>
        <v>3</v>
      </c>
    </row>
    <row r="251" spans="1:10" x14ac:dyDescent="0.25">
      <c r="A251" s="17">
        <v>45838</v>
      </c>
      <c r="B251" s="28" t="s">
        <v>330</v>
      </c>
      <c r="C251" s="18" t="str">
        <f>VLOOKUP(B251,Fornecedores!A:B,2,0)</f>
        <v>RICOH BRASIL S A</v>
      </c>
      <c r="D251" s="18" t="s">
        <v>54</v>
      </c>
      <c r="E251" s="23" t="s">
        <v>1578</v>
      </c>
      <c r="F251" s="19">
        <v>45834</v>
      </c>
      <c r="G251" s="20">
        <v>192.73</v>
      </c>
      <c r="H251" s="162">
        <v>45838</v>
      </c>
      <c r="I251" s="23" t="s">
        <v>988</v>
      </c>
      <c r="J251" s="130">
        <f t="shared" si="7"/>
        <v>3</v>
      </c>
    </row>
    <row r="252" spans="1:10" x14ac:dyDescent="0.25">
      <c r="A252" s="17">
        <v>45838</v>
      </c>
      <c r="B252" s="28" t="s">
        <v>330</v>
      </c>
      <c r="C252" s="18" t="str">
        <f>VLOOKUP(B252,Fornecedores!A:B,2,0)</f>
        <v>RICOH BRASIL S A</v>
      </c>
      <c r="D252" s="18" t="s">
        <v>54</v>
      </c>
      <c r="E252" s="23" t="s">
        <v>1579</v>
      </c>
      <c r="F252" s="19">
        <v>45834</v>
      </c>
      <c r="G252" s="20">
        <v>144.55000000000001</v>
      </c>
      <c r="H252" s="162">
        <f>VLOOKUP(E252&amp;B252,'Conf Oracle'!A:F,6,0)</f>
        <v>45838.413888888892</v>
      </c>
      <c r="J252" s="130">
        <f t="shared" si="7"/>
        <v>3</v>
      </c>
    </row>
    <row r="253" spans="1:10" x14ac:dyDescent="0.25">
      <c r="A253" s="17">
        <v>45838</v>
      </c>
      <c r="B253" s="28" t="s">
        <v>330</v>
      </c>
      <c r="C253" s="18" t="str">
        <f>VLOOKUP(B253,Fornecedores!A:B,2,0)</f>
        <v>RICOH BRASIL S A</v>
      </c>
      <c r="D253" s="18" t="s">
        <v>54</v>
      </c>
      <c r="E253" s="23" t="s">
        <v>1580</v>
      </c>
      <c r="F253" s="19">
        <v>45834</v>
      </c>
      <c r="G253" s="20">
        <v>337.28</v>
      </c>
      <c r="H253" s="162">
        <f>VLOOKUP(E253&amp;B253,'Conf Oracle'!A:F,6,0)</f>
        <v>45838.42083333333</v>
      </c>
      <c r="J253" s="130">
        <f t="shared" si="7"/>
        <v>3</v>
      </c>
    </row>
    <row r="254" spans="1:10" x14ac:dyDescent="0.25">
      <c r="A254" s="17">
        <v>45838</v>
      </c>
      <c r="B254" s="28" t="s">
        <v>330</v>
      </c>
      <c r="C254" s="18" t="str">
        <f>VLOOKUP(B254,Fornecedores!A:B,2,0)</f>
        <v>RICOH BRASIL S A</v>
      </c>
      <c r="D254" s="18" t="s">
        <v>54</v>
      </c>
      <c r="E254" s="23" t="s">
        <v>1581</v>
      </c>
      <c r="F254" s="19">
        <v>45833</v>
      </c>
      <c r="G254" s="20">
        <v>1708.57</v>
      </c>
      <c r="H254" s="162">
        <f>VLOOKUP(E254&amp;B254,'Conf Oracle'!A:F,6,0)</f>
        <v>45838.444444444445</v>
      </c>
      <c r="J254" s="130">
        <f t="shared" si="7"/>
        <v>4</v>
      </c>
    </row>
    <row r="255" spans="1:10" x14ac:dyDescent="0.25">
      <c r="A255" s="17">
        <v>45838</v>
      </c>
      <c r="B255" s="28" t="s">
        <v>330</v>
      </c>
      <c r="C255" s="18" t="str">
        <f>VLOOKUP(B255,Fornecedores!A:B,2,0)</f>
        <v>RICOH BRASIL S A</v>
      </c>
      <c r="D255" s="18" t="s">
        <v>54</v>
      </c>
      <c r="E255" s="23" t="s">
        <v>1582</v>
      </c>
      <c r="F255" s="19">
        <v>45833</v>
      </c>
      <c r="G255" s="20">
        <v>1280.73</v>
      </c>
      <c r="H255" s="162">
        <f>VLOOKUP(E255&amp;B255,'Conf Oracle'!A:F,6,0)</f>
        <v>45838.451388888891</v>
      </c>
      <c r="J255" s="130">
        <f t="shared" si="7"/>
        <v>4</v>
      </c>
    </row>
    <row r="256" spans="1:10" x14ac:dyDescent="0.25">
      <c r="A256" s="17">
        <v>45838</v>
      </c>
      <c r="B256" s="28" t="s">
        <v>330</v>
      </c>
      <c r="C256" s="18" t="str">
        <f>VLOOKUP(B256,Fornecedores!A:B,2,0)</f>
        <v>RICOH BRASIL S A</v>
      </c>
      <c r="D256" s="18" t="s">
        <v>54</v>
      </c>
      <c r="E256" s="23" t="s">
        <v>1583</v>
      </c>
      <c r="F256" s="19">
        <v>45833</v>
      </c>
      <c r="G256" s="20">
        <v>2825.29</v>
      </c>
      <c r="H256" s="162">
        <f>VLOOKUP(E256&amp;B256,'Conf Oracle'!A:F,6,0)</f>
        <v>45838.45416666667</v>
      </c>
      <c r="J256" s="130">
        <f t="shared" si="7"/>
        <v>4</v>
      </c>
    </row>
    <row r="257" spans="1:10" x14ac:dyDescent="0.25">
      <c r="A257" s="17">
        <v>45838</v>
      </c>
      <c r="B257" s="28" t="s">
        <v>330</v>
      </c>
      <c r="C257" s="18" t="str">
        <f>VLOOKUP(B257,Fornecedores!A:B,2,0)</f>
        <v>RICOH BRASIL S A</v>
      </c>
      <c r="D257" s="18" t="s">
        <v>54</v>
      </c>
      <c r="E257" s="23" t="s">
        <v>1584</v>
      </c>
      <c r="F257" s="19">
        <v>45833</v>
      </c>
      <c r="G257" s="20">
        <v>8366.86</v>
      </c>
      <c r="H257" s="162">
        <f>VLOOKUP(E257&amp;B257,'Conf Oracle'!A:F,6,0)</f>
        <v>45838.470138888886</v>
      </c>
      <c r="J257" s="130">
        <f t="shared" si="7"/>
        <v>4</v>
      </c>
    </row>
    <row r="258" spans="1:10" x14ac:dyDescent="0.25">
      <c r="A258" s="17">
        <v>45838</v>
      </c>
      <c r="B258" s="28" t="s">
        <v>330</v>
      </c>
      <c r="C258" s="18" t="str">
        <f>VLOOKUP(B258,Fornecedores!A:B,2,0)</f>
        <v>RICOH BRASIL S A</v>
      </c>
      <c r="D258" s="18" t="s">
        <v>54</v>
      </c>
      <c r="E258" s="23" t="s">
        <v>1585</v>
      </c>
      <c r="F258" s="19">
        <v>45834</v>
      </c>
      <c r="G258" s="20">
        <v>250.07</v>
      </c>
      <c r="H258" s="162">
        <v>45838</v>
      </c>
      <c r="I258" s="23" t="s">
        <v>988</v>
      </c>
      <c r="J258" s="130">
        <f t="shared" si="7"/>
        <v>3</v>
      </c>
    </row>
    <row r="259" spans="1:10" x14ac:dyDescent="0.25">
      <c r="A259" s="17">
        <v>45838</v>
      </c>
      <c r="B259" s="28" t="s">
        <v>779</v>
      </c>
      <c r="C259" s="18" t="str">
        <f>VLOOKUP(B259,Fornecedores!A:B,2,0)</f>
        <v>CUSHMAN WAKEFIELD CONSULT IMOBIL LTDA</v>
      </c>
      <c r="D259" s="18" t="s">
        <v>54</v>
      </c>
      <c r="E259" s="77" t="s">
        <v>1586</v>
      </c>
      <c r="F259" s="19">
        <v>45834</v>
      </c>
      <c r="G259" s="20">
        <v>221323.68</v>
      </c>
      <c r="H259" s="162">
        <f>VLOOKUP(E259&amp;B259,'Conf Oracle'!A:F,6,0)</f>
        <v>45810.504166666666</v>
      </c>
      <c r="I259" s="23" t="s">
        <v>988</v>
      </c>
      <c r="J259" s="130">
        <f t="shared" si="7"/>
        <v>-19</v>
      </c>
    </row>
    <row r="260" spans="1:10" x14ac:dyDescent="0.25">
      <c r="A260" s="17">
        <v>45838</v>
      </c>
      <c r="B260" s="28" t="s">
        <v>779</v>
      </c>
      <c r="C260" s="18" t="str">
        <f>VLOOKUP(B260,Fornecedores!A:B,2,0)</f>
        <v>CUSHMAN WAKEFIELD CONSULT IMOBIL LTDA</v>
      </c>
      <c r="D260" s="18" t="s">
        <v>54</v>
      </c>
      <c r="E260" s="23" t="s">
        <v>1587</v>
      </c>
      <c r="F260" s="19">
        <v>45834</v>
      </c>
      <c r="G260" s="20">
        <v>157177.32999999999</v>
      </c>
      <c r="H260" s="162">
        <f>VLOOKUP(E260&amp;B260,'Conf Oracle'!A:F,6,0)</f>
        <v>45810.513194444444</v>
      </c>
      <c r="I260" s="23" t="s">
        <v>988</v>
      </c>
      <c r="J260" s="130">
        <f t="shared" si="7"/>
        <v>-19</v>
      </c>
    </row>
    <row r="261" spans="1:10" x14ac:dyDescent="0.25">
      <c r="A261" s="17">
        <v>45838</v>
      </c>
      <c r="B261" s="28" t="s">
        <v>779</v>
      </c>
      <c r="C261" s="18" t="str">
        <f>VLOOKUP(B261,Fornecedores!A:B,2,0)</f>
        <v>CUSHMAN WAKEFIELD CONSULT IMOBIL LTDA</v>
      </c>
      <c r="D261" s="18" t="s">
        <v>54</v>
      </c>
      <c r="E261" s="23" t="s">
        <v>1588</v>
      </c>
      <c r="F261" s="19">
        <v>45834</v>
      </c>
      <c r="G261" s="20">
        <v>151487.03</v>
      </c>
      <c r="H261" s="162">
        <f>VLOOKUP(E261&amp;B261,'Conf Oracle'!A:F,6,0)</f>
        <v>45810.51666666667</v>
      </c>
      <c r="I261" s="23" t="s">
        <v>988</v>
      </c>
      <c r="J261" s="130">
        <f t="shared" si="7"/>
        <v>-19</v>
      </c>
    </row>
    <row r="262" spans="1:10" x14ac:dyDescent="0.25">
      <c r="A262" s="17">
        <v>45838</v>
      </c>
      <c r="B262" s="28" t="s">
        <v>779</v>
      </c>
      <c r="C262" s="18" t="str">
        <f>VLOOKUP(B262,Fornecedores!A:B,2,0)</f>
        <v>CUSHMAN WAKEFIELD CONSULT IMOBIL LTDA</v>
      </c>
      <c r="D262" s="18" t="s">
        <v>54</v>
      </c>
      <c r="E262" s="23" t="s">
        <v>1589</v>
      </c>
      <c r="F262" s="19">
        <v>45834</v>
      </c>
      <c r="G262" s="20">
        <v>171514.68</v>
      </c>
      <c r="H262" s="162">
        <f>VLOOKUP(E262&amp;B262,'Conf Oracle'!A:F,6,0)</f>
        <v>45810.509027777778</v>
      </c>
      <c r="I262" s="23" t="s">
        <v>988</v>
      </c>
      <c r="J262" s="130">
        <f t="shared" si="7"/>
        <v>-19</v>
      </c>
    </row>
    <row r="263" spans="1:10" x14ac:dyDescent="0.25">
      <c r="A263" s="17">
        <v>45838</v>
      </c>
      <c r="B263" s="28" t="s">
        <v>288</v>
      </c>
      <c r="C263" s="18" t="str">
        <f>VLOOKUP(B263,Fornecedores!A:B,2,0)</f>
        <v>TELEFONICA BRASIL SA</v>
      </c>
      <c r="D263" s="18" t="s">
        <v>15</v>
      </c>
      <c r="E263" s="23" t="s">
        <v>1590</v>
      </c>
      <c r="F263" s="19">
        <v>45819</v>
      </c>
      <c r="G263" s="20">
        <v>180</v>
      </c>
      <c r="H263" s="162">
        <v>45840</v>
      </c>
      <c r="I263" s="23" t="s">
        <v>1591</v>
      </c>
      <c r="J263" s="130">
        <f t="shared" si="7"/>
        <v>16</v>
      </c>
    </row>
    <row r="264" spans="1:10" x14ac:dyDescent="0.25">
      <c r="A264" s="17">
        <v>45838</v>
      </c>
      <c r="B264" s="28" t="s">
        <v>288</v>
      </c>
      <c r="C264" s="18" t="str">
        <f>VLOOKUP(B264,Fornecedores!A:B,2,0)</f>
        <v>TELEFONICA BRASIL SA</v>
      </c>
      <c r="D264" s="18" t="s">
        <v>15</v>
      </c>
      <c r="E264" s="23" t="s">
        <v>1592</v>
      </c>
      <c r="F264" s="19">
        <v>45819</v>
      </c>
      <c r="G264" s="20">
        <v>180</v>
      </c>
      <c r="H264" s="162">
        <v>45840</v>
      </c>
      <c r="I264" s="23" t="s">
        <v>1593</v>
      </c>
      <c r="J264" s="130">
        <f t="shared" si="7"/>
        <v>16</v>
      </c>
    </row>
    <row r="265" spans="1:10" x14ac:dyDescent="0.25">
      <c r="A265" s="17">
        <v>45838</v>
      </c>
      <c r="B265" s="28" t="s">
        <v>288</v>
      </c>
      <c r="C265" s="18" t="str">
        <f>VLOOKUP(B265,Fornecedores!A:B,2,0)</f>
        <v>TELEFONICA BRASIL SA</v>
      </c>
      <c r="D265" s="18" t="s">
        <v>15</v>
      </c>
      <c r="E265" s="23" t="s">
        <v>1594</v>
      </c>
      <c r="F265" s="19">
        <v>45819</v>
      </c>
      <c r="G265" s="20">
        <v>180</v>
      </c>
      <c r="H265" s="162">
        <v>45840</v>
      </c>
      <c r="I265" s="23" t="s">
        <v>1595</v>
      </c>
      <c r="J265" s="130">
        <f t="shared" si="7"/>
        <v>16</v>
      </c>
    </row>
    <row r="266" spans="1:10" x14ac:dyDescent="0.25">
      <c r="A266" s="17">
        <v>45838</v>
      </c>
      <c r="B266" s="28" t="s">
        <v>288</v>
      </c>
      <c r="C266" s="18" t="str">
        <f>VLOOKUP(B266,Fornecedores!A:B,2,0)</f>
        <v>TELEFONICA BRASIL SA</v>
      </c>
      <c r="D266" s="18" t="s">
        <v>15</v>
      </c>
      <c r="E266" s="23" t="s">
        <v>1596</v>
      </c>
      <c r="F266" s="19">
        <v>45819</v>
      </c>
      <c r="G266" s="20">
        <v>180</v>
      </c>
      <c r="H266" s="162">
        <v>45840</v>
      </c>
      <c r="I266" s="23" t="s">
        <v>1597</v>
      </c>
      <c r="J266" s="130">
        <f t="shared" si="7"/>
        <v>16</v>
      </c>
    </row>
    <row r="267" spans="1:10" x14ac:dyDescent="0.25">
      <c r="A267" s="17">
        <v>45838</v>
      </c>
      <c r="B267" s="28" t="s">
        <v>288</v>
      </c>
      <c r="C267" s="18" t="str">
        <f>VLOOKUP(B267,Fornecedores!A:B,2,0)</f>
        <v>TELEFONICA BRASIL SA</v>
      </c>
      <c r="D267" s="18" t="s">
        <v>15</v>
      </c>
      <c r="E267" s="23" t="s">
        <v>1598</v>
      </c>
      <c r="F267" s="19">
        <v>45819</v>
      </c>
      <c r="G267" s="20">
        <v>180</v>
      </c>
      <c r="H267" s="162">
        <v>45840</v>
      </c>
      <c r="I267" s="23" t="s">
        <v>1599</v>
      </c>
      <c r="J267" s="130">
        <f t="shared" si="7"/>
        <v>16</v>
      </c>
    </row>
    <row r="268" spans="1:10" x14ac:dyDescent="0.25">
      <c r="A268" s="17">
        <v>45838</v>
      </c>
      <c r="B268" s="28" t="s">
        <v>288</v>
      </c>
      <c r="C268" s="18" t="str">
        <f>VLOOKUP(B268,Fornecedores!A:B,2,0)</f>
        <v>TELEFONICA BRASIL SA</v>
      </c>
      <c r="D268" s="18" t="s">
        <v>15</v>
      </c>
      <c r="E268" s="23" t="s">
        <v>1600</v>
      </c>
      <c r="F268" s="19">
        <v>45819</v>
      </c>
      <c r="G268" s="20">
        <v>180</v>
      </c>
      <c r="H268" s="162">
        <v>45840</v>
      </c>
      <c r="I268" s="23" t="s">
        <v>1601</v>
      </c>
      <c r="J268" s="130">
        <f t="shared" si="7"/>
        <v>16</v>
      </c>
    </row>
    <row r="269" spans="1:10" x14ac:dyDescent="0.25">
      <c r="A269" s="17">
        <v>45838</v>
      </c>
      <c r="B269" s="28" t="s">
        <v>288</v>
      </c>
      <c r="C269" s="18" t="str">
        <f>VLOOKUP(B269,Fornecedores!A:B,2,0)</f>
        <v>TELEFONICA BRASIL SA</v>
      </c>
      <c r="D269" s="18" t="s">
        <v>15</v>
      </c>
      <c r="E269" s="23" t="s">
        <v>1602</v>
      </c>
      <c r="F269" s="19">
        <v>45819</v>
      </c>
      <c r="G269" s="20">
        <v>180</v>
      </c>
      <c r="H269" s="162">
        <v>45840</v>
      </c>
      <c r="I269" s="23" t="s">
        <v>1603</v>
      </c>
      <c r="J269" s="130">
        <f t="shared" si="7"/>
        <v>16</v>
      </c>
    </row>
    <row r="270" spans="1:10" x14ac:dyDescent="0.25">
      <c r="A270" s="17">
        <v>45838</v>
      </c>
      <c r="B270" s="28" t="s">
        <v>288</v>
      </c>
      <c r="C270" s="18" t="str">
        <f>VLOOKUP(B270,Fornecedores!A:B,2,0)</f>
        <v>TELEFONICA BRASIL SA</v>
      </c>
      <c r="D270" s="18" t="s">
        <v>15</v>
      </c>
      <c r="E270" s="23" t="s">
        <v>1604</v>
      </c>
      <c r="F270" s="19">
        <v>45819</v>
      </c>
      <c r="G270" s="20">
        <v>180</v>
      </c>
      <c r="H270" s="162">
        <v>45840</v>
      </c>
      <c r="I270" s="23" t="s">
        <v>1605</v>
      </c>
      <c r="J270" s="130">
        <f t="shared" si="7"/>
        <v>16</v>
      </c>
    </row>
    <row r="271" spans="1:10" x14ac:dyDescent="0.25">
      <c r="A271" s="17">
        <v>45838</v>
      </c>
      <c r="B271" s="28" t="s">
        <v>288</v>
      </c>
      <c r="C271" s="18" t="str">
        <f>VLOOKUP(B271,Fornecedores!A:B,2,0)</f>
        <v>TELEFONICA BRASIL SA</v>
      </c>
      <c r="D271" s="18" t="s">
        <v>15</v>
      </c>
      <c r="E271" s="23" t="s">
        <v>1606</v>
      </c>
      <c r="F271" s="19">
        <v>45819</v>
      </c>
      <c r="G271" s="20">
        <v>180</v>
      </c>
      <c r="H271" s="162" t="e">
        <f>VLOOKUP(E271&amp;B271,'Conf Oracle'!A:F,6,0)</f>
        <v>#N/A</v>
      </c>
      <c r="I271" s="23" t="s">
        <v>562</v>
      </c>
      <c r="J271" s="130" t="str">
        <f t="shared" si="7"/>
        <v/>
      </c>
    </row>
    <row r="272" spans="1:10" x14ac:dyDescent="0.25">
      <c r="A272" s="17">
        <v>45838</v>
      </c>
      <c r="B272" s="28" t="s">
        <v>288</v>
      </c>
      <c r="C272" s="18" t="str">
        <f>VLOOKUP(B272,Fornecedores!A:B,2,0)</f>
        <v>TELEFONICA BRASIL SA</v>
      </c>
      <c r="D272" s="18" t="s">
        <v>15</v>
      </c>
      <c r="E272" s="23" t="s">
        <v>1607</v>
      </c>
      <c r="F272" s="19">
        <v>45819</v>
      </c>
      <c r="G272" s="20">
        <v>180</v>
      </c>
      <c r="H272" s="162" t="e">
        <f>VLOOKUP(E272&amp;B272,'Conf Oracle'!A:F,6,0)</f>
        <v>#N/A</v>
      </c>
      <c r="I272" s="23" t="s">
        <v>562</v>
      </c>
      <c r="J272" s="130" t="str">
        <f t="shared" si="7"/>
        <v/>
      </c>
    </row>
    <row r="273" spans="1:10" x14ac:dyDescent="0.25">
      <c r="A273" s="17">
        <v>45838</v>
      </c>
      <c r="B273" s="28" t="s">
        <v>288</v>
      </c>
      <c r="C273" s="18" t="str">
        <f>VLOOKUP(B273,Fornecedores!A:B,2,0)</f>
        <v>TELEFONICA BRASIL SA</v>
      </c>
      <c r="D273" s="18" t="s">
        <v>15</v>
      </c>
      <c r="E273" s="23" t="s">
        <v>1608</v>
      </c>
      <c r="F273" s="19">
        <v>45819</v>
      </c>
      <c r="G273" s="20">
        <v>180</v>
      </c>
      <c r="H273" s="162" t="e">
        <f>VLOOKUP(E273&amp;B273,'Conf Oracle'!A:F,6,0)</f>
        <v>#N/A</v>
      </c>
      <c r="I273" s="23" t="s">
        <v>562</v>
      </c>
      <c r="J273" s="130" t="str">
        <f t="shared" si="7"/>
        <v/>
      </c>
    </row>
    <row r="274" spans="1:10" x14ac:dyDescent="0.25">
      <c r="A274" s="17">
        <v>45838</v>
      </c>
      <c r="B274" s="28" t="s">
        <v>288</v>
      </c>
      <c r="C274" s="18" t="str">
        <f>VLOOKUP(B274,Fornecedores!A:B,2,0)</f>
        <v>TELEFONICA BRASIL SA</v>
      </c>
      <c r="D274" s="18" t="s">
        <v>15</v>
      </c>
      <c r="E274" s="23" t="s">
        <v>1609</v>
      </c>
      <c r="F274" s="19">
        <v>45819</v>
      </c>
      <c r="G274" s="20">
        <v>180</v>
      </c>
      <c r="H274" s="162">
        <v>45840</v>
      </c>
      <c r="I274" s="23" t="s">
        <v>1610</v>
      </c>
      <c r="J274" s="130">
        <f t="shared" si="7"/>
        <v>16</v>
      </c>
    </row>
    <row r="275" spans="1:10" x14ac:dyDescent="0.25">
      <c r="A275" s="17">
        <v>45838</v>
      </c>
      <c r="B275" s="28" t="s">
        <v>288</v>
      </c>
      <c r="C275" s="18" t="str">
        <f>VLOOKUP(B275,Fornecedores!A:B,2,0)</f>
        <v>TELEFONICA BRASIL SA</v>
      </c>
      <c r="D275" s="18" t="s">
        <v>15</v>
      </c>
      <c r="E275" s="23" t="s">
        <v>1611</v>
      </c>
      <c r="F275" s="19">
        <v>45819</v>
      </c>
      <c r="G275" s="20">
        <v>180</v>
      </c>
      <c r="H275" s="162">
        <v>45840</v>
      </c>
      <c r="I275" s="23" t="s">
        <v>1612</v>
      </c>
      <c r="J275" s="130">
        <f t="shared" si="7"/>
        <v>16</v>
      </c>
    </row>
    <row r="276" spans="1:10" x14ac:dyDescent="0.25">
      <c r="A276" s="17">
        <v>45838</v>
      </c>
      <c r="B276" s="28" t="s">
        <v>288</v>
      </c>
      <c r="C276" s="18" t="str">
        <f>VLOOKUP(B276,Fornecedores!A:B,2,0)</f>
        <v>TELEFONICA BRASIL SA</v>
      </c>
      <c r="D276" s="18" t="s">
        <v>15</v>
      </c>
      <c r="E276" s="23" t="s">
        <v>1613</v>
      </c>
      <c r="F276" s="19">
        <v>45819</v>
      </c>
      <c r="G276" s="20">
        <v>180</v>
      </c>
      <c r="H276" s="162">
        <v>45840</v>
      </c>
      <c r="I276" s="23" t="s">
        <v>1614</v>
      </c>
      <c r="J276" s="130">
        <f t="shared" si="7"/>
        <v>16</v>
      </c>
    </row>
    <row r="277" spans="1:10" x14ac:dyDescent="0.25">
      <c r="A277" s="17">
        <v>45838</v>
      </c>
      <c r="B277" s="28" t="s">
        <v>288</v>
      </c>
      <c r="C277" s="18" t="str">
        <f>VLOOKUP(B277,Fornecedores!A:B,2,0)</f>
        <v>TELEFONICA BRASIL SA</v>
      </c>
      <c r="D277" s="18" t="s">
        <v>15</v>
      </c>
      <c r="E277" s="23" t="s">
        <v>1615</v>
      </c>
      <c r="F277" s="19">
        <v>45820</v>
      </c>
      <c r="G277" s="20">
        <v>19118.88</v>
      </c>
      <c r="H277" s="162">
        <f>VLOOKUP(E277&amp;B277,'Conf Oracle'!A:F,6,0)</f>
        <v>45839.460416666669</v>
      </c>
      <c r="J277" s="130">
        <f t="shared" si="7"/>
        <v>14</v>
      </c>
    </row>
    <row r="278" spans="1:10" x14ac:dyDescent="0.25">
      <c r="A278" s="17">
        <v>45838</v>
      </c>
      <c r="B278" s="28" t="s">
        <v>288</v>
      </c>
      <c r="C278" s="18" t="str">
        <f>VLOOKUP(B278,Fornecedores!A:B,2,0)</f>
        <v>TELEFONICA BRASIL SA</v>
      </c>
      <c r="D278" s="18" t="s">
        <v>15</v>
      </c>
      <c r="E278" s="23" t="s">
        <v>1616</v>
      </c>
      <c r="F278" s="19">
        <v>45820</v>
      </c>
      <c r="G278" s="20">
        <v>19118.88</v>
      </c>
      <c r="H278" s="162">
        <f>VLOOKUP(E278&amp;B278,'Conf Oracle'!A:F,6,0)</f>
        <v>45839.414583333331</v>
      </c>
      <c r="J278" s="130">
        <f t="shared" si="7"/>
        <v>14</v>
      </c>
    </row>
    <row r="279" spans="1:10" x14ac:dyDescent="0.25">
      <c r="A279" s="17">
        <v>45838</v>
      </c>
      <c r="B279" s="28" t="s">
        <v>288</v>
      </c>
      <c r="C279" s="18" t="str">
        <f>VLOOKUP(B279,Fornecedores!A:B,2,0)</f>
        <v>TELEFONICA BRASIL SA</v>
      </c>
      <c r="D279" s="18" t="s">
        <v>15</v>
      </c>
      <c r="E279" s="23" t="s">
        <v>1617</v>
      </c>
      <c r="F279" s="19">
        <v>45820</v>
      </c>
      <c r="G279" s="20">
        <v>19118.88</v>
      </c>
      <c r="H279" s="162">
        <f>VLOOKUP(E279&amp;B279,'Conf Oracle'!A:F,6,0)</f>
        <v>45839.441666666666</v>
      </c>
      <c r="J279" s="130">
        <f t="shared" si="7"/>
        <v>14</v>
      </c>
    </row>
    <row r="280" spans="1:10" ht="15" x14ac:dyDescent="0.25">
      <c r="A280" s="17">
        <v>45838</v>
      </c>
      <c r="B280" s="28" t="s">
        <v>288</v>
      </c>
      <c r="C280" s="18" t="str">
        <f>VLOOKUP(B280,Fornecedores!A:B,2,0)</f>
        <v>TELEFONICA BRASIL SA</v>
      </c>
      <c r="D280" s="18" t="s">
        <v>15</v>
      </c>
      <c r="E280" s="23" t="s">
        <v>1618</v>
      </c>
      <c r="F280" s="19">
        <v>45819</v>
      </c>
      <c r="G280" s="20">
        <v>13383.22</v>
      </c>
      <c r="H280" s="162">
        <f>VLOOKUP(E280&amp;B280,'Conf Oracle'!A:F,6,0)</f>
        <v>45839.428472222222</v>
      </c>
      <c r="I280" t="s">
        <v>1619</v>
      </c>
      <c r="J280" s="130">
        <f t="shared" si="7"/>
        <v>15</v>
      </c>
    </row>
    <row r="281" spans="1:10" x14ac:dyDescent="0.25">
      <c r="A281" s="17">
        <v>45838</v>
      </c>
      <c r="B281" s="28" t="s">
        <v>288</v>
      </c>
      <c r="C281" s="18" t="str">
        <f>VLOOKUP(B281,Fornecedores!A:B,2,0)</f>
        <v>TELEFONICA BRASIL SA</v>
      </c>
      <c r="D281" s="18" t="s">
        <v>15</v>
      </c>
      <c r="E281" s="23" t="s">
        <v>1620</v>
      </c>
      <c r="F281" s="19">
        <v>45819</v>
      </c>
      <c r="G281" s="20">
        <v>19118.88</v>
      </c>
      <c r="H281" s="162" t="e">
        <f>VLOOKUP(E281&amp;B281,'Conf Oracle'!A:F,6,0)</f>
        <v>#N/A</v>
      </c>
      <c r="J281" s="130" t="str">
        <f t="shared" si="7"/>
        <v/>
      </c>
    </row>
    <row r="282" spans="1:10" x14ac:dyDescent="0.25">
      <c r="A282" s="17">
        <v>45838</v>
      </c>
      <c r="B282" s="28" t="s">
        <v>288</v>
      </c>
      <c r="C282" s="18" t="str">
        <f>VLOOKUP(B282,Fornecedores!A:B,2,0)</f>
        <v>TELEFONICA BRASIL SA</v>
      </c>
      <c r="D282" s="18" t="s">
        <v>15</v>
      </c>
      <c r="E282" s="150" t="s">
        <v>1621</v>
      </c>
      <c r="F282" s="19">
        <v>45820</v>
      </c>
      <c r="G282" s="20">
        <v>19118.88</v>
      </c>
      <c r="H282" s="162" t="e">
        <f>VLOOKUP(E282&amp;B282,'Conf Oracle'!A:F,6,0)</f>
        <v>#N/A</v>
      </c>
      <c r="J282" s="130" t="str">
        <f t="shared" si="7"/>
        <v/>
      </c>
    </row>
    <row r="283" spans="1:10" x14ac:dyDescent="0.25">
      <c r="A283" s="17">
        <v>45838</v>
      </c>
      <c r="B283" s="28" t="s">
        <v>288</v>
      </c>
      <c r="C283" s="18" t="str">
        <f>VLOOKUP(B283,Fornecedores!A:B,2,0)</f>
        <v>TELEFONICA BRASIL SA</v>
      </c>
      <c r="D283" s="18" t="s">
        <v>15</v>
      </c>
      <c r="E283" s="77" t="s">
        <v>1622</v>
      </c>
      <c r="F283" s="19">
        <v>45820</v>
      </c>
      <c r="G283" s="20">
        <v>19118.88</v>
      </c>
      <c r="H283" s="162">
        <v>45839</v>
      </c>
      <c r="J283" s="130">
        <f t="shared" si="7"/>
        <v>14</v>
      </c>
    </row>
    <row r="284" spans="1:10" x14ac:dyDescent="0.25">
      <c r="A284" s="17">
        <v>45838</v>
      </c>
      <c r="B284" s="28" t="s">
        <v>288</v>
      </c>
      <c r="C284" s="18" t="str">
        <f>VLOOKUP(B284,Fornecedores!A:B,2,0)</f>
        <v>TELEFONICA BRASIL SA</v>
      </c>
      <c r="D284" s="18" t="s">
        <v>15</v>
      </c>
      <c r="E284" s="23" t="s">
        <v>1623</v>
      </c>
      <c r="F284" s="19">
        <v>45820</v>
      </c>
      <c r="G284" s="20">
        <v>19118.88</v>
      </c>
      <c r="H284" s="162">
        <v>45839</v>
      </c>
      <c r="J284" s="130">
        <f t="shared" si="7"/>
        <v>14</v>
      </c>
    </row>
    <row r="285" spans="1:10" x14ac:dyDescent="0.25">
      <c r="A285" s="17">
        <v>45838</v>
      </c>
      <c r="B285" s="28" t="s">
        <v>288</v>
      </c>
      <c r="C285" s="18" t="str">
        <f>VLOOKUP(B285,Fornecedores!A:B,2,0)</f>
        <v>TELEFONICA BRASIL SA</v>
      </c>
      <c r="D285" s="18" t="s">
        <v>15</v>
      </c>
      <c r="E285" s="23" t="s">
        <v>1624</v>
      </c>
      <c r="F285" s="19">
        <v>45820</v>
      </c>
      <c r="G285" s="20">
        <v>19118.88</v>
      </c>
      <c r="H285" s="162">
        <v>45839</v>
      </c>
      <c r="J285" s="130">
        <f t="shared" si="7"/>
        <v>14</v>
      </c>
    </row>
    <row r="286" spans="1:10" x14ac:dyDescent="0.25">
      <c r="A286" s="17">
        <v>45838</v>
      </c>
      <c r="B286" s="28" t="s">
        <v>288</v>
      </c>
      <c r="C286" s="18" t="str">
        <f>VLOOKUP(B286,Fornecedores!A:B,2,0)</f>
        <v>TELEFONICA BRASIL SA</v>
      </c>
      <c r="D286" s="18" t="s">
        <v>15</v>
      </c>
      <c r="E286" s="23" t="s">
        <v>1625</v>
      </c>
      <c r="F286" s="19">
        <v>45820</v>
      </c>
      <c r="G286" s="20">
        <v>19118.88</v>
      </c>
      <c r="H286" s="162">
        <v>45839</v>
      </c>
      <c r="J286" s="130">
        <f t="shared" si="7"/>
        <v>14</v>
      </c>
    </row>
    <row r="287" spans="1:10" x14ac:dyDescent="0.25">
      <c r="A287" s="17">
        <v>45838</v>
      </c>
      <c r="B287" s="28" t="s">
        <v>288</v>
      </c>
      <c r="C287" s="18" t="str">
        <f>VLOOKUP(B287,Fornecedores!A:B,2,0)</f>
        <v>TELEFONICA BRASIL SA</v>
      </c>
      <c r="D287" s="18" t="s">
        <v>15</v>
      </c>
      <c r="E287" s="23" t="s">
        <v>1626</v>
      </c>
      <c r="F287" s="19">
        <v>45820</v>
      </c>
      <c r="G287" s="20">
        <v>19118.88</v>
      </c>
      <c r="H287" s="162">
        <v>45839</v>
      </c>
      <c r="J287" s="130">
        <f t="shared" si="7"/>
        <v>14</v>
      </c>
    </row>
    <row r="288" spans="1:10" x14ac:dyDescent="0.25">
      <c r="A288" s="17">
        <v>45838</v>
      </c>
      <c r="B288" s="28" t="s">
        <v>288</v>
      </c>
      <c r="C288" s="18" t="str">
        <f>VLOOKUP(B288,Fornecedores!A:B,2,0)</f>
        <v>TELEFONICA BRASIL SA</v>
      </c>
      <c r="D288" s="18" t="s">
        <v>15</v>
      </c>
      <c r="E288" s="23" t="s">
        <v>1627</v>
      </c>
      <c r="F288" s="19">
        <v>45820</v>
      </c>
      <c r="G288" s="20">
        <v>19118.88</v>
      </c>
      <c r="H288" s="162">
        <v>45839</v>
      </c>
      <c r="J288" s="130">
        <f t="shared" si="7"/>
        <v>14</v>
      </c>
    </row>
    <row r="289" spans="1:10" x14ac:dyDescent="0.25">
      <c r="A289" s="17">
        <v>45838</v>
      </c>
      <c r="B289" s="28" t="s">
        <v>288</v>
      </c>
      <c r="C289" s="18" t="str">
        <f>VLOOKUP(B289,Fornecedores!A:B,2,0)</f>
        <v>TELEFONICA BRASIL SA</v>
      </c>
      <c r="D289" s="18" t="s">
        <v>15</v>
      </c>
      <c r="E289" s="23" t="s">
        <v>1628</v>
      </c>
      <c r="F289" s="19">
        <v>45820</v>
      </c>
      <c r="G289" s="20">
        <v>19118.88</v>
      </c>
      <c r="H289" s="162">
        <v>45839</v>
      </c>
      <c r="J289" s="130">
        <f t="shared" si="7"/>
        <v>14</v>
      </c>
    </row>
    <row r="290" spans="1:10" x14ac:dyDescent="0.25">
      <c r="A290" s="17">
        <v>45838</v>
      </c>
      <c r="B290" s="28" t="s">
        <v>288</v>
      </c>
      <c r="C290" s="18" t="str">
        <f>VLOOKUP(B290,Fornecedores!A:B,2,0)</f>
        <v>TELEFONICA BRASIL SA</v>
      </c>
      <c r="D290" s="18" t="s">
        <v>15</v>
      </c>
      <c r="E290" s="23" t="s">
        <v>1629</v>
      </c>
      <c r="F290" s="19">
        <v>45819</v>
      </c>
      <c r="G290" s="20">
        <v>19118.88</v>
      </c>
      <c r="H290" s="162">
        <v>45839</v>
      </c>
      <c r="J290" s="130">
        <f t="shared" ref="J290:J353" si="8">IF(OR(ISBLANK(F290), ISBLANK(H290)), "", IFERROR(NETWORKDAYS(F290, H290), ""))</f>
        <v>15</v>
      </c>
    </row>
    <row r="291" spans="1:10" x14ac:dyDescent="0.25">
      <c r="A291" s="17">
        <v>45838</v>
      </c>
      <c r="B291" s="28" t="s">
        <v>288</v>
      </c>
      <c r="C291" s="18" t="str">
        <f>VLOOKUP(B291,Fornecedores!A:B,2,0)</f>
        <v>TELEFONICA BRASIL SA</v>
      </c>
      <c r="D291" s="18" t="s">
        <v>15</v>
      </c>
      <c r="E291" s="23" t="s">
        <v>1630</v>
      </c>
      <c r="F291" s="19">
        <v>45819</v>
      </c>
      <c r="G291" s="20">
        <v>1013.58</v>
      </c>
      <c r="H291" s="162">
        <v>45840</v>
      </c>
      <c r="I291" s="23" t="s">
        <v>1631</v>
      </c>
      <c r="J291" s="130">
        <f t="shared" si="8"/>
        <v>16</v>
      </c>
    </row>
    <row r="292" spans="1:10" x14ac:dyDescent="0.25">
      <c r="A292" s="17">
        <v>45838</v>
      </c>
      <c r="B292" s="28" t="s">
        <v>288</v>
      </c>
      <c r="C292" s="18" t="str">
        <f>VLOOKUP(B292,Fornecedores!A:B,2,0)</f>
        <v>TELEFONICA BRASIL SA</v>
      </c>
      <c r="D292" s="18" t="s">
        <v>15</v>
      </c>
      <c r="E292" s="23" t="s">
        <v>1632</v>
      </c>
      <c r="F292" s="19">
        <v>45820</v>
      </c>
      <c r="G292" s="20">
        <v>1013.58</v>
      </c>
      <c r="H292" s="162">
        <v>45840</v>
      </c>
      <c r="I292" s="23" t="s">
        <v>1633</v>
      </c>
      <c r="J292" s="130">
        <f t="shared" si="8"/>
        <v>15</v>
      </c>
    </row>
    <row r="293" spans="1:10" x14ac:dyDescent="0.25">
      <c r="A293" s="17">
        <v>45838</v>
      </c>
      <c r="B293" s="28" t="s">
        <v>288</v>
      </c>
      <c r="C293" s="18" t="str">
        <f>VLOOKUP(B293,Fornecedores!A:B,2,0)</f>
        <v>TELEFONICA BRASIL SA</v>
      </c>
      <c r="D293" s="18" t="s">
        <v>15</v>
      </c>
      <c r="E293" s="23" t="s">
        <v>1634</v>
      </c>
      <c r="F293" s="19">
        <v>45820</v>
      </c>
      <c r="G293" s="20">
        <v>1013.58</v>
      </c>
      <c r="H293" s="162">
        <v>45840</v>
      </c>
      <c r="I293" s="23" t="s">
        <v>1635</v>
      </c>
      <c r="J293" s="130">
        <f t="shared" si="8"/>
        <v>15</v>
      </c>
    </row>
    <row r="294" spans="1:10" x14ac:dyDescent="0.25">
      <c r="A294" s="17">
        <v>45838</v>
      </c>
      <c r="B294" s="28" t="s">
        <v>288</v>
      </c>
      <c r="C294" s="18" t="str">
        <f>VLOOKUP(B294,Fornecedores!A:B,2,0)</f>
        <v>TELEFONICA BRASIL SA</v>
      </c>
      <c r="D294" s="18" t="s">
        <v>15</v>
      </c>
      <c r="E294" s="23" t="s">
        <v>1636</v>
      </c>
      <c r="F294" s="19">
        <v>45820</v>
      </c>
      <c r="G294" s="20">
        <v>354.78</v>
      </c>
      <c r="H294" s="162">
        <v>45840</v>
      </c>
      <c r="I294" s="23" t="s">
        <v>1637</v>
      </c>
      <c r="J294" s="130">
        <f t="shared" si="8"/>
        <v>15</v>
      </c>
    </row>
    <row r="295" spans="1:10" x14ac:dyDescent="0.25">
      <c r="A295" s="17">
        <v>45838</v>
      </c>
      <c r="B295" s="28" t="s">
        <v>288</v>
      </c>
      <c r="C295" s="18" t="str">
        <f>VLOOKUP(B295,Fornecedores!A:B,2,0)</f>
        <v>TELEFONICA BRASIL SA</v>
      </c>
      <c r="D295" s="18" t="s">
        <v>15</v>
      </c>
      <c r="E295" s="23" t="s">
        <v>1638</v>
      </c>
      <c r="F295" s="19">
        <v>45820</v>
      </c>
      <c r="G295" s="20">
        <v>1013.58</v>
      </c>
      <c r="H295" s="162">
        <v>45840</v>
      </c>
      <c r="I295" s="23" t="s">
        <v>1637</v>
      </c>
      <c r="J295" s="130">
        <f t="shared" si="8"/>
        <v>15</v>
      </c>
    </row>
    <row r="296" spans="1:10" x14ac:dyDescent="0.25">
      <c r="A296" s="17">
        <v>45838</v>
      </c>
      <c r="B296" s="28" t="s">
        <v>288</v>
      </c>
      <c r="C296" s="18" t="str">
        <f>VLOOKUP(B296,Fornecedores!A:B,2,0)</f>
        <v>TELEFONICA BRASIL SA</v>
      </c>
      <c r="D296" s="18" t="s">
        <v>15</v>
      </c>
      <c r="E296" s="23" t="s">
        <v>1639</v>
      </c>
      <c r="F296" s="19">
        <v>45820</v>
      </c>
      <c r="G296" s="20">
        <v>782.72</v>
      </c>
      <c r="H296" s="162">
        <v>45840</v>
      </c>
      <c r="I296" s="23" t="s">
        <v>1640</v>
      </c>
      <c r="J296" s="130">
        <f t="shared" si="8"/>
        <v>15</v>
      </c>
    </row>
    <row r="297" spans="1:10" x14ac:dyDescent="0.25">
      <c r="A297" s="17">
        <v>45838</v>
      </c>
      <c r="B297" s="28" t="s">
        <v>288</v>
      </c>
      <c r="C297" s="18" t="str">
        <f>VLOOKUP(B297,Fornecedores!A:B,2,0)</f>
        <v>TELEFONICA BRASIL SA</v>
      </c>
      <c r="D297" s="18" t="s">
        <v>15</v>
      </c>
      <c r="E297" s="23" t="s">
        <v>1641</v>
      </c>
      <c r="F297" s="19">
        <v>45820</v>
      </c>
      <c r="G297" s="20">
        <v>1013.58</v>
      </c>
      <c r="H297" s="162">
        <v>45840</v>
      </c>
      <c r="I297" s="23" t="s">
        <v>1642</v>
      </c>
      <c r="J297" s="130">
        <f t="shared" si="8"/>
        <v>15</v>
      </c>
    </row>
    <row r="298" spans="1:10" x14ac:dyDescent="0.25">
      <c r="A298" s="17">
        <v>45838</v>
      </c>
      <c r="B298" s="28" t="s">
        <v>288</v>
      </c>
      <c r="C298" s="18" t="str">
        <f>VLOOKUP(B298,Fornecedores!A:B,2,0)</f>
        <v>TELEFONICA BRASIL SA</v>
      </c>
      <c r="D298" s="18" t="s">
        <v>15</v>
      </c>
      <c r="E298" s="23" t="s">
        <v>1643</v>
      </c>
      <c r="F298" s="19">
        <v>45820</v>
      </c>
      <c r="G298" s="20">
        <v>1013.58</v>
      </c>
      <c r="H298" s="162">
        <v>45840</v>
      </c>
      <c r="I298" s="130" t="s">
        <v>1640</v>
      </c>
      <c r="J298" s="130">
        <f t="shared" si="8"/>
        <v>15</v>
      </c>
    </row>
    <row r="299" spans="1:10" x14ac:dyDescent="0.25">
      <c r="A299" s="17">
        <v>45838</v>
      </c>
      <c r="B299" s="28" t="s">
        <v>288</v>
      </c>
      <c r="C299" s="18" t="str">
        <f>VLOOKUP(B299,Fornecedores!A:B,2,0)</f>
        <v>TELEFONICA BRASIL SA</v>
      </c>
      <c r="D299" s="18" t="s">
        <v>15</v>
      </c>
      <c r="E299" s="23" t="s">
        <v>1644</v>
      </c>
      <c r="F299" s="19">
        <v>45820</v>
      </c>
      <c r="G299" s="20">
        <v>1080</v>
      </c>
      <c r="H299" s="162" t="e">
        <f>VLOOKUP(E299&amp;B299,'Conf Oracle'!A:F,6,0)</f>
        <v>#N/A</v>
      </c>
      <c r="I299" s="23" t="s">
        <v>1645</v>
      </c>
      <c r="J299" s="130" t="str">
        <f t="shared" si="8"/>
        <v/>
      </c>
    </row>
    <row r="300" spans="1:10" x14ac:dyDescent="0.25">
      <c r="A300" s="17">
        <v>45838</v>
      </c>
      <c r="B300" s="28" t="s">
        <v>288</v>
      </c>
      <c r="C300" s="18" t="str">
        <f>VLOOKUP(B300,Fornecedores!A:B,2,0)</f>
        <v>TELEFONICA BRASIL SA</v>
      </c>
      <c r="D300" s="18" t="s">
        <v>15</v>
      </c>
      <c r="E300" s="23" t="s">
        <v>1646</v>
      </c>
      <c r="F300" s="19">
        <v>45820</v>
      </c>
      <c r="G300" s="20">
        <v>1013.58</v>
      </c>
      <c r="H300" s="162">
        <v>45840</v>
      </c>
      <c r="I300" s="23" t="s">
        <v>1647</v>
      </c>
      <c r="J300" s="130">
        <f t="shared" si="8"/>
        <v>15</v>
      </c>
    </row>
    <row r="301" spans="1:10" x14ac:dyDescent="0.25">
      <c r="A301" s="17">
        <v>45838</v>
      </c>
      <c r="B301" s="28" t="s">
        <v>288</v>
      </c>
      <c r="C301" s="18" t="str">
        <f>VLOOKUP(B301,Fornecedores!A:B,2,0)</f>
        <v>TELEFONICA BRASIL SA</v>
      </c>
      <c r="D301" s="18" t="s">
        <v>15</v>
      </c>
      <c r="E301" s="23" t="s">
        <v>1648</v>
      </c>
      <c r="F301" s="19">
        <v>45820</v>
      </c>
      <c r="G301" s="20">
        <v>1013.58</v>
      </c>
      <c r="H301" s="162">
        <v>45840</v>
      </c>
      <c r="I301" s="23" t="s">
        <v>1649</v>
      </c>
      <c r="J301" s="130">
        <f t="shared" si="8"/>
        <v>15</v>
      </c>
    </row>
    <row r="302" spans="1:10" x14ac:dyDescent="0.25">
      <c r="A302" s="17">
        <v>45838</v>
      </c>
      <c r="B302" s="28" t="s">
        <v>288</v>
      </c>
      <c r="C302" s="18" t="str">
        <f>VLOOKUP(B302,Fornecedores!A:B,2,0)</f>
        <v>TELEFONICA BRASIL SA</v>
      </c>
      <c r="D302" s="18" t="s">
        <v>15</v>
      </c>
      <c r="E302" s="23" t="s">
        <v>1650</v>
      </c>
      <c r="F302" s="87">
        <v>45820</v>
      </c>
      <c r="G302" s="20">
        <v>1013.58</v>
      </c>
      <c r="H302" s="162">
        <v>45840</v>
      </c>
      <c r="I302" s="23" t="s">
        <v>1645</v>
      </c>
      <c r="J302" s="130">
        <f t="shared" si="8"/>
        <v>15</v>
      </c>
    </row>
    <row r="303" spans="1:10" x14ac:dyDescent="0.25">
      <c r="A303" s="17">
        <v>45838</v>
      </c>
      <c r="B303" s="28" t="s">
        <v>288</v>
      </c>
      <c r="C303" s="18" t="str">
        <f>VLOOKUP(B303,Fornecedores!A:B,2,0)</f>
        <v>TELEFONICA BRASIL SA</v>
      </c>
      <c r="D303" s="18" t="s">
        <v>15</v>
      </c>
      <c r="E303" s="23" t="s">
        <v>1651</v>
      </c>
      <c r="F303" s="87">
        <v>45820</v>
      </c>
      <c r="G303" s="20">
        <v>1013.58</v>
      </c>
      <c r="H303" s="162">
        <v>45840</v>
      </c>
      <c r="I303" s="23" t="s">
        <v>1652</v>
      </c>
      <c r="J303" s="130">
        <f t="shared" si="8"/>
        <v>15</v>
      </c>
    </row>
    <row r="304" spans="1:10" x14ac:dyDescent="0.25">
      <c r="A304" s="17">
        <v>45838</v>
      </c>
      <c r="B304" s="28" t="s">
        <v>288</v>
      </c>
      <c r="C304" s="18" t="str">
        <f>VLOOKUP(B304,Fornecedores!A:B,2,0)</f>
        <v>TELEFONICA BRASIL SA</v>
      </c>
      <c r="D304" s="18" t="s">
        <v>15</v>
      </c>
      <c r="E304" s="23" t="s">
        <v>1653</v>
      </c>
      <c r="F304" s="87">
        <v>45820</v>
      </c>
      <c r="G304" s="20">
        <v>1013.58</v>
      </c>
      <c r="H304" s="162">
        <v>45840</v>
      </c>
      <c r="I304" s="23" t="s">
        <v>1654</v>
      </c>
      <c r="J304" s="130">
        <f t="shared" si="8"/>
        <v>15</v>
      </c>
    </row>
    <row r="305" spans="1:10" x14ac:dyDescent="0.25">
      <c r="A305" s="17">
        <v>45838</v>
      </c>
      <c r="B305" s="28" t="s">
        <v>460</v>
      </c>
      <c r="C305" s="18" t="str">
        <f>VLOOKUP(B305,Fornecedores!A:B,2,0)</f>
        <v>BESECURE INFORMATICA E SEGURANÇA ELETRONICA LTDA - ME</v>
      </c>
      <c r="D305" s="18" t="s">
        <v>54</v>
      </c>
      <c r="E305" s="23" t="s">
        <v>1655</v>
      </c>
      <c r="F305" s="87">
        <v>45835</v>
      </c>
      <c r="G305" s="20">
        <v>800</v>
      </c>
      <c r="H305" s="162">
        <f>VLOOKUP(E305&amp;B305,'Conf Oracle'!A:F,6,0)</f>
        <v>45811.684027777781</v>
      </c>
      <c r="I305" s="23" t="s">
        <v>988</v>
      </c>
      <c r="J305" s="130">
        <f t="shared" si="8"/>
        <v>-19</v>
      </c>
    </row>
    <row r="306" spans="1:10" x14ac:dyDescent="0.25">
      <c r="A306" s="17">
        <v>45838</v>
      </c>
      <c r="B306" s="28" t="s">
        <v>298</v>
      </c>
      <c r="C306" s="18" t="str">
        <f>VLOOKUP(B306,Fornecedores!A:B,2,0)</f>
        <v>CAPACITARE RECURSOS HUMANOS EIRELI</v>
      </c>
      <c r="D306" s="18" t="s">
        <v>54</v>
      </c>
      <c r="E306" s="23" t="s">
        <v>1656</v>
      </c>
      <c r="F306" s="87">
        <v>45838</v>
      </c>
      <c r="G306" s="20">
        <v>14880</v>
      </c>
      <c r="H306" s="162">
        <f>VLOOKUP(E306&amp;B306,'Conf Oracle'!A:F,6,0)</f>
        <v>45838.665972222225</v>
      </c>
      <c r="J306" s="130">
        <f t="shared" si="8"/>
        <v>1</v>
      </c>
    </row>
    <row r="307" spans="1:10" x14ac:dyDescent="0.25">
      <c r="A307" s="17">
        <v>45838</v>
      </c>
      <c r="B307" s="28" t="s">
        <v>302</v>
      </c>
      <c r="C307" s="18" t="str">
        <f>VLOOKUP(B307,Fornecedores!A:B,2,0)</f>
        <v>MED RIO CHECK UP MEDICINA PREVENTIVA LTDA</v>
      </c>
      <c r="D307" s="18" t="s">
        <v>54</v>
      </c>
      <c r="E307" s="23" t="s">
        <v>1657</v>
      </c>
      <c r="F307" s="87">
        <v>45838</v>
      </c>
      <c r="G307" s="20">
        <v>22062.45</v>
      </c>
      <c r="H307" s="162">
        <f>VLOOKUP(E307&amp;B307,'Conf Oracle'!A:F,6,0)</f>
        <v>45810.663194444445</v>
      </c>
      <c r="I307" s="23" t="s">
        <v>988</v>
      </c>
      <c r="J307" s="130">
        <f t="shared" si="8"/>
        <v>-21</v>
      </c>
    </row>
    <row r="308" spans="1:10" x14ac:dyDescent="0.25">
      <c r="A308" s="17">
        <v>45838</v>
      </c>
      <c r="B308" s="28" t="s">
        <v>837</v>
      </c>
      <c r="C308" s="18" t="str">
        <f>VLOOKUP(B308,Fornecedores!A:B,2,0)</f>
        <v>COMPANHIA PERNAMBUCANA DE SANEAMENTO</v>
      </c>
      <c r="D308" s="18" t="s">
        <v>54</v>
      </c>
      <c r="E308" s="77" t="s">
        <v>1658</v>
      </c>
      <c r="F308" s="87">
        <v>45835</v>
      </c>
      <c r="G308" s="20">
        <v>16363.72</v>
      </c>
      <c r="H308" s="162">
        <f>VLOOKUP(E308&amp;B308,'Conf Oracle'!A:F,6,0)</f>
        <v>45835.704861111109</v>
      </c>
      <c r="I308" s="23" t="s">
        <v>988</v>
      </c>
      <c r="J308" s="130">
        <f t="shared" si="8"/>
        <v>1</v>
      </c>
    </row>
    <row r="309" spans="1:10" x14ac:dyDescent="0.25">
      <c r="A309" s="17">
        <v>45838</v>
      </c>
      <c r="B309" s="28" t="s">
        <v>458</v>
      </c>
      <c r="C309" s="18" t="str">
        <f>VLOOKUP(B309,Fornecedores!A:B,2,0)</f>
        <v>EMPRESA BRASILEIRA CORREIOS E TELEGRAFOS</v>
      </c>
      <c r="D309" s="18" t="s">
        <v>54</v>
      </c>
      <c r="E309" s="23" t="s">
        <v>1659</v>
      </c>
      <c r="F309" s="87">
        <v>45835</v>
      </c>
      <c r="G309" s="20">
        <v>12646.26</v>
      </c>
      <c r="H309" s="162">
        <f>VLOOKUP(E309&amp;B309,'Conf Oracle'!A:F,6,0)</f>
        <v>45838.688194444447</v>
      </c>
      <c r="I309" s="23" t="s">
        <v>988</v>
      </c>
      <c r="J309" s="130">
        <f t="shared" si="8"/>
        <v>2</v>
      </c>
    </row>
    <row r="310" spans="1:10" ht="15" x14ac:dyDescent="0.25">
      <c r="A310" s="17">
        <v>45838</v>
      </c>
      <c r="B310" s="28" t="s">
        <v>564</v>
      </c>
      <c r="C310" s="18" t="str">
        <f>VLOOKUP(B310,Fornecedores!A:B,2,0)</f>
        <v>AMCOM SISTEMAS DE INFORMACAO SA</v>
      </c>
      <c r="D310" s="18" t="s">
        <v>15</v>
      </c>
      <c r="E310" s="23" t="s">
        <v>1660</v>
      </c>
      <c r="F310" s="87">
        <v>45835</v>
      </c>
      <c r="G310" s="20">
        <v>5100</v>
      </c>
      <c r="H310" s="162">
        <f>VLOOKUP(E310&amp;B310,'Conf Oracle'!A:F,6,0)</f>
        <v>45841.418749999997</v>
      </c>
      <c r="I310" s="21" t="s">
        <v>1661</v>
      </c>
      <c r="J310" s="130">
        <f t="shared" si="8"/>
        <v>5</v>
      </c>
    </row>
    <row r="311" spans="1:10" ht="15" x14ac:dyDescent="0.25">
      <c r="A311" s="17">
        <v>45838</v>
      </c>
      <c r="B311" s="28" t="s">
        <v>564</v>
      </c>
      <c r="C311" s="18" t="str">
        <f>VLOOKUP(B311,Fornecedores!A:B,2,0)</f>
        <v>AMCOM SISTEMAS DE INFORMACAO SA</v>
      </c>
      <c r="D311" s="18" t="s">
        <v>15</v>
      </c>
      <c r="E311" s="23" t="s">
        <v>1662</v>
      </c>
      <c r="F311" s="87">
        <v>45835</v>
      </c>
      <c r="G311" s="20">
        <v>41310</v>
      </c>
      <c r="H311" s="162">
        <f>VLOOKUP(E311&amp;B311,'Conf Oracle'!A:F,6,0)</f>
        <v>45841.413194444445</v>
      </c>
      <c r="I311" s="21" t="s">
        <v>1663</v>
      </c>
      <c r="J311" s="130">
        <f t="shared" si="8"/>
        <v>5</v>
      </c>
    </row>
    <row r="312" spans="1:10" ht="15" x14ac:dyDescent="0.25">
      <c r="A312" s="17">
        <v>45838</v>
      </c>
      <c r="B312" s="28" t="s">
        <v>564</v>
      </c>
      <c r="C312" s="18" t="str">
        <f>VLOOKUP(B312,Fornecedores!A:B,2,0)</f>
        <v>AMCOM SISTEMAS DE INFORMACAO SA</v>
      </c>
      <c r="D312" s="18" t="s">
        <v>15</v>
      </c>
      <c r="E312" s="23" t="s">
        <v>1664</v>
      </c>
      <c r="F312" s="87">
        <v>45835</v>
      </c>
      <c r="G312" s="20">
        <v>179180</v>
      </c>
      <c r="H312" s="162">
        <f>VLOOKUP(E312&amp;B312,'Conf Oracle'!A:F,6,0)</f>
        <v>45841.435416666667</v>
      </c>
      <c r="I312" s="21" t="s">
        <v>1665</v>
      </c>
      <c r="J312" s="130">
        <f t="shared" si="8"/>
        <v>5</v>
      </c>
    </row>
    <row r="313" spans="1:10" ht="15" x14ac:dyDescent="0.25">
      <c r="A313" s="17">
        <v>45838</v>
      </c>
      <c r="B313" s="28" t="s">
        <v>564</v>
      </c>
      <c r="C313" s="18" t="str">
        <f>VLOOKUP(B313,Fornecedores!A:B,2,0)</f>
        <v>AMCOM SISTEMAS DE INFORMACAO SA</v>
      </c>
      <c r="D313" s="18" t="s">
        <v>15</v>
      </c>
      <c r="E313" s="23" t="s">
        <v>1666</v>
      </c>
      <c r="F313" s="87">
        <v>45835</v>
      </c>
      <c r="G313" s="20">
        <v>19890</v>
      </c>
      <c r="H313" s="162">
        <f>VLOOKUP(E313&amp;B313,'Conf Oracle'!A:F,6,0)</f>
        <v>45841.442361111112</v>
      </c>
      <c r="I313" s="21" t="s">
        <v>1667</v>
      </c>
      <c r="J313" s="130">
        <f t="shared" si="8"/>
        <v>5</v>
      </c>
    </row>
    <row r="314" spans="1:10" ht="15" x14ac:dyDescent="0.25">
      <c r="A314" s="17">
        <v>45838</v>
      </c>
      <c r="B314" s="28" t="s">
        <v>564</v>
      </c>
      <c r="C314" s="18" t="str">
        <f>VLOOKUP(B314,Fornecedores!A:B,2,0)</f>
        <v>AMCOM SISTEMAS DE INFORMACAO SA</v>
      </c>
      <c r="D314" s="18" t="s">
        <v>15</v>
      </c>
      <c r="E314" s="23" t="s">
        <v>1668</v>
      </c>
      <c r="F314" s="87">
        <v>45835</v>
      </c>
      <c r="G314" s="20">
        <v>130900</v>
      </c>
      <c r="H314" s="162">
        <f>VLOOKUP(E314&amp;B314,'Conf Oracle'!A:F,6,0)</f>
        <v>45841.404166666667</v>
      </c>
      <c r="I314" s="21" t="s">
        <v>1669</v>
      </c>
      <c r="J314" s="130">
        <f t="shared" si="8"/>
        <v>5</v>
      </c>
    </row>
    <row r="315" spans="1:10" ht="15" x14ac:dyDescent="0.25">
      <c r="A315" s="17">
        <v>45838</v>
      </c>
      <c r="B315" s="28" t="s">
        <v>564</v>
      </c>
      <c r="C315" s="18" t="str">
        <f>VLOOKUP(B315,Fornecedores!A:B,2,0)</f>
        <v>AMCOM SISTEMAS DE INFORMACAO SA</v>
      </c>
      <c r="D315" s="18" t="s">
        <v>15</v>
      </c>
      <c r="E315" s="23" t="s">
        <v>1670</v>
      </c>
      <c r="F315" s="19">
        <v>45835</v>
      </c>
      <c r="G315" s="20">
        <v>32130</v>
      </c>
      <c r="H315" s="162">
        <f>VLOOKUP(E315&amp;B315,'Conf Oracle'!A:F,6,0)</f>
        <v>45841.398611111108</v>
      </c>
      <c r="I315" s="21" t="s">
        <v>1671</v>
      </c>
      <c r="J315" s="130">
        <f t="shared" si="8"/>
        <v>5</v>
      </c>
    </row>
    <row r="316" spans="1:10" ht="15" x14ac:dyDescent="0.25">
      <c r="A316" s="17">
        <v>45838</v>
      </c>
      <c r="B316" s="28" t="s">
        <v>564</v>
      </c>
      <c r="C316" s="18" t="str">
        <f>VLOOKUP(B316,Fornecedores!A:B,2,0)</f>
        <v>AMCOM SISTEMAS DE INFORMACAO SA</v>
      </c>
      <c r="D316" s="18" t="s">
        <v>15</v>
      </c>
      <c r="E316" s="23" t="s">
        <v>1672</v>
      </c>
      <c r="F316" s="19">
        <v>45835</v>
      </c>
      <c r="G316" s="20">
        <v>338470</v>
      </c>
      <c r="H316" s="162">
        <f>VLOOKUP(E316&amp;B316,'Conf Oracle'!A:F,6,0)</f>
        <v>45841.393750000003</v>
      </c>
      <c r="I316" s="21" t="s">
        <v>1673</v>
      </c>
      <c r="J316" s="130">
        <f t="shared" si="8"/>
        <v>5</v>
      </c>
    </row>
    <row r="317" spans="1:10" ht="15" x14ac:dyDescent="0.25">
      <c r="A317" s="17">
        <v>45838</v>
      </c>
      <c r="B317" s="28" t="s">
        <v>564</v>
      </c>
      <c r="C317" s="18" t="str">
        <f>VLOOKUP(B317,Fornecedores!A:B,2,0)</f>
        <v>AMCOM SISTEMAS DE INFORMACAO SA</v>
      </c>
      <c r="D317" s="18" t="s">
        <v>15</v>
      </c>
      <c r="E317" s="23" t="s">
        <v>1674</v>
      </c>
      <c r="F317" s="19">
        <v>45835</v>
      </c>
      <c r="G317" s="20">
        <v>270130</v>
      </c>
      <c r="H317" s="162">
        <f>VLOOKUP(E317&amp;B317,'Conf Oracle'!A:F,6,0)</f>
        <v>45840.647916666669</v>
      </c>
      <c r="I317" s="21" t="s">
        <v>1675</v>
      </c>
      <c r="J317" s="130">
        <f t="shared" si="8"/>
        <v>4</v>
      </c>
    </row>
    <row r="318" spans="1:10" ht="15" x14ac:dyDescent="0.25">
      <c r="A318" s="17">
        <v>45838</v>
      </c>
      <c r="B318" s="28" t="s">
        <v>564</v>
      </c>
      <c r="C318" s="18" t="str">
        <f>VLOOKUP(B318,Fornecedores!A:B,2,0)</f>
        <v>AMCOM SISTEMAS DE INFORMACAO SA</v>
      </c>
      <c r="D318" s="18" t="s">
        <v>15</v>
      </c>
      <c r="E318" s="23" t="s">
        <v>1676</v>
      </c>
      <c r="F318" s="19">
        <v>45835</v>
      </c>
      <c r="G318" s="20">
        <v>42602</v>
      </c>
      <c r="H318" s="162">
        <f>VLOOKUP(E318&amp;B318,'Conf Oracle'!A:F,6,0)</f>
        <v>45841.401388888888</v>
      </c>
      <c r="I318" s="21" t="s">
        <v>1677</v>
      </c>
      <c r="J318" s="130">
        <f t="shared" si="8"/>
        <v>5</v>
      </c>
    </row>
    <row r="319" spans="1:10" ht="15" x14ac:dyDescent="0.25">
      <c r="A319" s="17">
        <v>45838</v>
      </c>
      <c r="B319" s="28" t="s">
        <v>564</v>
      </c>
      <c r="C319" s="18" t="str">
        <f>VLOOKUP(B319,Fornecedores!A:B,2,0)</f>
        <v>AMCOM SISTEMAS DE INFORMACAO SA</v>
      </c>
      <c r="D319" s="18" t="s">
        <v>15</v>
      </c>
      <c r="E319" s="23" t="s">
        <v>1678</v>
      </c>
      <c r="F319" s="19">
        <v>45835</v>
      </c>
      <c r="G319" s="20">
        <v>42602</v>
      </c>
      <c r="H319" s="162">
        <f>VLOOKUP(E319&amp;B319,'Conf Oracle'!A:F,6,0)</f>
        <v>45841.406944444447</v>
      </c>
      <c r="I319" s="21" t="s">
        <v>1679</v>
      </c>
      <c r="J319" s="130">
        <f t="shared" si="8"/>
        <v>5</v>
      </c>
    </row>
    <row r="320" spans="1:10" ht="15" x14ac:dyDescent="0.25">
      <c r="A320" s="17">
        <v>45838</v>
      </c>
      <c r="B320" s="28" t="s">
        <v>564</v>
      </c>
      <c r="C320" s="18" t="str">
        <f>VLOOKUP(B320,Fornecedores!A:B,2,0)</f>
        <v>AMCOM SISTEMAS DE INFORMACAO SA</v>
      </c>
      <c r="D320" s="18" t="s">
        <v>15</v>
      </c>
      <c r="E320" s="23" t="s">
        <v>1680</v>
      </c>
      <c r="F320" s="19">
        <v>45835</v>
      </c>
      <c r="G320" s="20">
        <v>30090</v>
      </c>
      <c r="H320" s="162">
        <f>VLOOKUP(E320&amp;B320,'Conf Oracle'!A:F,6,0)</f>
        <v>45841.422222222223</v>
      </c>
      <c r="I320" s="21" t="s">
        <v>1681</v>
      </c>
      <c r="J320" s="130">
        <f t="shared" si="8"/>
        <v>5</v>
      </c>
    </row>
    <row r="321" spans="1:10" ht="15" x14ac:dyDescent="0.25">
      <c r="A321" s="17">
        <v>45838</v>
      </c>
      <c r="B321" s="28" t="s">
        <v>1419</v>
      </c>
      <c r="C321" s="18" t="str">
        <f>VLOOKUP(B321,Fornecedores!A:B,2,0)</f>
        <v>TELEFONICA BRASIL SA</v>
      </c>
      <c r="D321" s="18" t="s">
        <v>15</v>
      </c>
      <c r="E321" s="23" t="s">
        <v>1682</v>
      </c>
      <c r="F321" s="19">
        <v>45830</v>
      </c>
      <c r="G321" s="20">
        <v>2654.95</v>
      </c>
      <c r="H321" s="162" t="e">
        <f>VLOOKUP(E321&amp;B321,'Conf Oracle'!A:F,6,0)</f>
        <v>#N/A</v>
      </c>
      <c r="I321" s="134" t="s">
        <v>562</v>
      </c>
      <c r="J321" s="130" t="str">
        <f t="shared" si="8"/>
        <v/>
      </c>
    </row>
    <row r="322" spans="1:10" ht="15" x14ac:dyDescent="0.25">
      <c r="A322" s="17">
        <v>45838</v>
      </c>
      <c r="B322" s="28" t="s">
        <v>1419</v>
      </c>
      <c r="C322" s="18" t="str">
        <f>VLOOKUP(B322,Fornecedores!A:B,2,0)</f>
        <v>TELEFONICA BRASIL SA</v>
      </c>
      <c r="D322" s="18" t="s">
        <v>15</v>
      </c>
      <c r="E322" s="23" t="s">
        <v>1683</v>
      </c>
      <c r="F322" s="19">
        <v>45830</v>
      </c>
      <c r="G322" s="20">
        <v>116.7</v>
      </c>
      <c r="H322" s="162" t="e">
        <f>VLOOKUP(E322&amp;B322,'Conf Oracle'!A:F,6,0)</f>
        <v>#N/A</v>
      </c>
      <c r="I322" s="134" t="s">
        <v>562</v>
      </c>
      <c r="J322" s="130" t="str">
        <f t="shared" si="8"/>
        <v/>
      </c>
    </row>
    <row r="323" spans="1:10" ht="15" x14ac:dyDescent="0.25">
      <c r="A323" s="17">
        <v>45838</v>
      </c>
      <c r="B323" s="28" t="s">
        <v>364</v>
      </c>
      <c r="C323" s="18" t="str">
        <f>VLOOKUP(B323,Fornecedores!A:B,2,0)</f>
        <v>WR ARQUITETURA</v>
      </c>
      <c r="D323" s="18" t="s">
        <v>110</v>
      </c>
      <c r="E323" s="23" t="s">
        <v>1167</v>
      </c>
      <c r="F323" s="19">
        <v>45832</v>
      </c>
      <c r="G323" s="20">
        <v>30887.040000000001</v>
      </c>
      <c r="H323" s="162">
        <f>VLOOKUP(E323&amp;B323,'Conf Oracle'!A:F,6,0)</f>
        <v>45834.594444444447</v>
      </c>
      <c r="I323" s="21"/>
      <c r="J323" s="130">
        <f t="shared" si="8"/>
        <v>3</v>
      </c>
    </row>
    <row r="324" spans="1:10" ht="15" x14ac:dyDescent="0.25">
      <c r="A324" s="17">
        <v>45838</v>
      </c>
      <c r="B324" s="28" t="s">
        <v>1684</v>
      </c>
      <c r="C324" s="18" t="str">
        <f>VLOOKUP(B324,Fornecedores!A:B,2,0)</f>
        <v>ZERO BARREIRAS PSICOLOGIA LTDA</v>
      </c>
      <c r="D324" s="18" t="s">
        <v>110</v>
      </c>
      <c r="E324" s="23" t="s">
        <v>1685</v>
      </c>
      <c r="F324" s="19">
        <v>45834</v>
      </c>
      <c r="G324" s="20">
        <v>4730</v>
      </c>
      <c r="H324" s="162">
        <f>VLOOKUP(E324&amp;B324,'Conf Oracle'!A:F,6,0)</f>
        <v>45834.59652777778</v>
      </c>
      <c r="I324" s="21"/>
      <c r="J324" s="130">
        <f t="shared" si="8"/>
        <v>1</v>
      </c>
    </row>
    <row r="325" spans="1:10" ht="15" x14ac:dyDescent="0.25">
      <c r="A325" s="17">
        <v>45838</v>
      </c>
      <c r="B325" s="28" t="s">
        <v>772</v>
      </c>
      <c r="C325" s="18" t="str">
        <f>VLOOKUP(B325,Fornecedores!A:B,2,0)</f>
        <v>GRAN COFFEE COMERCIO LOCACAO SERVICOS SA</v>
      </c>
      <c r="D325" s="18" t="s">
        <v>110</v>
      </c>
      <c r="E325" s="23" t="s">
        <v>1686</v>
      </c>
      <c r="F325" s="19">
        <v>45834</v>
      </c>
      <c r="G325" s="20">
        <v>15781.84</v>
      </c>
      <c r="H325" s="177" t="s">
        <v>212</v>
      </c>
      <c r="I325" s="21" t="s">
        <v>1495</v>
      </c>
      <c r="J325" s="130" t="str">
        <f t="shared" si="8"/>
        <v/>
      </c>
    </row>
    <row r="326" spans="1:10" ht="15" x14ac:dyDescent="0.25">
      <c r="A326" s="17">
        <v>45838</v>
      </c>
      <c r="B326" s="28" t="s">
        <v>772</v>
      </c>
      <c r="C326" s="18" t="str">
        <f>VLOOKUP(B326,Fornecedores!A:B,2,0)</f>
        <v>GRAN COFFEE COMERCIO LOCACAO SERVICOS SA</v>
      </c>
      <c r="D326" s="18" t="s">
        <v>110</v>
      </c>
      <c r="E326" s="23" t="s">
        <v>1687</v>
      </c>
      <c r="F326" s="19">
        <v>45834</v>
      </c>
      <c r="G326" s="20">
        <v>13654.14</v>
      </c>
      <c r="H326" s="162">
        <f>VLOOKUP(E326&amp;B326,'Conf Oracle'!A:F,6,0)</f>
        <v>45835.454861111109</v>
      </c>
      <c r="I326" s="21"/>
      <c r="J326" s="130">
        <f t="shared" si="8"/>
        <v>2</v>
      </c>
    </row>
    <row r="327" spans="1:10" ht="15" x14ac:dyDescent="0.25">
      <c r="A327" s="17">
        <v>45838</v>
      </c>
      <c r="B327" s="28" t="s">
        <v>1688</v>
      </c>
      <c r="C327" s="18" t="str">
        <f>VLOOKUP(B327,Fornecedores!A:B,2,0)</f>
        <v>THOMAS CASE E ASSOCIADOS CONSULTORIA EM REC HUMANOS LTDA</v>
      </c>
      <c r="D327" s="18" t="s">
        <v>110</v>
      </c>
      <c r="E327" s="23" t="s">
        <v>1689</v>
      </c>
      <c r="F327" s="19">
        <v>45834</v>
      </c>
      <c r="G327" s="20">
        <v>2500</v>
      </c>
      <c r="H327" s="162">
        <f>VLOOKUP(E327&amp;B327,'Conf Oracle'!A:F,6,0)</f>
        <v>45835.713888888888</v>
      </c>
      <c r="I327" s="21"/>
      <c r="J327" s="130">
        <f t="shared" si="8"/>
        <v>2</v>
      </c>
    </row>
    <row r="328" spans="1:10" ht="15" x14ac:dyDescent="0.25">
      <c r="A328" s="17">
        <v>45838</v>
      </c>
      <c r="B328" s="28" t="s">
        <v>709</v>
      </c>
      <c r="C328" s="18" t="str">
        <f>VLOOKUP(B328,Fornecedores!A:B,2,0)</f>
        <v>SHALOM TAXI SER AG INT PG CO TAX LTDA ME</v>
      </c>
      <c r="D328" s="18" t="s">
        <v>110</v>
      </c>
      <c r="E328" s="23" t="s">
        <v>1690</v>
      </c>
      <c r="F328" s="19">
        <v>45832</v>
      </c>
      <c r="G328" s="20">
        <v>13748.68</v>
      </c>
      <c r="H328" s="162">
        <f>VLOOKUP(E328&amp;B328,'Conf Oracle'!A:F,6,0)</f>
        <v>45835.455555555556</v>
      </c>
      <c r="I328" s="21"/>
      <c r="J328" s="130">
        <f t="shared" si="8"/>
        <v>4</v>
      </c>
    </row>
    <row r="329" spans="1:10" ht="15" x14ac:dyDescent="0.25">
      <c r="A329" s="17">
        <v>45838</v>
      </c>
      <c r="B329" s="28" t="s">
        <v>373</v>
      </c>
      <c r="C329" s="18" t="str">
        <f>VLOOKUP(B329,Fornecedores!A:B,2,0)</f>
        <v>EMERSON TANIGAWA TUBONI</v>
      </c>
      <c r="D329" s="18" t="s">
        <v>110</v>
      </c>
      <c r="E329" s="23" t="s">
        <v>1691</v>
      </c>
      <c r="F329" s="19">
        <v>45835</v>
      </c>
      <c r="G329" s="20">
        <v>19648.09</v>
      </c>
      <c r="H329" s="162">
        <f>VLOOKUP(E329&amp;B329,'Conf Oracle'!A:F,6,0)</f>
        <v>45835.446527777778</v>
      </c>
      <c r="I329" s="21"/>
      <c r="J329" s="130">
        <f t="shared" si="8"/>
        <v>1</v>
      </c>
    </row>
    <row r="330" spans="1:10" ht="15" x14ac:dyDescent="0.25">
      <c r="A330" s="17">
        <v>45838</v>
      </c>
      <c r="B330" s="28" t="s">
        <v>109</v>
      </c>
      <c r="C330" s="18" t="str">
        <f>VLOOKUP(B330,Fornecedores!A:B,2,0)</f>
        <v>TORTORO MADUREIRA E RAGAZZI SOCADVOGAD</v>
      </c>
      <c r="D330" s="18" t="s">
        <v>110</v>
      </c>
      <c r="E330" s="23" t="s">
        <v>1692</v>
      </c>
      <c r="F330" s="19">
        <v>45835</v>
      </c>
      <c r="G330" s="20">
        <v>36750</v>
      </c>
      <c r="H330" s="162">
        <f>VLOOKUP(E330&amp;B330,'Conf Oracle'!A:F,6,0)</f>
        <v>45835.63958333333</v>
      </c>
      <c r="I330" s="21"/>
      <c r="J330" s="130">
        <f t="shared" si="8"/>
        <v>1</v>
      </c>
    </row>
    <row r="331" spans="1:10" ht="15" x14ac:dyDescent="0.25">
      <c r="A331" s="17">
        <v>45838</v>
      </c>
      <c r="B331" s="28" t="s">
        <v>848</v>
      </c>
      <c r="C331" s="18" t="str">
        <f>VLOOKUP(B331,Fornecedores!A:B,2,0)</f>
        <v>VILLEMOR, TRIGUEIRO, SAUER E ADVOGADOS ASSOCIADOS</v>
      </c>
      <c r="D331" s="18" t="s">
        <v>110</v>
      </c>
      <c r="E331" s="23" t="s">
        <v>1693</v>
      </c>
      <c r="F331" s="19">
        <v>45835</v>
      </c>
      <c r="G331" s="20">
        <v>610</v>
      </c>
      <c r="H331" s="162">
        <f>VLOOKUP(E331&amp;B331,'Conf Oracle'!A:F,6,0)</f>
        <v>45838.406944444447</v>
      </c>
      <c r="I331" s="21"/>
      <c r="J331" s="130">
        <f t="shared" si="8"/>
        <v>2</v>
      </c>
    </row>
    <row r="332" spans="1:10" ht="15" x14ac:dyDescent="0.25">
      <c r="A332" s="17">
        <v>45838</v>
      </c>
      <c r="B332" s="28" t="s">
        <v>846</v>
      </c>
      <c r="C332" s="18" t="str">
        <f>VLOOKUP(B332,Fornecedores!A:B,2,0)</f>
        <v>SUPREMA LOCADORA E TURISMO LTDA EPP</v>
      </c>
      <c r="D332" s="18" t="s">
        <v>110</v>
      </c>
      <c r="E332" s="23" t="s">
        <v>1694</v>
      </c>
      <c r="F332" s="19">
        <v>45835</v>
      </c>
      <c r="G332" s="20">
        <v>8268.65</v>
      </c>
      <c r="H332" s="162">
        <f>VLOOKUP(E332&amp;B332,'Conf Oracle'!A:F,6,0)</f>
        <v>45838.49722222222</v>
      </c>
      <c r="I332" s="21"/>
      <c r="J332" s="130">
        <f t="shared" si="8"/>
        <v>2</v>
      </c>
    </row>
    <row r="333" spans="1:10" ht="15" x14ac:dyDescent="0.25">
      <c r="A333" s="17">
        <v>45838</v>
      </c>
      <c r="B333" s="28" t="s">
        <v>1695</v>
      </c>
      <c r="C333" s="18" t="s">
        <v>1696</v>
      </c>
      <c r="D333" s="18" t="s">
        <v>110</v>
      </c>
      <c r="E333" s="23" t="s">
        <v>1697</v>
      </c>
      <c r="F333" s="19">
        <v>45831</v>
      </c>
      <c r="G333" s="20">
        <v>6856.82</v>
      </c>
      <c r="H333" s="162">
        <f>VLOOKUP(E333&amp;B333,'Conf Oracle'!A:F,6,0)</f>
        <v>45838.579861111109</v>
      </c>
      <c r="I333" s="21" t="s">
        <v>67</v>
      </c>
      <c r="J333" s="130">
        <f t="shared" si="8"/>
        <v>6</v>
      </c>
    </row>
    <row r="334" spans="1:10" ht="15" x14ac:dyDescent="0.25">
      <c r="A334" s="17">
        <v>45838</v>
      </c>
      <c r="B334" s="28" t="s">
        <v>850</v>
      </c>
      <c r="C334" s="18" t="str">
        <f>VLOOKUP(B334,Fornecedores!A:B,2,0)</f>
        <v>BOSISIO ADVOGADOS</v>
      </c>
      <c r="D334" s="18" t="s">
        <v>110</v>
      </c>
      <c r="E334" s="23" t="s">
        <v>1698</v>
      </c>
      <c r="F334" s="19">
        <v>45838</v>
      </c>
      <c r="G334" s="20">
        <v>2400</v>
      </c>
      <c r="H334" s="162">
        <f>VLOOKUP(E334&amp;B334,'Conf Oracle'!A:F,6,0)</f>
        <v>45838.619444444441</v>
      </c>
      <c r="I334" s="21"/>
      <c r="J334" s="130">
        <f t="shared" si="8"/>
        <v>1</v>
      </c>
    </row>
    <row r="335" spans="1:10" ht="15" x14ac:dyDescent="0.25">
      <c r="A335" s="17">
        <v>45838</v>
      </c>
      <c r="B335" s="28" t="s">
        <v>850</v>
      </c>
      <c r="C335" s="18" t="str">
        <f>VLOOKUP(B335,Fornecedores!A:B,2,0)</f>
        <v>BOSISIO ADVOGADOS</v>
      </c>
      <c r="D335" s="18" t="s">
        <v>110</v>
      </c>
      <c r="E335" s="23" t="s">
        <v>1699</v>
      </c>
      <c r="F335" s="19">
        <v>45838</v>
      </c>
      <c r="G335" s="20">
        <v>360</v>
      </c>
      <c r="H335" s="162">
        <f>VLOOKUP(E335&amp;B335,'Conf Oracle'!A:F,6,0)</f>
        <v>45838.621527777781</v>
      </c>
      <c r="I335" s="21"/>
      <c r="J335" s="130">
        <f t="shared" si="8"/>
        <v>1</v>
      </c>
    </row>
    <row r="336" spans="1:10" ht="15" x14ac:dyDescent="0.25">
      <c r="A336" s="17">
        <v>45838</v>
      </c>
      <c r="B336" s="33" t="s">
        <v>509</v>
      </c>
      <c r="C336" s="18" t="str">
        <f>VLOOKUP(B336,Fornecedores!A:B,2,0)</f>
        <v>DUNASTUR LTDA</v>
      </c>
      <c r="D336" s="18" t="s">
        <v>69</v>
      </c>
      <c r="E336" s="23" t="s">
        <v>1700</v>
      </c>
      <c r="F336" s="19">
        <v>45834</v>
      </c>
      <c r="G336" s="20">
        <v>3133</v>
      </c>
      <c r="H336" s="162">
        <f>VLOOKUP(E336&amp;B336,'Conf Oracle'!A:F,6,0)</f>
        <v>45840.411111111112</v>
      </c>
      <c r="I336" s="21" t="s">
        <v>1701</v>
      </c>
      <c r="J336" s="130">
        <f t="shared" si="8"/>
        <v>5</v>
      </c>
    </row>
    <row r="337" spans="1:10" ht="15" x14ac:dyDescent="0.25">
      <c r="A337" s="17">
        <v>45838</v>
      </c>
      <c r="B337" s="33" t="s">
        <v>795</v>
      </c>
      <c r="C337" s="18" t="str">
        <f>VLOOKUP(B337,Fornecedores!A:B,2,0)</f>
        <v>BEYONDSOFT CONSULTING BRASIL LTDA</v>
      </c>
      <c r="D337" s="18" t="s">
        <v>69</v>
      </c>
      <c r="E337" s="23" t="s">
        <v>1702</v>
      </c>
      <c r="F337" s="19">
        <v>45834</v>
      </c>
      <c r="G337" s="20">
        <v>26287</v>
      </c>
      <c r="H337" s="162">
        <f>VLOOKUP(E337&amp;B337,'Conf Oracle'!A:F,6,0)</f>
        <v>45839.622916666667</v>
      </c>
      <c r="I337" s="21" t="s">
        <v>1703</v>
      </c>
      <c r="J337" s="130">
        <f t="shared" si="8"/>
        <v>4</v>
      </c>
    </row>
    <row r="338" spans="1:10" ht="15" x14ac:dyDescent="0.25">
      <c r="A338" s="17">
        <v>45838</v>
      </c>
      <c r="B338" s="33" t="s">
        <v>493</v>
      </c>
      <c r="C338" s="18" t="str">
        <f>VLOOKUP(B338,Fornecedores!A:B,2,0)</f>
        <v>IMAGEM GEOSISTEMAS E COMERCIO LTDA</v>
      </c>
      <c r="D338" s="18" t="s">
        <v>69</v>
      </c>
      <c r="E338" s="23" t="s">
        <v>1704</v>
      </c>
      <c r="F338" s="19">
        <v>45835</v>
      </c>
      <c r="G338" s="20">
        <v>22852.04</v>
      </c>
      <c r="H338" s="162">
        <f>VLOOKUP(E338&amp;B338,'Conf Oracle'!A:F,6,0)</f>
        <v>45840.586805555555</v>
      </c>
      <c r="I338" s="21" t="s">
        <v>1705</v>
      </c>
      <c r="J338" s="130">
        <f t="shared" si="8"/>
        <v>4</v>
      </c>
    </row>
    <row r="339" spans="1:10" ht="15" x14ac:dyDescent="0.25">
      <c r="A339" s="17">
        <v>45838</v>
      </c>
      <c r="B339" s="33" t="s">
        <v>45</v>
      </c>
      <c r="C339" s="18" t="str">
        <f>VLOOKUP(B339,Fornecedores!A:B,2,0)</f>
        <v>CENTRO DE PESQUISA DE ENERGIA ELET CEPEL</v>
      </c>
      <c r="D339" s="18" t="s">
        <v>30</v>
      </c>
      <c r="E339" s="23" t="s">
        <v>1706</v>
      </c>
      <c r="F339" s="19">
        <v>45834</v>
      </c>
      <c r="G339" s="20">
        <v>136388.9</v>
      </c>
      <c r="H339" s="162">
        <f>VLOOKUP(E339&amp;B339,'Conf Oracle'!A:F,6,0)</f>
        <v>45839.668055555558</v>
      </c>
      <c r="I339" s="21" t="s">
        <v>799</v>
      </c>
      <c r="J339" s="130">
        <f t="shared" si="8"/>
        <v>4</v>
      </c>
    </row>
    <row r="340" spans="1:10" ht="15" x14ac:dyDescent="0.25">
      <c r="A340" s="17">
        <v>45838</v>
      </c>
      <c r="B340" s="28" t="s">
        <v>509</v>
      </c>
      <c r="C340" s="18" t="str">
        <f>VLOOKUP(B340,Fornecedores!A:B,2,0)</f>
        <v>DUNASTUR LTDA</v>
      </c>
      <c r="D340" s="18" t="s">
        <v>30</v>
      </c>
      <c r="E340" s="23" t="s">
        <v>1707</v>
      </c>
      <c r="F340" s="19">
        <v>45834</v>
      </c>
      <c r="G340" s="20">
        <v>38711.040000000001</v>
      </c>
      <c r="H340" s="162">
        <f>VLOOKUP(E340&amp;B340,'Conf Oracle'!A:F,6,0)</f>
        <v>45835.443055555559</v>
      </c>
      <c r="I340" s="21"/>
      <c r="J340" s="130">
        <f t="shared" si="8"/>
        <v>2</v>
      </c>
    </row>
    <row r="341" spans="1:10" ht="15" x14ac:dyDescent="0.25">
      <c r="A341" s="17">
        <v>45838</v>
      </c>
      <c r="B341" s="33" t="s">
        <v>250</v>
      </c>
      <c r="C341" s="18" t="str">
        <f>VLOOKUP(B341,Fornecedores!A:B,2,0)</f>
        <v>SIEMENS INFRAESTRUTURA E INDUSTRIA LTDA</v>
      </c>
      <c r="D341" s="18" t="s">
        <v>30</v>
      </c>
      <c r="E341" s="23" t="s">
        <v>1708</v>
      </c>
      <c r="F341" s="19">
        <v>45835</v>
      </c>
      <c r="G341" s="20">
        <v>22164.53</v>
      </c>
      <c r="H341" s="162">
        <f>VLOOKUP(E341&amp;B341,'Conf Oracle'!A:F,6,0)</f>
        <v>45841.438194444447</v>
      </c>
      <c r="I341" s="21"/>
      <c r="J341" s="130">
        <f t="shared" si="8"/>
        <v>5</v>
      </c>
    </row>
    <row r="342" spans="1:10" ht="15" x14ac:dyDescent="0.25">
      <c r="A342" s="17">
        <v>45838</v>
      </c>
      <c r="B342" s="33" t="s">
        <v>250</v>
      </c>
      <c r="C342" s="18" t="str">
        <f>VLOOKUP(B342,Fornecedores!A:B,2,0)</f>
        <v>SIEMENS INFRAESTRUTURA E INDUSTRIA LTDA</v>
      </c>
      <c r="D342" s="18" t="s">
        <v>30</v>
      </c>
      <c r="E342" s="23" t="s">
        <v>1709</v>
      </c>
      <c r="F342" s="19">
        <v>45835</v>
      </c>
      <c r="G342" s="20">
        <v>159042.14000000001</v>
      </c>
      <c r="H342" s="162">
        <f>VLOOKUP(E341&amp;B342,'Conf Oracle'!A:F,6,0)</f>
        <v>45841.438194444447</v>
      </c>
      <c r="I342" s="21"/>
      <c r="J342" s="130">
        <f t="shared" si="8"/>
        <v>5</v>
      </c>
    </row>
    <row r="343" spans="1:10" ht="15" x14ac:dyDescent="0.25">
      <c r="A343" s="17">
        <v>45838</v>
      </c>
      <c r="B343" s="33" t="s">
        <v>250</v>
      </c>
      <c r="C343" s="18" t="str">
        <f>VLOOKUP(B343,Fornecedores!A:B,2,0)</f>
        <v>SIEMENS INFRAESTRUTURA E INDUSTRIA LTDA</v>
      </c>
      <c r="D343" s="18" t="s">
        <v>30</v>
      </c>
      <c r="E343" s="23" t="s">
        <v>1710</v>
      </c>
      <c r="F343" s="19">
        <v>45835</v>
      </c>
      <c r="G343" s="20">
        <v>28809.81</v>
      </c>
      <c r="H343" s="162">
        <f>VLOOKUP(E343&amp;B343,'Conf Oracle'!A:F,6,0)</f>
        <v>45841.613888888889</v>
      </c>
      <c r="I343" s="21"/>
      <c r="J343" s="130">
        <f t="shared" si="8"/>
        <v>5</v>
      </c>
    </row>
    <row r="344" spans="1:10" ht="15" x14ac:dyDescent="0.25">
      <c r="A344" s="17">
        <v>45838</v>
      </c>
      <c r="B344" s="28" t="s">
        <v>867</v>
      </c>
      <c r="C344" s="18" t="str">
        <f>VLOOKUP(B344,Fornecedores!A:B,2,0)</f>
        <v>APPROACH COMUNICACAO INTEGRADA LTDA</v>
      </c>
      <c r="D344" s="18" t="s">
        <v>30</v>
      </c>
      <c r="E344" s="23" t="s">
        <v>1711</v>
      </c>
      <c r="F344" s="19">
        <v>45835</v>
      </c>
      <c r="G344" s="20">
        <v>42566.73</v>
      </c>
      <c r="H344" s="162">
        <f>VLOOKUP(E344&amp;B344,'Conf Oracle'!A:F,6,0)</f>
        <v>45839.566666666666</v>
      </c>
      <c r="I344" s="21" t="s">
        <v>799</v>
      </c>
      <c r="J344" s="130">
        <f t="shared" si="8"/>
        <v>3</v>
      </c>
    </row>
    <row r="345" spans="1:10" ht="15" x14ac:dyDescent="0.25">
      <c r="A345" s="17">
        <v>45838</v>
      </c>
      <c r="B345" s="28" t="s">
        <v>315</v>
      </c>
      <c r="C345" s="18" t="str">
        <f>VLOOKUP(B345,Fornecedores!A:B,2,0)</f>
        <v>AGUAS CLARAS GASTRONOMIA E EVENTOS LTDA</v>
      </c>
      <c r="D345" s="18" t="s">
        <v>30</v>
      </c>
      <c r="E345" s="23" t="s">
        <v>1712</v>
      </c>
      <c r="F345" s="19">
        <v>45835</v>
      </c>
      <c r="G345" s="20">
        <v>6305</v>
      </c>
      <c r="H345" s="162">
        <f>VLOOKUP(E345&amp;B345,'Conf Oracle'!A:F,6,0)</f>
        <v>45839.684027777781</v>
      </c>
      <c r="I345" s="21" t="s">
        <v>799</v>
      </c>
      <c r="J345" s="130">
        <f t="shared" si="8"/>
        <v>3</v>
      </c>
    </row>
    <row r="346" spans="1:10" ht="15" x14ac:dyDescent="0.25">
      <c r="A346" s="17">
        <v>45838</v>
      </c>
      <c r="B346" s="28" t="s">
        <v>984</v>
      </c>
      <c r="C346" s="18" t="str">
        <f>VLOOKUP(B346,Fornecedores!A:B,2,0)</f>
        <v>PSR SOLUCOES CONSULTORIA EM ENERGIA LTDA</v>
      </c>
      <c r="D346" s="18" t="s">
        <v>30</v>
      </c>
      <c r="E346" s="23" t="s">
        <v>1713</v>
      </c>
      <c r="F346" s="19">
        <v>45835</v>
      </c>
      <c r="G346" s="20">
        <v>81984.649999999994</v>
      </c>
      <c r="H346" s="162">
        <f>VLOOKUP(E346&amp;B346,'Conf Oracle'!A:F,6,0)</f>
        <v>45840.671527777777</v>
      </c>
      <c r="I346" s="21" t="s">
        <v>799</v>
      </c>
      <c r="J346" s="130">
        <f t="shared" si="8"/>
        <v>4</v>
      </c>
    </row>
    <row r="347" spans="1:10" ht="15" x14ac:dyDescent="0.25">
      <c r="A347" s="17">
        <v>45838</v>
      </c>
      <c r="B347" s="28" t="s">
        <v>386</v>
      </c>
      <c r="C347" s="18" t="str">
        <f>VLOOKUP(B347,Fornecedores!A:B,2,0)</f>
        <v>GREEN STAR COMUNICACAO VISUAL LTDA</v>
      </c>
      <c r="D347" s="18" t="s">
        <v>30</v>
      </c>
      <c r="E347" s="23" t="s">
        <v>1714</v>
      </c>
      <c r="F347" s="19">
        <v>45835</v>
      </c>
      <c r="G347" s="20">
        <v>22015.08</v>
      </c>
      <c r="H347" s="162">
        <f>VLOOKUP(E347&amp;B347,'Conf Oracle'!A:F,6,0)</f>
        <v>45840.481944444444</v>
      </c>
      <c r="I347" s="21" t="s">
        <v>799</v>
      </c>
      <c r="J347" s="130">
        <f t="shared" si="8"/>
        <v>4</v>
      </c>
    </row>
    <row r="348" spans="1:10" ht="15" x14ac:dyDescent="0.25">
      <c r="A348" s="17">
        <v>45838</v>
      </c>
      <c r="B348" s="28" t="s">
        <v>812</v>
      </c>
      <c r="C348" s="18" t="str">
        <f>VLOOKUP(B348,Fornecedores!A:B,2,0)</f>
        <v>HS LIRA LOCADORA DE VEICULOS LTDA</v>
      </c>
      <c r="D348" s="18" t="s">
        <v>30</v>
      </c>
      <c r="E348" s="23" t="s">
        <v>1715</v>
      </c>
      <c r="F348" s="19">
        <v>45835</v>
      </c>
      <c r="G348" s="20">
        <v>31000</v>
      </c>
      <c r="H348" s="162">
        <f>VLOOKUP(E348&amp;B348,'Conf Oracle'!A:F,6,0)</f>
        <v>45840.488888888889</v>
      </c>
      <c r="I348" s="21" t="s">
        <v>799</v>
      </c>
      <c r="J348" s="130">
        <f t="shared" si="8"/>
        <v>4</v>
      </c>
    </row>
    <row r="349" spans="1:10" ht="15" x14ac:dyDescent="0.25">
      <c r="A349" s="17">
        <v>45838</v>
      </c>
      <c r="B349" s="28" t="s">
        <v>684</v>
      </c>
      <c r="C349" s="18" t="str">
        <f>VLOOKUP(B349,Fornecedores!A:B,2,0)</f>
        <v>DOMINIUM CONSULTORIA EIRELI</v>
      </c>
      <c r="D349" s="18" t="s">
        <v>30</v>
      </c>
      <c r="E349" s="23" t="s">
        <v>1716</v>
      </c>
      <c r="F349" s="19">
        <v>45838</v>
      </c>
      <c r="G349" s="20">
        <v>43000</v>
      </c>
      <c r="H349" s="162">
        <f>VLOOKUP(E349&amp;B349,'Conf Oracle'!A:F,6,0)</f>
        <v>45839.657638888886</v>
      </c>
      <c r="I349" s="21" t="s">
        <v>799</v>
      </c>
      <c r="J349" s="130">
        <f t="shared" si="8"/>
        <v>2</v>
      </c>
    </row>
    <row r="350" spans="1:10" ht="15" x14ac:dyDescent="0.25">
      <c r="A350" s="17">
        <v>45838</v>
      </c>
      <c r="B350" s="28" t="s">
        <v>431</v>
      </c>
      <c r="C350" s="18" t="str">
        <f>VLOOKUP(B350,Fornecedores!A:B,2,0)</f>
        <v>DOCEBIT SERVICOS ESPECIALIZADOS EM TI LTDA</v>
      </c>
      <c r="D350" s="18" t="s">
        <v>12</v>
      </c>
      <c r="E350" s="23" t="s">
        <v>1717</v>
      </c>
      <c r="F350" s="19">
        <v>45834</v>
      </c>
      <c r="G350" s="20">
        <v>57063.6</v>
      </c>
      <c r="H350" s="162">
        <f>VLOOKUP(E350&amp;B350,'Conf Oracle'!A:F,6,0)</f>
        <v>45835.439583333333</v>
      </c>
      <c r="I350" s="21"/>
      <c r="J350" s="130">
        <f t="shared" si="8"/>
        <v>2</v>
      </c>
    </row>
    <row r="351" spans="1:10" x14ac:dyDescent="0.25">
      <c r="A351" s="17">
        <v>45838</v>
      </c>
      <c r="B351" s="28" t="s">
        <v>517</v>
      </c>
      <c r="C351" s="18" t="str">
        <f>VLOOKUP(B351,Fornecedores!A:B,2,0)</f>
        <v>ELOGROUP DESENVOLVIMENTO E CONSULT LTDA</v>
      </c>
      <c r="D351" s="18" t="s">
        <v>12</v>
      </c>
      <c r="E351" s="23" t="s">
        <v>1718</v>
      </c>
      <c r="F351" s="19">
        <v>45834</v>
      </c>
      <c r="G351" s="20">
        <v>203434</v>
      </c>
      <c r="H351" s="162">
        <f>VLOOKUP(E351&amp;B351,'Conf Oracle'!A:F,6,0)</f>
        <v>45841.45208333333</v>
      </c>
      <c r="J351" s="130">
        <f t="shared" si="8"/>
        <v>6</v>
      </c>
    </row>
    <row r="352" spans="1:10" x14ac:dyDescent="0.25">
      <c r="A352" s="17">
        <v>45838</v>
      </c>
      <c r="B352" s="28" t="s">
        <v>407</v>
      </c>
      <c r="C352" s="18" t="str">
        <f>VLOOKUP(B352,Fornecedores!A:B,2,0)</f>
        <v>PITANG CONSULTORIA E SISTEMAS SA</v>
      </c>
      <c r="D352" s="18" t="s">
        <v>12</v>
      </c>
      <c r="E352" s="23" t="s">
        <v>1719</v>
      </c>
      <c r="F352" s="19">
        <v>45835</v>
      </c>
      <c r="G352" s="20">
        <v>190729.26</v>
      </c>
      <c r="H352" s="162">
        <f>VLOOKUP(E352&amp;B352,'Conf Oracle'!A:F,6,0)</f>
        <v>45841.459722222222</v>
      </c>
      <c r="J352" s="130">
        <f t="shared" si="8"/>
        <v>5</v>
      </c>
    </row>
    <row r="353" spans="1:10" ht="15" x14ac:dyDescent="0.25">
      <c r="A353" s="17">
        <v>45838</v>
      </c>
      <c r="B353" s="28" t="s">
        <v>1720</v>
      </c>
      <c r="C353" s="18" t="str">
        <f>VLOOKUP(B353,Fornecedores!A:B,2,0)</f>
        <v>SIEMENS LTDA</v>
      </c>
      <c r="D353" s="18" t="s">
        <v>30</v>
      </c>
      <c r="E353" s="23" t="s">
        <v>1721</v>
      </c>
      <c r="F353" s="19">
        <v>45835</v>
      </c>
      <c r="G353" s="20">
        <v>102330.01</v>
      </c>
      <c r="H353" s="162">
        <v>45840</v>
      </c>
      <c r="I353" s="21" t="s">
        <v>1722</v>
      </c>
      <c r="J353" s="130">
        <f t="shared" si="8"/>
        <v>4</v>
      </c>
    </row>
    <row r="354" spans="1:10" x14ac:dyDescent="0.25">
      <c r="A354" s="17">
        <v>45838</v>
      </c>
      <c r="B354" s="28" t="s">
        <v>47</v>
      </c>
      <c r="C354" s="18" t="str">
        <f>VLOOKUP(B354,Fornecedores!A:B,2,0)</f>
        <v>SIEMENS ENERGY POWER AND INDUSTRIAL APPLICATIONS LTDA</v>
      </c>
      <c r="D354" s="18" t="s">
        <v>12</v>
      </c>
      <c r="E354" s="23" t="s">
        <v>1723</v>
      </c>
      <c r="F354" s="19">
        <v>45835</v>
      </c>
      <c r="G354" s="20">
        <v>544560.6</v>
      </c>
      <c r="H354" s="162">
        <f>VLOOKUP(E354&amp;B354,'Conf Oracle'!A:F,6,0)</f>
        <v>45841.62222222222</v>
      </c>
      <c r="J354" s="130">
        <f t="shared" ref="J354:J417" si="9">IF(OR(ISBLANK(F354), ISBLANK(H354)), "", IFERROR(NETWORKDAYS(F354, H354), ""))</f>
        <v>5</v>
      </c>
    </row>
    <row r="355" spans="1:10" ht="15" x14ac:dyDescent="0.25">
      <c r="A355" s="17">
        <v>45838</v>
      </c>
      <c r="B355" s="147" t="s">
        <v>407</v>
      </c>
      <c r="C355" s="18" t="str">
        <f>VLOOKUP(B355,Fornecedores!A:B,2,0)</f>
        <v>PITANG CONSULTORIA E SISTEMAS SA</v>
      </c>
      <c r="D355" s="18" t="s">
        <v>12</v>
      </c>
      <c r="E355" s="23" t="s">
        <v>1724</v>
      </c>
      <c r="F355" s="19">
        <v>45834</v>
      </c>
      <c r="G355" s="20">
        <v>124065</v>
      </c>
      <c r="H355" s="162">
        <f>VLOOKUP(E355&amp;B355,'Conf Oracle'!A:F,6,0)</f>
        <v>45838.677777777775</v>
      </c>
      <c r="I355" s="21"/>
      <c r="J355" s="130">
        <f t="shared" si="9"/>
        <v>3</v>
      </c>
    </row>
    <row r="356" spans="1:10" x14ac:dyDescent="0.25">
      <c r="A356" s="17">
        <v>45838</v>
      </c>
      <c r="B356" s="28" t="s">
        <v>407</v>
      </c>
      <c r="C356" s="18" t="str">
        <f>VLOOKUP(B356,Fornecedores!A:B,2,0)</f>
        <v>PITANG CONSULTORIA E SISTEMAS SA</v>
      </c>
      <c r="D356" s="18" t="s">
        <v>12</v>
      </c>
      <c r="E356" s="23" t="s">
        <v>1725</v>
      </c>
      <c r="F356" s="19">
        <v>45834</v>
      </c>
      <c r="G356" s="20">
        <v>28067.759999999998</v>
      </c>
      <c r="H356" s="162">
        <f>VLOOKUP(E356&amp;B356,'Conf Oracle'!A:F,6,0)</f>
        <v>45841.446527777778</v>
      </c>
      <c r="J356" s="130">
        <f t="shared" si="9"/>
        <v>6</v>
      </c>
    </row>
    <row r="357" spans="1:10" ht="18.75" customHeight="1" x14ac:dyDescent="0.25">
      <c r="A357" s="17">
        <v>45839</v>
      </c>
      <c r="B357" s="28" t="s">
        <v>106</v>
      </c>
      <c r="C357" s="18" t="str">
        <f>VLOOKUP(B357,Fornecedores!A:B,2,0)</f>
        <v>VOCS MULTIMIDIA PROD AUDIO VID LTDA EPP</v>
      </c>
      <c r="D357" s="18" t="s">
        <v>69</v>
      </c>
      <c r="E357" s="77" t="s">
        <v>1726</v>
      </c>
      <c r="F357" s="19">
        <v>45838</v>
      </c>
      <c r="G357" s="20">
        <v>12572.4</v>
      </c>
      <c r="H357" s="162">
        <f>VLOOKUP(E357&amp;B357,'Conf Oracle'!A:F,6,0)</f>
        <v>45840.452777777777</v>
      </c>
      <c r="I357" s="21" t="s">
        <v>1727</v>
      </c>
      <c r="J357" s="130">
        <f t="shared" si="9"/>
        <v>3</v>
      </c>
    </row>
    <row r="358" spans="1:10" ht="15" customHeight="1" x14ac:dyDescent="0.25">
      <c r="A358" s="17">
        <v>45839</v>
      </c>
      <c r="B358" s="28" t="s">
        <v>106</v>
      </c>
      <c r="C358" s="18" t="str">
        <f>VLOOKUP(B358,Fornecedores!A:B,2,0)</f>
        <v>VOCS MULTIMIDIA PROD AUDIO VID LTDA EPP</v>
      </c>
      <c r="D358" s="18" t="s">
        <v>69</v>
      </c>
      <c r="E358" s="23" t="s">
        <v>1728</v>
      </c>
      <c r="F358" s="19">
        <v>45838</v>
      </c>
      <c r="G358" s="20">
        <v>21000</v>
      </c>
      <c r="H358" s="162">
        <f>VLOOKUP(E358&amp;B358,'Conf Oracle'!A:F,6,0)</f>
        <v>45840.42291666667</v>
      </c>
      <c r="I358" s="21" t="s">
        <v>1729</v>
      </c>
      <c r="J358" s="130">
        <f t="shared" si="9"/>
        <v>3</v>
      </c>
    </row>
    <row r="359" spans="1:10" ht="15" x14ac:dyDescent="0.25">
      <c r="A359" s="17">
        <v>45839</v>
      </c>
      <c r="B359" s="28" t="s">
        <v>126</v>
      </c>
      <c r="C359" s="18" t="str">
        <f>VLOOKUP(B359,Fornecedores!A:B,2,0)</f>
        <v>PLUXEE BENEFICIOS BRASIL SA</v>
      </c>
      <c r="D359" s="18" t="s">
        <v>110</v>
      </c>
      <c r="E359" s="23" t="s">
        <v>1730</v>
      </c>
      <c r="F359" s="19">
        <v>45812</v>
      </c>
      <c r="G359" s="20">
        <v>1981.41</v>
      </c>
      <c r="H359" s="162">
        <f>VLOOKUP(E359&amp;B359,'Conf Oracle'!A:F,6,0)</f>
        <v>45813.744444444441</v>
      </c>
      <c r="I359" s="21"/>
      <c r="J359" s="130">
        <f t="shared" si="9"/>
        <v>2</v>
      </c>
    </row>
    <row r="360" spans="1:10" ht="15" x14ac:dyDescent="0.25">
      <c r="A360" s="17">
        <v>45839</v>
      </c>
      <c r="B360" s="28" t="s">
        <v>126</v>
      </c>
      <c r="C360" s="18" t="str">
        <f>VLOOKUP(B360,Fornecedores!A:B,2,0)</f>
        <v>PLUXEE BENEFICIOS BRASIL SA</v>
      </c>
      <c r="D360" s="18" t="s">
        <v>110</v>
      </c>
      <c r="E360" s="23" t="s">
        <v>1731</v>
      </c>
      <c r="F360" s="19">
        <v>45812</v>
      </c>
      <c r="G360" s="20">
        <v>3353.15</v>
      </c>
      <c r="H360" s="162">
        <v>45813</v>
      </c>
      <c r="I360" s="21"/>
      <c r="J360" s="130">
        <f t="shared" si="9"/>
        <v>2</v>
      </c>
    </row>
    <row r="361" spans="1:10" ht="15" x14ac:dyDescent="0.25">
      <c r="A361" s="17">
        <v>45839</v>
      </c>
      <c r="B361" s="27" t="s">
        <v>1732</v>
      </c>
      <c r="C361" s="18" t="str">
        <f>VLOOKUP(B361,Fornecedores!A:B,2,0)</f>
        <v>ROLIM, VIOTTI, GOULART, CARDOSO ADVOGADOS ASSOCIADOS</v>
      </c>
      <c r="D361" s="18" t="s">
        <v>110</v>
      </c>
      <c r="E361" s="23" t="s">
        <v>1733</v>
      </c>
      <c r="F361" s="19">
        <v>45817</v>
      </c>
      <c r="G361" s="20">
        <v>167034.31</v>
      </c>
      <c r="H361" s="162">
        <f>VLOOKUP(E361&amp;B361,'Conf Oracle'!A:F,6,0)</f>
        <v>45818.434027777781</v>
      </c>
      <c r="I361" s="21"/>
    </row>
    <row r="362" spans="1:10" x14ac:dyDescent="0.25">
      <c r="A362" s="17">
        <v>45839</v>
      </c>
      <c r="B362" s="28" t="s">
        <v>415</v>
      </c>
      <c r="C362" s="18" t="str">
        <f>VLOOKUP(B362,Fornecedores!A:B,2,0)</f>
        <v>CAST INFORMATICA S/A</v>
      </c>
      <c r="D362" s="18" t="s">
        <v>12</v>
      </c>
      <c r="E362" s="23" t="s">
        <v>1734</v>
      </c>
      <c r="F362" s="19">
        <v>45834</v>
      </c>
      <c r="G362" s="20">
        <v>47953.86</v>
      </c>
      <c r="H362" s="162">
        <f>VLOOKUP(E362&amp;B362,'Conf Oracle'!A:F,6,0)</f>
        <v>45841.63958333333</v>
      </c>
      <c r="J362" s="130">
        <f t="shared" si="9"/>
        <v>6</v>
      </c>
    </row>
    <row r="363" spans="1:10" ht="15" x14ac:dyDescent="0.25">
      <c r="A363" s="17">
        <v>45839</v>
      </c>
      <c r="B363" s="28" t="s">
        <v>415</v>
      </c>
      <c r="C363" s="18" t="str">
        <f>VLOOKUP(B363,Fornecedores!A:B,2,0)</f>
        <v>CAST INFORMATICA S/A</v>
      </c>
      <c r="D363" s="18" t="s">
        <v>12</v>
      </c>
      <c r="E363" s="23" t="s">
        <v>1735</v>
      </c>
      <c r="F363" s="19">
        <v>45834</v>
      </c>
      <c r="G363" s="20">
        <v>210764.43</v>
      </c>
      <c r="H363" s="162">
        <f>VLOOKUP(E363&amp;B363,'Conf Oracle'!A:F,6,0)</f>
        <v>45840.618750000001</v>
      </c>
      <c r="I363" s="21"/>
      <c r="J363" s="130">
        <f>IF(OR(ISBLANK(F364), ISBLANK(H363)), "", IFERROR(NETWORKDAYS(F364, H363), ""))</f>
        <v>5</v>
      </c>
    </row>
    <row r="364" spans="1:10" x14ac:dyDescent="0.25">
      <c r="A364" s="17">
        <v>45839</v>
      </c>
      <c r="B364" s="28" t="s">
        <v>415</v>
      </c>
      <c r="C364" s="18" t="str">
        <f>VLOOKUP(B364,Fornecedores!A:B,2,0)</f>
        <v>CAST INFORMATICA S/A</v>
      </c>
      <c r="D364" s="18" t="s">
        <v>12</v>
      </c>
      <c r="E364" s="23" t="s">
        <v>1736</v>
      </c>
      <c r="F364" s="19">
        <v>45834</v>
      </c>
      <c r="G364" s="20">
        <v>217805.7</v>
      </c>
      <c r="H364" s="162">
        <f>VLOOKUP(E364&amp;B364,'Conf Oracle'!A:F,6,0)</f>
        <v>45841.713194444441</v>
      </c>
      <c r="J364" s="130" t="str">
        <f>IF(OR(ISBLANK(#REF!), ISBLANK(H364)), "", IFERROR(NETWORKDAYS(#REF!, H364), ""))</f>
        <v/>
      </c>
    </row>
    <row r="365" spans="1:10" ht="15" x14ac:dyDescent="0.25">
      <c r="A365" s="17">
        <v>45839</v>
      </c>
      <c r="B365" s="28" t="s">
        <v>465</v>
      </c>
      <c r="C365" s="18" t="str">
        <f>VLOOKUP(B365,Fornecedores!A:B,2,0)</f>
        <v>SAUDE DIGITAL TECNOLOGIA LTDA</v>
      </c>
      <c r="D365" s="18" t="s">
        <v>54</v>
      </c>
      <c r="E365" s="23" t="s">
        <v>1737</v>
      </c>
      <c r="F365" s="19">
        <v>45838</v>
      </c>
      <c r="G365" s="20">
        <v>5678</v>
      </c>
      <c r="H365" s="162">
        <f>VLOOKUP(E365&amp;B365,'Conf Oracle'!A:F,6,0)</f>
        <v>45840.62222222222</v>
      </c>
      <c r="I365" s="21" t="s">
        <v>1738</v>
      </c>
      <c r="J365" s="130">
        <f t="shared" si="9"/>
        <v>3</v>
      </c>
    </row>
    <row r="366" spans="1:10" ht="15" x14ac:dyDescent="0.25">
      <c r="A366" s="17">
        <v>45839</v>
      </c>
      <c r="B366" s="28" t="s">
        <v>465</v>
      </c>
      <c r="C366" s="18" t="str">
        <f>VLOOKUP(B366,Fornecedores!A:B,2,0)</f>
        <v>SAUDE DIGITAL TECNOLOGIA LTDA</v>
      </c>
      <c r="D366" s="18" t="s">
        <v>54</v>
      </c>
      <c r="E366" s="23" t="s">
        <v>1739</v>
      </c>
      <c r="F366" s="19">
        <v>45838</v>
      </c>
      <c r="G366" s="20">
        <v>1189.58</v>
      </c>
      <c r="H366" s="162">
        <f>VLOOKUP(E366&amp;B366,'Conf Oracle'!A:F,6,0)</f>
        <v>45840.685416666667</v>
      </c>
      <c r="I366" s="21" t="s">
        <v>1740</v>
      </c>
      <c r="J366" s="130">
        <f t="shared" si="9"/>
        <v>3</v>
      </c>
    </row>
    <row r="367" spans="1:10" ht="15" x14ac:dyDescent="0.25">
      <c r="A367" s="17">
        <v>45839</v>
      </c>
      <c r="B367" s="28" t="s">
        <v>465</v>
      </c>
      <c r="C367" s="18" t="str">
        <f>VLOOKUP(B367,Fornecedores!A:B,2,0)</f>
        <v>SAUDE DIGITAL TECNOLOGIA LTDA</v>
      </c>
      <c r="D367" s="18" t="s">
        <v>54</v>
      </c>
      <c r="E367" s="23" t="s">
        <v>1741</v>
      </c>
      <c r="F367" s="19">
        <v>45838</v>
      </c>
      <c r="G367" s="20">
        <v>1182.4000000000001</v>
      </c>
      <c r="H367" s="162">
        <f>VLOOKUP(E367&amp;B367,'Conf Oracle'!A:F,6,0)</f>
        <v>45840.681250000001</v>
      </c>
      <c r="I367" s="21" t="s">
        <v>1742</v>
      </c>
      <c r="J367" s="130">
        <f t="shared" si="9"/>
        <v>3</v>
      </c>
    </row>
    <row r="368" spans="1:10" ht="15" x14ac:dyDescent="0.25">
      <c r="A368" s="17">
        <v>45839</v>
      </c>
      <c r="B368" s="28" t="s">
        <v>465</v>
      </c>
      <c r="C368" s="18" t="str">
        <f>VLOOKUP(B368,Fornecedores!A:B,2,0)</f>
        <v>SAUDE DIGITAL TECNOLOGIA LTDA</v>
      </c>
      <c r="D368" s="18" t="s">
        <v>54</v>
      </c>
      <c r="E368" s="23" t="s">
        <v>1743</v>
      </c>
      <c r="F368" s="19">
        <v>45838</v>
      </c>
      <c r="G368" s="20">
        <v>1007.6</v>
      </c>
      <c r="H368" s="162">
        <f>VLOOKUP(E368&amp;B368,'Conf Oracle'!A:F,6,0)</f>
        <v>45840.611805555556</v>
      </c>
      <c r="I368" s="21" t="s">
        <v>1744</v>
      </c>
      <c r="J368" s="130">
        <f t="shared" si="9"/>
        <v>3</v>
      </c>
    </row>
    <row r="369" spans="1:10" ht="15" x14ac:dyDescent="0.25">
      <c r="A369" s="17">
        <v>45839</v>
      </c>
      <c r="B369" s="28" t="s">
        <v>465</v>
      </c>
      <c r="C369" s="18" t="str">
        <f>VLOOKUP(B369,Fornecedores!A:B,2,0)</f>
        <v>SAUDE DIGITAL TECNOLOGIA LTDA</v>
      </c>
      <c r="D369" s="18" t="s">
        <v>54</v>
      </c>
      <c r="E369" s="23" t="s">
        <v>1745</v>
      </c>
      <c r="F369" s="19">
        <v>45838</v>
      </c>
      <c r="G369" s="20">
        <v>135067.29</v>
      </c>
      <c r="H369" s="162">
        <f>VLOOKUP(E369&amp;B369,'Conf Oracle'!A:F,6,0)</f>
        <v>45840.677777777775</v>
      </c>
      <c r="I369" s="21" t="s">
        <v>1746</v>
      </c>
      <c r="J369" s="130">
        <f t="shared" si="9"/>
        <v>3</v>
      </c>
    </row>
    <row r="370" spans="1:10" ht="15" x14ac:dyDescent="0.25">
      <c r="A370" s="17">
        <v>45839</v>
      </c>
      <c r="B370" s="28" t="s">
        <v>465</v>
      </c>
      <c r="C370" s="18" t="str">
        <f>VLOOKUP(B370,Fornecedores!A:B,2,0)</f>
        <v>SAUDE DIGITAL TECNOLOGIA LTDA</v>
      </c>
      <c r="D370" s="18" t="s">
        <v>54</v>
      </c>
      <c r="E370" s="23" t="s">
        <v>1747</v>
      </c>
      <c r="F370" s="19">
        <v>45838</v>
      </c>
      <c r="G370" s="20">
        <v>23654.11</v>
      </c>
      <c r="H370" s="162">
        <f>VLOOKUP(E370&amp;B370,'Conf Oracle'!A:F,6,0)</f>
        <v>45840.673611111109</v>
      </c>
      <c r="I370" s="21" t="s">
        <v>1748</v>
      </c>
      <c r="J370" s="130">
        <f t="shared" si="9"/>
        <v>3</v>
      </c>
    </row>
    <row r="371" spans="1:10" ht="15" x14ac:dyDescent="0.25">
      <c r="A371" s="17">
        <v>45839</v>
      </c>
      <c r="B371" s="28" t="s">
        <v>465</v>
      </c>
      <c r="C371" s="18" t="str">
        <f>VLOOKUP(B371,Fornecedores!A:B,2,0)</f>
        <v>SAUDE DIGITAL TECNOLOGIA LTDA</v>
      </c>
      <c r="D371" s="18" t="s">
        <v>54</v>
      </c>
      <c r="E371" s="23" t="s">
        <v>1749</v>
      </c>
      <c r="F371" s="19">
        <v>45838</v>
      </c>
      <c r="G371" s="20">
        <v>22701.72</v>
      </c>
      <c r="H371" s="162">
        <f>VLOOKUP(E371&amp;B371,'Conf Oracle'!A:F,6,0)</f>
        <v>45840.668055555558</v>
      </c>
      <c r="I371" s="21" t="s">
        <v>1750</v>
      </c>
      <c r="J371" s="130">
        <f t="shared" si="9"/>
        <v>3</v>
      </c>
    </row>
    <row r="372" spans="1:10" ht="15" x14ac:dyDescent="0.25">
      <c r="A372" s="17">
        <v>45839</v>
      </c>
      <c r="B372" s="28" t="s">
        <v>465</v>
      </c>
      <c r="C372" s="18" t="str">
        <f>VLOOKUP(B372,Fornecedores!A:B,2,0)</f>
        <v>SAUDE DIGITAL TECNOLOGIA LTDA</v>
      </c>
      <c r="D372" s="18" t="s">
        <v>54</v>
      </c>
      <c r="E372" s="23" t="s">
        <v>1751</v>
      </c>
      <c r="F372" s="19">
        <v>45838</v>
      </c>
      <c r="G372" s="20">
        <v>25881.18</v>
      </c>
      <c r="H372" s="162">
        <f>VLOOKUP(E372&amp;B372,'Conf Oracle'!A:F,6,0)</f>
        <v>45840.634027777778</v>
      </c>
      <c r="I372" s="21" t="s">
        <v>1752</v>
      </c>
      <c r="J372" s="130">
        <f t="shared" si="9"/>
        <v>3</v>
      </c>
    </row>
    <row r="373" spans="1:10" ht="15" x14ac:dyDescent="0.25">
      <c r="A373" s="17">
        <v>45839</v>
      </c>
      <c r="B373" s="28" t="s">
        <v>756</v>
      </c>
      <c r="C373" s="18" t="str">
        <f>VLOOKUP(B373,Fornecedores!A:B,2,0)</f>
        <v>MARKET RJ SISTEMAS DE TEL E INF LTDA EPP</v>
      </c>
      <c r="D373" s="18" t="s">
        <v>15</v>
      </c>
      <c r="E373" s="23" t="s">
        <v>1753</v>
      </c>
      <c r="F373" s="19">
        <v>45834</v>
      </c>
      <c r="G373" s="20">
        <v>896</v>
      </c>
      <c r="H373" s="162">
        <f>VLOOKUP(E373&amp;B373,'Conf Oracle'!A:F,6,0)</f>
        <v>45840.599305555559</v>
      </c>
      <c r="I373" s="21" t="s">
        <v>1754</v>
      </c>
      <c r="J373" s="130">
        <f t="shared" si="9"/>
        <v>5</v>
      </c>
    </row>
    <row r="374" spans="1:10" ht="15" x14ac:dyDescent="0.25">
      <c r="A374" s="17">
        <v>45839</v>
      </c>
      <c r="B374" s="28" t="s">
        <v>871</v>
      </c>
      <c r="C374" s="18" t="str">
        <f>VLOOKUP(B374,Fornecedores!A:B,2,0)</f>
        <v>FACILIT TECNOLOGIA LTDA EPP</v>
      </c>
      <c r="D374" s="18" t="s">
        <v>12</v>
      </c>
      <c r="E374" s="23" t="s">
        <v>1755</v>
      </c>
      <c r="F374" s="19">
        <v>45838</v>
      </c>
      <c r="G374" s="20">
        <v>13496</v>
      </c>
      <c r="H374" s="162">
        <f>VLOOKUP(E374&amp;B374,'Conf Oracle'!A:F,6,0)</f>
        <v>45840.375694444447</v>
      </c>
      <c r="I374" s="21"/>
      <c r="J374" s="130">
        <f t="shared" si="9"/>
        <v>3</v>
      </c>
    </row>
    <row r="375" spans="1:10" ht="15" x14ac:dyDescent="0.25">
      <c r="A375" s="17">
        <v>45839</v>
      </c>
      <c r="B375" s="28" t="s">
        <v>317</v>
      </c>
      <c r="C375" s="18" t="str">
        <f>VLOOKUP(B375,Fornecedores!A:B,2,0)</f>
        <v>SKY SERVICOS DE BANDA LARGA LTDA</v>
      </c>
      <c r="D375" s="18" t="s">
        <v>54</v>
      </c>
      <c r="E375" s="23" t="s">
        <v>1756</v>
      </c>
      <c r="F375" s="19">
        <v>45809</v>
      </c>
      <c r="G375" s="20">
        <v>185.24</v>
      </c>
      <c r="H375" s="162">
        <f>VLOOKUP(E375&amp;B375,'Conf Oracle'!A:F,6,0)</f>
        <v>45813.727777777778</v>
      </c>
      <c r="I375" s="21"/>
      <c r="J375" s="130">
        <f t="shared" si="9"/>
        <v>4</v>
      </c>
    </row>
    <row r="376" spans="1:10" ht="15" x14ac:dyDescent="0.25">
      <c r="A376" s="17">
        <v>45839</v>
      </c>
      <c r="B376" s="28" t="s">
        <v>1264</v>
      </c>
      <c r="C376" s="18" t="str">
        <f>VLOOKUP(B376,Fornecedores!A:B,2,0)</f>
        <v>BRUNO BARROSO RAMOS CONSULTORIA EM TI</v>
      </c>
      <c r="D376" s="18" t="s">
        <v>15</v>
      </c>
      <c r="E376" s="23" t="s">
        <v>1757</v>
      </c>
      <c r="F376" s="19">
        <v>45835</v>
      </c>
      <c r="G376" s="20">
        <v>130</v>
      </c>
      <c r="H376" s="162">
        <f>VLOOKUP(E376&amp;B376,'Conf Oracle'!A:F,6,0)</f>
        <v>45840.379861111112</v>
      </c>
      <c r="I376" s="21" t="s">
        <v>1758</v>
      </c>
      <c r="J376" s="130">
        <f t="shared" si="9"/>
        <v>4</v>
      </c>
    </row>
    <row r="377" spans="1:10" x14ac:dyDescent="0.25">
      <c r="A377" s="17">
        <v>45839</v>
      </c>
      <c r="B377" s="28" t="s">
        <v>317</v>
      </c>
      <c r="C377" s="18" t="str">
        <f>VLOOKUP(B377,Fornecedores!A:B,2,0)</f>
        <v>SKY SERVICOS DE BANDA LARGA LTDA</v>
      </c>
      <c r="D377" s="18" t="s">
        <v>54</v>
      </c>
      <c r="E377" s="23" t="s">
        <v>1759</v>
      </c>
      <c r="F377" s="19">
        <v>45835</v>
      </c>
      <c r="G377" s="20">
        <v>285.29000000000002</v>
      </c>
      <c r="H377" s="162">
        <f>VLOOKUP(E377&amp;B377,'Conf Oracle'!A:F,6,0)</f>
        <v>45835.654861111114</v>
      </c>
      <c r="J377" s="130">
        <f t="shared" si="9"/>
        <v>1</v>
      </c>
    </row>
    <row r="378" spans="1:10" x14ac:dyDescent="0.25">
      <c r="A378" s="17">
        <v>45839</v>
      </c>
      <c r="B378" s="28" t="s">
        <v>317</v>
      </c>
      <c r="C378" s="18" t="str">
        <f>VLOOKUP(B378,Fornecedores!A:B,2,0)</f>
        <v>SKY SERVICOS DE BANDA LARGA LTDA</v>
      </c>
      <c r="D378" s="18" t="s">
        <v>54</v>
      </c>
      <c r="E378" s="23" t="s">
        <v>1760</v>
      </c>
      <c r="F378" s="19">
        <v>45835</v>
      </c>
      <c r="G378" s="20">
        <v>312.58</v>
      </c>
      <c r="H378" s="162">
        <f>VLOOKUP(E378&amp;B378,'Conf Oracle'!A:F,6,0)</f>
        <v>45835.661111111112</v>
      </c>
      <c r="J378" s="130">
        <f t="shared" si="9"/>
        <v>1</v>
      </c>
    </row>
    <row r="379" spans="1:10" x14ac:dyDescent="0.25">
      <c r="A379" s="17">
        <v>45839</v>
      </c>
      <c r="B379" s="28" t="s">
        <v>317</v>
      </c>
      <c r="C379" s="18" t="str">
        <f>VLOOKUP(B379,Fornecedores!A:B,2,0)</f>
        <v>SKY SERVICOS DE BANDA LARGA LTDA</v>
      </c>
      <c r="D379" s="18" t="s">
        <v>54</v>
      </c>
      <c r="E379" s="23" t="s">
        <v>1761</v>
      </c>
      <c r="F379" s="19">
        <v>45835</v>
      </c>
      <c r="G379" s="20">
        <v>237.98</v>
      </c>
      <c r="H379" s="162">
        <f>VLOOKUP(E379&amp;B379,'Conf Oracle'!A:F,6,0)</f>
        <v>45835.677083333336</v>
      </c>
      <c r="J379" s="130">
        <f t="shared" si="9"/>
        <v>1</v>
      </c>
    </row>
    <row r="380" spans="1:10" x14ac:dyDescent="0.25">
      <c r="A380" s="17">
        <v>45839</v>
      </c>
      <c r="B380" s="28" t="s">
        <v>317</v>
      </c>
      <c r="C380" s="18" t="str">
        <f>VLOOKUP(B380,Fornecedores!A:B,2,0)</f>
        <v>SKY SERVICOS DE BANDA LARGA LTDA</v>
      </c>
      <c r="D380" s="18" t="s">
        <v>54</v>
      </c>
      <c r="E380" s="23" t="s">
        <v>1762</v>
      </c>
      <c r="F380" s="19">
        <v>45835</v>
      </c>
      <c r="G380" s="20">
        <v>554.98</v>
      </c>
      <c r="H380" s="162">
        <f>VLOOKUP(E380&amp;B380,'Conf Oracle'!A:F,6,0)</f>
        <v>45835.684027777781</v>
      </c>
      <c r="J380" s="130">
        <f t="shared" si="9"/>
        <v>1</v>
      </c>
    </row>
    <row r="381" spans="1:10" x14ac:dyDescent="0.25">
      <c r="A381" s="17">
        <v>45840</v>
      </c>
      <c r="B381" s="28" t="s">
        <v>65</v>
      </c>
      <c r="C381" s="18" t="str">
        <f>VLOOKUP(B381,Fornecedores!A:B,2,0)</f>
        <v>LIGHT SERV. DE ELETRICIDADE SA</v>
      </c>
      <c r="D381" s="18" t="s">
        <v>54</v>
      </c>
      <c r="E381" s="23" t="s">
        <v>1763</v>
      </c>
      <c r="F381" s="19">
        <v>45813</v>
      </c>
      <c r="G381" s="20">
        <v>133362.01</v>
      </c>
      <c r="H381" s="162">
        <f>VLOOKUP(E381&amp;B381,'Conf Oracle'!A:F,6,0)</f>
        <v>45817.440972222219</v>
      </c>
      <c r="J381" s="130">
        <f t="shared" si="9"/>
        <v>3</v>
      </c>
    </row>
    <row r="382" spans="1:10" x14ac:dyDescent="0.25">
      <c r="A382" s="17">
        <v>45840</v>
      </c>
      <c r="B382" s="28" t="s">
        <v>894</v>
      </c>
      <c r="C382" s="18" t="str">
        <f>VLOOKUP(B382,Fornecedores!A:B,2,0)</f>
        <v>NEOENERGIA DISTRIBUICAO BRASILIA SA</v>
      </c>
      <c r="D382" s="18" t="s">
        <v>54</v>
      </c>
      <c r="E382" s="23" t="s">
        <v>1764</v>
      </c>
      <c r="F382" s="19">
        <v>45834</v>
      </c>
      <c r="G382" s="20">
        <v>50648.81</v>
      </c>
      <c r="H382" s="162">
        <f>VLOOKUP(E382&amp;B382,'Conf Oracle'!A:F,6,0)</f>
        <v>45835.713194444441</v>
      </c>
      <c r="J382" s="130">
        <f t="shared" si="9"/>
        <v>2</v>
      </c>
    </row>
    <row r="383" spans="1:10" x14ac:dyDescent="0.25">
      <c r="A383" s="17">
        <v>45840</v>
      </c>
      <c r="B383" s="28" t="s">
        <v>448</v>
      </c>
      <c r="C383" s="18" t="str">
        <f>VLOOKUP(B383,Fornecedores!A:B,2,0)</f>
        <v>CLARO SA</v>
      </c>
      <c r="D383" s="18" t="s">
        <v>54</v>
      </c>
      <c r="E383" s="23" t="s">
        <v>1765</v>
      </c>
      <c r="F383" s="19">
        <v>45730</v>
      </c>
      <c r="G383" s="20">
        <v>247803.18</v>
      </c>
      <c r="H383" s="162">
        <v>45835</v>
      </c>
      <c r="J383" s="130">
        <f t="shared" si="9"/>
        <v>76</v>
      </c>
    </row>
    <row r="384" spans="1:10" x14ac:dyDescent="0.25">
      <c r="A384" s="17">
        <v>45840</v>
      </c>
      <c r="B384" s="28" t="s">
        <v>448</v>
      </c>
      <c r="C384" s="18" t="str">
        <f>VLOOKUP(B384,Fornecedores!A:B,2,0)</f>
        <v>CLARO SA</v>
      </c>
      <c r="D384" s="18" t="s">
        <v>54</v>
      </c>
      <c r="E384" s="23" t="s">
        <v>1766</v>
      </c>
      <c r="F384" s="19">
        <v>45727</v>
      </c>
      <c r="G384" s="20">
        <v>95001.17</v>
      </c>
      <c r="H384" s="162">
        <v>45835</v>
      </c>
      <c r="J384" s="130">
        <f t="shared" si="9"/>
        <v>79</v>
      </c>
    </row>
    <row r="385" spans="1:10" x14ac:dyDescent="0.25">
      <c r="A385" s="17">
        <v>45840</v>
      </c>
      <c r="B385" s="28" t="s">
        <v>448</v>
      </c>
      <c r="C385" s="18" t="str">
        <f>VLOOKUP(B385,Fornecedores!A:B,2,0)</f>
        <v>CLARO SA</v>
      </c>
      <c r="D385" s="18" t="s">
        <v>54</v>
      </c>
      <c r="E385" s="23" t="s">
        <v>1767</v>
      </c>
      <c r="F385" s="19">
        <v>45757</v>
      </c>
      <c r="G385" s="20">
        <v>206200.74</v>
      </c>
      <c r="H385" s="162">
        <f>VLOOKUP(E385&amp;B385,'Conf Oracle'!A:F,6,0)</f>
        <v>45838.4375</v>
      </c>
      <c r="J385" s="130">
        <f t="shared" si="9"/>
        <v>58</v>
      </c>
    </row>
    <row r="386" spans="1:10" x14ac:dyDescent="0.25">
      <c r="A386" s="17">
        <v>45840</v>
      </c>
      <c r="B386" s="28" t="s">
        <v>448</v>
      </c>
      <c r="C386" s="18" t="str">
        <f>VLOOKUP(B386,Fornecedores!A:B,2,0)</f>
        <v>CLARO SA</v>
      </c>
      <c r="D386" s="18" t="s">
        <v>54</v>
      </c>
      <c r="E386" s="23" t="s">
        <v>1768</v>
      </c>
      <c r="F386" s="19">
        <v>45757</v>
      </c>
      <c r="G386" s="20">
        <v>103140.7</v>
      </c>
      <c r="H386" s="162">
        <f>VLOOKUP(E386&amp;B386,'Conf Oracle'!A:F,6,0)</f>
        <v>45838.452777777777</v>
      </c>
      <c r="J386" s="130">
        <f t="shared" si="9"/>
        <v>58</v>
      </c>
    </row>
    <row r="387" spans="1:10" x14ac:dyDescent="0.25">
      <c r="A387" s="17">
        <v>45840</v>
      </c>
      <c r="B387" s="28" t="s">
        <v>448</v>
      </c>
      <c r="C387" s="18" t="str">
        <f>VLOOKUP(B387,Fornecedores!A:B,2,0)</f>
        <v>CLARO SA</v>
      </c>
      <c r="D387" s="18" t="s">
        <v>54</v>
      </c>
      <c r="E387" s="23" t="s">
        <v>1769</v>
      </c>
      <c r="F387" s="19">
        <v>45786</v>
      </c>
      <c r="G387" s="20">
        <v>245095.22</v>
      </c>
      <c r="H387" s="162">
        <f>VLOOKUP(E387&amp;B387,'Conf Oracle'!A:F,6,0)</f>
        <v>45838.463194444441</v>
      </c>
      <c r="J387" s="130">
        <f t="shared" si="9"/>
        <v>37</v>
      </c>
    </row>
    <row r="388" spans="1:10" x14ac:dyDescent="0.25">
      <c r="A388" s="17">
        <v>45840</v>
      </c>
      <c r="B388" s="28" t="s">
        <v>448</v>
      </c>
      <c r="C388" s="18" t="str">
        <f>VLOOKUP(B388,Fornecedores!A:B,2,0)</f>
        <v>CLARO SA</v>
      </c>
      <c r="D388" s="18" t="s">
        <v>54</v>
      </c>
      <c r="E388" s="23" t="s">
        <v>1770</v>
      </c>
      <c r="F388" s="19">
        <v>45786</v>
      </c>
      <c r="G388" s="20">
        <v>99880.26</v>
      </c>
      <c r="H388" s="162">
        <f>VLOOKUP(E388&amp;B388,'Conf Oracle'!A:F,6,0)</f>
        <v>45838.486805555556</v>
      </c>
      <c r="J388" s="130">
        <f t="shared" si="9"/>
        <v>37</v>
      </c>
    </row>
    <row r="389" spans="1:10" x14ac:dyDescent="0.25">
      <c r="A389" s="17">
        <v>45840</v>
      </c>
      <c r="B389" s="28" t="s">
        <v>901</v>
      </c>
      <c r="C389" s="18" t="str">
        <f>VLOOKUP(B389,Fornecedores!A:B,2,0)</f>
        <v>SEIVA MINERAÇÃO LTDA</v>
      </c>
      <c r="D389" s="18" t="s">
        <v>54</v>
      </c>
      <c r="E389" s="23" t="s">
        <v>1771</v>
      </c>
      <c r="F389" s="19">
        <v>45811</v>
      </c>
      <c r="G389" s="20">
        <v>673.5</v>
      </c>
      <c r="H389" s="162">
        <f>VLOOKUP(E389&amp;B389,'Conf Oracle'!A:F,6,0)</f>
        <v>45817.45</v>
      </c>
      <c r="J389" s="130">
        <f t="shared" si="9"/>
        <v>5</v>
      </c>
    </row>
    <row r="390" spans="1:10" x14ac:dyDescent="0.25">
      <c r="A390" s="17">
        <v>45840</v>
      </c>
      <c r="B390" s="28" t="s">
        <v>463</v>
      </c>
      <c r="C390" s="18" t="str">
        <f>VLOOKUP(B390,Fornecedores!A:B,2,0)</f>
        <v>UP CHEF2 COMERCIO E SERVICOS LTDA ME</v>
      </c>
      <c r="D390" s="18" t="s">
        <v>54</v>
      </c>
      <c r="E390" s="23" t="s">
        <v>1772</v>
      </c>
      <c r="F390" s="19">
        <v>45838</v>
      </c>
      <c r="G390" s="20">
        <v>9547.94</v>
      </c>
      <c r="H390" s="162">
        <v>45838</v>
      </c>
      <c r="J390" s="130">
        <f t="shared" si="9"/>
        <v>1</v>
      </c>
    </row>
    <row r="391" spans="1:10" x14ac:dyDescent="0.25">
      <c r="A391" s="17">
        <v>45840</v>
      </c>
      <c r="B391" s="28" t="s">
        <v>1773</v>
      </c>
      <c r="C391" s="18" t="str">
        <f>VLOOKUP(B391,Fornecedores!A:B,2,0)</f>
        <v>VERTIV TECNOLOGIA DO BRASIL LTDA</v>
      </c>
      <c r="D391" s="18" t="s">
        <v>104</v>
      </c>
      <c r="E391" s="23" t="s">
        <v>1774</v>
      </c>
      <c r="F391" s="19">
        <v>45811</v>
      </c>
      <c r="G391" s="20">
        <v>28879.22</v>
      </c>
      <c r="H391" s="162">
        <f>VLOOKUP(E391&amp;B391,'Conf Oracle'!A:F,6,0)</f>
        <v>45825.32916666667</v>
      </c>
      <c r="J391" s="130">
        <f t="shared" si="9"/>
        <v>11</v>
      </c>
    </row>
    <row r="392" spans="1:10" x14ac:dyDescent="0.25">
      <c r="A392" s="17">
        <v>45840</v>
      </c>
      <c r="B392" s="28" t="s">
        <v>1231</v>
      </c>
      <c r="C392" s="18" t="str">
        <f>VLOOKUP(B392,Fornecedores!A:B,2,0)</f>
        <v>JUAN BUFFET LTDA</v>
      </c>
      <c r="D392" s="18" t="s">
        <v>104</v>
      </c>
      <c r="E392" s="23" t="s">
        <v>1775</v>
      </c>
      <c r="F392" s="19">
        <v>45812</v>
      </c>
      <c r="G392" s="20">
        <v>4000</v>
      </c>
      <c r="H392" s="162">
        <f>VLOOKUP(E392&amp;B392,'Conf Oracle'!A:F,6,0)</f>
        <v>45821.590277777781</v>
      </c>
      <c r="J392" s="130">
        <f t="shared" si="9"/>
        <v>8</v>
      </c>
    </row>
    <row r="393" spans="1:10" x14ac:dyDescent="0.25">
      <c r="A393" s="17">
        <v>45840</v>
      </c>
      <c r="B393" s="28" t="s">
        <v>1776</v>
      </c>
      <c r="C393" s="18" t="str">
        <f>VLOOKUP(B393,Fornecedores!A:B,2,0)</f>
        <v>BOA PROMOCIONAL KITS CORPORATIVOS LTDA</v>
      </c>
      <c r="D393" s="18" t="s">
        <v>104</v>
      </c>
      <c r="E393" s="23" t="s">
        <v>690</v>
      </c>
      <c r="F393" s="19">
        <v>45800</v>
      </c>
      <c r="G393" s="20">
        <v>9191.4</v>
      </c>
      <c r="H393" s="162">
        <f>VLOOKUP(E393&amp;B393,'Conf Oracle'!A:F,6,0)</f>
        <v>45820.459722222222</v>
      </c>
      <c r="J393" s="130">
        <f t="shared" si="9"/>
        <v>15</v>
      </c>
    </row>
    <row r="394" spans="1:10" ht="3" customHeight="1" x14ac:dyDescent="0.25">
      <c r="A394" s="17">
        <v>45840</v>
      </c>
      <c r="B394" s="28" t="s">
        <v>14</v>
      </c>
      <c r="C394" s="18" t="str">
        <f>VLOOKUP(B394,Fornecedores!A:B,2,0)</f>
        <v>AMAZON AWS SERVICOS BRASIL LTDA</v>
      </c>
      <c r="D394" s="18" t="s">
        <v>15</v>
      </c>
      <c r="E394" s="23" t="s">
        <v>1777</v>
      </c>
      <c r="F394" s="19">
        <v>45832</v>
      </c>
      <c r="G394" s="20">
        <v>73358.48</v>
      </c>
      <c r="H394" s="162">
        <f>VLOOKUP(E394&amp;B394,'Conf Oracle'!A:F,6,0)</f>
        <v>45841.386805555558</v>
      </c>
      <c r="J394" s="130">
        <f t="shared" si="9"/>
        <v>8</v>
      </c>
    </row>
    <row r="395" spans="1:10" x14ac:dyDescent="0.25">
      <c r="A395" s="17">
        <v>45840</v>
      </c>
      <c r="B395" s="28" t="s">
        <v>855</v>
      </c>
      <c r="C395" s="18" t="str">
        <f>VLOOKUP(B395,Fornecedores!A:B,2,0)</f>
        <v>TABP CLARET - QUALIDADE DE VIDA LTDA</v>
      </c>
      <c r="D395" s="18" t="s">
        <v>69</v>
      </c>
      <c r="E395" s="23" t="s">
        <v>1778</v>
      </c>
      <c r="F395" s="19">
        <v>45838</v>
      </c>
      <c r="G395" s="20">
        <v>5861.03</v>
      </c>
      <c r="H395" s="162">
        <f>VLOOKUP(E395&amp;B395,'Conf Oracle'!A:F,6,0)</f>
        <v>45841.577777777777</v>
      </c>
      <c r="I395" s="23" t="s">
        <v>1779</v>
      </c>
      <c r="J395" s="130">
        <f t="shared" si="9"/>
        <v>4</v>
      </c>
    </row>
    <row r="396" spans="1:10" x14ac:dyDescent="0.25">
      <c r="A396" s="17">
        <v>45840</v>
      </c>
      <c r="B396" s="28" t="s">
        <v>855</v>
      </c>
      <c r="C396" s="18" t="str">
        <f>VLOOKUP(B396,Fornecedores!A:B,2,0)</f>
        <v>TABP CLARET - QUALIDADE DE VIDA LTDA</v>
      </c>
      <c r="D396" s="18" t="s">
        <v>69</v>
      </c>
      <c r="E396" s="23" t="s">
        <v>1780</v>
      </c>
      <c r="F396" s="19">
        <v>45838</v>
      </c>
      <c r="G396" s="20">
        <v>5549.83</v>
      </c>
      <c r="H396" s="162">
        <f>VLOOKUP(E396&amp;B396,'Conf Oracle'!A:F,6,0)</f>
        <v>45841.573611111111</v>
      </c>
      <c r="I396" s="23" t="s">
        <v>1781</v>
      </c>
      <c r="J396" s="130">
        <f t="shared" si="9"/>
        <v>4</v>
      </c>
    </row>
    <row r="397" spans="1:10" x14ac:dyDescent="0.25">
      <c r="A397" s="17">
        <v>45840</v>
      </c>
      <c r="B397" s="28" t="s">
        <v>80</v>
      </c>
      <c r="C397" s="18" t="str">
        <f>VLOOKUP(B397,Fornecedores!A:B,2,0)</f>
        <v>POPULOS TECNOLOGIA LTDA</v>
      </c>
      <c r="D397" s="18" t="s">
        <v>69</v>
      </c>
      <c r="E397" s="23" t="s">
        <v>1782</v>
      </c>
      <c r="F397" s="19">
        <v>45812</v>
      </c>
      <c r="G397" s="20">
        <v>3118.52</v>
      </c>
      <c r="H397" s="162">
        <f>VLOOKUP(E397&amp;B397,'Conf Oracle'!A:F,6,0)</f>
        <v>45840.368750000001</v>
      </c>
      <c r="J397" s="130">
        <f t="shared" si="9"/>
        <v>21</v>
      </c>
    </row>
    <row r="398" spans="1:10" x14ac:dyDescent="0.25">
      <c r="A398" s="17">
        <v>45840</v>
      </c>
      <c r="B398" s="28" t="s">
        <v>887</v>
      </c>
      <c r="C398" s="18" t="str">
        <f>VLOOKUP(B398,Fornecedores!A:B,2,0)</f>
        <v>COOPERATIVA OURO TAXI LTDA</v>
      </c>
      <c r="D398" s="18" t="s">
        <v>110</v>
      </c>
      <c r="E398" s="23" t="s">
        <v>1783</v>
      </c>
      <c r="F398" s="19">
        <v>45838</v>
      </c>
      <c r="G398" s="20">
        <v>21847.439999999999</v>
      </c>
      <c r="H398" s="162">
        <v>45838</v>
      </c>
      <c r="J398" s="130">
        <f t="shared" si="9"/>
        <v>1</v>
      </c>
    </row>
    <row r="399" spans="1:10" x14ac:dyDescent="0.25">
      <c r="A399" s="17">
        <v>45840</v>
      </c>
      <c r="B399" s="28" t="s">
        <v>797</v>
      </c>
      <c r="C399" s="18" t="str">
        <f>VLOOKUP(B399,Fornecedores!A:B,2,0)</f>
        <v>REVIGORAR CLINICA DE FISIOTERAPIA LTDA</v>
      </c>
      <c r="D399" s="18" t="s">
        <v>69</v>
      </c>
      <c r="E399" s="23" t="s">
        <v>1784</v>
      </c>
      <c r="F399" s="19">
        <v>45838</v>
      </c>
      <c r="G399" s="20">
        <v>34342.199999999997</v>
      </c>
      <c r="H399" s="162">
        <f>VLOOKUP(E399&amp;B399,'Conf Oracle'!A:F,6,0)</f>
        <v>45840.61041666667</v>
      </c>
      <c r="I399" s="23" t="s">
        <v>1785</v>
      </c>
      <c r="J399" s="130">
        <f t="shared" si="9"/>
        <v>3</v>
      </c>
    </row>
    <row r="400" spans="1:10" x14ac:dyDescent="0.25">
      <c r="A400" s="17">
        <v>45840</v>
      </c>
      <c r="B400" s="28" t="s">
        <v>237</v>
      </c>
      <c r="C400" s="18" t="str">
        <f>VLOOKUP(B400,Fornecedores!A:B,2,0)</f>
        <v>QUALITY SOFTWARE SA</v>
      </c>
      <c r="D400" s="18" t="s">
        <v>69</v>
      </c>
      <c r="E400" s="23" t="s">
        <v>1786</v>
      </c>
      <c r="F400" s="19">
        <v>45838</v>
      </c>
      <c r="G400" s="20">
        <v>827.19</v>
      </c>
      <c r="H400" s="162">
        <f>VLOOKUP(E400&amp;B400,'Conf Oracle'!A:F,6,0)</f>
        <v>45839.67083333333</v>
      </c>
      <c r="I400" s="23" t="s">
        <v>799</v>
      </c>
      <c r="J400" s="130">
        <f t="shared" si="9"/>
        <v>2</v>
      </c>
    </row>
    <row r="401" spans="1:10" x14ac:dyDescent="0.25">
      <c r="A401" s="17">
        <v>45840</v>
      </c>
      <c r="B401" s="28" t="s">
        <v>237</v>
      </c>
      <c r="C401" s="18" t="str">
        <f>VLOOKUP(B401,Fornecedores!A:B,2,0)</f>
        <v>QUALITY SOFTWARE SA</v>
      </c>
      <c r="D401" s="18" t="s">
        <v>69</v>
      </c>
      <c r="E401" s="23" t="s">
        <v>1787</v>
      </c>
      <c r="F401" s="19">
        <v>45838</v>
      </c>
      <c r="G401" s="20">
        <v>10757.45</v>
      </c>
      <c r="H401" s="162">
        <f>VLOOKUP(E401&amp;B401,'Conf Oracle'!A:F,6,0)</f>
        <v>45839.681944444441</v>
      </c>
      <c r="I401" s="23" t="s">
        <v>799</v>
      </c>
      <c r="J401" s="130">
        <f t="shared" si="9"/>
        <v>2</v>
      </c>
    </row>
    <row r="402" spans="1:10" x14ac:dyDescent="0.25">
      <c r="A402" s="17">
        <v>45840</v>
      </c>
      <c r="B402" s="28" t="s">
        <v>237</v>
      </c>
      <c r="C402" s="18" t="str">
        <f>VLOOKUP(B402,Fornecedores!A:B,2,0)</f>
        <v>QUALITY SOFTWARE SA</v>
      </c>
      <c r="D402" s="18" t="s">
        <v>69</v>
      </c>
      <c r="E402" s="23" t="s">
        <v>1788</v>
      </c>
      <c r="F402" s="19">
        <v>45838</v>
      </c>
      <c r="G402" s="20">
        <v>827.19</v>
      </c>
      <c r="H402" s="162">
        <f>VLOOKUP(E402&amp;B402,'Conf Oracle'!A:F,6,0)</f>
        <v>45839.675000000003</v>
      </c>
      <c r="I402" s="23" t="s">
        <v>799</v>
      </c>
      <c r="J402" s="130">
        <f t="shared" si="9"/>
        <v>2</v>
      </c>
    </row>
    <row r="403" spans="1:10" x14ac:dyDescent="0.25">
      <c r="A403" s="17">
        <v>45840</v>
      </c>
      <c r="B403" s="28" t="s">
        <v>237</v>
      </c>
      <c r="C403" s="18" t="str">
        <f>VLOOKUP(B403,Fornecedores!A:B,2,0)</f>
        <v>QUALITY SOFTWARE SA</v>
      </c>
      <c r="D403" s="18" t="s">
        <v>69</v>
      </c>
      <c r="E403" s="23" t="s">
        <v>1789</v>
      </c>
      <c r="F403" s="19">
        <v>45838</v>
      </c>
      <c r="G403" s="20">
        <v>1038.3499999999999</v>
      </c>
      <c r="H403" s="162">
        <f>VLOOKUP(E403&amp;B403,'Conf Oracle'!A:F,6,0)</f>
        <v>45839.679861111108</v>
      </c>
      <c r="I403" s="23" t="s">
        <v>799</v>
      </c>
      <c r="J403" s="130">
        <f t="shared" si="9"/>
        <v>2</v>
      </c>
    </row>
    <row r="404" spans="1:10" x14ac:dyDescent="0.25">
      <c r="A404" s="17">
        <v>45842</v>
      </c>
      <c r="B404" s="28" t="s">
        <v>101</v>
      </c>
      <c r="C404" s="18" t="str">
        <f>VLOOKUP(B404,Fornecedores!A:B,2,0)</f>
        <v>DELL COMPUTADORES DO BRASIL LTDA</v>
      </c>
      <c r="D404" s="18" t="s">
        <v>15</v>
      </c>
      <c r="E404" s="23" t="s">
        <v>1790</v>
      </c>
      <c r="F404" s="19">
        <v>45783</v>
      </c>
      <c r="G404" s="20">
        <v>7714.22</v>
      </c>
      <c r="H404" s="162" t="e">
        <f>VLOOKUP(E404&amp;B404,'Conf Oracle'!A:F,6,0)</f>
        <v>#N/A</v>
      </c>
      <c r="J404" s="130" t="str">
        <f t="shared" si="9"/>
        <v/>
      </c>
    </row>
    <row r="405" spans="1:10" x14ac:dyDescent="0.25">
      <c r="A405" s="17">
        <v>45842</v>
      </c>
      <c r="B405" s="28" t="s">
        <v>101</v>
      </c>
      <c r="C405" s="18" t="str">
        <f>VLOOKUP(B405,Fornecedores!A:B,2,0)</f>
        <v>DELL COMPUTADORES DO BRASIL LTDA</v>
      </c>
      <c r="D405" s="18" t="s">
        <v>15</v>
      </c>
      <c r="E405" s="23" t="s">
        <v>1791</v>
      </c>
      <c r="F405" s="19">
        <v>45800</v>
      </c>
      <c r="G405" s="20">
        <v>602223.65</v>
      </c>
      <c r="H405" s="162">
        <f>VLOOKUP(E405&amp;B405,'Conf Oracle'!A:F,6,0)</f>
        <v>45840.701388888891</v>
      </c>
      <c r="J405" s="130">
        <f t="shared" si="9"/>
        <v>29</v>
      </c>
    </row>
    <row r="406" spans="1:10" x14ac:dyDescent="0.25">
      <c r="A406" s="17">
        <v>45842</v>
      </c>
      <c r="B406" s="28" t="s">
        <v>101</v>
      </c>
      <c r="C406" s="18" t="str">
        <f>VLOOKUP(B406,Fornecedores!A:B,2,0)</f>
        <v>DELL COMPUTADORES DO BRASIL LTDA</v>
      </c>
      <c r="D406" s="18" t="s">
        <v>15</v>
      </c>
      <c r="E406" s="23" t="s">
        <v>1792</v>
      </c>
      <c r="F406" s="19">
        <v>45800</v>
      </c>
      <c r="G406" s="20">
        <v>138141.98000000001</v>
      </c>
      <c r="H406" s="162" t="e">
        <f>VLOOKUP(E406&amp;B406,'Conf Oracle'!A:F,6,0)</f>
        <v>#N/A</v>
      </c>
      <c r="J406" s="130" t="str">
        <f t="shared" si="9"/>
        <v/>
      </c>
    </row>
    <row r="407" spans="1:10" x14ac:dyDescent="0.25">
      <c r="A407" s="17">
        <v>45842</v>
      </c>
      <c r="B407" s="28" t="s">
        <v>101</v>
      </c>
      <c r="C407" s="18" t="str">
        <f>VLOOKUP(B407,Fornecedores!A:B,2,0)</f>
        <v>DELL COMPUTADORES DO BRASIL LTDA</v>
      </c>
      <c r="D407" s="18" t="s">
        <v>15</v>
      </c>
      <c r="E407" s="28" t="s">
        <v>1793</v>
      </c>
      <c r="F407" s="19">
        <v>45800</v>
      </c>
      <c r="G407" s="20">
        <v>609253.51</v>
      </c>
      <c r="H407" s="162" t="e">
        <f>VLOOKUP(E407&amp;B407,'Conf Oracle'!A:F,6,0)</f>
        <v>#N/A</v>
      </c>
      <c r="J407" s="130" t="str">
        <f t="shared" si="9"/>
        <v/>
      </c>
    </row>
    <row r="408" spans="1:10" x14ac:dyDescent="0.25">
      <c r="A408" s="17">
        <v>45842</v>
      </c>
      <c r="B408" s="28" t="s">
        <v>101</v>
      </c>
      <c r="C408" s="18" t="str">
        <f>VLOOKUP(B408,Fornecedores!A:B,2,0)</f>
        <v>DELL COMPUTADORES DO BRASIL LTDA</v>
      </c>
      <c r="D408" s="18" t="s">
        <v>15</v>
      </c>
      <c r="E408" s="23" t="s">
        <v>1794</v>
      </c>
      <c r="F408" s="19">
        <v>45803</v>
      </c>
      <c r="G408" s="20">
        <v>272442.52</v>
      </c>
      <c r="H408" s="162">
        <f>VLOOKUP(E408&amp;B408,'Conf Oracle'!A:F,6,0)</f>
        <v>45841.381944444445</v>
      </c>
      <c r="J408" s="130">
        <f t="shared" si="9"/>
        <v>29</v>
      </c>
    </row>
    <row r="409" spans="1:10" x14ac:dyDescent="0.25">
      <c r="A409" s="17">
        <v>45842</v>
      </c>
      <c r="B409" s="28" t="s">
        <v>101</v>
      </c>
      <c r="C409" s="18" t="str">
        <f>VLOOKUP(B409,Fornecedores!A:B,2,0)</f>
        <v>DELL COMPUTADORES DO BRASIL LTDA</v>
      </c>
      <c r="D409" s="18" t="s">
        <v>15</v>
      </c>
      <c r="E409" s="23" t="s">
        <v>1795</v>
      </c>
      <c r="F409" s="19">
        <v>45803</v>
      </c>
      <c r="G409" s="20">
        <v>304399.37</v>
      </c>
      <c r="H409" s="162" t="e">
        <f>VLOOKUP(E409&amp;B409,'Conf Oracle'!A:F,6,0)</f>
        <v>#N/A</v>
      </c>
      <c r="J409" s="130" t="str">
        <f t="shared" si="9"/>
        <v/>
      </c>
    </row>
    <row r="410" spans="1:10" x14ac:dyDescent="0.25">
      <c r="A410" s="17">
        <v>45842</v>
      </c>
      <c r="B410" s="28" t="s">
        <v>101</v>
      </c>
      <c r="C410" s="18" t="str">
        <f>VLOOKUP(B410,Fornecedores!A:B,2,0)</f>
        <v>DELL COMPUTADORES DO BRASIL LTDA</v>
      </c>
      <c r="D410" s="18" t="s">
        <v>15</v>
      </c>
      <c r="E410" s="23" t="s">
        <v>1796</v>
      </c>
      <c r="F410" s="19">
        <v>45806</v>
      </c>
      <c r="G410" s="20">
        <v>435906.26</v>
      </c>
      <c r="H410" s="162" t="e">
        <f>VLOOKUP(E410&amp;B410,'Conf Oracle'!A:F,6,0)</f>
        <v>#N/A</v>
      </c>
      <c r="I410" s="23" t="s">
        <v>1797</v>
      </c>
      <c r="J410" s="130" t="str">
        <f t="shared" si="9"/>
        <v/>
      </c>
    </row>
    <row r="411" spans="1:10" x14ac:dyDescent="0.25">
      <c r="A411" s="17">
        <v>45842</v>
      </c>
      <c r="B411" s="28" t="s">
        <v>101</v>
      </c>
      <c r="C411" s="18" t="str">
        <f>VLOOKUP(B411,Fornecedores!A:B,2,0)</f>
        <v>DELL COMPUTADORES DO BRASIL LTDA</v>
      </c>
      <c r="D411" s="18" t="s">
        <v>15</v>
      </c>
      <c r="E411" s="23" t="s">
        <v>1798</v>
      </c>
      <c r="F411" s="19">
        <v>45806</v>
      </c>
      <c r="G411" s="20">
        <v>438052.34</v>
      </c>
      <c r="H411" s="162" t="e">
        <f>VLOOKUP(E411&amp;B411,'Conf Oracle'!A:F,6,0)</f>
        <v>#N/A</v>
      </c>
      <c r="J411" s="130" t="str">
        <f t="shared" si="9"/>
        <v/>
      </c>
    </row>
    <row r="412" spans="1:10" x14ac:dyDescent="0.25">
      <c r="A412" s="17">
        <v>45842</v>
      </c>
      <c r="B412" s="28" t="s">
        <v>101</v>
      </c>
      <c r="C412" s="18" t="str">
        <f>VLOOKUP(B412,Fornecedores!A:B,2,0)</f>
        <v>DELL COMPUTADORES DO BRASIL LTDA</v>
      </c>
      <c r="D412" s="18" t="s">
        <v>110</v>
      </c>
      <c r="E412" s="23" t="s">
        <v>1799</v>
      </c>
      <c r="F412" s="19">
        <v>45783</v>
      </c>
      <c r="G412" s="20">
        <v>7714.22</v>
      </c>
      <c r="H412" s="162" t="e">
        <f>VLOOKUP(E412&amp;B412,'Conf Oracle'!A:F,6,0)</f>
        <v>#N/A</v>
      </c>
      <c r="J412" s="130" t="str">
        <f t="shared" si="9"/>
        <v/>
      </c>
    </row>
    <row r="413" spans="1:10" x14ac:dyDescent="0.25">
      <c r="A413" s="17">
        <v>45842</v>
      </c>
      <c r="B413" s="28" t="s">
        <v>101</v>
      </c>
      <c r="C413" s="18" t="str">
        <f>VLOOKUP(B413,Fornecedores!A:B,2,0)</f>
        <v>DELL COMPUTADORES DO BRASIL LTDA</v>
      </c>
      <c r="D413" s="18" t="s">
        <v>110</v>
      </c>
      <c r="E413" s="23" t="s">
        <v>1800</v>
      </c>
      <c r="F413" s="19">
        <v>45783</v>
      </c>
      <c r="G413" s="20">
        <v>6749.95</v>
      </c>
      <c r="H413" s="162" t="e">
        <f>VLOOKUP(E413&amp;B413,'Conf Oracle'!A:F,6,0)</f>
        <v>#N/A</v>
      </c>
      <c r="J413" s="130" t="str">
        <f t="shared" si="9"/>
        <v/>
      </c>
    </row>
    <row r="414" spans="1:10" x14ac:dyDescent="0.25">
      <c r="A414" s="17">
        <v>45842</v>
      </c>
      <c r="B414" s="28" t="s">
        <v>101</v>
      </c>
      <c r="C414" s="18" t="str">
        <f>VLOOKUP(B414,Fornecedores!A:B,2,0)</f>
        <v>DELL COMPUTADORES DO BRASIL LTDA</v>
      </c>
      <c r="D414" s="18" t="s">
        <v>110</v>
      </c>
      <c r="E414" s="23" t="s">
        <v>1801</v>
      </c>
      <c r="F414" s="19">
        <v>45783</v>
      </c>
      <c r="G414" s="20">
        <v>7714.22</v>
      </c>
      <c r="H414" s="162" t="e">
        <f>VLOOKUP(E414&amp;B414,'Conf Oracle'!A:F,6,0)</f>
        <v>#N/A</v>
      </c>
      <c r="J414" s="130" t="str">
        <f t="shared" si="9"/>
        <v/>
      </c>
    </row>
    <row r="415" spans="1:10" x14ac:dyDescent="0.25">
      <c r="A415" s="17">
        <v>45842</v>
      </c>
      <c r="B415" s="28" t="s">
        <v>101</v>
      </c>
      <c r="C415" s="18" t="str">
        <f>VLOOKUP(B415,Fornecedores!A:B,2,0)</f>
        <v>DELL COMPUTADORES DO BRASIL LTDA</v>
      </c>
      <c r="D415" s="18" t="s">
        <v>110</v>
      </c>
      <c r="E415" s="23" t="s">
        <v>1802</v>
      </c>
      <c r="F415" s="19">
        <v>45799</v>
      </c>
      <c r="G415" s="20">
        <v>1667213.99</v>
      </c>
      <c r="H415" s="162" t="e">
        <f>VLOOKUP(E415&amp;B415,'Conf Oracle'!A:F,6,0)</f>
        <v>#N/A</v>
      </c>
      <c r="J415" s="130" t="str">
        <f t="shared" si="9"/>
        <v/>
      </c>
    </row>
    <row r="416" spans="1:10" x14ac:dyDescent="0.25">
      <c r="A416" s="17">
        <v>45842</v>
      </c>
      <c r="B416" s="28" t="s">
        <v>101</v>
      </c>
      <c r="C416" s="18" t="str">
        <f>VLOOKUP(B416,Fornecedores!A:B,2,0)</f>
        <v>DELL COMPUTADORES DO BRASIL LTDA</v>
      </c>
      <c r="D416" s="18" t="s">
        <v>110</v>
      </c>
      <c r="E416" s="23" t="s">
        <v>1803</v>
      </c>
      <c r="F416" s="19">
        <v>45799</v>
      </c>
      <c r="G416" s="20">
        <v>1515741.26</v>
      </c>
      <c r="H416" s="162" t="e">
        <f>VLOOKUP(E416&amp;B416,'Conf Oracle'!A:F,6,0)</f>
        <v>#N/A</v>
      </c>
      <c r="I416" s="23" t="s">
        <v>1804</v>
      </c>
      <c r="J416" s="130" t="str">
        <f t="shared" si="9"/>
        <v/>
      </c>
    </row>
    <row r="417" spans="1:10" x14ac:dyDescent="0.25">
      <c r="A417" s="17">
        <v>45842</v>
      </c>
      <c r="B417" s="28" t="s">
        <v>101</v>
      </c>
      <c r="C417" s="18" t="str">
        <f>VLOOKUP(B417,Fornecedores!A:B,2,0)</f>
        <v>DELL COMPUTADORES DO BRASIL LTDA</v>
      </c>
      <c r="D417" s="18" t="s">
        <v>110</v>
      </c>
      <c r="E417" s="23" t="s">
        <v>1805</v>
      </c>
      <c r="F417" s="19">
        <v>45799</v>
      </c>
      <c r="G417" s="20">
        <v>1649035.56</v>
      </c>
      <c r="H417" s="162" t="e">
        <f>VLOOKUP(E417&amp;B417,'Conf Oracle'!A:F,6,0)</f>
        <v>#N/A</v>
      </c>
      <c r="I417" s="23" t="s">
        <v>1806</v>
      </c>
      <c r="J417" s="130" t="str">
        <f t="shared" si="9"/>
        <v/>
      </c>
    </row>
    <row r="418" spans="1:10" x14ac:dyDescent="0.25">
      <c r="A418" s="17">
        <v>45842</v>
      </c>
      <c r="B418" s="28" t="s">
        <v>101</v>
      </c>
      <c r="C418" s="18" t="str">
        <f>VLOOKUP(B418,Fornecedores!A:B,2,0)</f>
        <v>DELL COMPUTADORES DO BRASIL LTDA</v>
      </c>
      <c r="D418" s="18" t="s">
        <v>110</v>
      </c>
      <c r="E418" s="23" t="s">
        <v>1807</v>
      </c>
      <c r="F418" s="19">
        <v>45800</v>
      </c>
      <c r="G418" s="20">
        <v>3543303.45</v>
      </c>
      <c r="H418" s="162" t="e">
        <f>VLOOKUP(E418&amp;B418,'Conf Oracle'!A:F,6,0)</f>
        <v>#N/A</v>
      </c>
      <c r="I418" s="23" t="s">
        <v>1808</v>
      </c>
      <c r="J418" s="130" t="str">
        <f t="shared" ref="J418:J459" si="10">IF(OR(ISBLANK(F418), ISBLANK(H418)), "", IFERROR(NETWORKDAYS(F418, H418), ""))</f>
        <v/>
      </c>
    </row>
    <row r="419" spans="1:10" x14ac:dyDescent="0.25">
      <c r="A419" s="17">
        <v>45842</v>
      </c>
      <c r="B419" s="28" t="s">
        <v>101</v>
      </c>
      <c r="C419" s="18" t="str">
        <f>VLOOKUP(B419,Fornecedores!A:B,2,0)</f>
        <v>DELL COMPUTADORES DO BRASIL LTDA</v>
      </c>
      <c r="D419" s="18" t="s">
        <v>110</v>
      </c>
      <c r="E419" s="23" t="s">
        <v>1809</v>
      </c>
      <c r="F419" s="19">
        <v>45806</v>
      </c>
      <c r="G419" s="20">
        <v>286598.93</v>
      </c>
      <c r="H419" s="162">
        <f>VLOOKUP(E419&amp;B419,'Conf Oracle'!A:F,6,0)</f>
        <v>45840.698611111111</v>
      </c>
      <c r="J419" s="130">
        <f t="shared" si="10"/>
        <v>25</v>
      </c>
    </row>
    <row r="420" spans="1:10" x14ac:dyDescent="0.25">
      <c r="A420" s="17">
        <v>45842</v>
      </c>
      <c r="B420" s="28" t="s">
        <v>101</v>
      </c>
      <c r="C420" s="18" t="str">
        <f>VLOOKUP(B420,Fornecedores!A:B,2,0)</f>
        <v>DELL COMPUTADORES DO BRASIL LTDA</v>
      </c>
      <c r="D420" s="18" t="s">
        <v>110</v>
      </c>
      <c r="E420" s="23" t="s">
        <v>1810</v>
      </c>
      <c r="F420" s="19">
        <v>45807</v>
      </c>
      <c r="G420" s="20">
        <v>300632.81</v>
      </c>
      <c r="H420" s="162">
        <f>VLOOKUP(E420&amp;B420,'Conf Oracle'!A:F,6,0)</f>
        <v>45840.696527777778</v>
      </c>
      <c r="J420" s="130">
        <f t="shared" si="10"/>
        <v>24</v>
      </c>
    </row>
    <row r="421" spans="1:10" x14ac:dyDescent="0.25">
      <c r="A421" s="17">
        <v>45842</v>
      </c>
      <c r="B421" s="28" t="s">
        <v>101</v>
      </c>
      <c r="C421" s="18" t="str">
        <f>VLOOKUP(B421,Fornecedores!A:B,2,0)</f>
        <v>DELL COMPUTADORES DO BRASIL LTDA</v>
      </c>
      <c r="D421" s="18" t="s">
        <v>110</v>
      </c>
      <c r="E421" s="23" t="s">
        <v>1811</v>
      </c>
      <c r="F421" s="19">
        <v>45803</v>
      </c>
      <c r="G421" s="20">
        <v>1028043.35</v>
      </c>
      <c r="H421" s="162" t="e">
        <f>VLOOKUP(E421&amp;B421,'Conf Oracle'!A:F,6,0)</f>
        <v>#N/A</v>
      </c>
      <c r="J421" s="130" t="str">
        <f t="shared" si="10"/>
        <v/>
      </c>
    </row>
    <row r="422" spans="1:10" x14ac:dyDescent="0.25">
      <c r="A422" s="17">
        <v>45842</v>
      </c>
      <c r="B422" s="28" t="s">
        <v>101</v>
      </c>
      <c r="C422" s="18" t="str">
        <f>VLOOKUP(B422,Fornecedores!A:B,2,0)</f>
        <v>DELL COMPUTADORES DO BRASIL LTDA</v>
      </c>
      <c r="D422" s="18" t="s">
        <v>30</v>
      </c>
      <c r="E422" s="23" t="s">
        <v>1812</v>
      </c>
      <c r="F422" s="19">
        <v>45799</v>
      </c>
      <c r="G422" s="20">
        <v>1787744.39</v>
      </c>
      <c r="H422" s="162" t="e">
        <f>VLOOKUP(E422&amp;B422,'Conf Oracle'!A:F,6,0)</f>
        <v>#N/A</v>
      </c>
      <c r="I422" s="23" t="s">
        <v>1813</v>
      </c>
      <c r="J422" s="130" t="str">
        <f t="shared" si="10"/>
        <v/>
      </c>
    </row>
    <row r="423" spans="1:10" x14ac:dyDescent="0.25">
      <c r="A423" s="17">
        <v>45842</v>
      </c>
      <c r="B423" s="28" t="s">
        <v>101</v>
      </c>
      <c r="C423" s="18" t="str">
        <f>VLOOKUP(B423,Fornecedores!A:B,2,0)</f>
        <v>DELL COMPUTADORES DO BRASIL LTDA</v>
      </c>
      <c r="D423" s="18" t="s">
        <v>30</v>
      </c>
      <c r="E423" s="23" t="s">
        <v>1814</v>
      </c>
      <c r="F423" s="19">
        <v>45800</v>
      </c>
      <c r="G423" s="20">
        <v>820842.48</v>
      </c>
      <c r="H423" s="162" t="e">
        <f>VLOOKUP(E423&amp;B423,'Conf Oracle'!A:F,6,0)</f>
        <v>#N/A</v>
      </c>
      <c r="J423" s="130" t="str">
        <f t="shared" si="10"/>
        <v/>
      </c>
    </row>
    <row r="424" spans="1:10" x14ac:dyDescent="0.25">
      <c r="A424" s="17">
        <v>45842</v>
      </c>
      <c r="B424" s="28" t="s">
        <v>101</v>
      </c>
      <c r="C424" s="18" t="str">
        <f>VLOOKUP(B424,Fornecedores!A:B,2,0)</f>
        <v>DELL COMPUTADORES DO BRASIL LTDA</v>
      </c>
      <c r="D424" s="18" t="s">
        <v>30</v>
      </c>
      <c r="E424" s="23" t="s">
        <v>1815</v>
      </c>
      <c r="F424" s="19">
        <v>45800</v>
      </c>
      <c r="G424" s="20">
        <v>3539355.68</v>
      </c>
      <c r="H424" s="162" t="e">
        <f>VLOOKUP(E424&amp;B424,'Conf Oracle'!A:F,6,0)</f>
        <v>#N/A</v>
      </c>
      <c r="I424" s="23" t="s">
        <v>1816</v>
      </c>
      <c r="J424" s="130" t="str">
        <f t="shared" si="10"/>
        <v/>
      </c>
    </row>
    <row r="425" spans="1:10" x14ac:dyDescent="0.25">
      <c r="A425" s="17">
        <v>45842</v>
      </c>
      <c r="B425" s="28" t="s">
        <v>101</v>
      </c>
      <c r="C425" s="18" t="str">
        <f>VLOOKUP(B425,Fornecedores!A:B,2,0)</f>
        <v>DELL COMPUTADORES DO BRASIL LTDA</v>
      </c>
      <c r="D425" s="18" t="s">
        <v>30</v>
      </c>
      <c r="E425" s="23" t="s">
        <v>1817</v>
      </c>
      <c r="F425" s="19">
        <v>45803</v>
      </c>
      <c r="G425" s="20">
        <v>1441897.72</v>
      </c>
      <c r="H425" s="162" t="e">
        <f>VLOOKUP(E425&amp;B425,'Conf Oracle'!A:F,6,0)</f>
        <v>#N/A</v>
      </c>
      <c r="J425" s="130" t="str">
        <f t="shared" si="10"/>
        <v/>
      </c>
    </row>
    <row r="426" spans="1:10" x14ac:dyDescent="0.25">
      <c r="A426" s="17">
        <v>45842</v>
      </c>
      <c r="B426" s="28" t="s">
        <v>101</v>
      </c>
      <c r="C426" s="18" t="str">
        <f>VLOOKUP(B426,Fornecedores!A:B,2,0)</f>
        <v>DELL COMPUTADORES DO BRASIL LTDA</v>
      </c>
      <c r="D426" s="18" t="s">
        <v>30</v>
      </c>
      <c r="E426" s="23" t="s">
        <v>1818</v>
      </c>
      <c r="F426" s="19">
        <v>45803</v>
      </c>
      <c r="G426" s="20">
        <v>1647958.28</v>
      </c>
      <c r="H426" s="162" t="e">
        <f>VLOOKUP(E426&amp;B426,'Conf Oracle'!A:F,6,0)</f>
        <v>#N/A</v>
      </c>
      <c r="I426" s="23" t="s">
        <v>1819</v>
      </c>
      <c r="J426" s="130" t="str">
        <f t="shared" si="10"/>
        <v/>
      </c>
    </row>
    <row r="427" spans="1:10" x14ac:dyDescent="0.25">
      <c r="A427" s="17">
        <v>45842</v>
      </c>
      <c r="B427" s="28" t="s">
        <v>101</v>
      </c>
      <c r="C427" s="18" t="str">
        <f>VLOOKUP(B427,Fornecedores!A:B,2,0)</f>
        <v>DELL COMPUTADORES DO BRASIL LTDA</v>
      </c>
      <c r="D427" s="18" t="s">
        <v>30</v>
      </c>
      <c r="E427" s="23" t="s">
        <v>1820</v>
      </c>
      <c r="F427" s="19">
        <v>45806</v>
      </c>
      <c r="G427" s="20">
        <v>2444413.54</v>
      </c>
      <c r="H427" s="162" t="e">
        <f>VLOOKUP(E427&amp;B427,'Conf Oracle'!A:F,6,0)</f>
        <v>#N/A</v>
      </c>
      <c r="I427" s="23" t="s">
        <v>1821</v>
      </c>
      <c r="J427" s="130" t="str">
        <f t="shared" si="10"/>
        <v/>
      </c>
    </row>
    <row r="428" spans="1:10" x14ac:dyDescent="0.25">
      <c r="A428" s="17">
        <v>45842</v>
      </c>
      <c r="B428" s="28" t="s">
        <v>101</v>
      </c>
      <c r="C428" s="18" t="str">
        <f>VLOOKUP(B428,Fornecedores!A:B,2,0)</f>
        <v>DELL COMPUTADORES DO BRASIL LTDA</v>
      </c>
      <c r="D428" s="18" t="s">
        <v>30</v>
      </c>
      <c r="E428" s="23" t="s">
        <v>1822</v>
      </c>
      <c r="F428" s="19">
        <v>45806</v>
      </c>
      <c r="G428" s="20">
        <v>2461254.44</v>
      </c>
      <c r="H428" s="162" t="e">
        <f>VLOOKUP(E428&amp;B428,'Conf Oracle'!A:F,6,0)</f>
        <v>#N/A</v>
      </c>
      <c r="I428" s="23" t="s">
        <v>1823</v>
      </c>
      <c r="J428" s="130" t="str">
        <f t="shared" si="10"/>
        <v/>
      </c>
    </row>
    <row r="429" spans="1:10" x14ac:dyDescent="0.25">
      <c r="A429" s="17">
        <v>45842</v>
      </c>
      <c r="B429" s="28" t="s">
        <v>101</v>
      </c>
      <c r="C429" s="18" t="str">
        <f>VLOOKUP(B429,Fornecedores!A:B,2,0)</f>
        <v>DELL COMPUTADORES DO BRASIL LTDA</v>
      </c>
      <c r="D429" s="18" t="s">
        <v>30</v>
      </c>
      <c r="E429" s="23" t="s">
        <v>1824</v>
      </c>
      <c r="F429" s="19">
        <v>45806</v>
      </c>
      <c r="G429" s="20">
        <v>1705953.73</v>
      </c>
      <c r="H429" s="162" t="e">
        <f>VLOOKUP(E429&amp;B429,'Conf Oracle'!A:F,6,0)</f>
        <v>#N/A</v>
      </c>
      <c r="I429" s="23" t="s">
        <v>1825</v>
      </c>
      <c r="J429" s="130" t="str">
        <f t="shared" si="10"/>
        <v/>
      </c>
    </row>
    <row r="430" spans="1:10" x14ac:dyDescent="0.25">
      <c r="A430" s="17">
        <v>45842</v>
      </c>
      <c r="B430" s="28" t="s">
        <v>101</v>
      </c>
      <c r="C430" s="18" t="str">
        <f>VLOOKUP(B430,Fornecedores!A:B,2,0)</f>
        <v>DELL COMPUTADORES DO BRASIL LTDA</v>
      </c>
      <c r="D430" s="18" t="s">
        <v>30</v>
      </c>
      <c r="E430" s="23" t="s">
        <v>1826</v>
      </c>
      <c r="F430" s="19">
        <v>45807</v>
      </c>
      <c r="G430" s="20">
        <v>1671120.11</v>
      </c>
      <c r="H430" s="162" t="e">
        <f>VLOOKUP(E430&amp;B430,'Conf Oracle'!A:F,6,0)</f>
        <v>#N/A</v>
      </c>
      <c r="I430" s="23" t="s">
        <v>1827</v>
      </c>
      <c r="J430" s="130" t="str">
        <f t="shared" si="10"/>
        <v/>
      </c>
    </row>
    <row r="431" spans="1:10" x14ac:dyDescent="0.25">
      <c r="A431" s="17">
        <v>45842</v>
      </c>
      <c r="B431" s="28" t="s">
        <v>101</v>
      </c>
      <c r="C431" s="18" t="str">
        <f>VLOOKUP(B431,Fornecedores!A:B,2,0)</f>
        <v>DELL COMPUTADORES DO BRASIL LTDA</v>
      </c>
      <c r="D431" s="18" t="s">
        <v>12</v>
      </c>
      <c r="E431" s="23" t="s">
        <v>1828</v>
      </c>
      <c r="F431" s="19">
        <v>45799</v>
      </c>
      <c r="G431" s="20">
        <v>299962.83</v>
      </c>
      <c r="H431" s="162" t="e">
        <f>VLOOKUP(E431&amp;B431,'Conf Oracle'!A:F,6,0)</f>
        <v>#N/A</v>
      </c>
      <c r="J431" s="130" t="str">
        <f t="shared" si="10"/>
        <v/>
      </c>
    </row>
    <row r="432" spans="1:10" x14ac:dyDescent="0.25">
      <c r="A432" s="17">
        <v>45842</v>
      </c>
      <c r="B432" s="28" t="s">
        <v>101</v>
      </c>
      <c r="C432" s="18" t="str">
        <f>VLOOKUP(B432,Fornecedores!A:B,2,0)</f>
        <v>DELL COMPUTADORES DO BRASIL LTDA</v>
      </c>
      <c r="D432" s="18" t="s">
        <v>12</v>
      </c>
      <c r="E432" s="23" t="s">
        <v>1829</v>
      </c>
      <c r="F432" s="19">
        <v>45799</v>
      </c>
      <c r="G432" s="20">
        <v>346700.92</v>
      </c>
      <c r="H432" s="162" t="e">
        <f>VLOOKUP(E432&amp;B432,'Conf Oracle'!A:F,6,0)</f>
        <v>#N/A</v>
      </c>
      <c r="J432" s="130" t="str">
        <f t="shared" si="10"/>
        <v/>
      </c>
    </row>
    <row r="433" spans="1:10" x14ac:dyDescent="0.25">
      <c r="A433" s="17">
        <v>45842</v>
      </c>
      <c r="B433" s="28" t="s">
        <v>101</v>
      </c>
      <c r="C433" s="18" t="str">
        <f>VLOOKUP(B433,Fornecedores!A:B,2,0)</f>
        <v>DELL COMPUTADORES DO BRASIL LTDA</v>
      </c>
      <c r="D433" s="18" t="s">
        <v>12</v>
      </c>
      <c r="E433" s="23" t="s">
        <v>1830</v>
      </c>
      <c r="F433" s="19">
        <v>45799</v>
      </c>
      <c r="G433" s="20">
        <v>353201.31</v>
      </c>
      <c r="H433" s="162" t="e">
        <f>VLOOKUP(E433&amp;B433,'Conf Oracle'!A:F,6,0)</f>
        <v>#N/A</v>
      </c>
      <c r="J433" s="130" t="str">
        <f t="shared" si="10"/>
        <v/>
      </c>
    </row>
    <row r="434" spans="1:10" x14ac:dyDescent="0.25">
      <c r="A434" s="17">
        <v>45842</v>
      </c>
      <c r="B434" s="28" t="s">
        <v>101</v>
      </c>
      <c r="C434" s="18" t="str">
        <f>VLOOKUP(B434,Fornecedores!A:B,2,0)</f>
        <v>DELL COMPUTADORES DO BRASIL LTDA</v>
      </c>
      <c r="D434" s="18" t="s">
        <v>12</v>
      </c>
      <c r="E434" s="23" t="s">
        <v>1831</v>
      </c>
      <c r="F434" s="19">
        <v>45799</v>
      </c>
      <c r="G434" s="20">
        <v>352591.62</v>
      </c>
      <c r="H434" s="162" t="e">
        <f>VLOOKUP(E434&amp;B434,'Conf Oracle'!A:F,6,0)</f>
        <v>#N/A</v>
      </c>
      <c r="J434" s="130" t="str">
        <f t="shared" si="10"/>
        <v/>
      </c>
    </row>
    <row r="435" spans="1:10" x14ac:dyDescent="0.25">
      <c r="A435" s="17">
        <v>45842</v>
      </c>
      <c r="B435" s="28" t="s">
        <v>101</v>
      </c>
      <c r="C435" s="18" t="str">
        <f>VLOOKUP(B435,Fornecedores!A:B,2,0)</f>
        <v>DELL COMPUTADORES DO BRASIL LTDA</v>
      </c>
      <c r="D435" s="18" t="s">
        <v>12</v>
      </c>
      <c r="E435" s="23" t="s">
        <v>1832</v>
      </c>
      <c r="F435" s="19">
        <v>45806</v>
      </c>
      <c r="G435" s="20">
        <v>1676692.76</v>
      </c>
      <c r="H435" s="104">
        <v>45840</v>
      </c>
      <c r="J435" s="130">
        <f t="shared" si="10"/>
        <v>25</v>
      </c>
    </row>
    <row r="436" spans="1:10" x14ac:dyDescent="0.25">
      <c r="A436" s="17">
        <v>45842</v>
      </c>
      <c r="B436" s="28" t="s">
        <v>101</v>
      </c>
      <c r="C436" s="18" t="str">
        <f>VLOOKUP(B436,Fornecedores!A:B,2,0)</f>
        <v>DELL COMPUTADORES DO BRASIL LTDA</v>
      </c>
      <c r="D436" s="18" t="s">
        <v>12</v>
      </c>
      <c r="E436" s="23" t="s">
        <v>1833</v>
      </c>
      <c r="F436" s="19">
        <v>45806</v>
      </c>
      <c r="G436" s="20">
        <v>1693263.36</v>
      </c>
      <c r="H436" s="104">
        <v>45840</v>
      </c>
      <c r="J436" s="130">
        <f t="shared" si="10"/>
        <v>25</v>
      </c>
    </row>
    <row r="437" spans="1:10" x14ac:dyDescent="0.25">
      <c r="A437" s="17">
        <v>45842</v>
      </c>
      <c r="B437" s="28" t="s">
        <v>101</v>
      </c>
      <c r="C437" s="18" t="str">
        <f>VLOOKUP(B437,Fornecedores!A:B,2,0)</f>
        <v>DELL COMPUTADORES DO BRASIL LTDA</v>
      </c>
      <c r="D437" s="18" t="s">
        <v>12</v>
      </c>
      <c r="E437" s="23" t="s">
        <v>1834</v>
      </c>
      <c r="F437" s="19">
        <v>45806</v>
      </c>
      <c r="G437" s="20">
        <v>1129277.3500000001</v>
      </c>
      <c r="H437" s="162" t="e">
        <f>VLOOKUP(E437&amp;B437,'Conf Oracle'!A:F,6,0)</f>
        <v>#N/A</v>
      </c>
      <c r="J437" s="130" t="str">
        <f t="shared" si="10"/>
        <v/>
      </c>
    </row>
    <row r="438" spans="1:10" x14ac:dyDescent="0.25">
      <c r="A438" s="17">
        <v>45842</v>
      </c>
      <c r="B438" s="28" t="s">
        <v>101</v>
      </c>
      <c r="C438" s="18" t="str">
        <f>VLOOKUP(B438,Fornecedores!A:B,2,0)</f>
        <v>DELL COMPUTADORES DO BRASIL LTDA</v>
      </c>
      <c r="D438" s="18" t="s">
        <v>12</v>
      </c>
      <c r="E438" s="23" t="s">
        <v>1835</v>
      </c>
      <c r="F438" s="19">
        <v>45806</v>
      </c>
      <c r="G438" s="20">
        <v>1152091.4099999999</v>
      </c>
      <c r="H438" s="162" t="e">
        <f>VLOOKUP(E438&amp;B438,'Conf Oracle'!A:F,6,0)</f>
        <v>#N/A</v>
      </c>
      <c r="J438" s="130" t="str">
        <f t="shared" si="10"/>
        <v/>
      </c>
    </row>
    <row r="439" spans="1:10" ht="15" x14ac:dyDescent="0.25">
      <c r="A439" s="17">
        <v>45848</v>
      </c>
      <c r="B439" s="28" t="s">
        <v>65</v>
      </c>
      <c r="C439" s="18" t="str">
        <f>VLOOKUP(B439,Fornecedores!A:B,2,0)</f>
        <v>LIGHT SERV. DE ELETRICIDADE SA</v>
      </c>
      <c r="D439" s="18" t="s">
        <v>54</v>
      </c>
      <c r="E439" s="23" t="s">
        <v>1836</v>
      </c>
      <c r="F439" s="19">
        <v>45824</v>
      </c>
      <c r="G439" s="20">
        <v>27573.49</v>
      </c>
      <c r="H439" s="104">
        <f>VLOOKUP(E439&amp;B439,'Conf Oracle'!A:F,6,0)</f>
        <v>45824.616666666669</v>
      </c>
      <c r="I439" s="134"/>
      <c r="J439" s="130">
        <f>IF(OR(ISBLANK(F439), ISBLANK(H439)), "", IFERROR(NETWORKDAYS(F439, H439), ""))</f>
        <v>1</v>
      </c>
    </row>
    <row r="440" spans="1:10" x14ac:dyDescent="0.25">
      <c r="J440" s="130" t="str">
        <f t="shared" si="10"/>
        <v/>
      </c>
    </row>
    <row r="441" spans="1:10" x14ac:dyDescent="0.25">
      <c r="J441" s="130" t="str">
        <f t="shared" si="10"/>
        <v/>
      </c>
    </row>
    <row r="442" spans="1:10" x14ac:dyDescent="0.25">
      <c r="J442" s="130" t="str">
        <f t="shared" si="10"/>
        <v/>
      </c>
    </row>
    <row r="443" spans="1:10" x14ac:dyDescent="0.25">
      <c r="J443" s="130" t="str">
        <f t="shared" si="10"/>
        <v/>
      </c>
    </row>
    <row r="444" spans="1:10" x14ac:dyDescent="0.25">
      <c r="J444" s="130" t="str">
        <f t="shared" si="10"/>
        <v/>
      </c>
    </row>
    <row r="445" spans="1:10" x14ac:dyDescent="0.25">
      <c r="J445" s="130" t="str">
        <f t="shared" si="10"/>
        <v/>
      </c>
    </row>
    <row r="446" spans="1:10" x14ac:dyDescent="0.25">
      <c r="J446" s="130" t="str">
        <f t="shared" si="10"/>
        <v/>
      </c>
    </row>
    <row r="447" spans="1:10" x14ac:dyDescent="0.25">
      <c r="J447" s="130" t="str">
        <f t="shared" si="10"/>
        <v/>
      </c>
    </row>
    <row r="448" spans="1:10" x14ac:dyDescent="0.25">
      <c r="J448" s="130" t="str">
        <f t="shared" si="10"/>
        <v/>
      </c>
    </row>
    <row r="449" spans="8:10" x14ac:dyDescent="0.25">
      <c r="J449" s="130" t="str">
        <f t="shared" si="10"/>
        <v/>
      </c>
    </row>
    <row r="450" spans="8:10" x14ac:dyDescent="0.25">
      <c r="J450" s="130" t="str">
        <f t="shared" si="10"/>
        <v/>
      </c>
    </row>
    <row r="451" spans="8:10" x14ac:dyDescent="0.25">
      <c r="J451" s="130" t="str">
        <f t="shared" si="10"/>
        <v/>
      </c>
    </row>
    <row r="452" spans="8:10" x14ac:dyDescent="0.25">
      <c r="J452" s="130" t="str">
        <f t="shared" si="10"/>
        <v/>
      </c>
    </row>
    <row r="453" spans="8:10" x14ac:dyDescent="0.25">
      <c r="J453" s="130" t="str">
        <f t="shared" si="10"/>
        <v/>
      </c>
    </row>
    <row r="454" spans="8:10" x14ac:dyDescent="0.25">
      <c r="J454" s="130" t="str">
        <f t="shared" si="10"/>
        <v/>
      </c>
    </row>
    <row r="455" spans="8:10" x14ac:dyDescent="0.25">
      <c r="J455" s="130" t="str">
        <f t="shared" si="10"/>
        <v/>
      </c>
    </row>
    <row r="456" spans="8:10" x14ac:dyDescent="0.25">
      <c r="J456" s="130" t="str">
        <f t="shared" si="10"/>
        <v/>
      </c>
    </row>
    <row r="457" spans="8:10" x14ac:dyDescent="0.25">
      <c r="J457" s="130" t="str">
        <f t="shared" si="10"/>
        <v/>
      </c>
    </row>
    <row r="458" spans="8:10" x14ac:dyDescent="0.25">
      <c r="J458" s="130" t="str">
        <f t="shared" si="10"/>
        <v/>
      </c>
    </row>
    <row r="459" spans="8:10" x14ac:dyDescent="0.25">
      <c r="J459" s="130" t="str">
        <f t="shared" si="10"/>
        <v/>
      </c>
    </row>
    <row r="460" spans="8:10" x14ac:dyDescent="0.25">
      <c r="H460" s="162"/>
    </row>
    <row r="461" spans="8:10" x14ac:dyDescent="0.25">
      <c r="H461" s="162"/>
    </row>
    <row r="1046954" spans="1:10" s="23" customFormat="1" x14ac:dyDescent="0.25">
      <c r="A1046954" s="17"/>
      <c r="B1046954" s="27"/>
      <c r="C1046954" s="18"/>
      <c r="D1046954" s="18"/>
      <c r="F1046954" s="19"/>
      <c r="G1046954" s="20"/>
      <c r="H1046954" s="104"/>
      <c r="J1046954" s="130"/>
    </row>
    <row r="1047869" spans="5:5" x14ac:dyDescent="0.25">
      <c r="E1047869" s="30"/>
    </row>
    <row r="1047938" spans="2:2" x14ac:dyDescent="0.25">
      <c r="B1047938" s="135"/>
    </row>
  </sheetData>
  <autoFilter ref="A2:J459" xr:uid="{302D74BD-2F03-4D24-BDF7-A441F847F876}"/>
  <phoneticPr fontId="27" type="noConversion"/>
  <conditionalFormatting sqref="E3">
    <cfRule type="duplicateValues" dxfId="64" priority="6"/>
  </conditionalFormatting>
  <conditionalFormatting sqref="E5:E6">
    <cfRule type="duplicateValues" dxfId="63" priority="5"/>
  </conditionalFormatting>
  <conditionalFormatting sqref="E15">
    <cfRule type="duplicateValues" dxfId="62" priority="4"/>
  </conditionalFormatting>
  <conditionalFormatting sqref="E16:E19">
    <cfRule type="duplicateValues" dxfId="61" priority="3"/>
  </conditionalFormatting>
  <conditionalFormatting sqref="E166:E169 E4 E7:E14 E20:E37 E39:E90 E92:E164 E171:E196 E198:E211 E213:E227">
    <cfRule type="duplicateValues" dxfId="60" priority="13"/>
  </conditionalFormatting>
  <conditionalFormatting sqref="E166:E169 E4 E7:E14 E20:E37 E39:E90 E92:E164 E171:E196 E198:E211 E213:E239 E243:E406 E408:E438 E440:E1048576">
    <cfRule type="duplicateValues" dxfId="59" priority="12"/>
  </conditionalFormatting>
  <conditionalFormatting sqref="E439">
    <cfRule type="duplicateValues" dxfId="58" priority="1"/>
    <cfRule type="duplicateValues" dxfId="57" priority="2"/>
  </conditionalFormatting>
  <conditionalFormatting sqref="E1047863:E1048576">
    <cfRule type="duplicateValues" dxfId="56" priority="11"/>
  </conditionalFormatting>
  <conditionalFormatting sqref="E1047869:E1048576">
    <cfRule type="duplicateValues" dxfId="55" priority="9"/>
    <cfRule type="duplicateValues" dxfId="54" priority="10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EE48-748A-4A70-8EC6-B47AE473755E}">
  <sheetPr filterMode="1"/>
  <dimension ref="A2:J1047907"/>
  <sheetViews>
    <sheetView zoomScaleNormal="100" workbookViewId="0">
      <pane ySplit="2" topLeftCell="A352" activePane="bottomLeft" state="frozen"/>
      <selection pane="bottomLeft" activeCell="E352" sqref="E352"/>
    </sheetView>
  </sheetViews>
  <sheetFormatPr defaultColWidth="9.140625" defaultRowHeight="13.5" x14ac:dyDescent="0.25"/>
  <cols>
    <col min="1" max="1" width="19.5703125" style="117" customWidth="1"/>
    <col min="2" max="2" width="21.7109375" style="118" customWidth="1"/>
    <col min="3" max="3" width="53.140625" style="98" customWidth="1"/>
    <col min="4" max="4" width="17.140625" style="98" bestFit="1" customWidth="1"/>
    <col min="5" max="5" width="16.7109375" style="99" customWidth="1"/>
    <col min="6" max="6" width="18" style="100" bestFit="1" customWidth="1"/>
    <col min="7" max="7" width="16.7109375" style="97" bestFit="1" customWidth="1"/>
    <col min="8" max="8" width="26.7109375" style="119" customWidth="1"/>
    <col min="9" max="9" width="77.42578125" style="99" bestFit="1" customWidth="1"/>
    <col min="10" max="10" width="15.140625" style="120" customWidth="1"/>
    <col min="11" max="16384" width="9.140625" style="120"/>
  </cols>
  <sheetData>
    <row r="2" spans="1:10" x14ac:dyDescent="0.25">
      <c r="A2" s="121" t="s">
        <v>1</v>
      </c>
      <c r="B2" s="122" t="s">
        <v>2</v>
      </c>
      <c r="C2" s="123" t="s">
        <v>3</v>
      </c>
      <c r="D2" s="124" t="s">
        <v>4</v>
      </c>
      <c r="E2" s="125" t="s">
        <v>5</v>
      </c>
      <c r="F2" s="126" t="s">
        <v>6</v>
      </c>
      <c r="G2" s="127" t="s">
        <v>7</v>
      </c>
      <c r="H2" s="128" t="s">
        <v>8</v>
      </c>
      <c r="I2" s="125" t="s">
        <v>9</v>
      </c>
      <c r="J2" s="125" t="s">
        <v>10</v>
      </c>
    </row>
    <row r="3" spans="1:10" s="100" customFormat="1" hidden="1" x14ac:dyDescent="0.25">
      <c r="A3" s="17">
        <v>45782</v>
      </c>
      <c r="B3" s="28" t="s">
        <v>190</v>
      </c>
      <c r="C3" s="18" t="str">
        <f>VLOOKUP(B3,Fornecedores!A:B,2,0)</f>
        <v>AMBIENTE VERDE RESIDUOS LTDA</v>
      </c>
      <c r="D3" s="18" t="s">
        <v>54</v>
      </c>
      <c r="E3" s="23" t="s">
        <v>1837</v>
      </c>
      <c r="F3" s="19">
        <v>45779</v>
      </c>
      <c r="G3" s="20">
        <v>2690</v>
      </c>
      <c r="H3" s="104">
        <f>VLOOKUP(E3&amp;B3,'Conf Oracle'!A:F,6,0)</f>
        <v>45789.363194444442</v>
      </c>
      <c r="I3" s="23"/>
      <c r="J3" s="130">
        <f>IF(OR(ISBLANK(F3), ISBLANK(H3)), "", IFERROR(NETWORKDAYS(F3, H3), ""))</f>
        <v>7</v>
      </c>
    </row>
    <row r="4" spans="1:10" s="100" customFormat="1" hidden="1" x14ac:dyDescent="0.25">
      <c r="A4" s="17">
        <v>45782</v>
      </c>
      <c r="B4" s="23" t="s">
        <v>53</v>
      </c>
      <c r="C4" s="18" t="str">
        <f>VLOOKUP(B4,Fornecedores!A:B,2,0)</f>
        <v>SIMPLE ENERGY ASSESSORIA E GESTAO DE ENERGIA LTDA.</v>
      </c>
      <c r="D4" s="18" t="s">
        <v>54</v>
      </c>
      <c r="E4" s="23" t="s">
        <v>1838</v>
      </c>
      <c r="F4" s="19">
        <v>45779</v>
      </c>
      <c r="G4" s="20">
        <v>733.38</v>
      </c>
      <c r="H4" s="104">
        <f>VLOOKUP(E4&amp;B4,'Conf Oracle'!A:F,6,0)</f>
        <v>45786.469444444447</v>
      </c>
      <c r="I4" s="23"/>
      <c r="J4" s="130">
        <f>IF(OR(ISBLANK(F4), ISBLANK(H4)), "", IFERROR(NETWORKDAYS(F4, H4), ""))</f>
        <v>6</v>
      </c>
    </row>
    <row r="5" spans="1:10" s="100" customFormat="1" hidden="1" x14ac:dyDescent="0.25">
      <c r="A5" s="17">
        <v>45782</v>
      </c>
      <c r="B5" s="23" t="s">
        <v>53</v>
      </c>
      <c r="C5" s="18" t="str">
        <f>VLOOKUP(B5,Fornecedores!A:B,2,0)</f>
        <v>SIMPLE ENERGY ASSESSORIA E GESTAO DE ENERGIA LTDA.</v>
      </c>
      <c r="D5" s="18" t="s">
        <v>54</v>
      </c>
      <c r="E5" s="23" t="s">
        <v>1839</v>
      </c>
      <c r="F5" s="19">
        <v>45779</v>
      </c>
      <c r="G5" s="20">
        <v>733.38</v>
      </c>
      <c r="H5" s="104">
        <f>VLOOKUP(E5&amp;B5,'Conf Oracle'!A:F,6,0)</f>
        <v>45786.463194444441</v>
      </c>
      <c r="I5" s="23"/>
      <c r="J5" s="130">
        <f t="shared" ref="J5:J67" si="0">IF(OR(ISBLANK(F5), ISBLANK(H5)), "", IFERROR(NETWORKDAYS(F5, H5), ""))</f>
        <v>6</v>
      </c>
    </row>
    <row r="6" spans="1:10" s="100" customFormat="1" hidden="1" x14ac:dyDescent="0.25">
      <c r="A6" s="17">
        <v>45782</v>
      </c>
      <c r="B6" s="23" t="s">
        <v>53</v>
      </c>
      <c r="C6" s="18" t="str">
        <f>VLOOKUP(B6,Fornecedores!A:B,2,0)</f>
        <v>SIMPLE ENERGY ASSESSORIA E GESTAO DE ENERGIA LTDA.</v>
      </c>
      <c r="D6" s="18" t="s">
        <v>54</v>
      </c>
      <c r="E6" s="23" t="s">
        <v>1840</v>
      </c>
      <c r="F6" s="19">
        <v>45779</v>
      </c>
      <c r="G6" s="20">
        <v>733.38</v>
      </c>
      <c r="H6" s="104">
        <f>VLOOKUP(E6&amp;B6,'Conf Oracle'!A:F,6,0)</f>
        <v>45786.461111111108</v>
      </c>
      <c r="I6" s="23"/>
      <c r="J6" s="130">
        <f t="shared" si="0"/>
        <v>6</v>
      </c>
    </row>
    <row r="7" spans="1:10" s="100" customFormat="1" hidden="1" x14ac:dyDescent="0.25">
      <c r="A7" s="17">
        <v>45782</v>
      </c>
      <c r="B7" s="23" t="s">
        <v>53</v>
      </c>
      <c r="C7" s="18" t="str">
        <f>VLOOKUP(B7,Fornecedores!A:B,2,0)</f>
        <v>SIMPLE ENERGY ASSESSORIA E GESTAO DE ENERGIA LTDA.</v>
      </c>
      <c r="D7" s="18" t="s">
        <v>54</v>
      </c>
      <c r="E7" s="23" t="s">
        <v>1841</v>
      </c>
      <c r="F7" s="19">
        <v>45779</v>
      </c>
      <c r="G7" s="20">
        <v>733.38</v>
      </c>
      <c r="H7" s="104">
        <f>VLOOKUP(E7&amp;B7,'Conf Oracle'!A:F,6,0)</f>
        <v>45786.47152777778</v>
      </c>
      <c r="I7" s="23"/>
      <c r="J7" s="130">
        <f t="shared" si="0"/>
        <v>6</v>
      </c>
    </row>
    <row r="8" spans="1:10" s="100" customFormat="1" hidden="1" x14ac:dyDescent="0.25">
      <c r="A8" s="17">
        <v>45783</v>
      </c>
      <c r="B8" s="28" t="s">
        <v>210</v>
      </c>
      <c r="C8" s="18" t="str">
        <f>VLOOKUP(B8,Fornecedores!A:B,2,0)</f>
        <v>TK ELEVADORES BRASIL LTDA.</v>
      </c>
      <c r="D8" s="18" t="s">
        <v>54</v>
      </c>
      <c r="E8" s="23" t="s">
        <v>1842</v>
      </c>
      <c r="F8" s="19">
        <v>45779</v>
      </c>
      <c r="G8" s="20">
        <v>13781.17</v>
      </c>
      <c r="H8" s="104">
        <f>VLOOKUP(E8&amp;B8,'Conf Oracle'!A:F,6,0)</f>
        <v>45786.464583333334</v>
      </c>
      <c r="I8" s="23"/>
      <c r="J8" s="130">
        <f t="shared" si="0"/>
        <v>6</v>
      </c>
    </row>
    <row r="9" spans="1:10" s="100" customFormat="1" hidden="1" x14ac:dyDescent="0.25">
      <c r="A9" s="17">
        <v>45783</v>
      </c>
      <c r="B9" s="28" t="s">
        <v>60</v>
      </c>
      <c r="C9" s="18" t="str">
        <f>VLOOKUP(B9,Fornecedores!A:B,2,0)</f>
        <v>Centrais Elétricas Brasileiras S/A - Eletrobras</v>
      </c>
      <c r="D9" s="18" t="s">
        <v>54</v>
      </c>
      <c r="E9" s="23" t="s">
        <v>1843</v>
      </c>
      <c r="F9" s="19">
        <v>45782</v>
      </c>
      <c r="G9" s="20">
        <v>88432.31</v>
      </c>
      <c r="H9" s="104">
        <f>VLOOKUP(E9&amp;B9,'Conf Oracle'!A:F,6,0)</f>
        <v>45786.542361111111</v>
      </c>
      <c r="I9" s="23"/>
      <c r="J9" s="130">
        <f t="shared" si="0"/>
        <v>5</v>
      </c>
    </row>
    <row r="10" spans="1:10" s="100" customFormat="1" hidden="1" x14ac:dyDescent="0.25">
      <c r="A10" s="17">
        <v>45783</v>
      </c>
      <c r="B10" s="28" t="s">
        <v>60</v>
      </c>
      <c r="C10" s="18" t="str">
        <f>VLOOKUP(B10,Fornecedores!A:B,2,0)</f>
        <v>Centrais Elétricas Brasileiras S/A - Eletrobras</v>
      </c>
      <c r="D10" s="18" t="s">
        <v>54</v>
      </c>
      <c r="E10" s="23" t="s">
        <v>1844</v>
      </c>
      <c r="F10" s="19">
        <v>45782</v>
      </c>
      <c r="G10" s="20">
        <v>41841.42</v>
      </c>
      <c r="H10" s="104">
        <f>VLOOKUP(E10&amp;B10,'Conf Oracle'!A:F,6,0)</f>
        <v>45786.536805555559</v>
      </c>
      <c r="I10" s="23"/>
      <c r="J10" s="130">
        <f t="shared" si="0"/>
        <v>5</v>
      </c>
    </row>
    <row r="11" spans="1:10" s="100" customFormat="1" hidden="1" x14ac:dyDescent="0.25">
      <c r="A11" s="17">
        <v>45783</v>
      </c>
      <c r="B11" s="28" t="s">
        <v>60</v>
      </c>
      <c r="C11" s="18" t="str">
        <f>VLOOKUP(B11,Fornecedores!A:B,2,0)</f>
        <v>Centrais Elétricas Brasileiras S/A - Eletrobras</v>
      </c>
      <c r="D11" s="18" t="s">
        <v>54</v>
      </c>
      <c r="E11" s="23" t="s">
        <v>1845</v>
      </c>
      <c r="F11" s="19">
        <v>45782</v>
      </c>
      <c r="G11" s="20">
        <v>64408.65</v>
      </c>
      <c r="H11" s="104">
        <f>VLOOKUP(E11&amp;B11,'Conf Oracle'!A:F,6,0)</f>
        <v>45786.54583333333</v>
      </c>
      <c r="I11" s="23"/>
      <c r="J11" s="130">
        <f t="shared" si="0"/>
        <v>5</v>
      </c>
    </row>
    <row r="12" spans="1:10" s="100" customFormat="1" hidden="1" x14ac:dyDescent="0.25">
      <c r="A12" s="17">
        <v>45783</v>
      </c>
      <c r="B12" s="28" t="s">
        <v>60</v>
      </c>
      <c r="C12" s="18" t="str">
        <f>VLOOKUP(B12,Fornecedores!A:B,2,0)</f>
        <v>Centrais Elétricas Brasileiras S/A - Eletrobras</v>
      </c>
      <c r="D12" s="18" t="s">
        <v>54</v>
      </c>
      <c r="E12" s="23" t="s">
        <v>1846</v>
      </c>
      <c r="F12" s="19">
        <v>45782</v>
      </c>
      <c r="G12" s="20">
        <v>21403.99</v>
      </c>
      <c r="H12" s="104">
        <f>VLOOKUP(E12&amp;B12,'Conf Oracle'!A:F,6,0)</f>
        <v>45786.53402777778</v>
      </c>
      <c r="I12" s="23"/>
      <c r="J12" s="130">
        <f t="shared" si="0"/>
        <v>5</v>
      </c>
    </row>
    <row r="13" spans="1:10" s="16" customFormat="1" ht="15" hidden="1" x14ac:dyDescent="0.25">
      <c r="A13" s="17">
        <v>45783</v>
      </c>
      <c r="B13" s="28" t="s">
        <v>197</v>
      </c>
      <c r="C13" s="18" t="str">
        <f>VLOOKUP(B13,Fornecedores!A:B,2,0)</f>
        <v>ELEVADORES ATLAS SCHINDLER SA</v>
      </c>
      <c r="D13" s="18" t="s">
        <v>54</v>
      </c>
      <c r="E13" s="23" t="s">
        <v>1847</v>
      </c>
      <c r="F13" s="19">
        <v>45782</v>
      </c>
      <c r="G13" s="20">
        <v>1960.94</v>
      </c>
      <c r="H13" s="74">
        <f>VLOOKUP(E13&amp;B13,'Conf Oracle'!A:F,6,0)</f>
        <v>45796.45416666667</v>
      </c>
      <c r="I13" s="21" t="s">
        <v>988</v>
      </c>
      <c r="J13">
        <f t="shared" si="0"/>
        <v>11</v>
      </c>
    </row>
    <row r="14" spans="1:10" s="129" customFormat="1" hidden="1" x14ac:dyDescent="0.25">
      <c r="A14" s="141">
        <v>45783</v>
      </c>
      <c r="B14" s="142" t="s">
        <v>195</v>
      </c>
      <c r="C14" s="143" t="str">
        <f>VLOOKUP(B14,Fornecedores!A:B,2,0)</f>
        <v>CONFIDERE IMOBILIARIA LTDA</v>
      </c>
      <c r="D14" s="143" t="s">
        <v>54</v>
      </c>
      <c r="E14" s="132" t="s">
        <v>1848</v>
      </c>
      <c r="F14" s="131">
        <v>45784</v>
      </c>
      <c r="G14" s="144">
        <v>2970031.39</v>
      </c>
      <c r="H14" s="145">
        <v>45789</v>
      </c>
      <c r="I14" s="132"/>
      <c r="J14" s="130">
        <f t="shared" si="0"/>
        <v>4</v>
      </c>
    </row>
    <row r="15" spans="1:10" s="100" customFormat="1" hidden="1" x14ac:dyDescent="0.25">
      <c r="A15" s="17">
        <v>45783</v>
      </c>
      <c r="B15" s="28" t="s">
        <v>101</v>
      </c>
      <c r="C15" s="18" t="str">
        <f>VLOOKUP(B15,Fornecedores!A:B,2,0)</f>
        <v>DELL COMPUTADORES DO BRASIL LTDA</v>
      </c>
      <c r="D15" s="18" t="s">
        <v>104</v>
      </c>
      <c r="E15" s="23" t="s">
        <v>1849</v>
      </c>
      <c r="F15" s="19">
        <v>45779</v>
      </c>
      <c r="G15" s="20">
        <v>56100.02</v>
      </c>
      <c r="H15" s="104">
        <f>VLOOKUP(E15&amp;B15,'Conf Oracle'!A:F,6,0)</f>
        <v>45798.65</v>
      </c>
      <c r="I15" s="23" t="s">
        <v>988</v>
      </c>
      <c r="J15" s="130">
        <f t="shared" si="0"/>
        <v>14</v>
      </c>
    </row>
    <row r="16" spans="1:10" s="100" customFormat="1" hidden="1" x14ac:dyDescent="0.25">
      <c r="A16" s="17">
        <v>45783</v>
      </c>
      <c r="B16" s="28" t="s">
        <v>101</v>
      </c>
      <c r="C16" s="18" t="str">
        <f>VLOOKUP(B16,Fornecedores!A:B,2,0)</f>
        <v>DELL COMPUTADORES DO BRASIL LTDA</v>
      </c>
      <c r="D16" s="18" t="s">
        <v>104</v>
      </c>
      <c r="E16" s="23" t="s">
        <v>1850</v>
      </c>
      <c r="F16" s="19">
        <v>45779</v>
      </c>
      <c r="G16" s="20">
        <v>14999.99</v>
      </c>
      <c r="H16" s="104">
        <f>VLOOKUP(E16&amp;B16,'Conf Oracle'!A:F,6,0)</f>
        <v>45798.65</v>
      </c>
      <c r="I16" s="23"/>
      <c r="J16" s="130">
        <f t="shared" si="0"/>
        <v>14</v>
      </c>
    </row>
    <row r="17" spans="1:10" s="100" customFormat="1" hidden="1" x14ac:dyDescent="0.25">
      <c r="A17" s="17">
        <v>45783</v>
      </c>
      <c r="B17" s="28" t="s">
        <v>101</v>
      </c>
      <c r="C17" s="18" t="str">
        <f>VLOOKUP(B17,Fornecedores!A:B,2,0)</f>
        <v>DELL COMPUTADORES DO BRASIL LTDA</v>
      </c>
      <c r="D17" s="18" t="s">
        <v>104</v>
      </c>
      <c r="E17" s="23" t="s">
        <v>1851</v>
      </c>
      <c r="F17" s="19">
        <v>45779</v>
      </c>
      <c r="G17" s="20">
        <v>104399.97</v>
      </c>
      <c r="H17" s="104">
        <f>VLOOKUP(E17&amp;B17,'Conf Oracle'!A:F,6,0)</f>
        <v>45798.634027777778</v>
      </c>
      <c r="I17" s="23"/>
      <c r="J17" s="130">
        <f t="shared" si="0"/>
        <v>14</v>
      </c>
    </row>
    <row r="18" spans="1:10" s="100" customFormat="1" hidden="1" x14ac:dyDescent="0.25">
      <c r="A18" s="17">
        <v>45783</v>
      </c>
      <c r="B18" s="28" t="s">
        <v>101</v>
      </c>
      <c r="C18" s="18" t="str">
        <f>VLOOKUP(B18,Fornecedores!A:B,2,0)</f>
        <v>DELL COMPUTADORES DO BRASIL LTDA</v>
      </c>
      <c r="D18" s="18" t="s">
        <v>104</v>
      </c>
      <c r="E18" s="23" t="s">
        <v>1849</v>
      </c>
      <c r="F18" s="19">
        <v>45779</v>
      </c>
      <c r="G18" s="20">
        <v>56100.02</v>
      </c>
      <c r="H18" s="104">
        <f>VLOOKUP(E18&amp;B18,'Conf Oracle'!A:F,6,0)</f>
        <v>45798.65</v>
      </c>
      <c r="I18" s="23"/>
      <c r="J18" s="130">
        <f t="shared" si="0"/>
        <v>14</v>
      </c>
    </row>
    <row r="19" spans="1:10" s="100" customFormat="1" hidden="1" x14ac:dyDescent="0.25">
      <c r="A19" s="17">
        <v>45785</v>
      </c>
      <c r="B19" s="28" t="s">
        <v>347</v>
      </c>
      <c r="C19" s="18" t="str">
        <f>VLOOKUP(B19,Fornecedores!A:B,2,0)</f>
        <v>DELL COMPUTADORES DO BRASIL LTDA</v>
      </c>
      <c r="D19" s="18" t="s">
        <v>104</v>
      </c>
      <c r="E19" s="23" t="s">
        <v>1852</v>
      </c>
      <c r="F19" s="19">
        <v>45783</v>
      </c>
      <c r="G19" s="20">
        <v>192271.61</v>
      </c>
      <c r="H19" s="104">
        <f>VLOOKUP(E19&amp;B19,'Conf Oracle'!A:F,6,0)</f>
        <v>45804.631944444445</v>
      </c>
      <c r="I19" s="23"/>
      <c r="J19" s="130">
        <f t="shared" si="0"/>
        <v>16</v>
      </c>
    </row>
    <row r="20" spans="1:10" s="100" customFormat="1" hidden="1" x14ac:dyDescent="0.25">
      <c r="A20" s="17">
        <v>45785</v>
      </c>
      <c r="B20" s="28" t="s">
        <v>347</v>
      </c>
      <c r="C20" s="18" t="str">
        <f>VLOOKUP(B20,Fornecedores!A:B,2,0)</f>
        <v>DELL COMPUTADORES DO BRASIL LTDA</v>
      </c>
      <c r="D20" s="18" t="s">
        <v>104</v>
      </c>
      <c r="E20" s="23" t="s">
        <v>1853</v>
      </c>
      <c r="F20" s="19">
        <v>45783</v>
      </c>
      <c r="G20" s="20">
        <v>59347.4</v>
      </c>
      <c r="H20" s="104">
        <f>VLOOKUP(E20&amp;B20,'Conf Oracle'!A:F,6,0)</f>
        <v>45804.673611111109</v>
      </c>
      <c r="I20" s="23"/>
      <c r="J20" s="130">
        <f t="shared" si="0"/>
        <v>16</v>
      </c>
    </row>
    <row r="21" spans="1:10" s="100" customFormat="1" hidden="1" x14ac:dyDescent="0.25">
      <c r="A21" s="17">
        <v>45785</v>
      </c>
      <c r="B21" s="28" t="s">
        <v>347</v>
      </c>
      <c r="C21" s="18" t="str">
        <f>VLOOKUP(B21,Fornecedores!A:B,2,0)</f>
        <v>DELL COMPUTADORES DO BRASIL LTDA</v>
      </c>
      <c r="D21" s="18" t="s">
        <v>104</v>
      </c>
      <c r="E21" s="23" t="s">
        <v>1854</v>
      </c>
      <c r="F21" s="19">
        <v>45784</v>
      </c>
      <c r="G21" s="20">
        <v>123667.75</v>
      </c>
      <c r="H21" s="104">
        <f>VLOOKUP(E21&amp;B21,'Conf Oracle'!A:F,6,0)</f>
        <v>45803.561805555553</v>
      </c>
      <c r="I21" s="23"/>
      <c r="J21" s="130">
        <f t="shared" si="0"/>
        <v>14</v>
      </c>
    </row>
    <row r="22" spans="1:10" s="100" customFormat="1" hidden="1" x14ac:dyDescent="0.25">
      <c r="A22" s="17">
        <v>45785</v>
      </c>
      <c r="B22" s="28" t="s">
        <v>347</v>
      </c>
      <c r="C22" s="18" t="str">
        <f>VLOOKUP(B22,Fornecedores!A:B,2,0)</f>
        <v>DELL COMPUTADORES DO BRASIL LTDA</v>
      </c>
      <c r="D22" s="18" t="s">
        <v>104</v>
      </c>
      <c r="E22" s="23" t="s">
        <v>1855</v>
      </c>
      <c r="F22" s="19">
        <v>45784</v>
      </c>
      <c r="G22" s="20">
        <v>140004.35</v>
      </c>
      <c r="H22" s="104">
        <f>VLOOKUP(E22&amp;B22,'Conf Oracle'!A:F,6,0)</f>
        <v>45799.65</v>
      </c>
      <c r="I22" s="23"/>
      <c r="J22" s="130">
        <f t="shared" si="0"/>
        <v>12</v>
      </c>
    </row>
    <row r="23" spans="1:10" s="100" customFormat="1" hidden="1" x14ac:dyDescent="0.25">
      <c r="A23" s="17">
        <v>45785</v>
      </c>
      <c r="B23" s="136" t="s">
        <v>347</v>
      </c>
      <c r="C23" s="18" t="str">
        <f>VLOOKUP(B23,Fornecedores!A:B,2,0)</f>
        <v>DELL COMPUTADORES DO BRASIL LTDA</v>
      </c>
      <c r="D23" s="18" t="s">
        <v>104</v>
      </c>
      <c r="E23" s="23" t="s">
        <v>1856</v>
      </c>
      <c r="F23" s="19">
        <v>45784</v>
      </c>
      <c r="G23" s="20">
        <v>90866.9</v>
      </c>
      <c r="H23" s="104">
        <f>VLOOKUP(E23&amp;B23,'Conf Oracle'!A:F,6,0)</f>
        <v>45803.493055555555</v>
      </c>
      <c r="I23" s="23"/>
      <c r="J23" s="130">
        <f t="shared" si="0"/>
        <v>14</v>
      </c>
    </row>
    <row r="24" spans="1:10" s="100" customFormat="1" hidden="1" x14ac:dyDescent="0.25">
      <c r="A24" s="17">
        <v>45785</v>
      </c>
      <c r="B24" s="136" t="s">
        <v>347</v>
      </c>
      <c r="C24" s="18" t="str">
        <f>VLOOKUP(B24,Fornecedores!A:B,2,0)</f>
        <v>DELL COMPUTADORES DO BRASIL LTDA</v>
      </c>
      <c r="D24" s="18" t="s">
        <v>104</v>
      </c>
      <c r="E24" s="23" t="s">
        <v>1857</v>
      </c>
      <c r="F24" s="19">
        <v>45784</v>
      </c>
      <c r="G24" s="20">
        <v>41258.43</v>
      </c>
      <c r="H24" s="104">
        <f>VLOOKUP(E24&amp;B24,'Conf Oracle'!A:F,6,0)</f>
        <v>45805.4375</v>
      </c>
      <c r="I24" s="23"/>
      <c r="J24" s="130">
        <f t="shared" si="0"/>
        <v>16</v>
      </c>
    </row>
    <row r="25" spans="1:10" s="100" customFormat="1" hidden="1" x14ac:dyDescent="0.25">
      <c r="A25" s="17">
        <v>45785</v>
      </c>
      <c r="B25" s="136" t="s">
        <v>347</v>
      </c>
      <c r="C25" s="18" t="str">
        <f>VLOOKUP(B25,Fornecedores!A:B,2,0)</f>
        <v>DELL COMPUTADORES DO BRASIL LTDA</v>
      </c>
      <c r="D25" s="18" t="s">
        <v>104</v>
      </c>
      <c r="E25" s="23" t="s">
        <v>1858</v>
      </c>
      <c r="F25" s="19">
        <v>45784</v>
      </c>
      <c r="G25" s="20">
        <v>49112.05</v>
      </c>
      <c r="H25" s="104">
        <f>VLOOKUP(E25&amp;B25,'Conf Oracle'!A:F,6,0)</f>
        <v>45803.478472222225</v>
      </c>
      <c r="I25" s="23"/>
      <c r="J25" s="130">
        <f t="shared" si="0"/>
        <v>14</v>
      </c>
    </row>
    <row r="26" spans="1:10" s="100" customFormat="1" hidden="1" x14ac:dyDescent="0.25">
      <c r="A26" s="17">
        <v>45785</v>
      </c>
      <c r="B26" s="136" t="s">
        <v>347</v>
      </c>
      <c r="C26" s="18" t="str">
        <f>VLOOKUP(B26,Fornecedores!A:B,2,0)</f>
        <v>DELL COMPUTADORES DO BRASIL LTDA</v>
      </c>
      <c r="D26" s="18" t="s">
        <v>104</v>
      </c>
      <c r="E26" s="23" t="s">
        <v>1859</v>
      </c>
      <c r="F26" s="19">
        <v>45784</v>
      </c>
      <c r="G26" s="20">
        <v>255168.33</v>
      </c>
      <c r="H26" s="104">
        <f>VLOOKUP(E26&amp;B26,'Conf Oracle'!A:F,6,0)</f>
        <v>45804.665972222225</v>
      </c>
      <c r="I26" s="23"/>
      <c r="J26" s="130">
        <f t="shared" si="0"/>
        <v>15</v>
      </c>
    </row>
    <row r="27" spans="1:10" s="16" customFormat="1" ht="15" hidden="1" x14ac:dyDescent="0.25">
      <c r="A27" s="17">
        <v>45785</v>
      </c>
      <c r="B27" s="28" t="s">
        <v>1860</v>
      </c>
      <c r="C27" s="18" t="str">
        <f>VLOOKUP(B27,Fornecedores!A:B,2,0)</f>
        <v>DIGITAL 8 SOLUCOES DIGITAIS LTDA</v>
      </c>
      <c r="D27" s="18" t="s">
        <v>104</v>
      </c>
      <c r="E27" s="23" t="s">
        <v>1861</v>
      </c>
      <c r="F27" s="19">
        <v>45785</v>
      </c>
      <c r="G27" s="20">
        <v>26138.11</v>
      </c>
      <c r="H27" s="74" t="s">
        <v>212</v>
      </c>
      <c r="I27" s="108" t="s">
        <v>1354</v>
      </c>
      <c r="J27" t="str">
        <f t="shared" si="0"/>
        <v/>
      </c>
    </row>
    <row r="28" spans="1:10" s="100" customFormat="1" hidden="1" x14ac:dyDescent="0.25">
      <c r="A28" s="17">
        <v>45782</v>
      </c>
      <c r="B28" s="28" t="s">
        <v>140</v>
      </c>
      <c r="C28" s="18" t="str">
        <f>VLOOKUP(B28,Fornecedores!A:B,2,0)</f>
        <v>COLUMBIA STORAGE INTEGR DE SITEMAS LTDA</v>
      </c>
      <c r="D28" s="18" t="s">
        <v>15</v>
      </c>
      <c r="E28" s="23" t="s">
        <v>1862</v>
      </c>
      <c r="F28" s="19">
        <v>45779</v>
      </c>
      <c r="G28" s="20">
        <v>17116.41</v>
      </c>
      <c r="H28" s="104">
        <f>VLOOKUP(E28&amp;B28,'Conf Oracle'!A:F,6,0)</f>
        <v>45799.428472222222</v>
      </c>
      <c r="I28" s="23"/>
      <c r="J28" s="130">
        <f t="shared" si="0"/>
        <v>15</v>
      </c>
    </row>
    <row r="29" spans="1:10" s="100" customFormat="1" hidden="1" x14ac:dyDescent="0.25">
      <c r="A29" s="17">
        <v>45782</v>
      </c>
      <c r="B29" s="28" t="s">
        <v>14</v>
      </c>
      <c r="C29" s="18" t="str">
        <f>VLOOKUP(B29,Fornecedores!A:B,2,0)</f>
        <v>AMAZON AWS SERVICOS BRASIL LTDA</v>
      </c>
      <c r="D29" s="18" t="s">
        <v>15</v>
      </c>
      <c r="E29" s="23" t="s">
        <v>1863</v>
      </c>
      <c r="F29" s="19">
        <v>45779</v>
      </c>
      <c r="G29" s="20">
        <v>545976.71</v>
      </c>
      <c r="H29" s="104">
        <f>VLOOKUP(E29&amp;B29,'Conf Oracle'!A:F,6,0)</f>
        <v>45806.543055555558</v>
      </c>
      <c r="I29" s="23"/>
      <c r="J29" s="130">
        <f t="shared" si="0"/>
        <v>20</v>
      </c>
    </row>
    <row r="30" spans="1:10" s="100" customFormat="1" hidden="1" x14ac:dyDescent="0.25">
      <c r="A30" s="17">
        <v>45782</v>
      </c>
      <c r="B30" s="136" t="s">
        <v>14</v>
      </c>
      <c r="C30" s="18" t="str">
        <f>VLOOKUP(B30,Fornecedores!A:B,2,0)</f>
        <v>AMAZON AWS SERVICOS BRASIL LTDA</v>
      </c>
      <c r="D30" s="18" t="s">
        <v>15</v>
      </c>
      <c r="E30" s="23" t="s">
        <v>1864</v>
      </c>
      <c r="F30" s="19">
        <v>45779</v>
      </c>
      <c r="G30" s="20">
        <v>59766.48</v>
      </c>
      <c r="H30" s="104">
        <f>VLOOKUP(E30&amp;B30,'Conf Oracle'!A:F,6,0)</f>
        <v>45806.539583333331</v>
      </c>
      <c r="I30" s="23"/>
      <c r="J30" s="130">
        <f t="shared" si="0"/>
        <v>20</v>
      </c>
    </row>
    <row r="31" spans="1:10" s="100" customFormat="1" hidden="1" x14ac:dyDescent="0.25">
      <c r="A31" s="17">
        <v>45785</v>
      </c>
      <c r="B31" s="136" t="s">
        <v>142</v>
      </c>
      <c r="C31" s="18" t="str">
        <f>VLOOKUP(B31,Fornecedores!A:B,2,0)</f>
        <v>REAL SEGURANCA INTEGRADA EIRELI</v>
      </c>
      <c r="D31" s="18" t="s">
        <v>15</v>
      </c>
      <c r="E31" s="23" t="s">
        <v>1865</v>
      </c>
      <c r="F31" s="19">
        <v>45783</v>
      </c>
      <c r="G31" s="20">
        <v>217.9</v>
      </c>
      <c r="H31" s="104">
        <f>VLOOKUP(E31&amp;B31,'Conf Oracle'!A:F,6,0)</f>
        <v>45799.488194444442</v>
      </c>
      <c r="I31" s="23"/>
      <c r="J31" s="130">
        <f t="shared" si="0"/>
        <v>13</v>
      </c>
    </row>
    <row r="32" spans="1:10" s="100" customFormat="1" hidden="1" x14ac:dyDescent="0.25">
      <c r="A32" s="17">
        <v>45782</v>
      </c>
      <c r="B32" s="28" t="s">
        <v>112</v>
      </c>
      <c r="C32" s="18" t="str">
        <f>VLOOKUP(B32,Fornecedores!A:B,2,0)</f>
        <v>SSAMRO SOLUCOES PARA MANUTENCAO INDUSTR</v>
      </c>
      <c r="D32" s="18" t="s">
        <v>110</v>
      </c>
      <c r="E32" s="23" t="s">
        <v>1866</v>
      </c>
      <c r="F32" s="19">
        <v>45779</v>
      </c>
      <c r="G32" s="20">
        <v>648.76</v>
      </c>
      <c r="H32" s="104">
        <f>VLOOKUP(E32&amp;B32,'Conf Oracle'!A:F,6,0)</f>
        <v>45785.688888888886</v>
      </c>
      <c r="I32" s="23"/>
      <c r="J32" s="130">
        <f t="shared" si="0"/>
        <v>5</v>
      </c>
    </row>
    <row r="33" spans="1:10" s="100" customFormat="1" hidden="1" x14ac:dyDescent="0.25">
      <c r="A33" s="17">
        <v>45782</v>
      </c>
      <c r="B33" s="28" t="s">
        <v>112</v>
      </c>
      <c r="C33" s="18" t="str">
        <f>VLOOKUP(B33,Fornecedores!A:B,2,0)</f>
        <v>SSAMRO SOLUCOES PARA MANUTENCAO INDUSTR</v>
      </c>
      <c r="D33" s="18" t="s">
        <v>110</v>
      </c>
      <c r="E33" s="23" t="s">
        <v>1867</v>
      </c>
      <c r="F33" s="19">
        <v>45779</v>
      </c>
      <c r="G33" s="20">
        <v>648.76</v>
      </c>
      <c r="H33" s="104">
        <f>VLOOKUP(E33&amp;B33,'Conf Oracle'!A:F,6,0)</f>
        <v>45785.693749999999</v>
      </c>
      <c r="I33" s="23"/>
      <c r="J33" s="130">
        <f t="shared" si="0"/>
        <v>5</v>
      </c>
    </row>
    <row r="34" spans="1:10" s="100" customFormat="1" hidden="1" x14ac:dyDescent="0.25">
      <c r="A34" s="17">
        <v>45782</v>
      </c>
      <c r="B34" s="28" t="s">
        <v>112</v>
      </c>
      <c r="C34" s="18" t="str">
        <f>VLOOKUP(B34,Fornecedores!A:B,2,0)</f>
        <v>SSAMRO SOLUCOES PARA MANUTENCAO INDUSTR</v>
      </c>
      <c r="D34" s="18" t="s">
        <v>110</v>
      </c>
      <c r="E34" s="23" t="s">
        <v>1868</v>
      </c>
      <c r="F34" s="19">
        <v>45779</v>
      </c>
      <c r="G34" s="20">
        <v>648.76</v>
      </c>
      <c r="H34" s="104">
        <f>VLOOKUP(E34&amp;B34,'Conf Oracle'!A:F,6,0)</f>
        <v>45785.696527777778</v>
      </c>
      <c r="I34" s="23"/>
      <c r="J34" s="130">
        <f t="shared" si="0"/>
        <v>5</v>
      </c>
    </row>
    <row r="35" spans="1:10" s="100" customFormat="1" hidden="1" x14ac:dyDescent="0.25">
      <c r="A35" s="17">
        <v>45782</v>
      </c>
      <c r="B35" s="28" t="s">
        <v>112</v>
      </c>
      <c r="C35" s="18" t="str">
        <f>VLOOKUP(B35,Fornecedores!A:B,2,0)</f>
        <v>SSAMRO SOLUCOES PARA MANUTENCAO INDUSTR</v>
      </c>
      <c r="D35" s="18" t="s">
        <v>110</v>
      </c>
      <c r="E35" s="23" t="s">
        <v>1869</v>
      </c>
      <c r="F35" s="19">
        <v>45779</v>
      </c>
      <c r="G35" s="20">
        <v>648.76</v>
      </c>
      <c r="H35" s="104">
        <f>VLOOKUP(E35&amp;B35,'Conf Oracle'!A:F,6,0)</f>
        <v>45785.683333333334</v>
      </c>
      <c r="I35" s="23"/>
      <c r="J35" s="130">
        <f t="shared" si="0"/>
        <v>5</v>
      </c>
    </row>
    <row r="36" spans="1:10" s="100" customFormat="1" hidden="1" x14ac:dyDescent="0.25">
      <c r="A36" s="17">
        <v>45783</v>
      </c>
      <c r="B36" s="28" t="s">
        <v>317</v>
      </c>
      <c r="C36" s="18" t="str">
        <f>VLOOKUP(B36,Fornecedores!A:B,2,0)</f>
        <v>SKY SERVICOS DE BANDA LARGA LTDA</v>
      </c>
      <c r="D36" s="18" t="s">
        <v>54</v>
      </c>
      <c r="E36" s="23" t="s">
        <v>1870</v>
      </c>
      <c r="F36" s="19">
        <v>45778</v>
      </c>
      <c r="G36" s="20">
        <v>185.24</v>
      </c>
      <c r="H36" s="104">
        <f>VLOOKUP(E36&amp;B36,'Conf Oracle'!A:F,6,0)</f>
        <v>45782.638194444444</v>
      </c>
      <c r="I36" s="23"/>
      <c r="J36" s="130">
        <f t="shared" si="0"/>
        <v>3</v>
      </c>
    </row>
    <row r="37" spans="1:10" s="16" customFormat="1" ht="15" hidden="1" x14ac:dyDescent="0.25">
      <c r="A37" s="17">
        <v>45782</v>
      </c>
      <c r="B37" s="28" t="s">
        <v>119</v>
      </c>
      <c r="C37" s="18" t="str">
        <f>VLOOKUP(B37,Fornecedores!A:B,2,0)</f>
        <v>VELA SOFTWARE E SERVICOS LTDA</v>
      </c>
      <c r="D37" s="18" t="s">
        <v>110</v>
      </c>
      <c r="E37" s="23" t="s">
        <v>1871</v>
      </c>
      <c r="F37" s="19">
        <v>45780</v>
      </c>
      <c r="G37" s="20">
        <v>677.6</v>
      </c>
      <c r="H37" s="74">
        <f>VLOOKUP(E37&amp;B37,'Conf Oracle'!A:F,6,0)</f>
        <v>45785.711805555555</v>
      </c>
      <c r="I37" s="21" t="s">
        <v>56</v>
      </c>
      <c r="J37">
        <f t="shared" si="0"/>
        <v>4</v>
      </c>
    </row>
    <row r="38" spans="1:10" s="16" customFormat="1" ht="15" hidden="1" x14ac:dyDescent="0.25">
      <c r="A38" s="17">
        <v>45782</v>
      </c>
      <c r="B38" s="28" t="s">
        <v>119</v>
      </c>
      <c r="C38" s="18" t="str">
        <f>VLOOKUP(B38,Fornecedores!A:B,2,0)</f>
        <v>VELA SOFTWARE E SERVICOS LTDA</v>
      </c>
      <c r="D38" s="18" t="s">
        <v>110</v>
      </c>
      <c r="E38" s="23" t="s">
        <v>1872</v>
      </c>
      <c r="F38" s="19">
        <v>45780</v>
      </c>
      <c r="G38" s="20">
        <v>677.6</v>
      </c>
      <c r="H38" s="74">
        <f>VLOOKUP(E38&amp;B38,'Conf Oracle'!A:F,6,0)</f>
        <v>45785.71597222222</v>
      </c>
      <c r="I38" s="21" t="s">
        <v>56</v>
      </c>
      <c r="J38">
        <f t="shared" si="0"/>
        <v>4</v>
      </c>
    </row>
    <row r="39" spans="1:10" s="16" customFormat="1" ht="15" hidden="1" x14ac:dyDescent="0.25">
      <c r="A39" s="17">
        <v>45782</v>
      </c>
      <c r="B39" s="28" t="s">
        <v>119</v>
      </c>
      <c r="C39" s="18" t="str">
        <f>VLOOKUP(B39,Fornecedores!A:B,2,0)</f>
        <v>VELA SOFTWARE E SERVICOS LTDA</v>
      </c>
      <c r="D39" s="18" t="s">
        <v>110</v>
      </c>
      <c r="E39" s="23" t="s">
        <v>1873</v>
      </c>
      <c r="F39" s="19">
        <v>45780</v>
      </c>
      <c r="G39" s="20">
        <v>677.6</v>
      </c>
      <c r="H39" s="74">
        <f>VLOOKUP(E39&amp;B39,'Conf Oracle'!A:F,6,0)</f>
        <v>45785.71875</v>
      </c>
      <c r="I39" s="21" t="s">
        <v>56</v>
      </c>
      <c r="J39">
        <f t="shared" si="0"/>
        <v>4</v>
      </c>
    </row>
    <row r="40" spans="1:10" s="16" customFormat="1" ht="15" hidden="1" x14ac:dyDescent="0.25">
      <c r="A40" s="17">
        <v>45782</v>
      </c>
      <c r="B40" s="28" t="s">
        <v>119</v>
      </c>
      <c r="C40" s="18" t="str">
        <f>VLOOKUP(B40,Fornecedores!A:B,2,0)</f>
        <v>VELA SOFTWARE E SERVICOS LTDA</v>
      </c>
      <c r="D40" s="18" t="s">
        <v>110</v>
      </c>
      <c r="E40" s="23" t="s">
        <v>1874</v>
      </c>
      <c r="F40" s="19">
        <v>45781</v>
      </c>
      <c r="G40" s="20">
        <v>677.6</v>
      </c>
      <c r="H40" s="74">
        <f>VLOOKUP(E40&amp;B40,'Conf Oracle'!A:F,6,0)</f>
        <v>45785.723611111112</v>
      </c>
      <c r="I40" s="21" t="s">
        <v>56</v>
      </c>
      <c r="J40">
        <f t="shared" si="0"/>
        <v>4</v>
      </c>
    </row>
    <row r="41" spans="1:10" s="100" customFormat="1" hidden="1" x14ac:dyDescent="0.25">
      <c r="A41" s="17">
        <v>45783</v>
      </c>
      <c r="B41" s="28" t="s">
        <v>1875</v>
      </c>
      <c r="C41" s="18" t="str">
        <f>VLOOKUP(B41,Fornecedores!A:B,2,0)</f>
        <v>TROPIFLORA PLANTAS E FLORES LTDA</v>
      </c>
      <c r="D41" s="18" t="s">
        <v>110</v>
      </c>
      <c r="E41" s="23" t="s">
        <v>1876</v>
      </c>
      <c r="F41" s="19">
        <v>45782</v>
      </c>
      <c r="G41" s="20">
        <v>12247.12</v>
      </c>
      <c r="H41" s="104">
        <f>VLOOKUP(E41&amp;B41,'Conf Oracle'!A:F,6,0)</f>
        <v>45789.47152777778</v>
      </c>
      <c r="I41" s="23"/>
      <c r="J41" s="130">
        <f t="shared" si="0"/>
        <v>6</v>
      </c>
    </row>
    <row r="42" spans="1:10" s="100" customFormat="1" hidden="1" x14ac:dyDescent="0.25">
      <c r="A42" s="17">
        <v>45785</v>
      </c>
      <c r="B42" s="28" t="s">
        <v>587</v>
      </c>
      <c r="C42" s="18" t="str">
        <f>VLOOKUP(B42,Fornecedores!A:B,2,0)</f>
        <v>MORAES PITOMBO ADVOGADOS</v>
      </c>
      <c r="D42" s="18" t="s">
        <v>110</v>
      </c>
      <c r="E42" s="23" t="s">
        <v>1877</v>
      </c>
      <c r="F42" s="19">
        <v>45782</v>
      </c>
      <c r="G42" s="20">
        <v>7500</v>
      </c>
      <c r="H42" s="104">
        <f>VLOOKUP(E42&amp;B42,'Conf Oracle'!A:F,6,0)</f>
        <v>45786.320833333331</v>
      </c>
      <c r="I42" s="23"/>
      <c r="J42" s="130">
        <f t="shared" si="0"/>
        <v>5</v>
      </c>
    </row>
    <row r="43" spans="1:10" s="100" customFormat="1" hidden="1" x14ac:dyDescent="0.25">
      <c r="A43" s="17">
        <v>45785</v>
      </c>
      <c r="B43" s="28" t="s">
        <v>117</v>
      </c>
      <c r="C43" s="18" t="str">
        <f>VLOOKUP(B43,Fornecedores!A:B,2,0)</f>
        <v>CS INTEGRA SOLUCOES EM TECNOLOG LTDA ME</v>
      </c>
      <c r="D43" s="18" t="s">
        <v>110</v>
      </c>
      <c r="E43" s="23" t="s">
        <v>1878</v>
      </c>
      <c r="F43" s="19">
        <v>45783</v>
      </c>
      <c r="G43" s="20">
        <v>3093</v>
      </c>
      <c r="H43" s="104">
        <f>VLOOKUP(E43&amp;B43,'Conf Oracle'!A:F,6,0)</f>
        <v>45786.341666666667</v>
      </c>
      <c r="I43" s="23"/>
      <c r="J43" s="130">
        <f t="shared" si="0"/>
        <v>4</v>
      </c>
    </row>
    <row r="44" spans="1:10" s="16" customFormat="1" ht="15" hidden="1" x14ac:dyDescent="0.25">
      <c r="A44" s="17">
        <v>45782</v>
      </c>
      <c r="B44" s="28" t="s">
        <v>1879</v>
      </c>
      <c r="C44" s="18" t="str">
        <f>VLOOKUP(B44,Fornecedores!A:B,2,0)</f>
        <v>INFRA EM INSTALACOES ELETRICAS LTDA</v>
      </c>
      <c r="D44" s="18" t="s">
        <v>69</v>
      </c>
      <c r="E44" s="23" t="s">
        <v>1880</v>
      </c>
      <c r="F44" s="31">
        <v>45652</v>
      </c>
      <c r="G44" s="20">
        <v>18750</v>
      </c>
      <c r="H44" s="74">
        <f>VLOOKUP(E44&amp;B44,'Conf Oracle'!A:F,6,0)</f>
        <v>45660.726342592592</v>
      </c>
      <c r="I44" s="21" t="s">
        <v>1881</v>
      </c>
      <c r="J44">
        <f t="shared" si="0"/>
        <v>7</v>
      </c>
    </row>
    <row r="45" spans="1:10" s="16" customFormat="1" ht="15" hidden="1" x14ac:dyDescent="0.25">
      <c r="A45" s="17">
        <v>45782</v>
      </c>
      <c r="B45" s="106" t="s">
        <v>68</v>
      </c>
      <c r="C45" s="18" t="str">
        <f>VLOOKUP(B45,Fornecedores!A:B,2,0)</f>
        <v>MAGICCOMP ENG E SERV DE INFORMATICA LTDA</v>
      </c>
      <c r="D45" s="18" t="s">
        <v>69</v>
      </c>
      <c r="E45" s="23" t="s">
        <v>1882</v>
      </c>
      <c r="F45" s="19">
        <v>45779</v>
      </c>
      <c r="G45" s="20">
        <v>27750</v>
      </c>
      <c r="H45" s="74">
        <f>VLOOKUP(E45&amp;B45,'Conf Oracle'!A:F,6,0)</f>
        <v>45789.618055555555</v>
      </c>
      <c r="I45" s="21" t="s">
        <v>799</v>
      </c>
      <c r="J45">
        <f t="shared" si="0"/>
        <v>7</v>
      </c>
    </row>
    <row r="46" spans="1:10" s="16" customFormat="1" ht="15" hidden="1" x14ac:dyDescent="0.25">
      <c r="A46" s="17">
        <v>45782</v>
      </c>
      <c r="B46" s="106" t="s">
        <v>68</v>
      </c>
      <c r="C46" s="18" t="str">
        <f>VLOOKUP(B46,Fornecedores!A:B,2,0)</f>
        <v>MAGICCOMP ENG E SERV DE INFORMATICA LTDA</v>
      </c>
      <c r="D46" s="18" t="s">
        <v>69</v>
      </c>
      <c r="E46" s="23" t="s">
        <v>1883</v>
      </c>
      <c r="F46" s="19">
        <v>45779</v>
      </c>
      <c r="G46" s="20">
        <v>27750</v>
      </c>
      <c r="H46" s="74">
        <f>VLOOKUP(E46&amp;B46,'Conf Oracle'!A:F,6,0)</f>
        <v>45789.623611111114</v>
      </c>
      <c r="I46" s="21" t="s">
        <v>799</v>
      </c>
      <c r="J46">
        <f t="shared" si="0"/>
        <v>7</v>
      </c>
    </row>
    <row r="47" spans="1:10" s="16" customFormat="1" ht="15" hidden="1" x14ac:dyDescent="0.25">
      <c r="A47" s="17">
        <v>45782</v>
      </c>
      <c r="B47" s="106" t="s">
        <v>68</v>
      </c>
      <c r="C47" s="18" t="str">
        <f>VLOOKUP(B47,Fornecedores!A:B,2,0)</f>
        <v>MAGICCOMP ENG E SERV DE INFORMATICA LTDA</v>
      </c>
      <c r="D47" s="18" t="s">
        <v>69</v>
      </c>
      <c r="E47" s="23" t="s">
        <v>1884</v>
      </c>
      <c r="F47" s="19">
        <v>45779</v>
      </c>
      <c r="G47" s="20">
        <v>27750</v>
      </c>
      <c r="H47" s="74">
        <f>VLOOKUP(E47&amp;B47,'Conf Oracle'!A:F,6,0)</f>
        <v>45789.627083333333</v>
      </c>
      <c r="I47" s="21" t="s">
        <v>799</v>
      </c>
      <c r="J47">
        <f t="shared" si="0"/>
        <v>7</v>
      </c>
    </row>
    <row r="48" spans="1:10" s="16" customFormat="1" ht="15" hidden="1" x14ac:dyDescent="0.25">
      <c r="A48" s="17">
        <v>45782</v>
      </c>
      <c r="B48" s="106" t="s">
        <v>68</v>
      </c>
      <c r="C48" s="18" t="str">
        <f>VLOOKUP(B48,Fornecedores!A:B,2,0)</f>
        <v>MAGICCOMP ENG E SERV DE INFORMATICA LTDA</v>
      </c>
      <c r="D48" s="18" t="s">
        <v>69</v>
      </c>
      <c r="E48" s="23" t="s">
        <v>1885</v>
      </c>
      <c r="F48" s="19">
        <v>45779</v>
      </c>
      <c r="G48" s="20">
        <v>27750</v>
      </c>
      <c r="H48" s="74">
        <f>VLOOKUP(E48&amp;B48,'Conf Oracle'!A:F,6,0)</f>
        <v>45789.638888888891</v>
      </c>
      <c r="I48" s="21" t="s">
        <v>799</v>
      </c>
      <c r="J48">
        <f t="shared" si="0"/>
        <v>7</v>
      </c>
    </row>
    <row r="49" spans="1:10" s="100" customFormat="1" hidden="1" x14ac:dyDescent="0.25">
      <c r="A49" s="17">
        <v>45782</v>
      </c>
      <c r="B49" s="28" t="s">
        <v>80</v>
      </c>
      <c r="C49" s="18" t="str">
        <f>VLOOKUP(B49,Fornecedores!A:B,2,0)</f>
        <v>POPULOS TECNOLOGIA LTDA</v>
      </c>
      <c r="D49" s="18" t="s">
        <v>69</v>
      </c>
      <c r="E49" s="23" t="s">
        <v>1886</v>
      </c>
      <c r="F49" s="19">
        <v>45779</v>
      </c>
      <c r="G49" s="20">
        <v>3118.52</v>
      </c>
      <c r="H49" s="104">
        <f>VLOOKUP(E49&amp;B49,'Conf Oracle'!A:F,6,0)</f>
        <v>45790.373611111114</v>
      </c>
      <c r="I49" s="23"/>
      <c r="J49" s="130">
        <f t="shared" si="0"/>
        <v>8</v>
      </c>
    </row>
    <row r="50" spans="1:10" s="100" customFormat="1" hidden="1" x14ac:dyDescent="0.25">
      <c r="A50" s="17">
        <v>45782</v>
      </c>
      <c r="B50" s="23" t="s">
        <v>11</v>
      </c>
      <c r="C50" s="18" t="str">
        <f>VLOOKUP(B50,Fornecedores!A:B,2,0)</f>
        <v>E-HUNTER TECNOLOGIA DA INFORMAÇÃO LTDA</v>
      </c>
      <c r="D50" s="18" t="s">
        <v>69</v>
      </c>
      <c r="E50" s="23" t="s">
        <v>733</v>
      </c>
      <c r="F50" s="19">
        <v>45779</v>
      </c>
      <c r="G50" s="20">
        <v>2614</v>
      </c>
      <c r="H50" s="104">
        <f>VLOOKUP(E50&amp;B50,'Conf Oracle'!A:F,6,0)</f>
        <v>45790.368055555555</v>
      </c>
      <c r="I50" s="23"/>
      <c r="J50" s="130">
        <f t="shared" si="0"/>
        <v>8</v>
      </c>
    </row>
    <row r="51" spans="1:10" s="16" customFormat="1" ht="15" hidden="1" x14ac:dyDescent="0.25">
      <c r="A51" s="17">
        <v>45782</v>
      </c>
      <c r="B51" s="28" t="s">
        <v>1349</v>
      </c>
      <c r="C51" s="18" t="str">
        <f>VLOOKUP(B51,Fornecedores!A:B,2,0)</f>
        <v>KPMG CONSULTORIA LTDA</v>
      </c>
      <c r="D51" s="18" t="s">
        <v>69</v>
      </c>
      <c r="E51" s="23" t="s">
        <v>1887</v>
      </c>
      <c r="F51" s="19">
        <v>45779</v>
      </c>
      <c r="G51" s="20">
        <v>40474.69</v>
      </c>
      <c r="H51" s="74">
        <f>VLOOKUP(E51&amp;B51,'Conf Oracle'!A:F,6,0)</f>
        <v>45790.587500000001</v>
      </c>
      <c r="I51" s="21" t="s">
        <v>799</v>
      </c>
      <c r="J51">
        <f t="shared" si="0"/>
        <v>8</v>
      </c>
    </row>
    <row r="52" spans="1:10" s="100" customFormat="1" hidden="1" x14ac:dyDescent="0.25">
      <c r="A52" s="17">
        <v>45782</v>
      </c>
      <c r="B52" s="28" t="s">
        <v>1535</v>
      </c>
      <c r="C52" s="18" t="str">
        <f>VLOOKUP(B52,Fornecedores!A:B,2,0)</f>
        <v>P4PRO PROJETOS DE TECNOLOGIA E GESTAO EMPRESARIAL LTDA.</v>
      </c>
      <c r="D52" s="18" t="s">
        <v>1888</v>
      </c>
      <c r="E52" s="23" t="s">
        <v>1889</v>
      </c>
      <c r="F52" s="19">
        <v>45782</v>
      </c>
      <c r="G52" s="20">
        <v>11686.67</v>
      </c>
      <c r="H52" s="104">
        <f>VLOOKUP(E52&amp;B52,'Conf Oracle'!A:F,6,0)</f>
        <v>45806.656944444447</v>
      </c>
      <c r="I52" s="23"/>
      <c r="J52" s="130">
        <f t="shared" si="0"/>
        <v>19</v>
      </c>
    </row>
    <row r="53" spans="1:10" s="16" customFormat="1" ht="15" hidden="1" x14ac:dyDescent="0.25">
      <c r="A53" s="17">
        <v>45782</v>
      </c>
      <c r="B53" s="28" t="s">
        <v>90</v>
      </c>
      <c r="C53" s="18" t="str">
        <f>VLOOKUP(B53,Fornecedores!A:B,2,0)</f>
        <v>GOOGLE CLOUD BRASIL COMPUTAÇÃO E SERVICOS DE DADOS LTDA</v>
      </c>
      <c r="D53" s="18" t="s">
        <v>69</v>
      </c>
      <c r="E53" s="23" t="s">
        <v>1890</v>
      </c>
      <c r="F53" s="19">
        <v>45779</v>
      </c>
      <c r="G53" s="20">
        <v>0.03</v>
      </c>
      <c r="H53" s="74" t="e">
        <f>VLOOKUP(E53&amp;B53,'Conf Oracle'!A:F,6,0)</f>
        <v>#N/A</v>
      </c>
      <c r="I53" s="21" t="s">
        <v>1891</v>
      </c>
      <c r="J53" t="str">
        <f t="shared" si="0"/>
        <v/>
      </c>
    </row>
    <row r="54" spans="1:10" s="16" customFormat="1" ht="15" hidden="1" x14ac:dyDescent="0.25">
      <c r="A54" s="17">
        <v>45785</v>
      </c>
      <c r="B54" s="28" t="s">
        <v>448</v>
      </c>
      <c r="C54" s="18" t="str">
        <f>VLOOKUP(B54,Fornecedores!A:B,2,0)</f>
        <v>CLARO SA</v>
      </c>
      <c r="D54" s="18" t="s">
        <v>54</v>
      </c>
      <c r="E54" s="23" t="s">
        <v>1892</v>
      </c>
      <c r="F54" s="31">
        <v>45777</v>
      </c>
      <c r="G54" s="20">
        <v>2603.14</v>
      </c>
      <c r="H54" s="74">
        <f>VLOOKUP(E54&amp;B54,'Conf Oracle'!A:F,6,0)</f>
        <v>45786.589583333334</v>
      </c>
      <c r="I54" s="21" t="s">
        <v>988</v>
      </c>
      <c r="J54">
        <f t="shared" si="0"/>
        <v>8</v>
      </c>
    </row>
    <row r="55" spans="1:10" s="16" customFormat="1" ht="15" hidden="1" x14ac:dyDescent="0.25">
      <c r="A55" s="17">
        <v>45785</v>
      </c>
      <c r="B55" s="28" t="s">
        <v>448</v>
      </c>
      <c r="C55" s="18" t="str">
        <f>VLOOKUP(B55,Fornecedores!A:B,2,0)</f>
        <v>CLARO SA</v>
      </c>
      <c r="D55" s="18" t="s">
        <v>54</v>
      </c>
      <c r="E55" s="77" t="s">
        <v>1893</v>
      </c>
      <c r="F55" s="31">
        <v>45777</v>
      </c>
      <c r="G55" s="20">
        <v>19949.16</v>
      </c>
      <c r="H55" s="74">
        <f>VLOOKUP(E55&amp;B55,'Conf Oracle'!A:F,6,0)</f>
        <v>45786.488888888889</v>
      </c>
      <c r="I55" s="21" t="s">
        <v>988</v>
      </c>
      <c r="J55">
        <f t="shared" si="0"/>
        <v>8</v>
      </c>
    </row>
    <row r="56" spans="1:10" s="16" customFormat="1" ht="15" hidden="1" x14ac:dyDescent="0.25">
      <c r="A56" s="17">
        <v>45785</v>
      </c>
      <c r="B56" s="28" t="s">
        <v>448</v>
      </c>
      <c r="C56" s="18" t="str">
        <f>VLOOKUP(B56,Fornecedores!A:B,2,0)</f>
        <v>CLARO SA</v>
      </c>
      <c r="D56" s="18" t="s">
        <v>54</v>
      </c>
      <c r="E56" s="23" t="s">
        <v>1894</v>
      </c>
      <c r="F56" s="31">
        <v>45777</v>
      </c>
      <c r="G56" s="20">
        <v>2198.4699999999998</v>
      </c>
      <c r="H56" s="74">
        <f>VLOOKUP(E56&amp;B56,'Conf Oracle'!A:F,6,0)</f>
        <v>45786.456250000003</v>
      </c>
      <c r="I56" s="21" t="s">
        <v>988</v>
      </c>
      <c r="J56">
        <f t="shared" si="0"/>
        <v>8</v>
      </c>
    </row>
    <row r="57" spans="1:10" s="16" customFormat="1" ht="15" hidden="1" x14ac:dyDescent="0.25">
      <c r="A57" s="17">
        <v>45785</v>
      </c>
      <c r="B57" s="28" t="s">
        <v>448</v>
      </c>
      <c r="C57" s="18" t="str">
        <f>VLOOKUP(B57,Fornecedores!A:B,2,0)</f>
        <v>CLARO SA</v>
      </c>
      <c r="D57" s="18" t="s">
        <v>54</v>
      </c>
      <c r="E57" s="23" t="s">
        <v>1895</v>
      </c>
      <c r="F57" s="31">
        <v>45777</v>
      </c>
      <c r="G57" s="20">
        <v>3370.45</v>
      </c>
      <c r="H57" s="74">
        <f>VLOOKUP(E57&amp;B57,'Conf Oracle'!A:F,6,0)</f>
        <v>45786.62222222222</v>
      </c>
      <c r="I57" s="21" t="s">
        <v>988</v>
      </c>
      <c r="J57">
        <f t="shared" si="0"/>
        <v>8</v>
      </c>
    </row>
    <row r="58" spans="1:10" s="16" customFormat="1" ht="15" hidden="1" x14ac:dyDescent="0.25">
      <c r="A58" s="17">
        <v>45785</v>
      </c>
      <c r="B58" s="28" t="s">
        <v>448</v>
      </c>
      <c r="C58" s="18" t="str">
        <f>VLOOKUP(B58,Fornecedores!A:B,2,0)</f>
        <v>CLARO SA</v>
      </c>
      <c r="D58" s="18" t="s">
        <v>54</v>
      </c>
      <c r="E58" s="23" t="s">
        <v>1896</v>
      </c>
      <c r="F58" s="31">
        <v>45777</v>
      </c>
      <c r="G58" s="20">
        <v>1844.18</v>
      </c>
      <c r="H58" s="74">
        <f>VLOOKUP(E58&amp;B58,'Conf Oracle'!A:F,6,0)</f>
        <v>45786.602083333331</v>
      </c>
      <c r="I58" s="21" t="s">
        <v>988</v>
      </c>
      <c r="J58">
        <f t="shared" si="0"/>
        <v>8</v>
      </c>
    </row>
    <row r="59" spans="1:10" s="100" customFormat="1" hidden="1" x14ac:dyDescent="0.25">
      <c r="A59" s="17">
        <v>45782</v>
      </c>
      <c r="B59" s="28" t="s">
        <v>1897</v>
      </c>
      <c r="C59" s="18" t="str">
        <f>VLOOKUP(B59,Fornecedores!A:B,2,0)</f>
        <v>SMARTFORCE TECNOLOGIA, CONSULTORIA E SERVICOS LTDA</v>
      </c>
      <c r="D59" s="18" t="s">
        <v>69</v>
      </c>
      <c r="E59" s="23" t="s">
        <v>378</v>
      </c>
      <c r="F59" s="19">
        <v>45782</v>
      </c>
      <c r="G59" s="20">
        <v>237864.56</v>
      </c>
      <c r="H59" s="104">
        <f>VLOOKUP(E59&amp;B59,'Conf Oracle'!A:F,6,0)</f>
        <v>45789.64166666667</v>
      </c>
      <c r="I59" s="23"/>
      <c r="J59" s="130">
        <f t="shared" si="0"/>
        <v>6</v>
      </c>
    </row>
    <row r="60" spans="1:10" s="100" customFormat="1" hidden="1" x14ac:dyDescent="0.25">
      <c r="A60" s="17">
        <v>45783</v>
      </c>
      <c r="B60" s="28" t="s">
        <v>509</v>
      </c>
      <c r="C60" s="18" t="str">
        <f>VLOOKUP(B60,Fornecedores!A:B,2,0)</f>
        <v>DUNASTUR LTDA</v>
      </c>
      <c r="D60" s="18" t="s">
        <v>69</v>
      </c>
      <c r="E60" s="23" t="s">
        <v>1898</v>
      </c>
      <c r="F60" s="19">
        <v>45782</v>
      </c>
      <c r="G60" s="20">
        <v>680</v>
      </c>
      <c r="H60" s="104">
        <f>VLOOKUP(E60&amp;B60,'Conf Oracle'!A:F,6,0)</f>
        <v>45789.707638888889</v>
      </c>
      <c r="I60" s="23"/>
      <c r="J60" s="130">
        <f t="shared" si="0"/>
        <v>6</v>
      </c>
    </row>
    <row r="61" spans="1:10" s="100" customFormat="1" hidden="1" x14ac:dyDescent="0.25">
      <c r="A61" s="17">
        <v>45783</v>
      </c>
      <c r="B61" s="28" t="s">
        <v>871</v>
      </c>
      <c r="C61" s="18" t="str">
        <f>VLOOKUP(B61,Fornecedores!A:B,2,0)</f>
        <v>FACILIT TECNOLOGIA LTDA EPP</v>
      </c>
      <c r="D61" s="18" t="s">
        <v>69</v>
      </c>
      <c r="E61" s="23" t="s">
        <v>1899</v>
      </c>
      <c r="F61" s="19">
        <v>45782</v>
      </c>
      <c r="G61" s="20">
        <v>13496</v>
      </c>
      <c r="H61" s="104">
        <f>VLOOKUP(E61&amp;B61,'Conf Oracle'!A:F,6,0)</f>
        <v>45790.371527777781</v>
      </c>
      <c r="I61" s="23"/>
      <c r="J61" s="130">
        <f t="shared" si="0"/>
        <v>7</v>
      </c>
    </row>
    <row r="62" spans="1:10" s="16" customFormat="1" ht="15" hidden="1" x14ac:dyDescent="0.25">
      <c r="A62" s="17">
        <v>45783</v>
      </c>
      <c r="B62" s="28" t="s">
        <v>1349</v>
      </c>
      <c r="C62" s="18" t="str">
        <f>VLOOKUP(B62,Fornecedores!A:B,2,0)</f>
        <v>KPMG CONSULTORIA LTDA</v>
      </c>
      <c r="D62" s="18" t="s">
        <v>69</v>
      </c>
      <c r="E62" s="23" t="s">
        <v>1900</v>
      </c>
      <c r="F62" s="19">
        <v>45782</v>
      </c>
      <c r="G62" s="20">
        <v>40474.71</v>
      </c>
      <c r="H62" s="74">
        <f>VLOOKUP(E62&amp;B62,'Conf Oracle'!A:F,6,0)</f>
        <v>45790.355555555558</v>
      </c>
      <c r="I62" s="21" t="s">
        <v>799</v>
      </c>
      <c r="J62">
        <f t="shared" si="0"/>
        <v>7</v>
      </c>
    </row>
    <row r="63" spans="1:10" s="16" customFormat="1" ht="15" hidden="1" x14ac:dyDescent="0.25">
      <c r="A63" s="17">
        <v>45783</v>
      </c>
      <c r="B63" s="28" t="s">
        <v>1349</v>
      </c>
      <c r="C63" s="18" t="str">
        <f>VLOOKUP(B63,Fornecedores!A:B,2,0)</f>
        <v>KPMG CONSULTORIA LTDA</v>
      </c>
      <c r="D63" s="18" t="s">
        <v>69</v>
      </c>
      <c r="E63" s="23" t="s">
        <v>1901</v>
      </c>
      <c r="F63" s="19">
        <v>45782</v>
      </c>
      <c r="G63" s="20">
        <v>40474.71</v>
      </c>
      <c r="H63" s="74">
        <f>VLOOKUP(E63&amp;B63,'Conf Oracle'!A:F,6,0)</f>
        <v>45790.594444444447</v>
      </c>
      <c r="I63" s="21" t="s">
        <v>799</v>
      </c>
      <c r="J63">
        <f t="shared" si="0"/>
        <v>7</v>
      </c>
    </row>
    <row r="64" spans="1:10" s="100" customFormat="1" hidden="1" x14ac:dyDescent="0.25">
      <c r="A64" s="17">
        <v>45783</v>
      </c>
      <c r="B64" s="28" t="s">
        <v>95</v>
      </c>
      <c r="C64" s="18" t="str">
        <f>VLOOKUP(B64,Fornecedores!A:B,2,0)</f>
        <v>FUTURE TECHNOLOGIES INFORMATICA LTDA</v>
      </c>
      <c r="D64" s="18" t="s">
        <v>69</v>
      </c>
      <c r="E64" s="23" t="s">
        <v>1902</v>
      </c>
      <c r="F64" s="19">
        <v>45782</v>
      </c>
      <c r="G64" s="20">
        <v>6053.32</v>
      </c>
      <c r="H64" s="104">
        <f>VLOOKUP(E64&amp;B64,'Conf Oracle'!A:F,6,0)</f>
        <v>45796.394444444442</v>
      </c>
      <c r="I64" s="23"/>
      <c r="J64" s="130">
        <f t="shared" si="0"/>
        <v>11</v>
      </c>
    </row>
    <row r="65" spans="1:10" s="16" customFormat="1" ht="15" x14ac:dyDescent="0.25">
      <c r="A65" s="17">
        <v>45785</v>
      </c>
      <c r="B65" s="28" t="s">
        <v>347</v>
      </c>
      <c r="C65" s="18" t="str">
        <f>VLOOKUP(B65,Fornecedores!A:B,2,0)</f>
        <v>DELL COMPUTADORES DO BRASIL LTDA</v>
      </c>
      <c r="D65" s="18" t="s">
        <v>69</v>
      </c>
      <c r="E65" s="23" t="s">
        <v>1799</v>
      </c>
      <c r="F65" s="19">
        <v>45783</v>
      </c>
      <c r="G65" s="20">
        <v>7714.22</v>
      </c>
      <c r="H65" s="74" t="e">
        <f>VLOOKUP(E65&amp;B65,'Conf Oracle'!A:F,6,0)</f>
        <v>#N/A</v>
      </c>
      <c r="I65" s="21" t="s">
        <v>1903</v>
      </c>
      <c r="J65" t="str">
        <f t="shared" si="0"/>
        <v/>
      </c>
    </row>
    <row r="66" spans="1:10" s="16" customFormat="1" ht="15" x14ac:dyDescent="0.25">
      <c r="A66" s="17">
        <v>45785</v>
      </c>
      <c r="B66" s="28" t="s">
        <v>347</v>
      </c>
      <c r="C66" s="18" t="str">
        <f>VLOOKUP(B66,Fornecedores!A:B,2,0)</f>
        <v>DELL COMPUTADORES DO BRASIL LTDA</v>
      </c>
      <c r="D66" s="18" t="s">
        <v>69</v>
      </c>
      <c r="E66" s="23" t="s">
        <v>1800</v>
      </c>
      <c r="F66" s="19">
        <v>45783</v>
      </c>
      <c r="G66" s="20">
        <v>6749.95</v>
      </c>
      <c r="H66" s="74" t="e">
        <f>VLOOKUP(E66&amp;B66,'Conf Oracle'!A:F,6,0)</f>
        <v>#N/A</v>
      </c>
      <c r="I66" s="21" t="s">
        <v>1903</v>
      </c>
      <c r="J66" t="str">
        <f t="shared" si="0"/>
        <v/>
      </c>
    </row>
    <row r="67" spans="1:10" s="16" customFormat="1" ht="15" x14ac:dyDescent="0.25">
      <c r="A67" s="17">
        <v>45785</v>
      </c>
      <c r="B67" s="28" t="s">
        <v>347</v>
      </c>
      <c r="C67" s="18" t="str">
        <f>VLOOKUP(B67,Fornecedores!A:B,2,0)</f>
        <v>DELL COMPUTADORES DO BRASIL LTDA</v>
      </c>
      <c r="D67" s="18" t="s">
        <v>69</v>
      </c>
      <c r="E67" s="23" t="s">
        <v>1801</v>
      </c>
      <c r="F67" s="19">
        <v>45783</v>
      </c>
      <c r="G67" s="20">
        <v>7714.22</v>
      </c>
      <c r="H67" s="74" t="e">
        <f>VLOOKUP(E67&amp;B67,'Conf Oracle'!A:F,6,0)</f>
        <v>#N/A</v>
      </c>
      <c r="I67" s="21" t="s">
        <v>1903</v>
      </c>
      <c r="J67" t="str">
        <f t="shared" si="0"/>
        <v/>
      </c>
    </row>
    <row r="68" spans="1:10" s="16" customFormat="1" ht="15" x14ac:dyDescent="0.25">
      <c r="A68" s="17">
        <v>45785</v>
      </c>
      <c r="B68" s="28" t="s">
        <v>347</v>
      </c>
      <c r="C68" s="18" t="str">
        <f>VLOOKUP(B68,Fornecedores!A:B,2,0)</f>
        <v>DELL COMPUTADORES DO BRASIL LTDA</v>
      </c>
      <c r="D68" s="18" t="s">
        <v>69</v>
      </c>
      <c r="E68" s="23" t="s">
        <v>1790</v>
      </c>
      <c r="F68" s="19">
        <v>45783</v>
      </c>
      <c r="G68" s="20">
        <v>7714.22</v>
      </c>
      <c r="H68" s="74" t="e">
        <f>VLOOKUP(E68&amp;B68,'Conf Oracle'!A:F,6,0)</f>
        <v>#N/A</v>
      </c>
      <c r="I68" s="21" t="s">
        <v>1903</v>
      </c>
      <c r="J68" t="str">
        <f t="shared" ref="J68:J131" si="1">IF(OR(ISBLANK(F68), ISBLANK(H68)), "", IFERROR(NETWORKDAYS(F68, H68), ""))</f>
        <v/>
      </c>
    </row>
    <row r="69" spans="1:10" s="16" customFormat="1" ht="15" hidden="1" x14ac:dyDescent="0.25">
      <c r="A69" s="17">
        <v>45785</v>
      </c>
      <c r="B69" s="28" t="s">
        <v>17</v>
      </c>
      <c r="C69" s="18" t="str">
        <f>VLOOKUP(B69,Fornecedores!A:B,2,0)</f>
        <v>PTLS SERV TECNOLOGIA E ASSESS TECN LTDA</v>
      </c>
      <c r="D69" s="18" t="s">
        <v>69</v>
      </c>
      <c r="E69" s="23" t="s">
        <v>1904</v>
      </c>
      <c r="F69" s="19">
        <v>45784</v>
      </c>
      <c r="G69" s="20">
        <v>241980.15</v>
      </c>
      <c r="H69" s="74">
        <f>VLOOKUP(E69&amp;B69,'Conf Oracle'!A:F,6,0)</f>
        <v>45805.645833333336</v>
      </c>
      <c r="I69" s="21" t="s">
        <v>799</v>
      </c>
      <c r="J69">
        <f t="shared" si="1"/>
        <v>16</v>
      </c>
    </row>
    <row r="70" spans="1:10" s="100" customFormat="1" hidden="1" x14ac:dyDescent="0.25">
      <c r="A70" s="17">
        <v>45782</v>
      </c>
      <c r="B70" s="77" t="s">
        <v>1905</v>
      </c>
      <c r="C70" s="18" t="str">
        <f>VLOOKUP(B70,Fornecedores!A:B,2,0)</f>
        <v>RDM TECHNOLOGY LTDA</v>
      </c>
      <c r="D70" s="18" t="s">
        <v>30</v>
      </c>
      <c r="E70" s="23" t="s">
        <v>1906</v>
      </c>
      <c r="F70" s="19">
        <v>45778</v>
      </c>
      <c r="G70" s="20">
        <v>24244.95</v>
      </c>
      <c r="H70" s="104">
        <f>VLOOKUP(E70&amp;B70,'Conf Oracle'!A:F,6,0)</f>
        <v>45805.429166666669</v>
      </c>
      <c r="I70" s="23"/>
      <c r="J70" s="130">
        <f t="shared" si="1"/>
        <v>20</v>
      </c>
    </row>
    <row r="71" spans="1:10" s="100" customFormat="1" hidden="1" x14ac:dyDescent="0.25">
      <c r="A71" s="17">
        <v>45782</v>
      </c>
      <c r="B71" s="28" t="s">
        <v>32</v>
      </c>
      <c r="C71" s="18" t="str">
        <f>VLOOKUP(B71,Fornecedores!A:B,2,0)</f>
        <v>DEL GRANDE INFO E TELEC IND E COM LTDA</v>
      </c>
      <c r="D71" s="18" t="s">
        <v>30</v>
      </c>
      <c r="E71" s="23" t="s">
        <v>1907</v>
      </c>
      <c r="F71" s="19">
        <v>45779</v>
      </c>
      <c r="G71" s="20">
        <v>5077</v>
      </c>
      <c r="H71" s="104">
        <f>VLOOKUP(E71&amp;B71,'Conf Oracle'!A:F,6,0)</f>
        <v>45806.522916666669</v>
      </c>
      <c r="I71" s="23"/>
      <c r="J71" s="130">
        <f t="shared" si="1"/>
        <v>20</v>
      </c>
    </row>
    <row r="72" spans="1:10" s="100" customFormat="1" hidden="1" x14ac:dyDescent="0.25">
      <c r="A72" s="17">
        <v>45782</v>
      </c>
      <c r="B72" s="28" t="s">
        <v>32</v>
      </c>
      <c r="C72" s="18" t="str">
        <f>VLOOKUP(B72,Fornecedores!A:B,2,0)</f>
        <v>DEL GRANDE INFO E TELEC IND E COM LTDA</v>
      </c>
      <c r="D72" s="18" t="s">
        <v>30</v>
      </c>
      <c r="E72" s="23" t="s">
        <v>1908</v>
      </c>
      <c r="F72" s="19">
        <v>45779</v>
      </c>
      <c r="G72" s="20">
        <v>1618.7</v>
      </c>
      <c r="H72" s="104">
        <f>VLOOKUP(E72&amp;B72,'Conf Oracle'!A:F,6,0)</f>
        <v>45806.515972222223</v>
      </c>
      <c r="I72" s="23"/>
      <c r="J72" s="130">
        <f t="shared" si="1"/>
        <v>20</v>
      </c>
    </row>
    <row r="73" spans="1:10" s="100" customFormat="1" hidden="1" x14ac:dyDescent="0.25">
      <c r="A73" s="17">
        <v>45782</v>
      </c>
      <c r="B73" s="28" t="s">
        <v>32</v>
      </c>
      <c r="C73" s="18" t="str">
        <f>VLOOKUP(B73,Fornecedores!A:B,2,0)</f>
        <v>DEL GRANDE INFO E TELEC IND E COM LTDA</v>
      </c>
      <c r="D73" s="18" t="s">
        <v>30</v>
      </c>
      <c r="E73" s="23" t="s">
        <v>1909</v>
      </c>
      <c r="F73" s="19">
        <v>45779</v>
      </c>
      <c r="G73" s="20">
        <v>2825.73</v>
      </c>
      <c r="H73" s="104">
        <f>VLOOKUP(E73&amp;B73,'Conf Oracle'!A:F,6,0)</f>
        <v>45806.520833333336</v>
      </c>
      <c r="I73" s="23"/>
      <c r="J73" s="130">
        <f t="shared" si="1"/>
        <v>20</v>
      </c>
    </row>
    <row r="74" spans="1:10" s="100" customFormat="1" hidden="1" x14ac:dyDescent="0.25">
      <c r="A74" s="17">
        <v>45782</v>
      </c>
      <c r="B74" s="28" t="s">
        <v>32</v>
      </c>
      <c r="C74" s="18" t="str">
        <f>VLOOKUP(B74,Fornecedores!A:B,2,0)</f>
        <v>DEL GRANDE INFO E TELEC IND E COM LTDA</v>
      </c>
      <c r="D74" s="18" t="s">
        <v>30</v>
      </c>
      <c r="E74" s="23" t="s">
        <v>1910</v>
      </c>
      <c r="F74" s="19">
        <v>45779</v>
      </c>
      <c r="G74" s="20">
        <v>3151.24</v>
      </c>
      <c r="H74" s="104">
        <f>VLOOKUP(E74&amp;B74,'Conf Oracle'!A:F,6,0)</f>
        <v>45806.518750000003</v>
      </c>
      <c r="I74" s="23"/>
      <c r="J74" s="130">
        <f t="shared" si="1"/>
        <v>20</v>
      </c>
    </row>
    <row r="75" spans="1:10" s="100" customFormat="1" hidden="1" x14ac:dyDescent="0.25">
      <c r="A75" s="17">
        <v>45783</v>
      </c>
      <c r="B75" s="28" t="s">
        <v>37</v>
      </c>
      <c r="C75" s="18" t="str">
        <f>VLOOKUP(B75,Fornecedores!A:B,2,0)</f>
        <v>FUNDACAO DE ENSINO E ENGENHARIA DE SC</v>
      </c>
      <c r="D75" s="18" t="s">
        <v>30</v>
      </c>
      <c r="E75" s="23" t="s">
        <v>1911</v>
      </c>
      <c r="F75" s="19">
        <v>45782</v>
      </c>
      <c r="G75" s="20">
        <v>53333.33</v>
      </c>
      <c r="H75" s="104" t="s">
        <v>212</v>
      </c>
      <c r="I75" s="23"/>
      <c r="J75" s="130" t="str">
        <f t="shared" si="1"/>
        <v/>
      </c>
    </row>
    <row r="76" spans="1:10" s="100" customFormat="1" hidden="1" x14ac:dyDescent="0.25">
      <c r="A76" s="17">
        <v>45783</v>
      </c>
      <c r="B76" s="28" t="s">
        <v>41</v>
      </c>
      <c r="C76" s="18" t="str">
        <f>VLOOKUP(B76,Fornecedores!A:B,2,0)</f>
        <v>AGENCIA FR DE COMUNICACAO LTDA</v>
      </c>
      <c r="D76" s="18" t="s">
        <v>30</v>
      </c>
      <c r="E76" s="23" t="s">
        <v>1912</v>
      </c>
      <c r="F76" s="19">
        <v>45782</v>
      </c>
      <c r="G76" s="20">
        <v>38034.800000000003</v>
      </c>
      <c r="H76" s="104">
        <f>VLOOKUP(E76&amp;B76,'Conf Oracle'!A:F,6,0)</f>
        <v>45805.474305555559</v>
      </c>
      <c r="I76" s="23"/>
      <c r="J76" s="130">
        <f t="shared" si="1"/>
        <v>18</v>
      </c>
    </row>
    <row r="77" spans="1:10" s="100" customFormat="1" hidden="1" x14ac:dyDescent="0.25">
      <c r="A77" s="17">
        <v>45785</v>
      </c>
      <c r="B77" s="28" t="s">
        <v>1913</v>
      </c>
      <c r="C77" s="18" t="str">
        <f>VLOOKUP(B77,Fornecedores!A:B,2,0)</f>
        <v>ICTS GLOBAL SERV D CONSUL GES RISCO LTDA</v>
      </c>
      <c r="D77" s="18" t="s">
        <v>30</v>
      </c>
      <c r="E77" s="23" t="s">
        <v>1914</v>
      </c>
      <c r="F77" s="31">
        <v>45763</v>
      </c>
      <c r="G77" s="20">
        <v>70426.12</v>
      </c>
      <c r="H77" s="104">
        <f>VLOOKUP(E77&amp;B77,'Conf Oracle'!A:F,6,0)</f>
        <v>45804.609027777777</v>
      </c>
      <c r="I77" s="23"/>
      <c r="J77" s="130">
        <f t="shared" si="1"/>
        <v>30</v>
      </c>
    </row>
    <row r="78" spans="1:10" s="100" customFormat="1" hidden="1" x14ac:dyDescent="0.25">
      <c r="A78" s="17">
        <v>45785</v>
      </c>
      <c r="B78" s="28" t="s">
        <v>989</v>
      </c>
      <c r="C78" s="18" t="str">
        <f>VLOOKUP(B78,Fornecedores!A:B,2,0)</f>
        <v>HYDROBYTE SOFTWARE EIRELI</v>
      </c>
      <c r="D78" s="18" t="s">
        <v>30</v>
      </c>
      <c r="E78" s="23" t="s">
        <v>1915</v>
      </c>
      <c r="F78" s="19">
        <v>45785</v>
      </c>
      <c r="G78" s="20">
        <v>42840.24</v>
      </c>
      <c r="H78" s="104">
        <f>VLOOKUP(E78&amp;B78,'Conf Oracle'!A:F,6,0)</f>
        <v>45811.649305555555</v>
      </c>
      <c r="I78" s="23" t="s">
        <v>67</v>
      </c>
      <c r="J78" s="130">
        <f t="shared" si="1"/>
        <v>19</v>
      </c>
    </row>
    <row r="79" spans="1:10" s="16" customFormat="1" ht="15" hidden="1" x14ac:dyDescent="0.25">
      <c r="A79" s="17">
        <v>45790</v>
      </c>
      <c r="B79" s="107" t="s">
        <v>296</v>
      </c>
      <c r="C79" s="18" t="str">
        <f>VLOOKUP(B79,Fornecedores!A:B,2,0)</f>
        <v>MAXXIMA AURORA NEGOCIOS IMOB. LTDA</v>
      </c>
      <c r="D79" s="18" t="s">
        <v>54</v>
      </c>
      <c r="E79" s="23" t="s">
        <v>1916</v>
      </c>
      <c r="F79" s="19">
        <v>45786</v>
      </c>
      <c r="G79" s="20">
        <v>773126.72</v>
      </c>
      <c r="H79" s="74">
        <f>VLOOKUP(E79&amp;B79,'Conf Oracle'!A:F,6,0)</f>
        <v>45796.563888888886</v>
      </c>
      <c r="I79" s="21" t="s">
        <v>988</v>
      </c>
      <c r="J79">
        <f t="shared" si="1"/>
        <v>7</v>
      </c>
    </row>
    <row r="80" spans="1:10" s="100" customFormat="1" hidden="1" x14ac:dyDescent="0.25">
      <c r="A80" s="17">
        <v>45790</v>
      </c>
      <c r="B80" s="133" t="s">
        <v>330</v>
      </c>
      <c r="C80" s="18" t="str">
        <f>VLOOKUP(B80,Fornecedores!A:B,2,0)</f>
        <v>RICOH BRASIL S A</v>
      </c>
      <c r="D80" s="18" t="s">
        <v>54</v>
      </c>
      <c r="E80" s="23" t="s">
        <v>1917</v>
      </c>
      <c r="F80" s="19">
        <v>45782</v>
      </c>
      <c r="G80" s="20">
        <v>639.19000000000005</v>
      </c>
      <c r="H80" s="104">
        <f>VLOOKUP(E80&amp;B80,'Conf Oracle'!A:F,6,0)</f>
        <v>45790.406944444447</v>
      </c>
      <c r="I80" s="23"/>
      <c r="J80" s="130">
        <f t="shared" si="1"/>
        <v>7</v>
      </c>
    </row>
    <row r="81" spans="1:10" s="100" customFormat="1" hidden="1" x14ac:dyDescent="0.25">
      <c r="A81" s="17">
        <v>45790</v>
      </c>
      <c r="B81" s="133" t="s">
        <v>330</v>
      </c>
      <c r="C81" s="18" t="str">
        <f>VLOOKUP(B81,Fornecedores!A:B,2,0)</f>
        <v>RICOH BRASIL S A</v>
      </c>
      <c r="D81" s="18" t="s">
        <v>54</v>
      </c>
      <c r="E81" s="23" t="s">
        <v>1918</v>
      </c>
      <c r="F81" s="19">
        <v>45782</v>
      </c>
      <c r="G81" s="20">
        <v>19.86</v>
      </c>
      <c r="H81" s="104">
        <f>VLOOKUP(E81&amp;B81,'Conf Oracle'!A:F,6,0)</f>
        <v>45790.431250000001</v>
      </c>
      <c r="I81" s="23"/>
      <c r="J81" s="130">
        <f t="shared" si="1"/>
        <v>7</v>
      </c>
    </row>
    <row r="82" spans="1:10" s="100" customFormat="1" hidden="1" x14ac:dyDescent="0.25">
      <c r="A82" s="17">
        <v>45790</v>
      </c>
      <c r="B82" s="133" t="s">
        <v>330</v>
      </c>
      <c r="C82" s="18" t="str">
        <f>VLOOKUP(B82,Fornecedores!A:B,2,0)</f>
        <v>RICOH BRASIL S A</v>
      </c>
      <c r="D82" s="18" t="s">
        <v>54</v>
      </c>
      <c r="E82" s="23" t="s">
        <v>1919</v>
      </c>
      <c r="F82" s="19">
        <v>45782</v>
      </c>
      <c r="G82" s="20">
        <v>738.23</v>
      </c>
      <c r="H82" s="104">
        <f>VLOOKUP(E82&amp;B82,'Conf Oracle'!A:F,6,0)</f>
        <v>45790.42083333333</v>
      </c>
      <c r="I82" s="23"/>
      <c r="J82" s="130">
        <f t="shared" si="1"/>
        <v>7</v>
      </c>
    </row>
    <row r="83" spans="1:10" s="100" customFormat="1" hidden="1" x14ac:dyDescent="0.25">
      <c r="A83" s="17">
        <v>45790</v>
      </c>
      <c r="B83" s="133" t="s">
        <v>330</v>
      </c>
      <c r="C83" s="18" t="str">
        <f>VLOOKUP(B83,Fornecedores!A:B,2,0)</f>
        <v>RICOH BRASIL S A</v>
      </c>
      <c r="D83" s="18" t="s">
        <v>54</v>
      </c>
      <c r="E83" s="23" t="s">
        <v>1920</v>
      </c>
      <c r="F83" s="19">
        <v>45782</v>
      </c>
      <c r="G83" s="20">
        <v>18.649999999999999</v>
      </c>
      <c r="H83" s="104">
        <f>VLOOKUP(E83&amp;B83,'Conf Oracle'!A:F,6,0)</f>
        <v>45790.436111111114</v>
      </c>
      <c r="I83" s="23"/>
      <c r="J83" s="130">
        <f t="shared" si="1"/>
        <v>7</v>
      </c>
    </row>
    <row r="84" spans="1:10" s="100" customFormat="1" hidden="1" x14ac:dyDescent="0.25">
      <c r="A84" s="17">
        <v>45790</v>
      </c>
      <c r="B84" s="133" t="s">
        <v>330</v>
      </c>
      <c r="C84" s="18" t="str">
        <f>VLOOKUP(B84,Fornecedores!A:B,2,0)</f>
        <v>RICOH BRASIL S A</v>
      </c>
      <c r="D84" s="18" t="s">
        <v>54</v>
      </c>
      <c r="E84" s="23" t="s">
        <v>1921</v>
      </c>
      <c r="F84" s="19">
        <v>45782</v>
      </c>
      <c r="G84" s="20">
        <v>2231.8200000000002</v>
      </c>
      <c r="H84" s="104">
        <f>VLOOKUP(E84&amp;B84,'Conf Oracle'!A:F,6,0)</f>
        <v>45790.427083333336</v>
      </c>
      <c r="I84" s="23"/>
      <c r="J84" s="130">
        <f t="shared" si="1"/>
        <v>7</v>
      </c>
    </row>
    <row r="85" spans="1:10" s="100" customFormat="1" hidden="1" x14ac:dyDescent="0.25">
      <c r="A85" s="17">
        <v>45790</v>
      </c>
      <c r="B85" s="133" t="s">
        <v>330</v>
      </c>
      <c r="C85" s="18" t="str">
        <f>VLOOKUP(B85,Fornecedores!A:B,2,0)</f>
        <v>RICOH BRASIL S A</v>
      </c>
      <c r="D85" s="18" t="s">
        <v>54</v>
      </c>
      <c r="E85" s="23" t="s">
        <v>1922</v>
      </c>
      <c r="F85" s="19">
        <v>45782</v>
      </c>
      <c r="G85" s="20">
        <v>186.85</v>
      </c>
      <c r="H85" s="104">
        <f>VLOOKUP(E85&amp;B85,'Conf Oracle'!A:F,6,0)</f>
        <v>45790.404166666667</v>
      </c>
      <c r="I85" s="23"/>
      <c r="J85" s="130">
        <f t="shared" si="1"/>
        <v>7</v>
      </c>
    </row>
    <row r="86" spans="1:10" s="100" customFormat="1" hidden="1" x14ac:dyDescent="0.25">
      <c r="A86" s="17">
        <v>45790</v>
      </c>
      <c r="B86" s="133" t="s">
        <v>330</v>
      </c>
      <c r="C86" s="18" t="str">
        <f>VLOOKUP(B86,Fornecedores!A:B,2,0)</f>
        <v>RICOH BRASIL S A</v>
      </c>
      <c r="D86" s="18" t="s">
        <v>54</v>
      </c>
      <c r="E86" s="23" t="s">
        <v>1923</v>
      </c>
      <c r="F86" s="19">
        <v>45782</v>
      </c>
      <c r="G86" s="20">
        <v>369.81</v>
      </c>
      <c r="H86" s="104">
        <f>VLOOKUP(E86&amp;B86,'Conf Oracle'!A:F,6,0)</f>
        <v>45790.554861111108</v>
      </c>
      <c r="I86" s="23"/>
      <c r="J86" s="130">
        <f t="shared" si="1"/>
        <v>7</v>
      </c>
    </row>
    <row r="87" spans="1:10" s="100" customFormat="1" hidden="1" x14ac:dyDescent="0.25">
      <c r="A87" s="17">
        <v>45790</v>
      </c>
      <c r="B87" s="28" t="s">
        <v>101</v>
      </c>
      <c r="C87" s="18" t="str">
        <f>VLOOKUP(B87,Fornecedores!A:B,2,0)</f>
        <v>DELL COMPUTADORES DO BRASIL LTDA</v>
      </c>
      <c r="D87" s="18" t="s">
        <v>104</v>
      </c>
      <c r="E87" s="23" t="s">
        <v>1924</v>
      </c>
      <c r="F87" s="31">
        <v>45771</v>
      </c>
      <c r="G87" s="20">
        <v>1523.67</v>
      </c>
      <c r="H87" s="104">
        <f>VLOOKUP(E87&amp;B87,'Conf Oracle'!A:F,6,0)</f>
        <v>45807.679861111108</v>
      </c>
      <c r="I87" s="23"/>
      <c r="J87" s="130">
        <f t="shared" si="1"/>
        <v>27</v>
      </c>
    </row>
    <row r="88" spans="1:10" s="100" customFormat="1" hidden="1" x14ac:dyDescent="0.25">
      <c r="A88" s="17">
        <v>45790</v>
      </c>
      <c r="B88" s="28" t="s">
        <v>101</v>
      </c>
      <c r="C88" s="18" t="str">
        <f>VLOOKUP(B88,Fornecedores!A:B,2,0)</f>
        <v>DELL COMPUTADORES DO BRASIL LTDA</v>
      </c>
      <c r="D88" s="18" t="s">
        <v>104</v>
      </c>
      <c r="E88" s="23" t="s">
        <v>1925</v>
      </c>
      <c r="F88" s="31">
        <v>45771</v>
      </c>
      <c r="G88" s="20">
        <v>1870.05</v>
      </c>
      <c r="H88" s="104">
        <f>VLOOKUP(E88&amp;B88,'Conf Oracle'!A:F,6,0)</f>
        <v>45810.413194444445</v>
      </c>
      <c r="I88" s="23"/>
      <c r="J88" s="130">
        <f t="shared" si="1"/>
        <v>28</v>
      </c>
    </row>
    <row r="89" spans="1:10" s="100" customFormat="1" hidden="1" x14ac:dyDescent="0.25">
      <c r="A89" s="17">
        <v>45790</v>
      </c>
      <c r="B89" s="28" t="s">
        <v>101</v>
      </c>
      <c r="C89" s="18" t="str">
        <f>VLOOKUP(B89,Fornecedores!A:B,2,0)</f>
        <v>DELL COMPUTADORES DO BRASIL LTDA</v>
      </c>
      <c r="D89" s="18" t="s">
        <v>104</v>
      </c>
      <c r="E89" s="23" t="s">
        <v>1926</v>
      </c>
      <c r="F89" s="31">
        <v>45771</v>
      </c>
      <c r="G89" s="20">
        <v>1523.67</v>
      </c>
      <c r="H89" s="104">
        <f>VLOOKUP(E89&amp;B89,'Conf Oracle'!A:F,6,0)</f>
        <v>45810.436111111114</v>
      </c>
      <c r="I89" s="23"/>
      <c r="J89" s="130">
        <f t="shared" si="1"/>
        <v>28</v>
      </c>
    </row>
    <row r="90" spans="1:10" s="100" customFormat="1" hidden="1" x14ac:dyDescent="0.25">
      <c r="A90" s="17">
        <v>45790</v>
      </c>
      <c r="B90" s="28" t="s">
        <v>101</v>
      </c>
      <c r="C90" s="18" t="str">
        <f>VLOOKUP(B90,Fornecedores!A:B,2,0)</f>
        <v>DELL COMPUTADORES DO BRASIL LTDA</v>
      </c>
      <c r="D90" s="18" t="s">
        <v>104</v>
      </c>
      <c r="E90" s="23" t="s">
        <v>1927</v>
      </c>
      <c r="F90" s="31">
        <v>45771</v>
      </c>
      <c r="G90" s="20">
        <v>1523.67</v>
      </c>
      <c r="H90" s="104" t="s">
        <v>1928</v>
      </c>
      <c r="I90" s="23"/>
      <c r="J90" s="130" t="str">
        <f t="shared" si="1"/>
        <v/>
      </c>
    </row>
    <row r="91" spans="1:10" s="100" customFormat="1" hidden="1" x14ac:dyDescent="0.25">
      <c r="A91" s="17">
        <v>45790</v>
      </c>
      <c r="B91" s="28" t="s">
        <v>101</v>
      </c>
      <c r="C91" s="18" t="str">
        <f>VLOOKUP(B91,Fornecedores!A:B,2,0)</f>
        <v>DELL COMPUTADORES DO BRASIL LTDA</v>
      </c>
      <c r="D91" s="18" t="s">
        <v>104</v>
      </c>
      <c r="E91" s="23" t="s">
        <v>1929</v>
      </c>
      <c r="F91" s="31">
        <v>45771</v>
      </c>
      <c r="G91" s="20">
        <v>1523.67</v>
      </c>
      <c r="H91" s="104">
        <f>VLOOKUP(E91&amp;B91,'Conf Oracle'!A:F,6,0)</f>
        <v>45810.427083333336</v>
      </c>
      <c r="I91" s="23"/>
      <c r="J91" s="130">
        <f t="shared" si="1"/>
        <v>28</v>
      </c>
    </row>
    <row r="92" spans="1:10" s="100" customFormat="1" hidden="1" x14ac:dyDescent="0.25">
      <c r="A92" s="17">
        <v>45790</v>
      </c>
      <c r="B92" s="28" t="s">
        <v>101</v>
      </c>
      <c r="C92" s="18" t="str">
        <f>VLOOKUP(B92,Fornecedores!A:B,2,0)</f>
        <v>DELL COMPUTADORES DO BRASIL LTDA</v>
      </c>
      <c r="D92" s="18" t="s">
        <v>104</v>
      </c>
      <c r="E92" s="23" t="s">
        <v>1930</v>
      </c>
      <c r="F92" s="31">
        <v>45771</v>
      </c>
      <c r="G92" s="20">
        <v>1944.73</v>
      </c>
      <c r="H92" s="104">
        <f>VLOOKUP(E92&amp;B92,'Conf Oracle'!A:F,6,0)</f>
        <v>45810.40625</v>
      </c>
      <c r="I92" s="23"/>
      <c r="J92" s="130">
        <f t="shared" si="1"/>
        <v>28</v>
      </c>
    </row>
    <row r="93" spans="1:10" s="100" customFormat="1" hidden="1" x14ac:dyDescent="0.25">
      <c r="A93" s="17">
        <v>45790</v>
      </c>
      <c r="B93" s="28" t="s">
        <v>101</v>
      </c>
      <c r="C93" s="18" t="str">
        <f>VLOOKUP(B93,Fornecedores!A:B,2,0)</f>
        <v>DELL COMPUTADORES DO BRASIL LTDA</v>
      </c>
      <c r="D93" s="18" t="s">
        <v>104</v>
      </c>
      <c r="E93" s="23" t="s">
        <v>1931</v>
      </c>
      <c r="F93" s="31">
        <v>45771</v>
      </c>
      <c r="G93" s="20">
        <v>1523.67</v>
      </c>
      <c r="H93" s="104" t="s">
        <v>1928</v>
      </c>
      <c r="I93" s="23"/>
      <c r="J93" s="130" t="str">
        <f t="shared" si="1"/>
        <v/>
      </c>
    </row>
    <row r="94" spans="1:10" s="100" customFormat="1" hidden="1" x14ac:dyDescent="0.25">
      <c r="A94" s="17">
        <v>45790</v>
      </c>
      <c r="B94" s="28" t="s">
        <v>1932</v>
      </c>
      <c r="C94" s="18" t="str">
        <f>VLOOKUP(B94,Fornecedores!A:B,2,0)</f>
        <v>WL ATACADISTA LTDA</v>
      </c>
      <c r="D94" s="18" t="s">
        <v>104</v>
      </c>
      <c r="E94" s="23" t="s">
        <v>1933</v>
      </c>
      <c r="F94" s="19">
        <v>45785</v>
      </c>
      <c r="G94" s="20">
        <v>26631</v>
      </c>
      <c r="H94" s="104">
        <f>VLOOKUP(E94&amp;B94,'Conf Oracle'!A:F,6,0)</f>
        <v>45789.674305555556</v>
      </c>
      <c r="I94" s="23"/>
      <c r="J94" s="130">
        <f t="shared" si="1"/>
        <v>3</v>
      </c>
    </row>
    <row r="95" spans="1:10" s="100" customFormat="1" hidden="1" x14ac:dyDescent="0.25">
      <c r="A95" s="17">
        <v>45790</v>
      </c>
      <c r="B95" s="28" t="s">
        <v>154</v>
      </c>
      <c r="C95" s="18" t="str">
        <f>VLOOKUP(B95,Fornecedores!A:B,2,0)</f>
        <v>TELEFONICA BRASIL SA</v>
      </c>
      <c r="D95" s="18" t="s">
        <v>15</v>
      </c>
      <c r="E95" s="23" t="s">
        <v>1934</v>
      </c>
      <c r="F95" s="19">
        <v>45786</v>
      </c>
      <c r="G95" s="20">
        <v>1581.56</v>
      </c>
      <c r="H95" s="104" t="e">
        <f>VLOOKUP(E95&amp;B95,'Conf Oracle'!A:F,6,0)</f>
        <v>#N/A</v>
      </c>
      <c r="I95" s="23" t="s">
        <v>1935</v>
      </c>
      <c r="J95" s="130" t="str">
        <f t="shared" si="1"/>
        <v/>
      </c>
    </row>
    <row r="96" spans="1:10" s="100" customFormat="1" hidden="1" x14ac:dyDescent="0.25">
      <c r="A96" s="17">
        <v>45790</v>
      </c>
      <c r="B96" s="28" t="s">
        <v>154</v>
      </c>
      <c r="C96" s="18" t="str">
        <f>VLOOKUP(B96,Fornecedores!A:B,2,0)</f>
        <v>TELEFONICA BRASIL SA</v>
      </c>
      <c r="D96" s="18" t="s">
        <v>15</v>
      </c>
      <c r="E96" s="23" t="s">
        <v>1936</v>
      </c>
      <c r="F96" s="19">
        <v>45786</v>
      </c>
      <c r="G96" s="20">
        <v>3167.16</v>
      </c>
      <c r="H96" s="104" t="e">
        <f>VLOOKUP(E96&amp;B96,'Conf Oracle'!A:F,6,0)</f>
        <v>#N/A</v>
      </c>
      <c r="I96" s="23" t="s">
        <v>1935</v>
      </c>
      <c r="J96" s="130" t="str">
        <f t="shared" si="1"/>
        <v/>
      </c>
    </row>
    <row r="97" spans="1:10" s="100" customFormat="1" hidden="1" x14ac:dyDescent="0.25">
      <c r="A97" s="17">
        <v>45790</v>
      </c>
      <c r="B97" s="28" t="s">
        <v>154</v>
      </c>
      <c r="C97" s="18" t="str">
        <f>VLOOKUP(B97,Fornecedores!A:B,2,0)</f>
        <v>TELEFONICA BRASIL SA</v>
      </c>
      <c r="D97" s="18" t="s">
        <v>15</v>
      </c>
      <c r="E97" s="23" t="s">
        <v>1937</v>
      </c>
      <c r="F97" s="19">
        <v>45786</v>
      </c>
      <c r="G97" s="20">
        <v>915.86</v>
      </c>
      <c r="H97" s="104" t="e">
        <f>VLOOKUP(E97&amp;B97,'Conf Oracle'!A:F,6,0)</f>
        <v>#N/A</v>
      </c>
      <c r="I97" s="23" t="s">
        <v>1935</v>
      </c>
      <c r="J97" s="130" t="str">
        <f t="shared" si="1"/>
        <v/>
      </c>
    </row>
    <row r="98" spans="1:10" s="100" customFormat="1" hidden="1" x14ac:dyDescent="0.25">
      <c r="A98" s="17">
        <v>45790</v>
      </c>
      <c r="B98" s="28" t="s">
        <v>154</v>
      </c>
      <c r="C98" s="18" t="str">
        <f>VLOOKUP(B98,Fornecedores!A:B,2,0)</f>
        <v>TELEFONICA BRASIL SA</v>
      </c>
      <c r="D98" s="18" t="s">
        <v>15</v>
      </c>
      <c r="E98" s="23" t="s">
        <v>1938</v>
      </c>
      <c r="F98" s="19">
        <v>45786</v>
      </c>
      <c r="G98" s="20">
        <v>180</v>
      </c>
      <c r="H98" s="104" t="e">
        <f>VLOOKUP(E98&amp;B98,'Conf Oracle'!A:F,6,0)</f>
        <v>#N/A</v>
      </c>
      <c r="I98" s="23" t="s">
        <v>1935</v>
      </c>
      <c r="J98" s="130" t="str">
        <f t="shared" si="1"/>
        <v/>
      </c>
    </row>
    <row r="99" spans="1:10" s="100" customFormat="1" hidden="1" x14ac:dyDescent="0.25">
      <c r="A99" s="17">
        <v>45790</v>
      </c>
      <c r="B99" s="28" t="s">
        <v>154</v>
      </c>
      <c r="C99" s="18" t="str">
        <f>VLOOKUP(B99,Fornecedores!A:B,2,0)</f>
        <v>TELEFONICA BRASIL SA</v>
      </c>
      <c r="D99" s="18" t="s">
        <v>15</v>
      </c>
      <c r="E99" s="23" t="s">
        <v>1939</v>
      </c>
      <c r="F99" s="19">
        <v>45786</v>
      </c>
      <c r="G99" s="20">
        <v>1657.98</v>
      </c>
      <c r="H99" s="104" t="e">
        <f>VLOOKUP(E99&amp;B99,'Conf Oracle'!A:F,6,0)</f>
        <v>#N/A</v>
      </c>
      <c r="I99" s="23" t="s">
        <v>1935</v>
      </c>
      <c r="J99" s="130" t="str">
        <f t="shared" si="1"/>
        <v/>
      </c>
    </row>
    <row r="100" spans="1:10" s="100" customFormat="1" hidden="1" x14ac:dyDescent="0.25">
      <c r="A100" s="17">
        <v>45790</v>
      </c>
      <c r="B100" s="28" t="s">
        <v>154</v>
      </c>
      <c r="C100" s="18" t="str">
        <f>VLOOKUP(B100,Fornecedores!A:B,2,0)</f>
        <v>TELEFONICA BRASIL SA</v>
      </c>
      <c r="D100" s="18" t="s">
        <v>15</v>
      </c>
      <c r="E100" s="23" t="s">
        <v>1940</v>
      </c>
      <c r="F100" s="19">
        <v>45786</v>
      </c>
      <c r="G100" s="20">
        <v>180</v>
      </c>
      <c r="H100" s="104" t="e">
        <f>VLOOKUP(E100&amp;B100,'Conf Oracle'!A:F,6,0)</f>
        <v>#N/A</v>
      </c>
      <c r="I100" s="23" t="s">
        <v>1935</v>
      </c>
      <c r="J100" s="130" t="str">
        <f t="shared" si="1"/>
        <v/>
      </c>
    </row>
    <row r="101" spans="1:10" s="100" customFormat="1" hidden="1" x14ac:dyDescent="0.25">
      <c r="A101" s="17">
        <v>45790</v>
      </c>
      <c r="B101" s="28" t="s">
        <v>154</v>
      </c>
      <c r="C101" s="18" t="str">
        <f>VLOOKUP(B101,Fornecedores!A:B,2,0)</f>
        <v>TELEFONICA BRASIL SA</v>
      </c>
      <c r="D101" s="18" t="s">
        <v>15</v>
      </c>
      <c r="E101" s="23" t="s">
        <v>1941</v>
      </c>
      <c r="F101" s="19">
        <v>45786</v>
      </c>
      <c r="G101" s="20">
        <v>2522.64</v>
      </c>
      <c r="H101" s="104" t="e">
        <f>VLOOKUP(E101&amp;B101,'Conf Oracle'!A:F,6,0)</f>
        <v>#N/A</v>
      </c>
      <c r="I101" s="23" t="s">
        <v>1935</v>
      </c>
      <c r="J101" s="130" t="str">
        <f t="shared" si="1"/>
        <v/>
      </c>
    </row>
    <row r="102" spans="1:10" s="100" customFormat="1" hidden="1" x14ac:dyDescent="0.25">
      <c r="A102" s="17">
        <v>45790</v>
      </c>
      <c r="B102" s="28" t="s">
        <v>154</v>
      </c>
      <c r="C102" s="18" t="str">
        <f>VLOOKUP(B102,Fornecedores!A:B,2,0)</f>
        <v>TELEFONICA BRASIL SA</v>
      </c>
      <c r="D102" s="18" t="s">
        <v>15</v>
      </c>
      <c r="E102" s="23" t="s">
        <v>1942</v>
      </c>
      <c r="F102" s="19">
        <v>45786</v>
      </c>
      <c r="G102" s="20">
        <v>1080</v>
      </c>
      <c r="H102" s="104" t="e">
        <f>VLOOKUP(E102&amp;B102,'Conf Oracle'!A:F,6,0)</f>
        <v>#N/A</v>
      </c>
      <c r="I102" s="23" t="s">
        <v>1935</v>
      </c>
      <c r="J102" s="130" t="str">
        <f t="shared" si="1"/>
        <v/>
      </c>
    </row>
    <row r="103" spans="1:10" s="100" customFormat="1" hidden="1" x14ac:dyDescent="0.25">
      <c r="A103" s="17">
        <v>45790</v>
      </c>
      <c r="B103" s="28" t="s">
        <v>154</v>
      </c>
      <c r="C103" s="18" t="str">
        <f>VLOOKUP(B103,Fornecedores!A:B,2,0)</f>
        <v>TELEFONICA BRASIL SA</v>
      </c>
      <c r="D103" s="18" t="s">
        <v>15</v>
      </c>
      <c r="E103" s="23" t="s">
        <v>1943</v>
      </c>
      <c r="F103" s="19">
        <v>45786</v>
      </c>
      <c r="G103" s="20">
        <v>360</v>
      </c>
      <c r="H103" s="104" t="e">
        <f>VLOOKUP(E103&amp;B103,'Conf Oracle'!A:F,6,0)</f>
        <v>#N/A</v>
      </c>
      <c r="I103" s="23" t="s">
        <v>1935</v>
      </c>
      <c r="J103" s="130" t="str">
        <f t="shared" si="1"/>
        <v/>
      </c>
    </row>
    <row r="104" spans="1:10" s="100" customFormat="1" hidden="1" x14ac:dyDescent="0.25">
      <c r="A104" s="17">
        <v>45790</v>
      </c>
      <c r="B104" s="28" t="s">
        <v>154</v>
      </c>
      <c r="C104" s="18" t="str">
        <f>VLOOKUP(B104,Fornecedores!A:B,2,0)</f>
        <v>TELEFONICA BRASIL SA</v>
      </c>
      <c r="D104" s="18" t="s">
        <v>15</v>
      </c>
      <c r="E104" s="23" t="s">
        <v>1944</v>
      </c>
      <c r="F104" s="19">
        <v>45786</v>
      </c>
      <c r="G104" s="20">
        <v>1110.6199999999999</v>
      </c>
      <c r="H104" s="104" t="e">
        <f>VLOOKUP(E104&amp;B104,'Conf Oracle'!A:F,6,0)</f>
        <v>#N/A</v>
      </c>
      <c r="I104" s="23" t="s">
        <v>1935</v>
      </c>
      <c r="J104" s="130" t="str">
        <f t="shared" si="1"/>
        <v/>
      </c>
    </row>
    <row r="105" spans="1:10" s="100" customFormat="1" hidden="1" x14ac:dyDescent="0.25">
      <c r="A105" s="17">
        <v>45790</v>
      </c>
      <c r="B105" s="28" t="s">
        <v>154</v>
      </c>
      <c r="C105" s="18" t="str">
        <f>VLOOKUP(B105,Fornecedores!A:B,2,0)</f>
        <v>TELEFONICA BRASIL SA</v>
      </c>
      <c r="D105" s="18" t="s">
        <v>15</v>
      </c>
      <c r="E105" s="23" t="s">
        <v>1945</v>
      </c>
      <c r="F105" s="19">
        <v>45786</v>
      </c>
      <c r="G105" s="20">
        <v>882.79</v>
      </c>
      <c r="H105" s="104" t="e">
        <f>VLOOKUP(E105&amp;B105,'Conf Oracle'!A:F,6,0)</f>
        <v>#N/A</v>
      </c>
      <c r="I105" s="23" t="s">
        <v>1935</v>
      </c>
      <c r="J105" s="130" t="str">
        <f t="shared" si="1"/>
        <v/>
      </c>
    </row>
    <row r="106" spans="1:10" s="100" customFormat="1" hidden="1" x14ac:dyDescent="0.25">
      <c r="A106" s="17">
        <v>45790</v>
      </c>
      <c r="B106" s="28" t="s">
        <v>350</v>
      </c>
      <c r="C106" s="18" t="str">
        <f>VLOOKUP(B106,Fornecedores!A:B,2,0)</f>
        <v>MULTIVIS BRASIL LTDA</v>
      </c>
      <c r="D106" s="18" t="s">
        <v>15</v>
      </c>
      <c r="E106" s="23" t="s">
        <v>1946</v>
      </c>
      <c r="F106" s="19">
        <v>45789</v>
      </c>
      <c r="G106" s="20">
        <v>76829.38</v>
      </c>
      <c r="H106" s="104">
        <f>VLOOKUP(E106&amp;B106,'Conf Oracle'!A:F,6,0)</f>
        <v>45800.515277777777</v>
      </c>
      <c r="I106" s="23"/>
      <c r="J106" s="130">
        <f t="shared" si="1"/>
        <v>10</v>
      </c>
    </row>
    <row r="107" spans="1:10" s="100" customFormat="1" hidden="1" x14ac:dyDescent="0.25">
      <c r="A107" s="17">
        <v>45790</v>
      </c>
      <c r="B107" s="133" t="s">
        <v>149</v>
      </c>
      <c r="C107" s="18" t="str">
        <f>VLOOKUP(B107,Fornecedores!A:B,2,0)</f>
        <v>ACCENTURE DO BRASIL LTDA</v>
      </c>
      <c r="D107" s="18" t="s">
        <v>15</v>
      </c>
      <c r="E107" s="23" t="s">
        <v>1947</v>
      </c>
      <c r="F107" s="19">
        <v>45790</v>
      </c>
      <c r="G107" s="20">
        <v>50557.4</v>
      </c>
      <c r="H107" s="104">
        <f>VLOOKUP(E107&amp;B107,'Conf Oracle'!A:F,6,0)</f>
        <v>45803.45416666667</v>
      </c>
      <c r="I107" s="23"/>
      <c r="J107" s="130">
        <f t="shared" si="1"/>
        <v>10</v>
      </c>
    </row>
    <row r="108" spans="1:10" s="100" customFormat="1" hidden="1" x14ac:dyDescent="0.25">
      <c r="A108" s="17">
        <v>45790</v>
      </c>
      <c r="B108" s="133" t="s">
        <v>149</v>
      </c>
      <c r="C108" s="18" t="str">
        <f>VLOOKUP(B108,Fornecedores!A:B,2,0)</f>
        <v>ACCENTURE DO BRASIL LTDA</v>
      </c>
      <c r="D108" s="18" t="s">
        <v>15</v>
      </c>
      <c r="E108" s="23" t="s">
        <v>1948</v>
      </c>
      <c r="F108" s="19">
        <v>45790</v>
      </c>
      <c r="G108" s="20">
        <v>183243.6</v>
      </c>
      <c r="H108" s="104">
        <f>VLOOKUP(E108&amp;B108,'Conf Oracle'!A:F,6,0)</f>
        <v>45803.458333333336</v>
      </c>
      <c r="I108" s="23"/>
      <c r="J108" s="130">
        <f t="shared" si="1"/>
        <v>10</v>
      </c>
    </row>
    <row r="109" spans="1:10" s="100" customFormat="1" hidden="1" x14ac:dyDescent="0.25">
      <c r="A109" s="17">
        <v>45790</v>
      </c>
      <c r="B109" s="133" t="s">
        <v>266</v>
      </c>
      <c r="C109" s="18" t="str">
        <f>VLOOKUP(B109,Fornecedores!A:B,2,0)</f>
        <v>HPPA CONSULT E DESENV EM ENGENHARIA LTDA</v>
      </c>
      <c r="D109" s="18" t="s">
        <v>15</v>
      </c>
      <c r="E109" s="23" t="s">
        <v>1949</v>
      </c>
      <c r="F109" s="19">
        <v>45790</v>
      </c>
      <c r="G109" s="20">
        <v>51720</v>
      </c>
      <c r="H109" s="104">
        <f>VLOOKUP(E109&amp;B109,'Conf Oracle'!A:F,6,0)</f>
        <v>45811.428472222222</v>
      </c>
      <c r="I109" s="23"/>
      <c r="J109" s="130">
        <f t="shared" si="1"/>
        <v>16</v>
      </c>
    </row>
    <row r="110" spans="1:10" s="100" customFormat="1" hidden="1" x14ac:dyDescent="0.25">
      <c r="A110" s="17">
        <v>45790</v>
      </c>
      <c r="B110" s="133" t="s">
        <v>266</v>
      </c>
      <c r="C110" s="18" t="str">
        <f>VLOOKUP(B110,Fornecedores!A:B,2,0)</f>
        <v>HPPA CONSULT E DESENV EM ENGENHARIA LTDA</v>
      </c>
      <c r="D110" s="18" t="s">
        <v>15</v>
      </c>
      <c r="E110" s="23" t="s">
        <v>1950</v>
      </c>
      <c r="F110" s="19">
        <v>45790</v>
      </c>
      <c r="G110" s="20">
        <v>18102</v>
      </c>
      <c r="H110" s="104">
        <f>VLOOKUP(E110&amp;B110,'Conf Oracle'!A:F,6,0)</f>
        <v>45811.425694444442</v>
      </c>
      <c r="I110" s="23"/>
      <c r="J110" s="130">
        <f t="shared" si="1"/>
        <v>16</v>
      </c>
    </row>
    <row r="111" spans="1:10" s="100" customFormat="1" hidden="1" x14ac:dyDescent="0.25">
      <c r="A111" s="17">
        <v>45790</v>
      </c>
      <c r="B111" s="137" t="s">
        <v>275</v>
      </c>
      <c r="C111" s="18" t="str">
        <f>VLOOKUP(B111,Fornecedores!A:B,2,0)</f>
        <v>INFORMA MARKETS LTDA</v>
      </c>
      <c r="D111" s="18" t="s">
        <v>104</v>
      </c>
      <c r="E111" s="23" t="s">
        <v>1951</v>
      </c>
      <c r="F111" s="19">
        <v>45790</v>
      </c>
      <c r="G111" s="20">
        <v>6252.12</v>
      </c>
      <c r="H111" s="104">
        <f>VLOOKUP(E111&amp;B111,'Conf Oracle'!A:F,6,0)</f>
        <v>45790.645138888889</v>
      </c>
      <c r="I111" s="23"/>
      <c r="J111" s="130">
        <f t="shared" si="1"/>
        <v>1</v>
      </c>
    </row>
    <row r="112" spans="1:10" customFormat="1" ht="15" hidden="1" x14ac:dyDescent="0.25">
      <c r="A112" s="17">
        <v>45790</v>
      </c>
      <c r="B112" s="28" t="s">
        <v>190</v>
      </c>
      <c r="C112" s="18" t="str">
        <f>VLOOKUP(B112,Fornecedores!A:B,2,0)</f>
        <v>AMBIENTE VERDE RESIDUOS LTDA</v>
      </c>
      <c r="D112" s="18" t="s">
        <v>54</v>
      </c>
      <c r="E112" s="23" t="s">
        <v>1952</v>
      </c>
      <c r="F112" s="19">
        <v>45790</v>
      </c>
      <c r="G112" s="20">
        <v>16082.65</v>
      </c>
      <c r="H112" s="74" t="s">
        <v>212</v>
      </c>
      <c r="I112" s="108" t="s">
        <v>1953</v>
      </c>
      <c r="J112" t="str">
        <f t="shared" si="1"/>
        <v/>
      </c>
    </row>
    <row r="113" spans="1:10" hidden="1" x14ac:dyDescent="0.25">
      <c r="A113" s="17">
        <v>45790</v>
      </c>
      <c r="B113" s="28" t="s">
        <v>190</v>
      </c>
      <c r="C113" s="18" t="str">
        <f>VLOOKUP(B113,Fornecedores!A:B,2,0)</f>
        <v>AMBIENTE VERDE RESIDUOS LTDA</v>
      </c>
      <c r="D113" s="18" t="s">
        <v>54</v>
      </c>
      <c r="E113" s="23" t="s">
        <v>1954</v>
      </c>
      <c r="F113" s="19">
        <v>45790</v>
      </c>
      <c r="G113" s="20">
        <v>2490</v>
      </c>
      <c r="H113" s="104">
        <f>VLOOKUP(E113&amp;B113,'Conf Oracle'!A:F,6,0)</f>
        <v>45797.465277777781</v>
      </c>
      <c r="I113" s="23"/>
      <c r="J113" s="130">
        <f t="shared" si="1"/>
        <v>6</v>
      </c>
    </row>
    <row r="114" spans="1:10" hidden="1" x14ac:dyDescent="0.25">
      <c r="A114" s="17">
        <v>45790</v>
      </c>
      <c r="B114" s="28" t="s">
        <v>129</v>
      </c>
      <c r="C114" s="18" t="str">
        <f>VLOOKUP(B114,Fornecedores!A:B,2,0)</f>
        <v>TELEGESTAO SISTEMAS DE ATEND LTDA</v>
      </c>
      <c r="D114" s="18" t="s">
        <v>110</v>
      </c>
      <c r="E114" s="23" t="s">
        <v>1715</v>
      </c>
      <c r="F114" s="19">
        <v>45786</v>
      </c>
      <c r="G114" s="20">
        <v>700</v>
      </c>
      <c r="H114" s="104">
        <f>VLOOKUP(E114&amp;B114,'Conf Oracle'!A:F,6,0)</f>
        <v>45786.663194444445</v>
      </c>
      <c r="I114" s="23"/>
      <c r="J114" s="130">
        <f t="shared" si="1"/>
        <v>1</v>
      </c>
    </row>
    <row r="115" spans="1:10" s="104" customFormat="1" ht="15" hidden="1" x14ac:dyDescent="0.25">
      <c r="A115" s="17">
        <v>45790</v>
      </c>
      <c r="B115" s="1" t="s">
        <v>358</v>
      </c>
      <c r="C115" s="18" t="str">
        <f>VLOOKUP(B115,Fornecedores!A:B,2,0)</f>
        <v>ODONTOPREV SA</v>
      </c>
      <c r="D115" s="18" t="s">
        <v>110</v>
      </c>
      <c r="E115" s="105" t="s">
        <v>1955</v>
      </c>
      <c r="F115" s="31">
        <v>45777</v>
      </c>
      <c r="G115" s="20">
        <v>135910.39999999999</v>
      </c>
      <c r="H115" s="104">
        <f>VLOOKUP(E115&amp;B115,'Conf Oracle'!A:F,6,0)</f>
        <v>45786.65347222222</v>
      </c>
      <c r="I115" s="104" t="s">
        <v>1956</v>
      </c>
      <c r="J115">
        <f t="shared" si="1"/>
        <v>8</v>
      </c>
    </row>
    <row r="116" spans="1:10" hidden="1" x14ac:dyDescent="0.25">
      <c r="A116" s="17">
        <v>45790</v>
      </c>
      <c r="B116" s="28" t="s">
        <v>124</v>
      </c>
      <c r="C116" s="18" t="str">
        <f>VLOOKUP(B116,Fornecedores!A:B,2,0)</f>
        <v>SPECIALISTERNE BRASIL CAPACITACAO EM SERVICOS RELACIONADOS A TECNOLOGIA, INFORMATICA E CONSULTORIA EMPRESARIAL LTDA.</v>
      </c>
      <c r="D116" s="18" t="s">
        <v>110</v>
      </c>
      <c r="E116" s="23" t="s">
        <v>1957</v>
      </c>
      <c r="F116" s="19">
        <v>45786</v>
      </c>
      <c r="G116" s="20">
        <v>2000</v>
      </c>
      <c r="H116" s="104">
        <f>VLOOKUP(E116&amp;B116,'Conf Oracle'!A:F,6,0)</f>
        <v>45789.470138888886</v>
      </c>
      <c r="I116" s="23"/>
      <c r="J116" s="130">
        <f t="shared" si="1"/>
        <v>2</v>
      </c>
    </row>
    <row r="117" spans="1:10" customFormat="1" ht="15" hidden="1" x14ac:dyDescent="0.25">
      <c r="A117" s="17">
        <v>45790</v>
      </c>
      <c r="B117" s="107" t="s">
        <v>747</v>
      </c>
      <c r="C117" s="18" t="str">
        <f>VLOOKUP(B117,Fornecedores!A:B,2,0)</f>
        <v>GRID PROTECTION ALLIANCE</v>
      </c>
      <c r="D117" s="18" t="s">
        <v>69</v>
      </c>
      <c r="E117" s="23" t="s">
        <v>1958</v>
      </c>
      <c r="F117" s="31">
        <v>45657</v>
      </c>
      <c r="G117" s="20">
        <v>180</v>
      </c>
      <c r="H117" s="104" t="s">
        <v>212</v>
      </c>
      <c r="I117" s="23" t="s">
        <v>1959</v>
      </c>
      <c r="J117" t="str">
        <f t="shared" si="1"/>
        <v/>
      </c>
    </row>
    <row r="118" spans="1:10" customFormat="1" ht="15" hidden="1" x14ac:dyDescent="0.25">
      <c r="A118" s="17">
        <v>45790</v>
      </c>
      <c r="B118" s="105" t="s">
        <v>17</v>
      </c>
      <c r="C118" s="18" t="str">
        <f>VLOOKUP(B118,Fornecedores!A:B,2,0)</f>
        <v>PTLS SERV TECNOLOGIA E ASSESS TECN LTDA</v>
      </c>
      <c r="D118" s="18" t="s">
        <v>69</v>
      </c>
      <c r="E118" s="23" t="s">
        <v>1960</v>
      </c>
      <c r="F118" s="19">
        <v>45789</v>
      </c>
      <c r="G118" s="20">
        <v>30803.59</v>
      </c>
      <c r="H118" s="104">
        <f>VLOOKUP(E118&amp;B118,'Conf Oracle'!A:F,6,0)</f>
        <v>45811.647222222222</v>
      </c>
      <c r="I118" s="21" t="s">
        <v>799</v>
      </c>
      <c r="J118">
        <f t="shared" si="1"/>
        <v>17</v>
      </c>
    </row>
    <row r="119" spans="1:10" customFormat="1" ht="15" hidden="1" x14ac:dyDescent="0.25">
      <c r="A119" s="17">
        <v>45790</v>
      </c>
      <c r="B119" s="105" t="s">
        <v>17</v>
      </c>
      <c r="C119" s="18" t="str">
        <f>VLOOKUP(B119,Fornecedores!A:B,2,0)</f>
        <v>PTLS SERV TECNOLOGIA E ASSESS TECN LTDA</v>
      </c>
      <c r="D119" s="18" t="s">
        <v>69</v>
      </c>
      <c r="E119" s="23" t="s">
        <v>1961</v>
      </c>
      <c r="F119" s="19">
        <v>45789</v>
      </c>
      <c r="G119" s="20">
        <v>6363.07</v>
      </c>
      <c r="H119" s="104">
        <f>VLOOKUP(E119&amp;B119,'Conf Oracle'!A:F,6,0)</f>
        <v>45811.654861111114</v>
      </c>
      <c r="I119" s="116" t="s">
        <v>799</v>
      </c>
      <c r="J119">
        <f t="shared" si="1"/>
        <v>17</v>
      </c>
    </row>
    <row r="120" spans="1:10" customFormat="1" ht="15" hidden="1" x14ac:dyDescent="0.25">
      <c r="A120" s="17">
        <v>45790</v>
      </c>
      <c r="B120" s="28" t="s">
        <v>653</v>
      </c>
      <c r="C120" s="18" t="str">
        <f>VLOOKUP(B120,Fornecedores!A:B,2,0)</f>
        <v>ORACLE DO BRASIL SISTEMAS LTDA</v>
      </c>
      <c r="D120" s="18" t="s">
        <v>69</v>
      </c>
      <c r="E120" s="23" t="s">
        <v>1962</v>
      </c>
      <c r="F120" s="19">
        <v>45790</v>
      </c>
      <c r="G120" s="20">
        <v>76642.44</v>
      </c>
      <c r="H120" s="104">
        <f>VLOOKUP(E120&amp;B120,'Conf Oracle'!A:F,6,0)</f>
        <v>45800.518055555556</v>
      </c>
      <c r="I120" s="21"/>
      <c r="J120">
        <f t="shared" si="1"/>
        <v>9</v>
      </c>
    </row>
    <row r="121" spans="1:10" hidden="1" x14ac:dyDescent="0.25">
      <c r="A121" s="17">
        <v>45790</v>
      </c>
      <c r="B121" s="133" t="s">
        <v>65</v>
      </c>
      <c r="C121" s="18" t="str">
        <f>VLOOKUP(B121,Fornecedores!A:B,2,0)</f>
        <v>LIGHT SERV. DE ELETRICIDADE SA</v>
      </c>
      <c r="D121" s="18" t="s">
        <v>54</v>
      </c>
      <c r="E121" s="23" t="s">
        <v>1963</v>
      </c>
      <c r="F121" s="31">
        <v>45763</v>
      </c>
      <c r="G121" s="20">
        <v>31506.48</v>
      </c>
      <c r="H121" s="104">
        <f>VLOOKUP(E121&amp;B121,'Conf Oracle'!A:F,6,0)</f>
        <v>45763.661111111112</v>
      </c>
      <c r="I121" s="23"/>
      <c r="J121" s="130">
        <f t="shared" si="1"/>
        <v>1</v>
      </c>
    </row>
    <row r="122" spans="1:10" hidden="1" x14ac:dyDescent="0.25">
      <c r="A122" s="17">
        <v>45790</v>
      </c>
      <c r="B122" s="133" t="s">
        <v>65</v>
      </c>
      <c r="C122" s="18" t="str">
        <f>VLOOKUP(B122,Fornecedores!A:B,2,0)</f>
        <v>LIGHT SERV. DE ELETRICIDADE SA</v>
      </c>
      <c r="D122" s="18" t="s">
        <v>54</v>
      </c>
      <c r="E122" s="138" t="s">
        <v>1964</v>
      </c>
      <c r="F122" s="19">
        <v>45778</v>
      </c>
      <c r="G122" s="20">
        <v>133215.62</v>
      </c>
      <c r="H122" s="104">
        <f>VLOOKUP(E122&amp;B122,'Conf Oracle'!A:F,6,0)</f>
        <v>45786.632638888892</v>
      </c>
      <c r="I122" s="23"/>
      <c r="J122" s="130">
        <f t="shared" si="1"/>
        <v>7</v>
      </c>
    </row>
    <row r="123" spans="1:10" hidden="1" x14ac:dyDescent="0.25">
      <c r="A123" s="17">
        <v>45790</v>
      </c>
      <c r="B123" s="28" t="s">
        <v>37</v>
      </c>
      <c r="C123" s="18" t="str">
        <f>VLOOKUP(B123,Fornecedores!A:B,2,0)</f>
        <v>FUNDACAO DE ENSINO E ENGENHARIA DE SC</v>
      </c>
      <c r="D123" s="18" t="s">
        <v>15</v>
      </c>
      <c r="E123" s="23" t="s">
        <v>1965</v>
      </c>
      <c r="F123" s="19">
        <v>45789</v>
      </c>
      <c r="G123" s="20">
        <v>53333.33</v>
      </c>
      <c r="H123" s="104">
        <f>VLOOKUP(E123&amp;B123,'Conf Oracle'!A:F,6,0)</f>
        <v>45811.332638888889</v>
      </c>
      <c r="I123" s="23"/>
      <c r="J123" s="130">
        <f t="shared" si="1"/>
        <v>17</v>
      </c>
    </row>
    <row r="124" spans="1:10" customFormat="1" ht="15" hidden="1" x14ac:dyDescent="0.25">
      <c r="A124" s="17">
        <v>45792</v>
      </c>
      <c r="B124" s="28" t="s">
        <v>986</v>
      </c>
      <c r="C124" s="18" t="str">
        <f>VLOOKUP(B124,Fornecedores!A:B,2,0)</f>
        <v>SOLAR SOLUTIONS SOLUCOES SOLARES LTDA</v>
      </c>
      <c r="D124" s="18" t="s">
        <v>54</v>
      </c>
      <c r="E124" s="23" t="s">
        <v>1176</v>
      </c>
      <c r="F124" s="19">
        <v>45791</v>
      </c>
      <c r="G124" s="20">
        <v>10000</v>
      </c>
      <c r="H124" s="104">
        <f>VLOOKUP(E124&amp;B124,'Conf Oracle'!A:F,6,0)</f>
        <v>45803.489583333336</v>
      </c>
      <c r="I124" s="134" t="s">
        <v>988</v>
      </c>
      <c r="J124">
        <f t="shared" si="1"/>
        <v>9</v>
      </c>
    </row>
    <row r="125" spans="1:10" customFormat="1" ht="15" hidden="1" x14ac:dyDescent="0.25">
      <c r="A125" s="17">
        <v>45792</v>
      </c>
      <c r="B125" s="28" t="s">
        <v>986</v>
      </c>
      <c r="C125" s="18" t="str">
        <f>VLOOKUP(B125,Fornecedores!A:B,2,0)</f>
        <v>SOLAR SOLUTIONS SOLUCOES SOLARES LTDA</v>
      </c>
      <c r="D125" s="18" t="s">
        <v>54</v>
      </c>
      <c r="E125" s="23" t="s">
        <v>1966</v>
      </c>
      <c r="F125" s="19">
        <v>45791</v>
      </c>
      <c r="G125" s="20">
        <v>10000</v>
      </c>
      <c r="H125" s="104">
        <f>VLOOKUP(E125&amp;B125,'Conf Oracle'!A:F,6,0)</f>
        <v>45800.526388888888</v>
      </c>
      <c r="I125" s="134" t="s">
        <v>988</v>
      </c>
      <c r="J125">
        <f t="shared" si="1"/>
        <v>8</v>
      </c>
    </row>
    <row r="126" spans="1:10" customFormat="1" ht="15" hidden="1" x14ac:dyDescent="0.25">
      <c r="A126" s="17">
        <v>45792</v>
      </c>
      <c r="B126" s="28" t="s">
        <v>986</v>
      </c>
      <c r="C126" s="18" t="str">
        <f>VLOOKUP(B126,Fornecedores!A:B,2,0)</f>
        <v>SOLAR SOLUTIONS SOLUCOES SOLARES LTDA</v>
      </c>
      <c r="D126" s="18" t="s">
        <v>54</v>
      </c>
      <c r="E126" s="23" t="s">
        <v>1967</v>
      </c>
      <c r="F126" s="19">
        <v>45791</v>
      </c>
      <c r="G126" s="20">
        <v>10000</v>
      </c>
      <c r="H126" s="104">
        <f>VLOOKUP(E126&amp;B126,'Conf Oracle'!A:F,6,0)</f>
        <v>45800.375</v>
      </c>
      <c r="I126" s="134" t="s">
        <v>988</v>
      </c>
      <c r="J126">
        <f t="shared" si="1"/>
        <v>8</v>
      </c>
    </row>
    <row r="127" spans="1:10" customFormat="1" ht="15" hidden="1" x14ac:dyDescent="0.25">
      <c r="A127" s="17">
        <v>45792</v>
      </c>
      <c r="B127" s="28" t="s">
        <v>1011</v>
      </c>
      <c r="C127" s="18" t="str">
        <f>VLOOKUP(B127,Fornecedores!A:B,2,0)</f>
        <v>ELEVADORES ATLAS SCHINDLER SA</v>
      </c>
      <c r="D127" s="18" t="s">
        <v>54</v>
      </c>
      <c r="E127" s="23" t="s">
        <v>1968</v>
      </c>
      <c r="F127" s="19">
        <v>45782</v>
      </c>
      <c r="G127" s="20">
        <v>871.68</v>
      </c>
      <c r="H127" s="104">
        <f>VLOOKUP(E127&amp;B127,'Conf Oracle'!A:F,6,0)</f>
        <v>45796.447916666664</v>
      </c>
      <c r="I127" s="21" t="s">
        <v>988</v>
      </c>
      <c r="J127">
        <f t="shared" si="1"/>
        <v>11</v>
      </c>
    </row>
    <row r="128" spans="1:10" hidden="1" x14ac:dyDescent="0.25">
      <c r="A128" s="17">
        <v>45792</v>
      </c>
      <c r="B128" s="28" t="s">
        <v>1204</v>
      </c>
      <c r="C128" s="18" t="str">
        <f>VLOOKUP(B128,Fornecedores!A:B,2,0)</f>
        <v>PROTECT4 SERVICOS EM TECNOLOGIA DA INFORMACAO LTDA A2B</v>
      </c>
      <c r="D128" s="18" t="s">
        <v>15</v>
      </c>
      <c r="E128" s="23" t="s">
        <v>1969</v>
      </c>
      <c r="F128" s="19">
        <v>45789</v>
      </c>
      <c r="G128" s="20">
        <v>24125</v>
      </c>
      <c r="H128" s="104">
        <f>VLOOKUP(E128&amp;B128,'Conf Oracle'!A:F,6,0)</f>
        <v>45812.476388888892</v>
      </c>
      <c r="I128" s="23"/>
      <c r="J128" s="130">
        <f t="shared" si="1"/>
        <v>18</v>
      </c>
    </row>
    <row r="129" spans="1:10" hidden="1" x14ac:dyDescent="0.25">
      <c r="A129" s="17">
        <v>45792</v>
      </c>
      <c r="B129" s="28" t="s">
        <v>364</v>
      </c>
      <c r="C129" s="18" t="str">
        <f>VLOOKUP(B129,Fornecedores!A:B,2,0)</f>
        <v>WR ARQUITETURA</v>
      </c>
      <c r="D129" s="18" t="s">
        <v>110</v>
      </c>
      <c r="E129" s="23" t="s">
        <v>1970</v>
      </c>
      <c r="F129" s="19">
        <v>45790</v>
      </c>
      <c r="G129" s="20">
        <v>61774.080000000002</v>
      </c>
      <c r="H129" s="104">
        <f>VLOOKUP(E129&amp;B129,'Conf Oracle'!A:F,6,0)</f>
        <v>45791.481249999997</v>
      </c>
      <c r="I129" s="23"/>
      <c r="J129" s="130">
        <f t="shared" si="1"/>
        <v>2</v>
      </c>
    </row>
    <row r="130" spans="1:10" customFormat="1" ht="15" hidden="1" x14ac:dyDescent="0.25">
      <c r="A130" s="17">
        <v>45792</v>
      </c>
      <c r="B130" s="28" t="s">
        <v>606</v>
      </c>
      <c r="C130" s="18" t="str">
        <f>VLOOKUP(B130,Fornecedores!A:B,2,0)</f>
        <v>SALOMAO, ABRAHAO, RAPOSO E COTTA SOCIEDADE DE ADVOGADOS</v>
      </c>
      <c r="D130" s="18" t="s">
        <v>110</v>
      </c>
      <c r="E130" s="23" t="s">
        <v>1971</v>
      </c>
      <c r="F130" s="19">
        <v>45791</v>
      </c>
      <c r="G130" s="20">
        <v>493.56</v>
      </c>
      <c r="H130" s="104">
        <f>VLOOKUP(E130&amp;B130,'Conf Oracle'!A:F,6,0)</f>
        <v>45793.367361111108</v>
      </c>
      <c r="I130" s="104" t="s">
        <v>1972</v>
      </c>
      <c r="J130">
        <f t="shared" si="1"/>
        <v>3</v>
      </c>
    </row>
    <row r="131" spans="1:10" hidden="1" x14ac:dyDescent="0.25">
      <c r="A131" s="17">
        <v>45793</v>
      </c>
      <c r="B131" s="28" t="s">
        <v>233</v>
      </c>
      <c r="C131" s="18" t="str">
        <f>VLOOKUP(B131,Fornecedores!A:B,2,0)</f>
        <v>ALERTE AUTOM LEIT RECORT DIAR OFIC LTDA</v>
      </c>
      <c r="D131" s="18" t="s">
        <v>110</v>
      </c>
      <c r="E131" s="23" t="s">
        <v>1973</v>
      </c>
      <c r="F131" s="19">
        <v>45791</v>
      </c>
      <c r="G131" s="20">
        <v>1470.18</v>
      </c>
      <c r="H131" s="104">
        <f>VLOOKUP(E131&amp;B131,'Conf Oracle'!A:F,6,0)</f>
        <v>45792.473611111112</v>
      </c>
      <c r="I131" s="23"/>
      <c r="J131" s="130">
        <f t="shared" si="1"/>
        <v>2</v>
      </c>
    </row>
    <row r="132" spans="1:10" hidden="1" x14ac:dyDescent="0.25">
      <c r="A132" s="17">
        <v>45793</v>
      </c>
      <c r="B132" s="28" t="s">
        <v>126</v>
      </c>
      <c r="C132" s="18" t="str">
        <f>VLOOKUP(B132,Fornecedores!A:B,2,0)</f>
        <v>PLUXEE BENEFICIOS BRASIL SA</v>
      </c>
      <c r="D132" s="18" t="s">
        <v>110</v>
      </c>
      <c r="E132" s="23" t="s">
        <v>1974</v>
      </c>
      <c r="F132" s="19">
        <v>45784</v>
      </c>
      <c r="G132" s="20">
        <v>1524.16</v>
      </c>
      <c r="H132" s="104">
        <f>VLOOKUP(E132&amp;B132,'Conf Oracle'!A:F,6,0)</f>
        <v>45786.345138888886</v>
      </c>
      <c r="I132" s="23"/>
      <c r="J132" s="130">
        <f t="shared" ref="J132:J186" si="2">IF(OR(ISBLANK(F132), ISBLANK(H132)), "", IFERROR(NETWORKDAYS(F132, H132), ""))</f>
        <v>3</v>
      </c>
    </row>
    <row r="133" spans="1:10" hidden="1" x14ac:dyDescent="0.25">
      <c r="A133" s="17">
        <v>45793</v>
      </c>
      <c r="B133" s="28" t="s">
        <v>126</v>
      </c>
      <c r="C133" s="18" t="str">
        <f>VLOOKUP(B133,Fornecedores!A:B,2,0)</f>
        <v>PLUXEE BENEFICIOS BRASIL SA</v>
      </c>
      <c r="D133" s="18" t="s">
        <v>110</v>
      </c>
      <c r="E133" s="23" t="s">
        <v>1975</v>
      </c>
      <c r="F133" s="19">
        <v>45784</v>
      </c>
      <c r="G133" s="20">
        <v>3048.32</v>
      </c>
      <c r="H133" s="104">
        <f>VLOOKUP(E133&amp;B133,'Conf Oracle'!A:F,6,0)</f>
        <v>45786.35</v>
      </c>
      <c r="I133" s="23"/>
      <c r="J133" s="130">
        <f t="shared" si="2"/>
        <v>3</v>
      </c>
    </row>
    <row r="134" spans="1:10" customFormat="1" ht="15" hidden="1" x14ac:dyDescent="0.25">
      <c r="A134" s="17">
        <v>45797</v>
      </c>
      <c r="B134" s="28" t="s">
        <v>50</v>
      </c>
      <c r="C134" s="18" t="str">
        <f>VLOOKUP(B134,Fornecedores!A:B,2,0)</f>
        <v>ICTS GLOBAL DO BRASIL LTDA</v>
      </c>
      <c r="D134" s="18" t="s">
        <v>54</v>
      </c>
      <c r="E134" s="23" t="s">
        <v>1976</v>
      </c>
      <c r="F134" s="19">
        <v>45792</v>
      </c>
      <c r="G134" s="20">
        <v>800</v>
      </c>
      <c r="H134" s="104">
        <f>VLOOKUP(E134&amp;B134,'Conf Oracle'!A:F,6,0)</f>
        <v>45798.42291666667</v>
      </c>
      <c r="I134" s="23" t="s">
        <v>988</v>
      </c>
      <c r="J134">
        <f t="shared" si="2"/>
        <v>5</v>
      </c>
    </row>
    <row r="135" spans="1:10" customFormat="1" ht="15" hidden="1" x14ac:dyDescent="0.25">
      <c r="A135" s="17">
        <v>45797</v>
      </c>
      <c r="B135" s="28" t="s">
        <v>264</v>
      </c>
      <c r="C135" s="18" t="str">
        <f>VLOOKUP(B135,Fornecedores!A:B,2,0)</f>
        <v>BALUARTE AGENCIA DE PROJETOS CULTURAIS LTDA</v>
      </c>
      <c r="D135" s="18" t="s">
        <v>54</v>
      </c>
      <c r="E135" s="23" t="s">
        <v>1977</v>
      </c>
      <c r="F135" s="19">
        <v>45793</v>
      </c>
      <c r="G135" s="20">
        <v>19618.29</v>
      </c>
      <c r="H135" s="104">
        <f>VLOOKUP(E135&amp;B135,'Conf Oracle'!A:F,6,0)</f>
        <v>45798.566666666666</v>
      </c>
      <c r="I135" s="134" t="s">
        <v>988</v>
      </c>
      <c r="J135">
        <f t="shared" si="2"/>
        <v>4</v>
      </c>
    </row>
    <row r="136" spans="1:10" hidden="1" x14ac:dyDescent="0.25">
      <c r="A136" s="17">
        <v>45797</v>
      </c>
      <c r="B136" s="28" t="s">
        <v>660</v>
      </c>
      <c r="C136" s="18" t="str">
        <f>VLOOKUP(B136,Fornecedores!A:B,2,0)</f>
        <v>COMPANHIA DE SANEAMENTO AMBIENTAL DO DISTRITO FEDERAL</v>
      </c>
      <c r="D136" s="18" t="s">
        <v>54</v>
      </c>
      <c r="E136" s="23" t="s">
        <v>1978</v>
      </c>
      <c r="F136" s="19">
        <v>45792</v>
      </c>
      <c r="G136" s="20">
        <v>26301.34</v>
      </c>
      <c r="H136" s="104">
        <f>VLOOKUP(E136&amp;B136,'Conf Oracle'!A:F,6,0)</f>
        <v>45796.442361111112</v>
      </c>
      <c r="I136" s="23"/>
      <c r="J136" s="130">
        <f t="shared" si="2"/>
        <v>3</v>
      </c>
    </row>
    <row r="137" spans="1:10" hidden="1" x14ac:dyDescent="0.25">
      <c r="A137" s="17">
        <v>45797</v>
      </c>
      <c r="B137" s="28" t="s">
        <v>300</v>
      </c>
      <c r="C137" s="18" t="str">
        <f>VLOOKUP(B137,Fornecedores!A:B,2,0)</f>
        <v>AGUAS DO RIO 4 SPE S.A</v>
      </c>
      <c r="D137" s="18" t="s">
        <v>54</v>
      </c>
      <c r="E137" s="23" t="s">
        <v>1979</v>
      </c>
      <c r="F137" s="19">
        <v>45785</v>
      </c>
      <c r="G137" s="20">
        <v>54045.11</v>
      </c>
      <c r="H137" s="104">
        <f>VLOOKUP(E137&amp;B137,'Conf Oracle'!A:F,6,0)</f>
        <v>45796.429166666669</v>
      </c>
      <c r="I137" s="23"/>
      <c r="J137" s="130">
        <f t="shared" si="2"/>
        <v>8</v>
      </c>
    </row>
    <row r="138" spans="1:10" customFormat="1" ht="15" hidden="1" x14ac:dyDescent="0.25">
      <c r="A138" s="17">
        <v>45797</v>
      </c>
      <c r="B138" s="28" t="s">
        <v>221</v>
      </c>
      <c r="C138" s="18" t="str">
        <f>VLOOKUP(B138,Fornecedores!A:B,2,0)</f>
        <v>PORTO INGLESES EMPREENDIMENTOS IMOBILIARIOS LTDA</v>
      </c>
      <c r="D138" s="18" t="s">
        <v>54</v>
      </c>
      <c r="E138" s="23" t="s">
        <v>1320</v>
      </c>
      <c r="F138" s="19">
        <v>45782</v>
      </c>
      <c r="G138" s="20">
        <v>515151.82</v>
      </c>
      <c r="H138" s="104">
        <f>VLOOKUP(E138&amp;B138,'Conf Oracle'!A:F,6,0)</f>
        <v>45800.711805555555</v>
      </c>
      <c r="I138" s="134" t="s">
        <v>988</v>
      </c>
      <c r="J138">
        <f t="shared" si="2"/>
        <v>15</v>
      </c>
    </row>
    <row r="139" spans="1:10" customFormat="1" ht="15" hidden="1" x14ac:dyDescent="0.25">
      <c r="A139" s="17">
        <v>45797</v>
      </c>
      <c r="B139" s="28" t="s">
        <v>186</v>
      </c>
      <c r="C139" s="18" t="str">
        <f>VLOOKUP(B139,Fornecedores!A:B,2,0)</f>
        <v>FUNDACAO COMITE DE GESTAO EMPRESARIAL- FUNDACAO COGE</v>
      </c>
      <c r="D139" s="18" t="s">
        <v>54</v>
      </c>
      <c r="E139" s="23" t="s">
        <v>1980</v>
      </c>
      <c r="F139" s="19">
        <v>45796</v>
      </c>
      <c r="G139" s="20">
        <v>363.44</v>
      </c>
      <c r="H139" s="104">
        <f>VLOOKUP(E139&amp;B139,'Conf Oracle'!A:F,6,0)</f>
        <v>45807.466666666667</v>
      </c>
      <c r="I139" s="23" t="s">
        <v>1981</v>
      </c>
      <c r="J139">
        <f t="shared" si="2"/>
        <v>10</v>
      </c>
    </row>
    <row r="140" spans="1:10" hidden="1" x14ac:dyDescent="0.25">
      <c r="A140" s="17">
        <v>45797</v>
      </c>
      <c r="B140" s="28" t="s">
        <v>684</v>
      </c>
      <c r="C140" s="18" t="str">
        <f>VLOOKUP(B140,Fornecedores!A:B,2,0)</f>
        <v>DOMINIUM CONSULTORIA EIRELI</v>
      </c>
      <c r="D140" s="18" t="s">
        <v>54</v>
      </c>
      <c r="E140" s="23" t="s">
        <v>1982</v>
      </c>
      <c r="F140" s="19">
        <v>45796</v>
      </c>
      <c r="G140" s="20">
        <v>43000</v>
      </c>
      <c r="H140" s="104">
        <f>VLOOKUP(E140&amp;B140,'Conf Oracle'!A:F,6,0)</f>
        <v>45797.469444444447</v>
      </c>
      <c r="I140" s="23"/>
      <c r="J140" s="130">
        <f t="shared" si="2"/>
        <v>2</v>
      </c>
    </row>
    <row r="141" spans="1:10" hidden="1" x14ac:dyDescent="0.25">
      <c r="A141" s="17">
        <v>45797</v>
      </c>
      <c r="B141" s="28" t="s">
        <v>190</v>
      </c>
      <c r="C141" s="18" t="str">
        <f>VLOOKUP(B141,Fornecedores!A:B,2,0)</f>
        <v>AMBIENTE VERDE RESIDUOS LTDA</v>
      </c>
      <c r="D141" s="18" t="s">
        <v>54</v>
      </c>
      <c r="E141" s="23" t="s">
        <v>860</v>
      </c>
      <c r="F141" s="19">
        <v>45796</v>
      </c>
      <c r="G141" s="20">
        <v>17117.650000000001</v>
      </c>
      <c r="H141" s="104">
        <f>VLOOKUP(E141&amp;B141,'Conf Oracle'!A:F,6,0)</f>
        <v>45797.447222222225</v>
      </c>
      <c r="I141" s="23"/>
      <c r="J141" s="130">
        <f t="shared" si="2"/>
        <v>2</v>
      </c>
    </row>
    <row r="142" spans="1:10" customFormat="1" ht="15" hidden="1" x14ac:dyDescent="0.25">
      <c r="A142" s="17">
        <v>45797</v>
      </c>
      <c r="B142" s="28" t="s">
        <v>1983</v>
      </c>
      <c r="C142" s="18" t="str">
        <f>VLOOKUP(B142,Fornecedores!A:B,2,0)</f>
        <v>GLOBAL DISTRIBUICAO DE BENS DE CONSUMO L</v>
      </c>
      <c r="D142" s="18" t="s">
        <v>104</v>
      </c>
      <c r="E142" s="23" t="s">
        <v>1984</v>
      </c>
      <c r="F142" s="19">
        <v>45793</v>
      </c>
      <c r="G142" s="20">
        <v>36396</v>
      </c>
      <c r="H142" s="104">
        <f>VLOOKUP(E142&amp;B142,'Conf Oracle'!A:F,6,0)</f>
        <v>45805.651388888888</v>
      </c>
      <c r="I142" s="23" t="s">
        <v>988</v>
      </c>
      <c r="J142">
        <f t="shared" si="2"/>
        <v>9</v>
      </c>
    </row>
    <row r="143" spans="1:10" hidden="1" x14ac:dyDescent="0.25">
      <c r="A143" s="17">
        <v>45797</v>
      </c>
      <c r="B143" s="28" t="s">
        <v>1985</v>
      </c>
      <c r="C143" s="18" t="str">
        <f>VLOOKUP(B143,Fornecedores!A:B,2,0)</f>
        <v>COOPER POWER SYSTEMS DO BRASIL LTDA</v>
      </c>
      <c r="D143" s="18" t="s">
        <v>15</v>
      </c>
      <c r="E143" s="150" t="s">
        <v>1986</v>
      </c>
      <c r="F143" s="31">
        <v>45764</v>
      </c>
      <c r="G143" s="20">
        <v>141074.4</v>
      </c>
      <c r="H143" s="104">
        <v>45807</v>
      </c>
      <c r="I143" s="23" t="s">
        <v>705</v>
      </c>
      <c r="J143" s="130">
        <f t="shared" si="2"/>
        <v>32</v>
      </c>
    </row>
    <row r="144" spans="1:10" hidden="1" x14ac:dyDescent="0.25">
      <c r="A144" s="17">
        <v>45797</v>
      </c>
      <c r="B144" s="28" t="s">
        <v>1987</v>
      </c>
      <c r="C144" s="18" t="str">
        <f>VLOOKUP(B144,Fornecedores!A:B,2,0)</f>
        <v>AG GRID LTD</v>
      </c>
      <c r="D144" s="18" t="s">
        <v>15</v>
      </c>
      <c r="E144" s="23" t="s">
        <v>1988</v>
      </c>
      <c r="F144" s="19">
        <v>45793</v>
      </c>
      <c r="G144" s="20">
        <v>12315</v>
      </c>
      <c r="H144" s="104">
        <f>VLOOKUP(E144&amp;B144,'Conf Oracle'!A:F,6,0)</f>
        <v>45811.48333333333</v>
      </c>
      <c r="I144" s="23" t="s">
        <v>705</v>
      </c>
      <c r="J144" s="130">
        <f t="shared" si="2"/>
        <v>13</v>
      </c>
    </row>
    <row r="145" spans="1:10" hidden="1" x14ac:dyDescent="0.25">
      <c r="A145" s="17">
        <v>45797</v>
      </c>
      <c r="B145" s="137" t="s">
        <v>229</v>
      </c>
      <c r="C145" s="18" t="str">
        <f>VLOOKUP(B145,Fornecedores!A:B,2,0)</f>
        <v>PRUDENTIAL DO BRASIL VIDA EM GRUPO S.A.</v>
      </c>
      <c r="D145" s="18" t="s">
        <v>110</v>
      </c>
      <c r="E145" s="23" t="s">
        <v>1989</v>
      </c>
      <c r="F145" s="19">
        <v>45785</v>
      </c>
      <c r="G145" s="20">
        <v>976.14</v>
      </c>
      <c r="H145" s="104">
        <f>VLOOKUP(E145&amp;B145,'Conf Oracle'!A:F,6,0)</f>
        <v>45793.664583333331</v>
      </c>
      <c r="I145" s="23"/>
      <c r="J145" s="130">
        <f t="shared" si="2"/>
        <v>7</v>
      </c>
    </row>
    <row r="146" spans="1:10" hidden="1" x14ac:dyDescent="0.25">
      <c r="A146" s="17">
        <v>45797</v>
      </c>
      <c r="B146" s="28" t="s">
        <v>354</v>
      </c>
      <c r="C146" s="18" t="str">
        <f>VLOOKUP(B146,Fornecedores!A:B,2,0)</f>
        <v>BRADESCO SAUDE SA</v>
      </c>
      <c r="D146" s="18" t="s">
        <v>110</v>
      </c>
      <c r="E146" s="23" t="s">
        <v>1990</v>
      </c>
      <c r="F146" s="19">
        <v>45791</v>
      </c>
      <c r="G146" s="20">
        <v>2136638.85</v>
      </c>
      <c r="H146" s="104">
        <f>VLOOKUP(E146&amp;B146,'Conf Oracle'!A:F,6,0)</f>
        <v>45796.418749999997</v>
      </c>
      <c r="I146" s="23"/>
      <c r="J146" s="130">
        <f t="shared" si="2"/>
        <v>4</v>
      </c>
    </row>
    <row r="147" spans="1:10" customFormat="1" ht="15" hidden="1" x14ac:dyDescent="0.25">
      <c r="A147" s="17">
        <v>45797</v>
      </c>
      <c r="B147" s="28" t="s">
        <v>280</v>
      </c>
      <c r="C147" s="18" t="str">
        <f>VLOOKUP(B147,Fornecedores!A:B,2,0)</f>
        <v>FLEURY SA</v>
      </c>
      <c r="D147" s="18" t="s">
        <v>110</v>
      </c>
      <c r="E147" s="23" t="s">
        <v>1991</v>
      </c>
      <c r="F147" s="19">
        <v>45796</v>
      </c>
      <c r="G147" s="20">
        <v>391.39</v>
      </c>
      <c r="H147" s="104">
        <f>VLOOKUP(E147&amp;B147,'Conf Oracle'!A:F,6,0)</f>
        <v>45797.655555555553</v>
      </c>
      <c r="I147" s="23" t="s">
        <v>56</v>
      </c>
      <c r="J147">
        <f t="shared" si="2"/>
        <v>2</v>
      </c>
    </row>
    <row r="148" spans="1:10" hidden="1" x14ac:dyDescent="0.25">
      <c r="A148" s="17">
        <v>45797</v>
      </c>
      <c r="B148" s="28" t="s">
        <v>729</v>
      </c>
      <c r="C148" s="18" t="str">
        <f>VLOOKUP(B148,Fornecedores!A:B,2,0)</f>
        <v>NTT BRASIL COMERCIO E SERVICOS DE TECNOLOGIA LTDA</v>
      </c>
      <c r="D148" s="18" t="s">
        <v>69</v>
      </c>
      <c r="E148" s="23" t="s">
        <v>1992</v>
      </c>
      <c r="F148" s="19">
        <v>45790</v>
      </c>
      <c r="G148" s="20">
        <v>16155.2</v>
      </c>
      <c r="H148" s="104" t="e">
        <f>VLOOKUP(E148&amp;B148,'Conf Oracle'!A:F,6,0)</f>
        <v>#N/A</v>
      </c>
      <c r="I148" s="88" t="s">
        <v>1993</v>
      </c>
      <c r="J148" s="130" t="str">
        <f t="shared" si="2"/>
        <v/>
      </c>
    </row>
    <row r="149" spans="1:10" customFormat="1" ht="15" hidden="1" x14ac:dyDescent="0.25">
      <c r="A149" s="17">
        <v>45797</v>
      </c>
      <c r="B149" s="28" t="s">
        <v>729</v>
      </c>
      <c r="C149" s="18" t="str">
        <f>VLOOKUP(B149,Fornecedores!A:B,2,0)</f>
        <v>NTT BRASIL COMERCIO E SERVICOS DE TECNOLOGIA LTDA</v>
      </c>
      <c r="D149" s="18" t="s">
        <v>69</v>
      </c>
      <c r="E149" s="23" t="s">
        <v>1480</v>
      </c>
      <c r="F149" s="19">
        <v>45791</v>
      </c>
      <c r="G149" s="20">
        <v>115886.03</v>
      </c>
      <c r="H149" s="104" t="e">
        <f>VLOOKUP(E149&amp;B149,'Conf Oracle'!A:F,6,0)</f>
        <v>#N/A</v>
      </c>
      <c r="I149" s="88" t="s">
        <v>1993</v>
      </c>
      <c r="J149" t="str">
        <f t="shared" si="2"/>
        <v/>
      </c>
    </row>
    <row r="150" spans="1:10" hidden="1" x14ac:dyDescent="0.25">
      <c r="A150" s="17">
        <v>45797</v>
      </c>
      <c r="B150" s="28" t="s">
        <v>729</v>
      </c>
      <c r="C150" s="18" t="str">
        <f>VLOOKUP(B150,Fornecedores!A:B,2,0)</f>
        <v>NTT BRASIL COMERCIO E SERVICOS DE TECNOLOGIA LTDA</v>
      </c>
      <c r="D150" s="18" t="s">
        <v>69</v>
      </c>
      <c r="E150" s="23" t="s">
        <v>1479</v>
      </c>
      <c r="F150" s="19">
        <v>45793</v>
      </c>
      <c r="G150" s="20">
        <v>141404.16</v>
      </c>
      <c r="H150" s="104">
        <f>VLOOKUP(E150&amp;B150,'Conf Oracle'!A:F,6,0)</f>
        <v>45832.39166666667</v>
      </c>
      <c r="I150" s="88" t="s">
        <v>1993</v>
      </c>
      <c r="J150" s="130">
        <f t="shared" si="2"/>
        <v>28</v>
      </c>
    </row>
    <row r="151" spans="1:10" hidden="1" x14ac:dyDescent="0.25">
      <c r="A151" s="17">
        <v>45797</v>
      </c>
      <c r="B151" s="28" t="s">
        <v>219</v>
      </c>
      <c r="C151" s="18" t="str">
        <f>VLOOKUP(B151,Fornecedores!A:B,2,0)</f>
        <v>COMPANHIA ENERGETICA DE PERNANBUCO</v>
      </c>
      <c r="D151" s="18" t="s">
        <v>54</v>
      </c>
      <c r="E151" s="23" t="s">
        <v>1994</v>
      </c>
      <c r="F151" s="19">
        <v>45793</v>
      </c>
      <c r="G151" s="20">
        <v>36149.18</v>
      </c>
      <c r="H151" s="104">
        <f>VLOOKUP(E151&amp;B151,'Conf Oracle'!A:F,6,0)</f>
        <v>45793.731944444444</v>
      </c>
      <c r="I151" s="23"/>
      <c r="J151" s="130">
        <f t="shared" si="2"/>
        <v>1</v>
      </c>
    </row>
    <row r="152" spans="1:10" hidden="1" x14ac:dyDescent="0.25">
      <c r="A152" s="17">
        <v>45797</v>
      </c>
      <c r="B152" s="137" t="s">
        <v>381</v>
      </c>
      <c r="C152" s="18" t="str">
        <f>VLOOKUP(B152,Fornecedores!A:B,2,0)</f>
        <v>CELESC DISTRIBUICAO SA</v>
      </c>
      <c r="D152" s="18" t="s">
        <v>54</v>
      </c>
      <c r="E152" s="23" t="s">
        <v>1995</v>
      </c>
      <c r="F152" s="19">
        <v>45793</v>
      </c>
      <c r="G152" s="20">
        <v>28638.42</v>
      </c>
      <c r="H152" s="104">
        <f>VLOOKUP(E152&amp;B152,'Conf Oracle'!A:F,6,0)</f>
        <v>45796.484722222223</v>
      </c>
      <c r="I152" s="23"/>
      <c r="J152" s="130">
        <f t="shared" si="2"/>
        <v>2</v>
      </c>
    </row>
    <row r="153" spans="1:10" hidden="1" x14ac:dyDescent="0.25">
      <c r="A153" s="17">
        <v>45797</v>
      </c>
      <c r="B153" s="28" t="s">
        <v>65</v>
      </c>
      <c r="C153" s="18" t="str">
        <f>VLOOKUP(B153,Fornecedores!A:B,2,0)</f>
        <v>LIGHT SERV. DE ELETRICIDADE SA</v>
      </c>
      <c r="D153" s="18" t="s">
        <v>54</v>
      </c>
      <c r="E153" s="23" t="s">
        <v>1996</v>
      </c>
      <c r="F153" s="19">
        <v>45792</v>
      </c>
      <c r="G153" s="20">
        <v>27926.48</v>
      </c>
      <c r="H153" s="104">
        <f>VLOOKUP(E153&amp;B153,'Conf Oracle'!A:F,6,0)</f>
        <v>45793.726388888892</v>
      </c>
      <c r="I153" s="23"/>
      <c r="J153" s="130">
        <f t="shared" si="2"/>
        <v>2</v>
      </c>
    </row>
    <row r="154" spans="1:10" customFormat="1" ht="15" hidden="1" x14ac:dyDescent="0.25">
      <c r="A154" s="17">
        <v>45797</v>
      </c>
      <c r="B154" s="28" t="s">
        <v>262</v>
      </c>
      <c r="C154" s="18" t="str">
        <f>VLOOKUP(B154,Fornecedores!A:B,2,0)</f>
        <v>SABOR ARTE SERVICOS DE BUFFET LTDA</v>
      </c>
      <c r="D154" s="18" t="s">
        <v>54</v>
      </c>
      <c r="E154" s="23" t="s">
        <v>1997</v>
      </c>
      <c r="F154" s="19">
        <v>45791</v>
      </c>
      <c r="G154" s="20">
        <v>3400</v>
      </c>
      <c r="H154" s="104">
        <f>VLOOKUP(E154&amp;B154,'Conf Oracle'!A:F,6,0)</f>
        <v>45799.65347222222</v>
      </c>
      <c r="I154" s="134" t="s">
        <v>988</v>
      </c>
      <c r="J154">
        <f t="shared" si="2"/>
        <v>7</v>
      </c>
    </row>
    <row r="155" spans="1:10" customFormat="1" ht="15" hidden="1" x14ac:dyDescent="0.25">
      <c r="A155" s="17">
        <v>45799</v>
      </c>
      <c r="B155" s="28" t="s">
        <v>1998</v>
      </c>
      <c r="C155" s="18" t="str">
        <f>VLOOKUP(B155,Fornecedores!A:B,2,0)</f>
        <v>IN-HAUS INDUSTRIAL E SERVICOS DE LOGISTICA LTDA</v>
      </c>
      <c r="D155" s="18" t="s">
        <v>54</v>
      </c>
      <c r="E155" s="23" t="s">
        <v>1999</v>
      </c>
      <c r="F155" s="19">
        <v>45797</v>
      </c>
      <c r="G155" s="20">
        <v>2173.9299999999998</v>
      </c>
      <c r="H155" s="104">
        <f>VLOOKUP(E155&amp;B155,'Conf Oracle'!A:F,6,0)</f>
        <v>45807.563888888886</v>
      </c>
      <c r="I155" s="23" t="s">
        <v>988</v>
      </c>
      <c r="J155">
        <f t="shared" si="2"/>
        <v>9</v>
      </c>
    </row>
    <row r="156" spans="1:10" customFormat="1" ht="15" hidden="1" x14ac:dyDescent="0.25">
      <c r="A156" s="17">
        <v>45799</v>
      </c>
      <c r="B156" s="28" t="s">
        <v>542</v>
      </c>
      <c r="C156" s="18" t="str">
        <f>VLOOKUP(B156,Fornecedores!A:B,2,0)</f>
        <v>TOP SERVICE SERVICOS E SISTEMAS S/A</v>
      </c>
      <c r="D156" s="18" t="s">
        <v>54</v>
      </c>
      <c r="E156" s="23" t="s">
        <v>2000</v>
      </c>
      <c r="F156" s="19">
        <v>45797</v>
      </c>
      <c r="G156" s="20">
        <v>4092.92</v>
      </c>
      <c r="H156" s="104">
        <f>VLOOKUP(E156&amp;B156,'Conf Oracle'!A:F,6,0)</f>
        <v>45807.571527777778</v>
      </c>
      <c r="I156" s="23" t="s">
        <v>988</v>
      </c>
      <c r="J156">
        <f t="shared" si="2"/>
        <v>9</v>
      </c>
    </row>
    <row r="157" spans="1:10" customFormat="1" ht="15" hidden="1" x14ac:dyDescent="0.25">
      <c r="A157" s="17">
        <v>45799</v>
      </c>
      <c r="B157" s="28" t="s">
        <v>1006</v>
      </c>
      <c r="C157" s="18" t="str">
        <f>VLOOKUP(B157,Fornecedores!A:B,2,0)</f>
        <v>RUSSEL REYNOLDS ASSOCIATES LTDA</v>
      </c>
      <c r="D157" s="18" t="s">
        <v>54</v>
      </c>
      <c r="E157" s="23" t="s">
        <v>2001</v>
      </c>
      <c r="F157" s="19">
        <v>45797</v>
      </c>
      <c r="G157" s="20">
        <v>223906.71</v>
      </c>
      <c r="H157" s="104">
        <f>VLOOKUP(E157&amp;B157,'Conf Oracle'!A:F,6,0)</f>
        <v>45807.558333333334</v>
      </c>
      <c r="I157" s="23" t="s">
        <v>988</v>
      </c>
      <c r="J157">
        <f t="shared" si="2"/>
        <v>9</v>
      </c>
    </row>
    <row r="158" spans="1:10" customFormat="1" ht="15" hidden="1" x14ac:dyDescent="0.25">
      <c r="A158" s="17">
        <v>45799</v>
      </c>
      <c r="B158" s="28" t="s">
        <v>186</v>
      </c>
      <c r="C158" s="18" t="str">
        <f>VLOOKUP(B158,Fornecedores!A:B,2,0)</f>
        <v>FUNDACAO COMITE DE GESTAO EMPRESARIAL- FUNDACAO COGE</v>
      </c>
      <c r="D158" s="18" t="s">
        <v>54</v>
      </c>
      <c r="E158" s="23" t="s">
        <v>2002</v>
      </c>
      <c r="F158" s="19">
        <v>45798</v>
      </c>
      <c r="G158" s="20">
        <v>1740</v>
      </c>
      <c r="H158" s="104">
        <f>VLOOKUP(E158&amp;B158,'Conf Oracle'!A:F,6,0)</f>
        <v>45807.561111111114</v>
      </c>
      <c r="I158" s="23" t="s">
        <v>988</v>
      </c>
      <c r="J158">
        <f t="shared" si="2"/>
        <v>8</v>
      </c>
    </row>
    <row r="159" spans="1:10" customFormat="1" ht="15" hidden="1" x14ac:dyDescent="0.25">
      <c r="A159" s="17">
        <v>45799</v>
      </c>
      <c r="B159" s="28" t="s">
        <v>186</v>
      </c>
      <c r="C159" s="18" t="str">
        <f>VLOOKUP(B159,Fornecedores!A:B,2,0)</f>
        <v>FUNDACAO COMITE DE GESTAO EMPRESARIAL- FUNDACAO COGE</v>
      </c>
      <c r="D159" s="18" t="s">
        <v>54</v>
      </c>
      <c r="E159" s="23" t="s">
        <v>2003</v>
      </c>
      <c r="F159" s="19">
        <v>45798</v>
      </c>
      <c r="G159" s="20">
        <v>6997.08</v>
      </c>
      <c r="H159" s="104">
        <f>VLOOKUP(E159&amp;B159,'Conf Oracle'!A:F,6,0)</f>
        <v>45807.568749999999</v>
      </c>
      <c r="I159" s="23" t="s">
        <v>988</v>
      </c>
      <c r="J159">
        <f t="shared" si="2"/>
        <v>8</v>
      </c>
    </row>
    <row r="160" spans="1:10" hidden="1" x14ac:dyDescent="0.25">
      <c r="A160" s="17">
        <v>45799</v>
      </c>
      <c r="B160" s="28" t="s">
        <v>504</v>
      </c>
      <c r="C160" s="18" t="str">
        <f>VLOOKUP(B160,Fornecedores!A:B,2,0)</f>
        <v>NOS DA COMUNICACAO LTDA</v>
      </c>
      <c r="D160" s="18" t="s">
        <v>54</v>
      </c>
      <c r="E160" s="23" t="s">
        <v>2004</v>
      </c>
      <c r="F160" s="19">
        <v>45798</v>
      </c>
      <c r="G160" s="20">
        <v>5947</v>
      </c>
      <c r="H160" s="104">
        <f>VLOOKUP(E160&amp;B160,'Conf Oracle'!A:F,6,0)</f>
        <v>45800.388888888891</v>
      </c>
      <c r="I160" s="23"/>
      <c r="J160" s="130">
        <f t="shared" si="2"/>
        <v>3</v>
      </c>
    </row>
    <row r="161" spans="1:10" customFormat="1" ht="15" hidden="1" x14ac:dyDescent="0.25">
      <c r="A161" s="17">
        <v>45799</v>
      </c>
      <c r="B161" s="28" t="s">
        <v>315</v>
      </c>
      <c r="C161" s="18" t="str">
        <f>VLOOKUP(B161,Fornecedores!A:B,2,0)</f>
        <v>AGUAS CLARAS GASTRONOMIA E EVENTOS LTDA</v>
      </c>
      <c r="D161" s="18" t="s">
        <v>54</v>
      </c>
      <c r="E161" s="23" t="s">
        <v>44</v>
      </c>
      <c r="F161" s="19">
        <v>45798</v>
      </c>
      <c r="G161" s="20">
        <v>2400</v>
      </c>
      <c r="H161" s="104">
        <f>VLOOKUP(E161&amp;B161,'Conf Oracle'!A:F,6,0)</f>
        <v>45807.601388888892</v>
      </c>
      <c r="I161" s="23" t="s">
        <v>988</v>
      </c>
      <c r="J161">
        <f t="shared" si="2"/>
        <v>8</v>
      </c>
    </row>
    <row r="162" spans="1:10" hidden="1" x14ac:dyDescent="0.25">
      <c r="A162" s="17">
        <v>45799</v>
      </c>
      <c r="B162" s="28" t="s">
        <v>1111</v>
      </c>
      <c r="C162" s="18" t="str">
        <f>VLOOKUP(B162,Fornecedores!A:B,2,0)</f>
        <v>FUNDACAO DE DESENVOLVIMENTO DA PESQUISA</v>
      </c>
      <c r="D162" s="18" t="s">
        <v>54</v>
      </c>
      <c r="E162" s="23" t="s">
        <v>2005</v>
      </c>
      <c r="F162" s="19">
        <v>45799</v>
      </c>
      <c r="G162" s="20">
        <v>13322.22</v>
      </c>
      <c r="H162" s="104">
        <f>VLOOKUP(E162&amp;B162,'Conf Oracle'!A:F,6,0)</f>
        <v>45800.504166666666</v>
      </c>
      <c r="I162" s="23"/>
      <c r="J162" s="130">
        <f t="shared" si="2"/>
        <v>2</v>
      </c>
    </row>
    <row r="163" spans="1:10" hidden="1" x14ac:dyDescent="0.25">
      <c r="A163" s="17">
        <v>45799</v>
      </c>
      <c r="B163" s="28" t="s">
        <v>677</v>
      </c>
      <c r="C163" s="18" t="str">
        <f>VLOOKUP(B163,Fornecedores!A:B,2,0)</f>
        <v>UNION SISTEMAS E ENERGIA LTDA</v>
      </c>
      <c r="D163" s="18" t="s">
        <v>104</v>
      </c>
      <c r="E163" s="23" t="s">
        <v>2006</v>
      </c>
      <c r="F163" s="19">
        <v>45797</v>
      </c>
      <c r="G163" s="20">
        <v>20676.22</v>
      </c>
      <c r="H163" s="104">
        <f>VLOOKUP(E163&amp;B163,'Conf Oracle'!A:F,6,0)</f>
        <v>45811.634027777778</v>
      </c>
      <c r="I163" s="23" t="s">
        <v>988</v>
      </c>
      <c r="J163" s="130">
        <f t="shared" si="2"/>
        <v>11</v>
      </c>
    </row>
    <row r="164" spans="1:10" hidden="1" x14ac:dyDescent="0.25">
      <c r="A164" s="17">
        <v>45799</v>
      </c>
      <c r="B164" s="28" t="s">
        <v>352</v>
      </c>
      <c r="C164" s="18" t="str">
        <f>VLOOKUP(B164,Fornecedores!A:B,2,0)</f>
        <v>RECOLD REFRIGERACAO S/C EIRELI</v>
      </c>
      <c r="D164" s="18" t="s">
        <v>110</v>
      </c>
      <c r="E164" s="23" t="s">
        <v>2007</v>
      </c>
      <c r="F164" s="19">
        <v>45797</v>
      </c>
      <c r="G164" s="20">
        <v>25270</v>
      </c>
      <c r="H164" s="104">
        <f>VLOOKUP(E164&amp;B164,'Conf Oracle'!A:F,6,0)</f>
        <v>45798.376388888886</v>
      </c>
      <c r="I164" s="23"/>
      <c r="J164" s="130">
        <f t="shared" si="2"/>
        <v>2</v>
      </c>
    </row>
    <row r="165" spans="1:10" hidden="1" x14ac:dyDescent="0.25">
      <c r="A165" s="17">
        <v>45799</v>
      </c>
      <c r="B165" s="133" t="s">
        <v>126</v>
      </c>
      <c r="C165" s="18" t="str">
        <f>VLOOKUP(B165,Fornecedores!A:B,2,0)</f>
        <v>PLUXEE BENEFICIOS BRASIL SA</v>
      </c>
      <c r="D165" s="18" t="s">
        <v>110</v>
      </c>
      <c r="E165" s="23" t="s">
        <v>2008</v>
      </c>
      <c r="F165" s="19">
        <v>45797</v>
      </c>
      <c r="G165" s="146">
        <v>590189.17000000004</v>
      </c>
      <c r="H165" s="104">
        <f>VLOOKUP(E165&amp;B165,'Conf Oracle'!A:F,6,0)</f>
        <v>45797.695138888892</v>
      </c>
      <c r="I165" s="23"/>
      <c r="J165" s="130">
        <f t="shared" si="2"/>
        <v>1</v>
      </c>
    </row>
    <row r="166" spans="1:10" hidden="1" x14ac:dyDescent="0.25">
      <c r="A166" s="17">
        <v>45799</v>
      </c>
      <c r="B166" s="133" t="s">
        <v>126</v>
      </c>
      <c r="C166" s="18" t="str">
        <f>VLOOKUP(B166,Fornecedores!A:B,2,0)</f>
        <v>PLUXEE BENEFICIOS BRASIL SA</v>
      </c>
      <c r="D166" s="18" t="s">
        <v>110</v>
      </c>
      <c r="E166" s="23" t="s">
        <v>2009</v>
      </c>
      <c r="F166" s="19">
        <v>45797</v>
      </c>
      <c r="G166" s="20">
        <v>1067750.51</v>
      </c>
      <c r="H166" s="104">
        <f>VLOOKUP(E166&amp;B166,'Conf Oracle'!A:F,6,0)</f>
        <v>45797.686111111114</v>
      </c>
      <c r="I166" s="23"/>
      <c r="J166" s="130">
        <f t="shared" si="2"/>
        <v>1</v>
      </c>
    </row>
    <row r="167" spans="1:10" hidden="1" x14ac:dyDescent="0.25">
      <c r="A167" s="17">
        <v>45800</v>
      </c>
      <c r="B167" s="28" t="s">
        <v>14</v>
      </c>
      <c r="C167" s="18" t="str">
        <f>VLOOKUP(B167,Fornecedores!A:B,2,0)</f>
        <v>AMAZON AWS SERVICOS BRASIL LTDA</v>
      </c>
      <c r="D167" s="18" t="s">
        <v>15</v>
      </c>
      <c r="E167" s="23" t="s">
        <v>2010</v>
      </c>
      <c r="F167" s="19">
        <v>45779</v>
      </c>
      <c r="G167" s="20">
        <v>71814.740000000005</v>
      </c>
      <c r="H167" s="104">
        <f>VLOOKUP(E167&amp;B167,'Conf Oracle'!A:F,6,0)</f>
        <v>45806.533333333333</v>
      </c>
      <c r="I167" s="23"/>
      <c r="J167" s="130">
        <f t="shared" si="2"/>
        <v>20</v>
      </c>
    </row>
    <row r="168" spans="1:10" hidden="1" x14ac:dyDescent="0.25">
      <c r="A168" s="17">
        <v>45800</v>
      </c>
      <c r="B168" s="28" t="s">
        <v>2011</v>
      </c>
      <c r="C168" s="18" t="str">
        <f>VLOOKUP(B168,Fornecedores!A:B,2,0)</f>
        <v>OI S A EM RECUPERACAO JUDICIAL</v>
      </c>
      <c r="D168" s="18" t="s">
        <v>15</v>
      </c>
      <c r="E168" s="23" t="s">
        <v>2012</v>
      </c>
      <c r="F168" s="19">
        <v>45792</v>
      </c>
      <c r="G168" s="20">
        <v>37.74</v>
      </c>
      <c r="H168" s="104">
        <f>VLOOKUP(E168&amp;B168,'Conf Oracle'!A:F,6,0)</f>
        <v>45799.491666666669</v>
      </c>
      <c r="I168" s="23"/>
      <c r="J168" s="130">
        <f t="shared" si="2"/>
        <v>6</v>
      </c>
    </row>
    <row r="169" spans="1:10" hidden="1" x14ac:dyDescent="0.25">
      <c r="A169" s="17">
        <v>45800</v>
      </c>
      <c r="B169" s="28" t="s">
        <v>2013</v>
      </c>
      <c r="C169" s="18" t="str">
        <f>VLOOKUP(B169,Fornecedores!A:B,2,0)</f>
        <v>OI S A EM RECUPERACAO JUDICIAL</v>
      </c>
      <c r="D169" s="18" t="s">
        <v>15</v>
      </c>
      <c r="E169" s="23" t="s">
        <v>2014</v>
      </c>
      <c r="F169" s="19">
        <v>45784</v>
      </c>
      <c r="G169" s="20">
        <v>196.78</v>
      </c>
      <c r="H169" s="104">
        <f>VLOOKUP(E169&amp;B169,'Conf Oracle'!A:F,6,0)</f>
        <v>45799.571527777778</v>
      </c>
      <c r="I169" s="23" t="s">
        <v>705</v>
      </c>
      <c r="J169" s="130">
        <f t="shared" si="2"/>
        <v>12</v>
      </c>
    </row>
    <row r="170" spans="1:10" customFormat="1" ht="15" hidden="1" x14ac:dyDescent="0.25">
      <c r="A170" s="17">
        <v>45800</v>
      </c>
      <c r="B170" s="28" t="s">
        <v>298</v>
      </c>
      <c r="C170" s="18" t="str">
        <f>VLOOKUP(B170,Fornecedores!A:B,2,0)</f>
        <v>CAPACITARE RECURSOS HUMANOS EIRELI</v>
      </c>
      <c r="D170" s="14" t="s">
        <v>54</v>
      </c>
      <c r="E170" s="23" t="s">
        <v>2015</v>
      </c>
      <c r="F170" s="19">
        <v>45799</v>
      </c>
      <c r="G170" s="20">
        <v>14880</v>
      </c>
      <c r="H170" s="104">
        <f>VLOOKUP(E170&amp;B170,'Conf Oracle'!A:F,6,0)</f>
        <v>45811.435416666667</v>
      </c>
      <c r="I170" s="23" t="s">
        <v>1981</v>
      </c>
      <c r="J170">
        <f t="shared" si="2"/>
        <v>9</v>
      </c>
    </row>
    <row r="171" spans="1:10" customFormat="1" ht="15" hidden="1" x14ac:dyDescent="0.25">
      <c r="A171" s="17">
        <v>45800</v>
      </c>
      <c r="B171" s="28" t="s">
        <v>448</v>
      </c>
      <c r="C171" s="18" t="str">
        <f>VLOOKUP(B171,Fornecedores!A:B,2,0)</f>
        <v>CLARO SA</v>
      </c>
      <c r="D171" s="18" t="s">
        <v>54</v>
      </c>
      <c r="E171" s="23" t="s">
        <v>2016</v>
      </c>
      <c r="F171" s="19">
        <v>45788</v>
      </c>
      <c r="G171" s="20">
        <v>71242.62</v>
      </c>
      <c r="H171" s="104">
        <v>45807</v>
      </c>
      <c r="I171" s="21" t="s">
        <v>988</v>
      </c>
      <c r="J171">
        <f t="shared" si="2"/>
        <v>15</v>
      </c>
    </row>
    <row r="172" spans="1:10" hidden="1" x14ac:dyDescent="0.25">
      <c r="A172" s="17">
        <v>45800</v>
      </c>
      <c r="B172" s="28" t="s">
        <v>1875</v>
      </c>
      <c r="C172" s="18" t="str">
        <f>VLOOKUP(B172,Fornecedores!A:B,2,0)</f>
        <v>TROPIFLORA PLANTAS E FLORES LTDA</v>
      </c>
      <c r="D172" s="18" t="s">
        <v>110</v>
      </c>
      <c r="E172" s="23" t="s">
        <v>2017</v>
      </c>
      <c r="F172" s="19">
        <v>45798</v>
      </c>
      <c r="G172" s="20">
        <v>7050.33</v>
      </c>
      <c r="H172" s="104">
        <f>VLOOKUP(E172&amp;B172,'Conf Oracle'!A:F,6,0)</f>
        <v>45805.46875</v>
      </c>
      <c r="I172" s="23"/>
      <c r="J172" s="130">
        <f t="shared" si="2"/>
        <v>6</v>
      </c>
    </row>
    <row r="173" spans="1:10" hidden="1" x14ac:dyDescent="0.25">
      <c r="A173" s="17">
        <v>45800</v>
      </c>
      <c r="B173" s="28" t="s">
        <v>356</v>
      </c>
      <c r="C173" s="18" t="str">
        <f>VLOOKUP(B173,Fornecedores!A:B,2,0)</f>
        <v>AFEL ENGENHARIA E SERVICOS LTDA</v>
      </c>
      <c r="D173" s="18" t="s">
        <v>110</v>
      </c>
      <c r="E173" s="23" t="s">
        <v>2018</v>
      </c>
      <c r="F173" s="19">
        <v>45799</v>
      </c>
      <c r="G173" s="20">
        <v>27740</v>
      </c>
      <c r="H173" s="104">
        <f>VLOOKUP(E173&amp;B173,'Conf Oracle'!A:F,6,0)</f>
        <v>45799.48541666667</v>
      </c>
      <c r="I173" s="23"/>
      <c r="J173" s="130">
        <f t="shared" si="2"/>
        <v>1</v>
      </c>
    </row>
    <row r="174" spans="1:10" hidden="1" x14ac:dyDescent="0.25">
      <c r="A174" s="17">
        <v>45800</v>
      </c>
      <c r="B174" s="28" t="s">
        <v>356</v>
      </c>
      <c r="C174" s="18" t="str">
        <f>VLOOKUP(B174,Fornecedores!A:B,2,0)</f>
        <v>AFEL ENGENHARIA E SERVICOS LTDA</v>
      </c>
      <c r="D174" s="18" t="s">
        <v>110</v>
      </c>
      <c r="E174" s="23" t="s">
        <v>2019</v>
      </c>
      <c r="F174" s="19">
        <v>45799</v>
      </c>
      <c r="G174" s="20">
        <v>29990</v>
      </c>
      <c r="H174" s="104">
        <f>VLOOKUP(E174&amp;B174,'Conf Oracle'!A:F,6,0)</f>
        <v>45799.480555555558</v>
      </c>
      <c r="I174" s="23"/>
      <c r="J174" s="130">
        <f t="shared" si="2"/>
        <v>1</v>
      </c>
    </row>
    <row r="175" spans="1:10" hidden="1" x14ac:dyDescent="0.25">
      <c r="A175" s="17">
        <v>45800</v>
      </c>
      <c r="B175" s="28" t="s">
        <v>370</v>
      </c>
      <c r="C175" s="18" t="str">
        <f>VLOOKUP(B175,Fornecedores!A:B,2,0)</f>
        <v>GRAN COFFEE COMERCIO LOCACAO SERVICOS SA</v>
      </c>
      <c r="D175" s="18" t="s">
        <v>110</v>
      </c>
      <c r="E175" s="23" t="s">
        <v>2020</v>
      </c>
      <c r="F175" s="19">
        <v>45799</v>
      </c>
      <c r="G175" s="20">
        <v>14441.65</v>
      </c>
      <c r="H175" s="104">
        <f>VLOOKUP(E175&amp;B175,'Conf Oracle'!A:F,6,0)</f>
        <v>45776.554166666669</v>
      </c>
      <c r="I175" s="23" t="s">
        <v>2021</v>
      </c>
      <c r="J175" s="130">
        <f t="shared" si="2"/>
        <v>-18</v>
      </c>
    </row>
    <row r="176" spans="1:10" hidden="1" x14ac:dyDescent="0.25">
      <c r="A176" s="17">
        <v>45800</v>
      </c>
      <c r="B176" s="28" t="s">
        <v>370</v>
      </c>
      <c r="C176" s="18" t="str">
        <f>VLOOKUP(B176,Fornecedores!A:B,2,0)</f>
        <v>GRAN COFFEE COMERCIO LOCACAO SERVICOS SA</v>
      </c>
      <c r="D176" s="18" t="s">
        <v>110</v>
      </c>
      <c r="E176" s="23" t="s">
        <v>2022</v>
      </c>
      <c r="F176" s="19">
        <v>45799</v>
      </c>
      <c r="G176" s="20">
        <v>2288.71</v>
      </c>
      <c r="H176" s="104">
        <f>VLOOKUP(E176&amp;B176,'Conf Oracle'!A:F,6,0)</f>
        <v>45807.445833333331</v>
      </c>
      <c r="I176" s="23" t="s">
        <v>2021</v>
      </c>
      <c r="J176" s="130">
        <f t="shared" si="2"/>
        <v>7</v>
      </c>
    </row>
    <row r="177" spans="1:10" hidden="1" x14ac:dyDescent="0.25">
      <c r="A177" s="17">
        <v>45800</v>
      </c>
      <c r="B177" s="28" t="s">
        <v>2023</v>
      </c>
      <c r="C177" s="18" t="str">
        <f>VLOOKUP(B177,Fornecedores!A:B,2,0)</f>
        <v>GRAN COFFEE COMERCIO LOCACAO SERVICOS SA</v>
      </c>
      <c r="D177" s="18" t="s">
        <v>110</v>
      </c>
      <c r="E177" s="23" t="s">
        <v>2024</v>
      </c>
      <c r="F177" s="19">
        <v>45799</v>
      </c>
      <c r="G177" s="20">
        <v>1785.47</v>
      </c>
      <c r="H177" s="104">
        <f>VLOOKUP(E177&amp;B177,'Conf Oracle'!A:F,6,0)</f>
        <v>45807.440972222219</v>
      </c>
      <c r="I177" s="23" t="s">
        <v>2021</v>
      </c>
      <c r="J177" s="130">
        <f t="shared" si="2"/>
        <v>7</v>
      </c>
    </row>
    <row r="178" spans="1:10" customFormat="1" ht="15" hidden="1" x14ac:dyDescent="0.25">
      <c r="A178" s="17">
        <v>45800</v>
      </c>
      <c r="B178" s="28" t="s">
        <v>772</v>
      </c>
      <c r="C178" s="18" t="str">
        <f>VLOOKUP(B178,Fornecedores!A:B,2,0)</f>
        <v>GRAN COFFEE COMERCIO LOCACAO SERVICOS SA</v>
      </c>
      <c r="D178" s="18" t="s">
        <v>110</v>
      </c>
      <c r="E178" s="23" t="s">
        <v>2025</v>
      </c>
      <c r="F178" s="19">
        <v>45799</v>
      </c>
      <c r="G178" s="20">
        <v>1958</v>
      </c>
      <c r="H178" s="104" t="s">
        <v>212</v>
      </c>
      <c r="I178" s="108" t="s">
        <v>2026</v>
      </c>
      <c r="J178" t="str">
        <f t="shared" si="2"/>
        <v/>
      </c>
    </row>
    <row r="179" spans="1:10" customFormat="1" ht="15" hidden="1" x14ac:dyDescent="0.25">
      <c r="A179" s="17">
        <v>45800</v>
      </c>
      <c r="B179" s="28" t="s">
        <v>2027</v>
      </c>
      <c r="C179" s="18" t="str">
        <f>VLOOKUP(B179,Fornecedores!A:B,2,0)</f>
        <v>LIGA ACELERADORA DE PROJETOS E PARTICIPACOES LTDA</v>
      </c>
      <c r="D179" s="18" t="s">
        <v>1888</v>
      </c>
      <c r="E179" s="23" t="s">
        <v>2028</v>
      </c>
      <c r="F179" s="19">
        <v>45798</v>
      </c>
      <c r="G179" s="20">
        <v>35386.620000000003</v>
      </c>
      <c r="H179" s="104">
        <f>VLOOKUP(E179&amp;B179,'Conf Oracle'!A:F,6,0)</f>
        <v>45806.691666666666</v>
      </c>
      <c r="I179" s="116"/>
      <c r="J179">
        <f>IF(OR(ISBLANK(F179), ISBLANK(H179)), "", IFERROR(NETWORKDAYS(F179, H179), ""))</f>
        <v>7</v>
      </c>
    </row>
    <row r="180" spans="1:10" customFormat="1" ht="15" hidden="1" x14ac:dyDescent="0.25">
      <c r="A180" s="17">
        <v>45800</v>
      </c>
      <c r="B180" s="28" t="s">
        <v>2027</v>
      </c>
      <c r="C180" s="18" t="str">
        <f>VLOOKUP(B180,Fornecedores!A:B,2,0)</f>
        <v>LIGA ACELERADORA DE PROJETOS E PARTICIPACOES LTDA</v>
      </c>
      <c r="D180" s="18" t="s">
        <v>1888</v>
      </c>
      <c r="E180" s="23" t="s">
        <v>2029</v>
      </c>
      <c r="F180" s="19">
        <v>45798</v>
      </c>
      <c r="G180" s="20">
        <v>70773.240000000005</v>
      </c>
      <c r="H180" s="104">
        <f>VLOOKUP(E180&amp;B180,'Conf Oracle'!A:F,6,0)</f>
        <v>45806.685416666667</v>
      </c>
      <c r="I180" s="116"/>
      <c r="J180">
        <f t="shared" si="2"/>
        <v>7</v>
      </c>
    </row>
    <row r="181" spans="1:10" hidden="1" x14ac:dyDescent="0.25">
      <c r="A181" s="17">
        <v>45800</v>
      </c>
      <c r="B181" s="28" t="s">
        <v>101</v>
      </c>
      <c r="C181" s="18" t="str">
        <f>VLOOKUP(B181,Fornecedores!A:B,2,0)</f>
        <v>DELL COMPUTADORES DO BRASIL LTDA</v>
      </c>
      <c r="D181" s="18" t="s">
        <v>1888</v>
      </c>
      <c r="E181" s="23" t="s">
        <v>2030</v>
      </c>
      <c r="F181" s="19">
        <v>45799</v>
      </c>
      <c r="G181" s="20">
        <v>1179365.3</v>
      </c>
      <c r="H181" s="104">
        <v>45807</v>
      </c>
      <c r="I181" s="23"/>
      <c r="J181" s="130">
        <f t="shared" si="2"/>
        <v>7</v>
      </c>
    </row>
    <row r="182" spans="1:10" hidden="1" x14ac:dyDescent="0.25">
      <c r="A182" s="17">
        <v>45800</v>
      </c>
      <c r="B182" s="28" t="s">
        <v>101</v>
      </c>
      <c r="C182" s="18" t="str">
        <f>VLOOKUP(B182,Fornecedores!A:B,2,0)</f>
        <v>DELL COMPUTADORES DO BRASIL LTDA</v>
      </c>
      <c r="D182" s="18" t="s">
        <v>1888</v>
      </c>
      <c r="E182" s="23" t="s">
        <v>1812</v>
      </c>
      <c r="F182" s="19">
        <v>45799</v>
      </c>
      <c r="G182" s="20">
        <v>1787744.39</v>
      </c>
      <c r="H182" s="104" t="e">
        <f>VLOOKUP(E182&amp;B182,'Conf Oracle'!A:F,6,0)</f>
        <v>#N/A</v>
      </c>
      <c r="I182" s="139" t="s">
        <v>2031</v>
      </c>
      <c r="J182" s="130" t="str">
        <f t="shared" si="2"/>
        <v/>
      </c>
    </row>
    <row r="183" spans="1:10" hidden="1" x14ac:dyDescent="0.25">
      <c r="A183" s="17">
        <v>45800</v>
      </c>
      <c r="B183" s="28" t="s">
        <v>101</v>
      </c>
      <c r="C183" s="18" t="str">
        <f>VLOOKUP(B183,Fornecedores!A:B,2,0)</f>
        <v>DELL COMPUTADORES DO BRASIL LTDA</v>
      </c>
      <c r="D183" s="18" t="s">
        <v>1888</v>
      </c>
      <c r="E183" s="23" t="s">
        <v>1828</v>
      </c>
      <c r="F183" s="19">
        <v>45799</v>
      </c>
      <c r="G183" s="20">
        <v>299962.83</v>
      </c>
      <c r="H183" s="104" t="e">
        <f>VLOOKUP(E183&amp;B183,'Conf Oracle'!A:F,6,0)</f>
        <v>#N/A</v>
      </c>
      <c r="I183" s="139" t="s">
        <v>2031</v>
      </c>
      <c r="J183" s="130" t="str">
        <f t="shared" si="2"/>
        <v/>
      </c>
    </row>
    <row r="184" spans="1:10" hidden="1" x14ac:dyDescent="0.25">
      <c r="A184" s="17">
        <v>45800</v>
      </c>
      <c r="B184" s="28" t="s">
        <v>101</v>
      </c>
      <c r="C184" s="18" t="str">
        <f>VLOOKUP(B184,Fornecedores!A:B,2,0)</f>
        <v>DELL COMPUTADORES DO BRASIL LTDA</v>
      </c>
      <c r="D184" s="18" t="s">
        <v>1888</v>
      </c>
      <c r="E184" s="23" t="s">
        <v>2032</v>
      </c>
      <c r="F184" s="19">
        <v>45799</v>
      </c>
      <c r="G184" s="20">
        <v>1251910.75</v>
      </c>
      <c r="H184" s="104">
        <f>VLOOKUP(E184&amp;B184,'Conf Oracle'!A:F,6,0)</f>
        <v>45812.402777777781</v>
      </c>
      <c r="I184" s="23"/>
      <c r="J184" s="130">
        <f t="shared" si="2"/>
        <v>10</v>
      </c>
    </row>
    <row r="185" spans="1:10" hidden="1" x14ac:dyDescent="0.25">
      <c r="A185" s="17">
        <v>45800</v>
      </c>
      <c r="B185" s="28" t="s">
        <v>101</v>
      </c>
      <c r="C185" s="18" t="str">
        <f>VLOOKUP(B185,Fornecedores!A:B,2,0)</f>
        <v>DELL COMPUTADORES DO BRASIL LTDA</v>
      </c>
      <c r="D185" s="18" t="s">
        <v>1888</v>
      </c>
      <c r="E185" s="23" t="s">
        <v>1802</v>
      </c>
      <c r="F185" s="19">
        <v>45799</v>
      </c>
      <c r="G185" s="20">
        <v>1667213.99</v>
      </c>
      <c r="H185" s="104" t="e">
        <f>VLOOKUP(E185&amp;B185,'Conf Oracle'!A:F,6,0)</f>
        <v>#N/A</v>
      </c>
      <c r="I185" s="139" t="s">
        <v>2031</v>
      </c>
      <c r="J185" s="130" t="str">
        <f t="shared" si="2"/>
        <v/>
      </c>
    </row>
    <row r="186" spans="1:10" hidden="1" x14ac:dyDescent="0.25">
      <c r="A186" s="17">
        <v>45800</v>
      </c>
      <c r="B186" s="28" t="s">
        <v>101</v>
      </c>
      <c r="C186" s="18" t="str">
        <f>VLOOKUP(B186,Fornecedores!A:B,2,0)</f>
        <v>DELL COMPUTADORES DO BRASIL LTDA</v>
      </c>
      <c r="D186" s="18" t="s">
        <v>1888</v>
      </c>
      <c r="E186" s="23" t="s">
        <v>1829</v>
      </c>
      <c r="F186" s="19">
        <v>45799</v>
      </c>
      <c r="G186" s="20">
        <v>346700.92</v>
      </c>
      <c r="H186" s="104" t="e">
        <f>VLOOKUP(E186&amp;B186,'Conf Oracle'!A:F,6,0)</f>
        <v>#N/A</v>
      </c>
      <c r="I186" s="139" t="s">
        <v>2031</v>
      </c>
      <c r="J186" s="130" t="str">
        <f t="shared" si="2"/>
        <v/>
      </c>
    </row>
    <row r="187" spans="1:10" hidden="1" x14ac:dyDescent="0.25">
      <c r="A187" s="17">
        <v>45800</v>
      </c>
      <c r="B187" s="28" t="s">
        <v>101</v>
      </c>
      <c r="C187" s="18" t="str">
        <f>VLOOKUP(B187,Fornecedores!A:B,2,0)</f>
        <v>DELL COMPUTADORES DO BRASIL LTDA</v>
      </c>
      <c r="D187" s="18" t="s">
        <v>1888</v>
      </c>
      <c r="E187" s="23" t="s">
        <v>2033</v>
      </c>
      <c r="F187" s="19">
        <v>45799</v>
      </c>
      <c r="G187" s="20">
        <v>1420451.74</v>
      </c>
      <c r="H187" s="104">
        <f>VLOOKUP(E187&amp;B187,'Conf Oracle'!A:F,6,0)</f>
        <v>45811.71597222222</v>
      </c>
      <c r="I187" s="88"/>
      <c r="J187" s="130">
        <f t="shared" ref="J187:J218" si="3">IF(OR(ISBLANK(F187), ISBLANK(H187)), "", IFERROR(NETWORKDAYS(F187, H187), ""))</f>
        <v>9</v>
      </c>
    </row>
    <row r="188" spans="1:10" hidden="1" x14ac:dyDescent="0.25">
      <c r="A188" s="17">
        <v>45800</v>
      </c>
      <c r="B188" s="28" t="s">
        <v>101</v>
      </c>
      <c r="C188" s="18" t="str">
        <f>VLOOKUP(B188,Fornecedores!A:B,2,0)</f>
        <v>DELL COMPUTADORES DO BRASIL LTDA</v>
      </c>
      <c r="D188" s="18" t="s">
        <v>1888</v>
      </c>
      <c r="E188" s="23" t="s">
        <v>1830</v>
      </c>
      <c r="F188" s="19">
        <v>45799</v>
      </c>
      <c r="G188" s="20">
        <v>353201.31</v>
      </c>
      <c r="H188" s="104" t="e">
        <f>VLOOKUP(E188&amp;B188,'Conf Oracle'!A:F,6,0)</f>
        <v>#N/A</v>
      </c>
      <c r="I188" s="139" t="s">
        <v>2031</v>
      </c>
      <c r="J188" s="130" t="str">
        <f t="shared" si="3"/>
        <v/>
      </c>
    </row>
    <row r="189" spans="1:10" hidden="1" x14ac:dyDescent="0.25">
      <c r="A189" s="17">
        <v>45800</v>
      </c>
      <c r="B189" s="28" t="s">
        <v>101</v>
      </c>
      <c r="C189" s="18" t="str">
        <f>VLOOKUP(B189,Fornecedores!A:B,2,0)</f>
        <v>DELL COMPUTADORES DO BRASIL LTDA</v>
      </c>
      <c r="D189" s="18" t="s">
        <v>1888</v>
      </c>
      <c r="E189" s="23" t="s">
        <v>1803</v>
      </c>
      <c r="F189" s="19">
        <v>45799</v>
      </c>
      <c r="G189" s="20">
        <v>1515741.26</v>
      </c>
      <c r="H189" s="104" t="e">
        <f>VLOOKUP(E189&amp;B189,'Conf Oracle'!A:F,6,0)</f>
        <v>#N/A</v>
      </c>
      <c r="I189" s="139" t="s">
        <v>2031</v>
      </c>
      <c r="J189" s="130" t="str">
        <f t="shared" si="3"/>
        <v/>
      </c>
    </row>
    <row r="190" spans="1:10" hidden="1" x14ac:dyDescent="0.25">
      <c r="A190" s="17">
        <v>45800</v>
      </c>
      <c r="B190" s="28" t="s">
        <v>101</v>
      </c>
      <c r="C190" s="18" t="str">
        <f>VLOOKUP(B190,Fornecedores!A:B,2,0)</f>
        <v>DELL COMPUTADORES DO BRASIL LTDA</v>
      </c>
      <c r="D190" s="18" t="s">
        <v>1888</v>
      </c>
      <c r="E190" s="23" t="s">
        <v>2034</v>
      </c>
      <c r="F190" s="19">
        <v>45799</v>
      </c>
      <c r="G190" s="20">
        <v>1256010.19</v>
      </c>
      <c r="H190" s="104">
        <f>VLOOKUP(E190&amp;B190,'Conf Oracle'!A:F,6,0)</f>
        <v>45812.453472222223</v>
      </c>
      <c r="I190" s="23"/>
      <c r="J190" s="130">
        <f t="shared" si="3"/>
        <v>10</v>
      </c>
    </row>
    <row r="191" spans="1:10" hidden="1" x14ac:dyDescent="0.25">
      <c r="A191" s="17">
        <v>45800</v>
      </c>
      <c r="B191" s="28" t="s">
        <v>101</v>
      </c>
      <c r="C191" s="18" t="str">
        <f>VLOOKUP(B191,Fornecedores!A:B,2,0)</f>
        <v>DELL COMPUTADORES DO BRASIL LTDA</v>
      </c>
      <c r="D191" s="18" t="s">
        <v>1888</v>
      </c>
      <c r="E191" s="23" t="s">
        <v>1831</v>
      </c>
      <c r="F191" s="19">
        <v>45799</v>
      </c>
      <c r="G191" s="20">
        <v>352591.62</v>
      </c>
      <c r="H191" s="104" t="e">
        <f>VLOOKUP(E191&amp;B191,'Conf Oracle'!A:F,6,0)</f>
        <v>#N/A</v>
      </c>
      <c r="I191" s="139" t="s">
        <v>2031</v>
      </c>
      <c r="J191" s="130" t="str">
        <f t="shared" si="3"/>
        <v/>
      </c>
    </row>
    <row r="192" spans="1:10" hidden="1" x14ac:dyDescent="0.25">
      <c r="A192" s="17">
        <v>45800</v>
      </c>
      <c r="B192" s="28" t="s">
        <v>101</v>
      </c>
      <c r="C192" s="18" t="str">
        <f>VLOOKUP(B192,Fornecedores!A:B,2,0)</f>
        <v>DELL COMPUTADORES DO BRASIL LTDA</v>
      </c>
      <c r="D192" s="18" t="s">
        <v>1888</v>
      </c>
      <c r="E192" s="23" t="s">
        <v>1805</v>
      </c>
      <c r="F192" s="19">
        <v>45799</v>
      </c>
      <c r="G192" s="20">
        <v>1649035.56</v>
      </c>
      <c r="H192" s="104" t="e">
        <f>VLOOKUP(E192&amp;B192,'Conf Oracle'!A:F,6,0)</f>
        <v>#N/A</v>
      </c>
      <c r="I192" s="139" t="s">
        <v>2031</v>
      </c>
      <c r="J192" s="130" t="str">
        <f t="shared" si="3"/>
        <v/>
      </c>
    </row>
    <row r="193" spans="1:10" customFormat="1" ht="15" hidden="1" x14ac:dyDescent="0.25">
      <c r="A193" s="17">
        <v>45801</v>
      </c>
      <c r="B193" s="27" t="s">
        <v>2035</v>
      </c>
      <c r="C193" s="18" t="str">
        <f>VLOOKUP(B193,Fornecedores!A:B,2,0)</f>
        <v>GRID PROTECTION ALLIANCE</v>
      </c>
      <c r="D193" s="18" t="s">
        <v>69</v>
      </c>
      <c r="E193" s="23" t="s">
        <v>2036</v>
      </c>
      <c r="F193" s="19">
        <v>45792</v>
      </c>
      <c r="G193" s="20">
        <v>180</v>
      </c>
      <c r="H193" s="104">
        <f>VLOOKUP(E193&amp;B193,'Conf Oracle'!A:F,6,0)</f>
        <v>45803.690972222219</v>
      </c>
      <c r="I193" s="21"/>
      <c r="J193">
        <f t="shared" si="3"/>
        <v>8</v>
      </c>
    </row>
    <row r="194" spans="1:10" hidden="1" x14ac:dyDescent="0.25">
      <c r="A194" s="17">
        <v>45803</v>
      </c>
      <c r="B194" s="28" t="s">
        <v>101</v>
      </c>
      <c r="C194" s="18" t="str">
        <f>VLOOKUP(B194,Fornecedores!A:B,2,0)</f>
        <v>DELL COMPUTADORES DO BRASIL LTDA</v>
      </c>
      <c r="D194" s="18" t="s">
        <v>1888</v>
      </c>
      <c r="E194" s="23" t="s">
        <v>2037</v>
      </c>
      <c r="F194" s="19">
        <v>45800</v>
      </c>
      <c r="G194" s="20">
        <v>2362590.2200000002</v>
      </c>
      <c r="H194" s="104">
        <f>VLOOKUP(E194&amp;B194,'Conf Oracle'!A:F,6,0)</f>
        <v>45812.412499999999</v>
      </c>
      <c r="I194" s="23"/>
      <c r="J194" s="130">
        <f t="shared" si="3"/>
        <v>9</v>
      </c>
    </row>
    <row r="195" spans="1:10" hidden="1" x14ac:dyDescent="0.25">
      <c r="A195" s="17">
        <v>45803</v>
      </c>
      <c r="B195" s="28" t="s">
        <v>101</v>
      </c>
      <c r="C195" s="18" t="str">
        <f>VLOOKUP(B195,Fornecedores!A:B,2,0)</f>
        <v>DELL COMPUTADORES DO BRASIL LTDA</v>
      </c>
      <c r="D195" s="18" t="s">
        <v>1888</v>
      </c>
      <c r="E195" s="23" t="s">
        <v>1807</v>
      </c>
      <c r="F195" s="19">
        <v>45800</v>
      </c>
      <c r="G195" s="20">
        <v>3543303.45</v>
      </c>
      <c r="H195" s="104" t="e">
        <f>VLOOKUP(E195&amp;B195,'Conf Oracle'!A:F,6,0)</f>
        <v>#N/A</v>
      </c>
      <c r="I195" s="139" t="s">
        <v>2031</v>
      </c>
      <c r="J195" s="130" t="str">
        <f t="shared" si="3"/>
        <v/>
      </c>
    </row>
    <row r="196" spans="1:10" hidden="1" x14ac:dyDescent="0.25">
      <c r="A196" s="17">
        <v>45803</v>
      </c>
      <c r="B196" s="28" t="s">
        <v>101</v>
      </c>
      <c r="C196" s="18" t="str">
        <f>VLOOKUP(B196,Fornecedores!A:B,2,0)</f>
        <v>DELL COMPUTADORES DO BRASIL LTDA</v>
      </c>
      <c r="D196" s="18" t="s">
        <v>1888</v>
      </c>
      <c r="E196" s="23" t="s">
        <v>1791</v>
      </c>
      <c r="F196" s="19">
        <v>45800</v>
      </c>
      <c r="G196" s="20">
        <v>602223.65</v>
      </c>
      <c r="H196" s="104">
        <f>VLOOKUP(E196&amp;B196,'Conf Oracle'!A:F,6,0)</f>
        <v>45840.701388888891</v>
      </c>
      <c r="I196" s="139" t="s">
        <v>2031</v>
      </c>
      <c r="J196" s="130">
        <f t="shared" si="3"/>
        <v>29</v>
      </c>
    </row>
    <row r="197" spans="1:10" hidden="1" x14ac:dyDescent="0.25">
      <c r="A197" s="17">
        <v>45803</v>
      </c>
      <c r="B197" s="28" t="s">
        <v>101</v>
      </c>
      <c r="C197" s="18" t="str">
        <f>VLOOKUP(B197,Fornecedores!A:B,2,0)</f>
        <v>DELL COMPUTADORES DO BRASIL LTDA</v>
      </c>
      <c r="D197" s="18" t="s">
        <v>69</v>
      </c>
      <c r="E197" s="23" t="s">
        <v>2038</v>
      </c>
      <c r="F197" s="19">
        <v>45800</v>
      </c>
      <c r="G197" s="20">
        <v>555004.65</v>
      </c>
      <c r="H197" s="104">
        <f>VLOOKUP(E197&amp;B197,'Conf Oracle'!A:F,6,0)</f>
        <v>45811.629166666666</v>
      </c>
      <c r="I197" s="23" t="s">
        <v>799</v>
      </c>
      <c r="J197" s="130">
        <f t="shared" si="3"/>
        <v>8</v>
      </c>
    </row>
    <row r="198" spans="1:10" hidden="1" x14ac:dyDescent="0.25">
      <c r="A198" s="17">
        <v>45803</v>
      </c>
      <c r="B198" s="28" t="s">
        <v>101</v>
      </c>
      <c r="C198" s="18" t="str">
        <f>VLOOKUP(B198,Fornecedores!A:B,2,0)</f>
        <v>DELL COMPUTADORES DO BRASIL LTDA</v>
      </c>
      <c r="D198" s="18" t="s">
        <v>1888</v>
      </c>
      <c r="E198" s="23" t="s">
        <v>1792</v>
      </c>
      <c r="F198" s="19">
        <v>45800</v>
      </c>
      <c r="G198" s="20">
        <v>138141.98000000001</v>
      </c>
      <c r="H198" s="104" t="e">
        <f>VLOOKUP(E198&amp;B198,'Conf Oracle'!A:F,6,0)</f>
        <v>#N/A</v>
      </c>
      <c r="I198" s="139" t="s">
        <v>2031</v>
      </c>
      <c r="J198" s="130" t="str">
        <f t="shared" si="3"/>
        <v/>
      </c>
    </row>
    <row r="199" spans="1:10" hidden="1" x14ac:dyDescent="0.25">
      <c r="A199" s="17">
        <v>45803</v>
      </c>
      <c r="B199" s="28" t="s">
        <v>101</v>
      </c>
      <c r="C199" s="18" t="str">
        <f>VLOOKUP(B199,Fornecedores!A:B,2,0)</f>
        <v>DELL COMPUTADORES DO BRASIL LTDA</v>
      </c>
      <c r="D199" s="18" t="s">
        <v>1888</v>
      </c>
      <c r="E199" s="23" t="s">
        <v>1814</v>
      </c>
      <c r="F199" s="19">
        <v>45800</v>
      </c>
      <c r="G199" s="20">
        <v>820842.48</v>
      </c>
      <c r="H199" s="104" t="e">
        <f>VLOOKUP(E199&amp;B199,'Conf Oracle'!A:F,6,0)</f>
        <v>#N/A</v>
      </c>
      <c r="I199" s="139" t="s">
        <v>2031</v>
      </c>
      <c r="J199" s="130" t="str">
        <f t="shared" si="3"/>
        <v/>
      </c>
    </row>
    <row r="200" spans="1:10" hidden="1" x14ac:dyDescent="0.25">
      <c r="A200" s="17">
        <v>45803</v>
      </c>
      <c r="B200" s="28" t="s">
        <v>101</v>
      </c>
      <c r="C200" s="18" t="str">
        <f>VLOOKUP(B200,Fornecedores!A:B,2,0)</f>
        <v>DELL COMPUTADORES DO BRASIL LTDA</v>
      </c>
      <c r="D200" s="18" t="s">
        <v>1888</v>
      </c>
      <c r="E200" s="23" t="s">
        <v>2039</v>
      </c>
      <c r="F200" s="19">
        <v>45800</v>
      </c>
      <c r="G200" s="20">
        <v>2400296.19</v>
      </c>
      <c r="H200" s="104">
        <f>VLOOKUP(E200&amp;B200,'Conf Oracle'!A:F,6,0)</f>
        <v>45812.648611111108</v>
      </c>
      <c r="I200" s="23"/>
      <c r="J200" s="130">
        <f t="shared" si="3"/>
        <v>9</v>
      </c>
    </row>
    <row r="201" spans="1:10" hidden="1" x14ac:dyDescent="0.25">
      <c r="A201" s="17">
        <v>45803</v>
      </c>
      <c r="B201" s="28" t="s">
        <v>101</v>
      </c>
      <c r="C201" s="18" t="str">
        <f>VLOOKUP(B201,Fornecedores!A:B,2,0)</f>
        <v>DELL COMPUTADORES DO BRASIL LTDA</v>
      </c>
      <c r="D201" s="18" t="s">
        <v>1888</v>
      </c>
      <c r="E201" s="23" t="s">
        <v>1793</v>
      </c>
      <c r="F201" s="19">
        <v>45800</v>
      </c>
      <c r="G201" s="20">
        <v>609253.51</v>
      </c>
      <c r="H201" s="104" t="e">
        <f>VLOOKUP(E202&amp;B201,'Conf Oracle'!A:F,6,0)</f>
        <v>#N/A</v>
      </c>
      <c r="I201" s="139" t="s">
        <v>2031</v>
      </c>
      <c r="J201" s="130" t="str">
        <f t="shared" si="3"/>
        <v/>
      </c>
    </row>
    <row r="202" spans="1:10" x14ac:dyDescent="0.25">
      <c r="A202" s="17">
        <v>45803</v>
      </c>
      <c r="B202" s="28" t="s">
        <v>101</v>
      </c>
      <c r="C202" s="18" t="str">
        <f>VLOOKUP(B202,Fornecedores!A:B,2,0)</f>
        <v>DELL COMPUTADORES DO BRASIL LTDA</v>
      </c>
      <c r="D202" s="18" t="s">
        <v>1888</v>
      </c>
      <c r="E202" s="23" t="s">
        <v>1815</v>
      </c>
      <c r="F202" s="19">
        <v>45800</v>
      </c>
      <c r="G202" s="20">
        <v>3539355.68</v>
      </c>
      <c r="H202" s="104" t="e">
        <f>VLOOKUP(E203&amp;B202,'Conf Oracle'!A:F,6,0)</f>
        <v>#N/A</v>
      </c>
      <c r="I202" s="139" t="s">
        <v>2031</v>
      </c>
      <c r="J202" s="130" t="str">
        <f t="shared" si="3"/>
        <v/>
      </c>
    </row>
    <row r="203" spans="1:10" hidden="1" x14ac:dyDescent="0.25">
      <c r="A203" s="17">
        <v>45803</v>
      </c>
      <c r="B203" s="28" t="s">
        <v>320</v>
      </c>
      <c r="C203" s="18" t="str">
        <f>VLOOKUP(B203,Fornecedores!A:B,2,0)</f>
        <v>EDIPO FARIAS DA CUNHA</v>
      </c>
      <c r="D203" s="18" t="s">
        <v>54</v>
      </c>
      <c r="E203" s="23" t="s">
        <v>1353</v>
      </c>
      <c r="F203" s="19">
        <v>45801</v>
      </c>
      <c r="G203" s="20">
        <v>2277.77</v>
      </c>
      <c r="H203" s="104">
        <f>VLOOKUP(E203&amp;B203,'Conf Oracle'!A:F,6,0)</f>
        <v>45811.647916666669</v>
      </c>
      <c r="I203" s="23" t="s">
        <v>1981</v>
      </c>
      <c r="J203" s="130">
        <f t="shared" si="3"/>
        <v>7</v>
      </c>
    </row>
    <row r="204" spans="1:10" hidden="1" x14ac:dyDescent="0.25">
      <c r="A204" s="17">
        <v>45803</v>
      </c>
      <c r="B204" s="28" t="s">
        <v>452</v>
      </c>
      <c r="C204" s="18" t="str">
        <f>VLOOKUP(B204,Fornecedores!A:B,2,0)</f>
        <v>SAFETYNET SEGURANCA ELETRONICA LTDA</v>
      </c>
      <c r="D204" s="18" t="s">
        <v>54</v>
      </c>
      <c r="E204" s="23" t="s">
        <v>1571</v>
      </c>
      <c r="F204" s="19">
        <v>45802</v>
      </c>
      <c r="G204" s="20">
        <v>2000</v>
      </c>
      <c r="H204" s="104">
        <f>VLOOKUP(E204&amp;B204,'Conf Oracle'!A:F,6,0)</f>
        <v>45811.455555555556</v>
      </c>
      <c r="I204" s="23" t="s">
        <v>1981</v>
      </c>
      <c r="J204" s="130">
        <f t="shared" si="3"/>
        <v>7</v>
      </c>
    </row>
    <row r="205" spans="1:10" customFormat="1" ht="15" hidden="1" x14ac:dyDescent="0.25">
      <c r="A205" s="17">
        <v>45803</v>
      </c>
      <c r="B205" s="28" t="s">
        <v>362</v>
      </c>
      <c r="C205" s="18" t="str">
        <f>VLOOKUP(B205,Fornecedores!A:B,2,0)</f>
        <v>GRABER SISTEMAS DE SEGURANCA LTDA</v>
      </c>
      <c r="D205" s="18" t="s">
        <v>478</v>
      </c>
      <c r="E205" s="23" t="s">
        <v>2040</v>
      </c>
      <c r="F205" s="19">
        <v>45800</v>
      </c>
      <c r="G205" s="20">
        <v>111691.36</v>
      </c>
      <c r="H205" s="104">
        <f>VLOOKUP(E205&amp;B205,'Conf Oracle'!A:F,6,0)</f>
        <v>45800.511111111111</v>
      </c>
      <c r="I205" s="21" t="s">
        <v>2021</v>
      </c>
      <c r="J205">
        <f t="shared" si="3"/>
        <v>1</v>
      </c>
    </row>
    <row r="206" spans="1:10" hidden="1" x14ac:dyDescent="0.25">
      <c r="A206" s="17">
        <v>45803</v>
      </c>
      <c r="B206" s="28" t="s">
        <v>1056</v>
      </c>
      <c r="C206" s="18" t="str">
        <f>VLOOKUP(B206,Fornecedores!A:B,2,0)</f>
        <v>GRAN COFFEE COMERCIO LOCACAO SERVICOS SA</v>
      </c>
      <c r="D206" s="18" t="s">
        <v>110</v>
      </c>
      <c r="E206" s="23" t="s">
        <v>2041</v>
      </c>
      <c r="F206" s="19">
        <v>45800</v>
      </c>
      <c r="G206" s="20">
        <v>1566.4</v>
      </c>
      <c r="H206" s="104">
        <f>VLOOKUP(E206&amp;B206,'Conf Oracle'!A:F,6,0)</f>
        <v>45804.618055555555</v>
      </c>
      <c r="I206" s="23" t="s">
        <v>2021</v>
      </c>
      <c r="J206" s="130">
        <f t="shared" si="3"/>
        <v>3</v>
      </c>
    </row>
    <row r="207" spans="1:10" customFormat="1" ht="15" hidden="1" x14ac:dyDescent="0.25">
      <c r="A207" s="17">
        <v>45803</v>
      </c>
      <c r="B207" s="28" t="s">
        <v>373</v>
      </c>
      <c r="C207" s="18" t="str">
        <f>VLOOKUP(B207,Fornecedores!A:B,2,0)</f>
        <v>EMERSON TANIGAWA TUBONI</v>
      </c>
      <c r="D207" s="18" t="s">
        <v>478</v>
      </c>
      <c r="E207" s="23" t="s">
        <v>2042</v>
      </c>
      <c r="F207" s="19">
        <v>45800</v>
      </c>
      <c r="G207" s="20">
        <v>19648.09</v>
      </c>
      <c r="H207" s="104">
        <f>VLOOKUP(E207&amp;B207,'Conf Oracle'!A:F,6,0)</f>
        <v>45803.375694444447</v>
      </c>
      <c r="I207" s="21" t="s">
        <v>2021</v>
      </c>
      <c r="J207">
        <f t="shared" si="3"/>
        <v>2</v>
      </c>
    </row>
    <row r="208" spans="1:10" hidden="1" x14ac:dyDescent="0.25">
      <c r="A208" s="17">
        <v>45803</v>
      </c>
      <c r="B208" s="28" t="s">
        <v>848</v>
      </c>
      <c r="C208" s="18" t="str">
        <f>VLOOKUP(B208,Fornecedores!A:B,2,0)</f>
        <v>VILLEMOR, TRIGUEIRO, SAUER E ADVOGADOS ASSOCIADOS</v>
      </c>
      <c r="D208" s="18" t="s">
        <v>110</v>
      </c>
      <c r="E208" s="23" t="s">
        <v>2043</v>
      </c>
      <c r="F208" s="19">
        <v>45800</v>
      </c>
      <c r="G208" s="20">
        <v>610</v>
      </c>
      <c r="H208" s="104">
        <f>VLOOKUP(E208&amp;B208,'Conf Oracle'!A:F,6,0)</f>
        <v>45803.412499999999</v>
      </c>
      <c r="I208" s="23" t="s">
        <v>2021</v>
      </c>
      <c r="J208" s="130">
        <f t="shared" si="3"/>
        <v>2</v>
      </c>
    </row>
    <row r="209" spans="1:10" hidden="1" x14ac:dyDescent="0.25">
      <c r="A209" s="17">
        <v>45803</v>
      </c>
      <c r="B209" s="28" t="s">
        <v>709</v>
      </c>
      <c r="C209" s="18" t="str">
        <f>VLOOKUP(B209,Fornecedores!A:B,2,0)</f>
        <v>SHALOM TAXI SER AG INT PG CO TAX LTDA ME</v>
      </c>
      <c r="D209" s="18" t="s">
        <v>110</v>
      </c>
      <c r="E209" s="23" t="s">
        <v>2044</v>
      </c>
      <c r="F209" s="19">
        <v>45800</v>
      </c>
      <c r="G209" s="20">
        <v>13345.17</v>
      </c>
      <c r="H209" s="104">
        <f>VLOOKUP(E209&amp;B209,'Conf Oracle'!A:F,6,0)</f>
        <v>45803.462500000001</v>
      </c>
      <c r="I209" s="23" t="s">
        <v>2021</v>
      </c>
      <c r="J209" s="130">
        <f t="shared" si="3"/>
        <v>2</v>
      </c>
    </row>
    <row r="210" spans="1:10" customFormat="1" ht="15" hidden="1" x14ac:dyDescent="0.25">
      <c r="A210" s="17">
        <v>45803</v>
      </c>
      <c r="B210" s="28" t="s">
        <v>367</v>
      </c>
      <c r="C210" s="18" t="str">
        <f>VLOOKUP(B210,Fornecedores!A:B,2,0)</f>
        <v>SERVIS SEGURANCA LTDA</v>
      </c>
      <c r="D210" s="18" t="s">
        <v>110</v>
      </c>
      <c r="E210" s="23" t="s">
        <v>2045</v>
      </c>
      <c r="F210" s="19">
        <v>45800</v>
      </c>
      <c r="G210" s="20">
        <v>74295.69</v>
      </c>
      <c r="H210" s="104">
        <f>VLOOKUP(E210&amp;B210,'Conf Oracle'!A:F,6,0)</f>
        <v>45803.475694444445</v>
      </c>
      <c r="I210" s="21" t="s">
        <v>2021</v>
      </c>
      <c r="J210">
        <f t="shared" si="3"/>
        <v>2</v>
      </c>
    </row>
    <row r="211" spans="1:10" hidden="1" x14ac:dyDescent="0.25">
      <c r="A211" s="17">
        <v>45803</v>
      </c>
      <c r="B211" s="28" t="s">
        <v>375</v>
      </c>
      <c r="C211" s="18" t="str">
        <f>VLOOKUP(B211,Fornecedores!A:B,2,0)</f>
        <v>LIDER SERVICOS GERAIS LTDA</v>
      </c>
      <c r="D211" s="18" t="s">
        <v>110</v>
      </c>
      <c r="E211" s="23" t="s">
        <v>2046</v>
      </c>
      <c r="F211" s="19">
        <v>45800</v>
      </c>
      <c r="G211" s="20">
        <v>91222.81</v>
      </c>
      <c r="H211" s="104">
        <f>VLOOKUP(E212&amp;B211,'Conf Oracle'!A:F,6,0)</f>
        <v>45804.595138888886</v>
      </c>
      <c r="I211" s="23"/>
      <c r="J211" s="130">
        <f t="shared" si="3"/>
        <v>3</v>
      </c>
    </row>
    <row r="212" spans="1:10" customFormat="1" ht="15" hidden="1" x14ac:dyDescent="0.25">
      <c r="A212" s="17">
        <v>45803</v>
      </c>
      <c r="B212" s="28" t="s">
        <v>375</v>
      </c>
      <c r="C212" s="18" t="str">
        <f>VLOOKUP(B212,Fornecedores!A:B,2,0)</f>
        <v>LIDER SERVICOS GERAIS LTDA</v>
      </c>
      <c r="D212" s="18" t="s">
        <v>110</v>
      </c>
      <c r="E212" s="23" t="s">
        <v>2047</v>
      </c>
      <c r="F212" s="19">
        <v>45800</v>
      </c>
      <c r="G212" s="20">
        <v>94482.75</v>
      </c>
      <c r="H212" s="104">
        <f>VLOOKUP(E212&amp;B212,'Conf Oracle'!A:F,6,0)</f>
        <v>45804.595138888886</v>
      </c>
      <c r="I212" s="21" t="s">
        <v>2021</v>
      </c>
      <c r="J212">
        <f t="shared" si="3"/>
        <v>3</v>
      </c>
    </row>
    <row r="213" spans="1:10" hidden="1" x14ac:dyDescent="0.25">
      <c r="A213" s="17">
        <v>45804</v>
      </c>
      <c r="B213" s="28" t="s">
        <v>463</v>
      </c>
      <c r="C213" s="18" t="str">
        <f>VLOOKUP(B213,Fornecedores!A:B,2,0)</f>
        <v>UP CHEF2 COMERCIO E SERVICOS LTDA ME</v>
      </c>
      <c r="D213" s="18" t="s">
        <v>54</v>
      </c>
      <c r="E213" s="23" t="s">
        <v>1485</v>
      </c>
      <c r="F213" s="19">
        <v>45803</v>
      </c>
      <c r="G213" s="20">
        <v>12336.26</v>
      </c>
      <c r="H213" s="104">
        <f>VLOOKUP(E213&amp;B213,'Conf Oracle'!A:F,6,0)</f>
        <v>45811.446527777778</v>
      </c>
      <c r="I213" s="23" t="s">
        <v>1981</v>
      </c>
      <c r="J213" s="130">
        <f t="shared" si="3"/>
        <v>7</v>
      </c>
    </row>
    <row r="214" spans="1:10" hidden="1" x14ac:dyDescent="0.25">
      <c r="A214" s="17">
        <v>45804</v>
      </c>
      <c r="B214" s="28" t="s">
        <v>322</v>
      </c>
      <c r="C214" s="18" t="str">
        <f>VLOOKUP(B214,Fornecedores!A:B,2,0)</f>
        <v>COMPASS TECNOLOGIA LTDA</v>
      </c>
      <c r="D214" s="18" t="s">
        <v>54</v>
      </c>
      <c r="E214" s="23" t="s">
        <v>2048</v>
      </c>
      <c r="F214" s="19">
        <v>45803</v>
      </c>
      <c r="G214" s="20">
        <v>5300</v>
      </c>
      <c r="H214" s="104">
        <f>VLOOKUP(E214&amp;B214,'Conf Oracle'!A:F,6,0)</f>
        <v>45810.490972222222</v>
      </c>
      <c r="I214" s="23" t="s">
        <v>1981</v>
      </c>
      <c r="J214" s="130">
        <f t="shared" si="3"/>
        <v>6</v>
      </c>
    </row>
    <row r="215" spans="1:10" customFormat="1" ht="15" hidden="1" x14ac:dyDescent="0.25">
      <c r="A215" s="113">
        <v>45804</v>
      </c>
      <c r="B215" s="114" t="s">
        <v>879</v>
      </c>
      <c r="C215" s="18" t="str">
        <f>VLOOKUP(B215,Fornecedores!A:B,2,0)</f>
        <v>UNIFY SOLUCOES EM TECDA INFORMACAO LTDA</v>
      </c>
      <c r="D215" s="18" t="s">
        <v>30</v>
      </c>
      <c r="E215" s="110" t="s">
        <v>2049</v>
      </c>
      <c r="F215" s="111">
        <v>45800</v>
      </c>
      <c r="G215" s="112">
        <v>13017.54</v>
      </c>
      <c r="H215" s="104">
        <f>VLOOKUP(E216&amp;B215,'Conf Oracle'!A:F,6,0)</f>
        <v>45805.465277777781</v>
      </c>
      <c r="I215" s="21"/>
      <c r="J215">
        <f t="shared" si="3"/>
        <v>4</v>
      </c>
    </row>
    <row r="216" spans="1:10" customFormat="1" ht="15" hidden="1" x14ac:dyDescent="0.25">
      <c r="A216" s="113">
        <v>45804</v>
      </c>
      <c r="B216" s="114" t="s">
        <v>879</v>
      </c>
      <c r="C216" s="18" t="str">
        <f>VLOOKUP(B216,Fornecedores!A:B,2,0)</f>
        <v>UNIFY SOLUCOES EM TECDA INFORMACAO LTDA</v>
      </c>
      <c r="D216" s="18" t="s">
        <v>30</v>
      </c>
      <c r="E216" s="110" t="s">
        <v>2050</v>
      </c>
      <c r="F216" s="111">
        <v>45800</v>
      </c>
      <c r="G216" s="112">
        <v>12926.61</v>
      </c>
      <c r="H216" s="104">
        <f>VLOOKUP(E217&amp;B216,'Conf Oracle'!A:F,6,0)</f>
        <v>45805.459027777775</v>
      </c>
      <c r="I216" s="21"/>
      <c r="J216">
        <f t="shared" si="3"/>
        <v>4</v>
      </c>
    </row>
    <row r="217" spans="1:10" customFormat="1" ht="15" hidden="1" x14ac:dyDescent="0.25">
      <c r="A217" s="113">
        <v>45804</v>
      </c>
      <c r="B217" s="114" t="s">
        <v>879</v>
      </c>
      <c r="C217" s="18" t="str">
        <f>VLOOKUP(B217,Fornecedores!A:B,2,0)</f>
        <v>UNIFY SOLUCOES EM TECDA INFORMACAO LTDA</v>
      </c>
      <c r="D217" s="18" t="s">
        <v>30</v>
      </c>
      <c r="E217" s="110" t="s">
        <v>2051</v>
      </c>
      <c r="F217" s="111">
        <v>45800</v>
      </c>
      <c r="G217" s="112">
        <v>13002.08</v>
      </c>
      <c r="H217" s="104">
        <f>VLOOKUP(E218&amp;B217,'Conf Oracle'!A:F,6,0)</f>
        <v>45805.468055555553</v>
      </c>
      <c r="I217" s="21"/>
      <c r="J217">
        <f t="shared" si="3"/>
        <v>4</v>
      </c>
    </row>
    <row r="218" spans="1:10" customFormat="1" ht="15" hidden="1" x14ac:dyDescent="0.25">
      <c r="A218" s="113">
        <v>45804</v>
      </c>
      <c r="B218" s="114" t="s">
        <v>879</v>
      </c>
      <c r="C218" s="18" t="str">
        <f>VLOOKUP(B218,Fornecedores!A:B,2,0)</f>
        <v>UNIFY SOLUCOES EM TECDA INFORMACAO LTDA</v>
      </c>
      <c r="D218" s="18" t="s">
        <v>30</v>
      </c>
      <c r="E218" s="110" t="s">
        <v>2052</v>
      </c>
      <c r="F218" s="111">
        <v>45800</v>
      </c>
      <c r="G218" s="112">
        <v>25147.97</v>
      </c>
      <c r="H218" s="104">
        <f>VLOOKUP(E218&amp;B218,'Conf Oracle'!A:F,6,0)</f>
        <v>45805.468055555553</v>
      </c>
      <c r="I218" s="21"/>
      <c r="J218">
        <f t="shared" si="3"/>
        <v>4</v>
      </c>
    </row>
    <row r="219" spans="1:10" customFormat="1" ht="15" hidden="1" x14ac:dyDescent="0.25">
      <c r="A219" s="113">
        <v>45804</v>
      </c>
      <c r="B219" s="114" t="s">
        <v>2053</v>
      </c>
      <c r="C219" s="18" t="str">
        <f>VLOOKUP(B219,Fornecedores!A:B,2,0)</f>
        <v>VIMOLBRAS VIDROS E MOLD. DO BRASIL LTDA</v>
      </c>
      <c r="D219" s="18" t="s">
        <v>104</v>
      </c>
      <c r="E219" s="110" t="s">
        <v>2054</v>
      </c>
      <c r="F219" s="115">
        <v>45777</v>
      </c>
      <c r="G219" s="112">
        <v>3012.34</v>
      </c>
      <c r="H219" s="104">
        <f>VLOOKUP(E220&amp;B219,'Conf Oracle'!A:F,6,0)</f>
        <v>45806.5</v>
      </c>
      <c r="I219" s="21" t="s">
        <v>988</v>
      </c>
      <c r="J219">
        <f t="shared" ref="J219:J250" si="4">IF(OR(ISBLANK(F219), ISBLANK(H219)), "", IFERROR(NETWORKDAYS(F219, H219), ""))</f>
        <v>22</v>
      </c>
    </row>
    <row r="220" spans="1:10" customFormat="1" ht="15" hidden="1" x14ac:dyDescent="0.25">
      <c r="A220" s="113">
        <v>45804</v>
      </c>
      <c r="B220" s="114" t="s">
        <v>2053</v>
      </c>
      <c r="C220" s="18" t="str">
        <f>VLOOKUP(B220,Fornecedores!A:B,2,0)</f>
        <v>VIMOLBRAS VIDROS E MOLD. DO BRASIL LTDA</v>
      </c>
      <c r="D220" s="18" t="s">
        <v>104</v>
      </c>
      <c r="E220" s="110" t="s">
        <v>2055</v>
      </c>
      <c r="F220" s="115">
        <v>45777</v>
      </c>
      <c r="G220" s="112">
        <v>11185.08</v>
      </c>
      <c r="H220" s="104">
        <f>VLOOKUP(E220&amp;B220,'Conf Oracle'!A:F,6,0)</f>
        <v>45806.5</v>
      </c>
      <c r="I220" s="21" t="s">
        <v>988</v>
      </c>
      <c r="J220">
        <f t="shared" si="4"/>
        <v>22</v>
      </c>
    </row>
    <row r="221" spans="1:10" customFormat="1" ht="15" hidden="1" x14ac:dyDescent="0.25">
      <c r="A221" s="113">
        <v>45804</v>
      </c>
      <c r="B221" s="114" t="s">
        <v>1860</v>
      </c>
      <c r="C221" s="18" t="str">
        <f>VLOOKUP(B221,Fornecedores!A:B,2,0)</f>
        <v>DIGITAL 8 SOLUCOES DIGITAIS LTDA</v>
      </c>
      <c r="D221" s="18" t="s">
        <v>104</v>
      </c>
      <c r="E221" s="110" t="s">
        <v>2056</v>
      </c>
      <c r="F221" s="111">
        <v>45803</v>
      </c>
      <c r="G221" s="112">
        <v>26138.11</v>
      </c>
      <c r="H221" s="104">
        <f>VLOOKUP(E221&amp;B221,'Conf Oracle'!A:F,6,0)</f>
        <v>45804.590277777781</v>
      </c>
      <c r="I221" s="21" t="s">
        <v>988</v>
      </c>
      <c r="J221">
        <f t="shared" si="4"/>
        <v>2</v>
      </c>
    </row>
    <row r="222" spans="1:10" hidden="1" x14ac:dyDescent="0.25">
      <c r="A222" s="17">
        <v>45804</v>
      </c>
      <c r="B222" s="28" t="s">
        <v>779</v>
      </c>
      <c r="C222" s="18" t="str">
        <f>VLOOKUP(B222,Fornecedores!A:B,2,0)</f>
        <v>CUSHMAN WAKEFIELD CONSULT IMOBIL LTDA</v>
      </c>
      <c r="D222" s="18" t="s">
        <v>54</v>
      </c>
      <c r="E222" s="23" t="s">
        <v>1588</v>
      </c>
      <c r="F222" s="19">
        <v>45803</v>
      </c>
      <c r="G222" s="20">
        <v>150526.85999999999</v>
      </c>
      <c r="H222" s="104">
        <f>VLOOKUP(E222&amp;B222,'Conf Oracle'!A:F,6,0)</f>
        <v>45810.51666666667</v>
      </c>
      <c r="I222" s="23" t="s">
        <v>1981</v>
      </c>
      <c r="J222" s="130">
        <f t="shared" si="4"/>
        <v>6</v>
      </c>
    </row>
    <row r="223" spans="1:10" hidden="1" x14ac:dyDescent="0.25">
      <c r="A223" s="17">
        <v>45804</v>
      </c>
      <c r="B223" s="28" t="s">
        <v>779</v>
      </c>
      <c r="C223" s="18" t="str">
        <f>VLOOKUP(B223,Fornecedores!A:B,2,0)</f>
        <v>CUSHMAN WAKEFIELD CONSULT IMOBIL LTDA</v>
      </c>
      <c r="D223" s="18" t="s">
        <v>54</v>
      </c>
      <c r="E223" s="23" t="s">
        <v>1587</v>
      </c>
      <c r="F223" s="19">
        <v>45803</v>
      </c>
      <c r="G223" s="20">
        <v>157177.32999999999</v>
      </c>
      <c r="H223" s="104">
        <f>VLOOKUP(E223&amp;B223,'Conf Oracle'!A:F,6,0)</f>
        <v>45810.513194444444</v>
      </c>
      <c r="I223" s="23" t="s">
        <v>1981</v>
      </c>
      <c r="J223" s="130">
        <f t="shared" si="4"/>
        <v>6</v>
      </c>
    </row>
    <row r="224" spans="1:10" hidden="1" x14ac:dyDescent="0.25">
      <c r="A224" s="17">
        <v>45804</v>
      </c>
      <c r="B224" s="28" t="s">
        <v>779</v>
      </c>
      <c r="C224" s="18" t="str">
        <f>VLOOKUP(B224,Fornecedores!A:B,2,0)</f>
        <v>CUSHMAN WAKEFIELD CONSULT IMOBIL LTDA</v>
      </c>
      <c r="D224" s="18" t="s">
        <v>54</v>
      </c>
      <c r="E224" s="23" t="s">
        <v>1589</v>
      </c>
      <c r="F224" s="19">
        <v>45803</v>
      </c>
      <c r="G224" s="20">
        <v>171514.68</v>
      </c>
      <c r="H224" s="104">
        <f>VLOOKUP(E224&amp;B224,'Conf Oracle'!A:F,6,0)</f>
        <v>45810.509027777778</v>
      </c>
      <c r="I224" s="23" t="s">
        <v>1981</v>
      </c>
      <c r="J224" s="130">
        <f t="shared" si="4"/>
        <v>6</v>
      </c>
    </row>
    <row r="225" spans="1:10" hidden="1" x14ac:dyDescent="0.25">
      <c r="A225" s="17">
        <v>45804</v>
      </c>
      <c r="B225" s="28" t="s">
        <v>779</v>
      </c>
      <c r="C225" s="18" t="str">
        <f>VLOOKUP(B225,Fornecedores!A:B,2,0)</f>
        <v>CUSHMAN WAKEFIELD CONSULT IMOBIL LTDA</v>
      </c>
      <c r="D225" s="18" t="s">
        <v>54</v>
      </c>
      <c r="E225" s="23" t="s">
        <v>1586</v>
      </c>
      <c r="F225" s="19">
        <v>45803</v>
      </c>
      <c r="G225" s="20">
        <v>221323.68</v>
      </c>
      <c r="H225" s="104">
        <f>VLOOKUP(E225&amp;B225,'Conf Oracle'!A:F,6,0)</f>
        <v>45810.504166666666</v>
      </c>
      <c r="I225" s="23" t="s">
        <v>1981</v>
      </c>
      <c r="J225" s="130">
        <f t="shared" si="4"/>
        <v>6</v>
      </c>
    </row>
    <row r="226" spans="1:10" hidden="1" x14ac:dyDescent="0.25">
      <c r="A226" s="17">
        <v>45804</v>
      </c>
      <c r="B226" s="28" t="s">
        <v>1204</v>
      </c>
      <c r="C226" s="18" t="str">
        <f>VLOOKUP(B226,Fornecedores!A:B,2,0)</f>
        <v>PROTECT4 SERVICOS EM TECNOLOGIA DA INFORMACAO LTDA A2B</v>
      </c>
      <c r="D226" s="18" t="s">
        <v>15</v>
      </c>
      <c r="E226" s="23" t="s">
        <v>810</v>
      </c>
      <c r="F226" s="19">
        <v>45803</v>
      </c>
      <c r="G226" s="20">
        <v>24125</v>
      </c>
      <c r="H226" s="104">
        <f>VLOOKUP(E226&amp;B226,'Conf Oracle'!A:F,6,0)</f>
        <v>45812.473611111112</v>
      </c>
      <c r="I226" s="23"/>
      <c r="J226" s="130">
        <f t="shared" si="4"/>
        <v>8</v>
      </c>
    </row>
    <row r="227" spans="1:10" customFormat="1" ht="15" hidden="1" x14ac:dyDescent="0.25">
      <c r="A227" s="113">
        <v>45804</v>
      </c>
      <c r="B227" s="114" t="s">
        <v>665</v>
      </c>
      <c r="C227" s="18" t="str">
        <f>VLOOKUP(B227,Fornecedores!A:B,2,0)</f>
        <v>TIM SA</v>
      </c>
      <c r="D227" s="109" t="s">
        <v>15</v>
      </c>
      <c r="E227" s="110" t="s">
        <v>2057</v>
      </c>
      <c r="F227" s="111">
        <v>45778</v>
      </c>
      <c r="G227" s="112">
        <v>13.75</v>
      </c>
      <c r="H227" s="104" t="e">
        <f>VLOOKUP(E227&amp;B227,'Conf Oracle'!A:F,6,0)</f>
        <v>#N/A</v>
      </c>
      <c r="I227" s="23" t="s">
        <v>2058</v>
      </c>
      <c r="J227" t="str">
        <f t="shared" si="4"/>
        <v/>
      </c>
    </row>
    <row r="228" spans="1:10" hidden="1" x14ac:dyDescent="0.25">
      <c r="A228" s="17">
        <v>45804</v>
      </c>
      <c r="B228" s="28" t="s">
        <v>564</v>
      </c>
      <c r="C228" s="18" t="str">
        <f>VLOOKUP(B228,Fornecedores!A:B,2,0)</f>
        <v>AMCOM SISTEMAS DE INFORMACAO SA</v>
      </c>
      <c r="D228" s="18" t="s">
        <v>15</v>
      </c>
      <c r="E228" s="23" t="s">
        <v>2059</v>
      </c>
      <c r="F228" s="19">
        <v>45804</v>
      </c>
      <c r="G228" s="20">
        <v>326740</v>
      </c>
      <c r="H228" s="104">
        <f>VLOOKUP(E228&amp;B228,'Conf Oracle'!A:F,6,0)</f>
        <v>45811.582638888889</v>
      </c>
      <c r="I228" s="23" t="s">
        <v>705</v>
      </c>
      <c r="J228" s="130">
        <f t="shared" si="4"/>
        <v>6</v>
      </c>
    </row>
    <row r="229" spans="1:10" hidden="1" x14ac:dyDescent="0.25">
      <c r="A229" s="17">
        <v>45804</v>
      </c>
      <c r="B229" s="28" t="s">
        <v>564</v>
      </c>
      <c r="C229" s="18" t="str">
        <f>VLOOKUP(B229,Fornecedores!A:B,2,0)</f>
        <v>AMCOM SISTEMAS DE INFORMACAO SA</v>
      </c>
      <c r="D229" s="18" t="s">
        <v>15</v>
      </c>
      <c r="E229" s="23" t="s">
        <v>2060</v>
      </c>
      <c r="F229" s="19">
        <v>45804</v>
      </c>
      <c r="G229" s="20">
        <v>273190</v>
      </c>
      <c r="H229" s="104">
        <f>VLOOKUP(E229&amp;B229,'Conf Oracle'!A:F,6,0)</f>
        <v>45812.404861111114</v>
      </c>
      <c r="I229" s="23"/>
      <c r="J229" s="130">
        <f t="shared" si="4"/>
        <v>7</v>
      </c>
    </row>
    <row r="230" spans="1:10" hidden="1" x14ac:dyDescent="0.25">
      <c r="A230" s="17">
        <v>45804</v>
      </c>
      <c r="B230" s="28" t="s">
        <v>564</v>
      </c>
      <c r="C230" s="18" t="str">
        <f>VLOOKUP(B230,Fornecedores!A:B,2,0)</f>
        <v>AMCOM SISTEMAS DE INFORMACAO SA</v>
      </c>
      <c r="D230" s="18" t="s">
        <v>15</v>
      </c>
      <c r="E230" s="23" t="s">
        <v>2061</v>
      </c>
      <c r="F230" s="19">
        <v>45804</v>
      </c>
      <c r="G230" s="20">
        <v>36414</v>
      </c>
      <c r="H230" s="104">
        <f>VLOOKUP(E230&amp;B230,'Conf Oracle'!A:F,6,0)</f>
        <v>45811.572222222225</v>
      </c>
      <c r="I230" s="23" t="s">
        <v>705</v>
      </c>
      <c r="J230" s="130">
        <f t="shared" si="4"/>
        <v>6</v>
      </c>
    </row>
    <row r="231" spans="1:10" hidden="1" x14ac:dyDescent="0.25">
      <c r="A231" s="17">
        <v>45804</v>
      </c>
      <c r="B231" s="28" t="s">
        <v>564</v>
      </c>
      <c r="C231" s="18" t="str">
        <f>VLOOKUP(B231,Fornecedores!A:B,2,0)</f>
        <v>AMCOM SISTEMAS DE INFORMACAO SA</v>
      </c>
      <c r="D231" s="18" t="s">
        <v>15</v>
      </c>
      <c r="E231" s="23" t="s">
        <v>2062</v>
      </c>
      <c r="F231" s="19">
        <v>45804</v>
      </c>
      <c r="G231" s="20">
        <v>36414</v>
      </c>
      <c r="H231" s="104">
        <f>VLOOKUP(E231&amp;B231,'Conf Oracle'!A:F,6,0)</f>
        <v>45811.498611111114</v>
      </c>
      <c r="I231" s="23" t="s">
        <v>705</v>
      </c>
      <c r="J231" s="130">
        <f t="shared" si="4"/>
        <v>6</v>
      </c>
    </row>
    <row r="232" spans="1:10" hidden="1" x14ac:dyDescent="0.25">
      <c r="A232" s="17">
        <v>45804</v>
      </c>
      <c r="B232" s="28" t="s">
        <v>564</v>
      </c>
      <c r="C232" s="18" t="str">
        <f>VLOOKUP(B232,Fornecedores!A:B,2,0)</f>
        <v>AMCOM SISTEMAS DE INFORMACAO SA</v>
      </c>
      <c r="D232" s="18" t="s">
        <v>15</v>
      </c>
      <c r="E232" s="23" t="s">
        <v>2063</v>
      </c>
      <c r="F232" s="19">
        <v>45804</v>
      </c>
      <c r="G232" s="20">
        <v>23324</v>
      </c>
      <c r="H232" s="104">
        <f>VLOOKUP(E232&amp;B232,'Conf Oracle'!A:F,6,0)</f>
        <v>45811.493055555555</v>
      </c>
      <c r="I232" s="23" t="s">
        <v>705</v>
      </c>
      <c r="J232" s="130">
        <f t="shared" si="4"/>
        <v>6</v>
      </c>
    </row>
    <row r="233" spans="1:10" hidden="1" x14ac:dyDescent="0.25">
      <c r="A233" s="17">
        <v>45804</v>
      </c>
      <c r="B233" s="28" t="s">
        <v>564</v>
      </c>
      <c r="C233" s="18" t="str">
        <f>VLOOKUP(B233,Fornecedores!A:B,2,0)</f>
        <v>AMCOM SISTEMAS DE INFORMACAO SA</v>
      </c>
      <c r="D233" s="18" t="s">
        <v>15</v>
      </c>
      <c r="E233" s="23" t="s">
        <v>2064</v>
      </c>
      <c r="F233" s="19">
        <v>45804</v>
      </c>
      <c r="G233" s="20">
        <v>307700</v>
      </c>
      <c r="H233" s="104">
        <f>VLOOKUP(E233&amp;B233,'Conf Oracle'!A:F,6,0)</f>
        <v>45811.489583333336</v>
      </c>
      <c r="I233" s="23" t="s">
        <v>705</v>
      </c>
      <c r="J233" s="130">
        <f t="shared" si="4"/>
        <v>6</v>
      </c>
    </row>
    <row r="234" spans="1:10" hidden="1" x14ac:dyDescent="0.25">
      <c r="A234" s="17">
        <v>45804</v>
      </c>
      <c r="B234" s="28" t="s">
        <v>564</v>
      </c>
      <c r="C234" s="18" t="str">
        <f>VLOOKUP(B234,Fornecedores!A:B,2,0)</f>
        <v>AMCOM SISTEMAS DE INFORMACAO SA</v>
      </c>
      <c r="D234" s="18" t="s">
        <v>15</v>
      </c>
      <c r="E234" s="23" t="s">
        <v>2065</v>
      </c>
      <c r="F234" s="19">
        <v>45804</v>
      </c>
      <c r="G234" s="20">
        <v>240210</v>
      </c>
      <c r="H234" s="104">
        <f>VLOOKUP(E234&amp;B234,'Conf Oracle'!A:F,6,0)</f>
        <v>45811.486111111109</v>
      </c>
      <c r="I234" s="23" t="s">
        <v>705</v>
      </c>
      <c r="J234" s="130">
        <f t="shared" si="4"/>
        <v>6</v>
      </c>
    </row>
    <row r="235" spans="1:10" customFormat="1" ht="15" hidden="1" x14ac:dyDescent="0.25">
      <c r="A235" s="113">
        <v>45804</v>
      </c>
      <c r="B235" s="114" t="s">
        <v>477</v>
      </c>
      <c r="C235" s="18" t="str">
        <f>VLOOKUP(B235,Fornecedores!A:B,2,0)</f>
        <v>E-XYON LEGAL SOFTWARE LTDA</v>
      </c>
      <c r="D235" s="109" t="s">
        <v>110</v>
      </c>
      <c r="E235" s="110" t="s">
        <v>2066</v>
      </c>
      <c r="F235" s="111">
        <v>45803</v>
      </c>
      <c r="G235" s="112">
        <v>3761.24</v>
      </c>
      <c r="H235" s="104">
        <f>VLOOKUP(E235&amp;B235,'Conf Oracle'!A:F,6,0)</f>
        <v>45803.443055555559</v>
      </c>
      <c r="I235" s="21" t="s">
        <v>2021</v>
      </c>
      <c r="J235">
        <f t="shared" si="4"/>
        <v>1</v>
      </c>
    </row>
    <row r="236" spans="1:10" customFormat="1" ht="15" hidden="1" x14ac:dyDescent="0.25">
      <c r="A236" s="113">
        <v>45804</v>
      </c>
      <c r="B236" s="114" t="s">
        <v>1061</v>
      </c>
      <c r="C236" s="18" t="str">
        <f>VLOOKUP(B236,Fornecedores!A:B,2,0)</f>
        <v>GRUPO KLINGNER DE APOIO A EMPRESAS LTDA</v>
      </c>
      <c r="D236" s="109" t="s">
        <v>110</v>
      </c>
      <c r="E236" s="110" t="s">
        <v>697</v>
      </c>
      <c r="F236" s="111">
        <v>45803</v>
      </c>
      <c r="G236" s="112">
        <v>231671.56</v>
      </c>
      <c r="H236" s="104">
        <f>VLOOKUP(E236&amp;B236,'Conf Oracle'!A:F,6,0)</f>
        <v>45804.624305555553</v>
      </c>
      <c r="I236" s="21" t="s">
        <v>2021</v>
      </c>
      <c r="J236">
        <f t="shared" si="4"/>
        <v>2</v>
      </c>
    </row>
    <row r="237" spans="1:10" customFormat="1" ht="15" hidden="1" x14ac:dyDescent="0.25">
      <c r="A237" s="113">
        <v>45804</v>
      </c>
      <c r="B237" s="114" t="s">
        <v>1684</v>
      </c>
      <c r="C237" s="18" t="str">
        <f>VLOOKUP(B237,Fornecedores!A:B,2,0)</f>
        <v>ZERO BARREIRAS PSICOLOGIA LTDA</v>
      </c>
      <c r="D237" s="109" t="s">
        <v>110</v>
      </c>
      <c r="E237" s="110" t="s">
        <v>2067</v>
      </c>
      <c r="F237" s="111">
        <v>45800</v>
      </c>
      <c r="G237" s="112">
        <v>4430</v>
      </c>
      <c r="H237" s="104">
        <f>VLOOKUP(E237&amp;B237,'Conf Oracle'!A:F,6,0)</f>
        <v>45803.402083333334</v>
      </c>
      <c r="I237" s="21" t="s">
        <v>2021</v>
      </c>
      <c r="J237">
        <f t="shared" si="4"/>
        <v>2</v>
      </c>
    </row>
    <row r="238" spans="1:10" hidden="1" x14ac:dyDescent="0.25">
      <c r="A238" s="17">
        <v>45804</v>
      </c>
      <c r="B238" s="28" t="s">
        <v>482</v>
      </c>
      <c r="C238" s="18" t="str">
        <f>VLOOKUP(B238,Fornecedores!A:B,2,0)</f>
        <v>DECIO FREIRE SOCIEDADE DE ADVOGADOS</v>
      </c>
      <c r="D238" s="18" t="s">
        <v>110</v>
      </c>
      <c r="E238" s="23" t="s">
        <v>2068</v>
      </c>
      <c r="F238" s="19">
        <v>45803</v>
      </c>
      <c r="G238" s="20">
        <v>549.16</v>
      </c>
      <c r="H238" s="104">
        <f>VLOOKUP(E238&amp;B238,'Conf Oracle'!A:F,6,0)</f>
        <v>45806.511111111111</v>
      </c>
      <c r="I238" s="23" t="s">
        <v>2021</v>
      </c>
      <c r="J238" s="130">
        <f t="shared" si="4"/>
        <v>4</v>
      </c>
    </row>
    <row r="239" spans="1:10" hidden="1" x14ac:dyDescent="0.25">
      <c r="A239" s="17">
        <v>45804</v>
      </c>
      <c r="B239" s="28" t="s">
        <v>392</v>
      </c>
      <c r="C239" s="18" t="str">
        <f>VLOOKUP(B239,Fornecedores!A:B,2,0)</f>
        <v>PAVAN &amp; MACARENCO LTDA</v>
      </c>
      <c r="D239" s="18" t="s">
        <v>1888</v>
      </c>
      <c r="E239" s="23" t="s">
        <v>267</v>
      </c>
      <c r="F239" s="19">
        <v>45800</v>
      </c>
      <c r="G239" s="20">
        <v>121280</v>
      </c>
      <c r="H239" s="104">
        <f>VLOOKUP(E239&amp;B239,'Conf Oracle'!A:F,6,0)</f>
        <v>45811.620138888888</v>
      </c>
      <c r="I239" s="23"/>
      <c r="J239" s="130">
        <f t="shared" si="4"/>
        <v>8</v>
      </c>
    </row>
    <row r="240" spans="1:10" hidden="1" x14ac:dyDescent="0.25">
      <c r="A240" s="17">
        <v>45804</v>
      </c>
      <c r="B240" s="28" t="s">
        <v>397</v>
      </c>
      <c r="C240" s="18" t="str">
        <f>VLOOKUP(B240,Fornecedores!A:B,2,0)</f>
        <v>LG INFORMATICA SA</v>
      </c>
      <c r="D240" s="18" t="s">
        <v>1888</v>
      </c>
      <c r="E240" s="23" t="s">
        <v>2069</v>
      </c>
      <c r="F240" s="19">
        <v>45800</v>
      </c>
      <c r="G240" s="20">
        <v>7703.68</v>
      </c>
      <c r="H240" s="104">
        <f>VLOOKUP(E240&amp;B240,'Conf Oracle'!A:F,6,0)</f>
        <v>45811.640972222223</v>
      </c>
      <c r="I240" s="23"/>
      <c r="J240" s="130">
        <f t="shared" si="4"/>
        <v>8</v>
      </c>
    </row>
    <row r="241" spans="1:10" hidden="1" x14ac:dyDescent="0.25">
      <c r="A241" s="17">
        <v>45804</v>
      </c>
      <c r="B241" s="28" t="s">
        <v>1430</v>
      </c>
      <c r="C241" s="18" t="str">
        <f>VLOOKUP(B241,Fornecedores!A:B,2,0)</f>
        <v>QUALITY SOFTWARE SA</v>
      </c>
      <c r="D241" s="18" t="s">
        <v>69</v>
      </c>
      <c r="E241" s="23" t="s">
        <v>2070</v>
      </c>
      <c r="F241" s="19">
        <v>45800</v>
      </c>
      <c r="G241" s="20">
        <v>1423.92</v>
      </c>
      <c r="H241" s="104">
        <f>VLOOKUP(E241&amp;B241,'Conf Oracle'!A:F,6,0)</f>
        <v>45807.425000000003</v>
      </c>
      <c r="I241" s="23" t="s">
        <v>799</v>
      </c>
      <c r="J241" s="130">
        <f t="shared" si="4"/>
        <v>6</v>
      </c>
    </row>
    <row r="242" spans="1:10" hidden="1" x14ac:dyDescent="0.25">
      <c r="A242" s="17">
        <v>45804</v>
      </c>
      <c r="B242" s="28" t="s">
        <v>1430</v>
      </c>
      <c r="C242" s="18" t="str">
        <f>VLOOKUP(B242,Fornecedores!A:B,2,0)</f>
        <v>QUALITY SOFTWARE SA</v>
      </c>
      <c r="D242" s="18" t="s">
        <v>69</v>
      </c>
      <c r="E242" s="23" t="s">
        <v>2071</v>
      </c>
      <c r="F242" s="19">
        <v>45800</v>
      </c>
      <c r="G242" s="20">
        <v>1134.3399999999999</v>
      </c>
      <c r="H242" s="104">
        <f>VLOOKUP(E242&amp;B242,'Conf Oracle'!A:F,6,0)</f>
        <v>45807.44027777778</v>
      </c>
      <c r="I242" s="23" t="s">
        <v>799</v>
      </c>
      <c r="J242" s="130">
        <f t="shared" si="4"/>
        <v>6</v>
      </c>
    </row>
    <row r="243" spans="1:10" hidden="1" x14ac:dyDescent="0.25">
      <c r="A243" s="17">
        <v>45804</v>
      </c>
      <c r="B243" s="28" t="s">
        <v>1430</v>
      </c>
      <c r="C243" s="18" t="str">
        <f>VLOOKUP(B243,Fornecedores!A:B,2,0)</f>
        <v>QUALITY SOFTWARE SA</v>
      </c>
      <c r="D243" s="18" t="s">
        <v>69</v>
      </c>
      <c r="E243" s="23" t="s">
        <v>2072</v>
      </c>
      <c r="F243" s="19">
        <v>45800</v>
      </c>
      <c r="G243" s="20">
        <v>1134.3399999999999</v>
      </c>
      <c r="H243" s="104">
        <f>VLOOKUP(E243&amp;B243,'Conf Oracle'!A:F,6,0)</f>
        <v>45807.472916666666</v>
      </c>
      <c r="I243" s="23" t="s">
        <v>799</v>
      </c>
      <c r="J243" s="130">
        <f t="shared" si="4"/>
        <v>6</v>
      </c>
    </row>
    <row r="244" spans="1:10" hidden="1" x14ac:dyDescent="0.25">
      <c r="A244" s="17">
        <v>45804</v>
      </c>
      <c r="B244" s="28" t="s">
        <v>1430</v>
      </c>
      <c r="C244" s="18" t="str">
        <f>VLOOKUP(B244,Fornecedores!A:B,2,0)</f>
        <v>QUALITY SOFTWARE SA</v>
      </c>
      <c r="D244" s="18" t="s">
        <v>69</v>
      </c>
      <c r="E244" s="23" t="s">
        <v>2073</v>
      </c>
      <c r="F244" s="19">
        <v>45800</v>
      </c>
      <c r="G244" s="20">
        <v>14751.95</v>
      </c>
      <c r="H244" s="104">
        <f>VLOOKUP(E244&amp;B244,'Conf Oracle'!A:F,6,0)</f>
        <v>45807.415972222225</v>
      </c>
      <c r="I244" s="23" t="s">
        <v>799</v>
      </c>
      <c r="J244" s="130">
        <f t="shared" si="4"/>
        <v>6</v>
      </c>
    </row>
    <row r="245" spans="1:10" hidden="1" x14ac:dyDescent="0.25">
      <c r="A245" s="17">
        <v>45804</v>
      </c>
      <c r="B245" s="28" t="s">
        <v>1430</v>
      </c>
      <c r="C245" s="18" t="str">
        <f>VLOOKUP(B245,Fornecedores!A:B,2,0)</f>
        <v>QUALITY SOFTWARE SA</v>
      </c>
      <c r="D245" s="18" t="s">
        <v>69</v>
      </c>
      <c r="E245" s="23" t="s">
        <v>2074</v>
      </c>
      <c r="F245" s="19">
        <v>45800</v>
      </c>
      <c r="G245" s="20">
        <v>1343.94</v>
      </c>
      <c r="H245" s="104">
        <f>VLOOKUP(E245&amp;B245,'Conf Oracle'!A:F,6,0)</f>
        <v>45810.479166666664</v>
      </c>
      <c r="I245" s="23" t="s">
        <v>799</v>
      </c>
      <c r="J245" s="130">
        <f t="shared" si="4"/>
        <v>7</v>
      </c>
    </row>
    <row r="246" spans="1:10" hidden="1" x14ac:dyDescent="0.25">
      <c r="A246" s="17">
        <v>45804</v>
      </c>
      <c r="B246" s="28" t="s">
        <v>1430</v>
      </c>
      <c r="C246" s="18" t="str">
        <f>VLOOKUP(B246,Fornecedores!A:B,2,0)</f>
        <v>QUALITY SOFTWARE SA</v>
      </c>
      <c r="D246" s="18" t="s">
        <v>69</v>
      </c>
      <c r="E246" s="23" t="s">
        <v>2075</v>
      </c>
      <c r="F246" s="19">
        <v>45800</v>
      </c>
      <c r="G246" s="20">
        <v>1070.6300000000001</v>
      </c>
      <c r="H246" s="104">
        <f>VLOOKUP(E246&amp;B246,'Conf Oracle'!A:F,6,0)</f>
        <v>45806.597916666666</v>
      </c>
      <c r="I246" s="23" t="s">
        <v>799</v>
      </c>
      <c r="J246" s="130">
        <f t="shared" si="4"/>
        <v>5</v>
      </c>
    </row>
    <row r="247" spans="1:10" hidden="1" x14ac:dyDescent="0.25">
      <c r="A247" s="17">
        <v>45804</v>
      </c>
      <c r="B247" s="28" t="s">
        <v>1430</v>
      </c>
      <c r="C247" s="18" t="str">
        <f>VLOOKUP(B247,Fornecedores!A:B,2,0)</f>
        <v>QUALITY SOFTWARE SA</v>
      </c>
      <c r="D247" s="18" t="s">
        <v>69</v>
      </c>
      <c r="E247" s="23" t="s">
        <v>2076</v>
      </c>
      <c r="F247" s="19">
        <v>45800</v>
      </c>
      <c r="G247" s="20">
        <v>1070.6300000000001</v>
      </c>
      <c r="H247" s="104">
        <f>VLOOKUP(E247&amp;B247,'Conf Oracle'!A:F,6,0)</f>
        <v>45806.461805555555</v>
      </c>
      <c r="I247" s="23" t="s">
        <v>799</v>
      </c>
      <c r="J247" s="130">
        <f t="shared" si="4"/>
        <v>5</v>
      </c>
    </row>
    <row r="248" spans="1:10" hidden="1" x14ac:dyDescent="0.25">
      <c r="A248" s="17">
        <v>45804</v>
      </c>
      <c r="B248" s="28" t="s">
        <v>1430</v>
      </c>
      <c r="C248" s="18" t="str">
        <f>VLOOKUP(B248,Fornecedores!A:B,2,0)</f>
        <v>QUALITY SOFTWARE SA</v>
      </c>
      <c r="D248" s="18" t="s">
        <v>69</v>
      </c>
      <c r="E248" s="23" t="s">
        <v>2077</v>
      </c>
      <c r="F248" s="19">
        <v>45800</v>
      </c>
      <c r="G248" s="20">
        <v>13923.37</v>
      </c>
      <c r="H248" s="104">
        <f>VLOOKUP(E248&amp;B248,'Conf Oracle'!A:F,6,0)</f>
        <v>45806.454861111109</v>
      </c>
      <c r="I248" s="23" t="s">
        <v>799</v>
      </c>
      <c r="J248" s="130">
        <f t="shared" si="4"/>
        <v>5</v>
      </c>
    </row>
    <row r="249" spans="1:10" hidden="1" x14ac:dyDescent="0.25">
      <c r="A249" s="17">
        <v>45804</v>
      </c>
      <c r="B249" s="28" t="s">
        <v>490</v>
      </c>
      <c r="C249" s="18" t="str">
        <f>VLOOKUP(B249,Fornecedores!A:B,2,0)</f>
        <v>ORSEGUPS SEGURANCA E VIGILANCIA LTDA</v>
      </c>
      <c r="D249" s="18" t="s">
        <v>69</v>
      </c>
      <c r="E249" s="23" t="s">
        <v>2078</v>
      </c>
      <c r="F249" s="19">
        <v>45803</v>
      </c>
      <c r="G249" s="20">
        <v>63126.97</v>
      </c>
      <c r="H249" s="104">
        <f>VLOOKUP(E250&amp;B249,'Conf Oracle'!A:F,6,0)</f>
        <v>45812.359722222223</v>
      </c>
      <c r="I249" s="23" t="s">
        <v>799</v>
      </c>
      <c r="J249" s="130">
        <f t="shared" si="4"/>
        <v>8</v>
      </c>
    </row>
    <row r="250" spans="1:10" hidden="1" x14ac:dyDescent="0.25">
      <c r="A250" s="17">
        <v>45804</v>
      </c>
      <c r="B250" s="28" t="s">
        <v>490</v>
      </c>
      <c r="C250" s="18" t="str">
        <f>VLOOKUP(B250,Fornecedores!A:B,2,0)</f>
        <v>ORSEGUPS SEGURANCA E VIGILANCIA LTDA</v>
      </c>
      <c r="D250" s="18" t="s">
        <v>69</v>
      </c>
      <c r="E250" s="23" t="s">
        <v>2079</v>
      </c>
      <c r="F250" s="19">
        <v>45803</v>
      </c>
      <c r="G250" s="20">
        <v>14347.67</v>
      </c>
      <c r="H250" s="104">
        <f>VLOOKUP(E250&amp;B250,'Conf Oracle'!A:F,6,0)</f>
        <v>45812.359722222223</v>
      </c>
      <c r="I250" s="23" t="s">
        <v>799</v>
      </c>
      <c r="J250" s="130">
        <f t="shared" si="4"/>
        <v>8</v>
      </c>
    </row>
    <row r="251" spans="1:10" hidden="1" x14ac:dyDescent="0.25">
      <c r="A251" s="17">
        <v>45804</v>
      </c>
      <c r="B251" s="28" t="s">
        <v>383</v>
      </c>
      <c r="C251" s="18" t="str">
        <f>VLOOKUP(B251,Fornecedores!A:B,2,0)</f>
        <v>NEXXA TECHNOLOGIES LTDA EPP</v>
      </c>
      <c r="D251" s="18" t="s">
        <v>30</v>
      </c>
      <c r="E251" s="23" t="s">
        <v>2080</v>
      </c>
      <c r="F251" s="19">
        <v>45800</v>
      </c>
      <c r="G251" s="20">
        <v>71920</v>
      </c>
      <c r="H251" s="104">
        <f>VLOOKUP(E251&amp;B251,'Conf Oracle'!A:F,6,0)</f>
        <v>45812.481944444444</v>
      </c>
      <c r="I251" s="23" t="s">
        <v>67</v>
      </c>
      <c r="J251" s="130">
        <f t="shared" ref="J251:J282" si="5">IF(OR(ISBLANK(F251), ISBLANK(H251)), "", IFERROR(NETWORKDAYS(F251, H251), ""))</f>
        <v>9</v>
      </c>
    </row>
    <row r="252" spans="1:10" hidden="1" x14ac:dyDescent="0.25">
      <c r="A252" s="17">
        <v>45804</v>
      </c>
      <c r="B252" s="28" t="s">
        <v>383</v>
      </c>
      <c r="C252" s="18" t="str">
        <f>VLOOKUP(B252,Fornecedores!A:B,2,0)</f>
        <v>NEXXA TECHNOLOGIES LTDA EPP</v>
      </c>
      <c r="D252" s="18" t="s">
        <v>30</v>
      </c>
      <c r="E252" s="23" t="s">
        <v>1528</v>
      </c>
      <c r="F252" s="19">
        <v>45800</v>
      </c>
      <c r="G252" s="20">
        <v>74000</v>
      </c>
      <c r="H252" s="104">
        <f>VLOOKUP(E252&amp;B252,'Conf Oracle'!A:F,6,0)</f>
        <v>45812.480555555558</v>
      </c>
      <c r="I252" s="23" t="s">
        <v>67</v>
      </c>
      <c r="J252" s="130">
        <f t="shared" si="5"/>
        <v>9</v>
      </c>
    </row>
    <row r="253" spans="1:10" hidden="1" x14ac:dyDescent="0.25">
      <c r="A253" s="17">
        <v>45804</v>
      </c>
      <c r="B253" s="138" t="s">
        <v>642</v>
      </c>
      <c r="C253" s="18" t="str">
        <f>VLOOKUP(B253,Fornecedores!A:B,2,0)</f>
        <v>PERINITY - SOLUCOES E SERVICOS EM GOVERNANCA LTDA</v>
      </c>
      <c r="D253" s="18" t="s">
        <v>30</v>
      </c>
      <c r="E253" s="23" t="s">
        <v>2081</v>
      </c>
      <c r="F253" s="19">
        <v>45800</v>
      </c>
      <c r="G253" s="20">
        <v>7230.05</v>
      </c>
      <c r="H253" s="104">
        <f>VLOOKUP(E253&amp;B253,'Conf Oracle'!A:F,6,0)</f>
        <v>45805.648611111108</v>
      </c>
      <c r="I253" s="23"/>
      <c r="J253" s="130">
        <f t="shared" si="5"/>
        <v>4</v>
      </c>
    </row>
    <row r="254" spans="1:10" hidden="1" x14ac:dyDescent="0.25">
      <c r="A254" s="17">
        <v>45804</v>
      </c>
      <c r="B254" s="28" t="s">
        <v>386</v>
      </c>
      <c r="C254" s="18" t="str">
        <f>VLOOKUP(B254,Fornecedores!A:B,2,0)</f>
        <v>GREEN STAR COMUNICACAO VISUAL LTDA</v>
      </c>
      <c r="D254" s="18" t="s">
        <v>30</v>
      </c>
      <c r="E254" s="23" t="s">
        <v>2082</v>
      </c>
      <c r="F254" s="19">
        <v>45801</v>
      </c>
      <c r="G254" s="20">
        <v>7439.45</v>
      </c>
      <c r="H254" s="104">
        <f>VLOOKUP(E254&amp;B254,'Conf Oracle'!A:F,6,0)</f>
        <v>45811.655555555553</v>
      </c>
      <c r="I254" s="23" t="s">
        <v>67</v>
      </c>
      <c r="J254" s="130">
        <f t="shared" si="5"/>
        <v>7</v>
      </c>
    </row>
    <row r="255" spans="1:10" hidden="1" x14ac:dyDescent="0.25">
      <c r="A255" s="17">
        <v>45804</v>
      </c>
      <c r="B255" s="28" t="s">
        <v>498</v>
      </c>
      <c r="C255" s="18" t="str">
        <f>VLOOKUP(B255,Fornecedores!A:B,2,0)</f>
        <v>CONTATO SEGURO PREV DE RISCOS EMPRE LTDA</v>
      </c>
      <c r="D255" s="18" t="s">
        <v>30</v>
      </c>
      <c r="E255" s="23" t="s">
        <v>2083</v>
      </c>
      <c r="F255" s="19">
        <v>45803</v>
      </c>
      <c r="G255" s="20">
        <v>7120</v>
      </c>
      <c r="H255" s="104">
        <f>VLOOKUP(E255&amp;B255,'Conf Oracle'!A:F,6,0)</f>
        <v>45811.686805555553</v>
      </c>
      <c r="I255" s="23" t="s">
        <v>67</v>
      </c>
      <c r="J255" s="130">
        <f t="shared" si="5"/>
        <v>7</v>
      </c>
    </row>
    <row r="256" spans="1:10" hidden="1" x14ac:dyDescent="0.25">
      <c r="A256" s="17">
        <v>45804</v>
      </c>
      <c r="B256" s="28" t="s">
        <v>509</v>
      </c>
      <c r="C256" s="18" t="str">
        <f>VLOOKUP(B256,Fornecedores!A:B,2,0)</f>
        <v>DUNASTUR LTDA</v>
      </c>
      <c r="D256" s="18" t="s">
        <v>30</v>
      </c>
      <c r="E256" s="23" t="s">
        <v>2084</v>
      </c>
      <c r="F256" s="19">
        <v>45803</v>
      </c>
      <c r="G256" s="20">
        <v>38880</v>
      </c>
      <c r="H256" s="104">
        <f>VLOOKUP(E256&amp;B256,'Conf Oracle'!A:F,6,0)</f>
        <v>45810.716666666667</v>
      </c>
      <c r="I256" s="23" t="s">
        <v>67</v>
      </c>
      <c r="J256" s="130">
        <f t="shared" si="5"/>
        <v>6</v>
      </c>
    </row>
    <row r="257" spans="1:10" hidden="1" x14ac:dyDescent="0.25">
      <c r="A257" s="17">
        <v>45804</v>
      </c>
      <c r="B257" s="28" t="s">
        <v>867</v>
      </c>
      <c r="C257" s="18" t="str">
        <f>VLOOKUP(B257,Fornecedores!A:B,2,0)</f>
        <v>APPROACH COMUNICACAO INTEGRADA LTDA</v>
      </c>
      <c r="D257" s="18" t="s">
        <v>30</v>
      </c>
      <c r="E257" s="23" t="s">
        <v>2085</v>
      </c>
      <c r="F257" s="19">
        <v>45803</v>
      </c>
      <c r="G257" s="20">
        <v>40973.94</v>
      </c>
      <c r="H257" s="104">
        <v>45803</v>
      </c>
      <c r="I257" s="23" t="s">
        <v>67</v>
      </c>
      <c r="J257" s="130">
        <f t="shared" si="5"/>
        <v>1</v>
      </c>
    </row>
    <row r="258" spans="1:10" hidden="1" x14ac:dyDescent="0.25">
      <c r="A258" s="17">
        <v>45804</v>
      </c>
      <c r="B258" s="28" t="s">
        <v>756</v>
      </c>
      <c r="C258" s="18" t="str">
        <f>VLOOKUP(B258,Fornecedores!A:B,2,0)</f>
        <v>MARKET RJ SISTEMAS DE TEL E INF LTDA EPP</v>
      </c>
      <c r="D258" s="18" t="s">
        <v>15</v>
      </c>
      <c r="E258" s="23" t="s">
        <v>2086</v>
      </c>
      <c r="F258" s="19">
        <v>45803</v>
      </c>
      <c r="G258" s="20">
        <v>896</v>
      </c>
      <c r="H258" s="104">
        <f>VLOOKUP(E258&amp;B258,'Conf Oracle'!A:F,6,0)</f>
        <v>45804.6</v>
      </c>
      <c r="I258" s="23"/>
      <c r="J258" s="130">
        <f t="shared" si="5"/>
        <v>2</v>
      </c>
    </row>
    <row r="259" spans="1:10" hidden="1" x14ac:dyDescent="0.25">
      <c r="A259" s="17">
        <v>45804</v>
      </c>
      <c r="B259" s="28" t="s">
        <v>101</v>
      </c>
      <c r="C259" s="18" t="str">
        <f>VLOOKUP(B259,Fornecedores!A:B,2,0)</f>
        <v>DELL COMPUTADORES DO BRASIL LTDA</v>
      </c>
      <c r="D259" s="18" t="s">
        <v>1888</v>
      </c>
      <c r="E259" s="138" t="s">
        <v>2087</v>
      </c>
      <c r="F259" s="19">
        <v>45803</v>
      </c>
      <c r="G259" s="20">
        <v>1023841.84</v>
      </c>
      <c r="H259" s="104">
        <f>VLOOKUP(E259&amp;B259,'Conf Oracle'!A:F,6,0)</f>
        <v>45812.674305555556</v>
      </c>
      <c r="I259" s="23"/>
      <c r="J259" s="130">
        <f t="shared" si="5"/>
        <v>8</v>
      </c>
    </row>
    <row r="260" spans="1:10" x14ac:dyDescent="0.25">
      <c r="A260" s="17">
        <v>45804</v>
      </c>
      <c r="B260" s="28" t="s">
        <v>347</v>
      </c>
      <c r="C260" s="18" t="str">
        <f>VLOOKUP(B260,Fornecedores!A:B,2,0)</f>
        <v>DELL COMPUTADORES DO BRASIL LTDA</v>
      </c>
      <c r="D260" s="18" t="s">
        <v>1888</v>
      </c>
      <c r="E260" s="23" t="s">
        <v>1811</v>
      </c>
      <c r="F260" s="19">
        <v>45803</v>
      </c>
      <c r="G260" s="20">
        <v>1028043.35</v>
      </c>
      <c r="H260" s="104" t="e">
        <f>VLOOKUP(E260&amp;B260,'Conf Oracle'!A:F,6,0)</f>
        <v>#N/A</v>
      </c>
      <c r="I260" s="139" t="s">
        <v>2031</v>
      </c>
      <c r="J260" s="130" t="str">
        <f t="shared" si="5"/>
        <v/>
      </c>
    </row>
    <row r="261" spans="1:10" hidden="1" x14ac:dyDescent="0.25">
      <c r="A261" s="17">
        <v>45804</v>
      </c>
      <c r="B261" s="28" t="s">
        <v>101</v>
      </c>
      <c r="C261" s="18" t="str">
        <f>VLOOKUP(B261,Fornecedores!A:B,2,0)</f>
        <v>DELL COMPUTADORES DO BRASIL LTDA</v>
      </c>
      <c r="D261" s="18" t="s">
        <v>1888</v>
      </c>
      <c r="E261" s="23" t="s">
        <v>1818</v>
      </c>
      <c r="F261" s="19">
        <v>45803</v>
      </c>
      <c r="G261" s="20">
        <v>1647958.28</v>
      </c>
      <c r="H261" s="104" t="e">
        <f>VLOOKUP(E261&amp;B261,'Conf Oracle'!A:F,6,0)</f>
        <v>#N/A</v>
      </c>
      <c r="I261" s="139" t="s">
        <v>2031</v>
      </c>
      <c r="J261" s="130" t="str">
        <f t="shared" si="5"/>
        <v/>
      </c>
    </row>
    <row r="262" spans="1:10" hidden="1" x14ac:dyDescent="0.25">
      <c r="A262" s="17">
        <v>45804</v>
      </c>
      <c r="B262" s="28" t="s">
        <v>101</v>
      </c>
      <c r="C262" s="18" t="str">
        <f>VLOOKUP(B262,Fornecedores!A:B,2,0)</f>
        <v>DELL COMPUTADORES DO BRASIL LTDA</v>
      </c>
      <c r="D262" s="18" t="s">
        <v>1888</v>
      </c>
      <c r="E262" s="23" t="s">
        <v>1817</v>
      </c>
      <c r="F262" s="19">
        <v>45803</v>
      </c>
      <c r="G262" s="20">
        <v>1441897.72</v>
      </c>
      <c r="H262" s="104" t="e">
        <f>VLOOKUP(E262&amp;B262,'Conf Oracle'!A:F,6,0)</f>
        <v>#N/A</v>
      </c>
      <c r="I262" s="139" t="s">
        <v>2031</v>
      </c>
      <c r="J262" s="130" t="str">
        <f t="shared" si="5"/>
        <v/>
      </c>
    </row>
    <row r="263" spans="1:10" hidden="1" x14ac:dyDescent="0.25">
      <c r="A263" s="17">
        <v>45804</v>
      </c>
      <c r="B263" s="28" t="s">
        <v>101</v>
      </c>
      <c r="C263" s="18" t="str">
        <f>VLOOKUP(B263,Fornecedores!A:B,2,0)</f>
        <v>DELL COMPUTADORES DO BRASIL LTDA</v>
      </c>
      <c r="D263" s="18" t="s">
        <v>1888</v>
      </c>
      <c r="E263" s="23" t="s">
        <v>1794</v>
      </c>
      <c r="F263" s="19">
        <v>45803</v>
      </c>
      <c r="G263" s="20">
        <v>272442.52</v>
      </c>
      <c r="H263" s="104">
        <f>VLOOKUP(E263&amp;B263,'Conf Oracle'!A:F,6,0)</f>
        <v>45841.381944444445</v>
      </c>
      <c r="I263" s="139" t="s">
        <v>2031</v>
      </c>
      <c r="J263" s="130">
        <f t="shared" si="5"/>
        <v>29</v>
      </c>
    </row>
    <row r="264" spans="1:10" hidden="1" x14ac:dyDescent="0.25">
      <c r="A264" s="17">
        <v>45804</v>
      </c>
      <c r="B264" s="28" t="s">
        <v>101</v>
      </c>
      <c r="C264" s="18" t="str">
        <f>VLOOKUP(B264,Fornecedores!A:B,2,0)</f>
        <v>DELL COMPUTADORES DO BRASIL LTDA</v>
      </c>
      <c r="D264" s="18" t="s">
        <v>1888</v>
      </c>
      <c r="E264" s="23" t="s">
        <v>1795</v>
      </c>
      <c r="F264" s="19">
        <v>45803</v>
      </c>
      <c r="G264" s="20">
        <v>304399.37</v>
      </c>
      <c r="H264" s="104" t="e">
        <f>VLOOKUP(E264&amp;B264,'Conf Oracle'!A:F,6,0)</f>
        <v>#N/A</v>
      </c>
      <c r="I264" s="139" t="s">
        <v>2031</v>
      </c>
      <c r="J264" s="130" t="str">
        <f t="shared" si="5"/>
        <v/>
      </c>
    </row>
    <row r="265" spans="1:10" customFormat="1" ht="15" hidden="1" x14ac:dyDescent="0.25">
      <c r="A265" s="113">
        <v>45804</v>
      </c>
      <c r="B265" s="28" t="s">
        <v>407</v>
      </c>
      <c r="C265" s="18" t="str">
        <f>VLOOKUP(B265,Fornecedores!A:B,2,0)</f>
        <v>PITANG CONSULTORIA E SISTEMAS SA</v>
      </c>
      <c r="D265" s="18" t="s">
        <v>1888</v>
      </c>
      <c r="E265" s="23" t="s">
        <v>2088</v>
      </c>
      <c r="F265" s="19">
        <v>45804</v>
      </c>
      <c r="G265" s="20">
        <v>157425.09</v>
      </c>
      <c r="H265" s="104">
        <f>VLOOKUP(E265&amp;B265,'Conf Oracle'!A:F,6,0)</f>
        <v>45806.467361111114</v>
      </c>
      <c r="I265" s="21"/>
      <c r="J265">
        <f t="shared" si="5"/>
        <v>3</v>
      </c>
    </row>
    <row r="266" spans="1:10" ht="15" hidden="1" customHeight="1" x14ac:dyDescent="0.25">
      <c r="A266" s="17">
        <v>45804</v>
      </c>
      <c r="B266" s="28" t="s">
        <v>415</v>
      </c>
      <c r="C266" s="18" t="str">
        <f>VLOOKUP(B266,Fornecedores!A:B,2,0)</f>
        <v>CAST INFORMATICA S/A</v>
      </c>
      <c r="D266" s="18" t="s">
        <v>1888</v>
      </c>
      <c r="E266" s="102" t="s">
        <v>2089</v>
      </c>
      <c r="F266" s="19">
        <v>45804</v>
      </c>
      <c r="G266" s="20">
        <v>205489.29</v>
      </c>
      <c r="H266" s="104">
        <f>VLOOKUP(E266&amp;B266,'Conf Oracle'!A:F,6,0)</f>
        <v>45810.482638888891</v>
      </c>
      <c r="I266" s="23"/>
      <c r="J266" s="130">
        <f t="shared" si="5"/>
        <v>5</v>
      </c>
    </row>
    <row r="267" spans="1:10" hidden="1" x14ac:dyDescent="0.25">
      <c r="A267" s="17">
        <v>45804</v>
      </c>
      <c r="B267" s="28" t="s">
        <v>415</v>
      </c>
      <c r="C267" s="18" t="str">
        <f>VLOOKUP(B267,Fornecedores!A:B,2,0)</f>
        <v>CAST INFORMATICA S/A</v>
      </c>
      <c r="D267" s="18" t="s">
        <v>1888</v>
      </c>
      <c r="E267" s="23" t="s">
        <v>2090</v>
      </c>
      <c r="F267" s="19">
        <v>45804</v>
      </c>
      <c r="G267" s="20">
        <v>170549.4</v>
      </c>
      <c r="H267" s="104">
        <f>VLOOKUP(E267&amp;B267,'Conf Oracle'!A:F,6,0)</f>
        <v>45810.486111111109</v>
      </c>
      <c r="I267" s="23"/>
      <c r="J267" s="130">
        <f t="shared" si="5"/>
        <v>5</v>
      </c>
    </row>
    <row r="268" spans="1:10" hidden="1" x14ac:dyDescent="0.25">
      <c r="A268" s="17">
        <v>45804</v>
      </c>
      <c r="B268" s="28" t="s">
        <v>415</v>
      </c>
      <c r="C268" s="18" t="str">
        <f>VLOOKUP(B268,Fornecedores!A:B,2,0)</f>
        <v>CAST INFORMATICA S/A</v>
      </c>
      <c r="D268" s="18" t="s">
        <v>1888</v>
      </c>
      <c r="E268" s="23" t="s">
        <v>2091</v>
      </c>
      <c r="F268" s="19">
        <v>45804</v>
      </c>
      <c r="G268" s="20">
        <v>149665.79999999999</v>
      </c>
      <c r="H268" s="104">
        <f>VLOOKUP(E268&amp;B268,'Conf Oracle'!A:F,6,0)</f>
        <v>45810.619444444441</v>
      </c>
      <c r="I268" s="23"/>
      <c r="J268" s="130">
        <f t="shared" si="5"/>
        <v>5</v>
      </c>
    </row>
    <row r="269" spans="1:10" hidden="1" x14ac:dyDescent="0.25">
      <c r="A269" s="17">
        <v>45804</v>
      </c>
      <c r="B269" s="28" t="s">
        <v>407</v>
      </c>
      <c r="C269" s="18" t="str">
        <f>VLOOKUP(B269,Fornecedores!A:B,2,0)</f>
        <v>PITANG CONSULTORIA E SISTEMAS SA</v>
      </c>
      <c r="D269" s="18" t="s">
        <v>1888</v>
      </c>
      <c r="E269" s="23" t="s">
        <v>2092</v>
      </c>
      <c r="F269" s="19">
        <v>45803</v>
      </c>
      <c r="G269" s="20">
        <v>214549.74</v>
      </c>
      <c r="H269" s="104">
        <f>VLOOKUP(E269&amp;B269,'Conf Oracle'!A:F,6,0)</f>
        <v>45811.615277777775</v>
      </c>
      <c r="I269" s="23"/>
      <c r="J269" s="130">
        <f t="shared" si="5"/>
        <v>7</v>
      </c>
    </row>
    <row r="270" spans="1:10" hidden="1" x14ac:dyDescent="0.25">
      <c r="A270" s="17">
        <v>45804</v>
      </c>
      <c r="B270" s="28" t="s">
        <v>407</v>
      </c>
      <c r="C270" s="18" t="str">
        <f>VLOOKUP(B270,Fornecedores!A:B,2,0)</f>
        <v>PITANG CONSULTORIA E SISTEMAS SA</v>
      </c>
      <c r="D270" s="18" t="s">
        <v>1888</v>
      </c>
      <c r="E270" s="23" t="s">
        <v>2093</v>
      </c>
      <c r="F270" s="19">
        <v>45803</v>
      </c>
      <c r="G270" s="20">
        <v>28067.759999999998</v>
      </c>
      <c r="H270" s="104">
        <f>VLOOKUP(E270&amp;B270,'Conf Oracle'!A:F,6,0)</f>
        <v>45811.613194444442</v>
      </c>
      <c r="I270" s="23"/>
      <c r="J270" s="130">
        <f t="shared" si="5"/>
        <v>7</v>
      </c>
    </row>
    <row r="271" spans="1:10" hidden="1" x14ac:dyDescent="0.25">
      <c r="A271" s="17">
        <v>45804</v>
      </c>
      <c r="B271" s="28" t="s">
        <v>407</v>
      </c>
      <c r="C271" s="18" t="str">
        <f>VLOOKUP(B271,Fornecedores!A:B,2,0)</f>
        <v>PITANG CONSULTORIA E SISTEMAS SA</v>
      </c>
      <c r="D271" s="18" t="s">
        <v>1888</v>
      </c>
      <c r="E271" s="23" t="s">
        <v>2094</v>
      </c>
      <c r="F271" s="19">
        <v>45803</v>
      </c>
      <c r="G271" s="20">
        <v>39295.199999999997</v>
      </c>
      <c r="H271" s="104">
        <f>VLOOKUP(E271&amp;B271,'Conf Oracle'!A:F,6,0)</f>
        <v>45811.609722222223</v>
      </c>
      <c r="I271" s="23"/>
      <c r="J271" s="130">
        <f t="shared" si="5"/>
        <v>7</v>
      </c>
    </row>
    <row r="272" spans="1:10" hidden="1" x14ac:dyDescent="0.25">
      <c r="A272" s="17">
        <v>45804</v>
      </c>
      <c r="B272" s="28" t="s">
        <v>407</v>
      </c>
      <c r="C272" s="18" t="str">
        <f>VLOOKUP(B272,Fornecedores!A:B,2,0)</f>
        <v>PITANG CONSULTORIA E SISTEMAS SA</v>
      </c>
      <c r="D272" s="18" t="s">
        <v>1888</v>
      </c>
      <c r="E272" s="23" t="s">
        <v>2095</v>
      </c>
      <c r="F272" s="19">
        <v>45803</v>
      </c>
      <c r="G272" s="20">
        <v>196022.7</v>
      </c>
      <c r="H272" s="104">
        <f>VLOOKUP(E272&amp;B272,'Conf Oracle'!A:F,6,0)</f>
        <v>45812.402083333334</v>
      </c>
      <c r="I272" s="23"/>
      <c r="J272" s="130">
        <f t="shared" si="5"/>
        <v>8</v>
      </c>
    </row>
    <row r="273" spans="1:10" customFormat="1" ht="15" hidden="1" x14ac:dyDescent="0.25">
      <c r="A273" s="113">
        <v>45804</v>
      </c>
      <c r="B273" s="28" t="s">
        <v>519</v>
      </c>
      <c r="C273" s="18" t="str">
        <f>VLOOKUP(B273,Fornecedores!A:B,2,0)</f>
        <v>AUDIOCORE PRODUCOES E EVENTOS LTDA</v>
      </c>
      <c r="D273" s="14" t="s">
        <v>1888</v>
      </c>
      <c r="E273" s="23" t="s">
        <v>2096</v>
      </c>
      <c r="F273" s="19">
        <v>45803</v>
      </c>
      <c r="G273" s="20">
        <v>24488.639999999999</v>
      </c>
      <c r="H273" s="104">
        <f>VLOOKUP(E274&amp;B273,'Conf Oracle'!A:F,6,0)</f>
        <v>45805.640972222223</v>
      </c>
      <c r="I273" s="21"/>
      <c r="J273">
        <f t="shared" si="5"/>
        <v>3</v>
      </c>
    </row>
    <row r="274" spans="1:10" customFormat="1" ht="15" hidden="1" x14ac:dyDescent="0.25">
      <c r="A274" s="113">
        <v>45804</v>
      </c>
      <c r="B274" s="28" t="s">
        <v>519</v>
      </c>
      <c r="C274" s="18" t="str">
        <f>VLOOKUP(B274,Fornecedores!A:B,2,0)</f>
        <v>AUDIOCORE PRODUCOES E EVENTOS LTDA</v>
      </c>
      <c r="D274" s="14" t="s">
        <v>1888</v>
      </c>
      <c r="E274" s="23" t="s">
        <v>2097</v>
      </c>
      <c r="F274" s="19">
        <v>45803</v>
      </c>
      <c r="G274" s="20">
        <v>6122.16</v>
      </c>
      <c r="H274" s="104">
        <f>VLOOKUP(E274&amp;B274,'Conf Oracle'!A:F,6,0)</f>
        <v>45805.640972222223</v>
      </c>
      <c r="I274" s="21"/>
      <c r="J274">
        <f t="shared" si="5"/>
        <v>3</v>
      </c>
    </row>
    <row r="275" spans="1:10" hidden="1" x14ac:dyDescent="0.25">
      <c r="A275" s="17">
        <v>45804</v>
      </c>
      <c r="B275" s="28" t="s">
        <v>101</v>
      </c>
      <c r="C275" s="18" t="str">
        <f>VLOOKUP(B275,Fornecedores!A:B,2,0)</f>
        <v>DELL COMPUTADORES DO BRASIL LTDA</v>
      </c>
      <c r="D275" s="18" t="s">
        <v>1888</v>
      </c>
      <c r="E275" s="138" t="s">
        <v>1790</v>
      </c>
      <c r="F275" s="19">
        <v>45783</v>
      </c>
      <c r="G275" s="20">
        <v>7714.22</v>
      </c>
      <c r="H275" s="104" t="e">
        <f>VLOOKUP(E275&amp;B275,'Conf Oracle'!A:F,6,0)</f>
        <v>#N/A</v>
      </c>
      <c r="I275" s="139" t="s">
        <v>2031</v>
      </c>
      <c r="J275" s="130" t="str">
        <f t="shared" si="5"/>
        <v/>
      </c>
    </row>
    <row r="276" spans="1:10" hidden="1" x14ac:dyDescent="0.25">
      <c r="A276" s="17">
        <v>45804</v>
      </c>
      <c r="B276" s="28" t="s">
        <v>317</v>
      </c>
      <c r="C276" s="18" t="str">
        <f>VLOOKUP(B276,Fornecedores!A:B,2,0)</f>
        <v>SKY SERVICOS DE BANDA LARGA LTDA</v>
      </c>
      <c r="D276" s="19" t="s">
        <v>54</v>
      </c>
      <c r="E276" s="138" t="s">
        <v>2098</v>
      </c>
      <c r="F276" s="19">
        <v>45800</v>
      </c>
      <c r="G276" s="20">
        <v>285.29000000000002</v>
      </c>
      <c r="H276" s="104">
        <f>VLOOKUP(E277&amp;B276,'Conf Oracle'!A:F,6,0)</f>
        <v>45805.478472222225</v>
      </c>
      <c r="I276" s="23"/>
      <c r="J276" s="130">
        <f t="shared" si="5"/>
        <v>4</v>
      </c>
    </row>
    <row r="277" spans="1:10" hidden="1" x14ac:dyDescent="0.25">
      <c r="A277" s="17">
        <v>45804</v>
      </c>
      <c r="B277" s="28" t="s">
        <v>317</v>
      </c>
      <c r="C277" s="18" t="str">
        <f>VLOOKUP(B277,Fornecedores!A:B,2,0)</f>
        <v>SKY SERVICOS DE BANDA LARGA LTDA</v>
      </c>
      <c r="D277" s="19" t="s">
        <v>54</v>
      </c>
      <c r="E277" s="138" t="s">
        <v>2099</v>
      </c>
      <c r="F277" s="19">
        <v>45800</v>
      </c>
      <c r="G277" s="20">
        <v>237.98</v>
      </c>
      <c r="H277" s="104">
        <f>VLOOKUP(E278&amp;B277,'Conf Oracle'!A:F,6,0)</f>
        <v>45805.675000000003</v>
      </c>
      <c r="I277" s="23"/>
      <c r="J277" s="130">
        <f t="shared" si="5"/>
        <v>4</v>
      </c>
    </row>
    <row r="278" spans="1:10" hidden="1" x14ac:dyDescent="0.25">
      <c r="A278" s="17">
        <v>45804</v>
      </c>
      <c r="B278" s="28" t="s">
        <v>317</v>
      </c>
      <c r="C278" s="18" t="str">
        <f>VLOOKUP(B278,Fornecedores!A:B,2,0)</f>
        <v>SKY SERVICOS DE BANDA LARGA LTDA</v>
      </c>
      <c r="D278" s="19" t="s">
        <v>54</v>
      </c>
      <c r="E278" s="23" t="s">
        <v>2100</v>
      </c>
      <c r="F278" s="19">
        <v>45800</v>
      </c>
      <c r="G278" s="20">
        <v>312.58</v>
      </c>
      <c r="H278" s="104">
        <f>VLOOKUP(E278&amp;B278,'Conf Oracle'!A:F,6,0)</f>
        <v>45805.675000000003</v>
      </c>
      <c r="I278" s="23"/>
      <c r="J278" s="130">
        <f t="shared" si="5"/>
        <v>4</v>
      </c>
    </row>
    <row r="279" spans="1:10" ht="15" hidden="1" x14ac:dyDescent="0.25">
      <c r="A279" s="17">
        <v>45804</v>
      </c>
      <c r="B279" s="28" t="s">
        <v>691</v>
      </c>
      <c r="C279" s="18" t="str">
        <f>VLOOKUP(B279,Fornecedores!A:B,2,0)</f>
        <v>PERSONALE CONSULTORIA E TREINAMENTO LTDA</v>
      </c>
      <c r="D279" s="18" t="s">
        <v>54</v>
      </c>
      <c r="E279" s="23" t="s">
        <v>2101</v>
      </c>
      <c r="F279" s="19">
        <v>45800</v>
      </c>
      <c r="G279" s="20">
        <v>66103.58</v>
      </c>
      <c r="H279" s="104">
        <f>VLOOKUP(E279&amp;B279,'Conf Oracle'!A:F,6,0)</f>
        <v>45811.460416666669</v>
      </c>
      <c r="I279" s="21" t="s">
        <v>988</v>
      </c>
      <c r="J279" s="130">
        <f t="shared" si="5"/>
        <v>8</v>
      </c>
    </row>
    <row r="280" spans="1:10" ht="15" hidden="1" x14ac:dyDescent="0.25">
      <c r="A280" s="17">
        <v>45806</v>
      </c>
      <c r="B280" s="28" t="s">
        <v>762</v>
      </c>
      <c r="C280" s="18" t="str">
        <f>VLOOKUP(B280,Fornecedores!A:B,2,0)</f>
        <v>FENIXX SEGURANCA E TRANP DE VALORES LTDA</v>
      </c>
      <c r="D280" s="18" t="s">
        <v>54</v>
      </c>
      <c r="E280" s="23" t="s">
        <v>1570</v>
      </c>
      <c r="F280" s="19">
        <v>45804</v>
      </c>
      <c r="G280" s="20">
        <v>107432.07</v>
      </c>
      <c r="H280" s="104">
        <f>VLOOKUP(E280&amp;B280,'Conf Oracle'!A:F,6,0)</f>
        <v>45811.663888888892</v>
      </c>
      <c r="I280" s="21" t="s">
        <v>988</v>
      </c>
      <c r="J280" s="130">
        <f t="shared" si="5"/>
        <v>6</v>
      </c>
    </row>
    <row r="281" spans="1:10" hidden="1" x14ac:dyDescent="0.25">
      <c r="A281" s="17">
        <v>45806</v>
      </c>
      <c r="B281" s="28" t="s">
        <v>324</v>
      </c>
      <c r="C281" s="18" t="str">
        <f>VLOOKUP(B281,Fornecedores!A:B,2,0)</f>
        <v>FENIXX SERVICOS TERCEIRIZADOS LTDA</v>
      </c>
      <c r="D281" s="18" t="s">
        <v>54</v>
      </c>
      <c r="E281" s="23" t="s">
        <v>1568</v>
      </c>
      <c r="F281" s="19">
        <v>45804</v>
      </c>
      <c r="G281" s="20">
        <v>47741.56</v>
      </c>
      <c r="H281" s="104">
        <f>VLOOKUP(E281&amp;B281,'Conf Oracle'!A:F,6,0)</f>
        <v>45811.659722222219</v>
      </c>
      <c r="I281" s="23"/>
      <c r="J281" s="130">
        <f t="shared" si="5"/>
        <v>6</v>
      </c>
    </row>
    <row r="282" spans="1:10" hidden="1" x14ac:dyDescent="0.25">
      <c r="A282" s="17">
        <v>45806</v>
      </c>
      <c r="B282" s="28" t="s">
        <v>458</v>
      </c>
      <c r="C282" s="18" t="str">
        <f>VLOOKUP(B282,Fornecedores!A:B,2,0)</f>
        <v>EMPRESA BRASILEIRA CORREIOS E TELEGRAFOS</v>
      </c>
      <c r="D282" s="18" t="s">
        <v>54</v>
      </c>
      <c r="E282" s="23" t="s">
        <v>2102</v>
      </c>
      <c r="F282" s="19">
        <v>45797</v>
      </c>
      <c r="G282" s="20">
        <v>8250.8799999999992</v>
      </c>
      <c r="H282" s="104">
        <f>VLOOKUP(E282&amp;B282,'Conf Oracle'!A:F,6,0)</f>
        <v>45810.44027777778</v>
      </c>
      <c r="I282" s="23" t="s">
        <v>1981</v>
      </c>
      <c r="J282" s="130">
        <f t="shared" si="5"/>
        <v>10</v>
      </c>
    </row>
    <row r="283" spans="1:10" hidden="1" x14ac:dyDescent="0.25">
      <c r="A283" s="17">
        <v>45806</v>
      </c>
      <c r="B283" s="28" t="s">
        <v>330</v>
      </c>
      <c r="C283" s="18" t="str">
        <f>VLOOKUP(B283,Fornecedores!A:B,2,0)</f>
        <v>RICOH BRASIL S A</v>
      </c>
      <c r="D283" s="18" t="s">
        <v>54</v>
      </c>
      <c r="E283" s="23" t="s">
        <v>2103</v>
      </c>
      <c r="F283" s="19">
        <v>45804</v>
      </c>
      <c r="G283" s="20">
        <v>5773.02</v>
      </c>
      <c r="H283" s="104">
        <f>VLOOKUP(E283&amp;B283,'Conf Oracle'!A:F,6,0)</f>
        <v>45810.606944444444</v>
      </c>
      <c r="I283" s="23" t="s">
        <v>1981</v>
      </c>
      <c r="J283" s="130">
        <f t="shared" ref="J283:J309" si="6">IF(OR(ISBLANK(F283), ISBLANK(H283)), "", IFERROR(NETWORKDAYS(F283, H283), ""))</f>
        <v>5</v>
      </c>
    </row>
    <row r="284" spans="1:10" hidden="1" x14ac:dyDescent="0.25">
      <c r="A284" s="17">
        <v>45806</v>
      </c>
      <c r="B284" s="28" t="s">
        <v>330</v>
      </c>
      <c r="C284" s="18" t="str">
        <f>VLOOKUP(B284,Fornecedores!A:B,2,0)</f>
        <v>RICOH BRASIL S A</v>
      </c>
      <c r="D284" s="18" t="s">
        <v>54</v>
      </c>
      <c r="E284" s="23" t="s">
        <v>2104</v>
      </c>
      <c r="F284" s="19">
        <v>45804</v>
      </c>
      <c r="G284" s="20">
        <v>192.73</v>
      </c>
      <c r="H284" s="104">
        <f>VLOOKUP(E284&amp;B284,'Conf Oracle'!A:F,6,0)</f>
        <v>45810.580555555556</v>
      </c>
      <c r="I284" s="23" t="s">
        <v>1981</v>
      </c>
      <c r="J284" s="130">
        <f t="shared" si="6"/>
        <v>5</v>
      </c>
    </row>
    <row r="285" spans="1:10" hidden="1" x14ac:dyDescent="0.25">
      <c r="A285" s="17">
        <v>45806</v>
      </c>
      <c r="B285" s="28" t="s">
        <v>330</v>
      </c>
      <c r="C285" s="18" t="str">
        <f>VLOOKUP(B285,Fornecedores!A:B,2,0)</f>
        <v>RICOH BRASIL S A</v>
      </c>
      <c r="D285" s="18" t="s">
        <v>54</v>
      </c>
      <c r="E285" s="23" t="s">
        <v>2105</v>
      </c>
      <c r="F285" s="19">
        <v>45804</v>
      </c>
      <c r="G285" s="20">
        <v>1060.03</v>
      </c>
      <c r="H285" s="104">
        <f>VLOOKUP(E285&amp;B285,'Conf Oracle'!A:F,6,0)</f>
        <v>45810.603472222225</v>
      </c>
      <c r="I285" s="23" t="s">
        <v>1981</v>
      </c>
      <c r="J285" s="130">
        <f t="shared" si="6"/>
        <v>5</v>
      </c>
    </row>
    <row r="286" spans="1:10" hidden="1" x14ac:dyDescent="0.25">
      <c r="A286" s="17">
        <v>45806</v>
      </c>
      <c r="B286" s="28" t="s">
        <v>330</v>
      </c>
      <c r="C286" s="18" t="str">
        <f>VLOOKUP(B286,Fornecedores!A:B,2,0)</f>
        <v>RICOH BRASIL S A</v>
      </c>
      <c r="D286" s="18" t="s">
        <v>54</v>
      </c>
      <c r="E286" s="23" t="s">
        <v>2106</v>
      </c>
      <c r="F286" s="19">
        <v>45804</v>
      </c>
      <c r="G286" s="20">
        <v>337.28</v>
      </c>
      <c r="H286" s="104">
        <f>VLOOKUP(E286&amp;B286,'Conf Oracle'!A:F,6,0)</f>
        <v>45810.6</v>
      </c>
      <c r="I286" s="23" t="s">
        <v>1981</v>
      </c>
      <c r="J286" s="130">
        <f t="shared" si="6"/>
        <v>5</v>
      </c>
    </row>
    <row r="287" spans="1:10" hidden="1" x14ac:dyDescent="0.25">
      <c r="A287" s="17">
        <v>45806</v>
      </c>
      <c r="B287" s="28" t="s">
        <v>330</v>
      </c>
      <c r="C287" s="18" t="str">
        <f>VLOOKUP(B287,Fornecedores!A:B,2,0)</f>
        <v>RICOH BRASIL S A</v>
      </c>
      <c r="D287" s="18" t="s">
        <v>54</v>
      </c>
      <c r="E287" s="23" t="s">
        <v>2107</v>
      </c>
      <c r="F287" s="19">
        <v>45804</v>
      </c>
      <c r="G287" s="20">
        <v>144.55000000000001</v>
      </c>
      <c r="H287" s="104">
        <f>VLOOKUP(E287&amp;B287,'Conf Oracle'!A:F,6,0)</f>
        <v>45810.595138888886</v>
      </c>
      <c r="I287" s="23" t="s">
        <v>1981</v>
      </c>
      <c r="J287" s="130">
        <f t="shared" si="6"/>
        <v>5</v>
      </c>
    </row>
    <row r="288" spans="1:10" hidden="1" x14ac:dyDescent="0.25">
      <c r="A288" s="17">
        <v>45806</v>
      </c>
      <c r="B288" s="28" t="s">
        <v>330</v>
      </c>
      <c r="C288" s="18" t="str">
        <f>VLOOKUP(B288,Fornecedores!A:B,2,0)</f>
        <v>RICOH BRASIL S A</v>
      </c>
      <c r="D288" s="18" t="s">
        <v>54</v>
      </c>
      <c r="E288" s="23" t="s">
        <v>2108</v>
      </c>
      <c r="F288" s="19">
        <v>45804</v>
      </c>
      <c r="G288" s="20">
        <v>1476.38</v>
      </c>
      <c r="H288" s="104">
        <f>VLOOKUP(E288&amp;B288,'Conf Oracle'!A:F,6,0)</f>
        <v>45810.70416666667</v>
      </c>
      <c r="I288" s="23" t="s">
        <v>1981</v>
      </c>
      <c r="J288" s="130">
        <f t="shared" si="6"/>
        <v>5</v>
      </c>
    </row>
    <row r="289" spans="1:10" hidden="1" x14ac:dyDescent="0.25">
      <c r="A289" s="17">
        <v>45806</v>
      </c>
      <c r="B289" s="28" t="s">
        <v>330</v>
      </c>
      <c r="C289" s="18" t="str">
        <f>VLOOKUP(B289,Fornecedores!A:B,2,0)</f>
        <v>RICOH BRASIL S A</v>
      </c>
      <c r="D289" s="18" t="s">
        <v>54</v>
      </c>
      <c r="E289" s="23" t="s">
        <v>2109</v>
      </c>
      <c r="F289" s="19">
        <v>45804</v>
      </c>
      <c r="G289" s="20">
        <v>47.49</v>
      </c>
      <c r="H289" s="104">
        <f>VLOOKUP(E289&amp;B289,'Conf Oracle'!A:F,6,0)</f>
        <v>45810.7</v>
      </c>
      <c r="I289" s="23" t="s">
        <v>1981</v>
      </c>
      <c r="J289" s="130">
        <f t="shared" si="6"/>
        <v>5</v>
      </c>
    </row>
    <row r="290" spans="1:10" hidden="1" x14ac:dyDescent="0.25">
      <c r="A290" s="17">
        <v>45806</v>
      </c>
      <c r="B290" s="28" t="s">
        <v>330</v>
      </c>
      <c r="C290" s="18" t="str">
        <f>VLOOKUP(B290,Fornecedores!A:B,2,0)</f>
        <v>RICOH BRASIL S A</v>
      </c>
      <c r="D290" s="18" t="s">
        <v>54</v>
      </c>
      <c r="E290" s="23" t="s">
        <v>2110</v>
      </c>
      <c r="F290" s="19">
        <v>45804</v>
      </c>
      <c r="G290" s="20">
        <v>253.94</v>
      </c>
      <c r="H290" s="104">
        <f>VLOOKUP(E290&amp;B290,'Conf Oracle'!A:F,6,0)</f>
        <v>45810.631249999999</v>
      </c>
      <c r="I290" s="23" t="s">
        <v>1981</v>
      </c>
      <c r="J290" s="130">
        <f t="shared" si="6"/>
        <v>5</v>
      </c>
    </row>
    <row r="291" spans="1:10" hidden="1" x14ac:dyDescent="0.25">
      <c r="A291" s="17">
        <v>45806</v>
      </c>
      <c r="B291" s="28" t="s">
        <v>330</v>
      </c>
      <c r="C291" s="18" t="str">
        <f>VLOOKUP(B291,Fornecedores!A:B,2,0)</f>
        <v>RICOH BRASIL S A</v>
      </c>
      <c r="D291" s="18" t="s">
        <v>54</v>
      </c>
      <c r="E291" s="23" t="s">
        <v>2111</v>
      </c>
      <c r="F291" s="19">
        <v>45804</v>
      </c>
      <c r="G291" s="20">
        <v>452.84</v>
      </c>
      <c r="H291" s="104">
        <f>VLOOKUP(E291&amp;B291,'Conf Oracle'!A:F,6,0)</f>
        <v>45810.694444444445</v>
      </c>
      <c r="I291" s="23" t="s">
        <v>1981</v>
      </c>
      <c r="J291" s="130">
        <f t="shared" si="6"/>
        <v>5</v>
      </c>
    </row>
    <row r="292" spans="1:10" hidden="1" x14ac:dyDescent="0.25">
      <c r="A292" s="17">
        <v>45806</v>
      </c>
      <c r="B292" s="28" t="s">
        <v>330</v>
      </c>
      <c r="C292" s="18" t="str">
        <f>VLOOKUP(B292,Fornecedores!A:B,2,0)</f>
        <v>RICOH BRASIL S A</v>
      </c>
      <c r="D292" s="18" t="s">
        <v>54</v>
      </c>
      <c r="E292" s="23" t="s">
        <v>2112</v>
      </c>
      <c r="F292" s="19">
        <v>45804</v>
      </c>
      <c r="G292" s="20">
        <v>1708.57</v>
      </c>
      <c r="H292" s="104">
        <f>VLOOKUP(E292&amp;B292,'Conf Oracle'!A:F,6,0)</f>
        <v>45810.611805555556</v>
      </c>
      <c r="I292" s="23" t="s">
        <v>1981</v>
      </c>
      <c r="J292" s="130">
        <f t="shared" si="6"/>
        <v>5</v>
      </c>
    </row>
    <row r="293" spans="1:10" hidden="1" x14ac:dyDescent="0.25">
      <c r="A293" s="17">
        <v>45806</v>
      </c>
      <c r="B293" s="28" t="s">
        <v>330</v>
      </c>
      <c r="C293" s="18" t="str">
        <f>VLOOKUP(B293,Fornecedores!A:B,2,0)</f>
        <v>RICOH BRASIL S A</v>
      </c>
      <c r="D293" s="18" t="s">
        <v>54</v>
      </c>
      <c r="E293" s="23" t="s">
        <v>2113</v>
      </c>
      <c r="F293" s="19">
        <v>45804</v>
      </c>
      <c r="G293" s="20">
        <v>1280.73</v>
      </c>
      <c r="H293" s="104">
        <f>VLOOKUP(E293&amp;B293,'Conf Oracle'!A:F,6,0)</f>
        <v>45810.614583333336</v>
      </c>
      <c r="I293" s="23" t="s">
        <v>1981</v>
      </c>
      <c r="J293" s="130">
        <f t="shared" si="6"/>
        <v>5</v>
      </c>
    </row>
    <row r="294" spans="1:10" hidden="1" x14ac:dyDescent="0.25">
      <c r="A294" s="17">
        <v>45806</v>
      </c>
      <c r="B294" s="28" t="s">
        <v>330</v>
      </c>
      <c r="C294" s="18" t="str">
        <f>VLOOKUP(B294,Fornecedores!A:B,2,0)</f>
        <v>RICOH BRASIL S A</v>
      </c>
      <c r="D294" s="18" t="s">
        <v>54</v>
      </c>
      <c r="E294" s="23" t="s">
        <v>2114</v>
      </c>
      <c r="F294" s="19">
        <v>45804</v>
      </c>
      <c r="G294" s="20">
        <v>2825.29</v>
      </c>
      <c r="H294" s="104">
        <f>VLOOKUP(E294&amp;B294,'Conf Oracle'!A:F,6,0)</f>
        <v>45810.620833333334</v>
      </c>
      <c r="I294" s="23" t="s">
        <v>1981</v>
      </c>
      <c r="J294" s="130">
        <f t="shared" si="6"/>
        <v>5</v>
      </c>
    </row>
    <row r="295" spans="1:10" hidden="1" x14ac:dyDescent="0.25">
      <c r="A295" s="17">
        <v>45806</v>
      </c>
      <c r="B295" s="28" t="s">
        <v>330</v>
      </c>
      <c r="C295" s="18" t="str">
        <f>VLOOKUP(B295,Fornecedores!A:B,2,0)</f>
        <v>RICOH BRASIL S A</v>
      </c>
      <c r="D295" s="18" t="s">
        <v>54</v>
      </c>
      <c r="E295" s="23" t="s">
        <v>2115</v>
      </c>
      <c r="F295" s="19">
        <v>45804</v>
      </c>
      <c r="G295" s="20">
        <v>8366.86</v>
      </c>
      <c r="H295" s="104">
        <f>VLOOKUP(E295&amp;B295,'Conf Oracle'!A:F,6,0)</f>
        <v>45810.618055555555</v>
      </c>
      <c r="I295" s="23" t="s">
        <v>1981</v>
      </c>
      <c r="J295" s="130">
        <f t="shared" si="6"/>
        <v>5</v>
      </c>
    </row>
    <row r="296" spans="1:10" hidden="1" x14ac:dyDescent="0.25">
      <c r="A296" s="17">
        <v>45806</v>
      </c>
      <c r="B296" s="28" t="s">
        <v>330</v>
      </c>
      <c r="C296" s="18" t="str">
        <f>VLOOKUP(B296,Fornecedores!A:B,2,0)</f>
        <v>RICOH BRASIL S A</v>
      </c>
      <c r="D296" s="18" t="s">
        <v>54</v>
      </c>
      <c r="E296" s="23" t="s">
        <v>2116</v>
      </c>
      <c r="F296" s="19">
        <v>45804</v>
      </c>
      <c r="G296" s="20">
        <v>150.43</v>
      </c>
      <c r="H296" s="104">
        <f>VLOOKUP(E296&amp;B296,'Conf Oracle'!A:F,6,0)</f>
        <v>45810.627083333333</v>
      </c>
      <c r="I296" s="23" t="s">
        <v>1981</v>
      </c>
      <c r="J296" s="130">
        <f t="shared" si="6"/>
        <v>5</v>
      </c>
    </row>
    <row r="297" spans="1:10" ht="15" hidden="1" x14ac:dyDescent="0.25">
      <c r="A297" s="17">
        <v>45806</v>
      </c>
      <c r="B297" s="28" t="s">
        <v>663</v>
      </c>
      <c r="C297" s="18" t="str">
        <f>VLOOKUP(B297,Fornecedores!A:B,2,0)</f>
        <v>BRINGER DO BRASIL AG CARGAS NAC INT LTDA</v>
      </c>
      <c r="D297" s="18" t="s">
        <v>54</v>
      </c>
      <c r="E297" s="23" t="s">
        <v>2117</v>
      </c>
      <c r="F297" s="19">
        <v>45804</v>
      </c>
      <c r="G297" s="20">
        <v>2820.47</v>
      </c>
      <c r="H297" s="104">
        <f>VLOOKUP(E297&amp;B297,'Conf Oracle'!A:F,6,0)</f>
        <v>45810.430555555555</v>
      </c>
      <c r="I297" s="21" t="s">
        <v>988</v>
      </c>
      <c r="J297" s="130">
        <f t="shared" si="6"/>
        <v>5</v>
      </c>
    </row>
    <row r="298" spans="1:10" hidden="1" x14ac:dyDescent="0.25">
      <c r="A298" s="17">
        <v>45806</v>
      </c>
      <c r="B298" s="28" t="s">
        <v>456</v>
      </c>
      <c r="C298" s="18" t="str">
        <f>VLOOKUP(B298,Fornecedores!A:B,2,0)</f>
        <v>CONDOMINIO CENTRO EMPRES OFFICE PARK</v>
      </c>
      <c r="D298" s="18" t="s">
        <v>54</v>
      </c>
      <c r="E298" s="23" t="s">
        <v>2118</v>
      </c>
      <c r="F298" s="19">
        <v>45806</v>
      </c>
      <c r="G298" s="20">
        <v>22765.88</v>
      </c>
      <c r="H298" s="104">
        <f>VLOOKUP(E298&amp;B298,'Conf Oracle'!A:F,6,0)</f>
        <v>45807.401388888888</v>
      </c>
      <c r="I298" s="23" t="s">
        <v>1981</v>
      </c>
      <c r="J298" s="130">
        <f t="shared" si="6"/>
        <v>2</v>
      </c>
    </row>
    <row r="299" spans="1:10" hidden="1" x14ac:dyDescent="0.25">
      <c r="A299" s="17">
        <v>45806</v>
      </c>
      <c r="B299" s="28" t="s">
        <v>298</v>
      </c>
      <c r="C299" s="18" t="str">
        <f>VLOOKUP(B299,Fornecedores!A:B,2,0)</f>
        <v>CAPACITARE RECURSOS HUMANOS EIRELI</v>
      </c>
      <c r="D299" s="18" t="s">
        <v>54</v>
      </c>
      <c r="E299" s="23" t="s">
        <v>2119</v>
      </c>
      <c r="F299" s="19">
        <v>45806</v>
      </c>
      <c r="G299" s="20">
        <v>14640</v>
      </c>
      <c r="H299" s="104">
        <f>VLOOKUP(E299&amp;B299,'Conf Oracle'!A:F,6,0)</f>
        <v>45811.352777777778</v>
      </c>
      <c r="I299" s="23" t="s">
        <v>1981</v>
      </c>
      <c r="J299" s="130">
        <f t="shared" si="6"/>
        <v>4</v>
      </c>
    </row>
    <row r="300" spans="1:10" hidden="1" x14ac:dyDescent="0.25">
      <c r="A300" s="17">
        <v>45806</v>
      </c>
      <c r="B300" s="28" t="s">
        <v>564</v>
      </c>
      <c r="C300" s="18" t="str">
        <f>VLOOKUP(B300,Fornecedores!A:B,2,0)</f>
        <v>AMCOM SISTEMAS DE INFORMACAO SA</v>
      </c>
      <c r="D300" s="18" t="s">
        <v>15</v>
      </c>
      <c r="E300" s="23" t="s">
        <v>2120</v>
      </c>
      <c r="F300" s="19">
        <v>45805</v>
      </c>
      <c r="G300" s="20">
        <v>206210</v>
      </c>
      <c r="H300" s="104" t="e">
        <f>VLOOKUP(E300&amp;B300,'Conf Oracle'!A:F,6,0)</f>
        <v>#N/A</v>
      </c>
      <c r="I300" s="23" t="s">
        <v>2121</v>
      </c>
      <c r="J300" s="130" t="str">
        <f t="shared" si="6"/>
        <v/>
      </c>
    </row>
    <row r="301" spans="1:10" hidden="1" x14ac:dyDescent="0.25">
      <c r="A301" s="17">
        <v>45806</v>
      </c>
      <c r="B301" s="28" t="s">
        <v>564</v>
      </c>
      <c r="C301" s="18" t="str">
        <f>VLOOKUP(B301,Fornecedores!A:B,2,0)</f>
        <v>AMCOM SISTEMAS DE INFORMACAO SA</v>
      </c>
      <c r="D301" s="18" t="s">
        <v>15</v>
      </c>
      <c r="E301" s="23" t="s">
        <v>2122</v>
      </c>
      <c r="F301" s="19">
        <v>45805</v>
      </c>
      <c r="G301" s="20">
        <v>16830</v>
      </c>
      <c r="H301" s="104">
        <f>VLOOKUP(E301&amp;B301,'Conf Oracle'!A:F,6,0)</f>
        <v>45811.584722222222</v>
      </c>
      <c r="I301" s="23"/>
      <c r="J301" s="130">
        <f t="shared" si="6"/>
        <v>5</v>
      </c>
    </row>
    <row r="302" spans="1:10" hidden="1" x14ac:dyDescent="0.25">
      <c r="A302" s="17">
        <v>45806</v>
      </c>
      <c r="B302" s="28" t="s">
        <v>2123</v>
      </c>
      <c r="C302" s="18" t="str">
        <f>VLOOKUP(B302,Fornecedores!A:B,2,0)</f>
        <v>TELEFONICA BRASIL SA</v>
      </c>
      <c r="D302" s="18" t="s">
        <v>15</v>
      </c>
      <c r="E302" s="23" t="s">
        <v>2124</v>
      </c>
      <c r="F302" s="19">
        <v>45799</v>
      </c>
      <c r="G302" s="20">
        <v>2159.7199999999998</v>
      </c>
      <c r="H302" s="104" t="e">
        <f>VLOOKUP(E302&amp;B302,'Conf Oracle'!A:F,6,0)</f>
        <v>#N/A</v>
      </c>
      <c r="I302" s="23" t="s">
        <v>1935</v>
      </c>
      <c r="J302" s="130" t="str">
        <f t="shared" si="6"/>
        <v/>
      </c>
    </row>
    <row r="303" spans="1:10" hidden="1" x14ac:dyDescent="0.25">
      <c r="A303" s="17">
        <v>45806</v>
      </c>
      <c r="B303" s="28" t="s">
        <v>2123</v>
      </c>
      <c r="C303" s="18" t="str">
        <f>VLOOKUP(B303,Fornecedores!A:B,2,0)</f>
        <v>TELEFONICA BRASIL SA</v>
      </c>
      <c r="D303" s="18" t="s">
        <v>15</v>
      </c>
      <c r="E303" s="23" t="s">
        <v>2125</v>
      </c>
      <c r="F303" s="19">
        <v>45799</v>
      </c>
      <c r="G303" s="20">
        <v>116.7</v>
      </c>
      <c r="H303" s="104" t="e">
        <f>VLOOKUP(E303&amp;B303,'Conf Oracle'!A:F,6,0)</f>
        <v>#N/A</v>
      </c>
      <c r="I303" s="23" t="s">
        <v>1935</v>
      </c>
      <c r="J303" s="130" t="str">
        <f t="shared" si="6"/>
        <v/>
      </c>
    </row>
    <row r="304" spans="1:10" hidden="1" x14ac:dyDescent="0.25">
      <c r="A304" s="17">
        <v>45806</v>
      </c>
      <c r="B304" s="28" t="s">
        <v>846</v>
      </c>
      <c r="C304" s="18" t="str">
        <f>VLOOKUP(B304,Fornecedores!A:B,2,0)</f>
        <v>SUPREMA LOCADORA E TURISMO LTDA EPP</v>
      </c>
      <c r="D304" s="18" t="s">
        <v>110</v>
      </c>
      <c r="E304" s="23" t="s">
        <v>2126</v>
      </c>
      <c r="F304" s="19">
        <v>45804</v>
      </c>
      <c r="G304" s="20">
        <v>5408.02</v>
      </c>
      <c r="H304" s="104" t="s">
        <v>212</v>
      </c>
      <c r="I304" s="23" t="s">
        <v>2127</v>
      </c>
      <c r="J304" s="130" t="str">
        <f t="shared" si="6"/>
        <v/>
      </c>
    </row>
    <row r="305" spans="1:10" hidden="1" x14ac:dyDescent="0.25">
      <c r="A305" s="17">
        <v>45806</v>
      </c>
      <c r="B305" s="28" t="s">
        <v>1492</v>
      </c>
      <c r="C305" s="18" t="str">
        <f>VLOOKUP(B305,Fornecedores!A:B,2,0)</f>
        <v>TOUR HOUSE - VIAGENS E TURISMO LTDA.</v>
      </c>
      <c r="D305" s="18" t="s">
        <v>110</v>
      </c>
      <c r="E305" s="23" t="s">
        <v>2128</v>
      </c>
      <c r="F305" s="19">
        <v>45800</v>
      </c>
      <c r="G305" s="20">
        <v>7554.21</v>
      </c>
      <c r="H305" s="104">
        <f>VLOOKUP(E305&amp;B305,'Conf Oracle'!A:F,6,0)</f>
        <v>45806.713194444441</v>
      </c>
      <c r="I305" s="23"/>
      <c r="J305" s="130">
        <f t="shared" si="6"/>
        <v>5</v>
      </c>
    </row>
    <row r="306" spans="1:10" ht="15" hidden="1" x14ac:dyDescent="0.25">
      <c r="A306" s="17">
        <v>45806</v>
      </c>
      <c r="B306" s="28" t="s">
        <v>852</v>
      </c>
      <c r="C306" s="18" t="str">
        <f>VLOOKUP(B306,Fornecedores!A:B,2,0)</f>
        <v>LIBRA TRANSPORTES LTDA ME</v>
      </c>
      <c r="D306" s="18" t="s">
        <v>110</v>
      </c>
      <c r="E306" s="23" t="s">
        <v>648</v>
      </c>
      <c r="F306" s="19">
        <v>45805</v>
      </c>
      <c r="G306" s="20">
        <v>71596.05</v>
      </c>
      <c r="H306" s="104">
        <f>VLOOKUP(E306&amp;B306,'Conf Oracle'!A:F,6,0)</f>
        <v>45806.69027777778</v>
      </c>
      <c r="I306" s="21" t="s">
        <v>2021</v>
      </c>
      <c r="J306" s="130">
        <f t="shared" si="6"/>
        <v>2</v>
      </c>
    </row>
    <row r="307" spans="1:10" ht="15" hidden="1" x14ac:dyDescent="0.25">
      <c r="A307" s="17">
        <v>45806</v>
      </c>
      <c r="B307" s="28" t="s">
        <v>354</v>
      </c>
      <c r="C307" s="18" t="str">
        <f>VLOOKUP(B307,Fornecedores!A:B,2,0)</f>
        <v>BRADESCO SAUDE SA</v>
      </c>
      <c r="D307" s="18" t="s">
        <v>110</v>
      </c>
      <c r="E307" s="23" t="s">
        <v>2129</v>
      </c>
      <c r="F307" s="19">
        <v>45792</v>
      </c>
      <c r="G307" s="20">
        <v>2087426.48</v>
      </c>
      <c r="H307" s="104">
        <f>VLOOKUP(E307&amp;B307,'Conf Oracle'!A:F,6,0)</f>
        <v>45805.633333333331</v>
      </c>
      <c r="I307" s="21" t="s">
        <v>2021</v>
      </c>
      <c r="J307" s="130">
        <f t="shared" si="6"/>
        <v>10</v>
      </c>
    </row>
    <row r="308" spans="1:10" ht="15" hidden="1" x14ac:dyDescent="0.25">
      <c r="A308" s="17">
        <v>45806</v>
      </c>
      <c r="B308" s="28" t="s">
        <v>358</v>
      </c>
      <c r="C308" s="18" t="str">
        <f>VLOOKUP(B308,Fornecedores!A:B,2,0)</f>
        <v>ODONTOPREV SA</v>
      </c>
      <c r="D308" s="18" t="s">
        <v>110</v>
      </c>
      <c r="E308" s="23" t="s">
        <v>2130</v>
      </c>
      <c r="F308" s="19">
        <v>45785</v>
      </c>
      <c r="G308" s="20">
        <v>135682.12</v>
      </c>
      <c r="H308" s="104">
        <f>VLOOKUP(E308&amp;B308,'Conf Oracle'!A:F,6,0)</f>
        <v>45807.462500000001</v>
      </c>
      <c r="I308" s="21" t="s">
        <v>2021</v>
      </c>
      <c r="J308" s="130">
        <f t="shared" si="6"/>
        <v>17</v>
      </c>
    </row>
    <row r="309" spans="1:10" hidden="1" x14ac:dyDescent="0.25">
      <c r="A309" s="17">
        <v>45806</v>
      </c>
      <c r="B309" s="28" t="s">
        <v>797</v>
      </c>
      <c r="C309" s="18" t="str">
        <f>VLOOKUP(B309,Fornecedores!A:B,2,0)</f>
        <v>REVIGORAR CLINICA DE FISIOTERAPIA LTDA</v>
      </c>
      <c r="D309" s="18" t="s">
        <v>69</v>
      </c>
      <c r="E309" s="23" t="s">
        <v>2131</v>
      </c>
      <c r="F309" s="19">
        <v>45804</v>
      </c>
      <c r="G309" s="20">
        <v>34342.199999999997</v>
      </c>
      <c r="H309" s="104">
        <f>VLOOKUP(E309&amp;B309,'Conf Oracle'!A:F,6,0)</f>
        <v>45810.719444444447</v>
      </c>
      <c r="I309" s="23" t="s">
        <v>799</v>
      </c>
      <c r="J309" s="130">
        <f t="shared" si="6"/>
        <v>5</v>
      </c>
    </row>
    <row r="310" spans="1:10" hidden="1" x14ac:dyDescent="0.25">
      <c r="A310" s="17">
        <v>45806</v>
      </c>
      <c r="B310" s="28" t="s">
        <v>855</v>
      </c>
      <c r="C310" s="18" t="str">
        <f>VLOOKUP(B310,Fornecedores!A:B,2,0)</f>
        <v>TABP CLARET - QUALIDADE DE VIDA LTDA</v>
      </c>
      <c r="D310" s="18" t="s">
        <v>69</v>
      </c>
      <c r="E310" s="23" t="s">
        <v>2132</v>
      </c>
      <c r="F310" s="19">
        <v>45805</v>
      </c>
      <c r="G310" s="20">
        <v>5330.22</v>
      </c>
      <c r="H310" s="104">
        <f>VLOOKUP(E311&amp;B310,'Conf Oracle'!A:F,6,0)</f>
        <v>45811.45</v>
      </c>
      <c r="I310" s="23" t="s">
        <v>799</v>
      </c>
      <c r="J310" s="130">
        <f>IF(OR(ISBLANK(F310), ISBLANK(H311)), "", IFERROR(NETWORKDAYS(F310, H311), ""))</f>
        <v>5</v>
      </c>
    </row>
    <row r="311" spans="1:10" hidden="1" x14ac:dyDescent="0.25">
      <c r="A311" s="17">
        <v>45806</v>
      </c>
      <c r="B311" s="28" t="s">
        <v>855</v>
      </c>
      <c r="C311" s="18" t="str">
        <f>VLOOKUP(B311,Fornecedores!A:B,2,0)</f>
        <v>TABP CLARET - QUALIDADE DE VIDA LTDA</v>
      </c>
      <c r="D311" s="18" t="s">
        <v>69</v>
      </c>
      <c r="E311" s="23" t="s">
        <v>2133</v>
      </c>
      <c r="F311" s="19">
        <v>45805</v>
      </c>
      <c r="G311" s="20">
        <v>5629.11</v>
      </c>
      <c r="H311" s="104">
        <f>VLOOKUP(E311&amp;B311,'Conf Oracle'!A:F,6,0)</f>
        <v>45811.45</v>
      </c>
      <c r="I311" s="23" t="s">
        <v>799</v>
      </c>
      <c r="J311" s="130" t="str">
        <f>IF(OR(ISBLANK(F311), ISBLANK(#REF!)), "", IFERROR( NETWORKDAYS(F311,#REF!), ""))</f>
        <v/>
      </c>
    </row>
    <row r="312" spans="1:10" hidden="1" x14ac:dyDescent="0.25">
      <c r="A312" s="17">
        <v>45806</v>
      </c>
      <c r="B312" s="28" t="s">
        <v>379</v>
      </c>
      <c r="C312" s="18" t="str">
        <f>VLOOKUP(B312,Fornecedores!A:B,2,0)</f>
        <v>CELERIT SERVICOS DE INFORMATICA LTDA</v>
      </c>
      <c r="D312" s="18" t="s">
        <v>69</v>
      </c>
      <c r="E312" s="23" t="s">
        <v>1457</v>
      </c>
      <c r="F312" s="19">
        <v>45805</v>
      </c>
      <c r="G312" s="20">
        <v>22970.31</v>
      </c>
      <c r="H312" s="104">
        <f>VLOOKUP(E312&amp;B312,'Conf Oracle'!A:F,6,0)</f>
        <v>45810.434027777781</v>
      </c>
      <c r="I312" s="23" t="s">
        <v>799</v>
      </c>
      <c r="J312" s="130">
        <f t="shared" ref="J312:J355" si="7">IF(OR(ISBLANK(F312), ISBLANK(H312)), "", IFERROR(NETWORKDAYS(F312, H312), ""))</f>
        <v>4</v>
      </c>
    </row>
    <row r="313" spans="1:10" hidden="1" x14ac:dyDescent="0.25">
      <c r="A313" s="17">
        <v>45806</v>
      </c>
      <c r="B313" s="28" t="s">
        <v>256</v>
      </c>
      <c r="C313" s="18" t="str">
        <f>VLOOKUP(B313,Fornecedores!A:B,2,0)</f>
        <v>REPORT COMUNICACAO LTDA</v>
      </c>
      <c r="D313" s="18" t="s">
        <v>30</v>
      </c>
      <c r="E313" s="23" t="s">
        <v>2134</v>
      </c>
      <c r="F313" s="19">
        <v>45786</v>
      </c>
      <c r="G313" s="20">
        <v>6258.91</v>
      </c>
      <c r="H313" s="104">
        <f>VLOOKUP(E313&amp;B313,'Conf Oracle'!A:F,6,0)</f>
        <v>45811.430555555555</v>
      </c>
      <c r="I313" s="23" t="s">
        <v>67</v>
      </c>
      <c r="J313" s="130">
        <f t="shared" si="7"/>
        <v>18</v>
      </c>
    </row>
    <row r="314" spans="1:10" hidden="1" x14ac:dyDescent="0.25">
      <c r="A314" s="17">
        <v>45806</v>
      </c>
      <c r="B314" s="28" t="s">
        <v>865</v>
      </c>
      <c r="C314" s="18" t="str">
        <f>VLOOKUP(B314,Fornecedores!A:B,2,0)</f>
        <v>SISTEMA DE TECNOLOGIA E MONITORAMENTO AMBIENTAL DO PARANA - SIMEPAR</v>
      </c>
      <c r="D314" s="18" t="s">
        <v>30</v>
      </c>
      <c r="E314" s="23" t="s">
        <v>2135</v>
      </c>
      <c r="F314" s="19">
        <v>45804</v>
      </c>
      <c r="G314" s="20">
        <v>214228.99</v>
      </c>
      <c r="H314" s="104">
        <f>VLOOKUP(E314&amp;B314,'Conf Oracle'!A:F,6,0)</f>
        <v>45811.373611111114</v>
      </c>
      <c r="I314" s="23" t="s">
        <v>67</v>
      </c>
      <c r="J314" s="130">
        <f t="shared" si="7"/>
        <v>6</v>
      </c>
    </row>
    <row r="315" spans="1:10" hidden="1" x14ac:dyDescent="0.25">
      <c r="A315" s="17">
        <v>45806</v>
      </c>
      <c r="B315" s="28" t="s">
        <v>315</v>
      </c>
      <c r="C315" s="18" t="str">
        <f>VLOOKUP(B315,Fornecedores!A:B,2,0)</f>
        <v>AGUAS CLARAS GASTRONOMIA E EVENTOS LTDA</v>
      </c>
      <c r="D315" s="18" t="s">
        <v>30</v>
      </c>
      <c r="E315" s="23" t="s">
        <v>1715</v>
      </c>
      <c r="F315" s="19">
        <v>45793</v>
      </c>
      <c r="G315" s="20">
        <v>6816</v>
      </c>
      <c r="H315" s="104">
        <f>VLOOKUP(E315&amp;B315,'Conf Oracle'!A:F,6,0)</f>
        <v>45811.4375</v>
      </c>
      <c r="I315" s="23" t="s">
        <v>67</v>
      </c>
      <c r="J315" s="130">
        <f t="shared" si="7"/>
        <v>13</v>
      </c>
    </row>
    <row r="316" spans="1:10" hidden="1" x14ac:dyDescent="0.25">
      <c r="A316" s="17">
        <v>45806</v>
      </c>
      <c r="B316" s="28" t="s">
        <v>315</v>
      </c>
      <c r="C316" s="18" t="str">
        <f>VLOOKUP(B316,Fornecedores!A:B,2,0)</f>
        <v>AGUAS CLARAS GASTRONOMIA E EVENTOS LTDA</v>
      </c>
      <c r="D316" s="18" t="s">
        <v>30</v>
      </c>
      <c r="E316" s="23" t="s">
        <v>2136</v>
      </c>
      <c r="F316" s="19">
        <v>45800</v>
      </c>
      <c r="G316" s="20">
        <v>6305</v>
      </c>
      <c r="H316" s="104">
        <f>VLOOKUP(E316&amp;B316,'Conf Oracle'!A:F,6,0)</f>
        <v>45811.427777777775</v>
      </c>
      <c r="I316" s="23" t="s">
        <v>67</v>
      </c>
      <c r="J316" s="130">
        <f t="shared" si="7"/>
        <v>8</v>
      </c>
    </row>
    <row r="317" spans="1:10" hidden="1" x14ac:dyDescent="0.25">
      <c r="A317" s="17">
        <v>45806</v>
      </c>
      <c r="B317" s="28" t="s">
        <v>39</v>
      </c>
      <c r="C317" s="18" t="str">
        <f>VLOOKUP(B317,Fornecedores!A:B,2,0)</f>
        <v>CONCERT TECHNOLOGIES S.A.</v>
      </c>
      <c r="D317" s="18" t="s">
        <v>30</v>
      </c>
      <c r="E317" s="23" t="s">
        <v>2137</v>
      </c>
      <c r="F317" s="19">
        <v>45804</v>
      </c>
      <c r="G317" s="20">
        <v>90000</v>
      </c>
      <c r="H317" s="104">
        <f>VLOOKUP(E317&amp;B317,'Conf Oracle'!A:F,6,0)</f>
        <v>45811.668749999997</v>
      </c>
      <c r="I317" s="23" t="s">
        <v>67</v>
      </c>
      <c r="J317" s="130">
        <f t="shared" si="7"/>
        <v>6</v>
      </c>
    </row>
    <row r="318" spans="1:10" hidden="1" x14ac:dyDescent="0.25">
      <c r="A318" s="17">
        <v>45806</v>
      </c>
      <c r="B318" s="28" t="s">
        <v>812</v>
      </c>
      <c r="C318" s="18" t="str">
        <f>VLOOKUP(B318,Fornecedores!A:B,2,0)</f>
        <v>HS LIRA LOCADORA DE VEICULOS LTDA</v>
      </c>
      <c r="D318" s="18" t="s">
        <v>30</v>
      </c>
      <c r="E318" s="23" t="s">
        <v>2138</v>
      </c>
      <c r="F318" s="19">
        <v>45805</v>
      </c>
      <c r="G318" s="20">
        <v>31000</v>
      </c>
      <c r="H318" s="104">
        <f>VLOOKUP(E318&amp;B318,'Conf Oracle'!A:F,6,0)</f>
        <v>45811.32916666667</v>
      </c>
      <c r="I318" s="23" t="s">
        <v>67</v>
      </c>
      <c r="J318" s="130">
        <f t="shared" si="7"/>
        <v>5</v>
      </c>
    </row>
    <row r="319" spans="1:10" hidden="1" x14ac:dyDescent="0.25">
      <c r="A319" s="17">
        <v>45806</v>
      </c>
      <c r="B319" s="28" t="s">
        <v>2139</v>
      </c>
      <c r="C319" s="18" t="str">
        <f>VLOOKUP(B319,Fornecedores!A:B,2,0)</f>
        <v>ACCESS GESTAO DE DOCUMENTOS LTDA</v>
      </c>
      <c r="D319" s="18" t="s">
        <v>30</v>
      </c>
      <c r="E319" s="23" t="s">
        <v>2140</v>
      </c>
      <c r="F319" s="19">
        <v>45805</v>
      </c>
      <c r="G319" s="20">
        <v>10385.83</v>
      </c>
      <c r="H319" s="104">
        <f>VLOOKUP(E319&amp;B319,'Conf Oracle'!A:F,6,0)</f>
        <v>45810.732638888891</v>
      </c>
      <c r="I319" s="23" t="s">
        <v>67</v>
      </c>
      <c r="J319" s="130">
        <f t="shared" si="7"/>
        <v>4</v>
      </c>
    </row>
    <row r="320" spans="1:10" hidden="1" x14ac:dyDescent="0.25">
      <c r="A320" s="17">
        <v>45806</v>
      </c>
      <c r="B320" s="28" t="s">
        <v>250</v>
      </c>
      <c r="C320" s="18" t="str">
        <f>VLOOKUP(B320,Fornecedores!A:B,2,0)</f>
        <v>SIEMENS INFRAESTRUTURA E INDUSTRIA LTDA</v>
      </c>
      <c r="D320" s="18" t="s">
        <v>30</v>
      </c>
      <c r="E320" s="23" t="s">
        <v>2141</v>
      </c>
      <c r="F320" s="19">
        <v>45805</v>
      </c>
      <c r="G320" s="20">
        <v>28809.81</v>
      </c>
      <c r="H320" s="104">
        <f>VLOOKUP(E320&amp;B320,'Conf Oracle'!A:F,6,0)</f>
        <v>45811.481249999997</v>
      </c>
      <c r="I320" s="23" t="s">
        <v>67</v>
      </c>
      <c r="J320" s="130">
        <f t="shared" si="7"/>
        <v>5</v>
      </c>
    </row>
    <row r="321" spans="1:10" hidden="1" x14ac:dyDescent="0.25">
      <c r="A321" s="17">
        <v>45806</v>
      </c>
      <c r="B321" s="28" t="s">
        <v>250</v>
      </c>
      <c r="C321" s="18" t="str">
        <f>VLOOKUP(B321,Fornecedores!A:B,2,0)</f>
        <v>SIEMENS INFRAESTRUTURA E INDUSTRIA LTDA</v>
      </c>
      <c r="D321" s="18" t="s">
        <v>30</v>
      </c>
      <c r="E321" s="23" t="s">
        <v>2142</v>
      </c>
      <c r="F321" s="19">
        <v>45805</v>
      </c>
      <c r="G321" s="20">
        <v>22164.53</v>
      </c>
      <c r="H321" s="104">
        <f>VLOOKUP(E321&amp;B321,'Conf Oracle'!A:F,6,0)</f>
        <v>45811.493055555555</v>
      </c>
      <c r="I321" s="23" t="s">
        <v>67</v>
      </c>
      <c r="J321" s="130">
        <f t="shared" si="7"/>
        <v>5</v>
      </c>
    </row>
    <row r="322" spans="1:10" hidden="1" x14ac:dyDescent="0.25">
      <c r="A322" s="17">
        <v>45806</v>
      </c>
      <c r="B322" s="28" t="s">
        <v>250</v>
      </c>
      <c r="C322" s="18" t="str">
        <f>VLOOKUP(B322,Fornecedores!A:B,2,0)</f>
        <v>SIEMENS INFRAESTRUTURA E INDUSTRIA LTDA</v>
      </c>
      <c r="D322" s="18" t="s">
        <v>30</v>
      </c>
      <c r="E322" s="23" t="s">
        <v>2143</v>
      </c>
      <c r="F322" s="19">
        <v>45805</v>
      </c>
      <c r="G322" s="20">
        <v>159042.14000000001</v>
      </c>
      <c r="H322" s="104">
        <f>VLOOKUP(E322&amp;B322,'Conf Oracle'!A:F,6,0)</f>
        <v>45811.487500000003</v>
      </c>
      <c r="I322" s="23" t="s">
        <v>67</v>
      </c>
      <c r="J322" s="130">
        <f t="shared" si="7"/>
        <v>5</v>
      </c>
    </row>
    <row r="323" spans="1:10" hidden="1" x14ac:dyDescent="0.25">
      <c r="A323" s="17">
        <v>45806</v>
      </c>
      <c r="B323" s="28" t="s">
        <v>2144</v>
      </c>
      <c r="C323" s="18" t="str">
        <f>VLOOKUP(B323,Fornecedores!A:B,2,0)</f>
        <v>PRICEWATERHOUSECOOPERS AUDIT INDEPEND</v>
      </c>
      <c r="D323" s="18" t="s">
        <v>30</v>
      </c>
      <c r="E323" s="23" t="s">
        <v>2145</v>
      </c>
      <c r="F323" s="19">
        <v>45805</v>
      </c>
      <c r="G323" s="20">
        <v>36000</v>
      </c>
      <c r="H323" s="104">
        <f>VLOOKUP(E323&amp;B323,'Conf Oracle'!A:F,6,0)</f>
        <v>45811.644444444442</v>
      </c>
      <c r="I323" s="23" t="s">
        <v>67</v>
      </c>
      <c r="J323" s="130">
        <f t="shared" si="7"/>
        <v>5</v>
      </c>
    </row>
    <row r="324" spans="1:10" hidden="1" x14ac:dyDescent="0.25">
      <c r="A324" s="17">
        <v>45806</v>
      </c>
      <c r="B324" s="28" t="s">
        <v>45</v>
      </c>
      <c r="C324" s="18" t="str">
        <f>VLOOKUP(B324,Fornecedores!A:B,2,0)</f>
        <v>CENTRO DE PESQUISA DE ENERGIA ELET CEPEL</v>
      </c>
      <c r="D324" s="18" t="s">
        <v>30</v>
      </c>
      <c r="E324" s="23" t="s">
        <v>2146</v>
      </c>
      <c r="F324" s="19">
        <v>45806</v>
      </c>
      <c r="G324" s="20">
        <v>136388.9</v>
      </c>
      <c r="H324" s="104">
        <f>VLOOKUP(E324&amp;B324,'Conf Oracle'!A:F,6,0)</f>
        <v>45811.590277777781</v>
      </c>
      <c r="I324" s="23" t="s">
        <v>67</v>
      </c>
      <c r="J324" s="130">
        <f t="shared" si="7"/>
        <v>4</v>
      </c>
    </row>
    <row r="325" spans="1:10" hidden="1" x14ac:dyDescent="0.25">
      <c r="A325" s="17">
        <v>45806</v>
      </c>
      <c r="B325" s="28" t="s">
        <v>433</v>
      </c>
      <c r="C325" s="18" t="str">
        <f>VLOOKUP(B325,Fornecedores!A:B,2,0)</f>
        <v>GENESIS PESQUISA E DESENVOLVIMENTO LTDA</v>
      </c>
      <c r="D325" s="18" t="s">
        <v>1888</v>
      </c>
      <c r="E325" s="23" t="s">
        <v>2147</v>
      </c>
      <c r="F325" s="19">
        <v>45804</v>
      </c>
      <c r="G325" s="20">
        <v>544161.72</v>
      </c>
      <c r="H325" s="104">
        <f>VLOOKUP(E325&amp;B325,'Conf Oracle'!A:F,6,0)</f>
        <v>45811.700694444444</v>
      </c>
      <c r="I325" s="23"/>
      <c r="J325" s="130">
        <f t="shared" si="7"/>
        <v>6</v>
      </c>
    </row>
    <row r="326" spans="1:10" hidden="1" x14ac:dyDescent="0.25">
      <c r="A326" s="17">
        <v>45806</v>
      </c>
      <c r="B326" s="28" t="s">
        <v>401</v>
      </c>
      <c r="C326" s="18" t="str">
        <f>VLOOKUP(B326,Fornecedores!A:B,2,0)</f>
        <v>ACT CONSULTORIA EM TECNOLOGIA LTDA</v>
      </c>
      <c r="D326" s="18" t="s">
        <v>1888</v>
      </c>
      <c r="E326" s="23" t="s">
        <v>2148</v>
      </c>
      <c r="F326" s="19">
        <v>45804</v>
      </c>
      <c r="G326" s="20">
        <v>250944</v>
      </c>
      <c r="H326" s="104">
        <f>VLOOKUP(E326&amp;B326,'Conf Oracle'!A:F,6,0)</f>
        <v>45811.472916666666</v>
      </c>
      <c r="I326" s="23"/>
      <c r="J326" s="130">
        <f t="shared" si="7"/>
        <v>6</v>
      </c>
    </row>
    <row r="327" spans="1:10" hidden="1" x14ac:dyDescent="0.25">
      <c r="A327" s="17">
        <v>45806</v>
      </c>
      <c r="B327" s="28" t="s">
        <v>401</v>
      </c>
      <c r="C327" s="18" t="str">
        <f>VLOOKUP(B327,Fornecedores!A:B,2,0)</f>
        <v>ACT CONSULTORIA EM TECNOLOGIA LTDA</v>
      </c>
      <c r="D327" s="18" t="s">
        <v>1888</v>
      </c>
      <c r="E327" s="23" t="s">
        <v>2149</v>
      </c>
      <c r="F327" s="19">
        <v>45804</v>
      </c>
      <c r="G327" s="20">
        <v>179712</v>
      </c>
      <c r="H327" s="104">
        <f>VLOOKUP(E327&amp;B327,'Conf Oracle'!A:F,6,0)</f>
        <v>45810.474999999999</v>
      </c>
      <c r="I327" s="23"/>
      <c r="J327" s="130">
        <f t="shared" si="7"/>
        <v>5</v>
      </c>
    </row>
    <row r="328" spans="1:10" hidden="1" x14ac:dyDescent="0.25">
      <c r="A328" s="17">
        <v>45806</v>
      </c>
      <c r="B328" s="28" t="s">
        <v>407</v>
      </c>
      <c r="C328" s="18" t="str">
        <f>VLOOKUP(B328,Fornecedores!A:B,2,0)</f>
        <v>PITANG CONSULTORIA E SISTEMAS SA</v>
      </c>
      <c r="D328" s="18" t="s">
        <v>1888</v>
      </c>
      <c r="E328" s="23" t="s">
        <v>2150</v>
      </c>
      <c r="F328" s="19">
        <v>45805</v>
      </c>
      <c r="G328" s="20">
        <v>191225.52</v>
      </c>
      <c r="H328" s="104">
        <f>VLOOKUP(E328&amp;B328,'Conf Oracle'!A:F,6,0)</f>
        <v>45811.634722222225</v>
      </c>
      <c r="I328" s="23"/>
      <c r="J328" s="130">
        <f t="shared" si="7"/>
        <v>5</v>
      </c>
    </row>
    <row r="329" spans="1:10" hidden="1" x14ac:dyDescent="0.25">
      <c r="A329" s="17">
        <v>45807</v>
      </c>
      <c r="B329" s="28" t="s">
        <v>407</v>
      </c>
      <c r="C329" s="18" t="str">
        <f>VLOOKUP(B329,Fornecedores!A:B,2,0)</f>
        <v>PITANG CONSULTORIA E SISTEMAS SA</v>
      </c>
      <c r="D329" s="18" t="s">
        <v>1888</v>
      </c>
      <c r="E329" s="23" t="s">
        <v>2151</v>
      </c>
      <c r="F329" s="19">
        <v>45805</v>
      </c>
      <c r="G329" s="20">
        <v>260701.92</v>
      </c>
      <c r="H329" s="104">
        <f>VLOOKUP(E329&amp;B329,'Conf Oracle'!A:F,6,0)</f>
        <v>45811.638888888891</v>
      </c>
      <c r="I329" s="23"/>
      <c r="J329" s="130">
        <f t="shared" si="7"/>
        <v>5</v>
      </c>
    </row>
    <row r="330" spans="1:10" hidden="1" x14ac:dyDescent="0.25">
      <c r="A330" s="17">
        <v>45807</v>
      </c>
      <c r="B330" s="28" t="s">
        <v>436</v>
      </c>
      <c r="C330" s="18" t="str">
        <f>VLOOKUP(B330,Fornecedores!A:B,2,0)</f>
        <v>THERA SOLUTIONS INFORMATICA LTDA</v>
      </c>
      <c r="D330" s="18" t="s">
        <v>1888</v>
      </c>
      <c r="E330" s="23" t="s">
        <v>2152</v>
      </c>
      <c r="F330" s="19">
        <v>45804</v>
      </c>
      <c r="G330" s="20">
        <v>524303.9</v>
      </c>
      <c r="H330" s="104">
        <f>VLOOKUP(E330&amp;B330,'Conf Oracle'!A:F,6,0)</f>
        <v>45811.609027777777</v>
      </c>
      <c r="I330" s="23"/>
      <c r="J330" s="130">
        <f t="shared" si="7"/>
        <v>6</v>
      </c>
    </row>
    <row r="331" spans="1:10" hidden="1" x14ac:dyDescent="0.25">
      <c r="A331" s="17">
        <v>45807</v>
      </c>
      <c r="B331" s="28" t="s">
        <v>347</v>
      </c>
      <c r="C331" s="18" t="str">
        <f>VLOOKUP(B331,Fornecedores!A:B,2,0)</f>
        <v>DELL COMPUTADORES DO BRASIL LTDA</v>
      </c>
      <c r="D331" s="18" t="s">
        <v>1888</v>
      </c>
      <c r="E331" s="23" t="s">
        <v>1832</v>
      </c>
      <c r="F331" s="19">
        <v>45806</v>
      </c>
      <c r="G331" s="20">
        <v>1676692.76</v>
      </c>
      <c r="H331" s="104" t="e">
        <f>VLOOKUP(E331&amp;B331,'Conf Oracle'!A:F,6,0)</f>
        <v>#N/A</v>
      </c>
      <c r="I331" s="139" t="s">
        <v>2031</v>
      </c>
      <c r="J331" s="130" t="str">
        <f t="shared" si="7"/>
        <v/>
      </c>
    </row>
    <row r="332" spans="1:10" hidden="1" x14ac:dyDescent="0.25">
      <c r="A332" s="17">
        <v>45807</v>
      </c>
      <c r="B332" s="28" t="s">
        <v>101</v>
      </c>
      <c r="C332" s="18" t="str">
        <f>VLOOKUP(B332,Fornecedores!A:B,2,0)</f>
        <v>DELL COMPUTADORES DO BRASIL LTDA</v>
      </c>
      <c r="D332" s="18" t="s">
        <v>1888</v>
      </c>
      <c r="E332" s="23" t="s">
        <v>1820</v>
      </c>
      <c r="F332" s="19">
        <v>45806</v>
      </c>
      <c r="G332" s="20">
        <v>2444413.54</v>
      </c>
      <c r="H332" s="104" t="e">
        <f>VLOOKUP(E332&amp;B332,'Conf Oracle'!A:F,6,0)</f>
        <v>#N/A</v>
      </c>
      <c r="I332" s="139" t="s">
        <v>2031</v>
      </c>
      <c r="J332" s="130" t="str">
        <f t="shared" si="7"/>
        <v/>
      </c>
    </row>
    <row r="333" spans="1:10" hidden="1" x14ac:dyDescent="0.25">
      <c r="A333" s="17">
        <v>45807</v>
      </c>
      <c r="B333" s="28" t="s">
        <v>101</v>
      </c>
      <c r="C333" s="18" t="str">
        <f>VLOOKUP(B333,Fornecedores!A:B,2,0)</f>
        <v>DELL COMPUTADORES DO BRASIL LTDA</v>
      </c>
      <c r="D333" s="18" t="s">
        <v>1888</v>
      </c>
      <c r="E333" s="23" t="s">
        <v>1796</v>
      </c>
      <c r="F333" s="19">
        <v>45806</v>
      </c>
      <c r="G333" s="20">
        <v>435906.26</v>
      </c>
      <c r="H333" s="104" t="e">
        <f>VLOOKUP(E333&amp;B333,'Conf Oracle'!A:F,6,0)</f>
        <v>#N/A</v>
      </c>
      <c r="I333" s="140" t="s">
        <v>2031</v>
      </c>
      <c r="J333" s="130" t="str">
        <f t="shared" si="7"/>
        <v/>
      </c>
    </row>
    <row r="334" spans="1:10" hidden="1" x14ac:dyDescent="0.25">
      <c r="A334" s="17">
        <v>45807</v>
      </c>
      <c r="B334" s="28" t="s">
        <v>347</v>
      </c>
      <c r="C334" s="18" t="str">
        <f>VLOOKUP(B334,Fornecedores!A:B,2,0)</f>
        <v>DELL COMPUTADORES DO BRASIL LTDA</v>
      </c>
      <c r="D334" s="18" t="s">
        <v>1888</v>
      </c>
      <c r="E334" s="23" t="s">
        <v>1833</v>
      </c>
      <c r="F334" s="19">
        <v>45806</v>
      </c>
      <c r="G334" s="20">
        <v>1693263.36</v>
      </c>
      <c r="H334" s="104" t="e">
        <f>VLOOKUP(E334&amp;B334,'Conf Oracle'!A:F,6,0)</f>
        <v>#N/A</v>
      </c>
      <c r="I334" s="139" t="s">
        <v>2031</v>
      </c>
      <c r="J334" s="130" t="str">
        <f t="shared" si="7"/>
        <v/>
      </c>
    </row>
    <row r="335" spans="1:10" hidden="1" x14ac:dyDescent="0.25">
      <c r="A335" s="17">
        <v>45807</v>
      </c>
      <c r="B335" s="28" t="s">
        <v>101</v>
      </c>
      <c r="C335" s="18" t="str">
        <f>VLOOKUP(B335,Fornecedores!A:B,2,0)</f>
        <v>DELL COMPUTADORES DO BRASIL LTDA</v>
      </c>
      <c r="D335" s="18" t="s">
        <v>1888</v>
      </c>
      <c r="E335" s="23" t="s">
        <v>1798</v>
      </c>
      <c r="F335" s="19">
        <v>45806</v>
      </c>
      <c r="G335" s="20">
        <v>438052.34</v>
      </c>
      <c r="H335" s="104" t="e">
        <f>VLOOKUP(E335&amp;B335,'Conf Oracle'!A:F,6,0)</f>
        <v>#N/A</v>
      </c>
      <c r="I335" s="139" t="s">
        <v>2031</v>
      </c>
      <c r="J335" s="130" t="str">
        <f t="shared" si="7"/>
        <v/>
      </c>
    </row>
    <row r="336" spans="1:10" hidden="1" x14ac:dyDescent="0.25">
      <c r="A336" s="17">
        <v>45807</v>
      </c>
      <c r="B336" s="28" t="s">
        <v>101</v>
      </c>
      <c r="C336" s="18" t="str">
        <f>VLOOKUP(B336,Fornecedores!A:B,2,0)</f>
        <v>DELL COMPUTADORES DO BRASIL LTDA</v>
      </c>
      <c r="D336" s="18" t="s">
        <v>1888</v>
      </c>
      <c r="E336" s="23" t="s">
        <v>1822</v>
      </c>
      <c r="F336" s="19">
        <v>45806</v>
      </c>
      <c r="G336" s="20">
        <v>2461254.44</v>
      </c>
      <c r="H336" s="104" t="e">
        <f>VLOOKUP(E336&amp;B336,'Conf Oracle'!A:F,6,0)</f>
        <v>#N/A</v>
      </c>
      <c r="I336" s="139" t="s">
        <v>2031</v>
      </c>
      <c r="J336" s="130" t="str">
        <f t="shared" si="7"/>
        <v/>
      </c>
    </row>
    <row r="337" spans="1:10" hidden="1" x14ac:dyDescent="0.25">
      <c r="A337" s="17">
        <v>45807</v>
      </c>
      <c r="B337" s="28" t="s">
        <v>347</v>
      </c>
      <c r="C337" s="18" t="str">
        <f>VLOOKUP(B337,Fornecedores!A:B,2,0)</f>
        <v>DELL COMPUTADORES DO BRASIL LTDA</v>
      </c>
      <c r="D337" s="18" t="s">
        <v>1888</v>
      </c>
      <c r="E337" s="23" t="s">
        <v>2153</v>
      </c>
      <c r="F337" s="87">
        <v>45772</v>
      </c>
      <c r="G337" s="20">
        <v>125292.07</v>
      </c>
      <c r="H337" s="104">
        <f>VLOOKUP(E337&amp;B337,'Conf Oracle'!A:F,6,0)</f>
        <v>45783.688888888886</v>
      </c>
      <c r="I337" s="23"/>
      <c r="J337" s="130">
        <f t="shared" si="7"/>
        <v>8</v>
      </c>
    </row>
    <row r="338" spans="1:10" hidden="1" x14ac:dyDescent="0.25">
      <c r="A338" s="17">
        <v>45807</v>
      </c>
      <c r="B338" s="28" t="s">
        <v>101</v>
      </c>
      <c r="C338" s="18" t="str">
        <f>VLOOKUP(B338,Fornecedores!A:B,2,0)</f>
        <v>DELL COMPUTADORES DO BRASIL LTDA</v>
      </c>
      <c r="D338" s="18" t="s">
        <v>1888</v>
      </c>
      <c r="E338" s="23" t="s">
        <v>2154</v>
      </c>
      <c r="F338" s="87">
        <v>45771</v>
      </c>
      <c r="G338" s="20">
        <v>126139.01</v>
      </c>
      <c r="H338" s="104">
        <f>VLOOKUP(E338&amp;B338,'Conf Oracle'!A:F,6,0)</f>
        <v>45783.675694444442</v>
      </c>
      <c r="I338" s="23"/>
      <c r="J338" s="130">
        <f t="shared" si="7"/>
        <v>9</v>
      </c>
    </row>
    <row r="339" spans="1:10" hidden="1" x14ac:dyDescent="0.25">
      <c r="A339" s="17">
        <v>45807</v>
      </c>
      <c r="B339" s="28" t="s">
        <v>101</v>
      </c>
      <c r="C339" s="18" t="str">
        <f>VLOOKUP(B339,Fornecedores!A:B,2,0)</f>
        <v>DELL COMPUTADORES DO BRASIL LTDA</v>
      </c>
      <c r="D339" s="18" t="s">
        <v>1888</v>
      </c>
      <c r="E339" s="23" t="s">
        <v>2155</v>
      </c>
      <c r="F339" s="87">
        <v>45771</v>
      </c>
      <c r="G339" s="20">
        <v>120596.36</v>
      </c>
      <c r="H339" s="104">
        <f>VLOOKUP(E339&amp;B339,'Conf Oracle'!A:F,6,0)</f>
        <v>45784.399305555555</v>
      </c>
      <c r="I339" s="23"/>
      <c r="J339" s="130">
        <f t="shared" si="7"/>
        <v>10</v>
      </c>
    </row>
    <row r="340" spans="1:10" hidden="1" x14ac:dyDescent="0.25">
      <c r="A340" s="17">
        <v>45807</v>
      </c>
      <c r="B340" s="28" t="s">
        <v>101</v>
      </c>
      <c r="C340" s="18" t="str">
        <f>VLOOKUP(B340,Fornecedores!A:B,2,0)</f>
        <v>DELL COMPUTADORES DO BRASIL LTDA</v>
      </c>
      <c r="D340" s="18" t="s">
        <v>1888</v>
      </c>
      <c r="E340" s="23" t="s">
        <v>2156</v>
      </c>
      <c r="F340" s="87">
        <v>45772</v>
      </c>
      <c r="G340" s="20">
        <v>122547.41</v>
      </c>
      <c r="H340" s="104">
        <f>VLOOKUP(E340&amp;B340,'Conf Oracle'!A:F,6,0)</f>
        <v>45783.69027777778</v>
      </c>
      <c r="I340" s="23"/>
      <c r="J340" s="130">
        <f t="shared" si="7"/>
        <v>8</v>
      </c>
    </row>
    <row r="341" spans="1:10" hidden="1" x14ac:dyDescent="0.25">
      <c r="A341" s="17">
        <v>45807</v>
      </c>
      <c r="B341" s="28" t="s">
        <v>302</v>
      </c>
      <c r="C341" s="18" t="str">
        <f>VLOOKUP(B341,Fornecedores!A:B,2,0)</f>
        <v>MED RIO CHECK UP MEDICINA PREVENTIVA LTDA</v>
      </c>
      <c r="D341" s="18" t="s">
        <v>54</v>
      </c>
      <c r="E341" s="23" t="s">
        <v>1657</v>
      </c>
      <c r="F341" s="87">
        <v>45806</v>
      </c>
      <c r="G341" s="20">
        <v>30887.43</v>
      </c>
      <c r="H341" s="104">
        <f>VLOOKUP(E341&amp;B341,'Conf Oracle'!A:F,6,0)</f>
        <v>45810.663194444445</v>
      </c>
      <c r="I341" s="23" t="s">
        <v>1981</v>
      </c>
      <c r="J341" s="130">
        <f t="shared" si="7"/>
        <v>3</v>
      </c>
    </row>
    <row r="342" spans="1:10" ht="15" hidden="1" x14ac:dyDescent="0.25">
      <c r="A342" s="17">
        <v>45807</v>
      </c>
      <c r="B342" s="28" t="s">
        <v>837</v>
      </c>
      <c r="C342" s="18" t="str">
        <f>VLOOKUP(B342,Fornecedores!A:B,2,0)</f>
        <v>COMPANHIA PERNAMBUCANA DE SANEAMENTO</v>
      </c>
      <c r="D342" s="18" t="s">
        <v>54</v>
      </c>
      <c r="E342" s="23" t="s">
        <v>2157</v>
      </c>
      <c r="F342" s="87">
        <v>45806</v>
      </c>
      <c r="G342" s="20">
        <v>28184.84</v>
      </c>
      <c r="H342" s="104">
        <f>VLOOKUP(E342&amp;B342,'Conf Oracle'!A:F,6,0)</f>
        <v>45807.388194444444</v>
      </c>
      <c r="I342" s="21" t="s">
        <v>988</v>
      </c>
      <c r="J342" s="130">
        <f t="shared" si="7"/>
        <v>2</v>
      </c>
    </row>
    <row r="343" spans="1:10" hidden="1" x14ac:dyDescent="0.25">
      <c r="A343" s="17">
        <v>45807</v>
      </c>
      <c r="B343" s="28" t="s">
        <v>850</v>
      </c>
      <c r="C343" s="18" t="str">
        <f>VLOOKUP(B343,Fornecedores!A:B,2,0)</f>
        <v>BOSISIO ADVOGADOS</v>
      </c>
      <c r="D343" s="18" t="s">
        <v>110</v>
      </c>
      <c r="E343" s="23" t="s">
        <v>2158</v>
      </c>
      <c r="F343" s="87">
        <v>45805</v>
      </c>
      <c r="G343" s="20">
        <v>360</v>
      </c>
      <c r="H343" s="104">
        <f>VLOOKUP(E343&amp;B343,'Conf Oracle'!A:F,6,0)</f>
        <v>45806.51458333333</v>
      </c>
      <c r="I343" s="23"/>
      <c r="J343" s="130">
        <f t="shared" si="7"/>
        <v>2</v>
      </c>
    </row>
    <row r="344" spans="1:10" ht="15" hidden="1" x14ac:dyDescent="0.25">
      <c r="A344" s="17">
        <v>45807</v>
      </c>
      <c r="B344" s="28" t="s">
        <v>1492</v>
      </c>
      <c r="C344" s="18" t="str">
        <f>VLOOKUP(B344,Fornecedores!A:B,2,0)</f>
        <v>TOUR HOUSE - VIAGENS E TURISMO LTDA.</v>
      </c>
      <c r="D344" s="18" t="s">
        <v>478</v>
      </c>
      <c r="E344" s="23" t="s">
        <v>2159</v>
      </c>
      <c r="F344" s="87">
        <v>45789</v>
      </c>
      <c r="G344" s="20">
        <v>469.77</v>
      </c>
      <c r="H344" s="104">
        <f>VLOOKUP(E344&amp;B344,'Conf Oracle'!A:F,6,0)</f>
        <v>45807.44027777778</v>
      </c>
      <c r="I344" s="21" t="s">
        <v>2021</v>
      </c>
      <c r="J344" s="130">
        <f t="shared" si="7"/>
        <v>15</v>
      </c>
    </row>
    <row r="345" spans="1:10" ht="15" hidden="1" x14ac:dyDescent="0.25">
      <c r="A345" s="17">
        <v>45807</v>
      </c>
      <c r="B345" s="28" t="s">
        <v>795</v>
      </c>
      <c r="C345" s="18" t="str">
        <f>VLOOKUP(B345,Fornecedores!A:B,2,0)</f>
        <v>BEYONDSOFT CONSULTING BRASIL LTDA</v>
      </c>
      <c r="D345" s="18" t="s">
        <v>69</v>
      </c>
      <c r="E345" s="23" t="s">
        <v>2160</v>
      </c>
      <c r="F345" s="87">
        <v>45805</v>
      </c>
      <c r="G345" s="20">
        <v>26287</v>
      </c>
      <c r="H345" s="104">
        <f>VLOOKUP(E345&amp;B345,'Conf Oracle'!A:F,6,0)</f>
        <v>45811.678472222222</v>
      </c>
      <c r="I345" s="21" t="s">
        <v>2021</v>
      </c>
      <c r="J345" s="130">
        <f t="shared" si="7"/>
        <v>5</v>
      </c>
    </row>
    <row r="346" spans="1:10" hidden="1" x14ac:dyDescent="0.25">
      <c r="A346" s="17">
        <v>45807</v>
      </c>
      <c r="B346" s="28" t="s">
        <v>509</v>
      </c>
      <c r="C346" s="18" t="str">
        <f>VLOOKUP(B346,Fornecedores!A:B,2,0)</f>
        <v>DUNASTUR LTDA</v>
      </c>
      <c r="D346" s="18" t="s">
        <v>69</v>
      </c>
      <c r="E346" s="23" t="s">
        <v>2161</v>
      </c>
      <c r="F346" s="87">
        <v>45805</v>
      </c>
      <c r="G346" s="20">
        <v>2500</v>
      </c>
      <c r="H346" s="104">
        <f>VLOOKUP(E346&amp;B346,'Conf Oracle'!A:F,6,0)</f>
        <v>45807.40902777778</v>
      </c>
      <c r="I346" s="23"/>
      <c r="J346" s="130">
        <f t="shared" si="7"/>
        <v>3</v>
      </c>
    </row>
    <row r="347" spans="1:10" hidden="1" x14ac:dyDescent="0.25">
      <c r="A347" s="17">
        <v>45807</v>
      </c>
      <c r="B347" s="28" t="s">
        <v>858</v>
      </c>
      <c r="C347" s="18" t="str">
        <f>VLOOKUP(B347,Fornecedores!A:B,2,0)</f>
        <v>FONTE DE VIDA FISIOTERAPIA LTDA ME</v>
      </c>
      <c r="D347" s="18" t="s">
        <v>69</v>
      </c>
      <c r="E347" s="23" t="s">
        <v>2162</v>
      </c>
      <c r="F347" s="87">
        <v>45805</v>
      </c>
      <c r="G347" s="20">
        <v>5548.01</v>
      </c>
      <c r="H347" s="104">
        <f>VLOOKUP(E347&amp;B347,'Conf Oracle'!A:F,6,0)</f>
        <v>45810.447916666664</v>
      </c>
      <c r="I347" s="23" t="s">
        <v>799</v>
      </c>
      <c r="J347" s="130">
        <f t="shared" si="7"/>
        <v>4</v>
      </c>
    </row>
    <row r="348" spans="1:10" hidden="1" x14ac:dyDescent="0.25">
      <c r="A348" s="17">
        <v>45807</v>
      </c>
      <c r="B348" s="28" t="s">
        <v>1403</v>
      </c>
      <c r="C348" s="18" t="str">
        <f>VLOOKUP(B348,Fornecedores!A:B,2,0)</f>
        <v>EDITORA GLOBO SA</v>
      </c>
      <c r="D348" s="18" t="s">
        <v>1397</v>
      </c>
      <c r="E348" s="23" t="s">
        <v>2163</v>
      </c>
      <c r="F348" s="87">
        <v>45807</v>
      </c>
      <c r="G348" s="20">
        <v>778.8</v>
      </c>
      <c r="H348" s="104" t="s">
        <v>2164</v>
      </c>
      <c r="I348" s="23" t="s">
        <v>2165</v>
      </c>
      <c r="J348" s="130" t="str">
        <f t="shared" si="7"/>
        <v/>
      </c>
    </row>
    <row r="349" spans="1:10" x14ac:dyDescent="0.25">
      <c r="A349" s="17">
        <v>45807</v>
      </c>
      <c r="B349" s="28" t="s">
        <v>347</v>
      </c>
      <c r="C349" s="18" t="str">
        <f>VLOOKUP(B349,Fornecedores!A:B,2,0)</f>
        <v>DELL COMPUTADORES DO BRASIL LTDA</v>
      </c>
      <c r="D349" s="18" t="s">
        <v>1888</v>
      </c>
      <c r="E349" s="23" t="s">
        <v>1834</v>
      </c>
      <c r="F349" s="87">
        <v>45806</v>
      </c>
      <c r="G349" s="20">
        <v>1129277.3500000001</v>
      </c>
      <c r="H349" s="104" t="e">
        <f>VLOOKUP(E349&amp;B349,'Conf Oracle'!A:F,6,0)</f>
        <v>#N/A</v>
      </c>
      <c r="I349" s="139" t="s">
        <v>2031</v>
      </c>
      <c r="J349" s="130" t="str">
        <f t="shared" si="7"/>
        <v/>
      </c>
    </row>
    <row r="350" spans="1:10" hidden="1" x14ac:dyDescent="0.25">
      <c r="A350" s="17">
        <v>45807</v>
      </c>
      <c r="B350" s="28" t="s">
        <v>101</v>
      </c>
      <c r="C350" s="18" t="str">
        <f>VLOOKUP(B350,Fornecedores!A:B,2,0)</f>
        <v>DELL COMPUTADORES DO BRASIL LTDA</v>
      </c>
      <c r="D350" s="18" t="s">
        <v>1888</v>
      </c>
      <c r="E350" s="23" t="s">
        <v>1809</v>
      </c>
      <c r="F350" s="19">
        <v>45806</v>
      </c>
      <c r="G350" s="20">
        <v>286598.93</v>
      </c>
      <c r="H350" s="104">
        <f>VLOOKUP(E350&amp;B350,'Conf Oracle'!A:F,6,0)</f>
        <v>45840.698611111111</v>
      </c>
      <c r="I350" s="139" t="s">
        <v>2031</v>
      </c>
      <c r="J350" s="130">
        <f t="shared" si="7"/>
        <v>25</v>
      </c>
    </row>
    <row r="351" spans="1:10" hidden="1" x14ac:dyDescent="0.25">
      <c r="A351" s="17">
        <v>45807</v>
      </c>
      <c r="B351" s="28" t="s">
        <v>101</v>
      </c>
      <c r="C351" s="18" t="str">
        <f>VLOOKUP(B351,Fornecedores!A:B,2,0)</f>
        <v>DELL COMPUTADORES DO BRASIL LTDA</v>
      </c>
      <c r="D351" s="18" t="s">
        <v>1888</v>
      </c>
      <c r="E351" s="23" t="s">
        <v>1824</v>
      </c>
      <c r="F351" s="19">
        <v>45806</v>
      </c>
      <c r="G351" s="20">
        <v>1705953.73</v>
      </c>
      <c r="H351" s="104" t="e">
        <f>VLOOKUP(E351&amp;B351,'Conf Oracle'!A:F,6,0)</f>
        <v>#N/A</v>
      </c>
      <c r="I351" s="139" t="s">
        <v>2031</v>
      </c>
      <c r="J351" s="130" t="str">
        <f t="shared" si="7"/>
        <v/>
      </c>
    </row>
    <row r="352" spans="1:10" x14ac:dyDescent="0.25">
      <c r="A352" s="17">
        <v>45807</v>
      </c>
      <c r="B352" s="28" t="s">
        <v>347</v>
      </c>
      <c r="C352" s="18" t="str">
        <f>VLOOKUP(B352,Fornecedores!A:B,2,0)</f>
        <v>DELL COMPUTADORES DO BRASIL LTDA</v>
      </c>
      <c r="D352" s="18" t="s">
        <v>1888</v>
      </c>
      <c r="E352" s="23" t="s">
        <v>1835</v>
      </c>
      <c r="F352" s="19">
        <v>45806</v>
      </c>
      <c r="G352" s="20">
        <v>1152091.4099999999</v>
      </c>
      <c r="H352" s="104" t="e">
        <f>VLOOKUP(E352&amp;B352,'Conf Oracle'!A:F,6,0)</f>
        <v>#N/A</v>
      </c>
      <c r="I352" s="139" t="s">
        <v>2031</v>
      </c>
      <c r="J352" s="130" t="str">
        <f t="shared" si="7"/>
        <v/>
      </c>
    </row>
    <row r="353" spans="1:10" hidden="1" x14ac:dyDescent="0.25">
      <c r="A353" s="17">
        <v>45807</v>
      </c>
      <c r="B353" s="28" t="s">
        <v>47</v>
      </c>
      <c r="C353" s="18" t="str">
        <f>VLOOKUP(B353,Fornecedores!A:B,2,0)</f>
        <v>SIEMENS ENERGY POWER AND INDUSTRIAL APPLICATIONS LTDA</v>
      </c>
      <c r="D353" s="18" t="s">
        <v>1888</v>
      </c>
      <c r="E353" s="23" t="s">
        <v>2166</v>
      </c>
      <c r="F353" s="19">
        <v>45806</v>
      </c>
      <c r="G353" s="20">
        <v>618435.1</v>
      </c>
      <c r="H353" s="104">
        <f>VLOOKUP(E353&amp;B353,'Conf Oracle'!A:F,6,0)</f>
        <v>45812.444444444445</v>
      </c>
      <c r="I353" s="23"/>
      <c r="J353" s="130">
        <f t="shared" si="7"/>
        <v>5</v>
      </c>
    </row>
    <row r="354" spans="1:10" hidden="1" x14ac:dyDescent="0.25">
      <c r="A354" s="17">
        <v>45807</v>
      </c>
      <c r="B354" s="28" t="s">
        <v>431</v>
      </c>
      <c r="C354" s="18" t="str">
        <f>VLOOKUP(B354,Fornecedores!A:B,2,0)</f>
        <v>DOCEBIT SERVICOS ESPECIALIZADOS EM TI LTDA</v>
      </c>
      <c r="D354" s="18" t="s">
        <v>1888</v>
      </c>
      <c r="E354" s="23" t="s">
        <v>2167</v>
      </c>
      <c r="F354" s="19">
        <v>45806</v>
      </c>
      <c r="G354" s="20">
        <v>67049.73</v>
      </c>
      <c r="H354" s="104">
        <f>VLOOKUP(E354&amp;B354,'Conf Oracle'!A:F,6,0)</f>
        <v>45812.611805555556</v>
      </c>
      <c r="I354" s="23"/>
      <c r="J354" s="130">
        <f t="shared" si="7"/>
        <v>5</v>
      </c>
    </row>
    <row r="355" spans="1:10" hidden="1" x14ac:dyDescent="0.25">
      <c r="A355" s="17">
        <v>45807</v>
      </c>
      <c r="B355" s="28" t="s">
        <v>101</v>
      </c>
      <c r="C355" s="18" t="str">
        <f>VLOOKUP(B355,Fornecedores!A:B,2,0)</f>
        <v>DELL COMPUTADORES DO BRASIL LTDA</v>
      </c>
      <c r="D355" s="18" t="s">
        <v>1888</v>
      </c>
      <c r="E355" s="23" t="s">
        <v>1826</v>
      </c>
      <c r="F355" s="19">
        <v>45807</v>
      </c>
      <c r="G355" s="20">
        <v>1671120.11</v>
      </c>
      <c r="H355" s="104" t="e">
        <f>VLOOKUP(E355&amp;B355,'Conf Oracle'!A:F,6,0)</f>
        <v>#N/A</v>
      </c>
      <c r="I355" s="139" t="s">
        <v>2031</v>
      </c>
      <c r="J355" s="130" t="str">
        <f t="shared" si="7"/>
        <v/>
      </c>
    </row>
    <row r="356" spans="1:10" hidden="1" x14ac:dyDescent="0.25">
      <c r="A356" s="17">
        <v>45807</v>
      </c>
      <c r="B356" s="28" t="s">
        <v>2168</v>
      </c>
      <c r="C356" s="18" t="str">
        <f>VLOOKUP(B356,Fornecedores!A:B,2,0)</f>
        <v>VACIVITTA SERVICOS DE IMUNIZACAO HUMANA LTDA</v>
      </c>
      <c r="D356" s="18" t="s">
        <v>69</v>
      </c>
      <c r="E356" s="23" t="s">
        <v>2169</v>
      </c>
      <c r="F356" s="19">
        <v>45798</v>
      </c>
      <c r="G356" s="20">
        <v>10693.04</v>
      </c>
      <c r="H356" s="104">
        <f>VLOOKUP(E356&amp;B356,'Conf Oracle'!A:F,6,0)</f>
        <v>45810.489583333336</v>
      </c>
      <c r="I356" s="23" t="s">
        <v>799</v>
      </c>
      <c r="J356" s="130">
        <f t="shared" ref="J356:J381" si="8">IF(OR(ISBLANK(F356), ISBLANK(H356)), "", IFERROR(NETWORKDAYS(F356, H356), ""))</f>
        <v>9</v>
      </c>
    </row>
    <row r="357" spans="1:10" hidden="1" x14ac:dyDescent="0.25">
      <c r="A357" s="17">
        <v>45807</v>
      </c>
      <c r="B357" s="28" t="s">
        <v>2168</v>
      </c>
      <c r="C357" s="18" t="str">
        <f>VLOOKUP(B357,Fornecedores!A:B,2,0)</f>
        <v>VACIVITTA SERVICOS DE IMUNIZACAO HUMANA LTDA</v>
      </c>
      <c r="D357" s="18" t="s">
        <v>69</v>
      </c>
      <c r="E357" s="23" t="s">
        <v>2170</v>
      </c>
      <c r="F357" s="19">
        <v>45798</v>
      </c>
      <c r="G357" s="20">
        <v>8276.1200000000008</v>
      </c>
      <c r="H357" s="104">
        <f>VLOOKUP(E357&amp;B357,'Conf Oracle'!A:F,6,0)</f>
        <v>45807.613888888889</v>
      </c>
      <c r="I357" s="23"/>
      <c r="J357" s="130">
        <f t="shared" si="8"/>
        <v>8</v>
      </c>
    </row>
    <row r="358" spans="1:10" hidden="1" x14ac:dyDescent="0.25">
      <c r="A358" s="17">
        <v>45807</v>
      </c>
      <c r="B358" s="28" t="s">
        <v>2168</v>
      </c>
      <c r="C358" s="18" t="str">
        <f>VLOOKUP(B358,Fornecedores!A:B,2,0)</f>
        <v>VACIVITTA SERVICOS DE IMUNIZACAO HUMANA LTDA</v>
      </c>
      <c r="D358" s="18" t="s">
        <v>69</v>
      </c>
      <c r="E358" s="23" t="s">
        <v>2171</v>
      </c>
      <c r="F358" s="19">
        <v>45798</v>
      </c>
      <c r="G358" s="20">
        <v>10326.84</v>
      </c>
      <c r="H358" s="104">
        <f>VLOOKUP(E358&amp;B358,'Conf Oracle'!A:F,6,0)</f>
        <v>45810.484722222223</v>
      </c>
      <c r="I358" s="23" t="s">
        <v>799</v>
      </c>
      <c r="J358" s="130">
        <f t="shared" si="8"/>
        <v>9</v>
      </c>
    </row>
    <row r="359" spans="1:10" hidden="1" x14ac:dyDescent="0.25">
      <c r="A359" s="17">
        <v>45807</v>
      </c>
      <c r="B359" s="28" t="s">
        <v>463</v>
      </c>
      <c r="C359" s="18" t="str">
        <f>VLOOKUP(B359,Fornecedores!A:B,2,0)</f>
        <v>UP CHEF2 COMERCIO E SERVICOS LTDA ME</v>
      </c>
      <c r="D359" s="18" t="s">
        <v>54</v>
      </c>
      <c r="E359" s="23" t="s">
        <v>2172</v>
      </c>
      <c r="F359" s="19">
        <v>45807</v>
      </c>
      <c r="G359" s="20">
        <v>9222.1</v>
      </c>
      <c r="H359" s="104">
        <f>VLOOKUP(E359&amp;B359,'Conf Oracle'!A:F,6,0)</f>
        <v>45811.44027777778</v>
      </c>
      <c r="I359" s="23" t="s">
        <v>1981</v>
      </c>
      <c r="J359" s="130">
        <f t="shared" si="8"/>
        <v>3</v>
      </c>
    </row>
    <row r="360" spans="1:10" hidden="1" x14ac:dyDescent="0.25">
      <c r="A360" s="17">
        <v>45807</v>
      </c>
      <c r="B360" s="28" t="s">
        <v>231</v>
      </c>
      <c r="C360" s="18" t="str">
        <f>VLOOKUP(B360,Fornecedores!A:B,2,0)</f>
        <v>ELETROS SAUDE - ASSOCIACAO DE ASSISTENCIA A SAUDE</v>
      </c>
      <c r="D360" s="18" t="s">
        <v>110</v>
      </c>
      <c r="E360" s="23" t="s">
        <v>2173</v>
      </c>
      <c r="F360" s="19">
        <v>45799</v>
      </c>
      <c r="G360" s="20">
        <v>12965.72</v>
      </c>
      <c r="H360" s="104">
        <f>VLOOKUP(E360&amp;B360,'Conf Oracle'!A:F,6,0)</f>
        <v>45807.585416666669</v>
      </c>
      <c r="I360" s="23"/>
      <c r="J360" s="130">
        <f t="shared" si="8"/>
        <v>7</v>
      </c>
    </row>
    <row r="361" spans="1:10" hidden="1" x14ac:dyDescent="0.25">
      <c r="A361" s="17">
        <v>45807</v>
      </c>
      <c r="B361" s="28" t="s">
        <v>805</v>
      </c>
      <c r="C361" s="18" t="str">
        <f>VLOOKUP(B361,Fornecedores!A:B,2,0)</f>
        <v>THAG MIX DISTRIBUIDORA DE EMBALAGENS LTDA.</v>
      </c>
      <c r="D361" s="18" t="s">
        <v>69</v>
      </c>
      <c r="E361" s="23" t="s">
        <v>2174</v>
      </c>
      <c r="F361" s="19">
        <v>45807</v>
      </c>
      <c r="G361" s="20">
        <v>3600</v>
      </c>
      <c r="H361" s="104">
        <f>VLOOKUP(E361&amp;B361,'Conf Oracle'!A:F,6,0)</f>
        <v>45811.680555555555</v>
      </c>
      <c r="I361" s="23" t="s">
        <v>799</v>
      </c>
      <c r="J361" s="130">
        <f t="shared" si="8"/>
        <v>3</v>
      </c>
    </row>
    <row r="362" spans="1:10" hidden="1" x14ac:dyDescent="0.25">
      <c r="A362" s="17">
        <v>45807</v>
      </c>
      <c r="B362" s="28" t="s">
        <v>894</v>
      </c>
      <c r="C362" s="18" t="str">
        <f>VLOOKUP(B362,Fornecedores!A:B,2,0)</f>
        <v>NEOENERGIA DISTRIBUICAO BRASILIA SA</v>
      </c>
      <c r="D362" s="18" t="s">
        <v>54</v>
      </c>
      <c r="E362" s="23" t="s">
        <v>2175</v>
      </c>
      <c r="F362" s="19">
        <v>45800</v>
      </c>
      <c r="G362" s="20">
        <v>53824.53</v>
      </c>
      <c r="H362" s="104">
        <f>VLOOKUP(E362&amp;B362,'Conf Oracle'!A:F,6,0)</f>
        <v>45807.473611111112</v>
      </c>
      <c r="I362" s="23"/>
      <c r="J362" s="130">
        <f t="shared" si="8"/>
        <v>6</v>
      </c>
    </row>
    <row r="363" spans="1:10" hidden="1" x14ac:dyDescent="0.25">
      <c r="A363" s="17">
        <v>45807</v>
      </c>
      <c r="B363" s="28" t="s">
        <v>101</v>
      </c>
      <c r="C363" s="18" t="str">
        <f>VLOOKUP(B363,Fornecedores!A:B,2,0)</f>
        <v>DELL COMPUTADORES DO BRASIL LTDA</v>
      </c>
      <c r="D363" s="18" t="s">
        <v>1888</v>
      </c>
      <c r="E363" s="23" t="s">
        <v>1810</v>
      </c>
      <c r="F363" s="19">
        <v>45807</v>
      </c>
      <c r="G363" s="20">
        <v>300632.81</v>
      </c>
      <c r="H363" s="104">
        <f>VLOOKUP(E363&amp;B363,'Conf Oracle'!A:F,6,0)</f>
        <v>45840.696527777778</v>
      </c>
      <c r="I363" s="139" t="s">
        <v>2031</v>
      </c>
      <c r="J363" s="130">
        <f t="shared" si="8"/>
        <v>24</v>
      </c>
    </row>
    <row r="364" spans="1:10" hidden="1" x14ac:dyDescent="0.25">
      <c r="A364" s="17">
        <v>45807</v>
      </c>
      <c r="B364" s="28" t="s">
        <v>405</v>
      </c>
      <c r="C364" s="18" t="str">
        <f>VLOOKUP(B364,Fornecedores!A:B,2,0)</f>
        <v>PROGRAMARTE CONS E DES DE SOFTWARES LTDA</v>
      </c>
      <c r="D364" s="18" t="s">
        <v>1888</v>
      </c>
      <c r="E364" s="23" t="s">
        <v>2176</v>
      </c>
      <c r="F364" s="19">
        <v>45807</v>
      </c>
      <c r="G364" s="20">
        <v>33906.31</v>
      </c>
      <c r="H364" s="104">
        <f>VLOOKUP(E364&amp;B364,'Conf Oracle'!A:F,6,0)</f>
        <v>45811.611111111109</v>
      </c>
      <c r="I364" s="23"/>
      <c r="J364" s="130">
        <f t="shared" si="8"/>
        <v>3</v>
      </c>
    </row>
    <row r="365" spans="1:10" hidden="1" x14ac:dyDescent="0.25">
      <c r="A365" s="17">
        <v>45807</v>
      </c>
      <c r="B365" s="28" t="s">
        <v>317</v>
      </c>
      <c r="C365" s="18" t="str">
        <f>VLOOKUP(B365,Fornecedores!A:B,2,0)</f>
        <v>SKY SERVICOS DE BANDA LARGA LTDA</v>
      </c>
      <c r="D365" s="18" t="s">
        <v>54</v>
      </c>
      <c r="E365" s="23" t="s">
        <v>2177</v>
      </c>
      <c r="F365" s="19">
        <v>45802</v>
      </c>
      <c r="G365" s="20">
        <v>554.98</v>
      </c>
      <c r="H365" s="104">
        <f>VLOOKUP(E365&amp;B365,'Conf Oracle'!A:F,6,0)</f>
        <v>45805.470138888886</v>
      </c>
      <c r="I365" s="23"/>
      <c r="J365" s="130">
        <f t="shared" si="8"/>
        <v>3</v>
      </c>
    </row>
    <row r="366" spans="1:10" ht="15" hidden="1" x14ac:dyDescent="0.25">
      <c r="A366" s="17">
        <v>45807</v>
      </c>
      <c r="B366" s="28" t="s">
        <v>448</v>
      </c>
      <c r="C366" s="18" t="str">
        <f>VLOOKUP(B366,Fornecedores!A:B,2,0)</f>
        <v>CLARO SA</v>
      </c>
      <c r="D366" s="18" t="s">
        <v>54</v>
      </c>
      <c r="E366" s="23" t="s">
        <v>2178</v>
      </c>
      <c r="F366" s="31">
        <v>45699</v>
      </c>
      <c r="G366" s="20">
        <v>97269.57</v>
      </c>
      <c r="H366" s="104">
        <v>45807</v>
      </c>
      <c r="I366" s="21" t="s">
        <v>988</v>
      </c>
      <c r="J366" s="130">
        <f t="shared" si="8"/>
        <v>79</v>
      </c>
    </row>
    <row r="367" spans="1:10" hidden="1" x14ac:dyDescent="0.25">
      <c r="A367" s="17">
        <v>45807</v>
      </c>
      <c r="B367" s="28" t="s">
        <v>401</v>
      </c>
      <c r="C367" s="18" t="str">
        <f>VLOOKUP(B367,Fornecedores!A:B,2,0)</f>
        <v>ACT CONSULTORIA EM TECNOLOGIA LTDA</v>
      </c>
      <c r="D367" s="18" t="s">
        <v>1888</v>
      </c>
      <c r="E367" s="23" t="s">
        <v>2179</v>
      </c>
      <c r="F367" s="19">
        <v>45805</v>
      </c>
      <c r="G367" s="20">
        <v>254717</v>
      </c>
      <c r="H367" s="104">
        <f>VLOOKUP(E367&amp;B367,'Conf Oracle'!A:F,6,0)</f>
        <v>45811.441666666666</v>
      </c>
      <c r="I367" s="23"/>
      <c r="J367" s="130">
        <f t="shared" si="8"/>
        <v>5</v>
      </c>
    </row>
    <row r="368" spans="1:10" hidden="1" x14ac:dyDescent="0.25">
      <c r="A368" s="17">
        <v>45807</v>
      </c>
      <c r="B368" s="28" t="s">
        <v>401</v>
      </c>
      <c r="C368" s="18" t="str">
        <f>VLOOKUP(B368,Fornecedores!A:B,2,0)</f>
        <v>ACT CONSULTORIA EM TECNOLOGIA LTDA</v>
      </c>
      <c r="D368" s="18" t="s">
        <v>1888</v>
      </c>
      <c r="E368" s="23" t="s">
        <v>2180</v>
      </c>
      <c r="F368" s="19">
        <v>45805</v>
      </c>
      <c r="G368" s="20">
        <v>141312</v>
      </c>
      <c r="H368" s="104">
        <f>VLOOKUP(E368&amp;B368,'Conf Oracle'!A:F,6,0)</f>
        <v>45810.738194444442</v>
      </c>
      <c r="I368" s="23"/>
      <c r="J368" s="130">
        <f t="shared" si="8"/>
        <v>4</v>
      </c>
    </row>
    <row r="369" spans="1:10" hidden="1" x14ac:dyDescent="0.25">
      <c r="A369" s="17">
        <v>45807</v>
      </c>
      <c r="B369" s="28" t="s">
        <v>1264</v>
      </c>
      <c r="C369" s="18" t="str">
        <f>VLOOKUP(B369,Fornecedores!A:B,2,0)</f>
        <v>BRUNO BARROSO RAMOS CONSULTORIA EM TI</v>
      </c>
      <c r="D369" s="18" t="s">
        <v>15</v>
      </c>
      <c r="E369" s="23" t="s">
        <v>2181</v>
      </c>
      <c r="F369" s="19">
        <v>45807</v>
      </c>
      <c r="G369" s="20">
        <v>8060</v>
      </c>
      <c r="H369" s="104">
        <f>VLOOKUP(E369&amp;B369,'Conf Oracle'!A:F,6,0)</f>
        <v>45810.60833333333</v>
      </c>
      <c r="I369" s="23"/>
      <c r="J369" s="130">
        <f t="shared" si="8"/>
        <v>2</v>
      </c>
    </row>
    <row r="370" spans="1:10" ht="15" hidden="1" x14ac:dyDescent="0.25">
      <c r="A370" s="17">
        <v>45810</v>
      </c>
      <c r="B370" s="1" t="s">
        <v>460</v>
      </c>
      <c r="C370" s="18" t="str">
        <f>VLOOKUP(B370,Fornecedores!A:B,2,0)</f>
        <v>BESECURE INFORMATICA E SEGURANÇA ELETRONICA LTDA - ME</v>
      </c>
      <c r="D370" s="18" t="s">
        <v>54</v>
      </c>
      <c r="E370" s="23" t="s">
        <v>1655</v>
      </c>
      <c r="F370" s="19">
        <v>45807</v>
      </c>
      <c r="G370" s="20">
        <v>800</v>
      </c>
      <c r="H370" s="104">
        <f>VLOOKUP(E370&amp;B370,'Conf Oracle'!A:F,6,0)</f>
        <v>45811.684027777781</v>
      </c>
      <c r="I370" s="23"/>
      <c r="J370" s="130">
        <f t="shared" si="8"/>
        <v>3</v>
      </c>
    </row>
    <row r="371" spans="1:10" ht="15" hidden="1" x14ac:dyDescent="0.25">
      <c r="A371" s="17">
        <v>45810</v>
      </c>
      <c r="B371" s="33" t="s">
        <v>465</v>
      </c>
      <c r="C371" s="18" t="str">
        <f>VLOOKUP(B371,Fornecedores!A:B,2,0)</f>
        <v>SAUDE DIGITAL TECNOLOGIA LTDA</v>
      </c>
      <c r="D371" s="18" t="s">
        <v>54</v>
      </c>
      <c r="E371" s="23" t="s">
        <v>2182</v>
      </c>
      <c r="F371" s="19">
        <v>45807</v>
      </c>
      <c r="G371" s="20">
        <v>23018.34</v>
      </c>
      <c r="H371" s="104">
        <f>VLOOKUP(E371&amp;B371,'Conf Oracle'!A:F,6,0)</f>
        <v>45811.583333333336</v>
      </c>
      <c r="I371" s="23"/>
      <c r="J371" s="130">
        <f t="shared" si="8"/>
        <v>3</v>
      </c>
    </row>
    <row r="372" spans="1:10" ht="15" hidden="1" x14ac:dyDescent="0.25">
      <c r="A372" s="17">
        <v>45810</v>
      </c>
      <c r="B372" s="33" t="s">
        <v>465</v>
      </c>
      <c r="C372" s="18" t="str">
        <f>VLOOKUP(B372,Fornecedores!A:B,2,0)</f>
        <v>SAUDE DIGITAL TECNOLOGIA LTDA</v>
      </c>
      <c r="D372" s="18" t="s">
        <v>54</v>
      </c>
      <c r="E372" s="23" t="s">
        <v>2183</v>
      </c>
      <c r="F372" s="19">
        <v>45807</v>
      </c>
      <c r="G372" s="20">
        <v>23140</v>
      </c>
      <c r="H372" s="104">
        <f>VLOOKUP(E372&amp;B372,'Conf Oracle'!A:F,6,0)</f>
        <v>45811.592361111114</v>
      </c>
      <c r="I372" s="23"/>
      <c r="J372" s="130">
        <f t="shared" si="8"/>
        <v>3</v>
      </c>
    </row>
    <row r="373" spans="1:10" ht="15" hidden="1" x14ac:dyDescent="0.25">
      <c r="A373" s="17">
        <v>45810</v>
      </c>
      <c r="B373" s="33" t="s">
        <v>465</v>
      </c>
      <c r="C373" s="18" t="str">
        <f>VLOOKUP(B373,Fornecedores!A:B,2,0)</f>
        <v>SAUDE DIGITAL TECNOLOGIA LTDA</v>
      </c>
      <c r="D373" s="18" t="s">
        <v>54</v>
      </c>
      <c r="E373" s="23" t="s">
        <v>2184</v>
      </c>
      <c r="F373" s="19">
        <v>45807</v>
      </c>
      <c r="G373" s="20">
        <v>136840.39000000001</v>
      </c>
      <c r="H373" s="104">
        <f>VLOOKUP(E373&amp;B373,'Conf Oracle'!A:F,6,0)</f>
        <v>45811.609027777777</v>
      </c>
      <c r="I373" s="23"/>
      <c r="J373" s="130">
        <f t="shared" si="8"/>
        <v>3</v>
      </c>
    </row>
    <row r="374" spans="1:10" ht="15" hidden="1" x14ac:dyDescent="0.25">
      <c r="A374" s="17">
        <v>45810</v>
      </c>
      <c r="B374" s="33" t="s">
        <v>465</v>
      </c>
      <c r="C374" s="18" t="str">
        <f>VLOOKUP(B374,Fornecedores!A:B,2,0)</f>
        <v>SAUDE DIGITAL TECNOLOGIA LTDA</v>
      </c>
      <c r="D374" s="18" t="s">
        <v>54</v>
      </c>
      <c r="E374" s="23" t="s">
        <v>2185</v>
      </c>
      <c r="F374" s="19">
        <v>45807</v>
      </c>
      <c r="G374" s="20">
        <v>23189.15</v>
      </c>
      <c r="H374" s="104">
        <f>VLOOKUP(E374&amp;B374,'Conf Oracle'!A:F,6,0)</f>
        <v>45811.579861111109</v>
      </c>
      <c r="I374" s="23"/>
      <c r="J374" s="130">
        <f t="shared" si="8"/>
        <v>3</v>
      </c>
    </row>
    <row r="375" spans="1:10" hidden="1" x14ac:dyDescent="0.25">
      <c r="A375" s="17">
        <v>45810</v>
      </c>
      <c r="B375" s="28" t="s">
        <v>183</v>
      </c>
      <c r="C375" s="18" t="str">
        <f>VLOOKUP(B375,Fornecedores!A:B,2,0)</f>
        <v>ARQUIVEI SERVICOS ON LINE LTDA</v>
      </c>
      <c r="D375" s="18" t="s">
        <v>54</v>
      </c>
      <c r="E375" s="23" t="s">
        <v>2186</v>
      </c>
      <c r="F375" s="19">
        <v>45807</v>
      </c>
      <c r="G375" s="20">
        <v>2720</v>
      </c>
      <c r="H375" s="104" t="s">
        <v>212</v>
      </c>
      <c r="I375" s="23" t="s">
        <v>2187</v>
      </c>
      <c r="J375" s="130" t="str">
        <f t="shared" si="8"/>
        <v/>
      </c>
    </row>
    <row r="376" spans="1:10" ht="15" hidden="1" x14ac:dyDescent="0.25">
      <c r="A376" s="17">
        <v>45810</v>
      </c>
      <c r="B376" s="33" t="s">
        <v>360</v>
      </c>
      <c r="C376" s="18" t="str">
        <f>VLOOKUP(B376,Fornecedores!A:B,2,0)</f>
        <v>SOCIAL CAFE LTDA ME</v>
      </c>
      <c r="D376" s="18" t="s">
        <v>110</v>
      </c>
      <c r="E376" s="23" t="s">
        <v>2188</v>
      </c>
      <c r="F376" s="19">
        <v>45807</v>
      </c>
      <c r="G376" s="20">
        <v>977.51</v>
      </c>
      <c r="H376" s="104">
        <f>VLOOKUP(E376&amp;B376,'Conf Oracle'!A:F,6,0)</f>
        <v>45810.629166666666</v>
      </c>
      <c r="I376" s="21" t="s">
        <v>2021</v>
      </c>
      <c r="J376" s="130">
        <f t="shared" si="8"/>
        <v>2</v>
      </c>
    </row>
    <row r="377" spans="1:10" ht="15" hidden="1" x14ac:dyDescent="0.25">
      <c r="A377" s="17">
        <v>45810</v>
      </c>
      <c r="B377" s="28" t="s">
        <v>887</v>
      </c>
      <c r="C377" s="18" t="str">
        <f>VLOOKUP(B377,Fornecedores!A:B,2,0)</f>
        <v>COOPERATIVA OURO TAXI LTDA</v>
      </c>
      <c r="D377" s="18" t="s">
        <v>110</v>
      </c>
      <c r="E377" s="23" t="s">
        <v>2189</v>
      </c>
      <c r="F377" s="19">
        <v>45806</v>
      </c>
      <c r="G377" s="20">
        <v>21284.75</v>
      </c>
      <c r="H377" s="104">
        <f>VLOOKUP(E377&amp;B377,'Conf Oracle'!A:F,6,0)</f>
        <v>45811.693749999999</v>
      </c>
      <c r="I377" s="21" t="s">
        <v>2021</v>
      </c>
      <c r="J377" s="130">
        <f t="shared" si="8"/>
        <v>4</v>
      </c>
    </row>
    <row r="378" spans="1:10" ht="15" hidden="1" x14ac:dyDescent="0.25">
      <c r="A378" s="17">
        <v>45810</v>
      </c>
      <c r="B378" s="1" t="s">
        <v>2190</v>
      </c>
      <c r="C378" s="18" t="str">
        <f>VLOOKUP(B378,Fornecedores!A:B,2,0)</f>
        <v>CERTISIGN CERTIFICADORA DIGITAL SA</v>
      </c>
      <c r="D378" s="18" t="s">
        <v>1888</v>
      </c>
      <c r="E378" s="23" t="s">
        <v>2191</v>
      </c>
      <c r="F378" s="19">
        <v>45807</v>
      </c>
      <c r="G378" s="20">
        <v>13065</v>
      </c>
      <c r="H378" s="104">
        <f>VLOOKUP(E378&amp;B378,'Conf Oracle'!A:F,6,0)</f>
        <v>45811.676388888889</v>
      </c>
      <c r="I378" s="23"/>
      <c r="J378" s="130">
        <f t="shared" si="8"/>
        <v>3</v>
      </c>
    </row>
    <row r="379" spans="1:10" ht="15" hidden="1" x14ac:dyDescent="0.25">
      <c r="A379" s="17">
        <v>45810</v>
      </c>
      <c r="B379" s="1" t="s">
        <v>2190</v>
      </c>
      <c r="C379" s="18" t="str">
        <f>VLOOKUP(B379,Fornecedores!A:B,2,0)</f>
        <v>CERTISIGN CERTIFICADORA DIGITAL SA</v>
      </c>
      <c r="D379" s="18" t="s">
        <v>1888</v>
      </c>
      <c r="E379" s="23" t="s">
        <v>2192</v>
      </c>
      <c r="F379" s="19">
        <v>45807</v>
      </c>
      <c r="G379" s="20">
        <v>36804.51</v>
      </c>
      <c r="H379" s="104">
        <f>VLOOKUP(E379&amp;B379,'Conf Oracle'!A:F,6,0)</f>
        <v>45811.673611111109</v>
      </c>
      <c r="I379" s="23"/>
      <c r="J379" s="130">
        <f t="shared" si="8"/>
        <v>3</v>
      </c>
    </row>
    <row r="380" spans="1:10" ht="15" hidden="1" x14ac:dyDescent="0.25">
      <c r="A380" s="17">
        <v>45810</v>
      </c>
      <c r="B380" s="1" t="s">
        <v>2190</v>
      </c>
      <c r="C380" s="18" t="str">
        <f>VLOOKUP(B380,Fornecedores!A:B,2,0)</f>
        <v>CERTISIGN CERTIFICADORA DIGITAL SA</v>
      </c>
      <c r="D380" s="18" t="s">
        <v>1888</v>
      </c>
      <c r="E380" s="23" t="s">
        <v>2193</v>
      </c>
      <c r="F380" s="19">
        <v>45807</v>
      </c>
      <c r="G380" s="20">
        <v>26172.11</v>
      </c>
      <c r="H380" s="104">
        <f>VLOOKUP(E380&amp;B380,'Conf Oracle'!A:F,6,0)</f>
        <v>45811.67083333333</v>
      </c>
      <c r="I380" s="23"/>
      <c r="J380" s="130">
        <f t="shared" si="8"/>
        <v>3</v>
      </c>
    </row>
    <row r="381" spans="1:10" hidden="1" x14ac:dyDescent="0.25">
      <c r="A381" s="17">
        <v>45810</v>
      </c>
      <c r="B381" s="28" t="s">
        <v>729</v>
      </c>
      <c r="C381" s="18" t="str">
        <f>VLOOKUP(B381,Fornecedores!A:B,2,0)</f>
        <v>NTT BRASIL COMERCIO E SERVICOS DE TECNOLOGIA LTDA</v>
      </c>
      <c r="D381" s="18" t="s">
        <v>69</v>
      </c>
      <c r="E381" s="23" t="s">
        <v>2194</v>
      </c>
      <c r="F381" s="19">
        <v>45807</v>
      </c>
      <c r="G381" s="20">
        <v>95841.15</v>
      </c>
      <c r="H381" s="104" t="e">
        <f>VLOOKUP(E381&amp;B381,'Conf Oracle'!A:F,6,0)</f>
        <v>#N/A</v>
      </c>
      <c r="I381" s="23" t="s">
        <v>2195</v>
      </c>
      <c r="J381" s="130" t="str">
        <f t="shared" si="8"/>
        <v/>
      </c>
    </row>
    <row r="382" spans="1:10" ht="15" hidden="1" x14ac:dyDescent="0.25">
      <c r="A382" s="17">
        <v>45811</v>
      </c>
      <c r="B382" s="28" t="s">
        <v>2196</v>
      </c>
      <c r="C382" s="18" t="str">
        <f>VLOOKUP(B382,Fornecedores!A:B,2,0)</f>
        <v>EICK, HABER, SHIMA &amp; PACHECO SOCIEDADE DE ADVOGADOS</v>
      </c>
      <c r="D382" s="18" t="s">
        <v>110</v>
      </c>
      <c r="E382" s="23" t="s">
        <v>2197</v>
      </c>
      <c r="F382" s="19">
        <v>45796</v>
      </c>
      <c r="G382" s="20">
        <v>2500</v>
      </c>
      <c r="H382" s="104">
        <f>VLOOKUP(E382&amp;B382,'Conf Oracle'!A:F,6,0)</f>
        <v>45804.592361111114</v>
      </c>
      <c r="I382" s="21" t="s">
        <v>2021</v>
      </c>
      <c r="J382" s="130"/>
    </row>
    <row r="383" spans="1:10" ht="15" hidden="1" x14ac:dyDescent="0.25">
      <c r="A383" s="17">
        <v>45811</v>
      </c>
      <c r="B383" s="28" t="s">
        <v>2198</v>
      </c>
      <c r="C383" s="18" t="str">
        <f>VLOOKUP(B383,Fornecedores!A:B,2,0)</f>
        <v>ERNST YOUNG AUDITORES INDEPENDENTE SS</v>
      </c>
      <c r="D383" s="18" t="s">
        <v>110</v>
      </c>
      <c r="E383" s="23" t="s">
        <v>2199</v>
      </c>
      <c r="F383" s="19">
        <v>45797</v>
      </c>
      <c r="G383" s="20">
        <v>25000</v>
      </c>
      <c r="H383" s="104">
        <f>VLOOKUP(E383&amp;B383,'Conf Oracle'!A:F,6,0)</f>
        <v>45803.467361111114</v>
      </c>
      <c r="I383" s="21" t="s">
        <v>2021</v>
      </c>
      <c r="J383" s="130"/>
    </row>
    <row r="384" spans="1:10" hidden="1" x14ac:dyDescent="0.25">
      <c r="A384" s="17">
        <v>45811</v>
      </c>
      <c r="B384" s="28" t="s">
        <v>2200</v>
      </c>
      <c r="C384" s="18" t="str">
        <f>VLOOKUP(B384,Fornecedores!A:B,2,0)</f>
        <v>CAMARGO MOREIRA E OURICURI ADVOGADOS</v>
      </c>
      <c r="D384" s="18" t="s">
        <v>110</v>
      </c>
      <c r="E384" s="23" t="s">
        <v>2201</v>
      </c>
      <c r="F384" s="19">
        <v>45799</v>
      </c>
      <c r="G384" s="20">
        <v>2500</v>
      </c>
      <c r="H384" s="104">
        <f>VLOOKUP(E384&amp;B384,'Conf Oracle'!A:F,6,0)</f>
        <v>45799.62777777778</v>
      </c>
      <c r="I384" s="23"/>
      <c r="J384" s="130"/>
    </row>
    <row r="385" spans="1:10" hidden="1" x14ac:dyDescent="0.25">
      <c r="A385" s="17">
        <v>45811</v>
      </c>
      <c r="B385" s="28" t="s">
        <v>1732</v>
      </c>
      <c r="C385" s="18" t="str">
        <f>VLOOKUP(B385,Fornecedores!A:B,2,0)</f>
        <v>ROLIM, VIOTTI, GOULART, CARDOSO ADVOGADOS ASSOCIADOS</v>
      </c>
      <c r="D385" s="18" t="s">
        <v>110</v>
      </c>
      <c r="E385" s="23" t="s">
        <v>2202</v>
      </c>
      <c r="F385" s="19">
        <v>45800</v>
      </c>
      <c r="G385" s="20">
        <v>1005.92</v>
      </c>
      <c r="H385" s="104">
        <f>VLOOKUP(E385&amp;B385,'Conf Oracle'!A:F,6,0)</f>
        <v>45803.399305555555</v>
      </c>
      <c r="I385" s="23"/>
      <c r="J385" s="130"/>
    </row>
    <row r="386" spans="1:10" hidden="1" x14ac:dyDescent="0.25">
      <c r="A386" s="17">
        <v>45811</v>
      </c>
      <c r="B386" s="28" t="s">
        <v>487</v>
      </c>
      <c r="C386" s="18" t="str">
        <f>VLOOKUP(B386,Fornecedores!A:B,2,0)</f>
        <v>HUMANAS PRESTADORA DE SERVICOS LTDA</v>
      </c>
      <c r="D386" s="18" t="s">
        <v>110</v>
      </c>
      <c r="E386" s="23" t="s">
        <v>2203</v>
      </c>
      <c r="F386" s="19">
        <v>45800</v>
      </c>
      <c r="G386" s="20">
        <v>132502.37</v>
      </c>
      <c r="H386" s="104">
        <f>VLOOKUP(E386&amp;B386,'Conf Oracle'!A:F,6,0)</f>
        <v>45805.371527777781</v>
      </c>
      <c r="I386" s="23"/>
      <c r="J386" s="130"/>
    </row>
    <row r="387" spans="1:10" ht="15" hidden="1" x14ac:dyDescent="0.25">
      <c r="A387" s="17">
        <v>45811</v>
      </c>
      <c r="B387" s="114" t="s">
        <v>2053</v>
      </c>
      <c r="C387" s="18" t="str">
        <f>VLOOKUP(B387,Fornecedores!A:B,2,0)</f>
        <v>VIMOLBRAS VIDROS E MOLD. DO BRASIL LTDA</v>
      </c>
      <c r="D387" s="18" t="s">
        <v>104</v>
      </c>
      <c r="E387" s="110" t="s">
        <v>2204</v>
      </c>
      <c r="F387" s="19">
        <v>45777</v>
      </c>
      <c r="G387" s="20">
        <v>3012.34</v>
      </c>
      <c r="H387" s="104">
        <f>VLOOKUP(E387&amp;B387,'Conf Oracle'!A:F,6,0)</f>
        <v>45806.445833333331</v>
      </c>
      <c r="I387" s="23"/>
      <c r="J387">
        <f t="shared" ref="J387:J390" si="9">IF(OR(ISBLANK(F387), ISBLANK(H387)), "", IFERROR(NETWORKDAYS(F387, H387), ""))</f>
        <v>22</v>
      </c>
    </row>
    <row r="388" spans="1:10" ht="15" hidden="1" x14ac:dyDescent="0.25">
      <c r="A388" s="17">
        <v>45811</v>
      </c>
      <c r="B388" s="114" t="s">
        <v>2053</v>
      </c>
      <c r="C388" s="18" t="str">
        <f>VLOOKUP(B388,Fornecedores!A:B,2,0)</f>
        <v>VIMOLBRAS VIDROS E MOLD. DO BRASIL LTDA</v>
      </c>
      <c r="D388" s="18" t="s">
        <v>104</v>
      </c>
      <c r="E388" s="110" t="s">
        <v>2205</v>
      </c>
      <c r="F388" s="19">
        <v>45777</v>
      </c>
      <c r="G388" s="20">
        <v>11184.93</v>
      </c>
      <c r="H388" s="104">
        <f>VLOOKUP(E388&amp;B388,'Conf Oracle'!A:F,6,0)</f>
        <v>45806.496527777781</v>
      </c>
      <c r="I388" s="23"/>
      <c r="J388">
        <f t="shared" si="9"/>
        <v>22</v>
      </c>
    </row>
    <row r="389" spans="1:10" ht="15" hidden="1" x14ac:dyDescent="0.25">
      <c r="A389" s="17">
        <v>45811</v>
      </c>
      <c r="B389" s="28" t="s">
        <v>168</v>
      </c>
      <c r="C389" s="18" t="str">
        <f>VLOOKUP(B389,Fornecedores!A:B,2,0)</f>
        <v>SOTREQ SA</v>
      </c>
      <c r="D389" s="18" t="s">
        <v>104</v>
      </c>
      <c r="E389" s="23" t="s">
        <v>2206</v>
      </c>
      <c r="F389" s="19">
        <v>45772</v>
      </c>
      <c r="G389" s="20">
        <v>4139.45</v>
      </c>
      <c r="H389" s="104">
        <f>VLOOKUP(E389&amp;B389,'Conf Oracle'!A:F,6,0)</f>
        <v>45807.48333333333</v>
      </c>
      <c r="I389" s="23"/>
      <c r="J389">
        <f t="shared" si="9"/>
        <v>26</v>
      </c>
    </row>
    <row r="390" spans="1:10" ht="15" hidden="1" x14ac:dyDescent="0.25">
      <c r="A390" s="17">
        <v>45811</v>
      </c>
      <c r="B390" s="28" t="s">
        <v>168</v>
      </c>
      <c r="C390" s="18" t="str">
        <f>VLOOKUP(B390,Fornecedores!A:B,2,0)</f>
        <v>SOTREQ SA</v>
      </c>
      <c r="D390" s="18" t="s">
        <v>104</v>
      </c>
      <c r="E390" s="23" t="s">
        <v>2207</v>
      </c>
      <c r="F390" s="19">
        <v>45772</v>
      </c>
      <c r="G390" s="20">
        <v>19612.97</v>
      </c>
      <c r="H390" s="104">
        <f>VLOOKUP(E390&amp;B390,'Conf Oracle'!A:F,6,0)</f>
        <v>45807.493750000001</v>
      </c>
      <c r="I390" s="23"/>
      <c r="J390">
        <f t="shared" si="9"/>
        <v>26</v>
      </c>
    </row>
    <row r="391" spans="1:10" ht="15" hidden="1" x14ac:dyDescent="0.25">
      <c r="A391" s="17">
        <v>45811</v>
      </c>
      <c r="B391" s="28" t="s">
        <v>317</v>
      </c>
      <c r="C391" s="18" t="str">
        <f>VLOOKUP(B391,Fornecedores!A:B,2,0)</f>
        <v>SKY SERVICOS DE BANDA LARGA LTDA</v>
      </c>
      <c r="D391" s="18" t="s">
        <v>54</v>
      </c>
      <c r="E391" s="148" t="s">
        <v>2208</v>
      </c>
      <c r="F391" s="19">
        <v>45801</v>
      </c>
      <c r="G391" s="20">
        <v>318.17</v>
      </c>
      <c r="H391" s="104">
        <f>VLOOKUP(E391&amp;B391,'Conf Oracle'!A:F,6,0)</f>
        <v>45790.689583333333</v>
      </c>
      <c r="I391" s="23"/>
      <c r="J391" s="130"/>
    </row>
    <row r="392" spans="1:10" hidden="1" x14ac:dyDescent="0.25">
      <c r="A392" s="17">
        <v>45811</v>
      </c>
      <c r="B392" s="28" t="s">
        <v>901</v>
      </c>
      <c r="C392" s="18" t="str">
        <f>VLOOKUP(B392,Fornecedores!A:B,2,0)</f>
        <v>SEIVA MINERAÇÃO LTDA</v>
      </c>
      <c r="D392" s="18" t="s">
        <v>54</v>
      </c>
      <c r="E392" s="23" t="s">
        <v>2209</v>
      </c>
      <c r="F392" s="19">
        <v>45782</v>
      </c>
      <c r="G392" s="20">
        <v>745.34</v>
      </c>
      <c r="H392" s="104">
        <f>VLOOKUP(E392&amp;B392,'Conf Oracle'!A:F,6,0)</f>
        <v>45789.495833333334</v>
      </c>
      <c r="I392" s="23"/>
      <c r="J392" s="130"/>
    </row>
    <row r="393" spans="1:10" hidden="1" x14ac:dyDescent="0.25">
      <c r="A393" s="17">
        <v>45811</v>
      </c>
      <c r="B393" s="28" t="s">
        <v>2210</v>
      </c>
      <c r="C393" s="18" t="str">
        <f>VLOOKUP(B393,Fornecedores!A:B,2,0)</f>
        <v>PAIOL ENGENHARIA, CONSULTORIA E PROJETOS LTDA</v>
      </c>
      <c r="D393" s="18" t="s">
        <v>54</v>
      </c>
      <c r="E393" s="23" t="s">
        <v>939</v>
      </c>
      <c r="F393" s="19">
        <v>45798</v>
      </c>
      <c r="G393" s="20">
        <v>32980</v>
      </c>
      <c r="H393" s="104">
        <f>VLOOKUP(E393&amp;B393,'Conf Oracle'!A:F,6,0)</f>
        <v>45799.478472222225</v>
      </c>
      <c r="I393" s="23"/>
      <c r="J393" s="130"/>
    </row>
    <row r="394" spans="1:10" ht="15" hidden="1" x14ac:dyDescent="0.25">
      <c r="A394" s="17">
        <v>45811</v>
      </c>
      <c r="B394" s="28" t="s">
        <v>899</v>
      </c>
      <c r="C394" s="18" t="str">
        <f>VLOOKUP(B394,Fornecedores!A:B,2,0)</f>
        <v>ELEVADORES ATLAS SCHINDLER SA</v>
      </c>
      <c r="D394" s="18" t="s">
        <v>54</v>
      </c>
      <c r="E394" s="23" t="s">
        <v>2211</v>
      </c>
      <c r="F394" s="19">
        <v>45807</v>
      </c>
      <c r="G394" s="20">
        <v>2069.88</v>
      </c>
      <c r="H394" s="104">
        <f>VLOOKUP(E394&amp;B394,'Conf Oracle'!A:F,6,0)</f>
        <v>45796.464583333334</v>
      </c>
      <c r="I394" s="21" t="s">
        <v>988</v>
      </c>
      <c r="J394" s="130"/>
    </row>
    <row r="395" spans="1:10" hidden="1" x14ac:dyDescent="0.25">
      <c r="A395" s="17">
        <v>45811</v>
      </c>
      <c r="B395" s="28" t="s">
        <v>542</v>
      </c>
      <c r="C395" s="18" t="str">
        <f>VLOOKUP(B395,Fornecedores!A:B,2,0)</f>
        <v>TOP SERVICE SERVICOS E SISTEMAS S/A</v>
      </c>
      <c r="D395" s="18" t="s">
        <v>54</v>
      </c>
      <c r="E395" s="23" t="s">
        <v>2212</v>
      </c>
      <c r="F395" s="19">
        <v>45782</v>
      </c>
      <c r="G395" s="20">
        <v>34994.494333333336</v>
      </c>
      <c r="H395" s="104">
        <f>VLOOKUP(E395&amp;B395,'Conf Oracle'!A:F,6,0)</f>
        <v>45796.397916666669</v>
      </c>
      <c r="I395" s="23"/>
      <c r="J395" s="130"/>
    </row>
    <row r="396" spans="1:10" ht="15" hidden="1" x14ac:dyDescent="0.25">
      <c r="A396" s="17">
        <v>45811</v>
      </c>
      <c r="B396" s="28" t="s">
        <v>1998</v>
      </c>
      <c r="C396" s="18" t="str">
        <f>VLOOKUP(B396,Fornecedores!A:B,2,0)</f>
        <v>IN-HAUS INDUSTRIAL E SERVICOS DE LOGISTICA LTDA</v>
      </c>
      <c r="D396" s="18" t="s">
        <v>54</v>
      </c>
      <c r="E396" s="148" t="s">
        <v>2213</v>
      </c>
      <c r="F396" s="19">
        <v>45782</v>
      </c>
      <c r="G396" s="20">
        <v>87312.5</v>
      </c>
      <c r="H396" s="104">
        <f>VLOOKUP(E396&amp;B396,'Conf Oracle'!A:F,6,0)</f>
        <v>45796.401388888888</v>
      </c>
      <c r="I396" s="23"/>
      <c r="J396" s="130"/>
    </row>
    <row r="397" spans="1:10" hidden="1" x14ac:dyDescent="0.25">
      <c r="A397" s="17">
        <v>45811</v>
      </c>
      <c r="B397" s="151" t="s">
        <v>1308</v>
      </c>
      <c r="C397" s="18" t="str">
        <f>VLOOKUP(B397,Fornecedores!A:B,2,0)</f>
        <v>CLARO SA</v>
      </c>
      <c r="D397" s="18" t="s">
        <v>54</v>
      </c>
      <c r="E397" s="23" t="s">
        <v>2214</v>
      </c>
      <c r="F397" s="19">
        <v>45798</v>
      </c>
      <c r="G397" s="20">
        <v>3064.2</v>
      </c>
      <c r="H397" s="104" t="e">
        <f>VLOOKUP(E397&amp;B397,'Conf Oracle'!A:F,6,0)</f>
        <v>#N/A</v>
      </c>
      <c r="I397" s="23" t="s">
        <v>2215</v>
      </c>
      <c r="J397" s="130"/>
    </row>
    <row r="398" spans="1:10" hidden="1" x14ac:dyDescent="0.25">
      <c r="A398" s="17">
        <v>45811</v>
      </c>
      <c r="B398" s="28" t="s">
        <v>2216</v>
      </c>
      <c r="C398" s="18" t="str">
        <f>VLOOKUP(B398,Fornecedores!A:B,2,0)</f>
        <v>PWC STRATEGY&amp; DO BRASIL CONSULTORIA EMPRESARIAL LTDA</v>
      </c>
      <c r="D398" s="18" t="s">
        <v>30</v>
      </c>
      <c r="E398" s="23" t="s">
        <v>2217</v>
      </c>
      <c r="F398" s="19">
        <v>45799</v>
      </c>
      <c r="G398" s="20">
        <v>73500</v>
      </c>
      <c r="H398" s="104">
        <f>VLOOKUP(E398&amp;B398,'Conf Oracle'!A:F,6,0)</f>
        <v>45812.409722222219</v>
      </c>
      <c r="I398" s="23"/>
      <c r="J398" s="130"/>
    </row>
    <row r="399" spans="1:10" hidden="1" x14ac:dyDescent="0.25">
      <c r="A399" s="17">
        <v>45811</v>
      </c>
      <c r="B399" s="28" t="s">
        <v>250</v>
      </c>
      <c r="C399" s="18" t="str">
        <f>VLOOKUP(B399,Fornecedores!A:B,2,0)</f>
        <v>SIEMENS INFRAESTRUTURA E INDUSTRIA LTDA</v>
      </c>
      <c r="D399" s="18" t="s">
        <v>30</v>
      </c>
      <c r="E399" s="23" t="s">
        <v>2143</v>
      </c>
      <c r="F399" s="19">
        <v>45805</v>
      </c>
      <c r="G399" s="20">
        <v>159042.14000000001</v>
      </c>
      <c r="H399" s="104">
        <f>VLOOKUP(E399&amp;B399,'Conf Oracle'!A:F,6,0)</f>
        <v>45811.487500000003</v>
      </c>
      <c r="I399" s="23"/>
      <c r="J399" s="130"/>
    </row>
    <row r="400" spans="1:10" hidden="1" x14ac:dyDescent="0.25">
      <c r="A400" s="17">
        <v>45811</v>
      </c>
      <c r="B400" s="28" t="s">
        <v>250</v>
      </c>
      <c r="C400" s="18" t="str">
        <f>VLOOKUP(B400,Fornecedores!A:B,2,0)</f>
        <v>SIEMENS INFRAESTRUTURA E INDUSTRIA LTDA</v>
      </c>
      <c r="D400" s="18" t="s">
        <v>30</v>
      </c>
      <c r="E400" s="23" t="s">
        <v>2142</v>
      </c>
      <c r="F400" s="19">
        <v>45805</v>
      </c>
      <c r="G400" s="20">
        <v>22164.53</v>
      </c>
      <c r="H400" s="104">
        <f>VLOOKUP(E400&amp;B400,'Conf Oracle'!A:F,6,0)</f>
        <v>45811.493055555555</v>
      </c>
      <c r="I400" s="23"/>
      <c r="J400" s="130"/>
    </row>
    <row r="401" spans="1:10" hidden="1" x14ac:dyDescent="0.25">
      <c r="A401" s="17"/>
      <c r="B401" s="28" t="s">
        <v>250</v>
      </c>
      <c r="C401" s="18" t="str">
        <f>VLOOKUP(B401,Fornecedores!A:B,2,0)</f>
        <v>SIEMENS INFRAESTRUTURA E INDUSTRIA LTDA</v>
      </c>
      <c r="D401" s="18" t="s">
        <v>30</v>
      </c>
      <c r="E401" s="23" t="s">
        <v>2141</v>
      </c>
      <c r="F401" s="19">
        <v>45805</v>
      </c>
      <c r="G401" s="20">
        <v>28809.81</v>
      </c>
      <c r="H401" s="104">
        <f>VLOOKUP(E401&amp;B401,'Conf Oracle'!A:F,6,0)</f>
        <v>45811.481249999997</v>
      </c>
      <c r="I401" s="23"/>
      <c r="J401" s="130"/>
    </row>
    <row r="402" spans="1:10" hidden="1" x14ac:dyDescent="0.25">
      <c r="A402" s="17">
        <v>45810</v>
      </c>
      <c r="B402" s="28" t="s">
        <v>665</v>
      </c>
      <c r="C402" s="18" t="str">
        <f>VLOOKUP(B402,Fornecedores!A:B,2,0)</f>
        <v>TIM SA</v>
      </c>
      <c r="D402" s="18" t="s">
        <v>15</v>
      </c>
      <c r="E402" s="23" t="s">
        <v>2218</v>
      </c>
      <c r="F402" s="31">
        <v>45784</v>
      </c>
      <c r="G402" s="20">
        <v>32.450000000000003</v>
      </c>
      <c r="H402" s="104" t="e">
        <f>VLOOKUP(E402&amp;B402,'Conf Oracle'!A:F,6,0)</f>
        <v>#N/A</v>
      </c>
      <c r="I402" s="23" t="s">
        <v>1935</v>
      </c>
      <c r="J402" s="130"/>
    </row>
    <row r="403" spans="1:10" hidden="1" x14ac:dyDescent="0.25">
      <c r="A403" s="17">
        <v>45810</v>
      </c>
      <c r="B403" s="28" t="s">
        <v>665</v>
      </c>
      <c r="C403" s="18" t="str">
        <f>VLOOKUP(B403,Fornecedores!A:B,2,0)</f>
        <v>TIM SA</v>
      </c>
      <c r="D403" s="18" t="s">
        <v>15</v>
      </c>
      <c r="E403" s="23" t="s">
        <v>2218</v>
      </c>
      <c r="F403" s="31">
        <v>45784</v>
      </c>
      <c r="G403" s="20">
        <v>32.450000000000003</v>
      </c>
      <c r="H403" s="104" t="e">
        <f>VLOOKUP(E403&amp;B403,'Conf Oracle'!A:F,6,0)</f>
        <v>#N/A</v>
      </c>
      <c r="I403" s="23" t="s">
        <v>1935</v>
      </c>
      <c r="J403" s="130"/>
    </row>
    <row r="404" spans="1:10" hidden="1" x14ac:dyDescent="0.25">
      <c r="A404" s="17">
        <v>45810</v>
      </c>
      <c r="B404" s="28" t="s">
        <v>2219</v>
      </c>
      <c r="C404" s="18" t="str">
        <f>VLOOKUP(B404,Fornecedores!A:B,2,0)</f>
        <v>TIM SA</v>
      </c>
      <c r="D404" s="18" t="s">
        <v>15</v>
      </c>
      <c r="E404" s="23" t="s">
        <v>2220</v>
      </c>
      <c r="F404" s="31">
        <v>45784</v>
      </c>
      <c r="G404" s="20">
        <v>32.450000000000003</v>
      </c>
      <c r="H404" s="104" t="e">
        <f>VLOOKUP(E404&amp;B404,'Conf Oracle'!A:F,6,0)</f>
        <v>#N/A</v>
      </c>
      <c r="I404" s="23" t="s">
        <v>1935</v>
      </c>
      <c r="J404" s="130"/>
    </row>
    <row r="405" spans="1:10" hidden="1" x14ac:dyDescent="0.25">
      <c r="A405" s="17">
        <v>45810</v>
      </c>
      <c r="B405" s="28" t="s">
        <v>665</v>
      </c>
      <c r="C405" s="18" t="str">
        <f>VLOOKUP(B405,Fornecedores!A:B,2,0)</f>
        <v>TIM SA</v>
      </c>
      <c r="D405" s="18" t="s">
        <v>15</v>
      </c>
      <c r="E405" s="23" t="s">
        <v>2221</v>
      </c>
      <c r="F405" s="31">
        <v>45784</v>
      </c>
      <c r="G405" s="20">
        <v>147.30000000000001</v>
      </c>
      <c r="H405" s="104" t="e">
        <f>VLOOKUP(E405&amp;B405,'Conf Oracle'!A:F,6,0)</f>
        <v>#N/A</v>
      </c>
      <c r="I405" s="23" t="s">
        <v>1935</v>
      </c>
      <c r="J405" s="130"/>
    </row>
    <row r="406" spans="1:10" hidden="1" x14ac:dyDescent="0.25">
      <c r="A406" s="17">
        <v>45810</v>
      </c>
      <c r="B406" s="28" t="s">
        <v>2222</v>
      </c>
      <c r="C406" s="18" t="str">
        <f>VLOOKUP(B406,Fornecedores!A:B,2,0)</f>
        <v>ORIGINAIS DISTRIBUIDORA DE BRINDES LTDA</v>
      </c>
      <c r="D406" s="18" t="s">
        <v>30</v>
      </c>
      <c r="E406" s="77" t="s">
        <v>2223</v>
      </c>
      <c r="F406" s="31">
        <v>45779</v>
      </c>
      <c r="G406" s="20">
        <v>12679.89</v>
      </c>
      <c r="H406" s="104" t="e">
        <f>VLOOKUP(E406&amp;B406,'Conf Oracle'!A:F,6,0)</f>
        <v>#N/A</v>
      </c>
      <c r="I406" s="23" t="s">
        <v>2224</v>
      </c>
      <c r="J406" s="130"/>
    </row>
    <row r="407" spans="1:10" hidden="1" x14ac:dyDescent="0.25">
      <c r="A407" s="17">
        <v>45811</v>
      </c>
      <c r="B407" s="137" t="s">
        <v>2225</v>
      </c>
      <c r="C407" s="18" t="str">
        <f>VLOOKUP(B407,Fornecedores!A:B,2,0)</f>
        <v>FRIGELAR COMERCIO E INDUSTRIA LTDA</v>
      </c>
      <c r="D407" s="18" t="s">
        <v>472</v>
      </c>
      <c r="E407" s="23" t="s">
        <v>2226</v>
      </c>
      <c r="F407" s="19">
        <v>45784</v>
      </c>
      <c r="G407" s="20">
        <v>15866.39</v>
      </c>
      <c r="H407" s="104">
        <f>VLOOKUP(E407&amp;B407,'Conf Oracle'!A:F,6,0)</f>
        <v>45797.486111111109</v>
      </c>
      <c r="I407" s="23"/>
      <c r="J407" s="130">
        <f t="shared" ref="J407" si="10">IF(OR(ISBLANK(F407), ISBLANK(H407)), "", IFERROR(NETWORKDAYS(F407, H407), ""))</f>
        <v>10</v>
      </c>
    </row>
    <row r="1046919" spans="1:10" s="99" customFormat="1" x14ac:dyDescent="0.25">
      <c r="A1046919" s="17"/>
      <c r="B1046919" s="27"/>
      <c r="C1046919" s="18"/>
      <c r="D1046919" s="18"/>
      <c r="E1046919" s="23"/>
      <c r="F1046919" s="19"/>
      <c r="G1046919" s="20"/>
      <c r="H1046919" s="104"/>
      <c r="I1046919" s="23"/>
      <c r="J1046919" s="130"/>
    </row>
    <row r="1047751" spans="2:2" x14ac:dyDescent="0.25">
      <c r="B1047751" s="28"/>
    </row>
    <row r="1047774" spans="2:2" x14ac:dyDescent="0.25">
      <c r="B1047774" s="28"/>
    </row>
    <row r="1047788" spans="2:2" x14ac:dyDescent="0.25">
      <c r="B1047788" s="28"/>
    </row>
    <row r="1047789" spans="2:2" x14ac:dyDescent="0.25">
      <c r="B1047789" s="28"/>
    </row>
    <row r="1047811" spans="2:2" x14ac:dyDescent="0.25">
      <c r="B1047811" s="28"/>
    </row>
    <row r="1047818" spans="2:2" x14ac:dyDescent="0.25">
      <c r="B1047818" s="28"/>
    </row>
    <row r="1047828" spans="2:5" x14ac:dyDescent="0.25">
      <c r="B1047828" s="28"/>
      <c r="C1047828" s="18"/>
      <c r="D1047828" s="18"/>
      <c r="E1047828" s="23"/>
    </row>
    <row r="1047834" spans="2:5" x14ac:dyDescent="0.25">
      <c r="B1047834" s="28"/>
      <c r="C1047834" s="18"/>
      <c r="D1047834" s="18"/>
      <c r="E1047834" s="30"/>
    </row>
    <row r="1047874" spans="2:2" x14ac:dyDescent="0.25">
      <c r="B1047874" s="28"/>
    </row>
    <row r="1047876" spans="2:2" x14ac:dyDescent="0.25">
      <c r="B1047876" s="28"/>
    </row>
    <row r="1047883" spans="2:2" x14ac:dyDescent="0.25">
      <c r="B1047883" s="28"/>
    </row>
    <row r="1047888" spans="2:2" x14ac:dyDescent="0.25">
      <c r="B1047888" s="28"/>
    </row>
    <row r="1047891" spans="2:2" x14ac:dyDescent="0.25">
      <c r="B1047891" s="28"/>
    </row>
    <row r="1047903" spans="2:2" x14ac:dyDescent="0.25">
      <c r="B1047903" s="58"/>
    </row>
    <row r="1047907" spans="2:2" x14ac:dyDescent="0.25">
      <c r="B1047907" s="28"/>
    </row>
  </sheetData>
  <autoFilter ref="A2:J407" xr:uid="{C970EE48-748A-4A70-8EC6-B47AE473755E}">
    <filterColumn colId="2">
      <filters>
        <filter val="DELL COMPUTADORES DO BRASIL LTDA"/>
      </filters>
    </filterColumn>
    <filterColumn colId="7">
      <filters>
        <filter val="#N/D"/>
      </filters>
    </filterColumn>
  </autoFilter>
  <phoneticPr fontId="27" type="noConversion"/>
  <conditionalFormatting sqref="E3:E14 E116:E121 E35:E114 E123:E199 E201:E258 E260 E16:E33">
    <cfRule type="duplicateValues" dxfId="53" priority="23"/>
  </conditionalFormatting>
  <conditionalFormatting sqref="E34">
    <cfRule type="duplicateValues" dxfId="52" priority="15"/>
    <cfRule type="duplicateValues" dxfId="51" priority="16"/>
  </conditionalFormatting>
  <conditionalFormatting sqref="E387">
    <cfRule type="duplicateValues" dxfId="50" priority="14"/>
  </conditionalFormatting>
  <conditionalFormatting sqref="E388">
    <cfRule type="duplicateValues" dxfId="49" priority="13"/>
  </conditionalFormatting>
  <conditionalFormatting sqref="E397">
    <cfRule type="duplicateValues" dxfId="48" priority="11"/>
    <cfRule type="duplicateValues" dxfId="47" priority="12"/>
  </conditionalFormatting>
  <conditionalFormatting sqref="E398">
    <cfRule type="duplicateValues" dxfId="46" priority="659"/>
  </conditionalFormatting>
  <conditionalFormatting sqref="E399:E401">
    <cfRule type="duplicateValues" dxfId="45" priority="7"/>
    <cfRule type="duplicateValues" dxfId="44" priority="8"/>
  </conditionalFormatting>
  <conditionalFormatting sqref="E402:E405">
    <cfRule type="duplicateValues" dxfId="43" priority="5"/>
    <cfRule type="duplicateValues" dxfId="42" priority="6"/>
  </conditionalFormatting>
  <conditionalFormatting sqref="E406">
    <cfRule type="duplicateValues" dxfId="41" priority="3"/>
    <cfRule type="duplicateValues" dxfId="40" priority="4"/>
  </conditionalFormatting>
  <conditionalFormatting sqref="E407">
    <cfRule type="duplicateValues" dxfId="39" priority="1"/>
    <cfRule type="duplicateValues" dxfId="38" priority="2"/>
  </conditionalFormatting>
  <conditionalFormatting sqref="E408:E1048576 E392:E395 E3:E14 E116:E121 E35:E114 E123:E199 E201:E258 E260:E274 E16:E33 E278:E390">
    <cfRule type="duplicateValues" dxfId="37" priority="22"/>
  </conditionalFormatting>
  <conditionalFormatting sqref="E1047828:E1048576">
    <cfRule type="duplicateValues" dxfId="36" priority="20"/>
  </conditionalFormatting>
  <conditionalFormatting sqref="E1047834:E1048576">
    <cfRule type="duplicateValues" dxfId="35" priority="17"/>
    <cfRule type="duplicateValues" dxfId="34" priority="18"/>
  </conditionalFormatting>
  <hyperlinks>
    <hyperlink ref="E376" r:id="rId1" display="https://hcdd.fa.us2.oraclecloud.com/fscmUI/faces/FuseWelcome?_adf.ctrl-state=ukcqhj98v_5" xr:uid="{6198C456-57B6-4103-B866-46DA367D667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34B4-29D9-4DD2-8DA6-79A79D777FCB}">
  <dimension ref="A1:J1048574"/>
  <sheetViews>
    <sheetView zoomScaleNormal="100" workbookViewId="0">
      <pane ySplit="2" topLeftCell="A3" activePane="bottomLeft" state="frozen"/>
      <selection pane="bottomLeft" activeCell="C2" sqref="C2"/>
    </sheetView>
  </sheetViews>
  <sheetFormatPr defaultRowHeight="15" x14ac:dyDescent="0.25"/>
  <cols>
    <col min="1" max="1" width="19.5703125" style="13" customWidth="1"/>
    <col min="2" max="2" width="21.7109375" style="25" customWidth="1"/>
    <col min="3" max="3" width="53.140625" style="14" customWidth="1"/>
    <col min="4" max="4" width="17.140625" style="14" bestFit="1" customWidth="1"/>
    <col min="5" max="5" width="16.7109375" style="21" bestFit="1" customWidth="1"/>
    <col min="6" max="6" width="18" style="16" bestFit="1" customWidth="1"/>
    <col min="7" max="7" width="16.7109375" style="15" bestFit="1" customWidth="1"/>
    <col min="8" max="8" width="26.7109375" style="74" customWidth="1"/>
    <col min="9" max="9" width="77.42578125" style="21" bestFit="1" customWidth="1"/>
    <col min="10" max="10" width="15.140625" customWidth="1"/>
  </cols>
  <sheetData>
    <row r="1" spans="1:10" ht="5.0999999999999996" customHeight="1" x14ac:dyDescent="0.25"/>
    <row r="2" spans="1:10" ht="15.75" x14ac:dyDescent="0.25">
      <c r="A2" s="9" t="s">
        <v>1</v>
      </c>
      <c r="B2" s="26" t="s">
        <v>2</v>
      </c>
      <c r="C2" s="24" t="s">
        <v>3</v>
      </c>
      <c r="D2" s="10" t="s">
        <v>4</v>
      </c>
      <c r="E2" s="22" t="s">
        <v>5</v>
      </c>
      <c r="F2" s="12" t="s">
        <v>6</v>
      </c>
      <c r="G2" s="11" t="s">
        <v>7</v>
      </c>
      <c r="H2" s="75" t="s">
        <v>8</v>
      </c>
      <c r="I2" s="22" t="s">
        <v>9</v>
      </c>
      <c r="J2" s="22" t="s">
        <v>10</v>
      </c>
    </row>
    <row r="3" spans="1:10" s="21" customFormat="1" x14ac:dyDescent="0.25">
      <c r="A3" s="17">
        <v>45679</v>
      </c>
      <c r="B3" s="28" t="s">
        <v>542</v>
      </c>
      <c r="C3" s="18" t="str">
        <f>VLOOKUP(B3,Fornecedores!A:B,2,0)</f>
        <v>TOP SERVICE SERVICOS E SISTEMAS S/A</v>
      </c>
      <c r="D3" s="18" t="s">
        <v>522</v>
      </c>
      <c r="E3" s="23" t="s">
        <v>2227</v>
      </c>
      <c r="F3" s="19">
        <v>45660</v>
      </c>
      <c r="G3" s="32">
        <v>87156.36</v>
      </c>
      <c r="H3" s="74">
        <f>VLOOKUP(E3&amp;B3,'Conf Oracle'!A:F,6,0)</f>
        <v>45680.752233796295</v>
      </c>
      <c r="J3">
        <f>IF(OR(ISBLANK(F3), ISBLANK(H3)), "", IFERROR(NETWORKDAYS(F3, H3), ""))</f>
        <v>15</v>
      </c>
    </row>
    <row r="4" spans="1:10" s="16" customFormat="1" x14ac:dyDescent="0.25">
      <c r="A4" s="17">
        <v>45679</v>
      </c>
      <c r="B4" s="28" t="s">
        <v>542</v>
      </c>
      <c r="C4" s="18" t="str">
        <f>VLOOKUP(B4,Fornecedores!A:B,2,0)</f>
        <v>TOP SERVICE SERVICOS E SISTEMAS S/A</v>
      </c>
      <c r="D4" s="18" t="s">
        <v>522</v>
      </c>
      <c r="E4" s="23" t="s">
        <v>2228</v>
      </c>
      <c r="F4" s="19">
        <v>45660</v>
      </c>
      <c r="G4" s="32">
        <v>18401.759999999998</v>
      </c>
      <c r="H4" s="74">
        <f>VLOOKUP(E4&amp;B4,'Conf Oracle'!A:F,6,0)</f>
        <v>45680.721886574072</v>
      </c>
      <c r="I4" s="21"/>
      <c r="J4">
        <f t="shared" ref="J4:J63" si="0">IF(OR(ISBLANK(F4), ISBLANK(H4)), "", IFERROR(NETWORKDAYS(F4, H4), ""))</f>
        <v>15</v>
      </c>
    </row>
    <row r="5" spans="1:10" s="16" customFormat="1" x14ac:dyDescent="0.25">
      <c r="A5" s="17">
        <v>45679</v>
      </c>
      <c r="B5" s="28" t="s">
        <v>197</v>
      </c>
      <c r="C5" s="18" t="str">
        <f>VLOOKUP(B5,Fornecedores!A:B,2,0)</f>
        <v>ELEVADORES ATLAS SCHINDLER SA</v>
      </c>
      <c r="D5" s="18" t="s">
        <v>522</v>
      </c>
      <c r="E5" s="23" t="s">
        <v>2229</v>
      </c>
      <c r="F5" s="19">
        <v>45663</v>
      </c>
      <c r="G5" s="32">
        <v>1960.94</v>
      </c>
      <c r="H5" s="74">
        <f>VLOOKUP(E5&amp;B5,'Conf Oracle'!A:F,6,0)</f>
        <v>45685.452905092592</v>
      </c>
      <c r="I5" s="21"/>
      <c r="J5">
        <f t="shared" si="0"/>
        <v>17</v>
      </c>
    </row>
    <row r="6" spans="1:10" s="16" customFormat="1" x14ac:dyDescent="0.25">
      <c r="A6" s="17">
        <v>45679</v>
      </c>
      <c r="B6" s="28" t="s">
        <v>195</v>
      </c>
      <c r="C6" s="18" t="str">
        <f>VLOOKUP(B6,Fornecedores!A:B,2,0)</f>
        <v>CONFIDERE IMOBILIARIA LTDA</v>
      </c>
      <c r="D6" s="18" t="s">
        <v>522</v>
      </c>
      <c r="E6" s="23" t="s">
        <v>2230</v>
      </c>
      <c r="F6" s="19">
        <v>45664</v>
      </c>
      <c r="G6" s="32">
        <v>2737093.32</v>
      </c>
      <c r="H6" s="74">
        <f>VLOOKUP(E6&amp;B6,'Conf Oracle'!A:F,6,0)</f>
        <v>45688.514513888891</v>
      </c>
      <c r="I6" s="83" t="s">
        <v>2231</v>
      </c>
      <c r="J6">
        <f t="shared" si="0"/>
        <v>19</v>
      </c>
    </row>
    <row r="7" spans="1:10" s="16" customFormat="1" x14ac:dyDescent="0.25">
      <c r="A7" s="17">
        <v>45679</v>
      </c>
      <c r="B7" s="28" t="s">
        <v>315</v>
      </c>
      <c r="C7" s="18" t="str">
        <f>VLOOKUP(B7,Fornecedores!A:B,2,0)</f>
        <v>AGUAS CLARAS GASTRONOMIA E EVENTOS LTDA</v>
      </c>
      <c r="D7" s="18" t="s">
        <v>522</v>
      </c>
      <c r="E7" s="23" t="s">
        <v>2232</v>
      </c>
      <c r="F7" s="19">
        <v>45664</v>
      </c>
      <c r="G7" s="32">
        <v>2400</v>
      </c>
      <c r="H7" s="74">
        <f>VLOOKUP(E7&amp;B7,'Conf Oracle'!A:F,6,0)</f>
        <v>45686.529560185183</v>
      </c>
      <c r="I7" s="21"/>
      <c r="J7">
        <f t="shared" si="0"/>
        <v>17</v>
      </c>
    </row>
    <row r="8" spans="1:10" s="16" customFormat="1" x14ac:dyDescent="0.25">
      <c r="A8" s="17">
        <v>45679</v>
      </c>
      <c r="B8" s="28" t="s">
        <v>280</v>
      </c>
      <c r="C8" s="18" t="str">
        <f>VLOOKUP(B8,Fornecedores!A:B,2,0)</f>
        <v>FLEURY SA</v>
      </c>
      <c r="D8" s="18" t="s">
        <v>522</v>
      </c>
      <c r="E8" s="23" t="s">
        <v>2233</v>
      </c>
      <c r="F8" s="19">
        <v>45665</v>
      </c>
      <c r="G8" s="32">
        <v>433.45</v>
      </c>
      <c r="H8" s="74">
        <f>VLOOKUP(E8&amp;B8,'Conf Oracle'!A:F,6,0)</f>
        <v>45679.739432870374</v>
      </c>
      <c r="I8" s="21"/>
      <c r="J8">
        <f t="shared" si="0"/>
        <v>11</v>
      </c>
    </row>
    <row r="9" spans="1:10" s="16" customFormat="1" x14ac:dyDescent="0.25">
      <c r="A9" s="17">
        <v>45679</v>
      </c>
      <c r="B9" s="28" t="s">
        <v>210</v>
      </c>
      <c r="C9" s="18" t="str">
        <f>VLOOKUP(B9,Fornecedores!A:B,2,0)</f>
        <v>TK ELEVADORES BRASIL LTDA.</v>
      </c>
      <c r="D9" s="18" t="s">
        <v>522</v>
      </c>
      <c r="E9" s="23" t="s">
        <v>2234</v>
      </c>
      <c r="F9" s="19">
        <v>45659</v>
      </c>
      <c r="G9" s="32">
        <v>13781.17</v>
      </c>
      <c r="H9" s="74">
        <f>VLOOKUP(E9&amp;B9,'Conf Oracle'!A:F,6,0)</f>
        <v>45688.532129629632</v>
      </c>
      <c r="I9" s="83" t="s">
        <v>2235</v>
      </c>
      <c r="J9">
        <f t="shared" si="0"/>
        <v>22</v>
      </c>
    </row>
    <row r="10" spans="1:10" s="16" customFormat="1" x14ac:dyDescent="0.25">
      <c r="A10" s="17">
        <v>45679</v>
      </c>
      <c r="B10" s="28" t="s">
        <v>126</v>
      </c>
      <c r="C10" s="18" t="str">
        <f>VLOOKUP(B10,Fornecedores!A:B,2,0)</f>
        <v>PLUXEE BENEFICIOS BRASIL SA</v>
      </c>
      <c r="D10" s="18" t="s">
        <v>522</v>
      </c>
      <c r="E10" s="23" t="s">
        <v>2236</v>
      </c>
      <c r="F10" s="19">
        <v>45665</v>
      </c>
      <c r="G10" s="32">
        <v>4745.68</v>
      </c>
      <c r="H10" s="74">
        <f>VLOOKUP(E10&amp;B10,'Conf Oracle'!A:F,6,0)</f>
        <v>45687.508912037039</v>
      </c>
      <c r="I10" s="21"/>
      <c r="J10">
        <f t="shared" si="0"/>
        <v>17</v>
      </c>
    </row>
    <row r="11" spans="1:10" s="16" customFormat="1" x14ac:dyDescent="0.25">
      <c r="A11" s="17">
        <v>45679</v>
      </c>
      <c r="B11" s="28" t="s">
        <v>126</v>
      </c>
      <c r="C11" s="18" t="str">
        <f>VLOOKUP(B11,Fornecedores!A:B,2,0)</f>
        <v>PLUXEE BENEFICIOS BRASIL SA</v>
      </c>
      <c r="D11" s="18" t="s">
        <v>522</v>
      </c>
      <c r="E11" s="23" t="s">
        <v>2237</v>
      </c>
      <c r="F11" s="19">
        <v>45665</v>
      </c>
      <c r="G11" s="32">
        <v>1974.48</v>
      </c>
      <c r="H11" s="74">
        <f>VLOOKUP(E11&amp;B11,'Conf Oracle'!A:F,6,0)</f>
        <v>45687.529861111114</v>
      </c>
      <c r="I11" s="21"/>
      <c r="J11">
        <f t="shared" si="0"/>
        <v>17</v>
      </c>
    </row>
    <row r="12" spans="1:10" s="16" customFormat="1" x14ac:dyDescent="0.25">
      <c r="A12" s="17">
        <v>45679</v>
      </c>
      <c r="B12" s="28" t="s">
        <v>448</v>
      </c>
      <c r="C12" s="18" t="str">
        <f>VLOOKUP(B12,Fornecedores!A:B,2,0)</f>
        <v>CLARO SA</v>
      </c>
      <c r="D12" s="18" t="s">
        <v>522</v>
      </c>
      <c r="E12" s="23" t="s">
        <v>2238</v>
      </c>
      <c r="F12" s="19">
        <v>45661</v>
      </c>
      <c r="G12" s="32">
        <v>19352.38</v>
      </c>
      <c r="H12" s="74">
        <f>VLOOKUP(E12&amp;B12,'Conf Oracle'!A:F,6,0)</f>
        <v>45684.649687500001</v>
      </c>
      <c r="I12" s="83" t="s">
        <v>2239</v>
      </c>
      <c r="J12">
        <f t="shared" si="0"/>
        <v>16</v>
      </c>
    </row>
    <row r="13" spans="1:10" s="16" customFormat="1" x14ac:dyDescent="0.25">
      <c r="A13" s="17">
        <v>45679</v>
      </c>
      <c r="B13" s="28" t="s">
        <v>448</v>
      </c>
      <c r="C13" s="18" t="str">
        <f>VLOOKUP(B13,Fornecedores!A:B,2,0)</f>
        <v>CLARO SA</v>
      </c>
      <c r="D13" s="18" t="s">
        <v>522</v>
      </c>
      <c r="E13" s="23" t="s">
        <v>2240</v>
      </c>
      <c r="F13" s="19">
        <v>45661</v>
      </c>
      <c r="G13" s="32">
        <v>2606.34</v>
      </c>
      <c r="H13" s="74">
        <f>VLOOKUP(E13&amp;B13,'Conf Oracle'!A:F,6,0)</f>
        <v>45684.630069444444</v>
      </c>
      <c r="I13" s="83" t="s">
        <v>2241</v>
      </c>
      <c r="J13">
        <f t="shared" si="0"/>
        <v>16</v>
      </c>
    </row>
    <row r="14" spans="1:10" s="16" customFormat="1" x14ac:dyDescent="0.25">
      <c r="A14" s="17">
        <v>45679</v>
      </c>
      <c r="B14" s="28" t="s">
        <v>448</v>
      </c>
      <c r="C14" s="18" t="str">
        <f>VLOOKUP(B14,Fornecedores!A:B,2,0)</f>
        <v>CLARO SA</v>
      </c>
      <c r="D14" s="18" t="s">
        <v>522</v>
      </c>
      <c r="E14" s="23" t="s">
        <v>2242</v>
      </c>
      <c r="F14" s="19">
        <v>45661</v>
      </c>
      <c r="G14" s="32">
        <v>1842.68</v>
      </c>
      <c r="H14" s="74">
        <f>VLOOKUP(E14&amp;B14,'Conf Oracle'!A:F,6,0)</f>
        <v>45684.614016203705</v>
      </c>
      <c r="I14" s="83" t="s">
        <v>2243</v>
      </c>
      <c r="J14">
        <f t="shared" si="0"/>
        <v>16</v>
      </c>
    </row>
    <row r="15" spans="1:10" s="16" customFormat="1" x14ac:dyDescent="0.25">
      <c r="A15" s="17">
        <v>45679</v>
      </c>
      <c r="B15" s="28" t="s">
        <v>448</v>
      </c>
      <c r="C15" s="18" t="str">
        <f>VLOOKUP(B15,Fornecedores!A:B,2,0)</f>
        <v>CLARO SA</v>
      </c>
      <c r="D15" s="18" t="s">
        <v>522</v>
      </c>
      <c r="E15" s="23" t="s">
        <v>2244</v>
      </c>
      <c r="F15" s="19">
        <v>45661</v>
      </c>
      <c r="G15" s="32">
        <v>3542.9</v>
      </c>
      <c r="H15" s="74">
        <f>VLOOKUP(E15&amp;B15,'Conf Oracle'!A:F,6,0)</f>
        <v>45684.518287037034</v>
      </c>
      <c r="I15" s="83" t="s">
        <v>2245</v>
      </c>
      <c r="J15">
        <f t="shared" si="0"/>
        <v>16</v>
      </c>
    </row>
    <row r="16" spans="1:10" s="16" customFormat="1" x14ac:dyDescent="0.25">
      <c r="A16" s="17">
        <v>45679</v>
      </c>
      <c r="B16" s="28" t="s">
        <v>448</v>
      </c>
      <c r="C16" s="18" t="str">
        <f>VLOOKUP(B16,Fornecedores!A:B,2,0)</f>
        <v>CLARO SA</v>
      </c>
      <c r="D16" s="18" t="s">
        <v>522</v>
      </c>
      <c r="E16" s="23" t="s">
        <v>2246</v>
      </c>
      <c r="F16" s="19">
        <v>45661</v>
      </c>
      <c r="G16" s="32">
        <v>1948.57</v>
      </c>
      <c r="H16" s="74" t="e">
        <f>VLOOKUP(E16&amp;B16,'Conf Oracle'!A:F,6,0)</f>
        <v>#N/A</v>
      </c>
      <c r="I16" s="83" t="s">
        <v>2247</v>
      </c>
      <c r="J16" t="str">
        <f t="shared" si="0"/>
        <v/>
      </c>
    </row>
    <row r="17" spans="1:10" s="16" customFormat="1" x14ac:dyDescent="0.25">
      <c r="A17" s="17">
        <v>45679</v>
      </c>
      <c r="B17" s="28" t="s">
        <v>660</v>
      </c>
      <c r="C17" s="18" t="str">
        <f>VLOOKUP(B17,Fornecedores!A:B,2,0)</f>
        <v>COMPANHIA DE SANEAMENTO AMBIENTAL DO DISTRITO FEDERAL</v>
      </c>
      <c r="D17" s="18" t="s">
        <v>522</v>
      </c>
      <c r="E17" s="30" t="s">
        <v>2248</v>
      </c>
      <c r="F17" s="19">
        <v>45671</v>
      </c>
      <c r="G17" s="32">
        <v>27216.84</v>
      </c>
      <c r="H17" s="74">
        <f>VLOOKUP(E17&amp;B17,'Conf Oracle'!A:F,6,0)</f>
        <v>45686.471145833333</v>
      </c>
      <c r="I17" s="83" t="s">
        <v>2249</v>
      </c>
      <c r="J17">
        <f t="shared" si="0"/>
        <v>12</v>
      </c>
    </row>
    <row r="18" spans="1:10" s="16" customFormat="1" x14ac:dyDescent="0.25">
      <c r="A18" s="17">
        <v>45679</v>
      </c>
      <c r="B18" s="28" t="s">
        <v>1492</v>
      </c>
      <c r="C18" s="18" t="str">
        <f>VLOOKUP(B18,Fornecedores!A:B,2,0)</f>
        <v>TOUR HOUSE - VIAGENS E TURISMO LTDA.</v>
      </c>
      <c r="D18" s="18" t="s">
        <v>522</v>
      </c>
      <c r="E18" s="23" t="s">
        <v>2250</v>
      </c>
      <c r="F18" s="19">
        <v>45670</v>
      </c>
      <c r="G18" s="32">
        <v>20265.73</v>
      </c>
      <c r="H18" s="74">
        <f>VLOOKUP(E18&amp;B18,'Conf Oracle'!A:F,6,0)</f>
        <v>45687.637523148151</v>
      </c>
      <c r="I18" s="21" t="s">
        <v>2251</v>
      </c>
      <c r="J18">
        <f t="shared" si="0"/>
        <v>14</v>
      </c>
    </row>
    <row r="19" spans="1:10" s="16" customFormat="1" x14ac:dyDescent="0.25">
      <c r="A19" s="17">
        <v>45679</v>
      </c>
      <c r="B19" s="28" t="s">
        <v>179</v>
      </c>
      <c r="C19" s="18" t="str">
        <f>VLOOKUP(B19,Fornecedores!A:B,2,0)</f>
        <v>JOHNSON CONTROLS BE DO BRASIL LTDA</v>
      </c>
      <c r="D19" s="18" t="s">
        <v>522</v>
      </c>
      <c r="E19" s="23" t="s">
        <v>2252</v>
      </c>
      <c r="F19" s="19">
        <v>45671</v>
      </c>
      <c r="G19" s="32">
        <v>69907.39</v>
      </c>
      <c r="H19" s="74" t="e">
        <f>VLOOKUP(E19&amp;B19,'Conf Oracle'!A:F,6,0)</f>
        <v>#N/A</v>
      </c>
      <c r="I19" s="21" t="s">
        <v>2251</v>
      </c>
      <c r="J19" t="str">
        <f t="shared" si="0"/>
        <v/>
      </c>
    </row>
    <row r="20" spans="1:10" s="16" customFormat="1" x14ac:dyDescent="0.25">
      <c r="A20" s="17">
        <v>45679</v>
      </c>
      <c r="B20" s="28" t="s">
        <v>233</v>
      </c>
      <c r="C20" s="18" t="str">
        <f>VLOOKUP(B20,Fornecedores!A:B,2,0)</f>
        <v>ALERTE AUTOM LEIT RECORT DIAR OFIC LTDA</v>
      </c>
      <c r="D20" s="18" t="s">
        <v>522</v>
      </c>
      <c r="E20" s="23" t="s">
        <v>2253</v>
      </c>
      <c r="F20" s="19">
        <v>45672</v>
      </c>
      <c r="G20" s="32">
        <v>1470.18</v>
      </c>
      <c r="H20" s="74">
        <f>VLOOKUP(E20&amp;B20,'Conf Oracle'!A:F,6,0)</f>
        <v>45679.737511574072</v>
      </c>
      <c r="I20" s="21"/>
      <c r="J20">
        <f t="shared" si="0"/>
        <v>6</v>
      </c>
    </row>
    <row r="21" spans="1:10" s="16" customFormat="1" x14ac:dyDescent="0.25">
      <c r="A21" s="17">
        <v>45679</v>
      </c>
      <c r="B21" s="58" t="s">
        <v>653</v>
      </c>
      <c r="C21" s="18" t="str">
        <f>VLOOKUP(B21,Fornecedores!A:B,2,0)</f>
        <v>ORACLE DO BRASIL SISTEMAS LTDA</v>
      </c>
      <c r="D21" s="18" t="s">
        <v>522</v>
      </c>
      <c r="E21" s="23" t="s">
        <v>2254</v>
      </c>
      <c r="F21" s="19">
        <v>45672</v>
      </c>
      <c r="G21" s="32">
        <v>440529.53</v>
      </c>
      <c r="H21" s="74">
        <f>VLOOKUP(E21&amp;B21,'Conf Oracle'!A:F,6,0)</f>
        <v>45679.742766203701</v>
      </c>
      <c r="I21" s="21" t="s">
        <v>2251</v>
      </c>
      <c r="J21">
        <f t="shared" si="0"/>
        <v>6</v>
      </c>
    </row>
    <row r="22" spans="1:10" s="16" customFormat="1" x14ac:dyDescent="0.25">
      <c r="A22" s="17">
        <v>45679</v>
      </c>
      <c r="B22" s="28" t="s">
        <v>229</v>
      </c>
      <c r="C22" s="18" t="str">
        <f>VLOOKUP(B22,Fornecedores!A:B,2,0)</f>
        <v>PRUDENTIAL DO BRASIL VIDA EM GRUPO S.A.</v>
      </c>
      <c r="D22" s="18" t="s">
        <v>522</v>
      </c>
      <c r="E22" s="23" t="s">
        <v>2255</v>
      </c>
      <c r="F22" s="19">
        <v>45670</v>
      </c>
      <c r="G22" s="32">
        <v>972.18</v>
      </c>
      <c r="H22" s="74">
        <f>VLOOKUP(E22&amp;B22,'Conf Oracle'!A:F,6,0)</f>
        <v>45680.478055555555</v>
      </c>
      <c r="I22" s="21" t="s">
        <v>2251</v>
      </c>
      <c r="J22">
        <f t="shared" si="0"/>
        <v>9</v>
      </c>
    </row>
    <row r="23" spans="1:10" s="16" customFormat="1" x14ac:dyDescent="0.25">
      <c r="A23" s="17">
        <v>45679</v>
      </c>
      <c r="B23" s="28" t="s">
        <v>126</v>
      </c>
      <c r="C23" s="18" t="str">
        <f>VLOOKUP(B23,Fornecedores!A:B,2,0)</f>
        <v>PLUXEE BENEFICIOS BRASIL SA</v>
      </c>
      <c r="D23" s="18" t="s">
        <v>522</v>
      </c>
      <c r="E23" s="23" t="s">
        <v>2256</v>
      </c>
      <c r="F23" s="19">
        <v>45673</v>
      </c>
      <c r="G23" s="32">
        <v>609656.86</v>
      </c>
      <c r="H23" s="74">
        <f>VLOOKUP(E23&amp;B23,'Conf Oracle'!A:F,6,0)</f>
        <v>45687.54005787037</v>
      </c>
      <c r="I23" s="21"/>
      <c r="J23">
        <f t="shared" si="0"/>
        <v>11</v>
      </c>
    </row>
    <row r="24" spans="1:10" s="16" customFormat="1" x14ac:dyDescent="0.25">
      <c r="A24" s="17">
        <v>45679</v>
      </c>
      <c r="B24" s="28" t="s">
        <v>126</v>
      </c>
      <c r="C24" s="18" t="str">
        <f>VLOOKUP(B24,Fornecedores!A:B,2,0)</f>
        <v>PLUXEE BENEFICIOS BRASIL SA</v>
      </c>
      <c r="D24" s="18" t="s">
        <v>522</v>
      </c>
      <c r="E24" s="23" t="s">
        <v>2257</v>
      </c>
      <c r="F24" s="19">
        <v>45673</v>
      </c>
      <c r="G24" s="32">
        <v>1054899.06</v>
      </c>
      <c r="H24" s="74">
        <f>VLOOKUP(E24&amp;B24,'Conf Oracle'!A:F,6,0)</f>
        <v>45687.536643518521</v>
      </c>
      <c r="I24" s="21"/>
      <c r="J24">
        <f t="shared" si="0"/>
        <v>11</v>
      </c>
    </row>
    <row r="25" spans="1:10" s="16" customFormat="1" x14ac:dyDescent="0.25">
      <c r="A25" s="17">
        <v>45679</v>
      </c>
      <c r="B25" s="28" t="s">
        <v>231</v>
      </c>
      <c r="C25" s="18" t="str">
        <f>VLOOKUP(B25,Fornecedores!A:B,2,0)</f>
        <v>ELETROS SAUDE - ASSOCIACAO DE ASSISTENCIA A SAUDE</v>
      </c>
      <c r="D25" s="18" t="s">
        <v>574</v>
      </c>
      <c r="E25" s="30" t="s">
        <v>2258</v>
      </c>
      <c r="F25" s="19">
        <v>45672</v>
      </c>
      <c r="G25" s="32">
        <v>12831.09</v>
      </c>
      <c r="H25" s="74">
        <f>VLOOKUP(E25&amp;B25,'Conf Oracle'!A:F,6,0)</f>
        <v>45680.773831018516</v>
      </c>
      <c r="I25" s="21" t="s">
        <v>2251</v>
      </c>
      <c r="J25">
        <f t="shared" si="0"/>
        <v>7</v>
      </c>
    </row>
    <row r="26" spans="1:10" s="16" customFormat="1" x14ac:dyDescent="0.25">
      <c r="A26" s="17">
        <v>45679</v>
      </c>
      <c r="B26" s="28" t="s">
        <v>354</v>
      </c>
      <c r="C26" s="18" t="str">
        <f>VLOOKUP(B26,Fornecedores!A:B,2,0)</f>
        <v>BRADESCO SAUDE SA</v>
      </c>
      <c r="D26" s="18" t="s">
        <v>522</v>
      </c>
      <c r="E26" s="23" t="s">
        <v>2259</v>
      </c>
      <c r="F26" s="19">
        <v>45665</v>
      </c>
      <c r="G26" s="32">
        <v>1976316.15</v>
      </c>
      <c r="H26" s="74">
        <f>VLOOKUP(E26&amp;B26,'Conf Oracle'!A:F,6,0)</f>
        <v>45681.585324074076</v>
      </c>
      <c r="I26" s="21"/>
      <c r="J26">
        <f t="shared" si="0"/>
        <v>13</v>
      </c>
    </row>
    <row r="27" spans="1:10" s="16" customFormat="1" x14ac:dyDescent="0.25">
      <c r="A27" s="17">
        <v>45679</v>
      </c>
      <c r="B27" s="28" t="s">
        <v>1018</v>
      </c>
      <c r="C27" s="18" t="str">
        <f>VLOOKUP(B27,Fornecedores!A:B,2,0)</f>
        <v>AVENTIS RENTAL S.A</v>
      </c>
      <c r="D27" s="18" t="s">
        <v>522</v>
      </c>
      <c r="E27" s="23" t="s">
        <v>2260</v>
      </c>
      <c r="F27" s="19">
        <v>45311</v>
      </c>
      <c r="G27" s="32">
        <v>15116.88</v>
      </c>
      <c r="H27" s="74">
        <f>VLOOKUP(E27&amp;B27,'Conf Oracle'!A:F,6,0)</f>
        <v>45663.541261574072</v>
      </c>
      <c r="I27" s="21" t="s">
        <v>1981</v>
      </c>
      <c r="J27">
        <f t="shared" si="0"/>
        <v>251</v>
      </c>
    </row>
    <row r="28" spans="1:10" s="16" customFormat="1" x14ac:dyDescent="0.25">
      <c r="A28" s="17">
        <v>45679</v>
      </c>
      <c r="B28" s="28" t="s">
        <v>2261</v>
      </c>
      <c r="C28" s="18" t="str">
        <f>VLOOKUP(B28,Fornecedores!A:B,2,0)</f>
        <v>DATA CENTRE DYNAMICS BRASIL TECNOLOGIAS LTDA</v>
      </c>
      <c r="D28" s="18" t="s">
        <v>522</v>
      </c>
      <c r="E28" s="23" t="s">
        <v>2197</v>
      </c>
      <c r="F28" s="19">
        <v>45311</v>
      </c>
      <c r="G28" s="32">
        <v>172900</v>
      </c>
      <c r="H28" s="74" t="e">
        <f>VLOOKUP(E28&amp;B28,'Conf Oracle'!A:F,6,0)</f>
        <v>#N/A</v>
      </c>
      <c r="I28" s="21" t="s">
        <v>1981</v>
      </c>
      <c r="J28" t="str">
        <f t="shared" si="0"/>
        <v/>
      </c>
    </row>
    <row r="29" spans="1:10" s="16" customFormat="1" x14ac:dyDescent="0.25">
      <c r="A29" s="17">
        <v>45679</v>
      </c>
      <c r="B29" s="28" t="s">
        <v>129</v>
      </c>
      <c r="C29" s="18" t="str">
        <f>VLOOKUP(B29,Fornecedores!A:B,2,0)</f>
        <v>TELEGESTAO SISTEMAS DE ATEND LTDA</v>
      </c>
      <c r="D29" s="18" t="s">
        <v>574</v>
      </c>
      <c r="E29" s="23" t="s">
        <v>530</v>
      </c>
      <c r="F29" s="19">
        <v>45658</v>
      </c>
      <c r="G29" s="32">
        <v>700</v>
      </c>
      <c r="H29" s="74">
        <f>VLOOKUP(E29&amp;B29,'Conf Oracle'!A:F,6,0)</f>
        <v>45679.732858796298</v>
      </c>
      <c r="I29" s="21" t="s">
        <v>2251</v>
      </c>
      <c r="J29">
        <f t="shared" si="0"/>
        <v>16</v>
      </c>
    </row>
    <row r="30" spans="1:10" s="16" customFormat="1" x14ac:dyDescent="0.25">
      <c r="A30" s="17">
        <v>45679</v>
      </c>
      <c r="B30" s="28" t="s">
        <v>112</v>
      </c>
      <c r="C30" s="18" t="str">
        <f>VLOOKUP(B30,Fornecedores!A:B,2,0)</f>
        <v>SSAMRO SOLUCOES PARA MANUTENCAO INDUSTR</v>
      </c>
      <c r="D30" s="18" t="s">
        <v>574</v>
      </c>
      <c r="E30" s="23" t="s">
        <v>2262</v>
      </c>
      <c r="F30" s="19">
        <v>45659</v>
      </c>
      <c r="G30" s="32">
        <v>648.76</v>
      </c>
      <c r="H30" s="74">
        <f>VLOOKUP(E30&amp;B30,'Conf Oracle'!A:F,6,0)</f>
        <v>45679.725937499999</v>
      </c>
      <c r="I30" s="21" t="s">
        <v>2251</v>
      </c>
      <c r="J30">
        <f t="shared" si="0"/>
        <v>15</v>
      </c>
    </row>
    <row r="31" spans="1:10" s="16" customFormat="1" x14ac:dyDescent="0.25">
      <c r="A31" s="17">
        <v>45679</v>
      </c>
      <c r="B31" s="28" t="s">
        <v>112</v>
      </c>
      <c r="C31" s="18" t="str">
        <f>VLOOKUP(B31,Fornecedores!A:B,2,0)</f>
        <v>SSAMRO SOLUCOES PARA MANUTENCAO INDUSTR</v>
      </c>
      <c r="D31" s="18" t="s">
        <v>574</v>
      </c>
      <c r="E31" s="23" t="s">
        <v>2263</v>
      </c>
      <c r="F31" s="19">
        <v>45659</v>
      </c>
      <c r="G31" s="32">
        <v>648.76</v>
      </c>
      <c r="H31" s="74">
        <f>VLOOKUP(E31&amp;B31,'Conf Oracle'!A:F,6,0)</f>
        <v>45679.730254629627</v>
      </c>
      <c r="I31" s="21" t="s">
        <v>2251</v>
      </c>
      <c r="J31">
        <f t="shared" si="0"/>
        <v>15</v>
      </c>
    </row>
    <row r="32" spans="1:10" s="16" customFormat="1" x14ac:dyDescent="0.25">
      <c r="A32" s="17">
        <v>45679</v>
      </c>
      <c r="B32" s="28" t="s">
        <v>112</v>
      </c>
      <c r="C32" s="18" t="str">
        <f>VLOOKUP(B32,Fornecedores!A:B,2,0)</f>
        <v>SSAMRO SOLUCOES PARA MANUTENCAO INDUSTR</v>
      </c>
      <c r="D32" s="18" t="s">
        <v>574</v>
      </c>
      <c r="E32" s="23" t="s">
        <v>2264</v>
      </c>
      <c r="F32" s="19">
        <v>45659</v>
      </c>
      <c r="G32" s="32">
        <v>648.76</v>
      </c>
      <c r="H32" s="74">
        <f>VLOOKUP(E32&amp;B32,'Conf Oracle'!A:F,6,0)</f>
        <v>45679.727430555555</v>
      </c>
      <c r="I32" s="21" t="s">
        <v>2251</v>
      </c>
      <c r="J32">
        <f t="shared" si="0"/>
        <v>15</v>
      </c>
    </row>
    <row r="33" spans="1:10" s="16" customFormat="1" x14ac:dyDescent="0.25">
      <c r="A33" s="17">
        <v>45679</v>
      </c>
      <c r="B33" s="28" t="s">
        <v>112</v>
      </c>
      <c r="C33" s="18" t="str">
        <f>VLOOKUP(B33,Fornecedores!A:B,2,0)</f>
        <v>SSAMRO SOLUCOES PARA MANUTENCAO INDUSTR</v>
      </c>
      <c r="D33" s="18" t="s">
        <v>574</v>
      </c>
      <c r="E33" s="23" t="s">
        <v>2265</v>
      </c>
      <c r="F33" s="19">
        <v>45659</v>
      </c>
      <c r="G33" s="32">
        <v>648.76</v>
      </c>
      <c r="H33" s="74">
        <f>VLOOKUP(E33&amp;B33,'Conf Oracle'!A:F,6,0)</f>
        <v>45679.728877314818</v>
      </c>
      <c r="I33" s="21" t="s">
        <v>2251</v>
      </c>
      <c r="J33">
        <f t="shared" si="0"/>
        <v>15</v>
      </c>
    </row>
    <row r="34" spans="1:10" s="16" customFormat="1" x14ac:dyDescent="0.25">
      <c r="A34" s="17">
        <v>45679</v>
      </c>
      <c r="B34" s="28" t="s">
        <v>133</v>
      </c>
      <c r="C34" s="18" t="str">
        <f>VLOOKUP(B34,Fornecedores!A:B,2,0)</f>
        <v>Tour House Viagens e Turismo LTDA-THV - Bragança</v>
      </c>
      <c r="D34" s="18" t="s">
        <v>574</v>
      </c>
      <c r="E34" s="23" t="s">
        <v>2266</v>
      </c>
      <c r="F34" s="19">
        <v>45663</v>
      </c>
      <c r="G34" s="32">
        <v>21748.7</v>
      </c>
      <c r="H34" s="74" t="e">
        <f>VLOOKUP(E34&amp;B34,'Conf Oracle'!A:F,6,0)</f>
        <v>#N/A</v>
      </c>
      <c r="I34" s="21" t="s">
        <v>2251</v>
      </c>
      <c r="J34" t="str">
        <f t="shared" si="0"/>
        <v/>
      </c>
    </row>
    <row r="35" spans="1:10" s="16" customFormat="1" x14ac:dyDescent="0.25">
      <c r="A35" s="17">
        <v>45679</v>
      </c>
      <c r="B35" s="28" t="s">
        <v>587</v>
      </c>
      <c r="C35" s="18" t="str">
        <f>VLOOKUP(B35,Fornecedores!A:B,2,0)</f>
        <v>MORAES PITOMBO ADVOGADOS</v>
      </c>
      <c r="D35" s="18" t="s">
        <v>574</v>
      </c>
      <c r="E35" s="23" t="s">
        <v>1662</v>
      </c>
      <c r="F35" s="19">
        <v>45659</v>
      </c>
      <c r="G35" s="32">
        <v>7500</v>
      </c>
      <c r="H35" s="74">
        <f>VLOOKUP(E35&amp;B35,'Conf Oracle'!A:F,6,0)</f>
        <v>45679.735659722224</v>
      </c>
      <c r="I35" s="21" t="s">
        <v>2251</v>
      </c>
      <c r="J35">
        <f t="shared" si="0"/>
        <v>15</v>
      </c>
    </row>
    <row r="36" spans="1:10" s="16" customFormat="1" x14ac:dyDescent="0.25">
      <c r="A36" s="17">
        <v>45679</v>
      </c>
      <c r="B36" s="28" t="s">
        <v>2267</v>
      </c>
      <c r="C36" s="18" t="str">
        <f>VLOOKUP(B36,Fornecedores!A:B,2,0)</f>
        <v>GARTNER DO BRASIL SERV DE PESQUISAS LTDA</v>
      </c>
      <c r="D36" s="18" t="s">
        <v>574</v>
      </c>
      <c r="E36" s="23" t="s">
        <v>2268</v>
      </c>
      <c r="F36" s="19">
        <v>45659</v>
      </c>
      <c r="G36" s="32">
        <v>489649</v>
      </c>
      <c r="H36" s="74">
        <f>VLOOKUP(E36&amp;B36,'Conf Oracle'!A:F,6,0)</f>
        <v>45680.743067129632</v>
      </c>
      <c r="I36" s="21" t="s">
        <v>2251</v>
      </c>
      <c r="J36">
        <f t="shared" si="0"/>
        <v>16</v>
      </c>
    </row>
    <row r="37" spans="1:10" s="16" customFormat="1" x14ac:dyDescent="0.25">
      <c r="A37" s="17">
        <v>45679</v>
      </c>
      <c r="B37" s="28" t="s">
        <v>133</v>
      </c>
      <c r="C37" s="18" t="str">
        <f>VLOOKUP(B37,Fornecedores!A:B,2,0)</f>
        <v>Tour House Viagens e Turismo LTDA-THV - Bragança</v>
      </c>
      <c r="D37" s="18" t="s">
        <v>574</v>
      </c>
      <c r="E37" s="23" t="s">
        <v>2269</v>
      </c>
      <c r="F37" s="19">
        <v>45660</v>
      </c>
      <c r="G37" s="32">
        <v>3147.94</v>
      </c>
      <c r="H37" s="74" t="e">
        <f>VLOOKUP(E37&amp;B37,'Conf Oracle'!A:F,6,0)</f>
        <v>#N/A</v>
      </c>
      <c r="I37" s="21" t="s">
        <v>2251</v>
      </c>
      <c r="J37" t="str">
        <f t="shared" si="0"/>
        <v/>
      </c>
    </row>
    <row r="38" spans="1:10" s="16" customFormat="1" x14ac:dyDescent="0.25">
      <c r="A38" s="17">
        <v>45679</v>
      </c>
      <c r="B38" s="28" t="s">
        <v>2267</v>
      </c>
      <c r="C38" s="18" t="str">
        <f>VLOOKUP(B38,Fornecedores!A:B,2,0)</f>
        <v>GARTNER DO BRASIL SERV DE PESQUISAS LTDA</v>
      </c>
      <c r="D38" s="18" t="s">
        <v>610</v>
      </c>
      <c r="E38" s="23" t="s">
        <v>2270</v>
      </c>
      <c r="F38" s="19">
        <v>45659</v>
      </c>
      <c r="G38" s="32">
        <v>1507150</v>
      </c>
      <c r="H38" s="74">
        <f>VLOOKUP(E38&amp;B38,'Conf Oracle'!A:F,6,0)</f>
        <v>45681.678472222222</v>
      </c>
      <c r="I38" s="21" t="s">
        <v>2271</v>
      </c>
      <c r="J38">
        <f t="shared" si="0"/>
        <v>17</v>
      </c>
    </row>
    <row r="39" spans="1:10" s="16" customFormat="1" x14ac:dyDescent="0.25">
      <c r="A39" s="17">
        <v>45679</v>
      </c>
      <c r="B39" s="28" t="s">
        <v>1056</v>
      </c>
      <c r="C39" s="18" t="str">
        <f>VLOOKUP(B39,Fornecedores!A:B,2,0)</f>
        <v>GRAN COFFEE COMERCIO LOCACAO SERVICOS SA</v>
      </c>
      <c r="D39" s="18" t="s">
        <v>522</v>
      </c>
      <c r="E39" s="23" t="s">
        <v>2272</v>
      </c>
      <c r="F39" s="19">
        <v>45677</v>
      </c>
      <c r="G39" s="32">
        <v>1958</v>
      </c>
      <c r="H39" s="74">
        <f>VLOOKUP(E39&amp;B39,'Conf Oracle'!A:F,6,0)</f>
        <v>45680.739270833335</v>
      </c>
      <c r="I39" s="21"/>
      <c r="J39">
        <f t="shared" si="0"/>
        <v>4</v>
      </c>
    </row>
    <row r="40" spans="1:10" s="16" customFormat="1" x14ac:dyDescent="0.25">
      <c r="A40" s="17">
        <v>45679</v>
      </c>
      <c r="B40" s="28" t="s">
        <v>352</v>
      </c>
      <c r="C40" s="18" t="str">
        <f>VLOOKUP(B40,Fornecedores!A:B,2,0)</f>
        <v>RECOLD REFRIGERACAO S/C EIRELI</v>
      </c>
      <c r="D40" s="18" t="s">
        <v>522</v>
      </c>
      <c r="E40" s="23" t="s">
        <v>2273</v>
      </c>
      <c r="F40" s="19">
        <v>45677</v>
      </c>
      <c r="G40" s="32">
        <v>4600</v>
      </c>
      <c r="H40" s="74">
        <f>VLOOKUP(E40&amp;B40,'Conf Oracle'!A:F,6,0)</f>
        <v>45679.741122685184</v>
      </c>
      <c r="I40" s="21"/>
      <c r="J40">
        <f t="shared" si="0"/>
        <v>3</v>
      </c>
    </row>
    <row r="41" spans="1:10" s="16" customFormat="1" x14ac:dyDescent="0.25">
      <c r="A41" s="17">
        <v>45679</v>
      </c>
      <c r="B41" s="28" t="s">
        <v>358</v>
      </c>
      <c r="C41" s="18" t="str">
        <f>VLOOKUP(B41,Fornecedores!A:B,2,0)</f>
        <v>ODONTOPREV SA</v>
      </c>
      <c r="D41" s="18" t="s">
        <v>574</v>
      </c>
      <c r="E41" s="23" t="s">
        <v>2274</v>
      </c>
      <c r="F41" s="19">
        <v>45689</v>
      </c>
      <c r="G41" s="32">
        <v>132714.48000000001</v>
      </c>
      <c r="H41" s="74">
        <f>VLOOKUP(E41&amp;B41,'Conf Oracle'!A:F,6,0)</f>
        <v>45681.574386574073</v>
      </c>
      <c r="I41" s="21" t="s">
        <v>2251</v>
      </c>
      <c r="J41">
        <f t="shared" si="0"/>
        <v>-6</v>
      </c>
    </row>
    <row r="42" spans="1:10" s="16" customFormat="1" x14ac:dyDescent="0.25">
      <c r="A42" s="17">
        <v>45679</v>
      </c>
      <c r="B42" s="28" t="s">
        <v>126</v>
      </c>
      <c r="C42" s="18" t="str">
        <f>VLOOKUP(B42,Fornecedores!A:B,2,0)</f>
        <v>PLUXEE BENEFICIOS BRASIL SA</v>
      </c>
      <c r="D42" s="18" t="s">
        <v>574</v>
      </c>
      <c r="E42" s="23" t="s">
        <v>2275</v>
      </c>
      <c r="F42" s="19">
        <v>45674</v>
      </c>
      <c r="G42" s="32">
        <v>3000.6</v>
      </c>
      <c r="H42" s="74">
        <f>VLOOKUP(E42&amp;B42,'Conf Oracle'!A:F,6,0)</f>
        <v>45688.750243055554</v>
      </c>
      <c r="I42" s="21"/>
      <c r="J42">
        <f t="shared" si="0"/>
        <v>11</v>
      </c>
    </row>
    <row r="43" spans="1:10" s="16" customFormat="1" x14ac:dyDescent="0.25">
      <c r="A43" s="17">
        <v>45679</v>
      </c>
      <c r="B43" s="28" t="s">
        <v>126</v>
      </c>
      <c r="C43" s="18" t="str">
        <f>VLOOKUP(B43,Fornecedores!A:B,2,0)</f>
        <v>PLUXEE BENEFICIOS BRASIL SA</v>
      </c>
      <c r="D43" s="18" t="s">
        <v>574</v>
      </c>
      <c r="E43" s="23" t="s">
        <v>2276</v>
      </c>
      <c r="F43" s="19">
        <v>45674</v>
      </c>
      <c r="G43" s="32">
        <v>3000.6</v>
      </c>
      <c r="H43" s="74">
        <f>VLOOKUP(E43&amp;B43,'Conf Oracle'!A:F,6,0)</f>
        <v>45688.717199074075</v>
      </c>
      <c r="I43" s="21"/>
      <c r="J43">
        <f t="shared" si="0"/>
        <v>11</v>
      </c>
    </row>
    <row r="44" spans="1:10" s="16" customFormat="1" x14ac:dyDescent="0.25">
      <c r="A44" s="17">
        <v>45679</v>
      </c>
      <c r="B44" s="28" t="s">
        <v>126</v>
      </c>
      <c r="C44" s="18" t="str">
        <f>VLOOKUP(B44,Fornecedores!A:B,2,0)</f>
        <v>PLUXEE BENEFICIOS BRASIL SA</v>
      </c>
      <c r="D44" s="18" t="s">
        <v>574</v>
      </c>
      <c r="E44" s="23" t="s">
        <v>2277</v>
      </c>
      <c r="F44" s="19">
        <v>45674</v>
      </c>
      <c r="G44" s="32">
        <v>1382.43</v>
      </c>
      <c r="H44" s="74">
        <f>VLOOKUP(E44&amp;B44,'Conf Oracle'!A:F,6,0)</f>
        <v>45688.698553240742</v>
      </c>
      <c r="I44" s="21"/>
      <c r="J44">
        <f t="shared" si="0"/>
        <v>11</v>
      </c>
    </row>
    <row r="45" spans="1:10" s="16" customFormat="1" x14ac:dyDescent="0.25">
      <c r="A45" s="17">
        <v>45679</v>
      </c>
      <c r="B45" s="28" t="s">
        <v>126</v>
      </c>
      <c r="C45" s="18" t="str">
        <f>VLOOKUP(B45,Fornecedores!A:B,2,0)</f>
        <v>PLUXEE BENEFICIOS BRASIL SA</v>
      </c>
      <c r="D45" s="18" t="s">
        <v>574</v>
      </c>
      <c r="E45" s="23" t="s">
        <v>2278</v>
      </c>
      <c r="F45" s="19">
        <v>45674</v>
      </c>
      <c r="G45" s="32">
        <v>1382.43</v>
      </c>
      <c r="H45" s="74">
        <f>VLOOKUP(E45&amp;B45,'Conf Oracle'!A:F,6,0)</f>
        <v>45688.673032407409</v>
      </c>
      <c r="I45" s="21"/>
      <c r="J45">
        <f t="shared" si="0"/>
        <v>11</v>
      </c>
    </row>
    <row r="46" spans="1:10" s="16" customFormat="1" x14ac:dyDescent="0.25">
      <c r="A46" s="17">
        <v>45679</v>
      </c>
      <c r="B46" s="28" t="s">
        <v>133</v>
      </c>
      <c r="C46" s="18" t="str">
        <f>VLOOKUP(B46,Fornecedores!A:B,2,0)</f>
        <v>Tour House Viagens e Turismo LTDA-THV - Bragança</v>
      </c>
      <c r="D46" s="18" t="s">
        <v>574</v>
      </c>
      <c r="E46" s="23" t="s">
        <v>2279</v>
      </c>
      <c r="F46" s="19">
        <v>45677</v>
      </c>
      <c r="G46" s="32">
        <v>31660.7</v>
      </c>
      <c r="H46" s="74" t="e">
        <f>VLOOKUP(E46&amp;B46,'Conf Oracle'!A:F,6,0)</f>
        <v>#N/A</v>
      </c>
      <c r="I46" s="21" t="s">
        <v>2251</v>
      </c>
      <c r="J46" t="str">
        <f t="shared" si="0"/>
        <v/>
      </c>
    </row>
    <row r="47" spans="1:10" s="16" customFormat="1" x14ac:dyDescent="0.25">
      <c r="A47" s="17">
        <v>45679</v>
      </c>
      <c r="B47" s="28" t="s">
        <v>846</v>
      </c>
      <c r="C47" s="18" t="str">
        <f>VLOOKUP(B47,Fornecedores!A:B,2,0)</f>
        <v>SUPREMA LOCADORA E TURISMO LTDA EPP</v>
      </c>
      <c r="D47" s="18" t="s">
        <v>574</v>
      </c>
      <c r="E47" s="23" t="s">
        <v>2280</v>
      </c>
      <c r="F47" s="19">
        <v>45679</v>
      </c>
      <c r="G47" s="32">
        <v>1762.52</v>
      </c>
      <c r="H47" s="74">
        <f>VLOOKUP(E47&amp;B47,'Conf Oracle'!A:F,6,0)</f>
        <v>45680.787233796298</v>
      </c>
      <c r="I47" s="21"/>
      <c r="J47">
        <f t="shared" si="0"/>
        <v>2</v>
      </c>
    </row>
    <row r="48" spans="1:10" s="16" customFormat="1" x14ac:dyDescent="0.25">
      <c r="A48" s="17">
        <v>45679</v>
      </c>
      <c r="B48" s="28" t="s">
        <v>95</v>
      </c>
      <c r="C48" s="18" t="str">
        <f>VLOOKUP(B48,Fornecedores!A:B,2,0)</f>
        <v>FUTURE TECHNOLOGIES INFORMATICA LTDA</v>
      </c>
      <c r="D48" s="18" t="s">
        <v>610</v>
      </c>
      <c r="E48" s="23" t="s">
        <v>2281</v>
      </c>
      <c r="F48" s="19">
        <v>45659</v>
      </c>
      <c r="G48" s="32">
        <v>6450</v>
      </c>
      <c r="H48" s="74">
        <f>VLOOKUP(E48&amp;B48,'Conf Oracle'!A:F,6,0)</f>
        <v>45688.762604166666</v>
      </c>
      <c r="I48" s="21" t="s">
        <v>2282</v>
      </c>
      <c r="J48">
        <f t="shared" si="0"/>
        <v>22</v>
      </c>
    </row>
    <row r="49" spans="1:10" s="16" customFormat="1" x14ac:dyDescent="0.25">
      <c r="A49" s="17">
        <v>45679</v>
      </c>
      <c r="B49" s="28" t="s">
        <v>68</v>
      </c>
      <c r="C49" s="18" t="str">
        <f>VLOOKUP(B49,Fornecedores!A:B,2,0)</f>
        <v>MAGICCOMP ENG E SERV DE INFORMATICA LTDA</v>
      </c>
      <c r="D49" s="18" t="s">
        <v>610</v>
      </c>
      <c r="E49" s="23" t="s">
        <v>2283</v>
      </c>
      <c r="F49" s="19">
        <v>45659</v>
      </c>
      <c r="G49" s="32">
        <v>23587.74</v>
      </c>
      <c r="H49" s="74">
        <f>VLOOKUP(E49&amp;B49,'Conf Oracle'!A:F,6,0)</f>
        <v>45688.74559027778</v>
      </c>
      <c r="I49" s="21" t="s">
        <v>2284</v>
      </c>
      <c r="J49">
        <f t="shared" si="0"/>
        <v>22</v>
      </c>
    </row>
    <row r="50" spans="1:10" s="16" customFormat="1" x14ac:dyDescent="0.25">
      <c r="A50" s="17">
        <v>45679</v>
      </c>
      <c r="B50" s="28" t="s">
        <v>68</v>
      </c>
      <c r="C50" s="18" t="str">
        <f>VLOOKUP(B50,Fornecedores!A:B,2,0)</f>
        <v>MAGICCOMP ENG E SERV DE INFORMATICA LTDA</v>
      </c>
      <c r="D50" s="18" t="s">
        <v>610</v>
      </c>
      <c r="E50" s="23" t="s">
        <v>2285</v>
      </c>
      <c r="F50" s="19">
        <v>45659</v>
      </c>
      <c r="G50" s="32">
        <v>26357.42</v>
      </c>
      <c r="H50" s="74" t="e">
        <f>VLOOKUP(E50&amp;B50,'Conf Oracle'!A:F,6,0)</f>
        <v>#N/A</v>
      </c>
      <c r="I50" s="21" t="s">
        <v>2286</v>
      </c>
      <c r="J50" t="str">
        <f t="shared" si="0"/>
        <v/>
      </c>
    </row>
    <row r="51" spans="1:10" s="16" customFormat="1" x14ac:dyDescent="0.25">
      <c r="A51" s="17">
        <v>45679</v>
      </c>
      <c r="B51" s="28" t="s">
        <v>68</v>
      </c>
      <c r="C51" s="18" t="str">
        <f>VLOOKUP(B51,Fornecedores!A:B,2,0)</f>
        <v>MAGICCOMP ENG E SERV DE INFORMATICA LTDA</v>
      </c>
      <c r="D51" s="18" t="s">
        <v>610</v>
      </c>
      <c r="E51" s="23" t="s">
        <v>2287</v>
      </c>
      <c r="F51" s="19">
        <v>45659</v>
      </c>
      <c r="G51" s="32">
        <v>26357.42</v>
      </c>
      <c r="H51" s="74" t="e">
        <f>VLOOKUP(E51&amp;B51,'Conf Oracle'!A:F,6,0)</f>
        <v>#N/A</v>
      </c>
      <c r="I51" s="21" t="s">
        <v>2288</v>
      </c>
      <c r="J51" t="str">
        <f t="shared" si="0"/>
        <v/>
      </c>
    </row>
    <row r="52" spans="1:10" s="16" customFormat="1" x14ac:dyDescent="0.25">
      <c r="A52" s="17">
        <v>45679</v>
      </c>
      <c r="B52" s="28" t="s">
        <v>68</v>
      </c>
      <c r="C52" s="18" t="str">
        <f>VLOOKUP(B52,Fornecedores!A:B,2,0)</f>
        <v>MAGICCOMP ENG E SERV DE INFORMATICA LTDA</v>
      </c>
      <c r="D52" s="18" t="s">
        <v>610</v>
      </c>
      <c r="E52" s="23" t="s">
        <v>2289</v>
      </c>
      <c r="F52" s="19">
        <v>45659</v>
      </c>
      <c r="G52" s="32">
        <v>23587.74</v>
      </c>
      <c r="H52" s="74">
        <f>VLOOKUP(E52&amp;B52,'Conf Oracle'!A:F,6,0)</f>
        <v>45688.749131944445</v>
      </c>
      <c r="I52" s="21" t="s">
        <v>2290</v>
      </c>
      <c r="J52">
        <f t="shared" si="0"/>
        <v>22</v>
      </c>
    </row>
    <row r="53" spans="1:10" s="16" customFormat="1" x14ac:dyDescent="0.25">
      <c r="A53" s="17">
        <v>45679</v>
      </c>
      <c r="B53" s="28" t="s">
        <v>80</v>
      </c>
      <c r="C53" s="18" t="str">
        <f>VLOOKUP(B53,Fornecedores!A:B,2,0)</f>
        <v>POPULOS TECNOLOGIA LTDA</v>
      </c>
      <c r="D53" s="18" t="s">
        <v>610</v>
      </c>
      <c r="E53" s="23" t="s">
        <v>2291</v>
      </c>
      <c r="F53" s="19">
        <v>45659</v>
      </c>
      <c r="G53" s="32">
        <v>3118.52</v>
      </c>
      <c r="H53" s="74" t="e">
        <f>VLOOKUP(E53&amp;B53,'Conf Oracle'!A:F,6,0)</f>
        <v>#N/A</v>
      </c>
      <c r="I53" s="21" t="s">
        <v>2292</v>
      </c>
      <c r="J53" t="str">
        <f t="shared" si="0"/>
        <v/>
      </c>
    </row>
    <row r="54" spans="1:10" s="16" customFormat="1" x14ac:dyDescent="0.25">
      <c r="A54" s="17">
        <v>45679</v>
      </c>
      <c r="B54" s="28" t="s">
        <v>2293</v>
      </c>
      <c r="C54" s="18" t="str">
        <f>VLOOKUP(B54,Fornecedores!A:B,2,0)</f>
        <v>TD SYNNEX BRASIL LTDA</v>
      </c>
      <c r="D54" s="18" t="s">
        <v>610</v>
      </c>
      <c r="E54" s="23" t="s">
        <v>2294</v>
      </c>
      <c r="F54" s="19">
        <v>45659</v>
      </c>
      <c r="G54" s="32">
        <v>121028.4</v>
      </c>
      <c r="H54" s="74">
        <f>VLOOKUP(E54&amp;B54,'Conf Oracle'!A:F,6,0)</f>
        <v>45684.469317129631</v>
      </c>
      <c r="I54" s="21" t="s">
        <v>2295</v>
      </c>
      <c r="J54">
        <f t="shared" si="0"/>
        <v>18</v>
      </c>
    </row>
    <row r="55" spans="1:10" s="16" customFormat="1" x14ac:dyDescent="0.25">
      <c r="A55" s="17">
        <v>45679</v>
      </c>
      <c r="B55" s="28" t="s">
        <v>90</v>
      </c>
      <c r="C55" s="18" t="str">
        <f>VLOOKUP(B55,Fornecedores!A:B,2,0)</f>
        <v>GOOGLE CLOUD BRASIL COMPUTAÇÃO E SERVICOS DE DADOS LTDA</v>
      </c>
      <c r="D55" s="18" t="s">
        <v>610</v>
      </c>
      <c r="E55" s="23" t="s">
        <v>2296</v>
      </c>
      <c r="F55" s="19">
        <v>45659</v>
      </c>
      <c r="G55" s="32">
        <v>793.35</v>
      </c>
      <c r="H55" s="74">
        <f>VLOOKUP(E55&amp;B55,'Conf Oracle'!A:F,6,0)</f>
        <v>45680.62059027778</v>
      </c>
      <c r="I55" s="21" t="s">
        <v>2297</v>
      </c>
      <c r="J55">
        <f t="shared" si="0"/>
        <v>16</v>
      </c>
    </row>
    <row r="56" spans="1:10" s="16" customFormat="1" x14ac:dyDescent="0.25">
      <c r="A56" s="17">
        <v>45679</v>
      </c>
      <c r="B56" s="28" t="s">
        <v>2298</v>
      </c>
      <c r="C56" s="18" t="str">
        <f>VLOOKUP(B56,Fornecedores!A:B,2,0)</f>
        <v>TD SYNNEX BRASIL LTDA</v>
      </c>
      <c r="D56" s="18" t="s">
        <v>610</v>
      </c>
      <c r="E56" s="23" t="s">
        <v>2299</v>
      </c>
      <c r="F56" s="19">
        <v>45659</v>
      </c>
      <c r="G56" s="32">
        <v>3303913.66</v>
      </c>
      <c r="H56" s="74">
        <f>VLOOKUP(E56&amp;B56,'Conf Oracle'!A:F,6,0)</f>
        <v>45684.449050925927</v>
      </c>
      <c r="I56" s="21" t="s">
        <v>2300</v>
      </c>
      <c r="J56">
        <f t="shared" si="0"/>
        <v>18</v>
      </c>
    </row>
    <row r="57" spans="1:10" s="16" customFormat="1" x14ac:dyDescent="0.25">
      <c r="A57" s="17">
        <v>45679</v>
      </c>
      <c r="B57" s="28" t="s">
        <v>471</v>
      </c>
      <c r="C57" s="18" t="str">
        <f>VLOOKUP(B57,Fornecedores!A:B,2,0)</f>
        <v>CENARIO RJ TECNOLOGIA EM AUDIO E VIDEO LTDA</v>
      </c>
      <c r="D57" s="18" t="s">
        <v>610</v>
      </c>
      <c r="E57" s="23" t="s">
        <v>2301</v>
      </c>
      <c r="F57" s="19">
        <v>45660</v>
      </c>
      <c r="G57" s="32">
        <v>7200</v>
      </c>
      <c r="H57" s="74">
        <f>VLOOKUP(E57&amp;B57,'Conf Oracle'!A:F,6,0)</f>
        <v>45688.588622685187</v>
      </c>
      <c r="I57" s="21" t="s">
        <v>2302</v>
      </c>
      <c r="J57">
        <f t="shared" si="0"/>
        <v>21</v>
      </c>
    </row>
    <row r="58" spans="1:10" s="16" customFormat="1" x14ac:dyDescent="0.25">
      <c r="A58" s="17">
        <v>45679</v>
      </c>
      <c r="B58" s="28" t="s">
        <v>1983</v>
      </c>
      <c r="C58" s="18" t="str">
        <f>VLOOKUP(B58,Fornecedores!A:B,2,0)</f>
        <v>GLOBAL DISTRIBUICAO DE BENS DE CONSUMO L</v>
      </c>
      <c r="D58" s="18" t="s">
        <v>610</v>
      </c>
      <c r="E58" s="23" t="s">
        <v>2303</v>
      </c>
      <c r="F58" s="19">
        <v>45663</v>
      </c>
      <c r="G58" s="32">
        <v>2398</v>
      </c>
      <c r="H58" s="74" t="e">
        <f>VLOOKUP(E58&amp;B58,'Conf Oracle'!A:F,6,0)</f>
        <v>#N/A</v>
      </c>
      <c r="I58" s="21" t="s">
        <v>2304</v>
      </c>
      <c r="J58" t="str">
        <f t="shared" si="0"/>
        <v/>
      </c>
    </row>
    <row r="59" spans="1:10" s="16" customFormat="1" x14ac:dyDescent="0.25">
      <c r="A59" s="17">
        <v>45679</v>
      </c>
      <c r="B59" s="28" t="s">
        <v>103</v>
      </c>
      <c r="C59" s="18" t="str">
        <f>VLOOKUP(B59,Fornecedores!A:B,2,0)</f>
        <v>STAEFA SERVICOS DE MANUTENCAO PREDIAL LTDA</v>
      </c>
      <c r="D59" s="18" t="s">
        <v>610</v>
      </c>
      <c r="E59" s="23" t="s">
        <v>2305</v>
      </c>
      <c r="F59" s="19">
        <v>45663</v>
      </c>
      <c r="G59" s="32">
        <v>41603.74</v>
      </c>
      <c r="H59" s="74">
        <f>VLOOKUP(E59&amp;B59,'Conf Oracle'!A:F,6,0)</f>
        <v>45681.601597222223</v>
      </c>
      <c r="I59" s="21" t="s">
        <v>2306</v>
      </c>
      <c r="J59">
        <f t="shared" si="0"/>
        <v>15</v>
      </c>
    </row>
    <row r="60" spans="1:10" s="16" customFormat="1" x14ac:dyDescent="0.25">
      <c r="A60" s="17">
        <v>45679</v>
      </c>
      <c r="B60" s="28" t="s">
        <v>2307</v>
      </c>
      <c r="C60" s="18" t="str">
        <f>VLOOKUP(B60,Fornecedores!A:B,2,0)</f>
        <v>SPECTO PAINEIS ELETRONICOS LTDA</v>
      </c>
      <c r="D60" s="18" t="s">
        <v>610</v>
      </c>
      <c r="E60" s="23" t="s">
        <v>1536</v>
      </c>
      <c r="F60" s="19">
        <v>45663</v>
      </c>
      <c r="G60" s="32">
        <v>4257.1400000000003</v>
      </c>
      <c r="H60" s="74">
        <f>VLOOKUP(E60&amp;B60,'Conf Oracle'!A:F,6,0)</f>
        <v>45686.620833333334</v>
      </c>
      <c r="I60" s="21" t="s">
        <v>2308</v>
      </c>
      <c r="J60">
        <f t="shared" si="0"/>
        <v>18</v>
      </c>
    </row>
    <row r="61" spans="1:10" s="16" customFormat="1" x14ac:dyDescent="0.25">
      <c r="A61" s="17">
        <v>45679</v>
      </c>
      <c r="B61" s="28" t="s">
        <v>2307</v>
      </c>
      <c r="C61" s="18" t="str">
        <f>VLOOKUP(B61,Fornecedores!A:B,2,0)</f>
        <v>SPECTO PAINEIS ELETRONICOS LTDA</v>
      </c>
      <c r="D61" s="18" t="s">
        <v>610</v>
      </c>
      <c r="E61" s="23" t="s">
        <v>1434</v>
      </c>
      <c r="F61" s="19">
        <v>45663</v>
      </c>
      <c r="G61" s="32">
        <v>5163.03</v>
      </c>
      <c r="H61" s="74">
        <f>VLOOKUP(E61&amp;B61,'Conf Oracle'!A:F,6,0)</f>
        <v>45687.578402777777</v>
      </c>
      <c r="I61" s="21" t="s">
        <v>2309</v>
      </c>
      <c r="J61">
        <f t="shared" si="0"/>
        <v>19</v>
      </c>
    </row>
    <row r="62" spans="1:10" s="16" customFormat="1" x14ac:dyDescent="0.25">
      <c r="A62" s="17">
        <v>45679</v>
      </c>
      <c r="B62" s="28" t="s">
        <v>2307</v>
      </c>
      <c r="C62" s="18" t="str">
        <f>VLOOKUP(B62,Fornecedores!A:B,2,0)</f>
        <v>SPECTO PAINEIS ELETRONICOS LTDA</v>
      </c>
      <c r="D62" s="18" t="s">
        <v>610</v>
      </c>
      <c r="E62" s="23" t="s">
        <v>2310</v>
      </c>
      <c r="F62" s="19">
        <v>45663</v>
      </c>
      <c r="G62" s="32">
        <v>9544.4599999999991</v>
      </c>
      <c r="H62" s="74">
        <f>VLOOKUP(E62&amp;B62,'Conf Oracle'!A:F,6,0)</f>
        <v>45686.582638888889</v>
      </c>
      <c r="I62" s="21" t="s">
        <v>2311</v>
      </c>
      <c r="J62">
        <f t="shared" si="0"/>
        <v>18</v>
      </c>
    </row>
    <row r="63" spans="1:10" s="16" customFormat="1" x14ac:dyDescent="0.25">
      <c r="A63" s="17">
        <v>45679</v>
      </c>
      <c r="B63" s="28" t="s">
        <v>2307</v>
      </c>
      <c r="C63" s="18" t="str">
        <f>VLOOKUP(B63,Fornecedores!A:B,2,0)</f>
        <v>SPECTO PAINEIS ELETRONICOS LTDA</v>
      </c>
      <c r="D63" s="18" t="s">
        <v>610</v>
      </c>
      <c r="E63" s="23" t="s">
        <v>2312</v>
      </c>
      <c r="F63" s="19">
        <v>45663</v>
      </c>
      <c r="G63" s="32">
        <v>3408.01</v>
      </c>
      <c r="H63" s="74">
        <f>VLOOKUP(E63&amp;B63,'Conf Oracle'!A:F,6,0)</f>
        <v>45686.701678240737</v>
      </c>
      <c r="I63" s="21" t="s">
        <v>2313</v>
      </c>
      <c r="J63">
        <f t="shared" si="0"/>
        <v>18</v>
      </c>
    </row>
    <row r="64" spans="1:10" s="16" customFormat="1" x14ac:dyDescent="0.25">
      <c r="A64" s="17">
        <v>45680</v>
      </c>
      <c r="B64" s="28" t="s">
        <v>1000</v>
      </c>
      <c r="C64" s="18" t="str">
        <f>VLOOKUP(B64,Fornecedores!A:B,2,0)</f>
        <v>TECNISYS INFORMATICA E ASSESSORIAL EMPRE</v>
      </c>
      <c r="D64" s="18" t="s">
        <v>610</v>
      </c>
      <c r="E64" s="23" t="s">
        <v>2314</v>
      </c>
      <c r="F64" s="19">
        <v>45665</v>
      </c>
      <c r="G64" s="32">
        <v>697950</v>
      </c>
      <c r="H64" s="74">
        <f>VLOOKUP(E64&amp;B64,'Conf Oracle'!A:F,6,0)</f>
        <v>45692.455949074072</v>
      </c>
      <c r="I64" s="21" t="s">
        <v>2315</v>
      </c>
      <c r="J64">
        <f t="shared" ref="J64:J123" si="1">IF(OR(ISBLANK(F64), ISBLANK(H64)), "", IFERROR(NETWORKDAYS(F64, H64), ""))</f>
        <v>20</v>
      </c>
    </row>
    <row r="65" spans="1:10" s="16" customFormat="1" x14ac:dyDescent="0.25">
      <c r="A65" s="17">
        <v>45680</v>
      </c>
      <c r="B65" s="28" t="s">
        <v>805</v>
      </c>
      <c r="C65" s="18" t="str">
        <f>VLOOKUP(B65,Fornecedores!A:B,2,0)</f>
        <v>THAG MIX DISTRIBUIDORA DE EMBALAGENS LTDA.</v>
      </c>
      <c r="D65" s="18" t="s">
        <v>610</v>
      </c>
      <c r="E65" s="23" t="s">
        <v>2316</v>
      </c>
      <c r="F65" s="31">
        <v>45624</v>
      </c>
      <c r="G65" s="32">
        <v>3600</v>
      </c>
      <c r="H65" s="74" t="e">
        <f>VLOOKUP(E65&amp;B65,'Conf Oracle'!A:F,6,0)</f>
        <v>#N/A</v>
      </c>
      <c r="I65" s="21" t="s">
        <v>2317</v>
      </c>
      <c r="J65" t="str">
        <f t="shared" si="1"/>
        <v/>
      </c>
    </row>
    <row r="66" spans="1:10" s="16" customFormat="1" x14ac:dyDescent="0.25">
      <c r="A66" s="17">
        <v>45680</v>
      </c>
      <c r="B66" s="28" t="s">
        <v>2318</v>
      </c>
      <c r="C66" s="18" t="str">
        <f>VLOOKUP(B66,Fornecedores!A:B,2,0)</f>
        <v>BRFIBRA TELECOMUNICACOES LTDA</v>
      </c>
      <c r="D66" s="18" t="s">
        <v>610</v>
      </c>
      <c r="E66" s="23" t="s">
        <v>1719</v>
      </c>
      <c r="F66" s="19">
        <v>45667</v>
      </c>
      <c r="G66" s="32">
        <v>124</v>
      </c>
      <c r="H66" s="74" t="e">
        <f>VLOOKUP(E66&amp;B66,'Conf Oracle'!A:F,6,0)</f>
        <v>#N/A</v>
      </c>
      <c r="I66" s="21" t="s">
        <v>2319</v>
      </c>
      <c r="J66" t="str">
        <f t="shared" si="1"/>
        <v/>
      </c>
    </row>
    <row r="67" spans="1:10" s="16" customFormat="1" x14ac:dyDescent="0.25">
      <c r="A67" s="17">
        <v>45680</v>
      </c>
      <c r="B67" s="28" t="s">
        <v>2318</v>
      </c>
      <c r="C67" s="18" t="str">
        <f>VLOOKUP(B67,Fornecedores!A:B,2,0)</f>
        <v>BRFIBRA TELECOMUNICACOES LTDA</v>
      </c>
      <c r="D67" s="18" t="s">
        <v>610</v>
      </c>
      <c r="E67" s="23" t="s">
        <v>2320</v>
      </c>
      <c r="F67" s="19">
        <v>45667</v>
      </c>
      <c r="G67" s="32">
        <v>62</v>
      </c>
      <c r="H67" s="74" t="e">
        <f>VLOOKUP(E67&amp;B67,'Conf Oracle'!A:F,6,0)</f>
        <v>#N/A</v>
      </c>
      <c r="I67" s="21" t="s">
        <v>2319</v>
      </c>
      <c r="J67" t="str">
        <f t="shared" si="1"/>
        <v/>
      </c>
    </row>
    <row r="68" spans="1:10" s="16" customFormat="1" x14ac:dyDescent="0.25">
      <c r="A68" s="17">
        <v>45680</v>
      </c>
      <c r="B68" s="28" t="s">
        <v>2318</v>
      </c>
      <c r="C68" s="18" t="str">
        <f>VLOOKUP(B68,Fornecedores!A:B,2,0)</f>
        <v>BRFIBRA TELECOMUNICACOES LTDA</v>
      </c>
      <c r="D68" s="18" t="s">
        <v>610</v>
      </c>
      <c r="E68" s="23" t="s">
        <v>2321</v>
      </c>
      <c r="F68" s="19">
        <v>45667</v>
      </c>
      <c r="G68" s="32">
        <v>333.44</v>
      </c>
      <c r="H68" s="74" t="e">
        <f>VLOOKUP(E68&amp;B68,'Conf Oracle'!A:F,6,0)</f>
        <v>#N/A</v>
      </c>
      <c r="I68" s="21" t="s">
        <v>2319</v>
      </c>
      <c r="J68" t="str">
        <f t="shared" si="1"/>
        <v/>
      </c>
    </row>
    <row r="69" spans="1:10" s="16" customFormat="1" x14ac:dyDescent="0.25">
      <c r="A69" s="17">
        <v>45680</v>
      </c>
      <c r="B69" s="28" t="s">
        <v>1879</v>
      </c>
      <c r="C69" s="18" t="str">
        <f>VLOOKUP(B69,Fornecedores!A:B,2,0)</f>
        <v>INFRA EM INSTALACOES ELETRICAS LTDA</v>
      </c>
      <c r="D69" s="18" t="s">
        <v>610</v>
      </c>
      <c r="E69" s="23" t="s">
        <v>2322</v>
      </c>
      <c r="F69" s="31">
        <v>45652</v>
      </c>
      <c r="G69" s="32">
        <v>75000</v>
      </c>
      <c r="H69" s="74">
        <f>VLOOKUP(E69&amp;B69,'Conf Oracle'!A:F,6,0)</f>
        <v>45663.41679398148</v>
      </c>
      <c r="I69" s="21" t="s">
        <v>2323</v>
      </c>
      <c r="J69">
        <f t="shared" si="1"/>
        <v>8</v>
      </c>
    </row>
    <row r="70" spans="1:10" s="16" customFormat="1" x14ac:dyDescent="0.25">
      <c r="A70" s="17">
        <v>45680</v>
      </c>
      <c r="B70" s="28" t="s">
        <v>2324</v>
      </c>
      <c r="C70" s="18" t="str">
        <f>VLOOKUP(B70,Fornecedores!A:B,2,0)</f>
        <v>NET MANAGER INFORMATICA LTDA EPP</v>
      </c>
      <c r="D70" s="18" t="s">
        <v>610</v>
      </c>
      <c r="E70" s="23" t="s">
        <v>2325</v>
      </c>
      <c r="F70" s="19">
        <v>45671</v>
      </c>
      <c r="G70" s="32">
        <v>36666.67</v>
      </c>
      <c r="H70" s="74" t="e">
        <f>VLOOKUP(E70&amp;B70,'Conf Oracle'!A:F,6,0)</f>
        <v>#N/A</v>
      </c>
      <c r="I70" s="21" t="s">
        <v>2326</v>
      </c>
      <c r="J70" t="str">
        <f t="shared" si="1"/>
        <v/>
      </c>
    </row>
    <row r="71" spans="1:10" s="16" customFormat="1" x14ac:dyDescent="0.25">
      <c r="A71" s="17">
        <v>45680</v>
      </c>
      <c r="B71" s="28" t="s">
        <v>1879</v>
      </c>
      <c r="C71" s="18" t="str">
        <f>VLOOKUP(B71,Fornecedores!A:B,2,0)</f>
        <v>INFRA EM INSTALACOES ELETRICAS LTDA</v>
      </c>
      <c r="D71" s="18" t="s">
        <v>610</v>
      </c>
      <c r="E71" s="23" t="s">
        <v>2327</v>
      </c>
      <c r="F71" s="19">
        <v>45652</v>
      </c>
      <c r="G71" s="32">
        <v>18750</v>
      </c>
      <c r="H71" s="74">
        <f>VLOOKUP(E71&amp;B71,'Conf Oracle'!A:F,6,0)</f>
        <v>45660.731296296297</v>
      </c>
      <c r="I71" s="21" t="s">
        <v>988</v>
      </c>
      <c r="J71">
        <f t="shared" si="1"/>
        <v>7</v>
      </c>
    </row>
    <row r="72" spans="1:10" s="16" customFormat="1" x14ac:dyDescent="0.25">
      <c r="A72" s="17">
        <v>45680</v>
      </c>
      <c r="B72" s="28" t="s">
        <v>2328</v>
      </c>
      <c r="C72" s="18" t="str">
        <f>VLOOKUP(B72,Fornecedores!A:B,2,0)</f>
        <v>AVEVA SOFTWARE BRASIL LTDA</v>
      </c>
      <c r="D72" s="18" t="s">
        <v>610</v>
      </c>
      <c r="E72" s="23" t="s">
        <v>2329</v>
      </c>
      <c r="F72" s="19">
        <v>45671</v>
      </c>
      <c r="G72" s="32">
        <v>18444691.379999999</v>
      </c>
      <c r="H72" s="74">
        <f>VLOOKUP(E72&amp;B72,'Conf Oracle'!A:F,6,0)</f>
        <v>45684.537789351853</v>
      </c>
      <c r="I72" s="21" t="s">
        <v>2330</v>
      </c>
      <c r="J72">
        <f t="shared" si="1"/>
        <v>10</v>
      </c>
    </row>
    <row r="73" spans="1:10" s="16" customFormat="1" x14ac:dyDescent="0.25">
      <c r="A73" s="17">
        <v>45680</v>
      </c>
      <c r="B73" s="28" t="s">
        <v>2331</v>
      </c>
      <c r="C73" s="18" t="str">
        <f>VLOOKUP(B73,Fornecedores!A:B,2,0)</f>
        <v>BRFIBRA TELECOMUNICACOES LTDA</v>
      </c>
      <c r="D73" s="18" t="s">
        <v>610</v>
      </c>
      <c r="E73" s="23" t="s">
        <v>2332</v>
      </c>
      <c r="F73" s="19">
        <v>45305</v>
      </c>
      <c r="G73" s="32">
        <v>75</v>
      </c>
      <c r="H73" s="74" t="e">
        <f>VLOOKUP(E73&amp;B73,'Conf Oracle'!A:F,6,0)</f>
        <v>#N/A</v>
      </c>
      <c r="I73" s="21" t="s">
        <v>2319</v>
      </c>
      <c r="J73" t="str">
        <f t="shared" si="1"/>
        <v/>
      </c>
    </row>
    <row r="74" spans="1:10" s="16" customFormat="1" x14ac:dyDescent="0.25">
      <c r="A74" s="17">
        <v>45680</v>
      </c>
      <c r="B74" s="28" t="s">
        <v>237</v>
      </c>
      <c r="C74" s="18" t="str">
        <f>VLOOKUP(B74,Fornecedores!A:B,2,0)</f>
        <v>QUALITY SOFTWARE SA</v>
      </c>
      <c r="D74" s="18" t="s">
        <v>610</v>
      </c>
      <c r="E74" s="23" t="s">
        <v>2333</v>
      </c>
      <c r="F74" s="19">
        <v>45306</v>
      </c>
      <c r="G74" s="32">
        <v>9364.93</v>
      </c>
      <c r="H74" s="74" t="e">
        <f>VLOOKUP(E74&amp;B74,'Conf Oracle'!A:F,6,0)</f>
        <v>#N/A</v>
      </c>
      <c r="I74" s="21" t="s">
        <v>988</v>
      </c>
      <c r="J74" t="str">
        <f t="shared" si="1"/>
        <v/>
      </c>
    </row>
    <row r="75" spans="1:10" s="16" customFormat="1" x14ac:dyDescent="0.25">
      <c r="A75" s="17">
        <v>45680</v>
      </c>
      <c r="B75" s="28" t="s">
        <v>237</v>
      </c>
      <c r="C75" s="18" t="str">
        <f>VLOOKUP(B75,Fornecedores!A:B,2,0)</f>
        <v>QUALITY SOFTWARE SA</v>
      </c>
      <c r="D75" s="18" t="s">
        <v>610</v>
      </c>
      <c r="E75" s="23" t="s">
        <v>2334</v>
      </c>
      <c r="F75" s="19">
        <v>45672</v>
      </c>
      <c r="G75" s="32">
        <v>720.11</v>
      </c>
      <c r="H75" s="74" t="e">
        <f>VLOOKUP(E75&amp;B75,'Conf Oracle'!A:F,6,0)</f>
        <v>#N/A</v>
      </c>
      <c r="I75" s="21" t="s">
        <v>988</v>
      </c>
      <c r="J75" t="str">
        <f t="shared" si="1"/>
        <v/>
      </c>
    </row>
    <row r="76" spans="1:10" s="16" customFormat="1" x14ac:dyDescent="0.25">
      <c r="A76" s="17">
        <v>45680</v>
      </c>
      <c r="B76" s="28" t="s">
        <v>237</v>
      </c>
      <c r="C76" s="18" t="str">
        <f>VLOOKUP(B76,Fornecedores!A:B,2,0)</f>
        <v>QUALITY SOFTWARE SA</v>
      </c>
      <c r="D76" s="18" t="s">
        <v>610</v>
      </c>
      <c r="E76" s="23" t="s">
        <v>2335</v>
      </c>
      <c r="F76" s="19">
        <v>45673</v>
      </c>
      <c r="G76" s="32">
        <v>720.11</v>
      </c>
      <c r="H76" s="74" t="e">
        <f>VLOOKUP(E76&amp;B76,'Conf Oracle'!A:F,6,0)</f>
        <v>#N/A</v>
      </c>
      <c r="I76" s="21" t="s">
        <v>988</v>
      </c>
      <c r="J76" t="str">
        <f t="shared" si="1"/>
        <v/>
      </c>
    </row>
    <row r="77" spans="1:10" s="16" customFormat="1" x14ac:dyDescent="0.25">
      <c r="A77" s="17">
        <v>45680</v>
      </c>
      <c r="B77" s="28" t="s">
        <v>237</v>
      </c>
      <c r="C77" s="18" t="str">
        <f>VLOOKUP(B77,Fornecedores!A:B,2,0)</f>
        <v>QUALITY SOFTWARE SA</v>
      </c>
      <c r="D77" s="18" t="s">
        <v>610</v>
      </c>
      <c r="E77" s="23" t="s">
        <v>2336</v>
      </c>
      <c r="F77" s="19">
        <v>45673</v>
      </c>
      <c r="G77" s="32">
        <v>903.94</v>
      </c>
      <c r="H77" s="74" t="e">
        <f>VLOOKUP(E77&amp;B77,'Conf Oracle'!A:F,6,0)</f>
        <v>#N/A</v>
      </c>
      <c r="I77" s="21" t="s">
        <v>988</v>
      </c>
      <c r="J77" t="str">
        <f t="shared" si="1"/>
        <v/>
      </c>
    </row>
    <row r="78" spans="1:10" s="16" customFormat="1" x14ac:dyDescent="0.25">
      <c r="A78" s="17">
        <v>45680</v>
      </c>
      <c r="B78" s="28" t="s">
        <v>80</v>
      </c>
      <c r="C78" s="18" t="str">
        <f>VLOOKUP(B78,Fornecedores!A:B,2,0)</f>
        <v>POPULOS TECNOLOGIA LTDA</v>
      </c>
      <c r="D78" s="18" t="s">
        <v>610</v>
      </c>
      <c r="E78" s="23" t="s">
        <v>2337</v>
      </c>
      <c r="F78" s="19">
        <v>45677</v>
      </c>
      <c r="G78" s="32">
        <v>44464</v>
      </c>
      <c r="H78" s="74" t="e">
        <f>VLOOKUP(E78&amp;B78,'Conf Oracle'!A:F,6,0)</f>
        <v>#N/A</v>
      </c>
      <c r="I78" s="21" t="s">
        <v>2338</v>
      </c>
      <c r="J78" t="str">
        <f t="shared" si="1"/>
        <v/>
      </c>
    </row>
    <row r="79" spans="1:10" s="16" customFormat="1" x14ac:dyDescent="0.25">
      <c r="A79" s="17">
        <v>45680</v>
      </c>
      <c r="B79" s="28" t="s">
        <v>237</v>
      </c>
      <c r="C79" s="18" t="str">
        <f>VLOOKUP(B79,Fornecedores!A:B,2,0)</f>
        <v>QUALITY SOFTWARE SA</v>
      </c>
      <c r="D79" s="18" t="s">
        <v>610</v>
      </c>
      <c r="E79" s="23" t="s">
        <v>2339</v>
      </c>
      <c r="F79" s="19">
        <v>45678</v>
      </c>
      <c r="G79" s="32">
        <v>1404.45</v>
      </c>
      <c r="H79" s="74" t="e">
        <f>VLOOKUP(E79&amp;B79,'Conf Oracle'!A:F,6,0)</f>
        <v>#N/A</v>
      </c>
      <c r="I79" s="21" t="s">
        <v>988</v>
      </c>
      <c r="J79" t="str">
        <f t="shared" si="1"/>
        <v/>
      </c>
    </row>
    <row r="80" spans="1:10" s="16" customFormat="1" x14ac:dyDescent="0.25">
      <c r="A80" s="17">
        <v>45680</v>
      </c>
      <c r="B80" s="28" t="s">
        <v>237</v>
      </c>
      <c r="C80" s="18" t="str">
        <f>VLOOKUP(B80,Fornecedores!A:B,2,0)</f>
        <v>QUALITY SOFTWARE SA</v>
      </c>
      <c r="D80" s="18" t="s">
        <v>610</v>
      </c>
      <c r="E80" s="23" t="s">
        <v>2340</v>
      </c>
      <c r="F80" s="19">
        <v>45678</v>
      </c>
      <c r="G80" s="32">
        <v>18264.7</v>
      </c>
      <c r="H80" s="74" t="e">
        <f>VLOOKUP(E80&amp;B80,'Conf Oracle'!A:F,6,0)</f>
        <v>#N/A</v>
      </c>
      <c r="I80" s="21" t="s">
        <v>988</v>
      </c>
      <c r="J80" t="str">
        <f t="shared" si="1"/>
        <v/>
      </c>
    </row>
    <row r="81" spans="1:10" s="16" customFormat="1" x14ac:dyDescent="0.25">
      <c r="A81" s="17">
        <v>45680</v>
      </c>
      <c r="B81" s="28" t="s">
        <v>237</v>
      </c>
      <c r="C81" s="18" t="str">
        <f>VLOOKUP(B81,Fornecedores!A:B,2,0)</f>
        <v>QUALITY SOFTWARE SA</v>
      </c>
      <c r="D81" s="18" t="s">
        <v>610</v>
      </c>
      <c r="E81" s="23" t="s">
        <v>2341</v>
      </c>
      <c r="F81" s="19">
        <v>45678</v>
      </c>
      <c r="G81" s="32">
        <v>1762.98</v>
      </c>
      <c r="H81" s="74" t="e">
        <f>VLOOKUP(E81&amp;B81,'Conf Oracle'!A:F,6,0)</f>
        <v>#N/A</v>
      </c>
      <c r="I81" s="21" t="s">
        <v>988</v>
      </c>
      <c r="J81" t="str">
        <f t="shared" si="1"/>
        <v/>
      </c>
    </row>
    <row r="82" spans="1:10" s="16" customFormat="1" x14ac:dyDescent="0.25">
      <c r="A82" s="17">
        <v>45680</v>
      </c>
      <c r="B82" s="28" t="s">
        <v>237</v>
      </c>
      <c r="C82" s="18" t="str">
        <f>VLOOKUP(B82,Fornecedores!A:B,2,0)</f>
        <v>QUALITY SOFTWARE SA</v>
      </c>
      <c r="D82" s="18" t="s">
        <v>610</v>
      </c>
      <c r="E82" s="23" t="s">
        <v>2342</v>
      </c>
      <c r="F82" s="19">
        <v>45678</v>
      </c>
      <c r="G82" s="32">
        <v>1404.45</v>
      </c>
      <c r="H82" s="74" t="e">
        <f>VLOOKUP(E82&amp;B82,'Conf Oracle'!A:F,6,0)</f>
        <v>#N/A</v>
      </c>
      <c r="I82" s="21" t="s">
        <v>988</v>
      </c>
      <c r="J82" t="str">
        <f t="shared" si="1"/>
        <v/>
      </c>
    </row>
    <row r="83" spans="1:10" s="16" customFormat="1" ht="17.45" customHeight="1" x14ac:dyDescent="0.25">
      <c r="A83" s="17">
        <v>45680</v>
      </c>
      <c r="B83" s="28" t="s">
        <v>379</v>
      </c>
      <c r="C83" s="18" t="str">
        <f>VLOOKUP(B83,Fornecedores!A:B,2,0)</f>
        <v>CELERIT SERVICOS DE INFORMATICA LTDA</v>
      </c>
      <c r="D83" s="18" t="s">
        <v>610</v>
      </c>
      <c r="E83" s="23" t="s">
        <v>342</v>
      </c>
      <c r="F83" s="19">
        <v>45679</v>
      </c>
      <c r="G83" s="32">
        <v>22970.31</v>
      </c>
      <c r="H83" s="74" t="e">
        <f>VLOOKUP(E83&amp;B83,'Conf Oracle'!A:F,6,0)</f>
        <v>#N/A</v>
      </c>
      <c r="I83" s="78" t="s">
        <v>2343</v>
      </c>
      <c r="J83" t="str">
        <f t="shared" si="1"/>
        <v/>
      </c>
    </row>
    <row r="84" spans="1:10" s="16" customFormat="1" x14ac:dyDescent="0.25">
      <c r="A84" s="17">
        <v>45680</v>
      </c>
      <c r="B84" s="28" t="s">
        <v>237</v>
      </c>
      <c r="C84" s="18" t="str">
        <f>VLOOKUP(B84,Fornecedores!A:B,2,0)</f>
        <v>QUALITY SOFTWARE SA</v>
      </c>
      <c r="D84" s="18" t="s">
        <v>610</v>
      </c>
      <c r="E84" s="23" t="s">
        <v>2344</v>
      </c>
      <c r="F84" s="19">
        <v>45679</v>
      </c>
      <c r="G84" s="32">
        <v>907599.6</v>
      </c>
      <c r="H84" s="74" t="e">
        <f>VLOOKUP(E84&amp;B84,'Conf Oracle'!A:F,6,0)</f>
        <v>#N/A</v>
      </c>
      <c r="I84" s="21" t="s">
        <v>988</v>
      </c>
      <c r="J84" t="str">
        <f t="shared" si="1"/>
        <v/>
      </c>
    </row>
    <row r="85" spans="1:10" s="16" customFormat="1" x14ac:dyDescent="0.25">
      <c r="A85" s="17">
        <v>45680</v>
      </c>
      <c r="B85" s="28" t="s">
        <v>237</v>
      </c>
      <c r="C85" s="18" t="str">
        <f>VLOOKUP(B85,Fornecedores!A:B,2,0)</f>
        <v>QUALITY SOFTWARE SA</v>
      </c>
      <c r="D85" s="18" t="s">
        <v>610</v>
      </c>
      <c r="E85" s="23" t="s">
        <v>2345</v>
      </c>
      <c r="F85" s="19">
        <v>45679</v>
      </c>
      <c r="G85" s="32">
        <v>69771.72</v>
      </c>
      <c r="H85" s="74" t="e">
        <f>VLOOKUP(E85&amp;B85,'Conf Oracle'!A:F,6,0)</f>
        <v>#N/A</v>
      </c>
      <c r="I85" s="21" t="s">
        <v>988</v>
      </c>
      <c r="J85" t="str">
        <f t="shared" si="1"/>
        <v/>
      </c>
    </row>
    <row r="86" spans="1:10" s="16" customFormat="1" x14ac:dyDescent="0.25">
      <c r="A86" s="17">
        <v>45680</v>
      </c>
      <c r="B86" s="28" t="s">
        <v>237</v>
      </c>
      <c r="C86" s="18" t="str">
        <f>VLOOKUP(B86,Fornecedores!A:B,2,0)</f>
        <v>QUALITY SOFTWARE SA</v>
      </c>
      <c r="D86" s="18" t="s">
        <v>610</v>
      </c>
      <c r="E86" s="23" t="s">
        <v>2346</v>
      </c>
      <c r="F86" s="19">
        <v>45679</v>
      </c>
      <c r="G86" s="32">
        <v>87356.46</v>
      </c>
      <c r="H86" s="74" t="e">
        <f>VLOOKUP(E86&amp;B86,'Conf Oracle'!A:F,6,0)</f>
        <v>#N/A</v>
      </c>
      <c r="I86" s="21" t="s">
        <v>988</v>
      </c>
      <c r="J86" t="str">
        <f t="shared" si="1"/>
        <v/>
      </c>
    </row>
    <row r="87" spans="1:10" s="16" customFormat="1" x14ac:dyDescent="0.25">
      <c r="A87" s="17">
        <v>45680</v>
      </c>
      <c r="B87" s="28" t="s">
        <v>237</v>
      </c>
      <c r="C87" s="18" t="str">
        <f>VLOOKUP(B87,Fornecedores!A:B,2,0)</f>
        <v>QUALITY SOFTWARE SA</v>
      </c>
      <c r="D87" s="18" t="s">
        <v>610</v>
      </c>
      <c r="E87" s="23" t="s">
        <v>2347</v>
      </c>
      <c r="F87" s="19">
        <v>45679</v>
      </c>
      <c r="G87" s="32">
        <v>69771.72</v>
      </c>
      <c r="H87" s="74" t="e">
        <f>VLOOKUP(E87&amp;B87,'Conf Oracle'!A:F,6,0)</f>
        <v>#N/A</v>
      </c>
      <c r="I87" s="21" t="s">
        <v>988</v>
      </c>
      <c r="J87" t="str">
        <f t="shared" si="1"/>
        <v/>
      </c>
    </row>
    <row r="88" spans="1:10" s="16" customFormat="1" x14ac:dyDescent="0.25">
      <c r="A88" s="17">
        <v>45680</v>
      </c>
      <c r="B88" s="28" t="s">
        <v>2348</v>
      </c>
      <c r="C88" s="18" t="str">
        <f>VLOOKUP(B88,Fornecedores!A:B,2,0)</f>
        <v>TELSINC COMERCIO DE EQUIP DE INFORM LTDA</v>
      </c>
      <c r="D88" s="18" t="s">
        <v>610</v>
      </c>
      <c r="E88" s="23" t="s">
        <v>2349</v>
      </c>
      <c r="F88" s="19">
        <v>45674</v>
      </c>
      <c r="G88" s="32">
        <v>658860.65</v>
      </c>
      <c r="H88" s="74" t="e">
        <f>VLOOKUP(E88&amp;B88,'Conf Oracle'!A:F,6,0)</f>
        <v>#N/A</v>
      </c>
      <c r="I88" s="21" t="s">
        <v>2350</v>
      </c>
      <c r="J88" t="str">
        <f t="shared" si="1"/>
        <v/>
      </c>
    </row>
    <row r="89" spans="1:10" s="16" customFormat="1" x14ac:dyDescent="0.25">
      <c r="A89" s="17">
        <v>45681</v>
      </c>
      <c r="B89" s="28" t="s">
        <v>1175</v>
      </c>
      <c r="C89" s="81" t="str">
        <f>VLOOKUP(B89,Fornecedores!A:B,2,0)</f>
        <v>CSI INOVACAO EM TI EIRELI</v>
      </c>
      <c r="D89" s="18" t="s">
        <v>631</v>
      </c>
      <c r="E89" s="23" t="s">
        <v>1392</v>
      </c>
      <c r="F89" s="19">
        <v>45659</v>
      </c>
      <c r="G89" s="32">
        <v>760266</v>
      </c>
      <c r="H89" s="74">
        <f>VLOOKUP(E89&amp;B89,'Conf Oracle'!A:F,6,0)</f>
        <v>45684.723506944443</v>
      </c>
      <c r="I89" s="21" t="s">
        <v>1172</v>
      </c>
      <c r="J89">
        <f t="shared" si="1"/>
        <v>18</v>
      </c>
    </row>
    <row r="90" spans="1:10" s="16" customFormat="1" x14ac:dyDescent="0.25">
      <c r="A90" s="17">
        <v>45681</v>
      </c>
      <c r="B90" s="28" t="s">
        <v>2351</v>
      </c>
      <c r="C90" s="81" t="str">
        <f>VLOOKUP(B90,Fornecedores!A:B,2,0)</f>
        <v>PPM RESTAURANTES LTDA</v>
      </c>
      <c r="D90" s="18" t="s">
        <v>631</v>
      </c>
      <c r="E90" s="23" t="s">
        <v>2352</v>
      </c>
      <c r="F90" s="19">
        <v>45659</v>
      </c>
      <c r="G90" s="32">
        <v>4200</v>
      </c>
      <c r="H90" s="74">
        <f>VLOOKUP(E90&amp;B90,'Conf Oracle'!A:F,6,0)</f>
        <v>45680.761608796296</v>
      </c>
      <c r="I90" s="21" t="s">
        <v>1172</v>
      </c>
      <c r="J90">
        <f t="shared" si="1"/>
        <v>16</v>
      </c>
    </row>
    <row r="91" spans="1:10" s="16" customFormat="1" x14ac:dyDescent="0.25">
      <c r="A91" s="17">
        <v>45681</v>
      </c>
      <c r="B91" s="28" t="s">
        <v>2353</v>
      </c>
      <c r="C91" s="81" t="str">
        <f>VLOOKUP(B91,Fornecedores!A:B,2,0)</f>
        <v>ISA PRODUTOS ALIMENTICIOS LTDA</v>
      </c>
      <c r="D91" s="18" t="s">
        <v>631</v>
      </c>
      <c r="E91" s="23" t="s">
        <v>341</v>
      </c>
      <c r="F91" s="19">
        <v>45660</v>
      </c>
      <c r="G91" s="32">
        <v>26769.200000000001</v>
      </c>
      <c r="H91" s="74">
        <f>VLOOKUP(E91&amp;B91,'Conf Oracle'!A:F,6,0)</f>
        <v>45680.780173611114</v>
      </c>
      <c r="I91" s="21" t="s">
        <v>1172</v>
      </c>
      <c r="J91">
        <f t="shared" si="1"/>
        <v>15</v>
      </c>
    </row>
    <row r="92" spans="1:10" s="16" customFormat="1" x14ac:dyDescent="0.25">
      <c r="A92" s="17">
        <v>45681</v>
      </c>
      <c r="B92" s="28" t="s">
        <v>2354</v>
      </c>
      <c r="C92" s="81" t="str">
        <f>VLOOKUP(B92,Fornecedores!A:B,2,0)</f>
        <v>L3 SOFTWARE LTDA</v>
      </c>
      <c r="D92" s="18" t="s">
        <v>631</v>
      </c>
      <c r="E92" s="23" t="s">
        <v>2355</v>
      </c>
      <c r="F92" s="19">
        <v>45664</v>
      </c>
      <c r="G92" s="32">
        <v>11000</v>
      </c>
      <c r="H92" s="74">
        <f>VLOOKUP(E92&amp;B92,'Conf Oracle'!A:F,6,0)</f>
        <v>45681.76489583333</v>
      </c>
      <c r="I92" s="21" t="s">
        <v>1172</v>
      </c>
      <c r="J92">
        <f t="shared" si="1"/>
        <v>14</v>
      </c>
    </row>
    <row r="93" spans="1:10" s="16" customFormat="1" x14ac:dyDescent="0.25">
      <c r="A93" s="17">
        <v>45681</v>
      </c>
      <c r="B93" s="28" t="s">
        <v>1175</v>
      </c>
      <c r="C93" s="81" t="str">
        <f>VLOOKUP(B93,Fornecedores!A:B,2,0)</f>
        <v>CSI INOVACAO EM TI EIRELI</v>
      </c>
      <c r="D93" s="18" t="s">
        <v>631</v>
      </c>
      <c r="E93" s="23" t="s">
        <v>2356</v>
      </c>
      <c r="F93" s="19">
        <v>45667</v>
      </c>
      <c r="G93" s="32">
        <v>34968.51</v>
      </c>
      <c r="H93" s="74">
        <f>VLOOKUP(E93&amp;B93,'Conf Oracle'!A:F,6,0)</f>
        <v>45686.599456018521</v>
      </c>
      <c r="I93" s="21" t="s">
        <v>1172</v>
      </c>
      <c r="J93">
        <f t="shared" si="1"/>
        <v>14</v>
      </c>
    </row>
    <row r="94" spans="1:10" s="16" customFormat="1" x14ac:dyDescent="0.25">
      <c r="A94" s="17">
        <v>45681</v>
      </c>
      <c r="B94" s="28" t="s">
        <v>471</v>
      </c>
      <c r="C94" s="81" t="str">
        <f>VLOOKUP(B94,Fornecedores!A:B,2,0)</f>
        <v>CENARIO RJ TECNOLOGIA EM AUDIO E VIDEO LTDA</v>
      </c>
      <c r="D94" s="18" t="s">
        <v>631</v>
      </c>
      <c r="E94" s="23" t="s">
        <v>2357</v>
      </c>
      <c r="F94" s="19">
        <v>45670</v>
      </c>
      <c r="G94" s="32">
        <v>7800</v>
      </c>
      <c r="H94" s="74" t="e">
        <f>VLOOKUP(E94&amp;B94,'Conf Oracle'!A:F,6,0)</f>
        <v>#N/A</v>
      </c>
      <c r="I94" s="21" t="s">
        <v>1172</v>
      </c>
      <c r="J94" t="str">
        <f t="shared" si="1"/>
        <v/>
      </c>
    </row>
    <row r="95" spans="1:10" s="16" customFormat="1" x14ac:dyDescent="0.25">
      <c r="A95" s="17">
        <v>45681</v>
      </c>
      <c r="B95" s="28" t="s">
        <v>2358</v>
      </c>
      <c r="C95" s="81" t="str">
        <f>VLOOKUP(B95,Fornecedores!A:B,2,0)</f>
        <v>FERNANDO ANTONIO ZILIOTTO GOMES RES EPP</v>
      </c>
      <c r="D95" s="18" t="s">
        <v>631</v>
      </c>
      <c r="E95" s="23" t="s">
        <v>2359</v>
      </c>
      <c r="F95" s="19">
        <v>45671</v>
      </c>
      <c r="G95" s="32">
        <v>6000</v>
      </c>
      <c r="H95" s="74">
        <f>VLOOKUP(E95&amp;B95,'Conf Oracle'!A:F,6,0)</f>
        <v>45685.438217592593</v>
      </c>
      <c r="I95" s="21" t="s">
        <v>1172</v>
      </c>
      <c r="J95">
        <f t="shared" si="1"/>
        <v>11</v>
      </c>
    </row>
    <row r="96" spans="1:10" s="16" customFormat="1" x14ac:dyDescent="0.25">
      <c r="A96" s="17">
        <v>45684</v>
      </c>
      <c r="B96" s="28" t="s">
        <v>317</v>
      </c>
      <c r="C96" s="18" t="str">
        <f>VLOOKUP(B96,Fornecedores!A:B,2,0)</f>
        <v>SKY SERVICOS DE BANDA LARGA LTDA</v>
      </c>
      <c r="D96" s="18" t="s">
        <v>522</v>
      </c>
      <c r="E96" s="23" t="s">
        <v>2360</v>
      </c>
      <c r="F96" s="19">
        <v>45669</v>
      </c>
      <c r="G96" s="32">
        <v>315.88</v>
      </c>
      <c r="H96" s="74">
        <f>VLOOKUP(E96&amp;B96,'Conf Oracle'!A:F,6,0)</f>
        <v>45686.733530092592</v>
      </c>
      <c r="I96" s="21"/>
      <c r="J96">
        <f t="shared" si="1"/>
        <v>13</v>
      </c>
    </row>
    <row r="97" spans="1:10" s="16" customFormat="1" x14ac:dyDescent="0.25">
      <c r="A97" s="17">
        <v>45684</v>
      </c>
      <c r="B97" s="28" t="s">
        <v>315</v>
      </c>
      <c r="C97" s="18" t="str">
        <f>VLOOKUP(B97,Fornecedores!A:B,2,0)</f>
        <v>AGUAS CLARAS GASTRONOMIA E EVENTOS LTDA</v>
      </c>
      <c r="D97" s="18" t="s">
        <v>522</v>
      </c>
      <c r="E97" s="23" t="s">
        <v>2361</v>
      </c>
      <c r="F97" s="19">
        <v>45680</v>
      </c>
      <c r="G97" s="32">
        <v>2400</v>
      </c>
      <c r="H97" s="74" t="e">
        <f>VLOOKUP(E97&amp;B97,'Conf Oracle'!A:F,6,0)</f>
        <v>#N/A</v>
      </c>
      <c r="I97" s="21" t="s">
        <v>1981</v>
      </c>
      <c r="J97" t="str">
        <f t="shared" si="1"/>
        <v/>
      </c>
    </row>
    <row r="98" spans="1:10" s="16" customFormat="1" x14ac:dyDescent="0.25">
      <c r="A98" s="17">
        <v>45684</v>
      </c>
      <c r="B98" s="28" t="s">
        <v>463</v>
      </c>
      <c r="C98" s="18" t="str">
        <f>VLOOKUP(B98,Fornecedores!A:B,2,0)</f>
        <v>UP CHEF2 COMERCIO E SERVICOS LTDA ME</v>
      </c>
      <c r="D98" s="18" t="s">
        <v>522</v>
      </c>
      <c r="E98" s="23" t="s">
        <v>2362</v>
      </c>
      <c r="F98" s="19">
        <v>45681</v>
      </c>
      <c r="G98" s="32">
        <v>7778.94</v>
      </c>
      <c r="H98" s="74" t="e">
        <f>VLOOKUP(E98&amp;B98,'Conf Oracle'!A:F,6,0)</f>
        <v>#N/A</v>
      </c>
      <c r="I98" s="21" t="s">
        <v>1981</v>
      </c>
      <c r="J98" t="str">
        <f t="shared" si="1"/>
        <v/>
      </c>
    </row>
    <row r="99" spans="1:10" s="16" customFormat="1" x14ac:dyDescent="0.25">
      <c r="A99" s="17">
        <v>45684</v>
      </c>
      <c r="B99" s="28" t="s">
        <v>1006</v>
      </c>
      <c r="C99" s="18" t="str">
        <f>VLOOKUP(B99,Fornecedores!A:B,2,0)</f>
        <v>RUSSEL REYNOLDS ASSOCIATES LTDA</v>
      </c>
      <c r="D99" s="18" t="s">
        <v>522</v>
      </c>
      <c r="E99" s="23" t="s">
        <v>2363</v>
      </c>
      <c r="F99" s="19">
        <v>45681</v>
      </c>
      <c r="G99" s="32">
        <v>100000</v>
      </c>
      <c r="H99" s="74" t="e">
        <f>VLOOKUP(E99&amp;B99,'Conf Oracle'!A:F,6,0)</f>
        <v>#N/A</v>
      </c>
      <c r="I99" s="21" t="s">
        <v>1981</v>
      </c>
      <c r="J99" t="str">
        <f t="shared" si="1"/>
        <v/>
      </c>
    </row>
    <row r="100" spans="1:10" s="16" customFormat="1" x14ac:dyDescent="0.25">
      <c r="A100" s="17">
        <v>45684</v>
      </c>
      <c r="B100" s="28" t="s">
        <v>14</v>
      </c>
      <c r="C100" s="85" t="str">
        <f>VLOOKUP(B100,Fornecedores!A:B,2,0)</f>
        <v>AMAZON AWS SERVICOS BRASIL LTDA</v>
      </c>
      <c r="D100" s="18" t="s">
        <v>555</v>
      </c>
      <c r="E100" s="23" t="s">
        <v>2364</v>
      </c>
      <c r="F100" s="19">
        <v>45658</v>
      </c>
      <c r="G100" s="32">
        <v>612910.06999999995</v>
      </c>
      <c r="H100" s="74" t="e">
        <f>VLOOKUP(E100&amp;B100,'Conf Oracle'!A:F,6,0)</f>
        <v>#N/A</v>
      </c>
      <c r="I100" s="21"/>
      <c r="J100" t="str">
        <f t="shared" si="1"/>
        <v/>
      </c>
    </row>
    <row r="101" spans="1:10" s="16" customFormat="1" x14ac:dyDescent="0.25">
      <c r="A101" s="17">
        <v>45684</v>
      </c>
      <c r="B101" s="28" t="s">
        <v>14</v>
      </c>
      <c r="C101" s="85" t="str">
        <f>VLOOKUP(B101,Fornecedores!A:B,2,0)</f>
        <v>AMAZON AWS SERVICOS BRASIL LTDA</v>
      </c>
      <c r="D101" s="18" t="s">
        <v>555</v>
      </c>
      <c r="E101" s="23" t="s">
        <v>2365</v>
      </c>
      <c r="F101" s="19">
        <v>45658</v>
      </c>
      <c r="G101" s="32">
        <v>612910.41</v>
      </c>
      <c r="H101" s="74">
        <f>VLOOKUP(E101&amp;B101,'Conf Oracle'!A:F,6,0)</f>
        <v>45681.753344907411</v>
      </c>
      <c r="I101" s="21"/>
      <c r="J101">
        <f t="shared" si="1"/>
        <v>18</v>
      </c>
    </row>
    <row r="102" spans="1:10" s="16" customFormat="1" x14ac:dyDescent="0.25">
      <c r="A102" s="17">
        <v>45684</v>
      </c>
      <c r="B102" s="28" t="s">
        <v>14</v>
      </c>
      <c r="C102" s="85" t="str">
        <f>VLOOKUP(B102,Fornecedores!A:B,2,0)</f>
        <v>AMAZON AWS SERVICOS BRASIL LTDA</v>
      </c>
      <c r="D102" s="18" t="s">
        <v>555</v>
      </c>
      <c r="E102" s="23" t="s">
        <v>1468</v>
      </c>
      <c r="F102" s="19">
        <v>45658</v>
      </c>
      <c r="G102" s="32">
        <v>0.08</v>
      </c>
      <c r="H102" s="74" t="e">
        <f>VLOOKUP(E102&amp;B102,'Conf Oracle'!A:F,6,0)</f>
        <v>#N/A</v>
      </c>
      <c r="I102" s="21"/>
      <c r="J102" t="str">
        <f t="shared" si="1"/>
        <v/>
      </c>
    </row>
    <row r="103" spans="1:10" s="16" customFormat="1" x14ac:dyDescent="0.25">
      <c r="A103" s="17">
        <v>45684</v>
      </c>
      <c r="B103" s="28" t="s">
        <v>14</v>
      </c>
      <c r="C103" s="85" t="str">
        <f>VLOOKUP(B103,Fornecedores!A:B,2,0)</f>
        <v>AMAZON AWS SERVICOS BRASIL LTDA</v>
      </c>
      <c r="D103" s="18" t="s">
        <v>555</v>
      </c>
      <c r="E103" s="23" t="s">
        <v>2366</v>
      </c>
      <c r="F103" s="19">
        <v>45658</v>
      </c>
      <c r="G103" s="32">
        <v>59766.53</v>
      </c>
      <c r="H103" s="74" t="e">
        <f>VLOOKUP(E103&amp;B103,'Conf Oracle'!A:F,6,0)</f>
        <v>#N/A</v>
      </c>
      <c r="I103" s="78"/>
      <c r="J103" t="str">
        <f t="shared" si="1"/>
        <v/>
      </c>
    </row>
    <row r="104" spans="1:10" s="16" customFormat="1" x14ac:dyDescent="0.25">
      <c r="A104" s="17">
        <v>45684</v>
      </c>
      <c r="B104" s="28" t="s">
        <v>14</v>
      </c>
      <c r="C104" s="85" t="str">
        <f>VLOOKUP(B104,Fornecedores!A:B,2,0)</f>
        <v>AMAZON AWS SERVICOS BRASIL LTDA</v>
      </c>
      <c r="D104" s="18" t="s">
        <v>555</v>
      </c>
      <c r="E104" s="23" t="s">
        <v>2367</v>
      </c>
      <c r="F104" s="19">
        <v>45658</v>
      </c>
      <c r="G104" s="32">
        <v>59766.61</v>
      </c>
      <c r="H104" s="74">
        <f>VLOOKUP(E104&amp;B104,'Conf Oracle'!A:F,6,0)</f>
        <v>45681.725405092591</v>
      </c>
      <c r="I104" s="78"/>
      <c r="J104">
        <f t="shared" si="1"/>
        <v>18</v>
      </c>
    </row>
    <row r="105" spans="1:10" s="16" customFormat="1" x14ac:dyDescent="0.25">
      <c r="A105" s="17">
        <v>45684</v>
      </c>
      <c r="B105" s="28" t="s">
        <v>1044</v>
      </c>
      <c r="C105" s="18" t="str">
        <f>VLOOKUP(B105,Fornecedores!A:B,2,0)</f>
        <v>Realtimeboard Inc dba Miro</v>
      </c>
      <c r="D105" s="18" t="s">
        <v>555</v>
      </c>
      <c r="E105" s="23" t="s">
        <v>2368</v>
      </c>
      <c r="F105" s="19">
        <v>45667</v>
      </c>
      <c r="G105" s="32">
        <v>8000</v>
      </c>
      <c r="H105" s="74" t="e">
        <f>VLOOKUP(E105&amp;B105,'Conf Oracle'!A:F,6,0)</f>
        <v>#N/A</v>
      </c>
      <c r="I105" s="16" t="s">
        <v>988</v>
      </c>
      <c r="J105" t="str">
        <f t="shared" si="1"/>
        <v/>
      </c>
    </row>
    <row r="106" spans="1:10" s="16" customFormat="1" x14ac:dyDescent="0.25">
      <c r="A106" s="17">
        <v>45684</v>
      </c>
      <c r="B106" s="28" t="s">
        <v>154</v>
      </c>
      <c r="C106" s="18" t="str">
        <f>VLOOKUP(B106,Fornecedores!A:B,2,0)</f>
        <v>TELEFONICA BRASIL SA</v>
      </c>
      <c r="D106" s="18" t="s">
        <v>555</v>
      </c>
      <c r="E106" s="23" t="s">
        <v>2369</v>
      </c>
      <c r="F106" s="19">
        <v>45664</v>
      </c>
      <c r="G106" s="32">
        <v>2522.64</v>
      </c>
      <c r="H106" s="74" t="e">
        <f>VLOOKUP(E106&amp;B106,'Conf Oracle'!A:F,6,0)</f>
        <v>#N/A</v>
      </c>
      <c r="J106" t="str">
        <f t="shared" si="1"/>
        <v/>
      </c>
    </row>
    <row r="107" spans="1:10" s="16" customFormat="1" x14ac:dyDescent="0.25">
      <c r="A107" s="17">
        <v>45684</v>
      </c>
      <c r="B107" s="28" t="s">
        <v>154</v>
      </c>
      <c r="C107" s="18" t="str">
        <f>VLOOKUP(B107,Fornecedores!A:B,2,0)</f>
        <v>TELEFONICA BRASIL SA</v>
      </c>
      <c r="D107" s="18" t="s">
        <v>555</v>
      </c>
      <c r="E107" s="23" t="s">
        <v>2370</v>
      </c>
      <c r="F107" s="19">
        <v>45664</v>
      </c>
      <c r="G107" s="32">
        <v>1657.98</v>
      </c>
      <c r="H107" s="74" t="e">
        <f>VLOOKUP(E107&amp;B107,'Conf Oracle'!A:F,6,0)</f>
        <v>#N/A</v>
      </c>
      <c r="J107" t="str">
        <f t="shared" si="1"/>
        <v/>
      </c>
    </row>
    <row r="108" spans="1:10" s="16" customFormat="1" x14ac:dyDescent="0.25">
      <c r="A108" s="17">
        <v>45684</v>
      </c>
      <c r="B108" s="28" t="s">
        <v>154</v>
      </c>
      <c r="C108" s="18" t="str">
        <f>VLOOKUP(B108,Fornecedores!A:B,2,0)</f>
        <v>TELEFONICA BRASIL SA</v>
      </c>
      <c r="D108" s="18" t="s">
        <v>555</v>
      </c>
      <c r="E108" s="23" t="s">
        <v>2371</v>
      </c>
      <c r="F108" s="19">
        <v>45664</v>
      </c>
      <c r="G108" s="32">
        <v>3167.16</v>
      </c>
      <c r="H108" s="74" t="e">
        <f>VLOOKUP(E108&amp;B108,'Conf Oracle'!A:F,6,0)</f>
        <v>#N/A</v>
      </c>
      <c r="J108" t="str">
        <f t="shared" si="1"/>
        <v/>
      </c>
    </row>
    <row r="109" spans="1:10" s="16" customFormat="1" x14ac:dyDescent="0.25">
      <c r="A109" s="17">
        <v>45684</v>
      </c>
      <c r="B109" s="28" t="s">
        <v>154</v>
      </c>
      <c r="C109" s="18" t="str">
        <f>VLOOKUP(B109,Fornecedores!A:B,2,0)</f>
        <v>TELEFONICA BRASIL SA</v>
      </c>
      <c r="D109" s="18" t="s">
        <v>555</v>
      </c>
      <c r="E109" s="23" t="s">
        <v>2372</v>
      </c>
      <c r="F109" s="19">
        <v>45664</v>
      </c>
      <c r="G109" s="32">
        <v>1581.56</v>
      </c>
      <c r="H109" s="74" t="e">
        <f>VLOOKUP(E109&amp;B109,'Conf Oracle'!A:F,6,0)</f>
        <v>#N/A</v>
      </c>
      <c r="J109" t="str">
        <f t="shared" si="1"/>
        <v/>
      </c>
    </row>
    <row r="110" spans="1:10" s="16" customFormat="1" x14ac:dyDescent="0.25">
      <c r="A110" s="17">
        <v>45684</v>
      </c>
      <c r="B110" s="28" t="s">
        <v>154</v>
      </c>
      <c r="C110" s="18" t="str">
        <f>VLOOKUP(B110,Fornecedores!A:B,2,0)</f>
        <v>TELEFONICA BRASIL SA</v>
      </c>
      <c r="D110" s="18" t="s">
        <v>555</v>
      </c>
      <c r="E110" s="23" t="s">
        <v>2373</v>
      </c>
      <c r="F110" s="19">
        <v>45664</v>
      </c>
      <c r="G110" s="82">
        <v>180</v>
      </c>
      <c r="H110" s="74" t="e">
        <f>VLOOKUP(E110&amp;B110,'Conf Oracle'!A:F,6,0)</f>
        <v>#N/A</v>
      </c>
      <c r="J110" t="str">
        <f t="shared" si="1"/>
        <v/>
      </c>
    </row>
    <row r="111" spans="1:10" s="16" customFormat="1" x14ac:dyDescent="0.25">
      <c r="A111" s="17">
        <v>45684</v>
      </c>
      <c r="B111" s="28" t="s">
        <v>154</v>
      </c>
      <c r="C111" s="18" t="str">
        <f>VLOOKUP(B111,Fornecedores!A:B,2,0)</f>
        <v>TELEFONICA BRASIL SA</v>
      </c>
      <c r="D111" s="18" t="s">
        <v>555</v>
      </c>
      <c r="E111" s="23" t="s">
        <v>2374</v>
      </c>
      <c r="F111" s="19">
        <v>45664</v>
      </c>
      <c r="G111" s="32">
        <v>915.86</v>
      </c>
      <c r="H111" s="74" t="e">
        <f>VLOOKUP(E111&amp;B111,'Conf Oracle'!A:F,6,0)</f>
        <v>#N/A</v>
      </c>
      <c r="J111" t="str">
        <f t="shared" si="1"/>
        <v/>
      </c>
    </row>
    <row r="112" spans="1:10" s="16" customFormat="1" x14ac:dyDescent="0.25">
      <c r="A112" s="17">
        <v>45684</v>
      </c>
      <c r="B112" s="28" t="s">
        <v>154</v>
      </c>
      <c r="C112" s="18" t="str">
        <f>VLOOKUP(B112,Fornecedores!A:B,2,0)</f>
        <v>TELEFONICA BRASIL SA</v>
      </c>
      <c r="D112" s="18" t="s">
        <v>555</v>
      </c>
      <c r="E112" s="23" t="s">
        <v>2375</v>
      </c>
      <c r="F112" s="19">
        <v>45664</v>
      </c>
      <c r="G112" s="32">
        <v>180</v>
      </c>
      <c r="H112" s="74" t="e">
        <f>VLOOKUP(E112&amp;B112,'Conf Oracle'!A:F,6,0)</f>
        <v>#N/A</v>
      </c>
      <c r="J112" t="str">
        <f t="shared" si="1"/>
        <v/>
      </c>
    </row>
    <row r="113" spans="1:10" s="16" customFormat="1" x14ac:dyDescent="0.25">
      <c r="A113" s="17">
        <v>45684</v>
      </c>
      <c r="B113" s="28" t="s">
        <v>154</v>
      </c>
      <c r="C113" s="18" t="str">
        <f>VLOOKUP(B113,Fornecedores!A:B,2,0)</f>
        <v>TELEFONICA BRASIL SA</v>
      </c>
      <c r="D113" s="18" t="s">
        <v>555</v>
      </c>
      <c r="E113" s="23" t="s">
        <v>2376</v>
      </c>
      <c r="F113" s="19">
        <v>45664</v>
      </c>
      <c r="G113" s="32">
        <v>1080</v>
      </c>
      <c r="H113" s="74" t="e">
        <f>VLOOKUP(E113&amp;B113,'Conf Oracle'!A:F,6,0)</f>
        <v>#N/A</v>
      </c>
      <c r="J113" t="str">
        <f t="shared" si="1"/>
        <v/>
      </c>
    </row>
    <row r="114" spans="1:10" s="16" customFormat="1" x14ac:dyDescent="0.25">
      <c r="A114" s="17">
        <v>45684</v>
      </c>
      <c r="B114" s="28" t="s">
        <v>154</v>
      </c>
      <c r="C114" s="18" t="str">
        <f>VLOOKUP(B114,Fornecedores!A:B,2,0)</f>
        <v>TELEFONICA BRASIL SA</v>
      </c>
      <c r="D114" s="18" t="s">
        <v>555</v>
      </c>
      <c r="E114" s="23" t="s">
        <v>2377</v>
      </c>
      <c r="F114" s="19">
        <v>45664</v>
      </c>
      <c r="G114" s="32">
        <v>882.79</v>
      </c>
      <c r="H114" s="74" t="e">
        <f>VLOOKUP(E114&amp;B114,'Conf Oracle'!A:F,6,0)</f>
        <v>#N/A</v>
      </c>
      <c r="J114" t="str">
        <f t="shared" si="1"/>
        <v/>
      </c>
    </row>
    <row r="115" spans="1:10" s="16" customFormat="1" x14ac:dyDescent="0.25">
      <c r="A115" s="17">
        <v>45684</v>
      </c>
      <c r="B115" s="28" t="s">
        <v>154</v>
      </c>
      <c r="C115" s="18" t="str">
        <f>VLOOKUP(B115,Fornecedores!A:B,2,0)</f>
        <v>TELEFONICA BRASIL SA</v>
      </c>
      <c r="D115" s="18" t="s">
        <v>555</v>
      </c>
      <c r="E115" s="23" t="s">
        <v>2378</v>
      </c>
      <c r="F115" s="19">
        <v>45664</v>
      </c>
      <c r="G115" s="32">
        <v>360</v>
      </c>
      <c r="H115" s="74" t="e">
        <f>VLOOKUP(E115&amp;B115,'Conf Oracle'!A:F,6,0)</f>
        <v>#N/A</v>
      </c>
      <c r="J115" t="str">
        <f t="shared" si="1"/>
        <v/>
      </c>
    </row>
    <row r="116" spans="1:10" s="16" customFormat="1" x14ac:dyDescent="0.25">
      <c r="A116" s="17">
        <v>45684</v>
      </c>
      <c r="B116" s="28" t="s">
        <v>154</v>
      </c>
      <c r="C116" s="18" t="str">
        <f>VLOOKUP(B116,Fornecedores!A:B,2,0)</f>
        <v>TELEFONICA BRASIL SA</v>
      </c>
      <c r="D116" s="18" t="s">
        <v>555</v>
      </c>
      <c r="E116" s="23" t="s">
        <v>2379</v>
      </c>
      <c r="F116" s="19">
        <v>45664</v>
      </c>
      <c r="G116" s="32">
        <v>1110.6199999999999</v>
      </c>
      <c r="H116" s="74" t="e">
        <f>VLOOKUP(E116&amp;B116,'Conf Oracle'!A:F,6,0)</f>
        <v>#N/A</v>
      </c>
      <c r="J116" t="str">
        <f t="shared" si="1"/>
        <v/>
      </c>
    </row>
    <row r="117" spans="1:10" s="16" customFormat="1" x14ac:dyDescent="0.25">
      <c r="A117" s="17">
        <v>45684</v>
      </c>
      <c r="B117" s="28" t="s">
        <v>2380</v>
      </c>
      <c r="C117" s="18" t="str">
        <f>VLOOKUP(B117,Fornecedores!A:B,2,0)</f>
        <v>BIZAGI LATAM SAS</v>
      </c>
      <c r="D117" s="18" t="s">
        <v>555</v>
      </c>
      <c r="E117" s="23" t="s">
        <v>2381</v>
      </c>
      <c r="F117" s="19">
        <v>45667</v>
      </c>
      <c r="G117" s="32">
        <v>100406</v>
      </c>
      <c r="H117" s="74" t="e">
        <f>VLOOKUP(E117&amp;B117,'Conf Oracle'!A:F,6,0)</f>
        <v>#N/A</v>
      </c>
      <c r="I117" s="16" t="s">
        <v>988</v>
      </c>
      <c r="J117" t="str">
        <f t="shared" si="1"/>
        <v/>
      </c>
    </row>
    <row r="118" spans="1:10" s="16" customFormat="1" x14ac:dyDescent="0.25">
      <c r="A118" s="17">
        <v>45684</v>
      </c>
      <c r="B118" s="28" t="s">
        <v>288</v>
      </c>
      <c r="C118" s="18" t="str">
        <f>VLOOKUP(B118,Fornecedores!A:B,2,0)</f>
        <v>TELEFONICA BRASIL SA</v>
      </c>
      <c r="D118" s="18" t="s">
        <v>555</v>
      </c>
      <c r="E118" s="30"/>
      <c r="F118" s="19">
        <v>45663</v>
      </c>
      <c r="G118" s="32">
        <v>1870.82</v>
      </c>
      <c r="H118" s="74" t="e">
        <f>VLOOKUP(E118&amp;B118,'Conf Oracle'!A:F,6,0)</f>
        <v>#N/A</v>
      </c>
      <c r="I118" s="21"/>
      <c r="J118" t="str">
        <f t="shared" si="1"/>
        <v/>
      </c>
    </row>
    <row r="119" spans="1:10" s="16" customFormat="1" x14ac:dyDescent="0.25">
      <c r="A119" s="17">
        <v>45684</v>
      </c>
      <c r="B119" s="28" t="s">
        <v>288</v>
      </c>
      <c r="C119" s="18" t="str">
        <f>VLOOKUP(B119,Fornecedores!A:B,2,0)</f>
        <v>TELEFONICA BRASIL SA</v>
      </c>
      <c r="D119" s="18" t="s">
        <v>555</v>
      </c>
      <c r="E119" s="30"/>
      <c r="F119" s="19">
        <v>45663</v>
      </c>
      <c r="G119" s="32">
        <v>13264</v>
      </c>
      <c r="H119" s="74" t="e">
        <f>VLOOKUP(E119&amp;B119,'Conf Oracle'!A:F,6,0)</f>
        <v>#N/A</v>
      </c>
      <c r="I119" s="21"/>
      <c r="J119" t="str">
        <f t="shared" si="1"/>
        <v/>
      </c>
    </row>
    <row r="120" spans="1:10" s="16" customFormat="1" x14ac:dyDescent="0.25">
      <c r="A120" s="17">
        <v>45684</v>
      </c>
      <c r="B120" s="28" t="s">
        <v>288</v>
      </c>
      <c r="C120" s="18" t="str">
        <f>VLOOKUP(B120,Fornecedores!A:B,2,0)</f>
        <v>TELEFONICA BRASIL SA</v>
      </c>
      <c r="D120" s="18" t="s">
        <v>555</v>
      </c>
      <c r="E120" s="30"/>
      <c r="F120" s="19">
        <v>45663</v>
      </c>
      <c r="G120" s="32">
        <v>19118.88</v>
      </c>
      <c r="H120" s="74" t="e">
        <f>VLOOKUP(E120&amp;B120,'Conf Oracle'!A:F,6,0)</f>
        <v>#N/A</v>
      </c>
      <c r="I120" s="21"/>
      <c r="J120" t="str">
        <f t="shared" si="1"/>
        <v/>
      </c>
    </row>
    <row r="121" spans="1:10" s="16" customFormat="1" x14ac:dyDescent="0.25">
      <c r="A121" s="17">
        <v>45684</v>
      </c>
      <c r="B121" s="28" t="s">
        <v>288</v>
      </c>
      <c r="C121" s="18" t="str">
        <f>VLOOKUP(B121,Fornecedores!A:B,2,0)</f>
        <v>TELEFONICA BRASIL SA</v>
      </c>
      <c r="D121" s="18" t="s">
        <v>555</v>
      </c>
      <c r="E121" s="30"/>
      <c r="F121" s="19">
        <v>45663</v>
      </c>
      <c r="G121" s="32">
        <v>337.86</v>
      </c>
      <c r="H121" s="74" t="e">
        <f>VLOOKUP(E121&amp;B121,'Conf Oracle'!A:F,6,0)</f>
        <v>#N/A</v>
      </c>
      <c r="I121" s="21"/>
      <c r="J121" t="str">
        <f t="shared" si="1"/>
        <v/>
      </c>
    </row>
    <row r="122" spans="1:10" s="16" customFormat="1" x14ac:dyDescent="0.25">
      <c r="A122" s="17">
        <v>45684</v>
      </c>
      <c r="B122" s="28" t="s">
        <v>665</v>
      </c>
      <c r="C122" s="18" t="str">
        <f>VLOOKUP(B122,Fornecedores!A:B,2,0)</f>
        <v>TIM SA</v>
      </c>
      <c r="D122" s="18" t="s">
        <v>555</v>
      </c>
      <c r="E122" s="23" t="s">
        <v>2382</v>
      </c>
      <c r="F122" s="31">
        <v>45633</v>
      </c>
      <c r="G122" s="32">
        <v>32.450000000000003</v>
      </c>
      <c r="H122" s="74" t="e">
        <f>VLOOKUP(E122&amp;B122,'Conf Oracle'!A:F,6,0)</f>
        <v>#N/A</v>
      </c>
      <c r="I122" s="21"/>
      <c r="J122" t="str">
        <f t="shared" si="1"/>
        <v/>
      </c>
    </row>
    <row r="123" spans="1:10" s="16" customFormat="1" x14ac:dyDescent="0.25">
      <c r="A123" s="17">
        <v>45684</v>
      </c>
      <c r="B123" s="28" t="s">
        <v>665</v>
      </c>
      <c r="C123" s="18" t="str">
        <f>VLOOKUP(B123,Fornecedores!A:B,2,0)</f>
        <v>TIM SA</v>
      </c>
      <c r="D123" s="18" t="s">
        <v>555</v>
      </c>
      <c r="E123" s="23" t="s">
        <v>2383</v>
      </c>
      <c r="F123" s="31">
        <v>45633</v>
      </c>
      <c r="G123" s="32">
        <v>32.450000000000003</v>
      </c>
      <c r="H123" s="74" t="e">
        <f>VLOOKUP(E123&amp;B123,'Conf Oracle'!A:F,6,0)</f>
        <v>#N/A</v>
      </c>
      <c r="I123" s="21"/>
      <c r="J123" t="str">
        <f t="shared" si="1"/>
        <v/>
      </c>
    </row>
    <row r="124" spans="1:10" s="16" customFormat="1" x14ac:dyDescent="0.25">
      <c r="A124" s="17">
        <v>45684</v>
      </c>
      <c r="B124" s="28" t="s">
        <v>350</v>
      </c>
      <c r="C124" s="18" t="str">
        <f>VLOOKUP(B124,Fornecedores!A:B,2,0)</f>
        <v>MULTIVIS BRASIL LTDA</v>
      </c>
      <c r="D124" s="18" t="s">
        <v>555</v>
      </c>
      <c r="E124" s="23" t="s">
        <v>2384</v>
      </c>
      <c r="F124" s="19">
        <v>45677</v>
      </c>
      <c r="G124" s="32">
        <v>76829.38</v>
      </c>
      <c r="H124" s="74" t="e">
        <f>VLOOKUP(E124&amp;B124,'Conf Oracle'!A:F,6,0)</f>
        <v>#N/A</v>
      </c>
      <c r="I124" s="21"/>
      <c r="J124" t="str">
        <f t="shared" ref="J124:J183" si="2">IF(OR(ISBLANK(F124), ISBLANK(H124)), "", IFERROR(NETWORKDAYS(F124, H124), ""))</f>
        <v/>
      </c>
    </row>
    <row r="125" spans="1:10" s="16" customFormat="1" x14ac:dyDescent="0.25">
      <c r="A125" s="17">
        <v>45684</v>
      </c>
      <c r="B125" s="28" t="s">
        <v>703</v>
      </c>
      <c r="C125" s="18" t="str">
        <f>VLOOKUP(B125,Fornecedores!A:B,2,0)</f>
        <v>RERUM ENGENHARIA DE SISTEMAS LTDA</v>
      </c>
      <c r="D125" s="18" t="s">
        <v>555</v>
      </c>
      <c r="E125" s="23" t="s">
        <v>2385</v>
      </c>
      <c r="F125" s="19">
        <v>45678</v>
      </c>
      <c r="G125" s="32">
        <v>41287.839999999997</v>
      </c>
      <c r="H125" s="74" t="e">
        <f>VLOOKUP(E125&amp;B125,'Conf Oracle'!A:F,6,0)</f>
        <v>#N/A</v>
      </c>
      <c r="I125" s="21"/>
      <c r="J125" t="str">
        <f t="shared" si="2"/>
        <v/>
      </c>
    </row>
    <row r="126" spans="1:10" s="16" customFormat="1" x14ac:dyDescent="0.25">
      <c r="A126" s="17">
        <v>45684</v>
      </c>
      <c r="B126" s="28" t="s">
        <v>703</v>
      </c>
      <c r="C126" s="18" t="str">
        <f>VLOOKUP(B126,Fornecedores!A:B,2,0)</f>
        <v>RERUM ENGENHARIA DE SISTEMAS LTDA</v>
      </c>
      <c r="D126" s="18" t="s">
        <v>555</v>
      </c>
      <c r="E126" s="23" t="s">
        <v>2386</v>
      </c>
      <c r="F126" s="19">
        <v>45678</v>
      </c>
      <c r="G126" s="32">
        <v>41287.839999999997</v>
      </c>
      <c r="H126" s="74" t="e">
        <f>VLOOKUP(E126&amp;B126,'Conf Oracle'!A:F,6,0)</f>
        <v>#N/A</v>
      </c>
      <c r="I126" s="21"/>
      <c r="J126" t="str">
        <f t="shared" si="2"/>
        <v/>
      </c>
    </row>
    <row r="127" spans="1:10" s="16" customFormat="1" x14ac:dyDescent="0.25">
      <c r="A127" s="17">
        <v>45684</v>
      </c>
      <c r="B127" s="28" t="s">
        <v>703</v>
      </c>
      <c r="C127" s="18" t="str">
        <f>VLOOKUP(B127,Fornecedores!A:B,2,0)</f>
        <v>RERUM ENGENHARIA DE SISTEMAS LTDA</v>
      </c>
      <c r="D127" s="18" t="s">
        <v>555</v>
      </c>
      <c r="E127" s="23" t="s">
        <v>2387</v>
      </c>
      <c r="F127" s="19">
        <v>45678</v>
      </c>
      <c r="G127" s="32">
        <v>91040.78</v>
      </c>
      <c r="H127" s="74" t="e">
        <f>VLOOKUP(E127&amp;B127,'Conf Oracle'!A:F,6,0)</f>
        <v>#N/A</v>
      </c>
      <c r="I127" s="21"/>
      <c r="J127" t="str">
        <f t="shared" si="2"/>
        <v/>
      </c>
    </row>
    <row r="128" spans="1:10" s="16" customFormat="1" x14ac:dyDescent="0.25">
      <c r="A128" s="17">
        <v>45684</v>
      </c>
      <c r="B128" s="28" t="s">
        <v>564</v>
      </c>
      <c r="C128" s="18" t="str">
        <f>VLOOKUP(B128,Fornecedores!A:B,2,0)</f>
        <v>AMCOM SISTEMAS DE INFORMACAO SA</v>
      </c>
      <c r="D128" s="18" t="s">
        <v>555</v>
      </c>
      <c r="E128" s="23" t="s">
        <v>2388</v>
      </c>
      <c r="F128" s="19">
        <v>45680</v>
      </c>
      <c r="G128" s="32">
        <v>52360</v>
      </c>
      <c r="H128" s="74" t="e">
        <f>VLOOKUP(E128&amp;B128,'Conf Oracle'!A:F,6,0)</f>
        <v>#N/A</v>
      </c>
      <c r="I128" s="21"/>
      <c r="J128" t="str">
        <f t="shared" si="2"/>
        <v/>
      </c>
    </row>
    <row r="129" spans="1:10" s="16" customFormat="1" x14ac:dyDescent="0.25">
      <c r="A129" s="17">
        <v>45684</v>
      </c>
      <c r="B129" s="28" t="s">
        <v>564</v>
      </c>
      <c r="C129" s="18" t="str">
        <f>VLOOKUP(B129,Fornecedores!A:B,2,0)</f>
        <v>AMCOM SISTEMAS DE INFORMACAO SA</v>
      </c>
      <c r="D129" s="18" t="s">
        <v>555</v>
      </c>
      <c r="E129" s="23" t="s">
        <v>2389</v>
      </c>
      <c r="F129" s="19">
        <v>45680</v>
      </c>
      <c r="G129" s="32">
        <v>157250</v>
      </c>
      <c r="H129" s="74" t="e">
        <f>VLOOKUP(E129&amp;B129,'Conf Oracle'!A:F,6,0)</f>
        <v>#N/A</v>
      </c>
      <c r="I129" s="21"/>
      <c r="J129" t="str">
        <f t="shared" si="2"/>
        <v/>
      </c>
    </row>
    <row r="130" spans="1:10" s="16" customFormat="1" x14ac:dyDescent="0.25">
      <c r="A130" s="17">
        <v>45684</v>
      </c>
      <c r="B130" s="28" t="s">
        <v>564</v>
      </c>
      <c r="C130" s="18" t="str">
        <f>VLOOKUP(B130,Fornecedores!A:B,2,0)</f>
        <v>AMCOM SISTEMAS DE INFORMACAO SA</v>
      </c>
      <c r="D130" s="18" t="s">
        <v>555</v>
      </c>
      <c r="E130" s="23" t="s">
        <v>2390</v>
      </c>
      <c r="F130" s="19">
        <v>45680</v>
      </c>
      <c r="G130" s="32">
        <v>186150</v>
      </c>
      <c r="H130" s="74" t="e">
        <f>VLOOKUP(E130&amp;B130,'Conf Oracle'!A:F,6,0)</f>
        <v>#N/A</v>
      </c>
      <c r="I130" s="21"/>
      <c r="J130" t="str">
        <f t="shared" si="2"/>
        <v/>
      </c>
    </row>
    <row r="131" spans="1:10" s="16" customFormat="1" x14ac:dyDescent="0.25">
      <c r="A131" s="17">
        <v>45684</v>
      </c>
      <c r="B131" s="28" t="s">
        <v>564</v>
      </c>
      <c r="C131" s="18" t="str">
        <f>VLOOKUP(B131,Fornecedores!A:B,2,0)</f>
        <v>AMCOM SISTEMAS DE INFORMACAO SA</v>
      </c>
      <c r="D131" s="18" t="s">
        <v>555</v>
      </c>
      <c r="E131" s="23" t="s">
        <v>2391</v>
      </c>
      <c r="F131" s="19">
        <v>45680</v>
      </c>
      <c r="G131" s="32">
        <v>58480</v>
      </c>
      <c r="H131" s="74" t="e">
        <f>VLOOKUP(E131&amp;B131,'Conf Oracle'!A:F,6,0)</f>
        <v>#N/A</v>
      </c>
      <c r="I131" s="21"/>
      <c r="J131" t="str">
        <f t="shared" si="2"/>
        <v/>
      </c>
    </row>
    <row r="132" spans="1:10" s="16" customFormat="1" x14ac:dyDescent="0.25">
      <c r="A132" s="17">
        <v>45684</v>
      </c>
      <c r="B132" s="28" t="s">
        <v>564</v>
      </c>
      <c r="C132" s="18" t="str">
        <f>VLOOKUP(B132,Fornecedores!A:B,2,0)</f>
        <v>AMCOM SISTEMAS DE INFORMACAO SA</v>
      </c>
      <c r="D132" s="18" t="s">
        <v>555</v>
      </c>
      <c r="E132" s="23" t="s">
        <v>2392</v>
      </c>
      <c r="F132" s="19">
        <v>45680</v>
      </c>
      <c r="G132" s="32">
        <v>134300</v>
      </c>
      <c r="H132" s="74" t="e">
        <f>VLOOKUP(E132&amp;B132,'Conf Oracle'!A:F,6,0)</f>
        <v>#N/A</v>
      </c>
      <c r="I132" s="21"/>
      <c r="J132" t="str">
        <f t="shared" si="2"/>
        <v/>
      </c>
    </row>
    <row r="133" spans="1:10" s="16" customFormat="1" x14ac:dyDescent="0.25">
      <c r="A133" s="17">
        <v>45684</v>
      </c>
      <c r="B133" s="28" t="s">
        <v>564</v>
      </c>
      <c r="C133" s="18" t="str">
        <f>VLOOKUP(B133,Fornecedores!A:B,2,0)</f>
        <v>AMCOM SISTEMAS DE INFORMACAO SA</v>
      </c>
      <c r="D133" s="18" t="s">
        <v>555</v>
      </c>
      <c r="E133" s="23" t="s">
        <v>2393</v>
      </c>
      <c r="F133" s="19">
        <v>45680</v>
      </c>
      <c r="G133" s="32">
        <v>52700</v>
      </c>
      <c r="H133" s="74" t="e">
        <f>VLOOKUP(E133&amp;B133,'Conf Oracle'!A:F,6,0)</f>
        <v>#N/A</v>
      </c>
      <c r="I133" s="21"/>
      <c r="J133" t="str">
        <f t="shared" si="2"/>
        <v/>
      </c>
    </row>
    <row r="134" spans="1:10" s="16" customFormat="1" x14ac:dyDescent="0.25">
      <c r="A134" s="17">
        <v>45684</v>
      </c>
      <c r="B134" s="28" t="s">
        <v>564</v>
      </c>
      <c r="C134" s="18" t="str">
        <f>VLOOKUP(B134,Fornecedores!A:B,2,0)</f>
        <v>AMCOM SISTEMAS DE INFORMACAO SA</v>
      </c>
      <c r="D134" s="18" t="s">
        <v>555</v>
      </c>
      <c r="E134" s="23" t="s">
        <v>2394</v>
      </c>
      <c r="F134" s="19">
        <v>45680</v>
      </c>
      <c r="G134" s="32">
        <v>28322</v>
      </c>
      <c r="H134" s="74" t="e">
        <f>VLOOKUP(E134&amp;B134,'Conf Oracle'!A:F,6,0)</f>
        <v>#N/A</v>
      </c>
      <c r="I134" s="21"/>
      <c r="J134" t="str">
        <f t="shared" si="2"/>
        <v/>
      </c>
    </row>
    <row r="135" spans="1:10" s="16" customFormat="1" x14ac:dyDescent="0.25">
      <c r="A135" s="17">
        <v>45684</v>
      </c>
      <c r="B135" s="28" t="s">
        <v>564</v>
      </c>
      <c r="C135" s="18" t="str">
        <f>VLOOKUP(B135,Fornecedores!A:B,2,0)</f>
        <v>AMCOM SISTEMAS DE INFORMACAO SA</v>
      </c>
      <c r="D135" s="18" t="s">
        <v>555</v>
      </c>
      <c r="E135" s="23" t="s">
        <v>2395</v>
      </c>
      <c r="F135" s="19">
        <v>45680</v>
      </c>
      <c r="G135" s="32">
        <v>24276</v>
      </c>
      <c r="H135" s="74" t="e">
        <f>VLOOKUP(E135&amp;B135,'Conf Oracle'!A:F,6,0)</f>
        <v>#N/A</v>
      </c>
      <c r="I135" s="21"/>
      <c r="J135" t="str">
        <f t="shared" si="2"/>
        <v/>
      </c>
    </row>
    <row r="136" spans="1:10" s="16" customFormat="1" x14ac:dyDescent="0.25">
      <c r="A136" s="17">
        <v>45684</v>
      </c>
      <c r="B136" s="28" t="s">
        <v>564</v>
      </c>
      <c r="C136" s="18" t="str">
        <f>VLOOKUP(B136,Fornecedores!A:B,2,0)</f>
        <v>AMCOM SISTEMAS DE INFORMACAO SA</v>
      </c>
      <c r="D136" s="18" t="s">
        <v>555</v>
      </c>
      <c r="E136" s="23" t="s">
        <v>2396</v>
      </c>
      <c r="F136" s="19">
        <v>45680</v>
      </c>
      <c r="G136" s="32">
        <v>230690</v>
      </c>
      <c r="H136" s="74" t="e">
        <f>VLOOKUP(E136&amp;B136,'Conf Oracle'!A:F,6,0)</f>
        <v>#N/A</v>
      </c>
      <c r="I136" s="21"/>
      <c r="J136" t="str">
        <f t="shared" si="2"/>
        <v/>
      </c>
    </row>
    <row r="137" spans="1:10" s="16" customFormat="1" x14ac:dyDescent="0.25">
      <c r="A137" s="17">
        <v>45684</v>
      </c>
      <c r="B137" s="28" t="s">
        <v>367</v>
      </c>
      <c r="C137" s="18" t="str">
        <f>VLOOKUP(B137,Fornecedores!A:B,2,0)</f>
        <v>SERVIS SEGURANCA LTDA</v>
      </c>
      <c r="D137" s="18" t="s">
        <v>574</v>
      </c>
      <c r="E137" s="23" t="s">
        <v>2397</v>
      </c>
      <c r="F137" s="19">
        <v>45680</v>
      </c>
      <c r="G137" s="32">
        <v>74295.679999999993</v>
      </c>
      <c r="H137" s="74">
        <f>VLOOKUP(E137&amp;B137,'Conf Oracle'!A:F,6,0)</f>
        <v>45680.673113425924</v>
      </c>
      <c r="I137" s="21"/>
      <c r="J137">
        <f t="shared" si="2"/>
        <v>1</v>
      </c>
    </row>
    <row r="138" spans="1:10" s="16" customFormat="1" x14ac:dyDescent="0.25">
      <c r="A138" s="17">
        <v>45684</v>
      </c>
      <c r="B138" s="28" t="s">
        <v>362</v>
      </c>
      <c r="C138" s="18" t="str">
        <f>VLOOKUP(B138,Fornecedores!A:B,2,0)</f>
        <v>GRABER SISTEMAS DE SEGURANCA LTDA</v>
      </c>
      <c r="D138" s="18" t="s">
        <v>574</v>
      </c>
      <c r="E138" s="23" t="s">
        <v>2398</v>
      </c>
      <c r="F138" s="19">
        <v>45681</v>
      </c>
      <c r="G138" s="32">
        <v>111691.37</v>
      </c>
      <c r="H138" s="74">
        <f>VLOOKUP(E138&amp;B138,'Conf Oracle'!A:F,6,0)</f>
        <v>45681.706157407411</v>
      </c>
      <c r="I138" s="21"/>
      <c r="J138">
        <f t="shared" si="2"/>
        <v>1</v>
      </c>
    </row>
    <row r="139" spans="1:10" s="16" customFormat="1" x14ac:dyDescent="0.25">
      <c r="A139" s="17">
        <v>45684</v>
      </c>
      <c r="B139" s="28" t="s">
        <v>179</v>
      </c>
      <c r="C139" s="18" t="str">
        <f>VLOOKUP(B139,Fornecedores!A:B,2,0)</f>
        <v>JOHNSON CONTROLS BE DO BRASIL LTDA</v>
      </c>
      <c r="D139" s="18" t="s">
        <v>574</v>
      </c>
      <c r="E139" s="23" t="s">
        <v>2399</v>
      </c>
      <c r="F139" s="19">
        <v>45681</v>
      </c>
      <c r="G139" s="32">
        <v>35889.870000000003</v>
      </c>
      <c r="H139" s="74" t="e">
        <f>VLOOKUP(E139&amp;B139,'Conf Oracle'!A:F,6,0)</f>
        <v>#N/A</v>
      </c>
      <c r="I139" s="21" t="s">
        <v>212</v>
      </c>
      <c r="J139" t="str">
        <f t="shared" si="2"/>
        <v/>
      </c>
    </row>
    <row r="140" spans="1:10" s="16" customFormat="1" x14ac:dyDescent="0.25">
      <c r="A140" s="17">
        <v>45684</v>
      </c>
      <c r="B140" s="28" t="s">
        <v>373</v>
      </c>
      <c r="C140" s="18" t="str">
        <f>VLOOKUP(B140,Fornecedores!A:B,2,0)</f>
        <v>EMERSON TANIGAWA TUBONI</v>
      </c>
      <c r="D140" s="18" t="s">
        <v>574</v>
      </c>
      <c r="E140" s="23" t="s">
        <v>2400</v>
      </c>
      <c r="F140" s="19">
        <v>45681</v>
      </c>
      <c r="G140" s="32">
        <v>3274.68</v>
      </c>
      <c r="H140" s="74" t="e">
        <f>VLOOKUP(E140&amp;B140,'Conf Oracle'!A:F,6,0)</f>
        <v>#N/A</v>
      </c>
      <c r="I140" s="21" t="s">
        <v>2251</v>
      </c>
      <c r="J140" t="str">
        <f t="shared" si="2"/>
        <v/>
      </c>
    </row>
    <row r="141" spans="1:10" s="16" customFormat="1" x14ac:dyDescent="0.25">
      <c r="A141" s="17">
        <v>45684</v>
      </c>
      <c r="B141" s="28" t="s">
        <v>1061</v>
      </c>
      <c r="C141" s="18" t="str">
        <f>VLOOKUP(B141,Fornecedores!A:B,2,0)</f>
        <v>GRUPO KLINGNER DE APOIO A EMPRESAS LTDA</v>
      </c>
      <c r="D141" s="18" t="s">
        <v>574</v>
      </c>
      <c r="E141" s="30"/>
      <c r="F141" s="31"/>
      <c r="G141" s="32">
        <v>38611.919999999998</v>
      </c>
      <c r="H141" s="74" t="e">
        <f>VLOOKUP(E141&amp;B141,'Conf Oracle'!A:F,6,0)</f>
        <v>#N/A</v>
      </c>
      <c r="I141" s="21" t="s">
        <v>2251</v>
      </c>
      <c r="J141" t="str">
        <f t="shared" si="2"/>
        <v/>
      </c>
    </row>
    <row r="142" spans="1:10" s="16" customFormat="1" x14ac:dyDescent="0.25">
      <c r="A142" s="17">
        <v>45684</v>
      </c>
      <c r="B142" s="28" t="s">
        <v>352</v>
      </c>
      <c r="C142" s="18" t="str">
        <f>VLOOKUP(B142,Fornecedores!A:B,2,0)</f>
        <v>RECOLD REFRIGERACAO S/C EIRELI</v>
      </c>
      <c r="D142" s="18" t="s">
        <v>574</v>
      </c>
      <c r="E142" s="23" t="s">
        <v>1434</v>
      </c>
      <c r="F142" s="19">
        <v>45681</v>
      </c>
      <c r="G142" s="32">
        <v>4211.67</v>
      </c>
      <c r="H142" s="74">
        <f>VLOOKUP(E142&amp;B142,'Conf Oracle'!A:F,6,0)</f>
        <v>45685.425520833334</v>
      </c>
      <c r="I142" s="21" t="s">
        <v>2401</v>
      </c>
      <c r="J142">
        <f t="shared" si="2"/>
        <v>3</v>
      </c>
    </row>
    <row r="143" spans="1:10" s="16" customFormat="1" x14ac:dyDescent="0.25">
      <c r="A143" s="17">
        <v>45684</v>
      </c>
      <c r="B143" s="28" t="s">
        <v>356</v>
      </c>
      <c r="C143" s="18" t="str">
        <f>VLOOKUP(B143,Fornecedores!A:B,2,0)</f>
        <v>AFEL ENGENHARIA E SERVICOS LTDA</v>
      </c>
      <c r="D143" s="18" t="s">
        <v>574</v>
      </c>
      <c r="E143" s="23" t="s">
        <v>2402</v>
      </c>
      <c r="F143" s="19">
        <v>45681</v>
      </c>
      <c r="G143" s="32">
        <v>4998.33</v>
      </c>
      <c r="H143" s="74">
        <f>VLOOKUP(E143&amp;B143,'Conf Oracle'!A:F,6,0)</f>
        <v>45686.421909722223</v>
      </c>
      <c r="I143" s="21"/>
      <c r="J143">
        <f t="shared" si="2"/>
        <v>4</v>
      </c>
    </row>
    <row r="144" spans="1:10" s="16" customFormat="1" x14ac:dyDescent="0.25">
      <c r="A144" s="17">
        <v>45684</v>
      </c>
      <c r="B144" s="28" t="s">
        <v>356</v>
      </c>
      <c r="C144" s="18" t="str">
        <f>VLOOKUP(B144,Fornecedores!A:B,2,0)</f>
        <v>AFEL ENGENHARIA E SERVICOS LTDA</v>
      </c>
      <c r="D144" s="18" t="s">
        <v>574</v>
      </c>
      <c r="E144" s="23" t="s">
        <v>2066</v>
      </c>
      <c r="F144" s="19">
        <v>45681</v>
      </c>
      <c r="G144" s="32">
        <v>4623.33</v>
      </c>
      <c r="H144" s="74">
        <f>VLOOKUP(E144&amp;B144,'Conf Oracle'!A:F,6,0)</f>
        <v>45685.705625000002</v>
      </c>
      <c r="I144" s="21"/>
      <c r="J144">
        <f t="shared" si="2"/>
        <v>3</v>
      </c>
    </row>
    <row r="145" spans="1:10" s="16" customFormat="1" x14ac:dyDescent="0.25">
      <c r="A145" s="17">
        <v>45684</v>
      </c>
      <c r="B145" s="28" t="s">
        <v>795</v>
      </c>
      <c r="C145" s="18" t="str">
        <f>VLOOKUP(B145,Fornecedores!A:B,2,0)</f>
        <v>BEYONDSOFT CONSULTING BRASIL LTDA</v>
      </c>
      <c r="D145" s="18" t="s">
        <v>610</v>
      </c>
      <c r="E145" s="23" t="s">
        <v>2403</v>
      </c>
      <c r="F145" s="19">
        <v>45680</v>
      </c>
      <c r="G145" s="32">
        <v>26287</v>
      </c>
      <c r="H145" s="74" t="e">
        <f>VLOOKUP(E145&amp;B145,'Conf Oracle'!A:F,6,0)</f>
        <v>#N/A</v>
      </c>
      <c r="I145" s="21" t="s">
        <v>2404</v>
      </c>
      <c r="J145" t="str">
        <f t="shared" si="2"/>
        <v/>
      </c>
    </row>
    <row r="146" spans="1:10" s="16" customFormat="1" x14ac:dyDescent="0.25">
      <c r="A146" s="17">
        <v>45684</v>
      </c>
      <c r="B146" s="28" t="s">
        <v>855</v>
      </c>
      <c r="C146" s="18" t="str">
        <f>VLOOKUP(B146,Fornecedores!A:B,2,0)</f>
        <v>TABP CLARET - QUALIDADE DE VIDA LTDA</v>
      </c>
      <c r="D146" s="18" t="s">
        <v>610</v>
      </c>
      <c r="E146" s="23" t="s">
        <v>2405</v>
      </c>
      <c r="F146" s="19">
        <v>45681</v>
      </c>
      <c r="G146" s="32">
        <v>5629.11</v>
      </c>
      <c r="H146" s="74">
        <f>VLOOKUP(E146&amp;B146,'Conf Oracle'!A:F,6,0)</f>
        <v>45687.699583333335</v>
      </c>
      <c r="I146" s="21" t="s">
        <v>2406</v>
      </c>
      <c r="J146">
        <f t="shared" si="2"/>
        <v>5</v>
      </c>
    </row>
    <row r="147" spans="1:10" s="16" customFormat="1" x14ac:dyDescent="0.25">
      <c r="A147" s="17">
        <v>45684</v>
      </c>
      <c r="B147" s="28" t="s">
        <v>855</v>
      </c>
      <c r="C147" s="18" t="str">
        <f>VLOOKUP(B147,Fornecedores!A:B,2,0)</f>
        <v>TABP CLARET - QUALIDADE DE VIDA LTDA</v>
      </c>
      <c r="D147" s="18" t="s">
        <v>610</v>
      </c>
      <c r="E147" s="23" t="s">
        <v>2407</v>
      </c>
      <c r="F147" s="19">
        <v>45681</v>
      </c>
      <c r="G147" s="32">
        <v>5330.22</v>
      </c>
      <c r="H147" s="74">
        <f>VLOOKUP(E147&amp;B147,'Conf Oracle'!A:F,6,0)</f>
        <v>45687.727337962962</v>
      </c>
      <c r="I147" s="21" t="s">
        <v>2408</v>
      </c>
      <c r="J147">
        <f t="shared" si="2"/>
        <v>5</v>
      </c>
    </row>
    <row r="148" spans="1:10" s="16" customFormat="1" x14ac:dyDescent="0.25">
      <c r="A148" s="17">
        <v>45684</v>
      </c>
      <c r="B148" s="28" t="s">
        <v>53</v>
      </c>
      <c r="C148" s="18" t="str">
        <f>VLOOKUP(B148,Fornecedores!A:B,2,0)</f>
        <v>SIMPLE ENERGY ASSESSORIA E GESTAO DE ENERGIA LTDA.</v>
      </c>
      <c r="D148" s="18" t="s">
        <v>522</v>
      </c>
      <c r="E148" s="23" t="s">
        <v>2409</v>
      </c>
      <c r="F148" s="19">
        <v>45659</v>
      </c>
      <c r="G148" s="32">
        <v>700</v>
      </c>
      <c r="H148" s="74">
        <f>VLOOKUP(E148&amp;B148,'Conf Oracle'!A:F,6,0)</f>
        <v>45680.767754629633</v>
      </c>
      <c r="I148" s="21"/>
      <c r="J148">
        <f t="shared" si="2"/>
        <v>16</v>
      </c>
    </row>
    <row r="149" spans="1:10" s="16" customFormat="1" x14ac:dyDescent="0.25">
      <c r="A149" s="17">
        <v>45684</v>
      </c>
      <c r="B149" s="28" t="s">
        <v>53</v>
      </c>
      <c r="C149" s="18" t="str">
        <f>VLOOKUP(B149,Fornecedores!A:B,2,0)</f>
        <v>SIMPLE ENERGY ASSESSORIA E GESTAO DE ENERGIA LTDA.</v>
      </c>
      <c r="D149" s="18" t="s">
        <v>522</v>
      </c>
      <c r="E149" s="23" t="s">
        <v>2410</v>
      </c>
      <c r="F149" s="19">
        <v>45659</v>
      </c>
      <c r="G149" s="32">
        <v>700</v>
      </c>
      <c r="H149" s="74">
        <f>VLOOKUP(E149&amp;B149,'Conf Oracle'!A:F,6,0)</f>
        <v>45680.774363425924</v>
      </c>
      <c r="I149" s="21"/>
      <c r="J149">
        <f t="shared" si="2"/>
        <v>16</v>
      </c>
    </row>
    <row r="150" spans="1:10" s="16" customFormat="1" x14ac:dyDescent="0.25">
      <c r="A150" s="17">
        <v>45684</v>
      </c>
      <c r="B150" s="28" t="s">
        <v>53</v>
      </c>
      <c r="C150" s="18" t="str">
        <f>VLOOKUP(B150,Fornecedores!A:B,2,0)</f>
        <v>SIMPLE ENERGY ASSESSORIA E GESTAO DE ENERGIA LTDA.</v>
      </c>
      <c r="D150" s="18" t="s">
        <v>522</v>
      </c>
      <c r="E150" s="23" t="s">
        <v>2411</v>
      </c>
      <c r="F150" s="19">
        <v>45659</v>
      </c>
      <c r="G150" s="32">
        <v>700</v>
      </c>
      <c r="H150" s="74">
        <f>VLOOKUP(E150&amp;B150,'Conf Oracle'!A:F,6,0)</f>
        <v>45681.423125000001</v>
      </c>
      <c r="I150" s="21"/>
      <c r="J150">
        <f t="shared" si="2"/>
        <v>17</v>
      </c>
    </row>
    <row r="151" spans="1:10" s="16" customFormat="1" x14ac:dyDescent="0.25">
      <c r="A151" s="17">
        <v>45684</v>
      </c>
      <c r="B151" s="28" t="s">
        <v>53</v>
      </c>
      <c r="C151" s="18" t="str">
        <f>VLOOKUP(B151,Fornecedores!A:B,2,0)</f>
        <v>SIMPLE ENERGY ASSESSORIA E GESTAO DE ENERGIA LTDA.</v>
      </c>
      <c r="D151" s="18" t="s">
        <v>522</v>
      </c>
      <c r="E151" s="23" t="s">
        <v>2412</v>
      </c>
      <c r="F151" s="19">
        <v>45659</v>
      </c>
      <c r="G151" s="32">
        <v>700</v>
      </c>
      <c r="H151" s="74">
        <f>VLOOKUP(E151&amp;B151,'Conf Oracle'!A:F,6,0)</f>
        <v>45681.426388888889</v>
      </c>
      <c r="I151" s="21"/>
      <c r="J151">
        <f t="shared" si="2"/>
        <v>17</v>
      </c>
    </row>
    <row r="152" spans="1:10" s="16" customFormat="1" x14ac:dyDescent="0.25">
      <c r="A152" s="17">
        <v>45684</v>
      </c>
      <c r="B152" s="28" t="s">
        <v>219</v>
      </c>
      <c r="C152" s="18" t="str">
        <f>VLOOKUP(B152,Fornecedores!A:B,2,0)</f>
        <v>COMPANHIA ENERGETICA DE PERNANBUCO</v>
      </c>
      <c r="D152" s="18" t="s">
        <v>522</v>
      </c>
      <c r="E152" s="23" t="s">
        <v>2413</v>
      </c>
      <c r="F152" s="31">
        <v>45636</v>
      </c>
      <c r="G152" s="32">
        <v>34960.089999999997</v>
      </c>
      <c r="H152" s="74" t="e">
        <f>VLOOKUP(E152&amp;B152,'Conf Oracle'!A:F,6,0)</f>
        <v>#N/A</v>
      </c>
      <c r="I152" s="84" t="s">
        <v>2414</v>
      </c>
      <c r="J152" t="str">
        <f t="shared" si="2"/>
        <v/>
      </c>
    </row>
    <row r="153" spans="1:10" s="16" customFormat="1" x14ac:dyDescent="0.25">
      <c r="A153" s="17">
        <v>45684</v>
      </c>
      <c r="B153" s="28" t="s">
        <v>60</v>
      </c>
      <c r="C153" s="18" t="str">
        <f>VLOOKUP(B153,Fornecedores!A:B,2,0)</f>
        <v>Centrais Elétricas Brasileiras S/A - Eletrobras</v>
      </c>
      <c r="D153" s="18" t="s">
        <v>522</v>
      </c>
      <c r="E153" s="23" t="s">
        <v>2415</v>
      </c>
      <c r="F153" s="19">
        <v>45660</v>
      </c>
      <c r="G153" s="32">
        <v>38200.39</v>
      </c>
      <c r="H153" s="74">
        <f>VLOOKUP(E153&amp;B153,'Conf Oracle'!A:F,6,0)</f>
        <v>45688.534189814818</v>
      </c>
      <c r="I153" s="84" t="s">
        <v>2416</v>
      </c>
      <c r="J153">
        <f t="shared" si="2"/>
        <v>21</v>
      </c>
    </row>
    <row r="154" spans="1:10" s="16" customFormat="1" x14ac:dyDescent="0.25">
      <c r="A154" s="17">
        <v>45684</v>
      </c>
      <c r="B154" s="28" t="s">
        <v>60</v>
      </c>
      <c r="C154" s="18" t="str">
        <f>VLOOKUP(B154,Fornecedores!A:B,2,0)</f>
        <v>Centrais Elétricas Brasileiras S/A - Eletrobras</v>
      </c>
      <c r="D154" s="18" t="s">
        <v>522</v>
      </c>
      <c r="E154" s="23" t="s">
        <v>2417</v>
      </c>
      <c r="F154" s="19">
        <v>45660</v>
      </c>
      <c r="G154" s="32">
        <v>20944.759999999998</v>
      </c>
      <c r="H154" s="74">
        <f>VLOOKUP(E154&amp;B154,'Conf Oracle'!A:F,6,0)</f>
        <v>45688.503032407411</v>
      </c>
      <c r="I154" s="84" t="s">
        <v>2418</v>
      </c>
      <c r="J154">
        <f t="shared" si="2"/>
        <v>21</v>
      </c>
    </row>
    <row r="155" spans="1:10" s="16" customFormat="1" x14ac:dyDescent="0.25">
      <c r="A155" s="17">
        <v>45684</v>
      </c>
      <c r="B155" s="28" t="s">
        <v>60</v>
      </c>
      <c r="C155" s="18" t="str">
        <f>VLOOKUP(B155,Fornecedores!A:B,2,0)</f>
        <v>Centrais Elétricas Brasileiras S/A - Eletrobras</v>
      </c>
      <c r="D155" s="18" t="s">
        <v>522</v>
      </c>
      <c r="E155" s="23" t="s">
        <v>2419</v>
      </c>
      <c r="F155" s="19">
        <v>45660</v>
      </c>
      <c r="G155" s="32">
        <v>66815.100000000006</v>
      </c>
      <c r="H155" s="74">
        <f>VLOOKUP(E155&amp;B155,'Conf Oracle'!A:F,6,0)</f>
        <v>45688.550300925926</v>
      </c>
      <c r="I155" s="83" t="s">
        <v>2420</v>
      </c>
      <c r="J155">
        <f t="shared" si="2"/>
        <v>21</v>
      </c>
    </row>
    <row r="156" spans="1:10" s="16" customFormat="1" x14ac:dyDescent="0.25">
      <c r="A156" s="17">
        <v>45684</v>
      </c>
      <c r="B156" s="28" t="s">
        <v>60</v>
      </c>
      <c r="C156" s="18" t="str">
        <f>VLOOKUP(B156,Fornecedores!A:B,2,0)</f>
        <v>Centrais Elétricas Brasileiras S/A - Eletrobras</v>
      </c>
      <c r="D156" s="18" t="s">
        <v>522</v>
      </c>
      <c r="E156" s="23" t="s">
        <v>2421</v>
      </c>
      <c r="F156" s="19">
        <v>45660</v>
      </c>
      <c r="G156" s="32">
        <v>89690.84</v>
      </c>
      <c r="H156" s="74">
        <f>VLOOKUP(E156&amp;B156,'Conf Oracle'!A:F,6,0)</f>
        <v>45688.547361111108</v>
      </c>
      <c r="I156" s="83" t="s">
        <v>2422</v>
      </c>
      <c r="J156">
        <f t="shared" si="2"/>
        <v>21</v>
      </c>
    </row>
    <row r="157" spans="1:10" s="16" customFormat="1" x14ac:dyDescent="0.25">
      <c r="A157" s="17">
        <v>45684</v>
      </c>
      <c r="B157" s="28" t="s">
        <v>65</v>
      </c>
      <c r="C157" s="18" t="str">
        <f>VLOOKUP(B157,Fornecedores!A:B,2,0)</f>
        <v>LIGHT SERV. DE ELETRICIDADE SA</v>
      </c>
      <c r="D157" s="18" t="s">
        <v>522</v>
      </c>
      <c r="E157" s="23" t="s">
        <v>2423</v>
      </c>
      <c r="F157" s="19">
        <v>45658</v>
      </c>
      <c r="G157" s="32">
        <v>128236.01</v>
      </c>
      <c r="H157" s="74">
        <f>VLOOKUP(E157&amp;B157,'Conf Oracle'!A:F,6,0)</f>
        <v>45680.683680555558</v>
      </c>
      <c r="I157" s="83" t="s">
        <v>2424</v>
      </c>
      <c r="J157">
        <f t="shared" si="2"/>
        <v>17</v>
      </c>
    </row>
    <row r="158" spans="1:10" s="16" customFormat="1" x14ac:dyDescent="0.25">
      <c r="A158" s="17">
        <v>45684</v>
      </c>
      <c r="B158" s="28" t="s">
        <v>219</v>
      </c>
      <c r="C158" s="18" t="str">
        <f>VLOOKUP(B158,Fornecedores!A:B,2,0)</f>
        <v>COMPANHIA ENERGETICA DE PERNANBUCO</v>
      </c>
      <c r="D158" s="18" t="s">
        <v>522</v>
      </c>
      <c r="E158" s="23" t="s">
        <v>2425</v>
      </c>
      <c r="F158" s="19">
        <v>45667</v>
      </c>
      <c r="G158" s="32">
        <v>33947.800000000003</v>
      </c>
      <c r="H158" s="74">
        <f>VLOOKUP(E158&amp;B158,'Conf Oracle'!A:F,6,0)</f>
        <v>45688.528819444444</v>
      </c>
      <c r="I158" s="84" t="s">
        <v>2414</v>
      </c>
      <c r="J158">
        <f t="shared" si="2"/>
        <v>16</v>
      </c>
    </row>
    <row r="159" spans="1:10" s="16" customFormat="1" x14ac:dyDescent="0.25">
      <c r="A159" s="17">
        <v>45684</v>
      </c>
      <c r="B159" s="28" t="s">
        <v>381</v>
      </c>
      <c r="C159" s="18" t="str">
        <f>VLOOKUP(B159,Fornecedores!A:B,2,0)</f>
        <v>CELESC DISTRIBUICAO SA</v>
      </c>
      <c r="D159" s="18" t="s">
        <v>522</v>
      </c>
      <c r="E159" s="23" t="s">
        <v>2426</v>
      </c>
      <c r="F159" s="19">
        <v>45674</v>
      </c>
      <c r="G159" s="32">
        <v>26087.08</v>
      </c>
      <c r="H159" s="74">
        <f>VLOOKUP(E159&amp;B159,'Conf Oracle'!A:F,6,0)</f>
        <v>45686.635787037034</v>
      </c>
      <c r="I159" s="21"/>
      <c r="J159">
        <f t="shared" si="2"/>
        <v>9</v>
      </c>
    </row>
    <row r="160" spans="1:10" s="16" customFormat="1" x14ac:dyDescent="0.25">
      <c r="A160" s="17">
        <v>45684</v>
      </c>
      <c r="B160" s="28" t="s">
        <v>65</v>
      </c>
      <c r="C160" s="18" t="str">
        <f>VLOOKUP(B160,Fornecedores!A:B,2,0)</f>
        <v>LIGHT SERV. DE ELETRICIDADE SA</v>
      </c>
      <c r="D160" s="18" t="s">
        <v>522</v>
      </c>
      <c r="E160" s="23" t="s">
        <v>2427</v>
      </c>
      <c r="F160" s="19">
        <v>45672</v>
      </c>
      <c r="G160" s="32">
        <v>28320.25</v>
      </c>
      <c r="H160" s="74">
        <f>VLOOKUP(E160&amp;B160,'Conf Oracle'!A:F,6,0)</f>
        <v>45680.680104166669</v>
      </c>
      <c r="I160" s="21"/>
      <c r="J160">
        <f t="shared" si="2"/>
        <v>7</v>
      </c>
    </row>
    <row r="161" spans="1:10" s="16" customFormat="1" x14ac:dyDescent="0.25">
      <c r="A161" s="17">
        <v>45684</v>
      </c>
      <c r="B161" s="28" t="s">
        <v>32</v>
      </c>
      <c r="C161" s="18" t="str">
        <f>VLOOKUP(B161,Fornecedores!A:B,2,0)</f>
        <v>DEL GRANDE INFO E TELEC IND E COM LTDA</v>
      </c>
      <c r="D161" s="18" t="s">
        <v>633</v>
      </c>
      <c r="E161" s="23" t="s">
        <v>2428</v>
      </c>
      <c r="F161" s="19">
        <v>45659</v>
      </c>
      <c r="G161" s="32">
        <v>5077</v>
      </c>
      <c r="H161" s="74">
        <f>VLOOKUP(E161&amp;B161,'Conf Oracle'!A:F,6,0)</f>
        <v>45679.516284722224</v>
      </c>
      <c r="I161" s="21"/>
      <c r="J161">
        <f t="shared" si="2"/>
        <v>15</v>
      </c>
    </row>
    <row r="162" spans="1:10" s="16" customFormat="1" x14ac:dyDescent="0.25">
      <c r="A162" s="17">
        <v>45684</v>
      </c>
      <c r="B162" s="28" t="s">
        <v>32</v>
      </c>
      <c r="C162" s="18" t="str">
        <f>VLOOKUP(B162,Fornecedores!A:B,2,0)</f>
        <v>DEL GRANDE INFO E TELEC IND E COM LTDA</v>
      </c>
      <c r="D162" s="18" t="s">
        <v>633</v>
      </c>
      <c r="E162" s="23" t="s">
        <v>2429</v>
      </c>
      <c r="F162" s="19">
        <v>45659</v>
      </c>
      <c r="G162" s="32">
        <v>3151.24</v>
      </c>
      <c r="H162" s="74">
        <f>VLOOKUP(E162&amp;B162,'Conf Oracle'!A:F,6,0)</f>
        <v>45679.520173611112</v>
      </c>
      <c r="I162" s="21"/>
      <c r="J162">
        <f t="shared" si="2"/>
        <v>15</v>
      </c>
    </row>
    <row r="163" spans="1:10" s="16" customFormat="1" x14ac:dyDescent="0.25">
      <c r="A163" s="17">
        <v>45684</v>
      </c>
      <c r="B163" s="28" t="s">
        <v>32</v>
      </c>
      <c r="C163" s="18" t="str">
        <f>VLOOKUP(B163,Fornecedores!A:B,2,0)</f>
        <v>DEL GRANDE INFO E TELEC IND E COM LTDA</v>
      </c>
      <c r="D163" s="18" t="s">
        <v>633</v>
      </c>
      <c r="E163" s="23" t="s">
        <v>2430</v>
      </c>
      <c r="F163" s="19">
        <v>45659</v>
      </c>
      <c r="G163" s="32">
        <v>2825.73</v>
      </c>
      <c r="H163" s="74">
        <f>VLOOKUP(E163&amp;B163,'Conf Oracle'!A:F,6,0)</f>
        <v>45679.51871527778</v>
      </c>
      <c r="I163" s="21"/>
      <c r="J163">
        <f t="shared" si="2"/>
        <v>15</v>
      </c>
    </row>
    <row r="164" spans="1:10" s="16" customFormat="1" x14ac:dyDescent="0.25">
      <c r="A164" s="17">
        <v>45684</v>
      </c>
      <c r="B164" s="28" t="s">
        <v>32</v>
      </c>
      <c r="C164" s="18" t="str">
        <f>VLOOKUP(B164,Fornecedores!A:B,2,0)</f>
        <v>DEL GRANDE INFO E TELEC IND E COM LTDA</v>
      </c>
      <c r="D164" s="18" t="s">
        <v>633</v>
      </c>
      <c r="E164" s="23" t="s">
        <v>2431</v>
      </c>
      <c r="F164" s="19">
        <v>45659</v>
      </c>
      <c r="G164" s="32">
        <v>1618.7</v>
      </c>
      <c r="H164" s="74">
        <f>VLOOKUP(E164&amp;B164,'Conf Oracle'!A:F,6,0)</f>
        <v>45679.521874999999</v>
      </c>
      <c r="I164" s="21"/>
      <c r="J164">
        <f t="shared" si="2"/>
        <v>15</v>
      </c>
    </row>
    <row r="165" spans="1:10" s="16" customFormat="1" x14ac:dyDescent="0.25">
      <c r="A165" s="17">
        <v>45684</v>
      </c>
      <c r="B165" s="28" t="s">
        <v>32</v>
      </c>
      <c r="C165" s="18" t="str">
        <f>VLOOKUP(B165,Fornecedores!A:B,2,0)</f>
        <v>DEL GRANDE INFO E TELEC IND E COM LTDA</v>
      </c>
      <c r="D165" s="18" t="s">
        <v>633</v>
      </c>
      <c r="E165" s="23" t="s">
        <v>2432</v>
      </c>
      <c r="F165" s="19">
        <v>45659</v>
      </c>
      <c r="G165" s="32">
        <v>902.58</v>
      </c>
      <c r="H165" s="74" t="e">
        <f>VLOOKUP(E165&amp;B165,'Conf Oracle'!A:F,6,0)</f>
        <v>#N/A</v>
      </c>
      <c r="I165" s="21" t="s">
        <v>612</v>
      </c>
      <c r="J165" t="str">
        <f t="shared" si="2"/>
        <v/>
      </c>
    </row>
    <row r="166" spans="1:10" s="16" customFormat="1" x14ac:dyDescent="0.25">
      <c r="A166" s="17">
        <v>45684</v>
      </c>
      <c r="B166" s="28" t="s">
        <v>41</v>
      </c>
      <c r="C166" s="18" t="str">
        <f>VLOOKUP(B166,Fornecedores!A:B,2,0)</f>
        <v>AGENCIA FR DE COMUNICACAO LTDA</v>
      </c>
      <c r="D166" s="18" t="s">
        <v>633</v>
      </c>
      <c r="E166" s="23" t="s">
        <v>2433</v>
      </c>
      <c r="F166" s="19">
        <v>45659</v>
      </c>
      <c r="G166" s="32">
        <v>38034.800000000003</v>
      </c>
      <c r="H166" s="74">
        <f>VLOOKUP(E166&amp;B166,'Conf Oracle'!A:F,6,0)</f>
        <v>45687.682847222219</v>
      </c>
      <c r="I166" s="21"/>
      <c r="J166">
        <f t="shared" si="2"/>
        <v>21</v>
      </c>
    </row>
    <row r="167" spans="1:10" s="16" customFormat="1" x14ac:dyDescent="0.25">
      <c r="A167" s="17">
        <v>45684</v>
      </c>
      <c r="B167" s="28" t="s">
        <v>984</v>
      </c>
      <c r="C167" s="18" t="str">
        <f>VLOOKUP(B167,Fornecedores!A:B,2,0)</f>
        <v>PSR SOLUCOES CONSULTORIA EM ENERGIA LTDA</v>
      </c>
      <c r="D167" s="18" t="s">
        <v>633</v>
      </c>
      <c r="E167" s="23" t="s">
        <v>2434</v>
      </c>
      <c r="F167" s="19">
        <v>45659</v>
      </c>
      <c r="G167" s="32">
        <v>120000</v>
      </c>
      <c r="H167" s="74">
        <f>VLOOKUP(E167&amp;B167,'Conf Oracle'!A:F,6,0)</f>
        <v>45685.645624999997</v>
      </c>
      <c r="I167" s="21"/>
      <c r="J167">
        <f t="shared" si="2"/>
        <v>19</v>
      </c>
    </row>
    <row r="168" spans="1:10" s="16" customFormat="1" x14ac:dyDescent="0.25">
      <c r="A168" s="17">
        <v>45684</v>
      </c>
      <c r="B168" s="28" t="s">
        <v>984</v>
      </c>
      <c r="C168" s="18" t="str">
        <f>VLOOKUP(B168,Fornecedores!A:B,2,0)</f>
        <v>PSR SOLUCOES CONSULTORIA EM ENERGIA LTDA</v>
      </c>
      <c r="D168" s="18" t="s">
        <v>633</v>
      </c>
      <c r="E168" s="23" t="s">
        <v>2435</v>
      </c>
      <c r="F168" s="19">
        <v>45659</v>
      </c>
      <c r="G168" s="32">
        <v>120000</v>
      </c>
      <c r="H168" s="74">
        <f>VLOOKUP(E168&amp;B168,'Conf Oracle'!A:F,6,0)</f>
        <v>45685.65042824074</v>
      </c>
      <c r="I168" s="21"/>
      <c r="J168">
        <f t="shared" si="2"/>
        <v>19</v>
      </c>
    </row>
    <row r="169" spans="1:10" s="16" customFormat="1" x14ac:dyDescent="0.25">
      <c r="A169" s="17">
        <v>45684</v>
      </c>
      <c r="B169" s="28" t="s">
        <v>984</v>
      </c>
      <c r="C169" s="18" t="str">
        <f>VLOOKUP(B169,Fornecedores!A:B,2,0)</f>
        <v>PSR SOLUCOES CONSULTORIA EM ENERGIA LTDA</v>
      </c>
      <c r="D169" s="18" t="s">
        <v>633</v>
      </c>
      <c r="E169" s="23" t="s">
        <v>2436</v>
      </c>
      <c r="F169" s="19">
        <v>45659</v>
      </c>
      <c r="G169" s="32">
        <v>80000</v>
      </c>
      <c r="H169" s="74" t="e">
        <f>VLOOKUP(E169&amp;B169,'Conf Oracle'!A:F,6,0)</f>
        <v>#N/A</v>
      </c>
      <c r="I169" s="21" t="s">
        <v>67</v>
      </c>
      <c r="J169" t="str">
        <f t="shared" si="2"/>
        <v/>
      </c>
    </row>
    <row r="170" spans="1:10" s="16" customFormat="1" x14ac:dyDescent="0.25">
      <c r="A170" s="17">
        <v>45684</v>
      </c>
      <c r="B170" s="28" t="s">
        <v>984</v>
      </c>
      <c r="C170" s="18" t="str">
        <f>VLOOKUP(B170,Fornecedores!A:B,2,0)</f>
        <v>PSR SOLUCOES CONSULTORIA EM ENERGIA LTDA</v>
      </c>
      <c r="D170" s="18" t="s">
        <v>633</v>
      </c>
      <c r="E170" s="23" t="s">
        <v>2437</v>
      </c>
      <c r="F170" s="19">
        <v>45660</v>
      </c>
      <c r="G170" s="32">
        <v>199998</v>
      </c>
      <c r="H170" s="74">
        <f>VLOOKUP(E170&amp;B170,'Conf Oracle'!A:F,6,0)</f>
        <v>45685.634097222224</v>
      </c>
      <c r="I170" s="21"/>
      <c r="J170">
        <f t="shared" si="2"/>
        <v>18</v>
      </c>
    </row>
    <row r="171" spans="1:10" s="16" customFormat="1" x14ac:dyDescent="0.25">
      <c r="A171" s="17">
        <v>45684</v>
      </c>
      <c r="B171" s="28" t="s">
        <v>50</v>
      </c>
      <c r="C171" s="18" t="str">
        <f>VLOOKUP(B171,Fornecedores!A:B,2,0)</f>
        <v>ICTS GLOBAL DO BRASIL LTDA</v>
      </c>
      <c r="D171" s="18" t="s">
        <v>633</v>
      </c>
      <c r="E171" s="23" t="s">
        <v>2438</v>
      </c>
      <c r="F171" s="19">
        <v>45663</v>
      </c>
      <c r="G171" s="32">
        <v>799</v>
      </c>
      <c r="H171" s="74">
        <f>VLOOKUP(E171&amp;B171,'Conf Oracle'!A:F,6,0)</f>
        <v>45687.6875462963</v>
      </c>
      <c r="I171" s="21"/>
      <c r="J171">
        <f t="shared" si="2"/>
        <v>19</v>
      </c>
    </row>
    <row r="172" spans="1:10" s="16" customFormat="1" x14ac:dyDescent="0.25">
      <c r="A172" s="17">
        <v>45684</v>
      </c>
      <c r="B172" s="28" t="s">
        <v>266</v>
      </c>
      <c r="C172" s="18" t="str">
        <f>VLOOKUP(B172,Fornecedores!A:B,2,0)</f>
        <v>HPPA CONSULT E DESENV EM ENGENHARIA LTDA</v>
      </c>
      <c r="D172" s="18" t="s">
        <v>633</v>
      </c>
      <c r="E172" s="23" t="s">
        <v>2439</v>
      </c>
      <c r="F172" s="31">
        <v>45638</v>
      </c>
      <c r="G172" s="32">
        <v>13167</v>
      </c>
      <c r="H172" s="74" t="e">
        <f>VLOOKUP(E172&amp;B172,'Conf Oracle'!A:F,6,0)</f>
        <v>#N/A</v>
      </c>
      <c r="I172" s="21" t="s">
        <v>67</v>
      </c>
      <c r="J172" t="str">
        <f t="shared" si="2"/>
        <v/>
      </c>
    </row>
    <row r="173" spans="1:10" s="16" customFormat="1" x14ac:dyDescent="0.25">
      <c r="A173" s="17">
        <v>45684</v>
      </c>
      <c r="B173" s="28" t="s">
        <v>383</v>
      </c>
      <c r="C173" s="18" t="str">
        <f>VLOOKUP(B173,Fornecedores!A:B,2,0)</f>
        <v>NEXXA TECHNOLOGIES LTDA EPP</v>
      </c>
      <c r="D173" s="18" t="s">
        <v>633</v>
      </c>
      <c r="E173" s="23" t="s">
        <v>2440</v>
      </c>
      <c r="F173" s="31">
        <v>45646</v>
      </c>
      <c r="G173" s="32">
        <v>62295.93</v>
      </c>
      <c r="H173" s="74">
        <f>VLOOKUP(E173&amp;B173,'Conf Oracle'!A:F,6,0)</f>
        <v>45663.681990740741</v>
      </c>
      <c r="I173" s="21"/>
      <c r="J173">
        <f t="shared" si="2"/>
        <v>12</v>
      </c>
    </row>
    <row r="174" spans="1:10" s="16" customFormat="1" x14ac:dyDescent="0.25">
      <c r="A174" s="17">
        <v>45684</v>
      </c>
      <c r="B174" s="28" t="s">
        <v>982</v>
      </c>
      <c r="C174" s="18" t="str">
        <f>VLOOKUP(B174,Fornecedores!A:B,2,0)</f>
        <v>VESTAS DO BRASIL ENERGIA EOLICA LTDA</v>
      </c>
      <c r="D174" s="18" t="s">
        <v>633</v>
      </c>
      <c r="E174" s="23" t="s">
        <v>2441</v>
      </c>
      <c r="F174" s="19">
        <v>45666</v>
      </c>
      <c r="G174" s="32">
        <v>165908</v>
      </c>
      <c r="H174" s="74">
        <f>VLOOKUP(E174&amp;B174,'Conf Oracle'!A:F,6,0)</f>
        <v>45688.546550925923</v>
      </c>
      <c r="I174" s="21"/>
      <c r="J174">
        <f t="shared" si="2"/>
        <v>17</v>
      </c>
    </row>
    <row r="175" spans="1:10" s="16" customFormat="1" x14ac:dyDescent="0.25">
      <c r="A175" s="17">
        <v>45684</v>
      </c>
      <c r="B175" s="28" t="s">
        <v>982</v>
      </c>
      <c r="C175" s="18" t="str">
        <f>VLOOKUP(B175,Fornecedores!A:B,2,0)</f>
        <v>VESTAS DO BRASIL ENERGIA EOLICA LTDA</v>
      </c>
      <c r="D175" s="18" t="s">
        <v>633</v>
      </c>
      <c r="E175" s="23" t="s">
        <v>983</v>
      </c>
      <c r="F175" s="19">
        <v>45666</v>
      </c>
      <c r="G175" s="32">
        <v>165908</v>
      </c>
      <c r="H175" s="74">
        <f>VLOOKUP(E175&amp;B175,'Conf Oracle'!A:F,6,0)</f>
        <v>45688.524872685186</v>
      </c>
      <c r="I175" s="21"/>
      <c r="J175">
        <f t="shared" si="2"/>
        <v>17</v>
      </c>
    </row>
    <row r="176" spans="1:10" s="16" customFormat="1" x14ac:dyDescent="0.25">
      <c r="A176" s="17">
        <v>45684</v>
      </c>
      <c r="B176" s="28" t="s">
        <v>315</v>
      </c>
      <c r="C176" s="18" t="str">
        <f>VLOOKUP(B176,Fornecedores!A:B,2,0)</f>
        <v>AGUAS CLARAS GASTRONOMIA E EVENTOS LTDA</v>
      </c>
      <c r="D176" s="18" t="s">
        <v>633</v>
      </c>
      <c r="E176" s="23" t="s">
        <v>2442</v>
      </c>
      <c r="F176" s="19">
        <v>45667</v>
      </c>
      <c r="G176" s="32">
        <v>5560</v>
      </c>
      <c r="H176" s="74">
        <f>VLOOKUP(E176&amp;B176,'Conf Oracle'!A:F,6,0)</f>
        <v>45686.518113425926</v>
      </c>
      <c r="I176" s="21"/>
      <c r="J176">
        <f t="shared" si="2"/>
        <v>14</v>
      </c>
    </row>
    <row r="177" spans="1:10" s="16" customFormat="1" x14ac:dyDescent="0.25">
      <c r="A177" s="17">
        <v>45684</v>
      </c>
      <c r="B177" s="28" t="s">
        <v>642</v>
      </c>
      <c r="C177" s="18" t="str">
        <f>VLOOKUP(B177,Fornecedores!A:B,2,0)</f>
        <v>PERINITY - SOLUCOES E SERVICOS EM GOVERNANCA LTDA</v>
      </c>
      <c r="D177" s="18" t="s">
        <v>633</v>
      </c>
      <c r="E177" s="23" t="s">
        <v>2443</v>
      </c>
      <c r="F177" s="19">
        <v>45304</v>
      </c>
      <c r="G177" s="32">
        <v>7230.05</v>
      </c>
      <c r="H177" s="74">
        <f>VLOOKUP(E177&amp;B177,'Conf Oracle'!A:F,6,0)</f>
        <v>45688.630219907405</v>
      </c>
      <c r="I177" s="21"/>
      <c r="J177">
        <f t="shared" si="2"/>
        <v>275</v>
      </c>
    </row>
    <row r="178" spans="1:10" s="16" customFormat="1" x14ac:dyDescent="0.25">
      <c r="A178" s="17">
        <v>45684</v>
      </c>
      <c r="B178" s="28" t="s">
        <v>383</v>
      </c>
      <c r="C178" s="18" t="str">
        <f>VLOOKUP(B178,Fornecedores!A:B,2,0)</f>
        <v>NEXXA TECHNOLOGIES LTDA EPP</v>
      </c>
      <c r="D178" s="18" t="s">
        <v>633</v>
      </c>
      <c r="E178" s="23" t="s">
        <v>1969</v>
      </c>
      <c r="F178" s="19">
        <v>45678</v>
      </c>
      <c r="G178" s="32">
        <v>62295.93</v>
      </c>
      <c r="H178" s="74" t="e">
        <f>VLOOKUP(E178&amp;B178,'Conf Oracle'!A:F,6,0)</f>
        <v>#N/A</v>
      </c>
      <c r="I178" s="21"/>
      <c r="J178" t="str">
        <f t="shared" si="2"/>
        <v/>
      </c>
    </row>
    <row r="179" spans="1:10" s="16" customFormat="1" x14ac:dyDescent="0.25">
      <c r="A179" s="17">
        <v>45684</v>
      </c>
      <c r="B179" s="28" t="s">
        <v>383</v>
      </c>
      <c r="C179" s="18" t="str">
        <f>VLOOKUP(B179,Fornecedores!A:B,2,0)</f>
        <v>NEXXA TECHNOLOGIES LTDA EPP</v>
      </c>
      <c r="D179" s="18" t="s">
        <v>633</v>
      </c>
      <c r="E179" s="23" t="s">
        <v>2444</v>
      </c>
      <c r="F179" s="19">
        <v>45678</v>
      </c>
      <c r="G179" s="32">
        <v>21437.24</v>
      </c>
      <c r="H179" s="74" t="e">
        <f>VLOOKUP(E179&amp;B179,'Conf Oracle'!A:F,6,0)</f>
        <v>#N/A</v>
      </c>
      <c r="I179" s="21"/>
      <c r="J179" t="str">
        <f t="shared" si="2"/>
        <v/>
      </c>
    </row>
    <row r="180" spans="1:10" s="16" customFormat="1" x14ac:dyDescent="0.25">
      <c r="A180" s="17">
        <v>45684</v>
      </c>
      <c r="B180" s="28" t="s">
        <v>684</v>
      </c>
      <c r="C180" s="18" t="str">
        <f>VLOOKUP(B180,Fornecedores!A:B,2,0)</f>
        <v>DOMINIUM CONSULTORIA EIRELI</v>
      </c>
      <c r="D180" s="18" t="s">
        <v>633</v>
      </c>
      <c r="E180" s="23" t="s">
        <v>2445</v>
      </c>
      <c r="F180" s="19">
        <v>45679</v>
      </c>
      <c r="G180" s="32">
        <v>43000</v>
      </c>
      <c r="H180" s="74">
        <f>VLOOKUP(E180&amp;B180,'Conf Oracle'!A:F,6,0)</f>
        <v>45688.514756944445</v>
      </c>
      <c r="I180" s="21"/>
      <c r="J180">
        <f t="shared" si="2"/>
        <v>8</v>
      </c>
    </row>
    <row r="181" spans="1:10" s="16" customFormat="1" x14ac:dyDescent="0.25">
      <c r="A181" s="17">
        <v>45684</v>
      </c>
      <c r="B181" s="79" t="s">
        <v>2446</v>
      </c>
      <c r="C181" s="18" t="str">
        <f>VLOOKUP(B181,Fornecedores!A:B,2,0)</f>
        <v>LND FC SOLUCOES EMPRESARIAIS LTDA</v>
      </c>
      <c r="D181" s="18" t="s">
        <v>633</v>
      </c>
      <c r="E181" s="23" t="s">
        <v>2447</v>
      </c>
      <c r="F181" s="19">
        <v>45679</v>
      </c>
      <c r="G181" s="32">
        <v>2500</v>
      </c>
      <c r="H181" s="74" t="e">
        <f>VLOOKUP(E181&amp;B181,'Conf Oracle'!A:F,6,0)</f>
        <v>#N/A</v>
      </c>
      <c r="I181" s="21"/>
      <c r="J181" t="str">
        <f t="shared" si="2"/>
        <v/>
      </c>
    </row>
    <row r="182" spans="1:10" s="16" customFormat="1" x14ac:dyDescent="0.25">
      <c r="A182" s="17">
        <v>45684</v>
      </c>
      <c r="B182" s="79" t="s">
        <v>812</v>
      </c>
      <c r="C182" s="18" t="str">
        <f>VLOOKUP(B182,Fornecedores!A:B,2,0)</f>
        <v>HS LIRA LOCADORA DE VEICULOS LTDA</v>
      </c>
      <c r="D182" s="18" t="s">
        <v>633</v>
      </c>
      <c r="E182" s="23" t="s">
        <v>1017</v>
      </c>
      <c r="F182" s="19">
        <v>45680</v>
      </c>
      <c r="G182" s="32">
        <v>31000</v>
      </c>
      <c r="H182" s="74">
        <f>VLOOKUP(E182&amp;B182,'Conf Oracle'!A:F,6,0)</f>
        <v>45688.769363425927</v>
      </c>
      <c r="I182" s="21"/>
      <c r="J182">
        <f t="shared" si="2"/>
        <v>7</v>
      </c>
    </row>
    <row r="183" spans="1:10" s="16" customFormat="1" x14ac:dyDescent="0.25">
      <c r="A183" s="17">
        <v>45684</v>
      </c>
      <c r="B183" s="79" t="s">
        <v>504</v>
      </c>
      <c r="C183" s="18" t="str">
        <f>VLOOKUP(B183,Fornecedores!A:B,2,0)</f>
        <v>NOS DA COMUNICACAO LTDA</v>
      </c>
      <c r="D183" s="18" t="s">
        <v>633</v>
      </c>
      <c r="E183" s="23" t="s">
        <v>2448</v>
      </c>
      <c r="F183" s="19">
        <v>45680</v>
      </c>
      <c r="G183" s="32">
        <v>3090</v>
      </c>
      <c r="H183" s="74" t="e">
        <f>VLOOKUP(E183&amp;B183,'Conf Oracle'!A:F,6,0)</f>
        <v>#N/A</v>
      </c>
      <c r="I183" s="21"/>
      <c r="J183" t="str">
        <f t="shared" si="2"/>
        <v/>
      </c>
    </row>
    <row r="184" spans="1:10" s="16" customFormat="1" x14ac:dyDescent="0.25">
      <c r="A184" s="17">
        <v>45684</v>
      </c>
      <c r="B184" s="28" t="s">
        <v>37</v>
      </c>
      <c r="C184" s="18" t="str">
        <f>VLOOKUP(B184,Fornecedores!A:B,2,0)</f>
        <v>FUNDACAO DE ENSINO E ENGENHARIA DE SC</v>
      </c>
      <c r="D184" s="18" t="s">
        <v>633</v>
      </c>
      <c r="E184" s="23" t="s">
        <v>2449</v>
      </c>
      <c r="F184" s="19">
        <v>45681</v>
      </c>
      <c r="G184" s="32">
        <v>40881.81</v>
      </c>
      <c r="H184" s="74">
        <f>VLOOKUP(E184&amp;B184,'Conf Oracle'!A:F,6,0)</f>
        <v>45685.656527777777</v>
      </c>
      <c r="I184" s="21"/>
      <c r="J184">
        <f t="shared" ref="J184:J242" si="3">IF(OR(ISBLANK(F184), ISBLANK(H184)), "", IFERROR(NETWORKDAYS(F184, H184), ""))</f>
        <v>3</v>
      </c>
    </row>
    <row r="185" spans="1:10" s="16" customFormat="1" x14ac:dyDescent="0.25">
      <c r="A185" s="17">
        <v>45684</v>
      </c>
      <c r="B185" s="28" t="s">
        <v>11</v>
      </c>
      <c r="C185" s="18" t="str">
        <f>VLOOKUP(B185,Fornecedores!A:B,2,0)</f>
        <v>E-HUNTER TECNOLOGIA DA INFORMAÇÃO LTDA</v>
      </c>
      <c r="D185" s="18" t="s">
        <v>644</v>
      </c>
      <c r="E185" s="23" t="s">
        <v>2450</v>
      </c>
      <c r="F185" s="19">
        <v>45658</v>
      </c>
      <c r="G185" s="32">
        <v>2614</v>
      </c>
      <c r="H185" s="74">
        <f>VLOOKUP(E185&amp;B185,'Conf Oracle'!A:F,6,0)</f>
        <v>45680.441886574074</v>
      </c>
      <c r="I185" s="21"/>
      <c r="J185">
        <f t="shared" si="3"/>
        <v>17</v>
      </c>
    </row>
    <row r="186" spans="1:10" s="16" customFormat="1" x14ac:dyDescent="0.25">
      <c r="A186" s="17">
        <v>45684</v>
      </c>
      <c r="B186" s="28" t="s">
        <v>2027</v>
      </c>
      <c r="C186" s="18" t="str">
        <f>VLOOKUP(B186,Fornecedores!A:B,2,0)</f>
        <v>LIGA ACELERADORA DE PROJETOS E PARTICIPACOES LTDA</v>
      </c>
      <c r="D186" s="18" t="s">
        <v>644</v>
      </c>
      <c r="E186" s="88" t="s">
        <v>2451</v>
      </c>
      <c r="F186" s="19">
        <v>45659</v>
      </c>
      <c r="G186" s="32">
        <v>58000</v>
      </c>
      <c r="H186" s="74">
        <f>VLOOKUP(E186&amp;B186,'Conf Oracle'!A:F,6,0)</f>
        <v>45680.466446759259</v>
      </c>
      <c r="I186" s="21"/>
      <c r="J186">
        <f t="shared" si="3"/>
        <v>16</v>
      </c>
    </row>
    <row r="187" spans="1:10" s="16" customFormat="1" x14ac:dyDescent="0.25">
      <c r="A187" s="17">
        <v>45684</v>
      </c>
      <c r="B187" s="58" t="s">
        <v>140</v>
      </c>
      <c r="C187" s="18" t="str">
        <f>VLOOKUP(B187,Fornecedores!A:B,2,0)</f>
        <v>COLUMBIA STORAGE INTEGR DE SITEMAS LTDA</v>
      </c>
      <c r="D187" s="18" t="s">
        <v>644</v>
      </c>
      <c r="E187" s="23" t="s">
        <v>2452</v>
      </c>
      <c r="F187" s="19">
        <v>45659</v>
      </c>
      <c r="G187" s="32">
        <v>5838.94</v>
      </c>
      <c r="H187" s="74">
        <f>VLOOKUP(E187&amp;B187,'Conf Oracle'!A:F,6,0)</f>
        <v>45680.572268518517</v>
      </c>
      <c r="I187" s="21"/>
      <c r="J187">
        <f t="shared" si="3"/>
        <v>16</v>
      </c>
    </row>
    <row r="188" spans="1:10" s="16" customFormat="1" x14ac:dyDescent="0.25">
      <c r="A188" s="17">
        <v>45684</v>
      </c>
      <c r="B188" s="58" t="s">
        <v>140</v>
      </c>
      <c r="C188" s="18" t="str">
        <f>VLOOKUP(B188,Fornecedores!A:B,2,0)</f>
        <v>COLUMBIA STORAGE INTEGR DE SITEMAS LTDA</v>
      </c>
      <c r="D188" s="18" t="s">
        <v>644</v>
      </c>
      <c r="E188" s="23" t="s">
        <v>2453</v>
      </c>
      <c r="F188" s="19">
        <v>45659</v>
      </c>
      <c r="G188" s="32">
        <v>5838.94</v>
      </c>
      <c r="H188" s="74">
        <f>VLOOKUP(E188&amp;B188,'Conf Oracle'!A:F,6,0)</f>
        <v>45680.570023148146</v>
      </c>
      <c r="I188" s="21"/>
      <c r="J188">
        <f t="shared" si="3"/>
        <v>16</v>
      </c>
    </row>
    <row r="189" spans="1:10" s="16" customFormat="1" x14ac:dyDescent="0.25">
      <c r="A189" s="17">
        <v>45684</v>
      </c>
      <c r="B189" s="58" t="s">
        <v>17</v>
      </c>
      <c r="C189" s="18" t="str">
        <f>VLOOKUP(B189,Fornecedores!A:B,2,0)</f>
        <v>PTLS SERV TECNOLOGIA E ASSESS TECN LTDA</v>
      </c>
      <c r="D189" s="18" t="s">
        <v>644</v>
      </c>
      <c r="E189" s="23" t="s">
        <v>2454</v>
      </c>
      <c r="F189" s="19">
        <v>45659</v>
      </c>
      <c r="G189" s="32">
        <v>6363.07</v>
      </c>
      <c r="H189" s="74">
        <f>VLOOKUP(E189&amp;B189,'Conf Oracle'!A:F,6,0)</f>
        <v>45680.574328703704</v>
      </c>
      <c r="I189" s="21"/>
      <c r="J189">
        <f t="shared" si="3"/>
        <v>16</v>
      </c>
    </row>
    <row r="190" spans="1:10" s="16" customFormat="1" x14ac:dyDescent="0.25">
      <c r="A190" s="17">
        <v>45684</v>
      </c>
      <c r="B190" s="58" t="s">
        <v>17</v>
      </c>
      <c r="C190" s="18" t="str">
        <f>VLOOKUP(B190,Fornecedores!A:B,2,0)</f>
        <v>PTLS SERV TECNOLOGIA E ASSESS TECN LTDA</v>
      </c>
      <c r="D190" s="18" t="s">
        <v>644</v>
      </c>
      <c r="E190" s="23" t="s">
        <v>2455</v>
      </c>
      <c r="F190" s="19">
        <v>45659</v>
      </c>
      <c r="G190" s="32">
        <v>30803.59</v>
      </c>
      <c r="H190" s="74">
        <f>VLOOKUP(E190&amp;B190,'Conf Oracle'!A:F,6,0)</f>
        <v>45680.577499999999</v>
      </c>
      <c r="I190" s="21"/>
      <c r="J190">
        <f t="shared" si="3"/>
        <v>16</v>
      </c>
    </row>
    <row r="191" spans="1:10" s="16" customFormat="1" x14ac:dyDescent="0.25">
      <c r="A191" s="17">
        <v>45684</v>
      </c>
      <c r="B191" s="58" t="s">
        <v>124</v>
      </c>
      <c r="C191" s="18" t="str">
        <f>VLOOKUP(B191,Fornecedores!A:B,2,0)</f>
        <v>SPECIALISTERNE BRASIL CAPACITACAO EM SERVICOS RELACIONADOS A TECNOLOGIA, INFORMATICA E CONSULTORIA EMPRESARIAL LTDA.</v>
      </c>
      <c r="D191" s="18" t="s">
        <v>644</v>
      </c>
      <c r="E191" s="23" t="s">
        <v>2456</v>
      </c>
      <c r="F191" s="19">
        <v>45670</v>
      </c>
      <c r="G191" s="32">
        <v>11095.04</v>
      </c>
      <c r="H191" s="74">
        <f>VLOOKUP(E191&amp;B191,'Conf Oracle'!A:F,6,0)</f>
        <v>45680.700150462966</v>
      </c>
      <c r="I191" s="21"/>
      <c r="J191">
        <f t="shared" si="3"/>
        <v>9</v>
      </c>
    </row>
    <row r="192" spans="1:10" s="16" customFormat="1" x14ac:dyDescent="0.25">
      <c r="A192" s="17">
        <v>45684</v>
      </c>
      <c r="B192" s="58" t="s">
        <v>653</v>
      </c>
      <c r="C192" s="18" t="str">
        <f>VLOOKUP(B192,Fornecedores!A:B,2,0)</f>
        <v>ORACLE DO BRASIL SISTEMAS LTDA</v>
      </c>
      <c r="D192" s="18" t="s">
        <v>644</v>
      </c>
      <c r="E192" s="23" t="s">
        <v>2457</v>
      </c>
      <c r="F192" s="19">
        <v>45673</v>
      </c>
      <c r="G192" s="32">
        <v>2067.04</v>
      </c>
      <c r="H192" s="74">
        <f>VLOOKUP(E192&amp;B192,'Conf Oracle'!A:F,6,0)</f>
        <v>45680.696655092594</v>
      </c>
      <c r="I192" s="21"/>
      <c r="J192">
        <f t="shared" si="3"/>
        <v>6</v>
      </c>
    </row>
    <row r="193" spans="1:10" s="16" customFormat="1" x14ac:dyDescent="0.25">
      <c r="A193" s="17">
        <v>45684</v>
      </c>
      <c r="B193" s="58" t="s">
        <v>653</v>
      </c>
      <c r="C193" s="18" t="str">
        <f>VLOOKUP(B193,Fornecedores!A:B,2,0)</f>
        <v>ORACLE DO BRASIL SISTEMAS LTDA</v>
      </c>
      <c r="D193" s="18" t="s">
        <v>644</v>
      </c>
      <c r="E193" s="23" t="s">
        <v>2458</v>
      </c>
      <c r="F193" s="19">
        <v>45673</v>
      </c>
      <c r="G193" s="32">
        <v>305598.63</v>
      </c>
      <c r="H193" s="74">
        <f>VLOOKUP(E193&amp;B193,'Conf Oracle'!A:F,6,0)</f>
        <v>45687.68346064815</v>
      </c>
      <c r="I193" s="21"/>
      <c r="J193">
        <f t="shared" si="3"/>
        <v>11</v>
      </c>
    </row>
    <row r="194" spans="1:10" s="16" customFormat="1" x14ac:dyDescent="0.25">
      <c r="A194" s="17">
        <v>45684</v>
      </c>
      <c r="B194" s="58" t="s">
        <v>653</v>
      </c>
      <c r="C194" s="18" t="str">
        <f>VLOOKUP(B194,Fornecedores!A:B,2,0)</f>
        <v>ORACLE DO BRASIL SISTEMAS LTDA</v>
      </c>
      <c r="D194" s="18" t="s">
        <v>644</v>
      </c>
      <c r="E194" s="23" t="s">
        <v>2459</v>
      </c>
      <c r="F194" s="19">
        <v>45673</v>
      </c>
      <c r="G194" s="32">
        <v>4376.1899999999996</v>
      </c>
      <c r="H194" s="74">
        <f>VLOOKUP(E194&amp;B194,'Conf Oracle'!A:F,6,0)</f>
        <v>45680.694930555554</v>
      </c>
      <c r="I194" s="21"/>
      <c r="J194">
        <f t="shared" si="3"/>
        <v>6</v>
      </c>
    </row>
    <row r="195" spans="1:10" s="16" customFormat="1" x14ac:dyDescent="0.25">
      <c r="A195" s="17">
        <v>45684</v>
      </c>
      <c r="B195" s="86">
        <v>45175986000155</v>
      </c>
      <c r="C195" s="18" t="s">
        <v>2460</v>
      </c>
      <c r="D195" s="18" t="s">
        <v>644</v>
      </c>
      <c r="E195" s="23" t="s">
        <v>2461</v>
      </c>
      <c r="F195" s="19">
        <v>45677</v>
      </c>
      <c r="G195" s="32">
        <v>2858388.41</v>
      </c>
      <c r="H195" s="74" t="e">
        <f>VLOOKUP(E195&amp;B195,'Conf Oracle'!A:F,6,0)</f>
        <v>#N/A</v>
      </c>
      <c r="I195" s="21" t="s">
        <v>2462</v>
      </c>
      <c r="J195" t="str">
        <f t="shared" si="3"/>
        <v/>
      </c>
    </row>
    <row r="196" spans="1:10" s="16" customFormat="1" x14ac:dyDescent="0.25">
      <c r="A196" s="17">
        <v>45684</v>
      </c>
      <c r="B196" s="86">
        <v>3143181000101</v>
      </c>
      <c r="C196" s="18" t="s">
        <v>2463</v>
      </c>
      <c r="D196" s="18" t="s">
        <v>644</v>
      </c>
      <c r="E196" s="23" t="s">
        <v>2464</v>
      </c>
      <c r="F196" s="19">
        <v>45678</v>
      </c>
      <c r="G196" s="32">
        <v>125404.89</v>
      </c>
      <c r="H196" s="74" t="e">
        <f>VLOOKUP(E196&amp;B196,'Conf Oracle'!A:F,6,0)</f>
        <v>#N/A</v>
      </c>
      <c r="I196" s="21" t="s">
        <v>2465</v>
      </c>
      <c r="J196" t="str">
        <f t="shared" si="3"/>
        <v/>
      </c>
    </row>
    <row r="197" spans="1:10" s="16" customFormat="1" x14ac:dyDescent="0.25">
      <c r="A197" s="17">
        <v>45684</v>
      </c>
      <c r="B197" s="58" t="s">
        <v>1142</v>
      </c>
      <c r="C197" s="18" t="str">
        <f>VLOOKUP(B197,Fornecedores!A:B,2,0)</f>
        <v>ELOGROUP CONSULTING LTDA</v>
      </c>
      <c r="D197" s="18" t="s">
        <v>644</v>
      </c>
      <c r="E197" s="23" t="s">
        <v>2466</v>
      </c>
      <c r="F197" s="19">
        <v>45678</v>
      </c>
      <c r="G197" s="32">
        <v>35112</v>
      </c>
      <c r="H197" s="74" t="e">
        <f>VLOOKUP(E197&amp;B197,'Conf Oracle'!A:F,6,0)</f>
        <v>#N/A</v>
      </c>
      <c r="I197" s="21"/>
      <c r="J197" t="str">
        <f t="shared" si="3"/>
        <v/>
      </c>
    </row>
    <row r="198" spans="1:10" s="16" customFormat="1" x14ac:dyDescent="0.25">
      <c r="A198" s="17">
        <v>45684</v>
      </c>
      <c r="B198" s="58" t="s">
        <v>1142</v>
      </c>
      <c r="C198" s="18" t="str">
        <f>VLOOKUP(B198,Fornecedores!A:B,2,0)</f>
        <v>ELOGROUP CONSULTING LTDA</v>
      </c>
      <c r="D198" s="18" t="s">
        <v>644</v>
      </c>
      <c r="E198" s="23" t="s">
        <v>2467</v>
      </c>
      <c r="F198" s="19">
        <v>45678</v>
      </c>
      <c r="G198" s="32">
        <v>98406</v>
      </c>
      <c r="H198" s="74" t="e">
        <f>VLOOKUP(E198&amp;B198,'Conf Oracle'!A:F,6,0)</f>
        <v>#N/A</v>
      </c>
      <c r="I198" s="21"/>
      <c r="J198" t="str">
        <f t="shared" si="3"/>
        <v/>
      </c>
    </row>
    <row r="199" spans="1:10" s="16" customFormat="1" x14ac:dyDescent="0.25">
      <c r="A199" s="17">
        <v>45684</v>
      </c>
      <c r="B199" s="28" t="s">
        <v>436</v>
      </c>
      <c r="C199" s="18" t="str">
        <f>VLOOKUP(B199,Fornecedores!A:B,2,0)</f>
        <v>THERA SOLUTIONS INFORMATICA LTDA</v>
      </c>
      <c r="D199" s="18" t="s">
        <v>644</v>
      </c>
      <c r="E199" s="23" t="s">
        <v>2468</v>
      </c>
      <c r="F199" s="19">
        <v>45679</v>
      </c>
      <c r="G199" s="32">
        <v>386655</v>
      </c>
      <c r="H199" s="74" t="e">
        <f>VLOOKUP(E199&amp;B199,'Conf Oracle'!A:F,6,0)</f>
        <v>#N/A</v>
      </c>
      <c r="I199" s="21" t="s">
        <v>2469</v>
      </c>
      <c r="J199" t="str">
        <f t="shared" si="3"/>
        <v/>
      </c>
    </row>
    <row r="200" spans="1:10" s="16" customFormat="1" x14ac:dyDescent="0.25">
      <c r="A200" s="17">
        <v>45684</v>
      </c>
      <c r="B200" s="28" t="s">
        <v>407</v>
      </c>
      <c r="C200" s="18" t="str">
        <f>VLOOKUP(B200,Fornecedores!A:B,2,0)</f>
        <v>PITANG CONSULTORIA E SISTEMAS SA</v>
      </c>
      <c r="D200" s="18" t="s">
        <v>644</v>
      </c>
      <c r="E200" s="23" t="s">
        <v>2470</v>
      </c>
      <c r="F200" s="19">
        <v>45679</v>
      </c>
      <c r="G200" s="32">
        <v>63686.7</v>
      </c>
      <c r="H200" s="74" t="e">
        <f>VLOOKUP(E200&amp;B200,'Conf Oracle'!A:F,6,0)</f>
        <v>#N/A</v>
      </c>
      <c r="I200" s="21" t="s">
        <v>2471</v>
      </c>
      <c r="J200" t="str">
        <f t="shared" si="3"/>
        <v/>
      </c>
    </row>
    <row r="201" spans="1:10" s="16" customFormat="1" x14ac:dyDescent="0.25">
      <c r="A201" s="17">
        <v>45684</v>
      </c>
      <c r="B201" s="28" t="s">
        <v>407</v>
      </c>
      <c r="C201" s="18" t="str">
        <f>VLOOKUP(B201,Fornecedores!A:B,2,0)</f>
        <v>PITANG CONSULTORIA E SISTEMAS SA</v>
      </c>
      <c r="D201" s="18" t="s">
        <v>644</v>
      </c>
      <c r="E201" s="23" t="s">
        <v>2472</v>
      </c>
      <c r="F201" s="19">
        <v>45679</v>
      </c>
      <c r="G201" s="32">
        <v>107688.42</v>
      </c>
      <c r="H201" s="74" t="e">
        <f>VLOOKUP(E201&amp;B201,'Conf Oracle'!A:F,6,0)</f>
        <v>#N/A</v>
      </c>
      <c r="I201" s="21"/>
      <c r="J201" t="str">
        <f t="shared" si="3"/>
        <v/>
      </c>
    </row>
    <row r="202" spans="1:10" s="16" customFormat="1" x14ac:dyDescent="0.25">
      <c r="A202" s="17">
        <v>45684</v>
      </c>
      <c r="B202" s="79" t="s">
        <v>392</v>
      </c>
      <c r="C202" s="18" t="str">
        <f>VLOOKUP(B202,Fornecedores!A:B,2,0)</f>
        <v>PAVAN &amp; MACARENCO LTDA</v>
      </c>
      <c r="D202" s="18" t="s">
        <v>644</v>
      </c>
      <c r="E202" s="23" t="s">
        <v>2473</v>
      </c>
      <c r="F202" s="19">
        <v>45679</v>
      </c>
      <c r="G202" s="32">
        <v>85280</v>
      </c>
      <c r="H202" s="74">
        <f>VLOOKUP(E202&amp;B202,'Conf Oracle'!A:F,6,0)</f>
        <v>45688.519687499997</v>
      </c>
      <c r="I202" s="21"/>
      <c r="J202">
        <f t="shared" si="3"/>
        <v>8</v>
      </c>
    </row>
    <row r="203" spans="1:10" s="16" customFormat="1" x14ac:dyDescent="0.25">
      <c r="A203" s="17">
        <v>45684</v>
      </c>
      <c r="B203" s="58" t="s">
        <v>47</v>
      </c>
      <c r="C203" s="18" t="str">
        <f>VLOOKUP(B203,Fornecedores!A:B,2,0)</f>
        <v>SIEMENS ENERGY POWER AND INDUSTRIAL APPLICATIONS LTDA</v>
      </c>
      <c r="D203" s="18" t="s">
        <v>644</v>
      </c>
      <c r="E203" s="23" t="s">
        <v>2474</v>
      </c>
      <c r="F203" s="19">
        <v>45680</v>
      </c>
      <c r="G203" s="32">
        <v>690198.91</v>
      </c>
      <c r="H203" s="74" t="e">
        <f>VLOOKUP(E203&amp;B203,'Conf Oracle'!A:F,6,0)</f>
        <v>#N/A</v>
      </c>
      <c r="I203" s="21" t="s">
        <v>2475</v>
      </c>
      <c r="J203" t="str">
        <f t="shared" si="3"/>
        <v/>
      </c>
    </row>
    <row r="204" spans="1:10" s="16" customFormat="1" x14ac:dyDescent="0.25">
      <c r="A204" s="17">
        <v>45684</v>
      </c>
      <c r="B204" s="58" t="s">
        <v>433</v>
      </c>
      <c r="C204" s="18" t="str">
        <f>VLOOKUP(B204,Fornecedores!A:B,2,0)</f>
        <v>GENESIS PESQUISA E DESENVOLVIMENTO LTDA</v>
      </c>
      <c r="D204" s="18" t="s">
        <v>644</v>
      </c>
      <c r="E204" s="23" t="s">
        <v>697</v>
      </c>
      <c r="F204" s="19">
        <v>45680</v>
      </c>
      <c r="G204" s="32">
        <v>275060</v>
      </c>
      <c r="H204" s="74" t="e">
        <f>VLOOKUP(E204&amp;B204,'Conf Oracle'!A:F,6,0)</f>
        <v>#N/A</v>
      </c>
      <c r="I204" s="21"/>
      <c r="J204" t="str">
        <f t="shared" si="3"/>
        <v/>
      </c>
    </row>
    <row r="205" spans="1:10" s="16" customFormat="1" x14ac:dyDescent="0.25">
      <c r="A205" s="17">
        <v>45684</v>
      </c>
      <c r="B205" s="58" t="s">
        <v>407</v>
      </c>
      <c r="C205" s="18" t="str">
        <f>VLOOKUP(B205,Fornecedores!A:B,2,0)</f>
        <v>PITANG CONSULTORIA E SISTEMAS SA</v>
      </c>
      <c r="D205" s="18" t="s">
        <v>644</v>
      </c>
      <c r="E205" s="23" t="s">
        <v>2476</v>
      </c>
      <c r="F205" s="19">
        <v>45680</v>
      </c>
      <c r="G205" s="32">
        <v>58549.31</v>
      </c>
      <c r="H205" s="74" t="e">
        <f>VLOOKUP(E205&amp;B205,'Conf Oracle'!A:F,6,0)</f>
        <v>#N/A</v>
      </c>
      <c r="I205" s="21"/>
      <c r="J205" t="str">
        <f t="shared" si="3"/>
        <v/>
      </c>
    </row>
    <row r="206" spans="1:10" s="16" customFormat="1" x14ac:dyDescent="0.25">
      <c r="A206" s="17">
        <v>45684</v>
      </c>
      <c r="B206" s="58" t="s">
        <v>407</v>
      </c>
      <c r="C206" s="18" t="str">
        <f>VLOOKUP(B206,Fornecedores!A:B,2,0)</f>
        <v>PITANG CONSULTORIA E SISTEMAS SA</v>
      </c>
      <c r="D206" s="18" t="s">
        <v>644</v>
      </c>
      <c r="E206" s="23" t="s">
        <v>2477</v>
      </c>
      <c r="F206" s="19">
        <v>45680</v>
      </c>
      <c r="G206" s="32">
        <v>3970.08</v>
      </c>
      <c r="H206" s="74" t="e">
        <f>VLOOKUP(E206&amp;B206,'Conf Oracle'!A:F,6,0)</f>
        <v>#N/A</v>
      </c>
      <c r="I206" s="21" t="s">
        <v>2478</v>
      </c>
      <c r="J206" t="str">
        <f t="shared" si="3"/>
        <v/>
      </c>
    </row>
    <row r="207" spans="1:10" s="16" customFormat="1" x14ac:dyDescent="0.25">
      <c r="A207" s="17">
        <v>45684</v>
      </c>
      <c r="B207" s="58" t="s">
        <v>401</v>
      </c>
      <c r="C207" s="18" t="str">
        <f>VLOOKUP(B207,Fornecedores!A:B,2,0)</f>
        <v>ACT CONSULTORIA EM TECNOLOGIA LTDA</v>
      </c>
      <c r="D207" s="18" t="s">
        <v>644</v>
      </c>
      <c r="E207" s="23" t="s">
        <v>2479</v>
      </c>
      <c r="F207" s="19">
        <v>45681</v>
      </c>
      <c r="G207" s="32">
        <v>207282</v>
      </c>
      <c r="H207" s="74">
        <f>VLOOKUP(E207&amp;B207,'Conf Oracle'!A:F,6,0)</f>
        <v>45686.489537037036</v>
      </c>
      <c r="I207" s="21"/>
      <c r="J207">
        <f t="shared" si="3"/>
        <v>4</v>
      </c>
    </row>
    <row r="208" spans="1:10" s="16" customFormat="1" x14ac:dyDescent="0.25">
      <c r="A208" s="17">
        <v>45684</v>
      </c>
      <c r="B208" s="58" t="s">
        <v>401</v>
      </c>
      <c r="C208" s="18" t="str">
        <f>VLOOKUP(B208,Fornecedores!A:B,2,0)</f>
        <v>ACT CONSULTORIA EM TECNOLOGIA LTDA</v>
      </c>
      <c r="D208" s="18" t="s">
        <v>644</v>
      </c>
      <c r="E208" s="23" t="s">
        <v>2480</v>
      </c>
      <c r="F208" s="19">
        <v>45681</v>
      </c>
      <c r="G208" s="32">
        <v>43200</v>
      </c>
      <c r="H208" s="74" t="e">
        <f>VLOOKUP(E208&amp;B208,'Conf Oracle'!A:F,6,0)</f>
        <v>#N/A</v>
      </c>
      <c r="I208" s="21" t="s">
        <v>2481</v>
      </c>
      <c r="J208" t="str">
        <f t="shared" si="3"/>
        <v/>
      </c>
    </row>
    <row r="209" spans="1:10" s="16" customFormat="1" x14ac:dyDescent="0.25">
      <c r="A209" s="17">
        <v>45684</v>
      </c>
      <c r="B209" s="58" t="s">
        <v>519</v>
      </c>
      <c r="C209" s="18" t="str">
        <f>VLOOKUP(B209,Fornecedores!A:B,2,0)</f>
        <v>AUDIOCORE PRODUCOES E EVENTOS LTDA</v>
      </c>
      <c r="D209" s="18" t="s">
        <v>644</v>
      </c>
      <c r="E209" s="23" t="s">
        <v>1970</v>
      </c>
      <c r="F209" s="19">
        <v>45681</v>
      </c>
      <c r="G209" s="32">
        <v>24488.639999999999</v>
      </c>
      <c r="H209" s="74">
        <f>VLOOKUP(E209&amp;B209,'Conf Oracle'!A:F,6,0)</f>
        <v>45688.498078703706</v>
      </c>
      <c r="I209" s="21"/>
      <c r="J209">
        <f t="shared" si="3"/>
        <v>6</v>
      </c>
    </row>
    <row r="210" spans="1:10" s="16" customFormat="1" x14ac:dyDescent="0.25">
      <c r="A210" s="17">
        <v>45684</v>
      </c>
      <c r="B210" s="58" t="s">
        <v>519</v>
      </c>
      <c r="C210" s="18" t="str">
        <f>VLOOKUP(B210,Fornecedores!A:B,2,0)</f>
        <v>AUDIOCORE PRODUCOES E EVENTOS LTDA</v>
      </c>
      <c r="D210" s="18" t="s">
        <v>644</v>
      </c>
      <c r="E210" s="23" t="s">
        <v>2482</v>
      </c>
      <c r="F210" s="19">
        <v>45681</v>
      </c>
      <c r="G210" s="32">
        <v>6122.16</v>
      </c>
      <c r="H210" s="74">
        <f>VLOOKUP(E210&amp;B210,'Conf Oracle'!A:F,6,0)</f>
        <v>45688.496087962965</v>
      </c>
      <c r="I210" s="21"/>
      <c r="J210">
        <f t="shared" si="3"/>
        <v>6</v>
      </c>
    </row>
    <row r="211" spans="1:10" s="16" customFormat="1" x14ac:dyDescent="0.25">
      <c r="A211" s="17">
        <v>45687</v>
      </c>
      <c r="B211" s="58" t="s">
        <v>452</v>
      </c>
      <c r="C211" s="18" t="str">
        <f>VLOOKUP(B211,Fornecedores!A:B,2,0)</f>
        <v>SAFETYNET SEGURANCA ELETRONICA LTDA</v>
      </c>
      <c r="D211" s="18" t="s">
        <v>522</v>
      </c>
      <c r="E211" s="23" t="s">
        <v>2483</v>
      </c>
      <c r="F211" s="19">
        <v>45684</v>
      </c>
      <c r="G211" s="32">
        <v>2000</v>
      </c>
      <c r="H211" s="74" t="e">
        <f>VLOOKUP(E211&amp;B211,'Conf Oracle'!A:F,6,0)</f>
        <v>#N/A</v>
      </c>
      <c r="I211" s="21" t="s">
        <v>1981</v>
      </c>
      <c r="J211" t="str">
        <f t="shared" si="3"/>
        <v/>
      </c>
    </row>
    <row r="212" spans="1:10" s="16" customFormat="1" x14ac:dyDescent="0.25">
      <c r="A212" s="17">
        <v>45687</v>
      </c>
      <c r="B212" s="58" t="s">
        <v>691</v>
      </c>
      <c r="C212" s="18" t="str">
        <f>VLOOKUP(B212,Fornecedores!A:B,2,0)</f>
        <v>PERSONALE CONSULTORIA E TREINAMENTO LTDA</v>
      </c>
      <c r="D212" s="18" t="s">
        <v>522</v>
      </c>
      <c r="E212" s="23" t="s">
        <v>2484</v>
      </c>
      <c r="F212" s="19">
        <v>45685</v>
      </c>
      <c r="G212" s="32">
        <v>92892.57</v>
      </c>
      <c r="H212" s="74" t="e">
        <f>VLOOKUP(E212&amp;B212,'Conf Oracle'!A:F,6,0)</f>
        <v>#N/A</v>
      </c>
      <c r="I212" s="21" t="s">
        <v>1981</v>
      </c>
      <c r="J212" t="str">
        <f t="shared" si="3"/>
        <v/>
      </c>
    </row>
    <row r="213" spans="1:10" s="16" customFormat="1" x14ac:dyDescent="0.25">
      <c r="A213" s="17">
        <v>45687</v>
      </c>
      <c r="B213" s="58" t="s">
        <v>456</v>
      </c>
      <c r="C213" s="18" t="str">
        <f>VLOOKUP(B213,Fornecedores!A:B,2,0)</f>
        <v>CONDOMINIO CENTRO EMPRES OFFICE PARK</v>
      </c>
      <c r="D213" s="18" t="s">
        <v>522</v>
      </c>
      <c r="E213" s="23" t="s">
        <v>2485</v>
      </c>
      <c r="F213" s="19">
        <v>45686</v>
      </c>
      <c r="G213" s="32">
        <v>22765.88</v>
      </c>
      <c r="H213" s="74">
        <f>VLOOKUP(E213&amp;B213,'Conf Oracle'!A:F,6,0)</f>
        <v>45688.469618055555</v>
      </c>
      <c r="I213" s="83" t="s">
        <v>2486</v>
      </c>
      <c r="J213">
        <f t="shared" si="3"/>
        <v>3</v>
      </c>
    </row>
    <row r="214" spans="1:10" s="16" customFormat="1" x14ac:dyDescent="0.25">
      <c r="A214" s="17">
        <v>45687</v>
      </c>
      <c r="B214" s="58" t="s">
        <v>458</v>
      </c>
      <c r="C214" s="18" t="str">
        <f>VLOOKUP(B214,Fornecedores!A:B,2,0)</f>
        <v>EMPRESA BRASILEIRA CORREIOS E TELEGRAFOS</v>
      </c>
      <c r="D214" s="18" t="s">
        <v>522</v>
      </c>
      <c r="E214" s="23" t="s">
        <v>2487</v>
      </c>
      <c r="F214" s="19">
        <v>45677</v>
      </c>
      <c r="G214" s="32">
        <v>8329.93</v>
      </c>
      <c r="H214" s="74" t="e">
        <f>VLOOKUP(E214&amp;B214,'Conf Oracle'!A:F,6,0)</f>
        <v>#N/A</v>
      </c>
      <c r="I214" s="21" t="s">
        <v>1981</v>
      </c>
      <c r="J214" t="str">
        <f t="shared" si="3"/>
        <v/>
      </c>
    </row>
    <row r="215" spans="1:10" s="16" customFormat="1" x14ac:dyDescent="0.25">
      <c r="A215" s="17">
        <v>45687</v>
      </c>
      <c r="B215" s="58" t="s">
        <v>465</v>
      </c>
      <c r="C215" s="18" t="str">
        <f>VLOOKUP(B215,Fornecedores!A:B,2,0)</f>
        <v>SAUDE DIGITAL TECNOLOGIA LTDA</v>
      </c>
      <c r="D215" s="18" t="s">
        <v>522</v>
      </c>
      <c r="E215" s="23" t="s">
        <v>2488</v>
      </c>
      <c r="F215" s="19">
        <v>45686</v>
      </c>
      <c r="G215" s="32">
        <v>120332.94</v>
      </c>
      <c r="H215" s="74" t="e">
        <f>VLOOKUP(E215&amp;B215,'Conf Oracle'!A:F,6,0)</f>
        <v>#N/A</v>
      </c>
      <c r="I215" s="21" t="s">
        <v>1981</v>
      </c>
      <c r="J215" t="str">
        <f t="shared" si="3"/>
        <v/>
      </c>
    </row>
    <row r="216" spans="1:10" s="16" customFormat="1" x14ac:dyDescent="0.25">
      <c r="A216" s="17">
        <v>45687</v>
      </c>
      <c r="B216" s="58" t="s">
        <v>465</v>
      </c>
      <c r="C216" s="18" t="str">
        <f>VLOOKUP(B216,Fornecedores!A:B,2,0)</f>
        <v>SAUDE DIGITAL TECNOLOGIA LTDA</v>
      </c>
      <c r="D216" s="18" t="s">
        <v>522</v>
      </c>
      <c r="E216" s="23" t="s">
        <v>2489</v>
      </c>
      <c r="F216" s="19">
        <v>45686</v>
      </c>
      <c r="G216" s="32">
        <v>26672.79</v>
      </c>
      <c r="H216" s="74" t="e">
        <f>VLOOKUP(E216&amp;B216,'Conf Oracle'!A:F,6,0)</f>
        <v>#N/A</v>
      </c>
      <c r="I216" s="21" t="s">
        <v>1981</v>
      </c>
      <c r="J216" t="str">
        <f t="shared" si="3"/>
        <v/>
      </c>
    </row>
    <row r="217" spans="1:10" s="16" customFormat="1" x14ac:dyDescent="0.25">
      <c r="A217" s="17">
        <v>45687</v>
      </c>
      <c r="B217" s="58" t="s">
        <v>465</v>
      </c>
      <c r="C217" s="18" t="str">
        <f>VLOOKUP(B217,Fornecedores!A:B,2,0)</f>
        <v>SAUDE DIGITAL TECNOLOGIA LTDA</v>
      </c>
      <c r="D217" s="18" t="s">
        <v>522</v>
      </c>
      <c r="E217" s="23" t="s">
        <v>2490</v>
      </c>
      <c r="F217" s="19">
        <v>45686</v>
      </c>
      <c r="G217" s="32">
        <v>23293.27</v>
      </c>
      <c r="H217" s="74" t="e">
        <f>VLOOKUP(E217&amp;B217,'Conf Oracle'!A:F,6,0)</f>
        <v>#N/A</v>
      </c>
      <c r="I217" s="21" t="s">
        <v>1981</v>
      </c>
      <c r="J217" t="str">
        <f t="shared" si="3"/>
        <v/>
      </c>
    </row>
    <row r="218" spans="1:10" s="16" customFormat="1" x14ac:dyDescent="0.25">
      <c r="A218" s="17">
        <v>45687</v>
      </c>
      <c r="B218" s="28" t="s">
        <v>465</v>
      </c>
      <c r="C218" s="18" t="str">
        <f>VLOOKUP(B218,Fornecedores!A:B,2,0)</f>
        <v>SAUDE DIGITAL TECNOLOGIA LTDA</v>
      </c>
      <c r="D218" s="18" t="s">
        <v>522</v>
      </c>
      <c r="E218" s="23" t="s">
        <v>2491</v>
      </c>
      <c r="F218" s="19">
        <v>45686</v>
      </c>
      <c r="G218" s="32">
        <v>27276.5</v>
      </c>
      <c r="H218" s="74" t="e">
        <f>VLOOKUP(E218&amp;B218,'Conf Oracle'!A:F,6,0)</f>
        <v>#N/A</v>
      </c>
      <c r="I218" s="21" t="s">
        <v>1981</v>
      </c>
      <c r="J218" t="str">
        <f t="shared" si="3"/>
        <v/>
      </c>
    </row>
    <row r="219" spans="1:10" s="16" customFormat="1" x14ac:dyDescent="0.25">
      <c r="A219" s="17">
        <v>45687</v>
      </c>
      <c r="B219" s="28" t="s">
        <v>703</v>
      </c>
      <c r="C219" s="18" t="str">
        <f>VLOOKUP(B219,Fornecedores!A:B,2,0)</f>
        <v>RERUM ENGENHARIA DE SISTEMAS LTDA</v>
      </c>
      <c r="D219" s="18" t="s">
        <v>555</v>
      </c>
      <c r="E219" s="23" t="s">
        <v>83</v>
      </c>
      <c r="F219" s="19">
        <v>45652</v>
      </c>
      <c r="G219" s="32">
        <v>53553.4</v>
      </c>
      <c r="H219" s="74" t="e">
        <f>VLOOKUP(E219&amp;B219,'Conf Oracle'!A:F,6,0)</f>
        <v>#N/A</v>
      </c>
      <c r="I219" s="21"/>
      <c r="J219" t="str">
        <f t="shared" si="3"/>
        <v/>
      </c>
    </row>
    <row r="220" spans="1:10" s="16" customFormat="1" x14ac:dyDescent="0.25">
      <c r="A220" s="17">
        <v>45687</v>
      </c>
      <c r="B220" s="28" t="s">
        <v>1204</v>
      </c>
      <c r="C220" s="18" t="str">
        <f>VLOOKUP(B220,Fornecedores!A:B,2,0)</f>
        <v>PROTECT4 SERVICOS EM TECNOLOGIA DA INFORMACAO LTDA A2B</v>
      </c>
      <c r="D220" s="18" t="s">
        <v>555</v>
      </c>
      <c r="E220" s="23" t="s">
        <v>1505</v>
      </c>
      <c r="F220" s="19">
        <v>45686</v>
      </c>
      <c r="G220" s="32">
        <v>19662.5</v>
      </c>
      <c r="H220" s="74" t="e">
        <f>VLOOKUP(E220&amp;B220,'Conf Oracle'!A:F,6,0)</f>
        <v>#N/A</v>
      </c>
      <c r="I220" s="21"/>
      <c r="J220" t="str">
        <f t="shared" si="3"/>
        <v/>
      </c>
    </row>
    <row r="221" spans="1:10" s="16" customFormat="1" x14ac:dyDescent="0.25">
      <c r="A221" s="17">
        <v>45687</v>
      </c>
      <c r="B221" s="28" t="s">
        <v>370</v>
      </c>
      <c r="C221" s="18" t="str">
        <f>VLOOKUP(B221,Fornecedores!A:B,2,0)</f>
        <v>GRAN COFFEE COMERCIO LOCACAO SERVICOS SA</v>
      </c>
      <c r="D221" s="18" t="s">
        <v>574</v>
      </c>
      <c r="E221" s="23" t="s">
        <v>2492</v>
      </c>
      <c r="F221" s="19">
        <v>45681</v>
      </c>
      <c r="G221" s="32">
        <v>1852.34</v>
      </c>
      <c r="H221" s="74">
        <f>VLOOKUP(E221&amp;B221,'Conf Oracle'!A:F,6,0)</f>
        <v>45687.66233796296</v>
      </c>
      <c r="I221" s="21" t="s">
        <v>2251</v>
      </c>
      <c r="J221">
        <f t="shared" si="3"/>
        <v>5</v>
      </c>
    </row>
    <row r="222" spans="1:10" s="16" customFormat="1" x14ac:dyDescent="0.25">
      <c r="A222" s="17">
        <v>45687</v>
      </c>
      <c r="B222" s="28" t="s">
        <v>370</v>
      </c>
      <c r="C222" s="18" t="str">
        <f>VLOOKUP(B222,Fornecedores!A:B,2,0)</f>
        <v>GRAN COFFEE COMERCIO LOCACAO SERVICOS SA</v>
      </c>
      <c r="D222" s="18" t="s">
        <v>574</v>
      </c>
      <c r="E222" s="23" t="s">
        <v>2493</v>
      </c>
      <c r="F222" s="19">
        <v>45681</v>
      </c>
      <c r="G222" s="32">
        <v>933.99</v>
      </c>
      <c r="H222" s="74">
        <f>VLOOKUP(E222&amp;B222,'Conf Oracle'!A:F,6,0)</f>
        <v>45687.66920138889</v>
      </c>
      <c r="I222" s="21" t="s">
        <v>2251</v>
      </c>
      <c r="J222">
        <f t="shared" si="3"/>
        <v>5</v>
      </c>
    </row>
    <row r="223" spans="1:10" s="16" customFormat="1" x14ac:dyDescent="0.25">
      <c r="A223" s="17">
        <v>45687</v>
      </c>
      <c r="B223" s="28" t="s">
        <v>477</v>
      </c>
      <c r="C223" s="18" t="str">
        <f>VLOOKUP(B223,Fornecedores!A:B,2,0)</f>
        <v>E-XYON LEGAL SOFTWARE LTDA</v>
      </c>
      <c r="D223" s="18" t="s">
        <v>574</v>
      </c>
      <c r="E223" s="23" t="s">
        <v>2494</v>
      </c>
      <c r="F223" s="19">
        <v>45684</v>
      </c>
      <c r="G223" s="32">
        <v>3761.24</v>
      </c>
      <c r="H223" s="74">
        <f>VLOOKUP(E223&amp;B223,'Conf Oracle'!A:F,6,0)</f>
        <v>45686.481157407405</v>
      </c>
      <c r="I223" s="21"/>
      <c r="J223">
        <f t="shared" si="3"/>
        <v>3</v>
      </c>
    </row>
    <row r="224" spans="1:10" s="16" customFormat="1" x14ac:dyDescent="0.25">
      <c r="A224" s="17">
        <v>45687</v>
      </c>
      <c r="B224" s="28" t="s">
        <v>179</v>
      </c>
      <c r="C224" s="18" t="str">
        <f>VLOOKUP(B224,Fornecedores!A:B,2,0)</f>
        <v>JOHNSON CONTROLS BE DO BRASIL LTDA</v>
      </c>
      <c r="D224" s="18" t="s">
        <v>574</v>
      </c>
      <c r="E224" s="23" t="s">
        <v>2495</v>
      </c>
      <c r="F224" s="19">
        <v>45684</v>
      </c>
      <c r="G224" s="32">
        <v>10109.040000000001</v>
      </c>
      <c r="H224" s="74">
        <f>VLOOKUP(E224&amp;B224,'Conf Oracle'!A:F,6,0)</f>
        <v>45687.419062499997</v>
      </c>
      <c r="I224" s="21"/>
      <c r="J224">
        <f t="shared" si="3"/>
        <v>4</v>
      </c>
    </row>
    <row r="225" spans="1:10" s="16" customFormat="1" x14ac:dyDescent="0.25">
      <c r="A225" s="17">
        <v>45687</v>
      </c>
      <c r="B225" s="28" t="s">
        <v>482</v>
      </c>
      <c r="C225" s="18" t="str">
        <f>VLOOKUP(B225,Fornecedores!A:B,2,0)</f>
        <v>DECIO FREIRE SOCIEDADE DE ADVOGADOS</v>
      </c>
      <c r="D225" s="18" t="s">
        <v>574</v>
      </c>
      <c r="E225" s="23" t="s">
        <v>2496</v>
      </c>
      <c r="F225" s="19">
        <v>45684</v>
      </c>
      <c r="G225" s="32">
        <v>6350.4</v>
      </c>
      <c r="H225" s="74">
        <f>VLOOKUP(E225&amp;B225,'Conf Oracle'!A:F,6,0)</f>
        <v>45687.440497685187</v>
      </c>
      <c r="I225" s="21"/>
      <c r="J225">
        <f t="shared" si="3"/>
        <v>4</v>
      </c>
    </row>
    <row r="226" spans="1:10" s="16" customFormat="1" x14ac:dyDescent="0.25">
      <c r="A226" s="17">
        <v>45687</v>
      </c>
      <c r="B226" s="28" t="s">
        <v>482</v>
      </c>
      <c r="C226" s="18" t="str">
        <f>VLOOKUP(B226,Fornecedores!A:B,2,0)</f>
        <v>DECIO FREIRE SOCIEDADE DE ADVOGADOS</v>
      </c>
      <c r="D226" s="18" t="s">
        <v>574</v>
      </c>
      <c r="E226" s="23" t="s">
        <v>2497</v>
      </c>
      <c r="F226" s="19">
        <v>45684</v>
      </c>
      <c r="G226" s="32">
        <v>1285.6500000000001</v>
      </c>
      <c r="H226" s="74">
        <f>VLOOKUP(E226&amp;B226,'Conf Oracle'!A:F,6,0)</f>
        <v>45686.490636574075</v>
      </c>
      <c r="I226" s="21"/>
      <c r="J226">
        <f t="shared" si="3"/>
        <v>3</v>
      </c>
    </row>
    <row r="227" spans="1:10" s="16" customFormat="1" x14ac:dyDescent="0.25">
      <c r="A227" s="17">
        <v>45687</v>
      </c>
      <c r="B227" s="28" t="s">
        <v>179</v>
      </c>
      <c r="C227" s="18" t="str">
        <f>VLOOKUP(B227,Fornecedores!A:B,2,0)</f>
        <v>JOHNSON CONTROLS BE DO BRASIL LTDA</v>
      </c>
      <c r="D227" s="18" t="s">
        <v>574</v>
      </c>
      <c r="E227" s="23" t="s">
        <v>2498</v>
      </c>
      <c r="F227" s="19">
        <v>45684</v>
      </c>
      <c r="G227" s="32">
        <v>19681.54</v>
      </c>
      <c r="H227" s="74">
        <f>VLOOKUP(E227&amp;B227,'Conf Oracle'!A:F,6,0)</f>
        <v>45687.512488425928</v>
      </c>
      <c r="I227" s="21"/>
      <c r="J227">
        <f t="shared" si="3"/>
        <v>4</v>
      </c>
    </row>
    <row r="228" spans="1:10" s="16" customFormat="1" x14ac:dyDescent="0.25">
      <c r="A228" s="17">
        <v>45687</v>
      </c>
      <c r="B228" s="28" t="s">
        <v>179</v>
      </c>
      <c r="C228" s="18" t="str">
        <f>VLOOKUP(B228,Fornecedores!A:B,2,0)</f>
        <v>JOHNSON CONTROLS BE DO BRASIL LTDA</v>
      </c>
      <c r="D228" s="18" t="s">
        <v>574</v>
      </c>
      <c r="E228" s="23" t="s">
        <v>2499</v>
      </c>
      <c r="F228" s="19">
        <v>45684</v>
      </c>
      <c r="G228" s="32">
        <v>11152.84</v>
      </c>
      <c r="H228" s="74">
        <f>VLOOKUP(E228&amp;B228,'Conf Oracle'!A:F,6,0)</f>
        <v>45687.508645833332</v>
      </c>
      <c r="I228" s="21"/>
      <c r="J228">
        <f t="shared" si="3"/>
        <v>4</v>
      </c>
    </row>
    <row r="229" spans="1:10" s="16" customFormat="1" x14ac:dyDescent="0.25">
      <c r="A229" s="17">
        <v>45687</v>
      </c>
      <c r="B229" s="28" t="s">
        <v>179</v>
      </c>
      <c r="C229" s="18" t="str">
        <f>VLOOKUP(B229,Fornecedores!A:B,2,0)</f>
        <v>JOHNSON CONTROLS BE DO BRASIL LTDA</v>
      </c>
      <c r="D229" s="18" t="s">
        <v>574</v>
      </c>
      <c r="E229" s="23" t="s">
        <v>2500</v>
      </c>
      <c r="F229" s="19">
        <v>45684</v>
      </c>
      <c r="G229" s="32">
        <v>18434.14</v>
      </c>
      <c r="H229" s="74" t="e">
        <f>VLOOKUP(E229&amp;B229,'Conf Oracle'!A:F,6,0)</f>
        <v>#N/A</v>
      </c>
      <c r="I229" s="21" t="s">
        <v>212</v>
      </c>
      <c r="J229" t="str">
        <f t="shared" si="3"/>
        <v/>
      </c>
    </row>
    <row r="230" spans="1:10" s="16" customFormat="1" x14ac:dyDescent="0.25">
      <c r="A230" s="17">
        <v>45687</v>
      </c>
      <c r="B230" s="80" t="s">
        <v>375</v>
      </c>
      <c r="C230" s="18" t="str">
        <f>VLOOKUP(B230,Fornecedores!A:B,2,0)</f>
        <v>LIDER SERVICOS GERAIS LTDA</v>
      </c>
      <c r="D230" s="18" t="s">
        <v>574</v>
      </c>
      <c r="E230" s="23" t="s">
        <v>2501</v>
      </c>
      <c r="F230" s="19">
        <v>45684</v>
      </c>
      <c r="G230" s="32">
        <v>39948.339999999997</v>
      </c>
      <c r="H230" s="74" t="e">
        <f>VLOOKUP(E230&amp;B230,'Conf Oracle'!A:F,6,0)</f>
        <v>#N/A</v>
      </c>
      <c r="I230" s="21" t="s">
        <v>2251</v>
      </c>
      <c r="J230" t="str">
        <f t="shared" si="3"/>
        <v/>
      </c>
    </row>
    <row r="231" spans="1:10" s="16" customFormat="1" x14ac:dyDescent="0.25">
      <c r="A231" s="17">
        <v>45687</v>
      </c>
      <c r="B231" s="80" t="s">
        <v>375</v>
      </c>
      <c r="C231" s="18" t="str">
        <f>VLOOKUP(B231,Fornecedores!A:B,2,0)</f>
        <v>LIDER SERVICOS GERAIS LTDA</v>
      </c>
      <c r="D231" s="18" t="s">
        <v>574</v>
      </c>
      <c r="E231" s="23" t="s">
        <v>2502</v>
      </c>
      <c r="F231" s="19">
        <v>45684</v>
      </c>
      <c r="G231" s="32">
        <v>40942.53</v>
      </c>
      <c r="H231" s="74">
        <f>VLOOKUP(E231&amp;B231,'Conf Oracle'!A:F,6,0)</f>
        <v>45686.49255787037</v>
      </c>
      <c r="I231" s="21"/>
      <c r="J231">
        <f t="shared" si="3"/>
        <v>3</v>
      </c>
    </row>
    <row r="232" spans="1:10" s="16" customFormat="1" x14ac:dyDescent="0.25">
      <c r="A232" s="17">
        <v>45687</v>
      </c>
      <c r="B232" s="28" t="s">
        <v>133</v>
      </c>
      <c r="C232" s="18" t="str">
        <f>VLOOKUP(B232,Fornecedores!A:B,2,0)</f>
        <v>Tour House Viagens e Turismo LTDA-THV - Bragança</v>
      </c>
      <c r="D232" s="18" t="s">
        <v>574</v>
      </c>
      <c r="E232" s="23" t="s">
        <v>2503</v>
      </c>
      <c r="F232" s="19">
        <v>45684</v>
      </c>
      <c r="G232" s="32">
        <v>11415.45</v>
      </c>
      <c r="H232" s="74" t="e">
        <f>VLOOKUP(E232&amp;B232,'Conf Oracle'!A:F,6,0)</f>
        <v>#N/A</v>
      </c>
      <c r="I232" s="21" t="s">
        <v>2251</v>
      </c>
      <c r="J232" t="str">
        <f t="shared" si="3"/>
        <v/>
      </c>
    </row>
    <row r="233" spans="1:10" s="16" customFormat="1" x14ac:dyDescent="0.25">
      <c r="A233" s="17">
        <v>45687</v>
      </c>
      <c r="B233" s="28" t="s">
        <v>850</v>
      </c>
      <c r="C233" s="18" t="str">
        <f>VLOOKUP(B233,Fornecedores!A:B,2,0)</f>
        <v>BOSISIO ADVOGADOS</v>
      </c>
      <c r="D233" s="18" t="s">
        <v>574</v>
      </c>
      <c r="E233" s="23" t="s">
        <v>2504</v>
      </c>
      <c r="F233" s="19">
        <v>45685</v>
      </c>
      <c r="G233" s="32">
        <v>480</v>
      </c>
      <c r="H233" s="74">
        <f>VLOOKUP(E233&amp;B233,'Conf Oracle'!A:F,6,0)</f>
        <v>45685.669502314813</v>
      </c>
      <c r="I233" s="21"/>
      <c r="J233">
        <f t="shared" si="3"/>
        <v>1</v>
      </c>
    </row>
    <row r="234" spans="1:10" s="16" customFormat="1" x14ac:dyDescent="0.25">
      <c r="A234" s="17">
        <v>45687</v>
      </c>
      <c r="B234" s="28" t="s">
        <v>852</v>
      </c>
      <c r="C234" s="18" t="str">
        <f>VLOOKUP(B234,Fornecedores!A:B,2,0)</f>
        <v>LIBRA TRANSPORTES LTDA ME</v>
      </c>
      <c r="D234" s="18" t="s">
        <v>574</v>
      </c>
      <c r="E234" s="23" t="s">
        <v>2505</v>
      </c>
      <c r="F234" s="19">
        <v>45685</v>
      </c>
      <c r="G234" s="32">
        <v>72947</v>
      </c>
      <c r="H234" s="74">
        <f>VLOOKUP(E234&amp;B234,'Conf Oracle'!A:F,6,0)</f>
        <v>45686.732673611114</v>
      </c>
      <c r="I234" s="21"/>
      <c r="J234">
        <f t="shared" si="3"/>
        <v>2</v>
      </c>
    </row>
    <row r="235" spans="1:10" s="16" customFormat="1" x14ac:dyDescent="0.25">
      <c r="A235" s="17">
        <v>45687</v>
      </c>
      <c r="B235" s="28" t="s">
        <v>133</v>
      </c>
      <c r="C235" s="18" t="str">
        <f>VLOOKUP(B235,Fornecedores!A:B,2,0)</f>
        <v>Tour House Viagens e Turismo LTDA-THV - Bragança</v>
      </c>
      <c r="D235" s="18" t="s">
        <v>574</v>
      </c>
      <c r="E235" s="23" t="s">
        <v>2506</v>
      </c>
      <c r="F235" s="19">
        <v>45685</v>
      </c>
      <c r="G235" s="32">
        <v>2074.56</v>
      </c>
      <c r="H235" s="74" t="e">
        <f>VLOOKUP(E235&amp;B235,'Conf Oracle'!A:F,6,0)</f>
        <v>#N/A</v>
      </c>
      <c r="I235" s="21" t="s">
        <v>2251</v>
      </c>
      <c r="J235" t="str">
        <f t="shared" si="3"/>
        <v/>
      </c>
    </row>
    <row r="236" spans="1:10" s="16" customFormat="1" x14ac:dyDescent="0.25">
      <c r="A236" s="17">
        <v>45687</v>
      </c>
      <c r="B236" s="28" t="s">
        <v>370</v>
      </c>
      <c r="C236" s="18" t="str">
        <f>VLOOKUP(B236,Fornecedores!A:B,2,0)</f>
        <v>GRAN COFFEE COMERCIO LOCACAO SERVICOS SA</v>
      </c>
      <c r="D236" s="18" t="s">
        <v>574</v>
      </c>
      <c r="E236" s="23" t="s">
        <v>2507</v>
      </c>
      <c r="F236" s="19">
        <v>45687</v>
      </c>
      <c r="G236" s="32">
        <v>7564.49</v>
      </c>
      <c r="H236" s="74">
        <f>VLOOKUP(E236&amp;B236,'Conf Oracle'!A:F,6,0)</f>
        <v>45687.563796296294</v>
      </c>
      <c r="I236" s="21" t="s">
        <v>2251</v>
      </c>
      <c r="J236">
        <f t="shared" si="3"/>
        <v>1</v>
      </c>
    </row>
    <row r="237" spans="1:10" s="16" customFormat="1" x14ac:dyDescent="0.25">
      <c r="A237" s="17">
        <v>45687</v>
      </c>
      <c r="B237" s="28" t="s">
        <v>858</v>
      </c>
      <c r="C237" s="18" t="str">
        <f>VLOOKUP(B237,Fornecedores!A:B,2,0)</f>
        <v>FONTE DE VIDA FISIOTERAPIA LTDA ME</v>
      </c>
      <c r="D237" s="18" t="s">
        <v>610</v>
      </c>
      <c r="E237" s="23" t="s">
        <v>2508</v>
      </c>
      <c r="F237" s="19">
        <v>45681</v>
      </c>
      <c r="G237" s="32">
        <v>4895.3100000000004</v>
      </c>
      <c r="H237" s="74">
        <f>VLOOKUP(E237&amp;B237,'Conf Oracle'!A:F,6,0)</f>
        <v>45687.443518518521</v>
      </c>
      <c r="I237" s="21" t="s">
        <v>988</v>
      </c>
      <c r="J237">
        <f t="shared" si="3"/>
        <v>5</v>
      </c>
    </row>
    <row r="238" spans="1:10" s="16" customFormat="1" x14ac:dyDescent="0.25">
      <c r="A238" s="17">
        <v>45687</v>
      </c>
      <c r="B238" s="28" t="s">
        <v>858</v>
      </c>
      <c r="C238" s="18" t="str">
        <f>VLOOKUP(B238,Fornecedores!A:B,2,0)</f>
        <v>FONTE DE VIDA FISIOTERAPIA LTDA ME</v>
      </c>
      <c r="D238" s="18" t="s">
        <v>610</v>
      </c>
      <c r="E238" s="23" t="s">
        <v>2509</v>
      </c>
      <c r="F238" s="19">
        <v>45681</v>
      </c>
      <c r="G238" s="32">
        <v>413.24</v>
      </c>
      <c r="H238" s="74">
        <f>VLOOKUP(E238&amp;B238,'Conf Oracle'!A:F,6,0)</f>
        <v>45687.478726851848</v>
      </c>
      <c r="I238" s="21" t="s">
        <v>988</v>
      </c>
      <c r="J238">
        <f t="shared" si="3"/>
        <v>5</v>
      </c>
    </row>
    <row r="239" spans="1:10" s="16" customFormat="1" x14ac:dyDescent="0.25">
      <c r="A239" s="17">
        <v>45687</v>
      </c>
      <c r="B239" s="28" t="s">
        <v>490</v>
      </c>
      <c r="C239" s="18" t="str">
        <f>VLOOKUP(B239,Fornecedores!A:B,2,0)</f>
        <v>ORSEGUPS SEGURANCA E VIGILANCIA LTDA</v>
      </c>
      <c r="D239" s="18" t="s">
        <v>610</v>
      </c>
      <c r="E239" s="23" t="s">
        <v>2510</v>
      </c>
      <c r="F239" s="19">
        <v>45684</v>
      </c>
      <c r="G239" s="32">
        <v>60874.61</v>
      </c>
      <c r="H239" s="74">
        <f>VLOOKUP(E239&amp;B239,'Conf Oracle'!A:F,6,0)</f>
        <v>45687.68074074074</v>
      </c>
      <c r="I239" s="21" t="s">
        <v>2511</v>
      </c>
      <c r="J239">
        <f t="shared" si="3"/>
        <v>4</v>
      </c>
    </row>
    <row r="240" spans="1:10" s="16" customFormat="1" x14ac:dyDescent="0.25">
      <c r="A240" s="17">
        <v>45687</v>
      </c>
      <c r="B240" s="28" t="s">
        <v>490</v>
      </c>
      <c r="C240" s="18" t="str">
        <f>VLOOKUP(B240,Fornecedores!A:B,2,0)</f>
        <v>ORSEGUPS SEGURANCA E VIGILANCIA LTDA</v>
      </c>
      <c r="D240" s="18" t="s">
        <v>610</v>
      </c>
      <c r="E240" s="23" t="s">
        <v>2512</v>
      </c>
      <c r="F240" s="19">
        <v>45684</v>
      </c>
      <c r="G240" s="32">
        <v>13835.75</v>
      </c>
      <c r="H240" s="74">
        <f>VLOOKUP(E240&amp;B240,'Conf Oracle'!A:F,6,0)</f>
        <v>45687.672418981485</v>
      </c>
      <c r="I240" s="21" t="s">
        <v>2513</v>
      </c>
      <c r="J240">
        <f t="shared" si="3"/>
        <v>4</v>
      </c>
    </row>
    <row r="241" spans="1:10" s="16" customFormat="1" x14ac:dyDescent="0.25">
      <c r="A241" s="17">
        <v>45687</v>
      </c>
      <c r="B241" s="28" t="s">
        <v>498</v>
      </c>
      <c r="C241" s="18" t="str">
        <f>VLOOKUP(B241,Fornecedores!A:B,2,0)</f>
        <v>CONTATO SEGURO PREV DE RISCOS EMPRE LTDA</v>
      </c>
      <c r="D241" s="18" t="s">
        <v>633</v>
      </c>
      <c r="E241" s="23" t="s">
        <v>2514</v>
      </c>
      <c r="F241" s="19">
        <v>45682</v>
      </c>
      <c r="G241" s="32">
        <v>7120</v>
      </c>
      <c r="H241" s="74">
        <f>VLOOKUP(E241&amp;B241,'Conf Oracle'!A:F,6,0)</f>
        <v>45685.767777777779</v>
      </c>
      <c r="I241" s="21"/>
      <c r="J241">
        <f t="shared" si="3"/>
        <v>2</v>
      </c>
    </row>
    <row r="242" spans="1:10" s="16" customFormat="1" x14ac:dyDescent="0.25">
      <c r="A242" s="17">
        <v>45687</v>
      </c>
      <c r="B242" s="28" t="s">
        <v>264</v>
      </c>
      <c r="C242" s="18" t="str">
        <f>VLOOKUP(B242,Fornecedores!A:B,2,0)</f>
        <v>BALUARTE AGENCIA DE PROJETOS CULTURAIS LTDA</v>
      </c>
      <c r="D242" s="18" t="s">
        <v>633</v>
      </c>
      <c r="E242" s="23" t="s">
        <v>2515</v>
      </c>
      <c r="F242" s="19">
        <v>45684</v>
      </c>
      <c r="G242" s="32">
        <v>9486.39</v>
      </c>
      <c r="H242" s="74">
        <f>VLOOKUP(E242&amp;B242,'Conf Oracle'!A:F,6,0)</f>
        <v>45685.736631944441</v>
      </c>
      <c r="I242" s="21"/>
      <c r="J242">
        <f t="shared" si="3"/>
        <v>2</v>
      </c>
    </row>
    <row r="243" spans="1:10" s="16" customFormat="1" x14ac:dyDescent="0.25">
      <c r="A243" s="17">
        <v>45687</v>
      </c>
      <c r="B243" s="28" t="s">
        <v>509</v>
      </c>
      <c r="C243" s="18" t="str">
        <f>VLOOKUP(B243,Fornecedores!A:B,2,0)</f>
        <v>DUNASTUR LTDA</v>
      </c>
      <c r="D243" s="18" t="s">
        <v>633</v>
      </c>
      <c r="E243" s="23" t="s">
        <v>2516</v>
      </c>
      <c r="F243" s="19">
        <v>45684</v>
      </c>
      <c r="G243" s="32">
        <v>30393.599999999999</v>
      </c>
      <c r="H243" s="74" t="e">
        <f>VLOOKUP(E243&amp;B243,'Conf Oracle'!A:F,6,0)</f>
        <v>#N/A</v>
      </c>
      <c r="I243" s="21"/>
      <c r="J243" t="str">
        <f t="shared" ref="J243:J301" si="4">IF(OR(ISBLANK(F243), ISBLANK(H243)), "", IFERROR(NETWORKDAYS(F243, H243), ""))</f>
        <v/>
      </c>
    </row>
    <row r="244" spans="1:10" s="16" customFormat="1" x14ac:dyDescent="0.25">
      <c r="A244" s="17">
        <v>45687</v>
      </c>
      <c r="B244" s="28" t="s">
        <v>37</v>
      </c>
      <c r="C244" s="18" t="str">
        <f>VLOOKUP(B244,Fornecedores!A:B,2,0)</f>
        <v>FUNDACAO DE ENSINO E ENGENHARIA DE SC</v>
      </c>
      <c r="D244" s="18" t="s">
        <v>633</v>
      </c>
      <c r="E244" s="23" t="s">
        <v>2517</v>
      </c>
      <c r="F244" s="19">
        <v>45681</v>
      </c>
      <c r="G244" s="32">
        <v>33333.33</v>
      </c>
      <c r="H244" s="74">
        <f>VLOOKUP(E244&amp;B244,'Conf Oracle'!A:F,6,0)</f>
        <v>45685.652905092589</v>
      </c>
      <c r="I244" s="21"/>
      <c r="J244">
        <f t="shared" si="4"/>
        <v>3</v>
      </c>
    </row>
    <row r="245" spans="1:10" s="16" customFormat="1" x14ac:dyDescent="0.25">
      <c r="A245" s="17">
        <v>45687</v>
      </c>
      <c r="B245" s="28" t="s">
        <v>266</v>
      </c>
      <c r="C245" s="18" t="str">
        <f>VLOOKUP(B245,Fornecedores!A:B,2,0)</f>
        <v>HPPA CONSULT E DESENV EM ENGENHARIA LTDA</v>
      </c>
      <c r="D245" s="18" t="s">
        <v>633</v>
      </c>
      <c r="E245" s="23" t="s">
        <v>2518</v>
      </c>
      <c r="F245" s="19">
        <v>45684</v>
      </c>
      <c r="G245" s="32">
        <v>43100</v>
      </c>
      <c r="H245" s="74" t="e">
        <f>VLOOKUP(E245&amp;B245,'Conf Oracle'!A:F,6,0)</f>
        <v>#N/A</v>
      </c>
      <c r="I245" s="21" t="s">
        <v>67</v>
      </c>
      <c r="J245" t="str">
        <f t="shared" si="4"/>
        <v/>
      </c>
    </row>
    <row r="246" spans="1:10" s="16" customFormat="1" x14ac:dyDescent="0.25">
      <c r="A246" s="17">
        <v>45687</v>
      </c>
      <c r="B246" s="28" t="s">
        <v>867</v>
      </c>
      <c r="C246" s="18" t="str">
        <f>VLOOKUP(B246,Fornecedores!A:B,2,0)</f>
        <v>APPROACH COMUNICACAO INTEGRADA LTDA</v>
      </c>
      <c r="D246" s="18" t="s">
        <v>633</v>
      </c>
      <c r="E246" s="23" t="s">
        <v>2519</v>
      </c>
      <c r="F246" s="19">
        <v>45685</v>
      </c>
      <c r="G246" s="32">
        <v>40973.94</v>
      </c>
      <c r="H246" s="74">
        <f>VLOOKUP(E246&amp;B246,'Conf Oracle'!A:F,6,0)</f>
        <v>45686.657210648147</v>
      </c>
      <c r="I246" s="21"/>
      <c r="J246">
        <f t="shared" si="4"/>
        <v>2</v>
      </c>
    </row>
    <row r="247" spans="1:10" s="16" customFormat="1" x14ac:dyDescent="0.25">
      <c r="A247" s="17">
        <v>45687</v>
      </c>
      <c r="B247" s="28" t="s">
        <v>865</v>
      </c>
      <c r="C247" s="18" t="str">
        <f>VLOOKUP(B247,Fornecedores!A:B,2,0)</f>
        <v>SISTEMA DE TECNOLOGIA E MONITORAMENTO AMBIENTAL DO PARANA - SIMEPAR</v>
      </c>
      <c r="D247" s="18" t="s">
        <v>633</v>
      </c>
      <c r="E247" s="23" t="s">
        <v>2520</v>
      </c>
      <c r="F247" s="19">
        <v>45685</v>
      </c>
      <c r="G247" s="32">
        <v>214228.99</v>
      </c>
      <c r="H247" s="74">
        <f>VLOOKUP(E247&amp;B247,'Conf Oracle'!A:F,6,0)</f>
        <v>45687.697870370372</v>
      </c>
      <c r="I247" s="21"/>
      <c r="J247">
        <f t="shared" si="4"/>
        <v>3</v>
      </c>
    </row>
    <row r="248" spans="1:10" s="16" customFormat="1" x14ac:dyDescent="0.25">
      <c r="A248" s="17">
        <v>45687</v>
      </c>
      <c r="B248" s="28" t="s">
        <v>250</v>
      </c>
      <c r="C248" s="18" t="str">
        <f>VLOOKUP(B248,Fornecedores!A:B,2,0)</f>
        <v>SIEMENS INFRAESTRUTURA E INDUSTRIA LTDA</v>
      </c>
      <c r="D248" s="18" t="s">
        <v>633</v>
      </c>
      <c r="E248" s="23" t="s">
        <v>2521</v>
      </c>
      <c r="F248" s="19">
        <v>45685</v>
      </c>
      <c r="G248" s="32">
        <v>151863.91</v>
      </c>
      <c r="H248" s="74" t="e">
        <f>VLOOKUP(E248&amp;B248,'Conf Oracle'!A:F,6,0)</f>
        <v>#N/A</v>
      </c>
      <c r="I248" s="21"/>
      <c r="J248" t="str">
        <f t="shared" si="4"/>
        <v/>
      </c>
    </row>
    <row r="249" spans="1:10" s="16" customFormat="1" x14ac:dyDescent="0.25">
      <c r="A249" s="17">
        <v>45687</v>
      </c>
      <c r="B249" s="28" t="s">
        <v>250</v>
      </c>
      <c r="C249" s="18" t="str">
        <f>VLOOKUP(B249,Fornecedores!A:B,2,0)</f>
        <v>SIEMENS INFRAESTRUTURA E INDUSTRIA LTDA</v>
      </c>
      <c r="D249" s="18" t="s">
        <v>633</v>
      </c>
      <c r="E249" s="23" t="s">
        <v>2522</v>
      </c>
      <c r="F249" s="19">
        <v>45685</v>
      </c>
      <c r="G249" s="32">
        <v>28809.81</v>
      </c>
      <c r="H249" s="74" t="e">
        <f>VLOOKUP(E249&amp;B249,'Conf Oracle'!A:F,6,0)</f>
        <v>#N/A</v>
      </c>
      <c r="I249" s="21"/>
      <c r="J249" t="str">
        <f t="shared" si="4"/>
        <v/>
      </c>
    </row>
    <row r="250" spans="1:10" s="16" customFormat="1" x14ac:dyDescent="0.25">
      <c r="A250" s="17">
        <v>45687</v>
      </c>
      <c r="B250" s="28" t="s">
        <v>250</v>
      </c>
      <c r="C250" s="18" t="str">
        <f>VLOOKUP(B250,Fornecedores!A:B,2,0)</f>
        <v>SIEMENS INFRAESTRUTURA E INDUSTRIA LTDA</v>
      </c>
      <c r="D250" s="18" t="s">
        <v>633</v>
      </c>
      <c r="E250" s="23" t="s">
        <v>2523</v>
      </c>
      <c r="F250" s="19">
        <v>45685</v>
      </c>
      <c r="G250" s="32">
        <v>22164.53</v>
      </c>
      <c r="H250" s="74" t="e">
        <f>VLOOKUP(E250&amp;B250,'Conf Oracle'!A:F,6,0)</f>
        <v>#N/A</v>
      </c>
      <c r="I250" s="21"/>
      <c r="J250" t="str">
        <f t="shared" si="4"/>
        <v/>
      </c>
    </row>
    <row r="251" spans="1:10" s="16" customFormat="1" x14ac:dyDescent="0.25">
      <c r="A251" s="17">
        <v>45687</v>
      </c>
      <c r="B251" s="28" t="s">
        <v>250</v>
      </c>
      <c r="C251" s="18" t="str">
        <f>VLOOKUP(B251,Fornecedores!A:B,2,0)</f>
        <v>SIEMENS INFRAESTRUTURA E INDUSTRIA LTDA</v>
      </c>
      <c r="D251" s="18" t="s">
        <v>633</v>
      </c>
      <c r="E251" s="23" t="s">
        <v>2524</v>
      </c>
      <c r="F251" s="19">
        <v>45685</v>
      </c>
      <c r="G251" s="32">
        <v>159042.14000000001</v>
      </c>
      <c r="H251" s="74" t="e">
        <f>VLOOKUP(E251&amp;B251,'Conf Oracle'!A:F,6,0)</f>
        <v>#N/A</v>
      </c>
      <c r="I251" s="21"/>
      <c r="J251" t="str">
        <f t="shared" si="4"/>
        <v/>
      </c>
    </row>
    <row r="252" spans="1:10" s="16" customFormat="1" x14ac:dyDescent="0.25">
      <c r="A252" s="17">
        <v>45687</v>
      </c>
      <c r="B252" s="28" t="s">
        <v>984</v>
      </c>
      <c r="C252" s="18" t="str">
        <f>VLOOKUP(B252,Fornecedores!A:B,2,0)</f>
        <v>PSR SOLUCOES CONSULTORIA EM ENERGIA LTDA</v>
      </c>
      <c r="D252" s="18" t="s">
        <v>633</v>
      </c>
      <c r="E252" s="23" t="s">
        <v>2525</v>
      </c>
      <c r="F252" s="19">
        <v>45685</v>
      </c>
      <c r="G252" s="32">
        <v>51738.44</v>
      </c>
      <c r="H252" s="74" t="e">
        <f>VLOOKUP(E252&amp;B252,'Conf Oracle'!A:F,6,0)</f>
        <v>#N/A</v>
      </c>
      <c r="I252" s="21"/>
      <c r="J252" t="str">
        <f t="shared" si="4"/>
        <v/>
      </c>
    </row>
    <row r="253" spans="1:10" s="16" customFormat="1" x14ac:dyDescent="0.25">
      <c r="A253" s="17">
        <v>45687</v>
      </c>
      <c r="B253" s="28" t="s">
        <v>2526</v>
      </c>
      <c r="C253" s="18" t="str">
        <f>VLOOKUP(B253,Fornecedores!A:B,2,0)</f>
        <v>LEOGRAF GRAFICA E EDITORA LTDA</v>
      </c>
      <c r="D253" s="18" t="s">
        <v>633</v>
      </c>
      <c r="E253" s="23" t="s">
        <v>2527</v>
      </c>
      <c r="F253" s="19">
        <v>45685</v>
      </c>
      <c r="G253" s="32">
        <v>9251.98</v>
      </c>
      <c r="H253" s="74" t="e">
        <f>VLOOKUP(E253&amp;B253,'Conf Oracle'!A:F,6,0)</f>
        <v>#N/A</v>
      </c>
      <c r="I253" s="21"/>
      <c r="J253" t="str">
        <f t="shared" si="4"/>
        <v/>
      </c>
    </row>
    <row r="254" spans="1:10" s="16" customFormat="1" x14ac:dyDescent="0.25">
      <c r="A254" s="17">
        <v>45687</v>
      </c>
      <c r="B254" s="28" t="s">
        <v>45</v>
      </c>
      <c r="C254" s="18" t="str">
        <f>VLOOKUP(B254,Fornecedores!A:B,2,0)</f>
        <v>CENTRO DE PESQUISA DE ENERGIA ELET CEPEL</v>
      </c>
      <c r="D254" s="18" t="s">
        <v>633</v>
      </c>
      <c r="E254" s="23" t="s">
        <v>2528</v>
      </c>
      <c r="F254" s="19">
        <v>45687</v>
      </c>
      <c r="G254" s="32">
        <v>74886.06</v>
      </c>
      <c r="H254" s="74" t="e">
        <f>VLOOKUP(E254&amp;B254,'Conf Oracle'!A:F,6,0)</f>
        <v>#N/A</v>
      </c>
      <c r="I254" s="21" t="s">
        <v>67</v>
      </c>
      <c r="J254" t="str">
        <f t="shared" si="4"/>
        <v/>
      </c>
    </row>
    <row r="255" spans="1:10" s="16" customFormat="1" x14ac:dyDescent="0.25">
      <c r="A255" s="17">
        <v>45687</v>
      </c>
      <c r="B255" s="28" t="s">
        <v>45</v>
      </c>
      <c r="C255" s="18" t="str">
        <f>VLOOKUP(B255,Fornecedores!A:B,2,0)</f>
        <v>CENTRO DE PESQUISA DE ENERGIA ELET CEPEL</v>
      </c>
      <c r="D255" s="18" t="s">
        <v>633</v>
      </c>
      <c r="E255" s="23" t="s">
        <v>2529</v>
      </c>
      <c r="F255" s="19">
        <v>45687</v>
      </c>
      <c r="G255" s="32">
        <v>136388.9</v>
      </c>
      <c r="H255" s="74" t="e">
        <f>VLOOKUP(E255&amp;B255,'Conf Oracle'!A:F,6,0)</f>
        <v>#N/A</v>
      </c>
      <c r="I255" s="21" t="s">
        <v>67</v>
      </c>
      <c r="J255" t="str">
        <f t="shared" si="4"/>
        <v/>
      </c>
    </row>
    <row r="256" spans="1:10" s="16" customFormat="1" x14ac:dyDescent="0.25">
      <c r="A256" s="17">
        <v>45687</v>
      </c>
      <c r="B256" s="28" t="s">
        <v>407</v>
      </c>
      <c r="C256" s="18" t="str">
        <f>VLOOKUP(B256,Fornecedores!A:B,2,0)</f>
        <v>PITANG CONSULTORIA E SISTEMAS SA</v>
      </c>
      <c r="D256" s="18" t="s">
        <v>644</v>
      </c>
      <c r="E256" s="23" t="s">
        <v>2530</v>
      </c>
      <c r="F256" s="19">
        <v>45684</v>
      </c>
      <c r="G256" s="32">
        <v>67362.960000000006</v>
      </c>
      <c r="H256" s="74" t="e">
        <f>VLOOKUP(E256&amp;B256,'Conf Oracle'!A:F,6,0)</f>
        <v>#N/A</v>
      </c>
      <c r="I256" s="21" t="s">
        <v>2531</v>
      </c>
      <c r="J256" t="str">
        <f t="shared" si="4"/>
        <v/>
      </c>
    </row>
    <row r="257" spans="1:10" s="16" customFormat="1" x14ac:dyDescent="0.25">
      <c r="A257" s="17">
        <v>45687</v>
      </c>
      <c r="B257" s="28" t="s">
        <v>407</v>
      </c>
      <c r="C257" s="18" t="str">
        <f>VLOOKUP(B257,Fornecedores!A:B,2,0)</f>
        <v>PITANG CONSULTORIA E SISTEMAS SA</v>
      </c>
      <c r="D257" s="18" t="s">
        <v>644</v>
      </c>
      <c r="E257" s="23" t="s">
        <v>2532</v>
      </c>
      <c r="F257" s="19">
        <v>45684</v>
      </c>
      <c r="G257" s="32">
        <v>41024.160000000003</v>
      </c>
      <c r="H257" s="74" t="e">
        <f>VLOOKUP(E257&amp;B257,'Conf Oracle'!A:F,6,0)</f>
        <v>#N/A</v>
      </c>
      <c r="I257" s="21" t="s">
        <v>2533</v>
      </c>
      <c r="J257" t="str">
        <f t="shared" si="4"/>
        <v/>
      </c>
    </row>
    <row r="258" spans="1:10" s="16" customFormat="1" x14ac:dyDescent="0.25">
      <c r="A258" s="17">
        <v>45687</v>
      </c>
      <c r="B258" s="28" t="s">
        <v>407</v>
      </c>
      <c r="C258" s="18" t="str">
        <f>VLOOKUP(B258,Fornecedores!A:B,2,0)</f>
        <v>PITANG CONSULTORIA E SISTEMAS SA</v>
      </c>
      <c r="D258" s="18" t="s">
        <v>644</v>
      </c>
      <c r="E258" s="23" t="s">
        <v>2534</v>
      </c>
      <c r="F258" s="19">
        <v>45685</v>
      </c>
      <c r="G258" s="32">
        <v>119929.5</v>
      </c>
      <c r="H258" s="74" t="e">
        <f>VLOOKUP(E258&amp;B258,'Conf Oracle'!A:F,6,0)</f>
        <v>#N/A</v>
      </c>
      <c r="I258" s="21" t="s">
        <v>2535</v>
      </c>
      <c r="J258" t="str">
        <f t="shared" si="4"/>
        <v/>
      </c>
    </row>
    <row r="259" spans="1:10" s="16" customFormat="1" x14ac:dyDescent="0.25">
      <c r="A259" s="17">
        <v>45687</v>
      </c>
      <c r="B259" s="28" t="s">
        <v>756</v>
      </c>
      <c r="C259" s="18" t="str">
        <f>VLOOKUP(B259,Fornecedores!A:B,2,0)</f>
        <v>MARKET RJ SISTEMAS DE TEL E INF LTDA EPP</v>
      </c>
      <c r="D259" s="18" t="s">
        <v>644</v>
      </c>
      <c r="E259" s="23" t="s">
        <v>2536</v>
      </c>
      <c r="F259" s="19">
        <v>45686</v>
      </c>
      <c r="G259" s="32">
        <v>810.1</v>
      </c>
      <c r="H259" s="74">
        <f>VLOOKUP(E259&amp;B259,'Conf Oracle'!A:F,6,0)</f>
        <v>45688.694097222222</v>
      </c>
      <c r="I259" s="21"/>
      <c r="J259">
        <f t="shared" si="4"/>
        <v>3</v>
      </c>
    </row>
    <row r="260" spans="1:10" s="16" customFormat="1" x14ac:dyDescent="0.25">
      <c r="A260" s="17">
        <v>45687</v>
      </c>
      <c r="B260" s="28" t="s">
        <v>405</v>
      </c>
      <c r="C260" s="18" t="str">
        <f>VLOOKUP(B260,Fornecedores!A:B,2,0)</f>
        <v>PROGRAMARTE CONS E DES DE SOFTWARES LTDA</v>
      </c>
      <c r="D260" s="18" t="s">
        <v>644</v>
      </c>
      <c r="E260" s="23" t="s">
        <v>2537</v>
      </c>
      <c r="F260" s="19">
        <v>45686</v>
      </c>
      <c r="G260" s="32">
        <v>31219.75</v>
      </c>
      <c r="H260" s="74">
        <f>VLOOKUP(E260&amp;B260,'Conf Oracle'!A:F,6,0)</f>
        <v>45688.477824074071</v>
      </c>
      <c r="I260" s="21"/>
      <c r="J260">
        <f t="shared" si="4"/>
        <v>3</v>
      </c>
    </row>
    <row r="261" spans="1:10" s="16" customFormat="1" x14ac:dyDescent="0.25">
      <c r="A261" s="17">
        <v>45687</v>
      </c>
      <c r="B261" s="28" t="s">
        <v>463</v>
      </c>
      <c r="C261" s="18" t="str">
        <f>VLOOKUP(B261,Fornecedores!A:B,2,0)</f>
        <v>UP CHEF2 COMERCIO E SERVICOS LTDA ME</v>
      </c>
      <c r="D261" s="18" t="s">
        <v>522</v>
      </c>
      <c r="E261" s="23" t="s">
        <v>2538</v>
      </c>
      <c r="F261" s="19">
        <v>45687</v>
      </c>
      <c r="G261" s="32">
        <v>3519.36</v>
      </c>
      <c r="H261" s="74" t="e">
        <f>VLOOKUP(E261&amp;B261,'Conf Oracle'!A:F,6,0)</f>
        <v>#N/A</v>
      </c>
      <c r="I261" s="21" t="s">
        <v>1981</v>
      </c>
      <c r="J261" t="str">
        <f t="shared" si="4"/>
        <v/>
      </c>
    </row>
    <row r="262" spans="1:10" s="16" customFormat="1" x14ac:dyDescent="0.25">
      <c r="A262" s="17">
        <v>45687</v>
      </c>
      <c r="B262" s="28" t="s">
        <v>109</v>
      </c>
      <c r="C262" s="18" t="str">
        <f>VLOOKUP(B262,Fornecedores!A:B,2,0)</f>
        <v>TORTORO MADUREIRA E RAGAZZI SOCADVOGAD</v>
      </c>
      <c r="D262" s="18" t="s">
        <v>574</v>
      </c>
      <c r="E262" s="23" t="s">
        <v>2539</v>
      </c>
      <c r="F262" s="19">
        <v>45687</v>
      </c>
      <c r="G262" s="32">
        <v>36000</v>
      </c>
      <c r="H262" s="74">
        <f>VLOOKUP(E262&amp;B262,'Conf Oracle'!A:F,6,0)</f>
        <v>45687.669699074075</v>
      </c>
      <c r="I262" s="21"/>
      <c r="J262">
        <f t="shared" si="4"/>
        <v>1</v>
      </c>
    </row>
    <row r="263" spans="1:10" s="16" customFormat="1" x14ac:dyDescent="0.25">
      <c r="A263" s="17">
        <v>45687</v>
      </c>
      <c r="B263" s="28" t="s">
        <v>133</v>
      </c>
      <c r="C263" s="18" t="str">
        <f>VLOOKUP(B263,Fornecedores!A:B,2,0)</f>
        <v>Tour House Viagens e Turismo LTDA-THV - Bragança</v>
      </c>
      <c r="D263" s="18" t="s">
        <v>574</v>
      </c>
      <c r="E263" s="23" t="s">
        <v>2540</v>
      </c>
      <c r="F263" s="19">
        <v>45665</v>
      </c>
      <c r="G263" s="32">
        <v>896.62</v>
      </c>
      <c r="H263" s="74" t="e">
        <f>VLOOKUP(E263&amp;B263,'Conf Oracle'!A:F,6,0)</f>
        <v>#N/A</v>
      </c>
      <c r="I263" s="21" t="s">
        <v>2251</v>
      </c>
      <c r="J263" t="str">
        <f t="shared" si="4"/>
        <v/>
      </c>
    </row>
    <row r="264" spans="1:10" s="16" customFormat="1" x14ac:dyDescent="0.25">
      <c r="A264" s="17">
        <v>45687</v>
      </c>
      <c r="B264" s="28" t="s">
        <v>673</v>
      </c>
      <c r="C264" s="18" t="str">
        <f>VLOOKUP(B264,Fornecedores!A:B,2,0)</f>
        <v>CAMINHARE DESENVOL GERENCIAL LTDA ME</v>
      </c>
      <c r="D264" s="18" t="s">
        <v>574</v>
      </c>
      <c r="E264" s="23" t="s">
        <v>2541</v>
      </c>
      <c r="F264" s="19">
        <v>45687</v>
      </c>
      <c r="G264" s="32">
        <v>22740</v>
      </c>
      <c r="H264" s="74">
        <f>VLOOKUP(E264&amp;B264,'Conf Oracle'!A:F,6,0)</f>
        <v>45687.66002314815</v>
      </c>
      <c r="I264" s="21"/>
      <c r="J264">
        <f t="shared" si="4"/>
        <v>1</v>
      </c>
    </row>
    <row r="265" spans="1:10" s="16" customFormat="1" x14ac:dyDescent="0.25">
      <c r="A265" s="17">
        <v>45692</v>
      </c>
      <c r="B265" s="28" t="s">
        <v>837</v>
      </c>
      <c r="C265" s="18" t="str">
        <f>VLOOKUP(B265,Fornecedores!A:B,2,0)</f>
        <v>COMPANHIA PERNAMBUCANA DE SANEAMENTO</v>
      </c>
      <c r="D265" s="18" t="s">
        <v>522</v>
      </c>
      <c r="E265" s="23" t="s">
        <v>2542</v>
      </c>
      <c r="F265" s="19">
        <v>45673</v>
      </c>
      <c r="G265" s="32">
        <v>17822.900000000001</v>
      </c>
      <c r="H265" s="74">
        <f>VLOOKUP(E265&amp;B265,'Conf Oracle'!A:F,6,0)</f>
        <v>45688.454039351855</v>
      </c>
      <c r="I265" s="21"/>
      <c r="J265">
        <f t="shared" si="4"/>
        <v>12</v>
      </c>
    </row>
    <row r="266" spans="1:10" s="16" customFormat="1" x14ac:dyDescent="0.25">
      <c r="A266" s="17">
        <v>45692</v>
      </c>
      <c r="B266" s="28" t="s">
        <v>762</v>
      </c>
      <c r="C266" s="18" t="str">
        <f>VLOOKUP(B266,Fornecedores!A:B,2,0)</f>
        <v>FENIXX SEGURANCA E TRANP DE VALORES LTDA</v>
      </c>
      <c r="D266" s="18" t="s">
        <v>522</v>
      </c>
      <c r="E266" s="23" t="s">
        <v>2543</v>
      </c>
      <c r="F266" s="19">
        <v>45688</v>
      </c>
      <c r="G266" s="32">
        <v>103588.93</v>
      </c>
      <c r="H266" s="74" t="e">
        <f>VLOOKUP(E266&amp;B266,'Conf Oracle'!A:F,6,0)</f>
        <v>#N/A</v>
      </c>
      <c r="I266" s="21"/>
      <c r="J266" t="str">
        <f t="shared" si="4"/>
        <v/>
      </c>
    </row>
    <row r="267" spans="1:10" s="16" customFormat="1" x14ac:dyDescent="0.25">
      <c r="A267" s="17">
        <v>45692</v>
      </c>
      <c r="B267" s="28" t="s">
        <v>324</v>
      </c>
      <c r="C267" s="18" t="str">
        <f>VLOOKUP(B267,Fornecedores!A:B,2,0)</f>
        <v>FENIXX SERVICOS TERCEIRIZADOS LTDA</v>
      </c>
      <c r="D267" s="18" t="s">
        <v>522</v>
      </c>
      <c r="E267" s="23" t="s">
        <v>2544</v>
      </c>
      <c r="F267" s="19">
        <v>45688</v>
      </c>
      <c r="G267" s="32">
        <v>48110.01</v>
      </c>
      <c r="H267" s="74" t="e">
        <f>VLOOKUP(E267&amp;B267,'Conf Oracle'!A:F,6,0)</f>
        <v>#N/A</v>
      </c>
      <c r="I267" s="21"/>
      <c r="J267" t="str">
        <f t="shared" si="4"/>
        <v/>
      </c>
    </row>
    <row r="268" spans="1:10" s="16" customFormat="1" x14ac:dyDescent="0.25">
      <c r="A268" s="17">
        <v>45692</v>
      </c>
      <c r="B268" s="28" t="s">
        <v>324</v>
      </c>
      <c r="C268" s="18" t="str">
        <f>VLOOKUP(B268,Fornecedores!A:B,2,0)</f>
        <v>FENIXX SERVICOS TERCEIRIZADOS LTDA</v>
      </c>
      <c r="D268" s="18" t="s">
        <v>522</v>
      </c>
      <c r="E268" s="23" t="s">
        <v>2545</v>
      </c>
      <c r="F268" s="19">
        <v>45688</v>
      </c>
      <c r="G268" s="32">
        <v>7956.93</v>
      </c>
      <c r="H268" s="74" t="e">
        <f>VLOOKUP(E268&amp;B268,'Conf Oracle'!A:F,6,0)</f>
        <v>#N/A</v>
      </c>
      <c r="I268" s="21"/>
      <c r="J268" t="str">
        <f t="shared" si="4"/>
        <v/>
      </c>
    </row>
    <row r="269" spans="1:10" s="16" customFormat="1" x14ac:dyDescent="0.25">
      <c r="A269" s="17">
        <v>45692</v>
      </c>
      <c r="B269" s="28" t="s">
        <v>2546</v>
      </c>
      <c r="C269" s="81" t="str">
        <f>VLOOKUP(B269,Fornecedores!A:B,2,0)</f>
        <v>BAM MANUTENCAO E ENGENHARIA LTDA</v>
      </c>
      <c r="D269" s="18" t="s">
        <v>631</v>
      </c>
      <c r="E269" s="23" t="s">
        <v>2547</v>
      </c>
      <c r="F269" s="19">
        <v>45688</v>
      </c>
      <c r="G269" s="32">
        <v>12255.21</v>
      </c>
      <c r="H269" s="74" t="e">
        <f>VLOOKUP(E269&amp;B269,'Conf Oracle'!A:F,6,0)</f>
        <v>#N/A</v>
      </c>
      <c r="I269" s="21" t="s">
        <v>1172</v>
      </c>
      <c r="J269" t="str">
        <f t="shared" si="4"/>
        <v/>
      </c>
    </row>
    <row r="270" spans="1:10" s="16" customFormat="1" x14ac:dyDescent="0.25">
      <c r="A270" s="17">
        <v>45692</v>
      </c>
      <c r="B270" s="28" t="s">
        <v>1264</v>
      </c>
      <c r="C270" s="18" t="str">
        <f>VLOOKUP(B270,Fornecedores!A:B,2,0)</f>
        <v>BRUNO BARROSO RAMOS CONSULTORIA EM TI</v>
      </c>
      <c r="D270" s="18" t="s">
        <v>555</v>
      </c>
      <c r="E270" s="23" t="s">
        <v>2548</v>
      </c>
      <c r="F270" s="19">
        <v>45688</v>
      </c>
      <c r="G270" s="32">
        <v>1495</v>
      </c>
      <c r="H270" s="74" t="e">
        <f>VLOOKUP(E270&amp;B270,'Conf Oracle'!A:F,6,0)</f>
        <v>#N/A</v>
      </c>
      <c r="I270" s="21" t="s">
        <v>2401</v>
      </c>
      <c r="J270" t="str">
        <f t="shared" si="4"/>
        <v/>
      </c>
    </row>
    <row r="271" spans="1:10" s="16" customFormat="1" x14ac:dyDescent="0.25">
      <c r="A271" s="17">
        <v>45692</v>
      </c>
      <c r="B271" s="28" t="s">
        <v>133</v>
      </c>
      <c r="C271" s="18" t="str">
        <f>VLOOKUP(B271,Fornecedores!A:B,2,0)</f>
        <v>Tour House Viagens e Turismo LTDA-THV - Bragança</v>
      </c>
      <c r="D271" s="18" t="s">
        <v>574</v>
      </c>
      <c r="E271" s="23" t="s">
        <v>2549</v>
      </c>
      <c r="F271" s="31">
        <v>45630</v>
      </c>
      <c r="G271" s="32">
        <v>4273.0200000000004</v>
      </c>
      <c r="H271" s="74" t="e">
        <f>VLOOKUP(E271&amp;B271,'Conf Oracle'!A:F,6,0)</f>
        <v>#N/A</v>
      </c>
      <c r="I271" s="21"/>
      <c r="J271" t="str">
        <f t="shared" si="4"/>
        <v/>
      </c>
    </row>
    <row r="272" spans="1:10" s="16" customFormat="1" x14ac:dyDescent="0.25">
      <c r="A272" s="17">
        <v>45692</v>
      </c>
      <c r="B272" s="28" t="s">
        <v>805</v>
      </c>
      <c r="C272" s="18" t="str">
        <f>VLOOKUP(B272,Fornecedores!A:B,2,0)</f>
        <v>THAG MIX DISTRIBUIDORA DE EMBALAGENS LTDA.</v>
      </c>
      <c r="D272" s="18" t="s">
        <v>610</v>
      </c>
      <c r="E272" s="23" t="s">
        <v>2550</v>
      </c>
      <c r="F272" s="19">
        <v>45687</v>
      </c>
      <c r="G272" s="32">
        <v>3600</v>
      </c>
      <c r="H272" s="74" t="e">
        <f>VLOOKUP(E272&amp;B272,'Conf Oracle'!A:F,6,0)</f>
        <v>#N/A</v>
      </c>
      <c r="I272" s="21" t="s">
        <v>2551</v>
      </c>
      <c r="J272" t="str">
        <f t="shared" si="4"/>
        <v/>
      </c>
    </row>
    <row r="273" spans="1:10" s="16" customFormat="1" x14ac:dyDescent="0.25">
      <c r="A273" s="17">
        <v>45692</v>
      </c>
      <c r="B273" s="28" t="s">
        <v>493</v>
      </c>
      <c r="C273" s="18" t="str">
        <f>VLOOKUP(B273,Fornecedores!A:B,2,0)</f>
        <v>IMAGEM GEOSISTEMAS E COMERCIO LTDA</v>
      </c>
      <c r="D273" s="18" t="s">
        <v>610</v>
      </c>
      <c r="E273" s="23" t="s">
        <v>2552</v>
      </c>
      <c r="F273" s="19">
        <v>45688</v>
      </c>
      <c r="G273" s="32">
        <v>2665.68</v>
      </c>
      <c r="H273" s="74" t="e">
        <f>VLOOKUP(E273&amp;B273,'Conf Oracle'!A:F,6,0)</f>
        <v>#N/A</v>
      </c>
      <c r="I273" s="21" t="s">
        <v>2553</v>
      </c>
      <c r="J273" t="str">
        <f t="shared" si="4"/>
        <v/>
      </c>
    </row>
    <row r="274" spans="1:10" s="16" customFormat="1" x14ac:dyDescent="0.25">
      <c r="A274" s="17">
        <v>45692</v>
      </c>
      <c r="B274" s="28" t="s">
        <v>47</v>
      </c>
      <c r="C274" s="18" t="str">
        <f>VLOOKUP(B274,Fornecedores!A:B,2,0)</f>
        <v>SIEMENS ENERGY POWER AND INDUSTRIAL APPLICATIONS LTDA</v>
      </c>
      <c r="D274" s="18" t="s">
        <v>644</v>
      </c>
      <c r="E274" s="23" t="s">
        <v>2554</v>
      </c>
      <c r="F274" s="19">
        <v>45686</v>
      </c>
      <c r="G274" s="32">
        <v>677534.7</v>
      </c>
      <c r="H274" s="74" t="e">
        <f>VLOOKUP(E274&amp;B274,'Conf Oracle'!A:F,6,0)</f>
        <v>#N/A</v>
      </c>
      <c r="I274" s="21" t="s">
        <v>2555</v>
      </c>
      <c r="J274" t="str">
        <f t="shared" si="4"/>
        <v/>
      </c>
    </row>
    <row r="275" spans="1:10" s="16" customFormat="1" x14ac:dyDescent="0.25">
      <c r="A275" s="17">
        <v>45692</v>
      </c>
      <c r="B275" s="28" t="s">
        <v>431</v>
      </c>
      <c r="C275" s="18" t="str">
        <f>VLOOKUP(B275,Fornecedores!A:B,2,0)</f>
        <v>DOCEBIT SERVICOS ESPECIALIZADOS EM TI LTDA</v>
      </c>
      <c r="D275" s="18" t="s">
        <v>644</v>
      </c>
      <c r="E275" s="23" t="s">
        <v>2556</v>
      </c>
      <c r="F275" s="19">
        <v>45688</v>
      </c>
      <c r="G275" s="32">
        <v>36298.79</v>
      </c>
      <c r="H275" s="74" t="e">
        <f>VLOOKUP(E275&amp;B275,'Conf Oracle'!A:F,6,0)</f>
        <v>#N/A</v>
      </c>
      <c r="I275" s="21"/>
      <c r="J275" t="str">
        <f t="shared" si="4"/>
        <v/>
      </c>
    </row>
    <row r="276" spans="1:10" s="16" customFormat="1" x14ac:dyDescent="0.25">
      <c r="A276" s="17">
        <v>45692</v>
      </c>
      <c r="B276" s="28" t="s">
        <v>2557</v>
      </c>
      <c r="C276" s="18" t="str">
        <f>VLOOKUP(B276,Fornecedores!A:B,2,0)</f>
        <v>NETSECURITY TECNOLOGIA LTDA</v>
      </c>
      <c r="D276" s="18" t="s">
        <v>644</v>
      </c>
      <c r="E276" s="23" t="s">
        <v>2558</v>
      </c>
      <c r="F276" s="19">
        <v>45688</v>
      </c>
      <c r="G276" s="32">
        <v>4284822.1399999997</v>
      </c>
      <c r="H276" s="74" t="e">
        <f>VLOOKUP(E276&amp;B276,'Conf Oracle'!A:F,6,0)</f>
        <v>#N/A</v>
      </c>
      <c r="I276" s="21" t="s">
        <v>2559</v>
      </c>
      <c r="J276" t="str">
        <f t="shared" si="4"/>
        <v/>
      </c>
    </row>
    <row r="277" spans="1:10" s="16" customFormat="1" x14ac:dyDescent="0.25">
      <c r="A277" s="17">
        <v>45692</v>
      </c>
      <c r="B277" s="28" t="s">
        <v>2557</v>
      </c>
      <c r="C277" s="18" t="str">
        <f>VLOOKUP(B277,Fornecedores!A:B,2,0)</f>
        <v>NETSECURITY TECNOLOGIA LTDA</v>
      </c>
      <c r="D277" s="18" t="s">
        <v>644</v>
      </c>
      <c r="E277" s="23" t="s">
        <v>2560</v>
      </c>
      <c r="F277" s="19">
        <v>45688</v>
      </c>
      <c r="G277" s="32">
        <v>324000</v>
      </c>
      <c r="H277" s="74" t="e">
        <f>VLOOKUP(E277&amp;B277,'Conf Oracle'!A:F,6,0)</f>
        <v>#N/A</v>
      </c>
      <c r="I277" s="21" t="s">
        <v>2561</v>
      </c>
      <c r="J277" t="str">
        <f t="shared" si="4"/>
        <v/>
      </c>
    </row>
    <row r="278" spans="1:10" s="16" customFormat="1" x14ac:dyDescent="0.25">
      <c r="A278" s="17">
        <v>45692</v>
      </c>
      <c r="B278" s="28" t="s">
        <v>101</v>
      </c>
      <c r="C278" s="18" t="str">
        <f>VLOOKUP(B278,Fornecedores!A:B,2,0)</f>
        <v>DELL COMPUTADORES DO BRASIL LTDA</v>
      </c>
      <c r="D278" s="18" t="s">
        <v>522</v>
      </c>
      <c r="E278" s="23" t="s">
        <v>2562</v>
      </c>
      <c r="F278" s="19">
        <v>45687</v>
      </c>
      <c r="G278" s="32">
        <v>5580</v>
      </c>
      <c r="H278" s="74" t="e">
        <f>VLOOKUP(E278&amp;B278,'Conf Oracle'!A:F,6,0)</f>
        <v>#N/A</v>
      </c>
      <c r="I278" s="21" t="s">
        <v>2563</v>
      </c>
      <c r="J278" t="str">
        <f t="shared" si="4"/>
        <v/>
      </c>
    </row>
    <row r="279" spans="1:10" s="16" customFormat="1" x14ac:dyDescent="0.25">
      <c r="A279" s="17">
        <v>45692</v>
      </c>
      <c r="B279" s="28" t="s">
        <v>101</v>
      </c>
      <c r="C279" s="18" t="str">
        <f>VLOOKUP(B279,Fornecedores!A:B,2,0)</f>
        <v>DELL COMPUTADORES DO BRASIL LTDA</v>
      </c>
      <c r="D279" s="18" t="s">
        <v>522</v>
      </c>
      <c r="E279" s="23" t="s">
        <v>2564</v>
      </c>
      <c r="F279" s="19">
        <v>45687</v>
      </c>
      <c r="G279" s="32">
        <v>59104</v>
      </c>
      <c r="H279" s="74" t="e">
        <f>VLOOKUP(E279&amp;B279,'Conf Oracle'!A:F,6,0)</f>
        <v>#N/A</v>
      </c>
      <c r="I279" s="21" t="s">
        <v>2565</v>
      </c>
      <c r="J279" t="str">
        <f t="shared" si="4"/>
        <v/>
      </c>
    </row>
    <row r="280" spans="1:10" s="16" customFormat="1" x14ac:dyDescent="0.25">
      <c r="A280" s="17">
        <v>45692</v>
      </c>
      <c r="B280" s="28" t="s">
        <v>101</v>
      </c>
      <c r="C280" s="18" t="str">
        <f>VLOOKUP(B280,Fornecedores!A:B,2,0)</f>
        <v>DELL COMPUTADORES DO BRASIL LTDA</v>
      </c>
      <c r="D280" s="18" t="s">
        <v>522</v>
      </c>
      <c r="E280" s="23" t="s">
        <v>2566</v>
      </c>
      <c r="F280" s="19">
        <v>45687</v>
      </c>
      <c r="G280" s="32">
        <v>61038</v>
      </c>
      <c r="H280" s="74" t="e">
        <f>VLOOKUP(E280&amp;B280,'Conf Oracle'!A:F,6,0)</f>
        <v>#N/A</v>
      </c>
      <c r="I280" s="21" t="s">
        <v>2567</v>
      </c>
      <c r="J280" t="str">
        <f t="shared" si="4"/>
        <v/>
      </c>
    </row>
    <row r="281" spans="1:10" s="16" customFormat="1" x14ac:dyDescent="0.25">
      <c r="A281" s="17">
        <v>45692</v>
      </c>
      <c r="B281" s="28" t="s">
        <v>101</v>
      </c>
      <c r="C281" s="18" t="str">
        <f>VLOOKUP(B281,Fornecedores!A:B,2,0)</f>
        <v>DELL COMPUTADORES DO BRASIL LTDA</v>
      </c>
      <c r="D281" s="18" t="s">
        <v>522</v>
      </c>
      <c r="E281" s="23" t="s">
        <v>2568</v>
      </c>
      <c r="F281" s="19">
        <v>45687</v>
      </c>
      <c r="G281" s="32">
        <v>2790</v>
      </c>
      <c r="H281" s="74" t="e">
        <f>VLOOKUP(E281&amp;B281,'Conf Oracle'!A:F,6,0)</f>
        <v>#N/A</v>
      </c>
      <c r="I281" s="21" t="s">
        <v>2569</v>
      </c>
      <c r="J281" t="str">
        <f t="shared" si="4"/>
        <v/>
      </c>
    </row>
    <row r="282" spans="1:10" s="16" customFormat="1" x14ac:dyDescent="0.25">
      <c r="A282" s="17">
        <v>45692</v>
      </c>
      <c r="B282" s="28" t="s">
        <v>101</v>
      </c>
      <c r="C282" s="18" t="str">
        <f>VLOOKUP(B282,Fornecedores!A:B,2,0)</f>
        <v>DELL COMPUTADORES DO BRASIL LTDA</v>
      </c>
      <c r="D282" s="18" t="s">
        <v>522</v>
      </c>
      <c r="E282" s="23" t="s">
        <v>2570</v>
      </c>
      <c r="F282" s="19">
        <v>45687</v>
      </c>
      <c r="G282" s="32">
        <v>64082</v>
      </c>
      <c r="H282" s="74" t="e">
        <f>VLOOKUP(E282&amp;B282,'Conf Oracle'!A:F,6,0)</f>
        <v>#N/A</v>
      </c>
      <c r="I282" s="21" t="s">
        <v>2571</v>
      </c>
      <c r="J282" t="str">
        <f t="shared" si="4"/>
        <v/>
      </c>
    </row>
    <row r="283" spans="1:10" s="16" customFormat="1" x14ac:dyDescent="0.25">
      <c r="A283" s="17">
        <v>45692</v>
      </c>
      <c r="B283" s="28" t="s">
        <v>101</v>
      </c>
      <c r="C283" s="18" t="str">
        <f>VLOOKUP(B283,Fornecedores!A:B,2,0)</f>
        <v>DELL COMPUTADORES DO BRASIL LTDA</v>
      </c>
      <c r="D283" s="18" t="s">
        <v>522</v>
      </c>
      <c r="E283" s="23" t="s">
        <v>2572</v>
      </c>
      <c r="F283" s="19">
        <v>45687</v>
      </c>
      <c r="G283" s="32">
        <v>2790</v>
      </c>
      <c r="H283" s="74" t="e">
        <f>VLOOKUP(E283&amp;B283,'Conf Oracle'!A:F,6,0)</f>
        <v>#N/A</v>
      </c>
      <c r="I283" s="21" t="s">
        <v>2573</v>
      </c>
      <c r="J283" t="str">
        <f t="shared" si="4"/>
        <v/>
      </c>
    </row>
    <row r="284" spans="1:10" s="16" customFormat="1" x14ac:dyDescent="0.25">
      <c r="A284" s="17">
        <v>45692</v>
      </c>
      <c r="B284" s="28" t="s">
        <v>101</v>
      </c>
      <c r="C284" s="18" t="str">
        <f>VLOOKUP(B284,Fornecedores!A:B,2,0)</f>
        <v>DELL COMPUTADORES DO BRASIL LTDA</v>
      </c>
      <c r="D284" s="18" t="s">
        <v>522</v>
      </c>
      <c r="E284" s="23" t="s">
        <v>2574</v>
      </c>
      <c r="F284" s="19">
        <v>45687</v>
      </c>
      <c r="G284" s="32">
        <v>5580</v>
      </c>
      <c r="H284" s="74" t="e">
        <f>VLOOKUP(E284&amp;B284,'Conf Oracle'!A:F,6,0)</f>
        <v>#N/A</v>
      </c>
      <c r="I284" s="21" t="s">
        <v>2575</v>
      </c>
      <c r="J284" t="str">
        <f t="shared" si="4"/>
        <v/>
      </c>
    </row>
    <row r="285" spans="1:10" s="16" customFormat="1" x14ac:dyDescent="0.25">
      <c r="A285" s="17">
        <v>45692</v>
      </c>
      <c r="B285" s="28" t="s">
        <v>101</v>
      </c>
      <c r="C285" s="18" t="str">
        <f>VLOOKUP(B285,Fornecedores!A:B,2,0)</f>
        <v>DELL COMPUTADORES DO BRASIL LTDA</v>
      </c>
      <c r="D285" s="18" t="s">
        <v>522</v>
      </c>
      <c r="E285" s="23" t="s">
        <v>2576</v>
      </c>
      <c r="F285" s="19">
        <v>45687</v>
      </c>
      <c r="G285" s="32">
        <v>61038</v>
      </c>
      <c r="H285" s="74" t="e">
        <f>VLOOKUP(E285&amp;B285,'Conf Oracle'!A:F,6,0)</f>
        <v>#N/A</v>
      </c>
      <c r="I285" s="21" t="s">
        <v>2577</v>
      </c>
      <c r="J285" t="str">
        <f t="shared" si="4"/>
        <v/>
      </c>
    </row>
    <row r="286" spans="1:10" s="16" customFormat="1" x14ac:dyDescent="0.25">
      <c r="A286" s="17">
        <v>45693</v>
      </c>
      <c r="B286" s="28" t="s">
        <v>330</v>
      </c>
      <c r="C286" s="18" t="str">
        <f>VLOOKUP(B286,Fornecedores!A:B,2,0)</f>
        <v>RICOH BRASIL S A</v>
      </c>
      <c r="D286" s="18" t="s">
        <v>522</v>
      </c>
      <c r="E286" s="23" t="s">
        <v>2578</v>
      </c>
      <c r="F286" s="19">
        <v>45684</v>
      </c>
      <c r="G286" s="32">
        <v>4083.25</v>
      </c>
      <c r="H286" s="74" t="e">
        <f>VLOOKUP(E286&amp;B286,'Conf Oracle'!A:F,6,0)</f>
        <v>#N/A</v>
      </c>
      <c r="I286" s="21"/>
      <c r="J286" t="str">
        <f t="shared" si="4"/>
        <v/>
      </c>
    </row>
    <row r="287" spans="1:10" s="16" customFormat="1" x14ac:dyDescent="0.25">
      <c r="A287" s="17">
        <v>45693</v>
      </c>
      <c r="B287" s="28" t="s">
        <v>330</v>
      </c>
      <c r="C287" s="18" t="str">
        <f>VLOOKUP(B287,Fornecedores!A:B,2,0)</f>
        <v>RICOH BRASIL S A</v>
      </c>
      <c r="D287" s="18" t="s">
        <v>522</v>
      </c>
      <c r="E287" s="23" t="s">
        <v>2579</v>
      </c>
      <c r="F287" s="19">
        <v>45684</v>
      </c>
      <c r="G287" s="32">
        <v>3809.23</v>
      </c>
      <c r="H287" s="74" t="e">
        <f>VLOOKUP(E287&amp;B287,'Conf Oracle'!A:F,6,0)</f>
        <v>#N/A</v>
      </c>
      <c r="I287" s="21"/>
      <c r="J287" t="str">
        <f t="shared" si="4"/>
        <v/>
      </c>
    </row>
    <row r="288" spans="1:10" s="16" customFormat="1" x14ac:dyDescent="0.25">
      <c r="A288" s="17">
        <v>45693</v>
      </c>
      <c r="B288" s="28" t="s">
        <v>330</v>
      </c>
      <c r="C288" s="18" t="str">
        <f>VLOOKUP(B288,Fornecedores!A:B,2,0)</f>
        <v>RICOH BRASIL S A</v>
      </c>
      <c r="D288" s="18" t="s">
        <v>522</v>
      </c>
      <c r="E288" s="23" t="s">
        <v>2580</v>
      </c>
      <c r="F288" s="19">
        <v>45684</v>
      </c>
      <c r="G288" s="32">
        <v>3973.73</v>
      </c>
      <c r="H288" s="74" t="e">
        <f>VLOOKUP(E288&amp;B288,'Conf Oracle'!A:F,6,0)</f>
        <v>#N/A</v>
      </c>
      <c r="I288" s="21"/>
      <c r="J288" t="str">
        <f t="shared" si="4"/>
        <v/>
      </c>
    </row>
    <row r="289" spans="1:10" s="16" customFormat="1" x14ac:dyDescent="0.25">
      <c r="A289" s="17">
        <v>45693</v>
      </c>
      <c r="B289" s="28" t="s">
        <v>330</v>
      </c>
      <c r="C289" s="18" t="str">
        <f>VLOOKUP(B289,Fornecedores!A:B,2,0)</f>
        <v>RICOH BRASIL S A</v>
      </c>
      <c r="D289" s="18" t="s">
        <v>522</v>
      </c>
      <c r="E289" s="23" t="s">
        <v>2581</v>
      </c>
      <c r="F289" s="19">
        <v>45684</v>
      </c>
      <c r="G289" s="32">
        <v>4960.5600000000004</v>
      </c>
      <c r="H289" s="74" t="e">
        <f>VLOOKUP(E289&amp;B289,'Conf Oracle'!A:F,6,0)</f>
        <v>#N/A</v>
      </c>
      <c r="I289" s="21"/>
      <c r="J289" t="str">
        <f t="shared" si="4"/>
        <v/>
      </c>
    </row>
    <row r="290" spans="1:10" s="16" customFormat="1" x14ac:dyDescent="0.25">
      <c r="A290" s="17">
        <v>45693</v>
      </c>
      <c r="B290" s="28" t="s">
        <v>330</v>
      </c>
      <c r="C290" s="18" t="str">
        <f>VLOOKUP(B290,Fornecedores!A:B,2,0)</f>
        <v>RICOH BRASIL S A</v>
      </c>
      <c r="D290" s="18" t="s">
        <v>522</v>
      </c>
      <c r="E290" s="23" t="s">
        <v>2582</v>
      </c>
      <c r="F290" s="19">
        <v>45685</v>
      </c>
      <c r="G290" s="32">
        <v>1715.06</v>
      </c>
      <c r="H290" s="74" t="e">
        <f>VLOOKUP(E290&amp;B290,'Conf Oracle'!A:F,6,0)</f>
        <v>#N/A</v>
      </c>
      <c r="I290" s="21"/>
      <c r="J290" t="str">
        <f t="shared" si="4"/>
        <v/>
      </c>
    </row>
    <row r="291" spans="1:10" s="16" customFormat="1" x14ac:dyDescent="0.25">
      <c r="A291" s="17">
        <v>45693</v>
      </c>
      <c r="B291" s="28" t="s">
        <v>330</v>
      </c>
      <c r="C291" s="18" t="str">
        <f>VLOOKUP(B291,Fornecedores!A:B,2,0)</f>
        <v>RICOH BRASIL S A</v>
      </c>
      <c r="D291" s="18" t="s">
        <v>522</v>
      </c>
      <c r="E291" s="23" t="s">
        <v>2583</v>
      </c>
      <c r="F291" s="19">
        <v>45685</v>
      </c>
      <c r="G291" s="32">
        <v>394.13</v>
      </c>
      <c r="H291" s="74" t="e">
        <f>VLOOKUP(E291&amp;B291,'Conf Oracle'!A:F,6,0)</f>
        <v>#N/A</v>
      </c>
      <c r="I291" s="21"/>
      <c r="J291" t="str">
        <f t="shared" si="4"/>
        <v/>
      </c>
    </row>
    <row r="292" spans="1:10" s="16" customFormat="1" x14ac:dyDescent="0.25">
      <c r="A292" s="17">
        <v>45693</v>
      </c>
      <c r="B292" s="28" t="s">
        <v>330</v>
      </c>
      <c r="C292" s="18" t="str">
        <f>VLOOKUP(B292,Fornecedores!A:B,2,0)</f>
        <v>RICOH BRASIL S A</v>
      </c>
      <c r="D292" s="18" t="s">
        <v>522</v>
      </c>
      <c r="E292" s="23" t="s">
        <v>2584</v>
      </c>
      <c r="F292" s="19">
        <v>45685</v>
      </c>
      <c r="G292" s="32">
        <v>1145.33</v>
      </c>
      <c r="H292" s="74" t="e">
        <f>VLOOKUP(E292&amp;B292,'Conf Oracle'!A:F,6,0)</f>
        <v>#N/A</v>
      </c>
      <c r="I292" s="21"/>
      <c r="J292" t="str">
        <f t="shared" si="4"/>
        <v/>
      </c>
    </row>
    <row r="293" spans="1:10" s="16" customFormat="1" x14ac:dyDescent="0.25">
      <c r="A293" s="17">
        <v>45693</v>
      </c>
      <c r="B293" s="28" t="s">
        <v>330</v>
      </c>
      <c r="C293" s="18" t="str">
        <f>VLOOKUP(B293,Fornecedores!A:B,2,0)</f>
        <v>RICOH BRASIL S A</v>
      </c>
      <c r="D293" s="18" t="s">
        <v>522</v>
      </c>
      <c r="E293" s="23" t="s">
        <v>2585</v>
      </c>
      <c r="F293" s="19">
        <v>45685</v>
      </c>
      <c r="G293" s="32">
        <v>5452.17</v>
      </c>
      <c r="H293" s="74" t="e">
        <f>VLOOKUP(E293&amp;B293,'Conf Oracle'!A:F,6,0)</f>
        <v>#N/A</v>
      </c>
      <c r="I293" s="21"/>
      <c r="J293" t="str">
        <f t="shared" si="4"/>
        <v/>
      </c>
    </row>
    <row r="294" spans="1:10" s="16" customFormat="1" x14ac:dyDescent="0.25">
      <c r="A294" s="17">
        <v>45693</v>
      </c>
      <c r="B294" s="28" t="s">
        <v>330</v>
      </c>
      <c r="C294" s="18" t="str">
        <f>VLOOKUP(B294,Fornecedores!A:B,2,0)</f>
        <v>RICOH BRASIL S A</v>
      </c>
      <c r="D294" s="18" t="s">
        <v>522</v>
      </c>
      <c r="E294" s="23" t="s">
        <v>2586</v>
      </c>
      <c r="F294" s="19">
        <v>45685</v>
      </c>
      <c r="G294" s="32">
        <v>4669.26</v>
      </c>
      <c r="H294" s="74" t="e">
        <f>VLOOKUP(E294&amp;B294,'Conf Oracle'!A:F,6,0)</f>
        <v>#N/A</v>
      </c>
      <c r="I294" s="21"/>
      <c r="J294" t="str">
        <f t="shared" si="4"/>
        <v/>
      </c>
    </row>
    <row r="295" spans="1:10" s="16" customFormat="1" x14ac:dyDescent="0.25">
      <c r="A295" s="17">
        <v>45693</v>
      </c>
      <c r="B295" s="28" t="s">
        <v>330</v>
      </c>
      <c r="C295" s="18" t="str">
        <f>VLOOKUP(B295,Fornecedores!A:B,2,0)</f>
        <v>RICOH BRASIL S A</v>
      </c>
      <c r="D295" s="18" t="s">
        <v>522</v>
      </c>
      <c r="E295" s="23" t="s">
        <v>2587</v>
      </c>
      <c r="F295" s="19">
        <v>45685</v>
      </c>
      <c r="G295" s="32">
        <v>104.19</v>
      </c>
      <c r="H295" s="74" t="e">
        <f>VLOOKUP(E295&amp;B295,'Conf Oracle'!A:F,6,0)</f>
        <v>#N/A</v>
      </c>
      <c r="I295" s="21"/>
      <c r="J295" t="str">
        <f t="shared" si="4"/>
        <v/>
      </c>
    </row>
    <row r="296" spans="1:10" s="16" customFormat="1" x14ac:dyDescent="0.25">
      <c r="A296" s="17">
        <v>45693</v>
      </c>
      <c r="B296" s="28" t="s">
        <v>330</v>
      </c>
      <c r="C296" s="18" t="str">
        <f>VLOOKUP(B296,Fornecedores!A:B,2,0)</f>
        <v>RICOH BRASIL S A</v>
      </c>
      <c r="D296" s="18" t="s">
        <v>522</v>
      </c>
      <c r="E296" s="23" t="s">
        <v>2588</v>
      </c>
      <c r="F296" s="19">
        <v>45685</v>
      </c>
      <c r="G296" s="32">
        <v>246.56</v>
      </c>
      <c r="H296" s="74" t="e">
        <f>VLOOKUP(E296&amp;B296,'Conf Oracle'!A:F,6,0)</f>
        <v>#N/A</v>
      </c>
      <c r="I296" s="21"/>
      <c r="J296" t="str">
        <f t="shared" si="4"/>
        <v/>
      </c>
    </row>
    <row r="297" spans="1:10" s="16" customFormat="1" x14ac:dyDescent="0.25">
      <c r="A297" s="17">
        <v>45693</v>
      </c>
      <c r="B297" s="28" t="s">
        <v>330</v>
      </c>
      <c r="C297" s="18" t="str">
        <f>VLOOKUP(B297,Fornecedores!A:B,2,0)</f>
        <v>RICOH BRASIL S A</v>
      </c>
      <c r="D297" s="18" t="s">
        <v>522</v>
      </c>
      <c r="E297" s="23" t="s">
        <v>2589</v>
      </c>
      <c r="F297" s="19">
        <v>45685</v>
      </c>
      <c r="G297" s="32">
        <v>157.94</v>
      </c>
      <c r="H297" s="74" t="e">
        <f>VLOOKUP(E297&amp;B297,'Conf Oracle'!A:F,6,0)</f>
        <v>#N/A</v>
      </c>
      <c r="I297" s="21"/>
      <c r="J297" t="str">
        <f t="shared" si="4"/>
        <v/>
      </c>
    </row>
    <row r="298" spans="1:10" s="16" customFormat="1" x14ac:dyDescent="0.25">
      <c r="A298" s="17">
        <v>45693</v>
      </c>
      <c r="B298" s="28" t="s">
        <v>330</v>
      </c>
      <c r="C298" s="18" t="str">
        <f>VLOOKUP(B298,Fornecedores!A:B,2,0)</f>
        <v>RICOH BRASIL S A</v>
      </c>
      <c r="D298" s="18" t="s">
        <v>522</v>
      </c>
      <c r="E298" s="23" t="s">
        <v>2590</v>
      </c>
      <c r="F298" s="19">
        <v>45685</v>
      </c>
      <c r="G298" s="32">
        <v>778.6</v>
      </c>
      <c r="H298" s="74" t="e">
        <f>VLOOKUP(E298&amp;B298,'Conf Oracle'!A:F,6,0)</f>
        <v>#N/A</v>
      </c>
      <c r="I298" s="21"/>
      <c r="J298" t="str">
        <f t="shared" si="4"/>
        <v/>
      </c>
    </row>
    <row r="299" spans="1:10" s="16" customFormat="1" x14ac:dyDescent="0.25">
      <c r="A299" s="17">
        <v>45693</v>
      </c>
      <c r="B299" s="28" t="s">
        <v>330</v>
      </c>
      <c r="C299" s="18" t="str">
        <f>VLOOKUP(B299,Fornecedores!A:B,2,0)</f>
        <v>RICOH BRASIL S A</v>
      </c>
      <c r="D299" s="18" t="s">
        <v>522</v>
      </c>
      <c r="E299" s="23" t="s">
        <v>2591</v>
      </c>
      <c r="F299" s="19">
        <v>45685</v>
      </c>
      <c r="G299" s="32">
        <v>287.70999999999998</v>
      </c>
      <c r="H299" s="74" t="e">
        <f>VLOOKUP(E299&amp;B299,'Conf Oracle'!A:F,6,0)</f>
        <v>#N/A</v>
      </c>
      <c r="I299" s="21"/>
      <c r="J299" t="str">
        <f t="shared" si="4"/>
        <v/>
      </c>
    </row>
    <row r="300" spans="1:10" s="16" customFormat="1" x14ac:dyDescent="0.25">
      <c r="A300" s="17">
        <v>45693</v>
      </c>
      <c r="B300" s="28" t="s">
        <v>330</v>
      </c>
      <c r="C300" s="18" t="str">
        <f>VLOOKUP(B300,Fornecedores!A:B,2,0)</f>
        <v>RICOH BRASIL S A</v>
      </c>
      <c r="D300" s="18" t="s">
        <v>522</v>
      </c>
      <c r="E300" s="23" t="s">
        <v>2592</v>
      </c>
      <c r="F300" s="19">
        <v>45685</v>
      </c>
      <c r="G300" s="32">
        <v>72.36</v>
      </c>
      <c r="H300" s="74" t="e">
        <f>VLOOKUP(E300&amp;B300,'Conf Oracle'!A:F,6,0)</f>
        <v>#N/A</v>
      </c>
      <c r="I300" s="21"/>
      <c r="J300" t="str">
        <f t="shared" si="4"/>
        <v/>
      </c>
    </row>
    <row r="301" spans="1:10" s="16" customFormat="1" x14ac:dyDescent="0.25">
      <c r="A301" s="17">
        <v>45693</v>
      </c>
      <c r="B301" s="28" t="s">
        <v>330</v>
      </c>
      <c r="C301" s="18" t="str">
        <f>VLOOKUP(B301,Fornecedores!A:B,2,0)</f>
        <v>RICOH BRASIL S A</v>
      </c>
      <c r="D301" s="18" t="s">
        <v>522</v>
      </c>
      <c r="E301" s="23" t="s">
        <v>2593</v>
      </c>
      <c r="F301" s="19">
        <v>45685</v>
      </c>
      <c r="G301" s="32">
        <v>132.16</v>
      </c>
      <c r="H301" s="74" t="e">
        <f>VLOOKUP(E301&amp;B301,'Conf Oracle'!A:F,6,0)</f>
        <v>#N/A</v>
      </c>
      <c r="I301" s="21"/>
      <c r="J301" t="str">
        <f t="shared" si="4"/>
        <v/>
      </c>
    </row>
    <row r="302" spans="1:10" s="16" customFormat="1" x14ac:dyDescent="0.25">
      <c r="A302" s="17">
        <v>45693</v>
      </c>
      <c r="B302" s="28" t="s">
        <v>1022</v>
      </c>
      <c r="C302" s="18" t="str">
        <f>VLOOKUP(B302,Fornecedores!A:B,2,0)</f>
        <v>GOMES PARTICIPACOES SOCIETARIAS LTDA</v>
      </c>
      <c r="D302" s="18" t="s">
        <v>522</v>
      </c>
      <c r="E302" s="23" t="s">
        <v>910</v>
      </c>
      <c r="F302" s="19">
        <v>45687</v>
      </c>
      <c r="G302" s="32">
        <v>515151.82</v>
      </c>
      <c r="H302" s="74" t="e">
        <f>VLOOKUP(E302&amp;B302,'Conf Oracle'!A:F,6,0)</f>
        <v>#N/A</v>
      </c>
      <c r="I302" s="21"/>
      <c r="J302" t="str">
        <f t="shared" ref="J302:J365" si="5">IF(OR(ISBLANK(F302), ISBLANK(H302)), "", IFERROR(NETWORKDAYS(F302, H302), ""))</f>
        <v/>
      </c>
    </row>
    <row r="303" spans="1:10" s="16" customFormat="1" x14ac:dyDescent="0.25">
      <c r="A303" s="17">
        <v>45693</v>
      </c>
      <c r="B303" s="28" t="s">
        <v>330</v>
      </c>
      <c r="C303" s="18" t="str">
        <f>VLOOKUP(B303,Fornecedores!A:B,2,0)</f>
        <v>RICOH BRASIL S A</v>
      </c>
      <c r="D303" s="18" t="s">
        <v>522</v>
      </c>
      <c r="E303" s="23" t="s">
        <v>2594</v>
      </c>
      <c r="F303" s="19">
        <v>45685</v>
      </c>
      <c r="G303" s="32">
        <v>17.91</v>
      </c>
      <c r="H303" s="74" t="e">
        <f>VLOOKUP(E303&amp;B303,'Conf Oracle'!A:F,6,0)</f>
        <v>#N/A</v>
      </c>
      <c r="I303" s="21"/>
      <c r="J303" t="str">
        <f t="shared" si="5"/>
        <v/>
      </c>
    </row>
    <row r="304" spans="1:10" s="16" customFormat="1" x14ac:dyDescent="0.25">
      <c r="A304" s="17">
        <v>45693</v>
      </c>
      <c r="B304" s="28" t="s">
        <v>887</v>
      </c>
      <c r="C304" s="18" t="str">
        <f>VLOOKUP(B304,Fornecedores!A:B,2,0)</f>
        <v>COOPERATIVA OURO TAXI LTDA</v>
      </c>
      <c r="D304" s="18" t="s">
        <v>574</v>
      </c>
      <c r="E304" s="23" t="s">
        <v>2595</v>
      </c>
      <c r="F304" s="19">
        <v>45686</v>
      </c>
      <c r="G304" s="32">
        <v>15763.45</v>
      </c>
      <c r="H304" s="74" t="e">
        <f>VLOOKUP(E304&amp;B304,'Conf Oracle'!A:F,6,0)</f>
        <v>#N/A</v>
      </c>
      <c r="I304" s="21"/>
      <c r="J304" t="str">
        <f t="shared" si="5"/>
        <v/>
      </c>
    </row>
    <row r="305" spans="1:10" s="16" customFormat="1" x14ac:dyDescent="0.25">
      <c r="A305" s="17">
        <v>45693</v>
      </c>
      <c r="B305" s="28" t="s">
        <v>894</v>
      </c>
      <c r="C305" s="18" t="str">
        <f>VLOOKUP(B305,Fornecedores!A:B,2,0)</f>
        <v>NEOENERGIA DISTRIBUICAO BRASILIA SA</v>
      </c>
      <c r="D305" s="18" t="s">
        <v>522</v>
      </c>
      <c r="E305" s="23" t="s">
        <v>2596</v>
      </c>
      <c r="F305" s="19">
        <v>45681</v>
      </c>
      <c r="G305" s="32">
        <v>55244.89</v>
      </c>
      <c r="H305" s="74" t="e">
        <f>VLOOKUP(E305&amp;B305,'Conf Oracle'!A:F,6,0)</f>
        <v>#N/A</v>
      </c>
      <c r="I305" s="21"/>
      <c r="J305" t="str">
        <f t="shared" si="5"/>
        <v/>
      </c>
    </row>
    <row r="306" spans="1:10" s="16" customFormat="1" x14ac:dyDescent="0.25">
      <c r="A306" s="17">
        <v>45695</v>
      </c>
      <c r="B306" s="28" t="s">
        <v>901</v>
      </c>
      <c r="C306" s="18" t="str">
        <f>VLOOKUP(B306,Fornecedores!A:B,2,0)</f>
        <v>SEIVA MINERAÇÃO LTDA</v>
      </c>
      <c r="D306" s="18" t="s">
        <v>522</v>
      </c>
      <c r="E306" s="23" t="s">
        <v>2597</v>
      </c>
      <c r="F306" s="87">
        <v>45660</v>
      </c>
      <c r="G306" s="32">
        <v>562.5</v>
      </c>
      <c r="H306" s="74">
        <f>VLOOKUP(E306&amp;B306,'Conf Oracle'!A:F,6,0)</f>
        <v>45681.418402777781</v>
      </c>
      <c r="I306" s="21"/>
      <c r="J306"/>
    </row>
    <row r="307" spans="1:10" s="16" customFormat="1" x14ac:dyDescent="0.25">
      <c r="A307" s="17">
        <v>45695</v>
      </c>
      <c r="B307" s="28" t="s">
        <v>899</v>
      </c>
      <c r="C307" s="18" t="str">
        <f>VLOOKUP(B307,Fornecedores!A:B,2,0)</f>
        <v>ELEVADORES ATLAS SCHINDLER SA</v>
      </c>
      <c r="D307" s="18" t="s">
        <v>522</v>
      </c>
      <c r="E307" s="23" t="s">
        <v>2598</v>
      </c>
      <c r="F307" s="19">
        <v>45663</v>
      </c>
      <c r="G307" s="32">
        <v>871.68</v>
      </c>
      <c r="H307" s="74" t="e">
        <f>VLOOKUP(E307&amp;B307,'Conf Oracle'!A:F,6,0)</f>
        <v>#N/A</v>
      </c>
      <c r="I307" s="21"/>
      <c r="J307" t="str">
        <f t="shared" si="5"/>
        <v/>
      </c>
    </row>
    <row r="308" spans="1:10" s="16" customFormat="1" x14ac:dyDescent="0.25">
      <c r="A308" s="17">
        <v>45695</v>
      </c>
      <c r="B308" s="28" t="s">
        <v>899</v>
      </c>
      <c r="C308" s="18" t="str">
        <f>VLOOKUP(B308,Fornecedores!A:B,2,0)</f>
        <v>ELEVADORES ATLAS SCHINDLER SA</v>
      </c>
      <c r="D308" s="18" t="s">
        <v>522</v>
      </c>
      <c r="E308" s="23" t="s">
        <v>2599</v>
      </c>
      <c r="F308" s="19">
        <v>45664</v>
      </c>
      <c r="G308" s="32">
        <v>2069.88</v>
      </c>
      <c r="H308" s="74">
        <f>VLOOKUP(E308&amp;B308,'Conf Oracle'!A:F,6,0)</f>
        <v>45685.49486111111</v>
      </c>
      <c r="I308" s="21"/>
      <c r="J308">
        <f t="shared" si="5"/>
        <v>16</v>
      </c>
    </row>
    <row r="309" spans="1:10" s="16" customFormat="1" x14ac:dyDescent="0.25">
      <c r="A309" s="17">
        <v>45695</v>
      </c>
      <c r="B309" s="28" t="s">
        <v>186</v>
      </c>
      <c r="C309" s="18" t="str">
        <f>VLOOKUP(B309,Fornecedores!A:B,2,0)</f>
        <v>FUNDACAO COMITE DE GESTAO EMPRESARIAL- FUNDACAO COGE</v>
      </c>
      <c r="D309" s="18" t="s">
        <v>522</v>
      </c>
      <c r="E309" s="23" t="s">
        <v>2600</v>
      </c>
      <c r="F309" s="19">
        <v>45684</v>
      </c>
      <c r="G309" s="32">
        <v>33042</v>
      </c>
      <c r="H309" s="74">
        <f>VLOOKUP(E309&amp;B309,'Conf Oracle'!A:F,6,0)</f>
        <v>45685.623969907407</v>
      </c>
      <c r="I309" s="21"/>
      <c r="J309">
        <f t="shared" si="5"/>
        <v>2</v>
      </c>
    </row>
    <row r="310" spans="1:10" s="16" customFormat="1" x14ac:dyDescent="0.25">
      <c r="A310" s="17">
        <v>45695</v>
      </c>
      <c r="B310" s="28" t="s">
        <v>300</v>
      </c>
      <c r="C310" s="18" t="str">
        <f>VLOOKUP(B310,Fornecedores!A:B,2,0)</f>
        <v>AGUAS DO RIO 4 SPE S.A</v>
      </c>
      <c r="D310" s="18" t="s">
        <v>522</v>
      </c>
      <c r="E310" s="23" t="s">
        <v>2601</v>
      </c>
      <c r="F310" s="19">
        <v>45665</v>
      </c>
      <c r="G310" s="32">
        <v>54045.11</v>
      </c>
      <c r="H310" s="74">
        <f>VLOOKUP(E310&amp;B310,'Conf Oracle'!A:F,6,0)</f>
        <v>45686.452384259261</v>
      </c>
      <c r="I310" s="21"/>
      <c r="J310">
        <f t="shared" si="5"/>
        <v>16</v>
      </c>
    </row>
    <row r="311" spans="1:10" s="16" customFormat="1" x14ac:dyDescent="0.25">
      <c r="A311" s="17">
        <v>45695</v>
      </c>
      <c r="B311" s="28" t="s">
        <v>317</v>
      </c>
      <c r="C311" s="18" t="str">
        <f>VLOOKUP(B311,Fornecedores!A:B,2,0)</f>
        <v>SKY SERVICOS DE BANDA LARGA LTDA</v>
      </c>
      <c r="D311" s="18" t="s">
        <v>522</v>
      </c>
      <c r="E311" s="23" t="s">
        <v>2602</v>
      </c>
      <c r="F311" s="19">
        <v>45680</v>
      </c>
      <c r="G311" s="32">
        <v>285.29000000000002</v>
      </c>
      <c r="H311" s="74">
        <f>VLOOKUP(E311&amp;B311,'Conf Oracle'!A:F,6,0)</f>
        <v>45686.721805555557</v>
      </c>
      <c r="I311" s="21"/>
      <c r="J311">
        <f t="shared" si="5"/>
        <v>5</v>
      </c>
    </row>
    <row r="312" spans="1:10" s="16" customFormat="1" x14ac:dyDescent="0.25">
      <c r="A312" s="17">
        <v>45695</v>
      </c>
      <c r="B312" s="28" t="s">
        <v>317</v>
      </c>
      <c r="C312" s="18" t="str">
        <f>VLOOKUP(B312,Fornecedores!A:B,2,0)</f>
        <v>SKY SERVICOS DE BANDA LARGA LTDA</v>
      </c>
      <c r="D312" s="18" t="s">
        <v>522</v>
      </c>
      <c r="E312" s="23" t="s">
        <v>2603</v>
      </c>
      <c r="F312" s="19">
        <v>45680</v>
      </c>
      <c r="G312" s="32">
        <v>312.58</v>
      </c>
      <c r="H312" s="74">
        <f>VLOOKUP(E312&amp;B312,'Conf Oracle'!A:F,6,0)</f>
        <v>45686.712881944448</v>
      </c>
      <c r="I312" s="21"/>
      <c r="J312">
        <f t="shared" si="5"/>
        <v>5</v>
      </c>
    </row>
    <row r="313" spans="1:10" s="16" customFormat="1" x14ac:dyDescent="0.25">
      <c r="A313" s="17">
        <v>45695</v>
      </c>
      <c r="B313" s="28" t="s">
        <v>317</v>
      </c>
      <c r="C313" s="18" t="str">
        <f>VLOOKUP(B313,Fornecedores!A:B,2,0)</f>
        <v>SKY SERVICOS DE BANDA LARGA LTDA</v>
      </c>
      <c r="D313" s="18" t="s">
        <v>522</v>
      </c>
      <c r="E313" s="23" t="s">
        <v>2604</v>
      </c>
      <c r="F313" s="19">
        <v>45680</v>
      </c>
      <c r="G313" s="32">
        <v>237.98</v>
      </c>
      <c r="H313" s="74">
        <f>VLOOKUP(E313&amp;B313,'Conf Oracle'!A:F,6,0)</f>
        <v>45686.7503125</v>
      </c>
      <c r="I313" s="21"/>
      <c r="J313">
        <f t="shared" si="5"/>
        <v>5</v>
      </c>
    </row>
    <row r="314" spans="1:10" s="16" customFormat="1" x14ac:dyDescent="0.25">
      <c r="A314" s="17">
        <v>45695</v>
      </c>
      <c r="B314" s="28" t="s">
        <v>317</v>
      </c>
      <c r="C314" s="18" t="str">
        <f>VLOOKUP(B314,Fornecedores!A:B,2,0)</f>
        <v>SKY SERVICOS DE BANDA LARGA LTDA</v>
      </c>
      <c r="D314" s="18" t="s">
        <v>522</v>
      </c>
      <c r="E314" s="23" t="s">
        <v>2605</v>
      </c>
      <c r="F314" s="19">
        <v>45682</v>
      </c>
      <c r="G314" s="32">
        <v>554.98</v>
      </c>
      <c r="H314" s="74">
        <f>VLOOKUP(E314&amp;B314,'Conf Oracle'!A:F,6,0)</f>
        <v>45686.741446759261</v>
      </c>
      <c r="I314" s="21"/>
      <c r="J314">
        <f t="shared" si="5"/>
        <v>3</v>
      </c>
    </row>
    <row r="315" spans="1:10" s="16" customFormat="1" x14ac:dyDescent="0.25">
      <c r="A315" s="17">
        <v>45695</v>
      </c>
      <c r="B315" s="28" t="s">
        <v>296</v>
      </c>
      <c r="C315" s="18" t="str">
        <f>VLOOKUP(B315,Fornecedores!A:B,2,0)</f>
        <v>MAXXIMA AURORA NEGOCIOS IMOB. LTDA</v>
      </c>
      <c r="D315" s="18" t="s">
        <v>522</v>
      </c>
      <c r="E315" s="23" t="s">
        <v>2606</v>
      </c>
      <c r="F315" s="19">
        <v>45680</v>
      </c>
      <c r="G315" s="32">
        <v>773126.72</v>
      </c>
      <c r="H315" s="74">
        <f>VLOOKUP(E315&amp;B315,'Conf Oracle'!A:F,6,0)</f>
        <v>45688.564074074071</v>
      </c>
      <c r="I315" s="21"/>
      <c r="J315">
        <f t="shared" si="5"/>
        <v>7</v>
      </c>
    </row>
    <row r="316" spans="1:10" s="16" customFormat="1" x14ac:dyDescent="0.25">
      <c r="A316" s="17">
        <v>45695</v>
      </c>
      <c r="B316" s="28" t="s">
        <v>320</v>
      </c>
      <c r="C316" s="18" t="str">
        <f>VLOOKUP(B316,Fornecedores!A:B,2,0)</f>
        <v>EDIPO FARIAS DA CUNHA</v>
      </c>
      <c r="D316" s="18" t="s">
        <v>522</v>
      </c>
      <c r="E316" s="23" t="s">
        <v>2548</v>
      </c>
      <c r="F316" s="19">
        <v>45686</v>
      </c>
      <c r="G316" s="32">
        <v>2277.77</v>
      </c>
      <c r="H316" s="74" t="e">
        <f>VLOOKUP(E316&amp;B316,'Conf Oracle'!A:F,6,0)</f>
        <v>#N/A</v>
      </c>
      <c r="I316" s="21" t="s">
        <v>2607</v>
      </c>
      <c r="J316" t="str">
        <f t="shared" si="5"/>
        <v/>
      </c>
    </row>
    <row r="317" spans="1:10" s="16" customFormat="1" x14ac:dyDescent="0.25">
      <c r="A317" s="17">
        <v>45695</v>
      </c>
      <c r="B317" s="28" t="s">
        <v>440</v>
      </c>
      <c r="C317" s="18" t="str">
        <f>VLOOKUP(B317,Fornecedores!A:B,2,0)</f>
        <v>CLARO NXT TELECOMUNICACOES LTDA.</v>
      </c>
      <c r="D317" s="18" t="s">
        <v>610</v>
      </c>
      <c r="E317" s="23" t="s">
        <v>2608</v>
      </c>
      <c r="F317" s="19">
        <v>45667</v>
      </c>
      <c r="G317" s="32">
        <v>126.46</v>
      </c>
      <c r="H317" s="74" t="e">
        <f>VLOOKUP(E317&amp;B317,'Conf Oracle'!A:F,6,0)</f>
        <v>#N/A</v>
      </c>
      <c r="I317" s="21"/>
      <c r="J317" t="str">
        <f t="shared" si="5"/>
        <v/>
      </c>
    </row>
    <row r="318" spans="1:10" s="16" customFormat="1" x14ac:dyDescent="0.25">
      <c r="A318" s="17">
        <v>45695</v>
      </c>
      <c r="B318" s="2" t="s">
        <v>448</v>
      </c>
      <c r="C318" s="18" t="str">
        <f>VLOOKUP(B318,Fornecedores!A:B,2,0)</f>
        <v>CLARO SA</v>
      </c>
      <c r="D318" s="18" t="s">
        <v>610</v>
      </c>
      <c r="E318" s="23" t="s">
        <v>2609</v>
      </c>
      <c r="F318" s="19">
        <v>45645</v>
      </c>
      <c r="G318" s="32">
        <v>2190.1999999999998</v>
      </c>
      <c r="H318" s="74">
        <f>VLOOKUP(E318&amp;B318,'Conf Oracle'!A:F,6,0)</f>
        <v>45686.475127314814</v>
      </c>
      <c r="I318" s="21"/>
      <c r="J318">
        <f t="shared" si="5"/>
        <v>30</v>
      </c>
    </row>
    <row r="319" spans="1:10" s="16" customFormat="1" x14ac:dyDescent="0.25">
      <c r="A319" s="17">
        <v>45695</v>
      </c>
      <c r="B319" s="2" t="s">
        <v>448</v>
      </c>
      <c r="C319" s="18" t="str">
        <f>VLOOKUP(B319,Fornecedores!A:B,2,0)</f>
        <v>CLARO SA</v>
      </c>
      <c r="D319" s="18" t="s">
        <v>610</v>
      </c>
      <c r="E319" s="23" t="s">
        <v>2610</v>
      </c>
      <c r="F319" s="19">
        <v>45645</v>
      </c>
      <c r="G319" s="32">
        <v>1537.55</v>
      </c>
      <c r="H319" s="74">
        <f>VLOOKUP(E319&amp;B319,'Conf Oracle'!A:F,6,0)</f>
        <v>45686.458229166667</v>
      </c>
      <c r="I319" s="21"/>
      <c r="J319">
        <f t="shared" si="5"/>
        <v>30</v>
      </c>
    </row>
    <row r="320" spans="1:10" s="16" customFormat="1" x14ac:dyDescent="0.25">
      <c r="A320" s="17">
        <v>45695</v>
      </c>
      <c r="B320" s="2" t="s">
        <v>448</v>
      </c>
      <c r="C320" s="18" t="str">
        <f>VLOOKUP(B320,Fornecedores!A:B,2,0)</f>
        <v>CLARO SA</v>
      </c>
      <c r="D320" s="18" t="s">
        <v>610</v>
      </c>
      <c r="E320" s="23" t="s">
        <v>2611</v>
      </c>
      <c r="F320" s="19">
        <v>45645</v>
      </c>
      <c r="G320" s="32">
        <v>1569.24</v>
      </c>
      <c r="H320" s="74">
        <f>VLOOKUP(E320&amp;B320,'Conf Oracle'!A:F,6,0)</f>
        <v>45685.765972222223</v>
      </c>
      <c r="I320" s="21"/>
      <c r="J320">
        <f t="shared" si="5"/>
        <v>29</v>
      </c>
    </row>
    <row r="321" spans="1:10" s="16" customFormat="1" x14ac:dyDescent="0.25">
      <c r="A321" s="17">
        <v>45695</v>
      </c>
      <c r="B321" s="2" t="s">
        <v>448</v>
      </c>
      <c r="C321" s="18" t="str">
        <f>VLOOKUP(B321,Fornecedores!A:B,2,0)</f>
        <v>CLARO SA</v>
      </c>
      <c r="D321" s="18" t="s">
        <v>610</v>
      </c>
      <c r="E321" s="23" t="s">
        <v>2612</v>
      </c>
      <c r="F321" s="19">
        <v>45647</v>
      </c>
      <c r="G321" s="32">
        <v>1948.57</v>
      </c>
      <c r="H321" s="74">
        <f>VLOOKUP(E321&amp;B321,'Conf Oracle'!A:F,6,0)</f>
        <v>45684.494895833333</v>
      </c>
      <c r="I321" s="21"/>
      <c r="J321">
        <f t="shared" si="5"/>
        <v>26</v>
      </c>
    </row>
    <row r="322" spans="1:10" s="16" customFormat="1" x14ac:dyDescent="0.25">
      <c r="A322" s="17">
        <v>45695</v>
      </c>
      <c r="B322" s="28" t="s">
        <v>440</v>
      </c>
      <c r="C322" s="18" t="str">
        <f>VLOOKUP(B322,Fornecedores!A:B,2,0)</f>
        <v>CLARO NXT TELECOMUNICACOES LTDA.</v>
      </c>
      <c r="D322" s="18" t="s">
        <v>610</v>
      </c>
      <c r="E322" s="23" t="s">
        <v>2613</v>
      </c>
      <c r="F322" s="19">
        <v>45667</v>
      </c>
      <c r="G322" s="32">
        <v>753.9</v>
      </c>
      <c r="H322" s="74" t="e">
        <f>VLOOKUP(E322&amp;B322,'Conf Oracle'!A:F,6,0)</f>
        <v>#N/A</v>
      </c>
      <c r="I322" s="21"/>
      <c r="J322" t="str">
        <f t="shared" si="5"/>
        <v/>
      </c>
    </row>
    <row r="323" spans="1:10" s="16" customFormat="1" x14ac:dyDescent="0.25">
      <c r="A323" s="17">
        <v>45695</v>
      </c>
      <c r="B323" s="28" t="s">
        <v>448</v>
      </c>
      <c r="C323" s="18" t="str">
        <f>VLOOKUP(B323,Fornecedores!A:B,2,0)</f>
        <v>CLARO SA</v>
      </c>
      <c r="D323" s="18" t="s">
        <v>610</v>
      </c>
      <c r="E323" s="23" t="s">
        <v>2614</v>
      </c>
      <c r="F323" s="19">
        <v>45638</v>
      </c>
      <c r="G323" s="32">
        <v>54.98</v>
      </c>
      <c r="H323" s="74">
        <f>VLOOKUP(E323&amp;B323,'Conf Oracle'!A:F,6,0)</f>
        <v>45685.759317129632</v>
      </c>
      <c r="I323" s="21"/>
      <c r="J323">
        <f t="shared" si="5"/>
        <v>34</v>
      </c>
    </row>
    <row r="324" spans="1:10" s="16" customFormat="1" x14ac:dyDescent="0.25">
      <c r="A324" s="17">
        <v>45695</v>
      </c>
      <c r="B324" s="28" t="s">
        <v>448</v>
      </c>
      <c r="C324" s="18" t="str">
        <f>VLOOKUP(B324,Fornecedores!A:B,2,0)</f>
        <v>CLARO SA</v>
      </c>
      <c r="D324" s="18" t="s">
        <v>610</v>
      </c>
      <c r="E324" s="23" t="s">
        <v>2615</v>
      </c>
      <c r="F324" s="19">
        <v>45636</v>
      </c>
      <c r="G324" s="32">
        <v>909.29</v>
      </c>
      <c r="H324" s="74">
        <f>VLOOKUP(E324&amp;B324,'Conf Oracle'!A:F,6,0)</f>
        <v>45685.688807870371</v>
      </c>
      <c r="I324" s="21"/>
      <c r="J324">
        <f t="shared" si="5"/>
        <v>36</v>
      </c>
    </row>
    <row r="325" spans="1:10" s="16" customFormat="1" x14ac:dyDescent="0.25">
      <c r="A325" s="17">
        <v>45695</v>
      </c>
      <c r="B325" s="2" t="s">
        <v>440</v>
      </c>
      <c r="C325" s="18" t="str">
        <f>VLOOKUP(B325,Fornecedores!A:B,2,0)</f>
        <v>CLARO NXT TELECOMUNICACOES LTDA.</v>
      </c>
      <c r="D325" s="18" t="s">
        <v>610</v>
      </c>
      <c r="E325" s="23" t="s">
        <v>2616</v>
      </c>
      <c r="F325" s="19">
        <v>45664</v>
      </c>
      <c r="G325" s="32">
        <v>210.96</v>
      </c>
      <c r="H325" s="74" t="e">
        <f>VLOOKUP(E325&amp;B325,'Conf Oracle'!A:F,6,0)</f>
        <v>#N/A</v>
      </c>
      <c r="I325" s="21"/>
      <c r="J325" t="str">
        <f t="shared" si="5"/>
        <v/>
      </c>
    </row>
    <row r="326" spans="1:10" s="16" customFormat="1" x14ac:dyDescent="0.25">
      <c r="A326" s="17">
        <v>45695</v>
      </c>
      <c r="B326" s="2" t="s">
        <v>440</v>
      </c>
      <c r="C326" s="18" t="str">
        <f>VLOOKUP(B326,Fornecedores!A:B,2,0)</f>
        <v>CLARO NXT TELECOMUNICACOES LTDA.</v>
      </c>
      <c r="D326" s="18" t="s">
        <v>610</v>
      </c>
      <c r="E326" s="23" t="s">
        <v>2617</v>
      </c>
      <c r="F326" s="19">
        <v>45664</v>
      </c>
      <c r="G326" s="32">
        <v>121.93</v>
      </c>
      <c r="H326" s="74" t="e">
        <f>VLOOKUP(E326&amp;B326,'Conf Oracle'!A:F,6,0)</f>
        <v>#N/A</v>
      </c>
      <c r="I326" s="21"/>
      <c r="J326" t="str">
        <f t="shared" si="5"/>
        <v/>
      </c>
    </row>
    <row r="327" spans="1:10" s="16" customFormat="1" x14ac:dyDescent="0.25">
      <c r="A327" s="17"/>
      <c r="B327" s="28"/>
      <c r="C327" s="18" t="e">
        <f>VLOOKUP(B327,Fornecedores!A:B,2,0)</f>
        <v>#N/A</v>
      </c>
      <c r="D327" s="18"/>
      <c r="E327" s="23"/>
      <c r="F327" s="19"/>
      <c r="G327" s="32"/>
      <c r="H327" s="74"/>
      <c r="I327" s="21"/>
      <c r="J327" t="str">
        <f t="shared" si="5"/>
        <v/>
      </c>
    </row>
    <row r="328" spans="1:10" s="16" customFormat="1" x14ac:dyDescent="0.25">
      <c r="A328" s="17"/>
      <c r="B328" s="28"/>
      <c r="C328" s="18" t="e">
        <f>VLOOKUP(B328,Fornecedores!A:B,2,0)</f>
        <v>#N/A</v>
      </c>
      <c r="D328" s="18"/>
      <c r="E328" s="23"/>
      <c r="F328" s="19"/>
      <c r="G328" s="32"/>
      <c r="H328" s="74"/>
      <c r="I328" s="21"/>
      <c r="J328" t="str">
        <f t="shared" si="5"/>
        <v/>
      </c>
    </row>
    <row r="329" spans="1:10" s="16" customFormat="1" x14ac:dyDescent="0.25">
      <c r="A329" s="17"/>
      <c r="B329" s="28"/>
      <c r="C329" s="18" t="e">
        <f>VLOOKUP(B329,Fornecedores!A:B,2,0)</f>
        <v>#N/A</v>
      </c>
      <c r="D329" s="18"/>
      <c r="E329" s="23"/>
      <c r="F329" s="19"/>
      <c r="G329" s="32"/>
      <c r="H329" s="74"/>
      <c r="I329" s="21"/>
      <c r="J329" t="str">
        <f t="shared" si="5"/>
        <v/>
      </c>
    </row>
    <row r="330" spans="1:10" s="16" customFormat="1" x14ac:dyDescent="0.25">
      <c r="A330" s="17"/>
      <c r="B330" s="28"/>
      <c r="C330" s="18" t="e">
        <f>VLOOKUP(B330,Fornecedores!A:B,2,0)</f>
        <v>#N/A</v>
      </c>
      <c r="D330" s="18"/>
      <c r="E330" s="23"/>
      <c r="F330" s="19"/>
      <c r="G330" s="32"/>
      <c r="H330" s="74"/>
      <c r="I330" s="21"/>
      <c r="J330" t="str">
        <f t="shared" si="5"/>
        <v/>
      </c>
    </row>
    <row r="331" spans="1:10" s="16" customFormat="1" x14ac:dyDescent="0.25">
      <c r="A331" s="17"/>
      <c r="B331" s="28"/>
      <c r="C331" s="18" t="e">
        <f>VLOOKUP(B331,Fornecedores!A:B,2,0)</f>
        <v>#N/A</v>
      </c>
      <c r="D331" s="18"/>
      <c r="E331" s="23"/>
      <c r="F331" s="19"/>
      <c r="G331" s="32"/>
      <c r="H331" s="74"/>
      <c r="I331" s="21"/>
      <c r="J331" t="str">
        <f t="shared" si="5"/>
        <v/>
      </c>
    </row>
    <row r="332" spans="1:10" s="16" customFormat="1" x14ac:dyDescent="0.25">
      <c r="A332" s="17"/>
      <c r="B332" s="28"/>
      <c r="C332" s="18" t="e">
        <f>VLOOKUP(B332,Fornecedores!A:B,2,0)</f>
        <v>#N/A</v>
      </c>
      <c r="D332" s="18"/>
      <c r="E332" s="23"/>
      <c r="F332" s="19"/>
      <c r="G332" s="32"/>
      <c r="H332" s="74"/>
      <c r="I332" s="21"/>
      <c r="J332" t="str">
        <f t="shared" si="5"/>
        <v/>
      </c>
    </row>
    <row r="333" spans="1:10" s="16" customFormat="1" x14ac:dyDescent="0.25">
      <c r="A333" s="17"/>
      <c r="B333" s="28"/>
      <c r="C333" s="18" t="e">
        <f>VLOOKUP(B333,Fornecedores!A:B,2,0)</f>
        <v>#N/A</v>
      </c>
      <c r="D333" s="18"/>
      <c r="E333" s="23"/>
      <c r="F333" s="19"/>
      <c r="G333" s="32"/>
      <c r="H333" s="74"/>
      <c r="I333" s="21"/>
      <c r="J333" t="str">
        <f t="shared" si="5"/>
        <v/>
      </c>
    </row>
    <row r="334" spans="1:10" s="16" customFormat="1" x14ac:dyDescent="0.25">
      <c r="A334" s="17"/>
      <c r="B334" s="28"/>
      <c r="C334" s="18" t="e">
        <f>VLOOKUP(B334,Fornecedores!A:B,2,0)</f>
        <v>#N/A</v>
      </c>
      <c r="D334" s="18"/>
      <c r="E334" s="23"/>
      <c r="F334" s="19"/>
      <c r="G334" s="32"/>
      <c r="H334" s="74"/>
      <c r="I334" s="21"/>
      <c r="J334" t="str">
        <f t="shared" si="5"/>
        <v/>
      </c>
    </row>
    <row r="335" spans="1:10" s="16" customFormat="1" x14ac:dyDescent="0.25">
      <c r="A335" s="17"/>
      <c r="B335" s="28"/>
      <c r="C335" s="18" t="e">
        <f>VLOOKUP(B335,Fornecedores!A:B,2,0)</f>
        <v>#N/A</v>
      </c>
      <c r="D335" s="18"/>
      <c r="E335" s="23"/>
      <c r="F335" s="19"/>
      <c r="G335" s="32"/>
      <c r="H335" s="74"/>
      <c r="I335" s="21"/>
      <c r="J335" t="str">
        <f t="shared" si="5"/>
        <v/>
      </c>
    </row>
    <row r="336" spans="1:10" s="16" customFormat="1" x14ac:dyDescent="0.25">
      <c r="A336" s="17"/>
      <c r="B336" s="28"/>
      <c r="C336" s="18" t="e">
        <f>VLOOKUP(B336,Fornecedores!A:B,2,0)</f>
        <v>#N/A</v>
      </c>
      <c r="D336" s="18"/>
      <c r="E336" s="23"/>
      <c r="F336" s="19"/>
      <c r="G336" s="32"/>
      <c r="H336" s="74"/>
      <c r="I336" s="21"/>
      <c r="J336" t="str">
        <f t="shared" si="5"/>
        <v/>
      </c>
    </row>
    <row r="337" spans="1:10" s="16" customFormat="1" x14ac:dyDescent="0.25">
      <c r="A337" s="17"/>
      <c r="B337" s="28"/>
      <c r="C337" s="18" t="e">
        <f>VLOOKUP(B337,Fornecedores!A:B,2,0)</f>
        <v>#N/A</v>
      </c>
      <c r="D337" s="18"/>
      <c r="E337" s="23"/>
      <c r="F337" s="19"/>
      <c r="G337" s="32"/>
      <c r="H337" s="74"/>
      <c r="I337" s="21"/>
      <c r="J337" t="str">
        <f t="shared" si="5"/>
        <v/>
      </c>
    </row>
    <row r="338" spans="1:10" s="16" customFormat="1" x14ac:dyDescent="0.25">
      <c r="A338" s="17"/>
      <c r="B338" s="28"/>
      <c r="C338" s="18" t="e">
        <f>VLOOKUP(B338,Fornecedores!A:B,2,0)</f>
        <v>#N/A</v>
      </c>
      <c r="D338" s="18"/>
      <c r="E338" s="23"/>
      <c r="F338" s="19"/>
      <c r="G338" s="32"/>
      <c r="H338" s="74"/>
      <c r="I338" s="21"/>
      <c r="J338" t="str">
        <f t="shared" si="5"/>
        <v/>
      </c>
    </row>
    <row r="339" spans="1:10" s="16" customFormat="1" x14ac:dyDescent="0.25">
      <c r="A339" s="17"/>
      <c r="B339" s="28"/>
      <c r="C339" s="18" t="e">
        <f>VLOOKUP(B339,Fornecedores!A:B,2,0)</f>
        <v>#N/A</v>
      </c>
      <c r="D339" s="18"/>
      <c r="E339" s="23"/>
      <c r="F339" s="19"/>
      <c r="G339" s="32"/>
      <c r="H339" s="74"/>
      <c r="I339" s="21"/>
      <c r="J339" t="str">
        <f t="shared" si="5"/>
        <v/>
      </c>
    </row>
    <row r="340" spans="1:10" s="16" customFormat="1" x14ac:dyDescent="0.25">
      <c r="A340" s="17"/>
      <c r="B340" s="28"/>
      <c r="C340" s="18" t="e">
        <f>VLOOKUP(B340,Fornecedores!A:B,2,0)</f>
        <v>#N/A</v>
      </c>
      <c r="D340" s="18"/>
      <c r="E340" s="23"/>
      <c r="F340" s="19"/>
      <c r="G340" s="32"/>
      <c r="H340" s="74"/>
      <c r="I340" s="21"/>
      <c r="J340" t="str">
        <f t="shared" si="5"/>
        <v/>
      </c>
    </row>
    <row r="341" spans="1:10" s="16" customFormat="1" x14ac:dyDescent="0.25">
      <c r="A341" s="17"/>
      <c r="B341" s="28"/>
      <c r="C341" s="18" t="e">
        <f>VLOOKUP(B341,Fornecedores!A:B,2,0)</f>
        <v>#N/A</v>
      </c>
      <c r="D341" s="18"/>
      <c r="E341" s="23"/>
      <c r="F341" s="19"/>
      <c r="G341" s="32"/>
      <c r="H341" s="74"/>
      <c r="I341" s="21"/>
      <c r="J341" t="str">
        <f t="shared" si="5"/>
        <v/>
      </c>
    </row>
    <row r="342" spans="1:10" s="16" customFormat="1" x14ac:dyDescent="0.25">
      <c r="A342" s="17"/>
      <c r="B342" s="28"/>
      <c r="C342" s="18" t="e">
        <f>VLOOKUP(B342,Fornecedores!A:B,2,0)</f>
        <v>#N/A</v>
      </c>
      <c r="D342" s="18"/>
      <c r="E342" s="23"/>
      <c r="F342" s="19"/>
      <c r="G342" s="32"/>
      <c r="H342" s="74"/>
      <c r="I342" s="21"/>
      <c r="J342" t="str">
        <f t="shared" si="5"/>
        <v/>
      </c>
    </row>
    <row r="343" spans="1:10" s="16" customFormat="1" x14ac:dyDescent="0.25">
      <c r="A343" s="17"/>
      <c r="B343" s="28"/>
      <c r="C343" s="18" t="e">
        <f>VLOOKUP(B343,Fornecedores!A:B,2,0)</f>
        <v>#N/A</v>
      </c>
      <c r="D343" s="18"/>
      <c r="E343" s="23"/>
      <c r="F343" s="19"/>
      <c r="G343" s="32"/>
      <c r="H343" s="74"/>
      <c r="I343" s="21"/>
      <c r="J343" t="str">
        <f t="shared" si="5"/>
        <v/>
      </c>
    </row>
    <row r="344" spans="1:10" s="16" customFormat="1" x14ac:dyDescent="0.25">
      <c r="A344" s="17"/>
      <c r="B344" s="28"/>
      <c r="C344" s="18" t="e">
        <f>VLOOKUP(B344,Fornecedores!A:B,2,0)</f>
        <v>#N/A</v>
      </c>
      <c r="D344" s="18"/>
      <c r="E344" s="23"/>
      <c r="F344" s="19"/>
      <c r="G344" s="32"/>
      <c r="H344" s="74"/>
      <c r="I344" s="21"/>
      <c r="J344" t="str">
        <f t="shared" si="5"/>
        <v/>
      </c>
    </row>
    <row r="345" spans="1:10" s="16" customFormat="1" x14ac:dyDescent="0.25">
      <c r="A345" s="17"/>
      <c r="B345" s="28"/>
      <c r="C345" s="18" t="e">
        <f>VLOOKUP(B345,Fornecedores!A:B,2,0)</f>
        <v>#N/A</v>
      </c>
      <c r="D345" s="18"/>
      <c r="E345" s="23"/>
      <c r="F345" s="19"/>
      <c r="G345" s="32"/>
      <c r="H345" s="74"/>
      <c r="I345" s="21"/>
      <c r="J345" t="str">
        <f t="shared" si="5"/>
        <v/>
      </c>
    </row>
    <row r="346" spans="1:10" s="16" customFormat="1" x14ac:dyDescent="0.25">
      <c r="A346" s="17"/>
      <c r="B346" s="28"/>
      <c r="C346" s="18" t="e">
        <f>VLOOKUP(B346,Fornecedores!A:B,2,0)</f>
        <v>#N/A</v>
      </c>
      <c r="D346" s="18"/>
      <c r="E346" s="23"/>
      <c r="F346" s="19"/>
      <c r="G346" s="32"/>
      <c r="H346" s="74"/>
      <c r="I346" s="21"/>
      <c r="J346" t="str">
        <f t="shared" si="5"/>
        <v/>
      </c>
    </row>
    <row r="347" spans="1:10" s="16" customFormat="1" x14ac:dyDescent="0.25">
      <c r="A347" s="17"/>
      <c r="B347" s="28"/>
      <c r="C347" s="18" t="e">
        <f>VLOOKUP(B347,Fornecedores!A:B,2,0)</f>
        <v>#N/A</v>
      </c>
      <c r="D347" s="18"/>
      <c r="E347" s="23"/>
      <c r="F347" s="19"/>
      <c r="G347" s="32"/>
      <c r="H347" s="74"/>
      <c r="I347" s="21"/>
      <c r="J347" t="str">
        <f t="shared" si="5"/>
        <v/>
      </c>
    </row>
    <row r="348" spans="1:10" s="16" customFormat="1" x14ac:dyDescent="0.25">
      <c r="A348" s="17"/>
      <c r="B348" s="28"/>
      <c r="C348" s="18" t="e">
        <f>VLOOKUP(B348,Fornecedores!A:B,2,0)</f>
        <v>#N/A</v>
      </c>
      <c r="D348" s="18"/>
      <c r="E348" s="23"/>
      <c r="F348" s="19"/>
      <c r="G348" s="32"/>
      <c r="H348" s="74"/>
      <c r="I348" s="21"/>
      <c r="J348" t="str">
        <f t="shared" si="5"/>
        <v/>
      </c>
    </row>
    <row r="349" spans="1:10" s="16" customFormat="1" x14ac:dyDescent="0.25">
      <c r="A349" s="17"/>
      <c r="B349" s="28"/>
      <c r="C349" s="18" t="e">
        <f>VLOOKUP(B349,Fornecedores!A:B,2,0)</f>
        <v>#N/A</v>
      </c>
      <c r="D349" s="18"/>
      <c r="E349" s="23"/>
      <c r="F349" s="19"/>
      <c r="G349" s="32"/>
      <c r="H349" s="74"/>
      <c r="I349" s="21"/>
      <c r="J349" t="str">
        <f t="shared" si="5"/>
        <v/>
      </c>
    </row>
    <row r="350" spans="1:10" s="16" customFormat="1" x14ac:dyDescent="0.25">
      <c r="A350" s="17"/>
      <c r="B350" s="28"/>
      <c r="C350" s="18" t="e">
        <f>VLOOKUP(B350,Fornecedores!A:B,2,0)</f>
        <v>#N/A</v>
      </c>
      <c r="D350" s="18"/>
      <c r="E350" s="23"/>
      <c r="F350" s="19"/>
      <c r="G350" s="32"/>
      <c r="H350" s="74"/>
      <c r="I350" s="21"/>
      <c r="J350" t="str">
        <f t="shared" si="5"/>
        <v/>
      </c>
    </row>
    <row r="351" spans="1:10" s="16" customFormat="1" x14ac:dyDescent="0.25">
      <c r="A351" s="17"/>
      <c r="B351" s="28"/>
      <c r="C351" s="18" t="e">
        <f>VLOOKUP(B351,Fornecedores!A:B,2,0)</f>
        <v>#N/A</v>
      </c>
      <c r="D351" s="18"/>
      <c r="E351" s="23"/>
      <c r="F351" s="19"/>
      <c r="G351" s="32"/>
      <c r="H351" s="74"/>
      <c r="I351" s="21"/>
      <c r="J351" t="str">
        <f t="shared" si="5"/>
        <v/>
      </c>
    </row>
    <row r="352" spans="1:10" s="16" customFormat="1" x14ac:dyDescent="0.25">
      <c r="A352" s="17"/>
      <c r="B352" s="28"/>
      <c r="C352" s="18" t="e">
        <f>VLOOKUP(B352,Fornecedores!A:B,2,0)</f>
        <v>#N/A</v>
      </c>
      <c r="D352" s="18"/>
      <c r="E352" s="23"/>
      <c r="F352" s="19"/>
      <c r="G352" s="32"/>
      <c r="H352" s="74"/>
      <c r="I352" s="21"/>
      <c r="J352" t="str">
        <f t="shared" si="5"/>
        <v/>
      </c>
    </row>
    <row r="353" spans="1:10" s="16" customFormat="1" x14ac:dyDescent="0.25">
      <c r="A353" s="17"/>
      <c r="B353" s="28"/>
      <c r="C353" s="18" t="e">
        <f>VLOOKUP(B353,Fornecedores!A:B,2,0)</f>
        <v>#N/A</v>
      </c>
      <c r="D353" s="18"/>
      <c r="E353" s="23"/>
      <c r="F353" s="19"/>
      <c r="G353" s="32"/>
      <c r="H353" s="74"/>
      <c r="I353" s="21"/>
      <c r="J353" t="str">
        <f t="shared" si="5"/>
        <v/>
      </c>
    </row>
    <row r="354" spans="1:10" s="16" customFormat="1" x14ac:dyDescent="0.25">
      <c r="A354" s="17"/>
      <c r="B354" s="28"/>
      <c r="C354" s="18" t="e">
        <f>VLOOKUP(B354,Fornecedores!A:B,2,0)</f>
        <v>#N/A</v>
      </c>
      <c r="D354" s="18"/>
      <c r="E354" s="23"/>
      <c r="F354" s="19"/>
      <c r="G354" s="32"/>
      <c r="H354" s="74"/>
      <c r="I354" s="21"/>
      <c r="J354" t="str">
        <f t="shared" si="5"/>
        <v/>
      </c>
    </row>
    <row r="355" spans="1:10" s="16" customFormat="1" x14ac:dyDescent="0.25">
      <c r="A355" s="17"/>
      <c r="B355" s="28"/>
      <c r="C355" s="18" t="e">
        <f>VLOOKUP(B355,Fornecedores!A:B,2,0)</f>
        <v>#N/A</v>
      </c>
      <c r="D355" s="18"/>
      <c r="E355" s="23"/>
      <c r="F355" s="19"/>
      <c r="G355" s="32"/>
      <c r="H355" s="74"/>
      <c r="I355" s="21"/>
      <c r="J355" t="str">
        <f t="shared" si="5"/>
        <v/>
      </c>
    </row>
    <row r="356" spans="1:10" s="16" customFormat="1" x14ac:dyDescent="0.25">
      <c r="A356" s="17"/>
      <c r="B356" s="28"/>
      <c r="C356" s="18" t="e">
        <f>VLOOKUP(B356,Fornecedores!A:B,2,0)</f>
        <v>#N/A</v>
      </c>
      <c r="D356" s="18"/>
      <c r="E356" s="23"/>
      <c r="F356" s="19"/>
      <c r="G356" s="32"/>
      <c r="H356" s="74"/>
      <c r="I356" s="21"/>
      <c r="J356" t="str">
        <f t="shared" si="5"/>
        <v/>
      </c>
    </row>
    <row r="357" spans="1:10" s="16" customFormat="1" x14ac:dyDescent="0.25">
      <c r="A357" s="17"/>
      <c r="B357" s="28"/>
      <c r="C357" s="18" t="e">
        <f>VLOOKUP(B357,Fornecedores!A:B,2,0)</f>
        <v>#N/A</v>
      </c>
      <c r="D357" s="18"/>
      <c r="E357" s="23"/>
      <c r="F357" s="19"/>
      <c r="G357" s="32"/>
      <c r="H357" s="74"/>
      <c r="I357" s="21"/>
      <c r="J357" t="str">
        <f t="shared" si="5"/>
        <v/>
      </c>
    </row>
    <row r="358" spans="1:10" s="16" customFormat="1" x14ac:dyDescent="0.25">
      <c r="A358" s="17"/>
      <c r="B358" s="28"/>
      <c r="C358" s="18" t="e">
        <f>VLOOKUP(B358,Fornecedores!A:B,2,0)</f>
        <v>#N/A</v>
      </c>
      <c r="D358" s="18"/>
      <c r="E358" s="23"/>
      <c r="F358" s="19"/>
      <c r="G358" s="32"/>
      <c r="H358" s="74"/>
      <c r="I358" s="21"/>
      <c r="J358" t="str">
        <f t="shared" si="5"/>
        <v/>
      </c>
    </row>
    <row r="359" spans="1:10" s="16" customFormat="1" x14ac:dyDescent="0.25">
      <c r="A359" s="17"/>
      <c r="B359" s="28"/>
      <c r="C359" s="18" t="e">
        <f>VLOOKUP(B359,Fornecedores!A:B,2,0)</f>
        <v>#N/A</v>
      </c>
      <c r="D359" s="18"/>
      <c r="E359" s="23"/>
      <c r="F359" s="19"/>
      <c r="G359" s="32"/>
      <c r="H359" s="74"/>
      <c r="I359" s="21"/>
      <c r="J359" t="str">
        <f t="shared" si="5"/>
        <v/>
      </c>
    </row>
    <row r="360" spans="1:10" s="16" customFormat="1" x14ac:dyDescent="0.25">
      <c r="A360" s="17"/>
      <c r="B360" s="28"/>
      <c r="C360" s="18" t="e">
        <f>VLOOKUP(B360,Fornecedores!A:B,2,0)</f>
        <v>#N/A</v>
      </c>
      <c r="D360" s="18"/>
      <c r="E360" s="23"/>
      <c r="F360" s="19"/>
      <c r="G360" s="32"/>
      <c r="H360" s="74"/>
      <c r="I360" s="21"/>
      <c r="J360" t="str">
        <f t="shared" si="5"/>
        <v/>
      </c>
    </row>
    <row r="361" spans="1:10" s="16" customFormat="1" x14ac:dyDescent="0.25">
      <c r="A361" s="17"/>
      <c r="B361" s="28"/>
      <c r="C361" s="18" t="e">
        <f>VLOOKUP(B361,Fornecedores!A:B,2,0)</f>
        <v>#N/A</v>
      </c>
      <c r="D361" s="18"/>
      <c r="E361" s="23"/>
      <c r="F361" s="19"/>
      <c r="G361" s="32"/>
      <c r="H361" s="74"/>
      <c r="I361" s="21"/>
      <c r="J361" t="str">
        <f t="shared" si="5"/>
        <v/>
      </c>
    </row>
    <row r="362" spans="1:10" s="16" customFormat="1" x14ac:dyDescent="0.25">
      <c r="A362" s="17"/>
      <c r="B362" s="28"/>
      <c r="C362" s="18" t="e">
        <f>VLOOKUP(B362,Fornecedores!A:B,2,0)</f>
        <v>#N/A</v>
      </c>
      <c r="D362" s="18"/>
      <c r="E362" s="23"/>
      <c r="F362" s="19"/>
      <c r="G362" s="32"/>
      <c r="H362" s="74"/>
      <c r="I362" s="21"/>
      <c r="J362" t="str">
        <f t="shared" si="5"/>
        <v/>
      </c>
    </row>
    <row r="363" spans="1:10" s="16" customFormat="1" x14ac:dyDescent="0.25">
      <c r="A363" s="17"/>
      <c r="B363" s="28"/>
      <c r="C363" s="18" t="e">
        <f>VLOOKUP(B363,Fornecedores!A:B,2,0)</f>
        <v>#N/A</v>
      </c>
      <c r="D363" s="18"/>
      <c r="E363" s="23"/>
      <c r="F363" s="19"/>
      <c r="G363" s="32"/>
      <c r="H363" s="74"/>
      <c r="I363" s="21"/>
      <c r="J363" t="str">
        <f t="shared" si="5"/>
        <v/>
      </c>
    </row>
    <row r="364" spans="1:10" s="16" customFormat="1" x14ac:dyDescent="0.25">
      <c r="A364" s="17"/>
      <c r="B364" s="28"/>
      <c r="C364" s="18" t="e">
        <f>VLOOKUP(B364,Fornecedores!A:B,2,0)</f>
        <v>#N/A</v>
      </c>
      <c r="D364" s="18"/>
      <c r="E364" s="23"/>
      <c r="F364" s="19"/>
      <c r="G364" s="32"/>
      <c r="H364" s="74"/>
      <c r="I364" s="21"/>
      <c r="J364" t="str">
        <f t="shared" si="5"/>
        <v/>
      </c>
    </row>
    <row r="365" spans="1:10" s="16" customFormat="1" x14ac:dyDescent="0.25">
      <c r="A365" s="17"/>
      <c r="B365" s="28"/>
      <c r="C365" s="18" t="e">
        <f>VLOOKUP(B365,Fornecedores!A:B,2,0)</f>
        <v>#N/A</v>
      </c>
      <c r="D365" s="18"/>
      <c r="E365" s="23"/>
      <c r="F365" s="19"/>
      <c r="G365" s="32"/>
      <c r="H365" s="74"/>
      <c r="I365" s="21"/>
      <c r="J365" t="str">
        <f t="shared" si="5"/>
        <v/>
      </c>
    </row>
    <row r="366" spans="1:10" s="16" customFormat="1" x14ac:dyDescent="0.25">
      <c r="A366" s="17"/>
      <c r="B366" s="28"/>
      <c r="C366" s="18" t="e">
        <f>VLOOKUP(B366,Fornecedores!A:B,2,0)</f>
        <v>#N/A</v>
      </c>
      <c r="D366" s="18"/>
      <c r="E366" s="23"/>
      <c r="F366" s="19"/>
      <c r="G366" s="32"/>
      <c r="H366" s="74"/>
      <c r="I366" s="21"/>
      <c r="J366" t="str">
        <f t="shared" ref="J366" si="6">IF(OR(ISBLANK(F366), ISBLANK(H366)), "", IFERROR(NETWORKDAYS(F366, H366), ""))</f>
        <v/>
      </c>
    </row>
    <row r="367" spans="1:10" s="16" customFormat="1" x14ac:dyDescent="0.25">
      <c r="A367" s="17"/>
      <c r="B367" s="28"/>
      <c r="C367" s="18" t="e">
        <f>VLOOKUP(B367,Fornecedores!A:B,2,0)</f>
        <v>#N/A</v>
      </c>
      <c r="D367" s="18"/>
      <c r="E367" s="23"/>
      <c r="F367" s="19"/>
      <c r="G367" s="32"/>
      <c r="H367" s="74"/>
      <c r="I367" s="21"/>
      <c r="J367"/>
    </row>
    <row r="368" spans="1:10" s="16" customFormat="1" x14ac:dyDescent="0.25">
      <c r="A368" s="17"/>
      <c r="B368" s="28"/>
      <c r="C368" s="18" t="e">
        <f>VLOOKUP(B368,Fornecedores!A:B,2,0)</f>
        <v>#N/A</v>
      </c>
      <c r="D368" s="18"/>
      <c r="E368" s="23"/>
      <c r="F368" s="19"/>
      <c r="G368" s="32"/>
      <c r="H368" s="74"/>
      <c r="I368" s="21"/>
      <c r="J368"/>
    </row>
    <row r="369" spans="1:10" s="16" customFormat="1" x14ac:dyDescent="0.25">
      <c r="A369" s="17"/>
      <c r="B369" s="28"/>
      <c r="C369" s="18" t="e">
        <f>VLOOKUP(B369,Fornecedores!A:B,2,0)</f>
        <v>#N/A</v>
      </c>
      <c r="D369" s="18"/>
      <c r="E369" s="23"/>
      <c r="F369" s="19"/>
      <c r="G369" s="32"/>
      <c r="H369" s="74"/>
      <c r="I369" s="21"/>
      <c r="J369"/>
    </row>
    <row r="370" spans="1:10" s="16" customFormat="1" x14ac:dyDescent="0.25">
      <c r="A370" s="17"/>
      <c r="B370" s="28"/>
      <c r="C370" s="18" t="e">
        <f>VLOOKUP(B370,Fornecedores!A:B,2,0)</f>
        <v>#N/A</v>
      </c>
      <c r="D370" s="18"/>
      <c r="E370" s="23"/>
      <c r="F370" s="19"/>
      <c r="G370" s="32"/>
      <c r="H370" s="74"/>
      <c r="I370" s="21"/>
      <c r="J370"/>
    </row>
    <row r="371" spans="1:10" s="16" customFormat="1" x14ac:dyDescent="0.25">
      <c r="A371" s="17"/>
      <c r="B371" s="28"/>
      <c r="C371" s="18" t="e">
        <f>VLOOKUP(B371,Fornecedores!A:B,2,0)</f>
        <v>#N/A</v>
      </c>
      <c r="D371" s="18"/>
      <c r="E371" s="23"/>
      <c r="F371" s="19"/>
      <c r="G371" s="32"/>
      <c r="H371" s="74"/>
      <c r="I371" s="21"/>
      <c r="J371"/>
    </row>
    <row r="372" spans="1:10" s="16" customFormat="1" x14ac:dyDescent="0.25">
      <c r="A372" s="17"/>
      <c r="B372" s="28"/>
      <c r="C372" s="18" t="e">
        <f>VLOOKUP(B372,Fornecedores!A:B,2,0)</f>
        <v>#N/A</v>
      </c>
      <c r="D372" s="18"/>
      <c r="E372" s="23"/>
      <c r="F372" s="19"/>
      <c r="G372" s="32"/>
      <c r="H372" s="74"/>
      <c r="I372" s="21"/>
      <c r="J372"/>
    </row>
    <row r="373" spans="1:10" s="16" customFormat="1" x14ac:dyDescent="0.25">
      <c r="A373" s="17"/>
      <c r="B373" s="28"/>
      <c r="C373" s="18" t="e">
        <f>VLOOKUP(B373,Fornecedores!A:B,2,0)</f>
        <v>#N/A</v>
      </c>
      <c r="D373" s="18"/>
      <c r="E373" s="23"/>
      <c r="F373" s="19"/>
      <c r="G373" s="32"/>
      <c r="H373" s="74"/>
      <c r="I373" s="21"/>
      <c r="J373"/>
    </row>
    <row r="374" spans="1:10" s="16" customFormat="1" x14ac:dyDescent="0.25">
      <c r="A374" s="17"/>
      <c r="B374" s="28"/>
      <c r="C374" s="18" t="e">
        <f>VLOOKUP(B374,Fornecedores!A:B,2,0)</f>
        <v>#N/A</v>
      </c>
      <c r="D374" s="18"/>
      <c r="E374" s="23"/>
      <c r="F374" s="19"/>
      <c r="G374" s="32"/>
      <c r="H374" s="74"/>
      <c r="I374" s="21"/>
      <c r="J374"/>
    </row>
    <row r="375" spans="1:10" s="16" customFormat="1" x14ac:dyDescent="0.25">
      <c r="A375" s="17"/>
      <c r="B375" s="28"/>
      <c r="C375" s="18" t="e">
        <f>VLOOKUP(B375,Fornecedores!A:B,2,0)</f>
        <v>#N/A</v>
      </c>
      <c r="D375" s="18"/>
      <c r="E375" s="23"/>
      <c r="F375" s="19"/>
      <c r="G375" s="32"/>
      <c r="H375" s="74"/>
      <c r="I375" s="21"/>
      <c r="J375"/>
    </row>
    <row r="376" spans="1:10" s="16" customFormat="1" x14ac:dyDescent="0.25">
      <c r="A376" s="17"/>
      <c r="B376" s="28"/>
      <c r="C376" s="18" t="e">
        <f>VLOOKUP(B376,Fornecedores!A:B,2,0)</f>
        <v>#N/A</v>
      </c>
      <c r="D376" s="18"/>
      <c r="E376" s="23"/>
      <c r="F376" s="19"/>
      <c r="G376" s="32"/>
      <c r="H376" s="74"/>
      <c r="I376" s="21"/>
      <c r="J376"/>
    </row>
    <row r="377" spans="1:10" s="16" customFormat="1" x14ac:dyDescent="0.25">
      <c r="A377" s="17"/>
      <c r="B377" s="28"/>
      <c r="C377" s="18" t="e">
        <f>VLOOKUP(B377,Fornecedores!A:B,2,0)</f>
        <v>#N/A</v>
      </c>
      <c r="D377" s="18"/>
      <c r="E377" s="23"/>
      <c r="F377" s="19"/>
      <c r="G377" s="32"/>
      <c r="H377" s="74"/>
      <c r="I377" s="21"/>
      <c r="J377"/>
    </row>
    <row r="378" spans="1:10" s="16" customFormat="1" x14ac:dyDescent="0.25">
      <c r="A378" s="17"/>
      <c r="B378" s="28"/>
      <c r="C378" s="18" t="e">
        <f>VLOOKUP(B378,Fornecedores!A:B,2,0)</f>
        <v>#N/A</v>
      </c>
      <c r="D378" s="18"/>
      <c r="E378" s="23"/>
      <c r="F378" s="19"/>
      <c r="G378" s="32"/>
      <c r="H378" s="74"/>
      <c r="I378" s="21"/>
      <c r="J378"/>
    </row>
    <row r="379" spans="1:10" s="16" customFormat="1" x14ac:dyDescent="0.25">
      <c r="A379" s="17"/>
      <c r="B379" s="28"/>
      <c r="C379" s="18" t="e">
        <f>VLOOKUP(B379,Fornecedores!A:B,2,0)</f>
        <v>#N/A</v>
      </c>
      <c r="D379" s="18"/>
      <c r="E379" s="23"/>
      <c r="F379" s="19"/>
      <c r="G379" s="32"/>
      <c r="H379" s="74"/>
      <c r="I379" s="21"/>
      <c r="J379"/>
    </row>
    <row r="380" spans="1:10" s="16" customFormat="1" x14ac:dyDescent="0.25">
      <c r="A380" s="17"/>
      <c r="B380" s="28"/>
      <c r="C380" s="18" t="e">
        <f>VLOOKUP(B380,Fornecedores!A:B,2,0)</f>
        <v>#N/A</v>
      </c>
      <c r="D380" s="18"/>
      <c r="E380" s="23"/>
      <c r="F380" s="19"/>
      <c r="G380" s="32"/>
      <c r="H380" s="74"/>
      <c r="I380" s="21"/>
      <c r="J380"/>
    </row>
    <row r="381" spans="1:10" s="16" customFormat="1" x14ac:dyDescent="0.25">
      <c r="A381" s="17"/>
      <c r="B381" s="28"/>
      <c r="C381" s="18" t="e">
        <f>VLOOKUP(B381,Fornecedores!A:B,2,0)</f>
        <v>#N/A</v>
      </c>
      <c r="D381" s="18"/>
      <c r="E381" s="23"/>
      <c r="F381" s="19"/>
      <c r="G381" s="32"/>
      <c r="H381" s="74"/>
      <c r="I381" s="21"/>
      <c r="J381"/>
    </row>
    <row r="382" spans="1:10" s="16" customFormat="1" x14ac:dyDescent="0.25">
      <c r="A382" s="17"/>
      <c r="B382" s="28"/>
      <c r="C382" s="18" t="e">
        <f>VLOOKUP(B382,Fornecedores!A:B,2,0)</f>
        <v>#N/A</v>
      </c>
      <c r="D382" s="18"/>
      <c r="E382" s="23"/>
      <c r="F382" s="19"/>
      <c r="G382" s="32"/>
      <c r="H382" s="74"/>
      <c r="I382" s="21"/>
      <c r="J382"/>
    </row>
    <row r="383" spans="1:10" s="16" customFormat="1" x14ac:dyDescent="0.25">
      <c r="A383" s="17"/>
      <c r="B383" s="28"/>
      <c r="C383" s="18" t="e">
        <f>VLOOKUP(B383,Fornecedores!A:B,2,0)</f>
        <v>#N/A</v>
      </c>
      <c r="D383" s="18"/>
      <c r="E383" s="23"/>
      <c r="F383" s="19"/>
      <c r="G383" s="32"/>
      <c r="H383" s="74"/>
      <c r="I383" s="21"/>
      <c r="J383"/>
    </row>
    <row r="384" spans="1:10" s="16" customFormat="1" x14ac:dyDescent="0.25">
      <c r="A384" s="17"/>
      <c r="B384" s="28"/>
      <c r="C384" s="18" t="e">
        <f>VLOOKUP(B384,Fornecedores!A:B,2,0)</f>
        <v>#N/A</v>
      </c>
      <c r="D384" s="18"/>
      <c r="E384" s="23"/>
      <c r="F384" s="19"/>
      <c r="G384" s="32"/>
      <c r="H384" s="74"/>
      <c r="I384" s="21"/>
      <c r="J384"/>
    </row>
    <row r="385" spans="1:10" s="16" customFormat="1" x14ac:dyDescent="0.25">
      <c r="A385" s="17"/>
      <c r="B385" s="28"/>
      <c r="C385" s="18" t="e">
        <f>VLOOKUP(B385,Fornecedores!A:B,2,0)</f>
        <v>#N/A</v>
      </c>
      <c r="D385" s="18"/>
      <c r="E385" s="23"/>
      <c r="F385" s="19"/>
      <c r="G385" s="32"/>
      <c r="H385" s="74"/>
      <c r="I385" s="21"/>
      <c r="J385"/>
    </row>
    <row r="386" spans="1:10" s="16" customFormat="1" x14ac:dyDescent="0.25">
      <c r="A386" s="17"/>
      <c r="B386" s="28"/>
      <c r="C386" s="18" t="e">
        <f>VLOOKUP(B386,Fornecedores!A:B,2,0)</f>
        <v>#N/A</v>
      </c>
      <c r="D386" s="18"/>
      <c r="E386" s="23"/>
      <c r="F386" s="19"/>
      <c r="G386" s="32"/>
      <c r="H386" s="74"/>
      <c r="I386" s="21"/>
      <c r="J386"/>
    </row>
    <row r="387" spans="1:10" s="16" customFormat="1" x14ac:dyDescent="0.25">
      <c r="A387" s="17"/>
      <c r="B387" s="28"/>
      <c r="C387" s="18" t="e">
        <f>VLOOKUP(B387,Fornecedores!A:B,2,0)</f>
        <v>#N/A</v>
      </c>
      <c r="D387" s="18"/>
      <c r="E387" s="23"/>
      <c r="F387" s="19"/>
      <c r="G387" s="32"/>
      <c r="H387" s="74"/>
      <c r="I387" s="21"/>
      <c r="J387"/>
    </row>
    <row r="388" spans="1:10" s="16" customFormat="1" x14ac:dyDescent="0.25">
      <c r="A388" s="17"/>
      <c r="B388" s="28"/>
      <c r="C388" s="18" t="e">
        <f>VLOOKUP(B388,Fornecedores!A:B,2,0)</f>
        <v>#N/A</v>
      </c>
      <c r="D388" s="18"/>
      <c r="E388" s="23"/>
      <c r="F388" s="19"/>
      <c r="G388" s="32"/>
      <c r="H388" s="74"/>
      <c r="I388" s="21"/>
      <c r="J388"/>
    </row>
    <row r="389" spans="1:10" s="16" customFormat="1" x14ac:dyDescent="0.25">
      <c r="A389" s="17"/>
      <c r="B389" s="28"/>
      <c r="C389" s="18" t="e">
        <f>VLOOKUP(B389,Fornecedores!A:B,2,0)</f>
        <v>#N/A</v>
      </c>
      <c r="D389" s="18"/>
      <c r="E389" s="23"/>
      <c r="F389" s="19"/>
      <c r="G389" s="32"/>
      <c r="H389" s="74"/>
      <c r="I389" s="21"/>
      <c r="J389"/>
    </row>
    <row r="390" spans="1:10" s="16" customFormat="1" x14ac:dyDescent="0.25">
      <c r="A390" s="17"/>
      <c r="B390" s="28"/>
      <c r="C390" s="18" t="e">
        <f>VLOOKUP(B390,Fornecedores!A:B,2,0)</f>
        <v>#N/A</v>
      </c>
      <c r="D390" s="18"/>
      <c r="E390" s="23"/>
      <c r="F390" s="19"/>
      <c r="G390" s="32"/>
      <c r="H390" s="74"/>
      <c r="I390" s="21"/>
      <c r="J390"/>
    </row>
    <row r="391" spans="1:10" s="16" customFormat="1" x14ac:dyDescent="0.25">
      <c r="A391" s="17"/>
      <c r="B391" s="28"/>
      <c r="C391" s="18" t="e">
        <f>VLOOKUP(B391,Fornecedores!A:B,2,0)</f>
        <v>#N/A</v>
      </c>
      <c r="D391" s="18"/>
      <c r="E391" s="23"/>
      <c r="F391" s="19"/>
      <c r="G391" s="32"/>
      <c r="H391" s="74"/>
      <c r="I391" s="21"/>
      <c r="J391"/>
    </row>
    <row r="392" spans="1:10" s="16" customFormat="1" x14ac:dyDescent="0.25">
      <c r="A392" s="17"/>
      <c r="B392" s="28"/>
      <c r="C392" s="18" t="e">
        <f>VLOOKUP(B392,Fornecedores!A:B,2,0)</f>
        <v>#N/A</v>
      </c>
      <c r="D392" s="18"/>
      <c r="E392" s="23"/>
      <c r="F392" s="19"/>
      <c r="G392" s="32"/>
      <c r="H392" s="74"/>
      <c r="I392" s="21"/>
      <c r="J392"/>
    </row>
    <row r="393" spans="1:10" s="16" customFormat="1" x14ac:dyDescent="0.25">
      <c r="A393" s="17"/>
      <c r="B393" s="28"/>
      <c r="C393" s="18" t="e">
        <f>VLOOKUP(B393,Fornecedores!A:B,2,0)</f>
        <v>#N/A</v>
      </c>
      <c r="D393" s="18"/>
      <c r="E393" s="23"/>
      <c r="F393" s="19"/>
      <c r="G393" s="32"/>
      <c r="H393" s="74"/>
      <c r="I393" s="21"/>
      <c r="J393"/>
    </row>
    <row r="394" spans="1:10" s="16" customFormat="1" x14ac:dyDescent="0.25">
      <c r="A394" s="17"/>
      <c r="B394" s="28"/>
      <c r="C394" s="18" t="e">
        <f>VLOOKUP(B394,Fornecedores!A:B,2,0)</f>
        <v>#N/A</v>
      </c>
      <c r="D394" s="18"/>
      <c r="E394" s="23"/>
      <c r="F394" s="19"/>
      <c r="G394" s="32"/>
      <c r="H394" s="74"/>
      <c r="I394" s="21"/>
      <c r="J394"/>
    </row>
    <row r="395" spans="1:10" s="16" customFormat="1" x14ac:dyDescent="0.25">
      <c r="A395" s="17"/>
      <c r="B395" s="28"/>
      <c r="C395" s="18" t="e">
        <f>VLOOKUP(B395,Fornecedores!A:B,2,0)</f>
        <v>#N/A</v>
      </c>
      <c r="D395" s="18"/>
      <c r="E395" s="77"/>
      <c r="F395" s="19"/>
      <c r="G395" s="32"/>
      <c r="H395" s="74"/>
      <c r="I395" s="21"/>
      <c r="J395"/>
    </row>
    <row r="396" spans="1:10" s="16" customFormat="1" x14ac:dyDescent="0.25">
      <c r="A396" s="17"/>
      <c r="B396" s="28"/>
      <c r="C396" s="18" t="e">
        <f>VLOOKUP(B396,Fornecedores!A:B,2,0)</f>
        <v>#N/A</v>
      </c>
      <c r="D396" s="18"/>
      <c r="E396" s="23"/>
      <c r="F396" s="19"/>
      <c r="G396" s="32"/>
      <c r="H396" s="74"/>
      <c r="I396" s="21"/>
      <c r="J396"/>
    </row>
    <row r="397" spans="1:10" s="16" customFormat="1" x14ac:dyDescent="0.25">
      <c r="A397" s="17"/>
      <c r="B397" s="28"/>
      <c r="C397" s="18" t="e">
        <f>VLOOKUP(B397,Fornecedores!A:B,2,0)</f>
        <v>#N/A</v>
      </c>
      <c r="D397" s="18"/>
      <c r="E397" s="23"/>
      <c r="F397" s="19"/>
      <c r="G397" s="32"/>
      <c r="H397" s="74"/>
      <c r="I397" s="21"/>
      <c r="J397"/>
    </row>
    <row r="398" spans="1:10" s="16" customFormat="1" x14ac:dyDescent="0.25">
      <c r="A398" s="17"/>
      <c r="B398" s="28"/>
      <c r="C398" s="18" t="e">
        <f>VLOOKUP(B398,Fornecedores!A:B,2,0)</f>
        <v>#N/A</v>
      </c>
      <c r="D398" s="18"/>
      <c r="E398" s="23"/>
      <c r="F398" s="19"/>
      <c r="G398" s="32"/>
      <c r="H398" s="74"/>
      <c r="I398" s="21"/>
      <c r="J398"/>
    </row>
    <row r="399" spans="1:10" s="16" customFormat="1" x14ac:dyDescent="0.25">
      <c r="A399" s="17"/>
      <c r="B399" s="28"/>
      <c r="C399" s="18" t="e">
        <f>VLOOKUP(B399,Fornecedores!A:B,2,0)</f>
        <v>#N/A</v>
      </c>
      <c r="D399" s="18"/>
      <c r="E399" s="23"/>
      <c r="F399" s="19"/>
      <c r="G399" s="32"/>
      <c r="H399" s="74"/>
      <c r="I399" s="21"/>
      <c r="J399"/>
    </row>
    <row r="400" spans="1:10" s="16" customFormat="1" x14ac:dyDescent="0.25">
      <c r="A400" s="17"/>
      <c r="B400" s="28"/>
      <c r="C400" s="18" t="e">
        <f>VLOOKUP(B400,Fornecedores!A:B,2,0)</f>
        <v>#N/A</v>
      </c>
      <c r="D400" s="18"/>
      <c r="E400" s="23"/>
      <c r="F400" s="19"/>
      <c r="G400" s="32"/>
      <c r="H400" s="74"/>
      <c r="I400" s="21"/>
      <c r="J400"/>
    </row>
    <row r="401" spans="1:10" s="16" customFormat="1" x14ac:dyDescent="0.25">
      <c r="A401" s="17"/>
      <c r="B401" s="28"/>
      <c r="C401" s="18" t="e">
        <f>VLOOKUP(B401,Fornecedores!A:B,2,0)</f>
        <v>#N/A</v>
      </c>
      <c r="D401" s="18"/>
      <c r="E401" s="23"/>
      <c r="F401" s="19"/>
      <c r="G401" s="32"/>
      <c r="H401" s="74"/>
      <c r="I401" s="21"/>
      <c r="J401"/>
    </row>
    <row r="402" spans="1:10" s="16" customFormat="1" x14ac:dyDescent="0.25">
      <c r="A402" s="17"/>
      <c r="B402" s="28"/>
      <c r="C402" s="18" t="e">
        <f>VLOOKUP(B402,Fornecedores!A:B,2,0)</f>
        <v>#N/A</v>
      </c>
      <c r="D402" s="18"/>
      <c r="E402" s="23"/>
      <c r="F402" s="19"/>
      <c r="G402" s="32"/>
      <c r="H402" s="74"/>
      <c r="I402" s="21"/>
      <c r="J402"/>
    </row>
    <row r="403" spans="1:10" s="16" customFormat="1" x14ac:dyDescent="0.25">
      <c r="A403" s="17"/>
      <c r="B403" s="28"/>
      <c r="C403" s="18" t="e">
        <f>VLOOKUP(B403,Fornecedores!A:B,2,0)</f>
        <v>#N/A</v>
      </c>
      <c r="D403" s="18"/>
      <c r="E403" s="23"/>
      <c r="F403" s="19"/>
      <c r="G403" s="32"/>
      <c r="H403" s="74"/>
      <c r="I403" s="21"/>
      <c r="J403"/>
    </row>
    <row r="404" spans="1:10" s="16" customFormat="1" x14ac:dyDescent="0.25">
      <c r="A404" s="17"/>
      <c r="B404" s="28"/>
      <c r="C404" s="18" t="e">
        <f>VLOOKUP(B404,Fornecedores!A:B,2,0)</f>
        <v>#N/A</v>
      </c>
      <c r="D404" s="18"/>
      <c r="E404" s="23"/>
      <c r="F404" s="19"/>
      <c r="G404" s="32"/>
      <c r="H404" s="74"/>
      <c r="I404" s="21"/>
      <c r="J404"/>
    </row>
    <row r="405" spans="1:10" s="16" customFormat="1" x14ac:dyDescent="0.25">
      <c r="A405" s="17"/>
      <c r="B405" s="28"/>
      <c r="C405" s="18" t="e">
        <f>VLOOKUP(B405,Fornecedores!A:B,2,0)</f>
        <v>#N/A</v>
      </c>
      <c r="D405" s="18"/>
      <c r="E405" s="23"/>
      <c r="F405" s="19"/>
      <c r="G405" s="32"/>
      <c r="H405" s="74"/>
      <c r="I405" s="21"/>
      <c r="J405"/>
    </row>
    <row r="406" spans="1:10" s="16" customFormat="1" x14ac:dyDescent="0.25">
      <c r="A406" s="17"/>
      <c r="B406" s="28"/>
      <c r="C406" s="18" t="e">
        <f>VLOOKUP(B406,Fornecedores!A:B,2,0)</f>
        <v>#N/A</v>
      </c>
      <c r="D406" s="18"/>
      <c r="E406" s="23"/>
      <c r="F406" s="19"/>
      <c r="G406" s="32"/>
      <c r="H406" s="74"/>
      <c r="I406" s="21"/>
      <c r="J406"/>
    </row>
    <row r="407" spans="1:10" s="16" customFormat="1" x14ac:dyDescent="0.25">
      <c r="A407" s="17"/>
      <c r="B407" s="28"/>
      <c r="C407" s="18" t="e">
        <f>VLOOKUP(B407,Fornecedores!A:B,2,0)</f>
        <v>#N/A</v>
      </c>
      <c r="D407" s="18"/>
      <c r="E407" s="23"/>
      <c r="F407" s="19"/>
      <c r="G407" s="32"/>
      <c r="H407" s="74"/>
      <c r="I407" s="21"/>
      <c r="J407"/>
    </row>
    <row r="408" spans="1:10" s="16" customFormat="1" x14ac:dyDescent="0.25">
      <c r="A408" s="17"/>
      <c r="B408" s="28"/>
      <c r="C408" s="18" t="e">
        <f>VLOOKUP(B408,Fornecedores!A:B,2,0)</f>
        <v>#N/A</v>
      </c>
      <c r="D408" s="18"/>
      <c r="E408" s="23"/>
      <c r="F408" s="19"/>
      <c r="G408" s="32"/>
      <c r="H408" s="74"/>
      <c r="I408" s="21"/>
      <c r="J408"/>
    </row>
    <row r="409" spans="1:10" s="16" customFormat="1" x14ac:dyDescent="0.25">
      <c r="A409" s="17"/>
      <c r="B409" s="28"/>
      <c r="C409" s="18" t="e">
        <f>VLOOKUP(B409,Fornecedores!A:B,2,0)</f>
        <v>#N/A</v>
      </c>
      <c r="D409" s="18"/>
      <c r="E409" s="23"/>
      <c r="F409" s="19"/>
      <c r="G409" s="32"/>
      <c r="H409" s="74"/>
      <c r="I409" s="21"/>
      <c r="J409"/>
    </row>
    <row r="410" spans="1:10" s="16" customFormat="1" x14ac:dyDescent="0.25">
      <c r="A410" s="17"/>
      <c r="B410" s="28"/>
      <c r="C410" s="18" t="e">
        <f>VLOOKUP(B410,Fornecedores!A:B,2,0)</f>
        <v>#N/A</v>
      </c>
      <c r="D410" s="18"/>
      <c r="E410" s="23"/>
      <c r="F410" s="19"/>
      <c r="G410" s="32"/>
      <c r="H410" s="74"/>
      <c r="I410" s="21"/>
      <c r="J410"/>
    </row>
    <row r="411" spans="1:10" s="16" customFormat="1" x14ac:dyDescent="0.25">
      <c r="A411" s="17"/>
      <c r="B411" s="28"/>
      <c r="C411" s="18" t="e">
        <f>VLOOKUP(B411,Fornecedores!A:B,2,0)</f>
        <v>#N/A</v>
      </c>
      <c r="D411" s="18"/>
      <c r="E411" s="23"/>
      <c r="F411" s="19"/>
      <c r="G411" s="32"/>
      <c r="H411" s="74"/>
      <c r="I411" s="21"/>
      <c r="J411"/>
    </row>
    <row r="412" spans="1:10" s="16" customFormat="1" x14ac:dyDescent="0.25">
      <c r="A412" s="17"/>
      <c r="B412" s="28"/>
      <c r="C412" s="18" t="e">
        <f>VLOOKUP(B412,Fornecedores!A:B,2,0)</f>
        <v>#N/A</v>
      </c>
      <c r="D412" s="18"/>
      <c r="E412" s="23"/>
      <c r="F412" s="19"/>
      <c r="G412" s="32"/>
      <c r="H412" s="74"/>
      <c r="I412" s="21"/>
      <c r="J412"/>
    </row>
    <row r="413" spans="1:10" s="16" customFormat="1" x14ac:dyDescent="0.25">
      <c r="A413" s="17"/>
      <c r="B413" s="28"/>
      <c r="C413" s="18" t="e">
        <f>VLOOKUP(B413,Fornecedores!A:B,2,0)</f>
        <v>#N/A</v>
      </c>
      <c r="D413" s="18"/>
      <c r="E413" s="23"/>
      <c r="F413" s="19"/>
      <c r="G413" s="32"/>
      <c r="H413" s="74"/>
      <c r="I413" s="21"/>
      <c r="J413"/>
    </row>
    <row r="414" spans="1:10" s="16" customFormat="1" x14ac:dyDescent="0.25">
      <c r="A414" s="17"/>
      <c r="B414" s="28"/>
      <c r="C414" s="18" t="e">
        <f>VLOOKUP(B414,Fornecedores!A:B,2,0)</f>
        <v>#N/A</v>
      </c>
      <c r="D414" s="18"/>
      <c r="E414" s="23"/>
      <c r="F414" s="19"/>
      <c r="G414" s="32"/>
      <c r="H414" s="74"/>
      <c r="I414" s="21"/>
      <c r="J414"/>
    </row>
    <row r="415" spans="1:10" s="16" customFormat="1" x14ac:dyDescent="0.25">
      <c r="A415" s="17"/>
      <c r="B415" s="28"/>
      <c r="C415" s="18" t="e">
        <f>VLOOKUP(B415,Fornecedores!A:B,2,0)</f>
        <v>#N/A</v>
      </c>
      <c r="D415" s="18"/>
      <c r="E415" s="23"/>
      <c r="F415" s="19"/>
      <c r="G415" s="32"/>
      <c r="H415" s="74"/>
      <c r="I415" s="21"/>
      <c r="J415"/>
    </row>
    <row r="416" spans="1:10" s="16" customFormat="1" x14ac:dyDescent="0.25">
      <c r="A416" s="17"/>
      <c r="B416" s="28"/>
      <c r="C416" s="18" t="e">
        <f>VLOOKUP(B416,Fornecedores!A:B,2,0)</f>
        <v>#N/A</v>
      </c>
      <c r="D416" s="18"/>
      <c r="E416" s="23"/>
      <c r="F416" s="19"/>
      <c r="G416" s="32"/>
      <c r="H416" s="74"/>
      <c r="I416" s="21"/>
      <c r="J416"/>
    </row>
    <row r="417" spans="1:10" s="16" customFormat="1" x14ac:dyDescent="0.25">
      <c r="A417" s="17"/>
      <c r="B417" s="28"/>
      <c r="C417" s="18" t="e">
        <f>VLOOKUP(B417,Fornecedores!A:B,2,0)</f>
        <v>#N/A</v>
      </c>
      <c r="D417" s="18"/>
      <c r="E417" s="23"/>
      <c r="F417" s="19"/>
      <c r="G417" s="32"/>
      <c r="H417" s="74"/>
      <c r="I417" s="21"/>
      <c r="J417"/>
    </row>
    <row r="418" spans="1:10" s="16" customFormat="1" x14ac:dyDescent="0.25">
      <c r="A418" s="17"/>
      <c r="B418" s="28"/>
      <c r="C418" s="18" t="e">
        <f>VLOOKUP(B418,Fornecedores!A:B,2,0)</f>
        <v>#N/A</v>
      </c>
      <c r="D418" s="18"/>
      <c r="E418" s="23"/>
      <c r="F418" s="19"/>
      <c r="G418" s="32"/>
      <c r="H418" s="74"/>
      <c r="I418" s="21"/>
      <c r="J418"/>
    </row>
    <row r="419" spans="1:10" s="16" customFormat="1" x14ac:dyDescent="0.25">
      <c r="A419" s="17"/>
      <c r="B419" s="28"/>
      <c r="C419" s="18" t="e">
        <f>VLOOKUP(B419,Fornecedores!A:B,2,0)</f>
        <v>#N/A</v>
      </c>
      <c r="D419" s="18"/>
      <c r="E419" s="23"/>
      <c r="F419" s="19"/>
      <c r="G419" s="32"/>
      <c r="H419" s="74"/>
      <c r="I419" s="21"/>
      <c r="J419"/>
    </row>
    <row r="420" spans="1:10" s="16" customFormat="1" x14ac:dyDescent="0.25">
      <c r="A420" s="17"/>
      <c r="B420" s="28"/>
      <c r="C420" s="18" t="e">
        <f>VLOOKUP(B420,Fornecedores!A:B,2,0)</f>
        <v>#N/A</v>
      </c>
      <c r="D420" s="18"/>
      <c r="E420" s="23"/>
      <c r="F420" s="19"/>
      <c r="G420" s="32"/>
      <c r="H420" s="74"/>
      <c r="I420" s="21"/>
      <c r="J420"/>
    </row>
    <row r="421" spans="1:10" s="16" customFormat="1" x14ac:dyDescent="0.25">
      <c r="A421" s="17"/>
      <c r="B421" s="28"/>
      <c r="C421" s="18" t="e">
        <f>VLOOKUP(B421,Fornecedores!A:B,2,0)</f>
        <v>#N/A</v>
      </c>
      <c r="D421" s="18"/>
      <c r="E421" s="23"/>
      <c r="F421" s="19"/>
      <c r="G421" s="32"/>
      <c r="H421" s="74"/>
      <c r="I421" s="21"/>
      <c r="J421"/>
    </row>
    <row r="422" spans="1:10" s="16" customFormat="1" x14ac:dyDescent="0.25">
      <c r="A422" s="17"/>
      <c r="B422" s="28"/>
      <c r="C422" s="18" t="e">
        <f>VLOOKUP(B422,Fornecedores!A:B,2,0)</f>
        <v>#N/A</v>
      </c>
      <c r="D422" s="18"/>
      <c r="E422" s="23"/>
      <c r="F422" s="19"/>
      <c r="G422" s="32"/>
      <c r="H422" s="74"/>
      <c r="I422" s="21"/>
      <c r="J422"/>
    </row>
    <row r="423" spans="1:10" s="16" customFormat="1" x14ac:dyDescent="0.25">
      <c r="A423" s="17"/>
      <c r="B423" s="28"/>
      <c r="C423" s="18" t="e">
        <f>VLOOKUP(B423,Fornecedores!A:B,2,0)</f>
        <v>#N/A</v>
      </c>
      <c r="D423" s="18"/>
      <c r="E423" s="23"/>
      <c r="F423" s="19"/>
      <c r="G423" s="32"/>
      <c r="H423" s="74"/>
      <c r="I423" s="21"/>
      <c r="J423"/>
    </row>
    <row r="424" spans="1:10" s="16" customFormat="1" x14ac:dyDescent="0.25">
      <c r="A424" s="17"/>
      <c r="B424" s="28"/>
      <c r="C424" s="18" t="e">
        <f>VLOOKUP(B424,Fornecedores!A:B,2,0)</f>
        <v>#N/A</v>
      </c>
      <c r="D424" s="18"/>
      <c r="E424" s="23"/>
      <c r="F424" s="19"/>
      <c r="G424" s="32"/>
      <c r="H424" s="74"/>
      <c r="I424" s="21"/>
      <c r="J424"/>
    </row>
    <row r="425" spans="1:10" s="16" customFormat="1" x14ac:dyDescent="0.25">
      <c r="A425" s="17"/>
      <c r="B425" s="28"/>
      <c r="C425" s="18" t="e">
        <f>VLOOKUP(B425,Fornecedores!A:B,2,0)</f>
        <v>#N/A</v>
      </c>
      <c r="D425" s="18"/>
      <c r="E425" s="23"/>
      <c r="F425" s="19"/>
      <c r="G425" s="32"/>
      <c r="H425" s="74"/>
      <c r="I425" s="21"/>
      <c r="J425"/>
    </row>
    <row r="426" spans="1:10" s="16" customFormat="1" x14ac:dyDescent="0.25">
      <c r="A426" s="17"/>
      <c r="B426" s="28"/>
      <c r="C426" s="18" t="e">
        <f>VLOOKUP(B426,Fornecedores!A:B,2,0)</f>
        <v>#N/A</v>
      </c>
      <c r="D426" s="18"/>
      <c r="E426" s="23"/>
      <c r="F426" s="19"/>
      <c r="G426" s="32"/>
      <c r="H426" s="74"/>
      <c r="I426" s="21"/>
      <c r="J426"/>
    </row>
    <row r="427" spans="1:10" s="16" customFormat="1" x14ac:dyDescent="0.25">
      <c r="A427" s="17"/>
      <c r="B427" s="28"/>
      <c r="C427" s="18" t="e">
        <f>VLOOKUP(B427,Fornecedores!A:B,2,0)</f>
        <v>#N/A</v>
      </c>
      <c r="D427" s="18"/>
      <c r="E427" s="23"/>
      <c r="F427" s="19"/>
      <c r="G427" s="32"/>
      <c r="H427" s="74"/>
      <c r="I427" s="21"/>
      <c r="J427"/>
    </row>
    <row r="428" spans="1:10" s="16" customFormat="1" x14ac:dyDescent="0.25">
      <c r="A428" s="17"/>
      <c r="B428" s="28"/>
      <c r="C428" s="18" t="e">
        <f>VLOOKUP(B428,Fornecedores!A:B,2,0)</f>
        <v>#N/A</v>
      </c>
      <c r="D428" s="18"/>
      <c r="E428" s="23"/>
      <c r="F428" s="19"/>
      <c r="G428" s="32"/>
      <c r="H428" s="74"/>
      <c r="I428" s="21"/>
      <c r="J428"/>
    </row>
    <row r="429" spans="1:10" s="16" customFormat="1" x14ac:dyDescent="0.25">
      <c r="A429" s="17"/>
      <c r="B429" s="28"/>
      <c r="C429" s="18" t="e">
        <f>VLOOKUP(B429,Fornecedores!A:B,2,0)</f>
        <v>#N/A</v>
      </c>
      <c r="D429" s="18"/>
      <c r="E429" s="23"/>
      <c r="F429" s="19"/>
      <c r="G429" s="32"/>
      <c r="H429" s="74"/>
      <c r="I429" s="21"/>
      <c r="J429"/>
    </row>
    <row r="430" spans="1:10" s="16" customFormat="1" x14ac:dyDescent="0.25">
      <c r="A430" s="17"/>
      <c r="B430" s="28"/>
      <c r="C430" s="18" t="e">
        <f>VLOOKUP(B430,Fornecedores!A:B,2,0)</f>
        <v>#N/A</v>
      </c>
      <c r="D430" s="18"/>
      <c r="E430" s="23"/>
      <c r="F430" s="19"/>
      <c r="G430" s="32"/>
      <c r="H430" s="74"/>
      <c r="I430" s="21"/>
      <c r="J430"/>
    </row>
    <row r="431" spans="1:10" s="16" customFormat="1" x14ac:dyDescent="0.25">
      <c r="A431" s="17"/>
      <c r="B431" s="28"/>
      <c r="C431" s="18" t="e">
        <f>VLOOKUP(B431,Fornecedores!A:B,2,0)</f>
        <v>#N/A</v>
      </c>
      <c r="D431" s="18"/>
      <c r="E431" s="23"/>
      <c r="F431" s="19"/>
      <c r="G431" s="32"/>
      <c r="H431" s="74"/>
      <c r="I431" s="21"/>
      <c r="J431"/>
    </row>
    <row r="432" spans="1:10" s="16" customFormat="1" x14ac:dyDescent="0.25">
      <c r="A432" s="17"/>
      <c r="B432" s="28"/>
      <c r="C432" s="18" t="e">
        <f>VLOOKUP(B432,Fornecedores!A:B,2,0)</f>
        <v>#N/A</v>
      </c>
      <c r="D432" s="18"/>
      <c r="E432" s="23"/>
      <c r="F432" s="19"/>
      <c r="G432" s="32"/>
      <c r="H432" s="74"/>
      <c r="I432" s="21"/>
      <c r="J432"/>
    </row>
    <row r="433" spans="1:10" s="16" customFormat="1" x14ac:dyDescent="0.25">
      <c r="A433" s="17"/>
      <c r="B433" s="28"/>
      <c r="C433" s="18" t="e">
        <f>VLOOKUP(B433,Fornecedores!A:B,2,0)</f>
        <v>#N/A</v>
      </c>
      <c r="D433" s="18"/>
      <c r="E433" s="23"/>
      <c r="F433" s="19"/>
      <c r="G433" s="32"/>
      <c r="H433" s="74"/>
      <c r="I433" s="21"/>
      <c r="J433"/>
    </row>
    <row r="434" spans="1:10" s="16" customFormat="1" x14ac:dyDescent="0.25">
      <c r="A434" s="17"/>
      <c r="B434" s="28"/>
      <c r="C434" s="18" t="e">
        <f>VLOOKUP(B434,Fornecedores!A:B,2,0)</f>
        <v>#N/A</v>
      </c>
      <c r="D434" s="18"/>
      <c r="E434" s="23"/>
      <c r="F434" s="19"/>
      <c r="G434" s="32"/>
      <c r="H434" s="74"/>
      <c r="I434" s="21"/>
      <c r="J434"/>
    </row>
    <row r="435" spans="1:10" s="16" customFormat="1" x14ac:dyDescent="0.25">
      <c r="A435" s="17"/>
      <c r="B435" s="28"/>
      <c r="C435" s="18" t="e">
        <f>VLOOKUP(B435,Fornecedores!A:B,2,0)</f>
        <v>#N/A</v>
      </c>
      <c r="D435" s="18"/>
      <c r="E435" s="23"/>
      <c r="F435" s="19"/>
      <c r="G435" s="32"/>
      <c r="H435" s="74"/>
      <c r="I435" s="21"/>
      <c r="J435"/>
    </row>
    <row r="436" spans="1:10" s="16" customFormat="1" x14ac:dyDescent="0.25">
      <c r="A436" s="17"/>
      <c r="B436" s="28"/>
      <c r="C436" s="18" t="e">
        <f>VLOOKUP(B436,Fornecedores!A:B,2,0)</f>
        <v>#N/A</v>
      </c>
      <c r="D436" s="18"/>
      <c r="E436" s="23"/>
      <c r="F436" s="19"/>
      <c r="G436" s="32"/>
      <c r="H436" s="74"/>
      <c r="I436" s="21"/>
      <c r="J436"/>
    </row>
    <row r="437" spans="1:10" s="16" customFormat="1" x14ac:dyDescent="0.25">
      <c r="A437" s="17"/>
      <c r="B437" s="28"/>
      <c r="C437" s="18" t="e">
        <f>VLOOKUP(B437,Fornecedores!A:B,2,0)</f>
        <v>#N/A</v>
      </c>
      <c r="D437" s="18"/>
      <c r="E437" s="23"/>
      <c r="F437" s="19"/>
      <c r="G437" s="32"/>
      <c r="H437" s="74"/>
      <c r="I437" s="21"/>
      <c r="J437"/>
    </row>
    <row r="438" spans="1:10" s="16" customFormat="1" x14ac:dyDescent="0.25">
      <c r="A438" s="17"/>
      <c r="B438" s="28"/>
      <c r="C438" s="18" t="e">
        <f>VLOOKUP(B438,Fornecedores!A:B,2,0)</f>
        <v>#N/A</v>
      </c>
      <c r="D438" s="18"/>
      <c r="E438" s="23"/>
      <c r="F438" s="19"/>
      <c r="G438" s="32"/>
      <c r="H438" s="74"/>
      <c r="I438" s="21"/>
      <c r="J438"/>
    </row>
    <row r="439" spans="1:10" s="16" customFormat="1" x14ac:dyDescent="0.25">
      <c r="A439" s="17"/>
      <c r="B439" s="28"/>
      <c r="C439" s="18" t="e">
        <f>VLOOKUP(B439,Fornecedores!A:B,2,0)</f>
        <v>#N/A</v>
      </c>
      <c r="D439" s="18"/>
      <c r="E439" s="23"/>
      <c r="F439" s="19"/>
      <c r="G439" s="32"/>
      <c r="H439" s="74"/>
      <c r="I439" s="21"/>
      <c r="J439"/>
    </row>
    <row r="440" spans="1:10" s="16" customFormat="1" x14ac:dyDescent="0.25">
      <c r="A440" s="17"/>
      <c r="B440" s="28"/>
      <c r="C440" s="18" t="e">
        <f>VLOOKUP(B440,Fornecedores!A:B,2,0)</f>
        <v>#N/A</v>
      </c>
      <c r="D440" s="18"/>
      <c r="E440" s="23"/>
      <c r="F440" s="19"/>
      <c r="G440" s="32"/>
      <c r="H440" s="74"/>
      <c r="I440" s="21"/>
      <c r="J440"/>
    </row>
    <row r="441" spans="1:10" s="16" customFormat="1" x14ac:dyDescent="0.25">
      <c r="A441" s="17"/>
      <c r="B441" s="28"/>
      <c r="C441" s="18" t="e">
        <f>VLOOKUP(B441,Fornecedores!A:B,2,0)</f>
        <v>#N/A</v>
      </c>
      <c r="D441" s="18"/>
      <c r="E441" s="23"/>
      <c r="F441" s="19"/>
      <c r="G441" s="32"/>
      <c r="H441" s="74"/>
      <c r="I441" s="21"/>
      <c r="J441"/>
    </row>
    <row r="442" spans="1:10" s="16" customFormat="1" x14ac:dyDescent="0.25">
      <c r="A442" s="17"/>
      <c r="B442" s="28"/>
      <c r="C442" s="18" t="e">
        <f>VLOOKUP(B442,Fornecedores!A:B,2,0)</f>
        <v>#N/A</v>
      </c>
      <c r="D442" s="18"/>
      <c r="E442" s="23"/>
      <c r="F442" s="19"/>
      <c r="G442" s="32"/>
      <c r="H442" s="74"/>
      <c r="I442" s="21"/>
      <c r="J442"/>
    </row>
    <row r="443" spans="1:10" s="16" customFormat="1" x14ac:dyDescent="0.25">
      <c r="A443" s="17"/>
      <c r="B443" s="28"/>
      <c r="C443" s="18" t="e">
        <f>VLOOKUP(B443,Fornecedores!A:B,2,0)</f>
        <v>#N/A</v>
      </c>
      <c r="D443" s="18"/>
      <c r="E443" s="23"/>
      <c r="F443" s="19"/>
      <c r="G443" s="32"/>
      <c r="H443" s="74"/>
      <c r="I443" s="21"/>
      <c r="J443"/>
    </row>
    <row r="444" spans="1:10" s="16" customFormat="1" x14ac:dyDescent="0.25">
      <c r="A444" s="17"/>
      <c r="B444" s="28"/>
      <c r="C444" s="18" t="e">
        <f>VLOOKUP(B444,Fornecedores!A:B,2,0)</f>
        <v>#N/A</v>
      </c>
      <c r="D444" s="18"/>
      <c r="E444" s="23"/>
      <c r="F444" s="19"/>
      <c r="G444" s="32"/>
      <c r="H444" s="74"/>
      <c r="I444" s="21"/>
      <c r="J444"/>
    </row>
    <row r="445" spans="1:10" s="16" customFormat="1" x14ac:dyDescent="0.25">
      <c r="A445" s="17"/>
      <c r="B445" s="28"/>
      <c r="C445" s="18" t="e">
        <f>VLOOKUP(B445,Fornecedores!A:B,2,0)</f>
        <v>#N/A</v>
      </c>
      <c r="D445" s="18"/>
      <c r="E445" s="23"/>
      <c r="F445" s="19"/>
      <c r="G445" s="32"/>
      <c r="H445" s="74"/>
      <c r="I445" s="21"/>
      <c r="J445"/>
    </row>
    <row r="446" spans="1:10" s="16" customFormat="1" x14ac:dyDescent="0.25">
      <c r="A446" s="17"/>
      <c r="B446" s="28"/>
      <c r="C446" s="18" t="e">
        <f>VLOOKUP(B446,Fornecedores!A:B,2,0)</f>
        <v>#N/A</v>
      </c>
      <c r="D446" s="18"/>
      <c r="E446" s="23"/>
      <c r="F446" s="19"/>
      <c r="G446" s="32"/>
      <c r="H446" s="74"/>
      <c r="I446" s="21"/>
      <c r="J446" t="str">
        <f t="shared" ref="J446" si="7">IF(OR(ISBLANK(F446), ISBLANK(H446)), "", IFERROR(NETWORKDAYS(F446, H446), ""))</f>
        <v/>
      </c>
    </row>
    <row r="447" spans="1:10" s="16" customFormat="1" x14ac:dyDescent="0.25">
      <c r="A447" s="17"/>
      <c r="B447" s="28"/>
      <c r="C447" s="18" t="e">
        <f>VLOOKUP(B447,Fornecedores!A:B,2,0)</f>
        <v>#N/A</v>
      </c>
      <c r="D447" s="18"/>
      <c r="E447" s="23"/>
      <c r="F447" s="19"/>
      <c r="G447" s="32"/>
      <c r="H447" s="74"/>
      <c r="I447" s="21"/>
      <c r="J447"/>
    </row>
    <row r="448" spans="1:10" s="16" customFormat="1" x14ac:dyDescent="0.25">
      <c r="A448" s="17"/>
      <c r="B448" s="28"/>
      <c r="C448" s="18" t="e">
        <f>VLOOKUP(B448,Fornecedores!A:B,2,0)</f>
        <v>#N/A</v>
      </c>
      <c r="D448" s="18"/>
      <c r="E448" s="23"/>
      <c r="F448" s="19"/>
      <c r="G448" s="32"/>
      <c r="H448" s="74"/>
      <c r="I448" s="21"/>
      <c r="J448"/>
    </row>
    <row r="449" spans="1:10" s="16" customFormat="1" x14ac:dyDescent="0.25">
      <c r="A449" s="17"/>
      <c r="B449" s="28"/>
      <c r="C449" s="18" t="e">
        <f>VLOOKUP(B449,Fornecedores!A:B,2,0)</f>
        <v>#N/A</v>
      </c>
      <c r="D449" s="18"/>
      <c r="E449" s="23"/>
      <c r="F449" s="19"/>
      <c r="G449" s="32"/>
      <c r="H449" s="74"/>
      <c r="I449" s="21"/>
      <c r="J449"/>
    </row>
    <row r="450" spans="1:10" s="16" customFormat="1" x14ac:dyDescent="0.25">
      <c r="A450" s="17"/>
      <c r="B450" s="28"/>
      <c r="C450" s="18" t="e">
        <f>VLOOKUP(B450,Fornecedores!A:B,2,0)</f>
        <v>#N/A</v>
      </c>
      <c r="D450" s="18"/>
      <c r="E450" s="23"/>
      <c r="F450" s="19"/>
      <c r="G450" s="32"/>
      <c r="H450" s="74"/>
      <c r="I450" s="21"/>
      <c r="J450"/>
    </row>
    <row r="451" spans="1:10" s="16" customFormat="1" x14ac:dyDescent="0.25">
      <c r="A451" s="17"/>
      <c r="B451" s="28"/>
      <c r="C451" s="18" t="e">
        <f>VLOOKUP(B451,Fornecedores!A:B,2,0)</f>
        <v>#N/A</v>
      </c>
      <c r="D451" s="18"/>
      <c r="E451" s="23"/>
      <c r="F451" s="19"/>
      <c r="G451" s="32"/>
      <c r="H451" s="74"/>
      <c r="I451" s="21"/>
      <c r="J451" t="str">
        <f t="shared" ref="J451" si="8">IF(OR(ISBLANK(F451), ISBLANK(H451)), "", IFERROR(NETWORKDAYS(F451, H451), ""))</f>
        <v/>
      </c>
    </row>
    <row r="452" spans="1:10" s="16" customFormat="1" x14ac:dyDescent="0.25">
      <c r="A452" s="17"/>
      <c r="B452" s="28"/>
      <c r="C452" s="18" t="e">
        <f>VLOOKUP(B452,Fornecedores!A:B,2,0)</f>
        <v>#N/A</v>
      </c>
      <c r="D452" s="18"/>
      <c r="E452" s="23"/>
      <c r="F452" s="19"/>
      <c r="G452" s="32"/>
      <c r="H452" s="74"/>
      <c r="I452" s="21"/>
      <c r="J452"/>
    </row>
    <row r="453" spans="1:10" s="16" customFormat="1" x14ac:dyDescent="0.25">
      <c r="A453" s="17"/>
      <c r="B453" s="28"/>
      <c r="C453" s="18" t="e">
        <f>VLOOKUP(B453,Fornecedores!A:B,2,0)</f>
        <v>#N/A</v>
      </c>
      <c r="D453" s="18"/>
      <c r="E453" s="23"/>
      <c r="F453" s="19"/>
      <c r="G453" s="32"/>
      <c r="H453" s="74"/>
      <c r="I453" s="21"/>
      <c r="J453"/>
    </row>
    <row r="454" spans="1:10" s="16" customFormat="1" x14ac:dyDescent="0.25">
      <c r="A454" s="17"/>
      <c r="B454" s="28"/>
      <c r="C454" s="18" t="e">
        <f>VLOOKUP(B454,Fornecedores!A:B,2,0)</f>
        <v>#N/A</v>
      </c>
      <c r="D454" s="18"/>
      <c r="E454" s="23"/>
      <c r="F454" s="19"/>
      <c r="G454" s="32"/>
      <c r="H454" s="74"/>
      <c r="I454" s="21"/>
      <c r="J454"/>
    </row>
    <row r="455" spans="1:10" s="16" customFormat="1" x14ac:dyDescent="0.25">
      <c r="A455" s="17"/>
      <c r="B455" s="28"/>
      <c r="C455" s="18" t="e">
        <f>VLOOKUP(B455,Fornecedores!A:B,2,0)</f>
        <v>#N/A</v>
      </c>
      <c r="D455" s="18"/>
      <c r="E455" s="23"/>
      <c r="F455" s="19"/>
      <c r="G455" s="32"/>
      <c r="H455" s="74"/>
      <c r="I455" s="21"/>
      <c r="J455"/>
    </row>
    <row r="456" spans="1:10" s="16" customFormat="1" x14ac:dyDescent="0.25">
      <c r="A456" s="17"/>
      <c r="B456" s="28"/>
      <c r="C456" s="18" t="e">
        <f>VLOOKUP(B456,Fornecedores!A:B,2,0)</f>
        <v>#N/A</v>
      </c>
      <c r="D456" s="18"/>
      <c r="E456" s="23"/>
      <c r="F456" s="19"/>
      <c r="G456" s="32"/>
      <c r="H456" s="74"/>
      <c r="I456" s="21"/>
      <c r="J456"/>
    </row>
    <row r="457" spans="1:10" s="16" customFormat="1" x14ac:dyDescent="0.25">
      <c r="A457" s="17"/>
      <c r="B457" s="28"/>
      <c r="C457" s="18" t="e">
        <f>VLOOKUP(B457,Fornecedores!A:B,2,0)</f>
        <v>#N/A</v>
      </c>
      <c r="D457" s="18"/>
      <c r="E457" s="23"/>
      <c r="F457" s="19"/>
      <c r="G457" s="32"/>
      <c r="H457" s="74"/>
      <c r="I457" s="21"/>
      <c r="J457"/>
    </row>
    <row r="458" spans="1:10" s="16" customFormat="1" x14ac:dyDescent="0.25">
      <c r="A458" s="17"/>
      <c r="B458" s="28"/>
      <c r="C458" s="18" t="e">
        <f>VLOOKUP(B458,Fornecedores!A:B,2,0)</f>
        <v>#N/A</v>
      </c>
      <c r="D458" s="18"/>
      <c r="E458" s="23"/>
      <c r="F458" s="19"/>
      <c r="G458" s="32"/>
      <c r="H458" s="74"/>
      <c r="I458" s="21"/>
      <c r="J458"/>
    </row>
    <row r="459" spans="1:10" s="16" customFormat="1" x14ac:dyDescent="0.25">
      <c r="A459" s="17"/>
      <c r="B459" s="28"/>
      <c r="C459" s="18" t="e">
        <f>VLOOKUP(B459,Fornecedores!A:B,2,0)</f>
        <v>#N/A</v>
      </c>
      <c r="D459" s="18"/>
      <c r="E459" s="23"/>
      <c r="F459" s="19"/>
      <c r="G459" s="32"/>
      <c r="H459" s="74"/>
      <c r="I459" s="21"/>
      <c r="J459"/>
    </row>
    <row r="460" spans="1:10" s="16" customFormat="1" x14ac:dyDescent="0.25">
      <c r="A460" s="17"/>
      <c r="B460" s="28"/>
      <c r="C460" s="18" t="e">
        <f>VLOOKUP(B460,Fornecedores!A:B,2,0)</f>
        <v>#N/A</v>
      </c>
      <c r="D460" s="18"/>
      <c r="E460" s="23"/>
      <c r="F460" s="19"/>
      <c r="G460" s="32"/>
      <c r="H460" s="74"/>
      <c r="I460" s="21"/>
      <c r="J460"/>
    </row>
    <row r="461" spans="1:10" s="16" customFormat="1" x14ac:dyDescent="0.25">
      <c r="A461" s="17"/>
      <c r="B461" s="28"/>
      <c r="C461" s="18" t="e">
        <f>VLOOKUP(B461,Fornecedores!A:B,2,0)</f>
        <v>#N/A</v>
      </c>
      <c r="D461" s="18"/>
      <c r="E461" s="23"/>
      <c r="F461" s="19"/>
      <c r="G461" s="32"/>
      <c r="H461" s="74"/>
      <c r="I461" s="21"/>
      <c r="J461"/>
    </row>
    <row r="462" spans="1:10" s="16" customFormat="1" x14ac:dyDescent="0.25">
      <c r="A462" s="17"/>
      <c r="B462" s="28"/>
      <c r="C462" s="18" t="e">
        <f>VLOOKUP(B462,Fornecedores!A:B,2,0)</f>
        <v>#N/A</v>
      </c>
      <c r="D462" s="18"/>
      <c r="E462" s="23"/>
      <c r="F462" s="19"/>
      <c r="G462" s="32"/>
      <c r="H462" s="74"/>
      <c r="I462" s="21"/>
      <c r="J462"/>
    </row>
    <row r="463" spans="1:10" s="16" customFormat="1" x14ac:dyDescent="0.25">
      <c r="A463" s="17"/>
      <c r="B463" s="28"/>
      <c r="C463" s="18" t="e">
        <f>VLOOKUP(B463,Fornecedores!A:B,2,0)</f>
        <v>#N/A</v>
      </c>
      <c r="D463" s="18"/>
      <c r="E463" s="23"/>
      <c r="F463" s="19"/>
      <c r="G463" s="32"/>
      <c r="H463" s="74"/>
      <c r="I463" s="21"/>
      <c r="J463"/>
    </row>
    <row r="464" spans="1:10" s="16" customFormat="1" x14ac:dyDescent="0.25">
      <c r="A464" s="17"/>
      <c r="B464" s="28"/>
      <c r="C464" s="18" t="e">
        <f>VLOOKUP(B464,Fornecedores!A:B,2,0)</f>
        <v>#N/A</v>
      </c>
      <c r="D464" s="18"/>
      <c r="E464" s="23"/>
      <c r="F464" s="19"/>
      <c r="G464" s="32"/>
      <c r="H464" s="74"/>
      <c r="I464" s="21"/>
      <c r="J464" t="str">
        <f t="shared" ref="J464:J466" si="9">IF(OR(ISBLANK(F464), ISBLANK(H464)), "", IFERROR(NETWORKDAYS(F464, H464), ""))</f>
        <v/>
      </c>
    </row>
    <row r="465" spans="1:10" s="16" customFormat="1" x14ac:dyDescent="0.25">
      <c r="A465" s="17"/>
      <c r="B465" s="28"/>
      <c r="C465" s="18" t="e">
        <f>VLOOKUP(B465,Fornecedores!A:B,2,0)</f>
        <v>#N/A</v>
      </c>
      <c r="D465" s="18"/>
      <c r="E465" s="23"/>
      <c r="F465" s="19"/>
      <c r="G465" s="32"/>
      <c r="H465" s="74"/>
      <c r="I465" s="21"/>
      <c r="J465" t="str">
        <f t="shared" si="9"/>
        <v/>
      </c>
    </row>
    <row r="466" spans="1:10" s="16" customFormat="1" x14ac:dyDescent="0.25">
      <c r="A466" s="17"/>
      <c r="B466" s="28"/>
      <c r="C466" s="18" t="e">
        <f>VLOOKUP(B466,Fornecedores!A:B,2,0)</f>
        <v>#N/A</v>
      </c>
      <c r="D466" s="18"/>
      <c r="E466" s="23"/>
      <c r="F466" s="19"/>
      <c r="G466" s="32"/>
      <c r="H466" s="74"/>
      <c r="I466" s="21"/>
      <c r="J466" t="str">
        <f t="shared" si="9"/>
        <v/>
      </c>
    </row>
    <row r="467" spans="1:10" s="16" customFormat="1" x14ac:dyDescent="0.25">
      <c r="A467" s="17"/>
      <c r="B467" s="28"/>
      <c r="C467" s="18" t="e">
        <f>VLOOKUP(B467,Fornecedores!A:B,2,0)</f>
        <v>#N/A</v>
      </c>
      <c r="D467" s="18"/>
      <c r="E467" s="23"/>
      <c r="F467" s="19"/>
      <c r="G467" s="32"/>
      <c r="H467" s="74"/>
      <c r="I467" s="21"/>
      <c r="J467"/>
    </row>
    <row r="468" spans="1:10" s="16" customFormat="1" x14ac:dyDescent="0.25">
      <c r="A468" s="17"/>
      <c r="B468" s="28"/>
      <c r="C468" s="18" t="e">
        <f>VLOOKUP(B468,Fornecedores!A:B,2,0)</f>
        <v>#N/A</v>
      </c>
      <c r="D468" s="18"/>
      <c r="E468" s="23"/>
      <c r="F468" s="19"/>
      <c r="G468" s="32"/>
      <c r="H468" s="74"/>
      <c r="I468" s="21"/>
      <c r="J468"/>
    </row>
    <row r="469" spans="1:10" s="16" customFormat="1" x14ac:dyDescent="0.25">
      <c r="A469" s="17"/>
      <c r="B469" s="28"/>
      <c r="C469" s="18" t="e">
        <f>VLOOKUP(B469,Fornecedores!A:B,2,0)</f>
        <v>#N/A</v>
      </c>
      <c r="D469" s="18"/>
      <c r="E469" s="23"/>
      <c r="F469" s="19"/>
      <c r="G469" s="32"/>
      <c r="H469" s="74"/>
      <c r="I469" s="21"/>
      <c r="J469"/>
    </row>
    <row r="470" spans="1:10" s="16" customFormat="1" x14ac:dyDescent="0.25">
      <c r="A470" s="17"/>
      <c r="B470" s="28"/>
      <c r="C470" s="18" t="e">
        <f>VLOOKUP(B470,Fornecedores!A:B,2,0)</f>
        <v>#N/A</v>
      </c>
      <c r="D470" s="18"/>
      <c r="E470" s="23"/>
      <c r="F470" s="19"/>
      <c r="G470" s="32"/>
      <c r="H470" s="74"/>
      <c r="I470" s="21"/>
      <c r="J470"/>
    </row>
    <row r="471" spans="1:10" s="16" customFormat="1" x14ac:dyDescent="0.25">
      <c r="A471" s="17"/>
      <c r="B471" s="28"/>
      <c r="C471" s="18" t="e">
        <f>VLOOKUP(B471,Fornecedores!A:B,2,0)</f>
        <v>#N/A</v>
      </c>
      <c r="D471" s="18"/>
      <c r="E471" s="23"/>
      <c r="F471" s="19"/>
      <c r="G471" s="32"/>
      <c r="H471" s="74"/>
      <c r="I471" s="21"/>
      <c r="J471"/>
    </row>
    <row r="472" spans="1:10" s="16" customFormat="1" x14ac:dyDescent="0.25">
      <c r="A472" s="17"/>
      <c r="B472" s="28"/>
      <c r="C472" s="18" t="e">
        <f>VLOOKUP(B472,Fornecedores!A:B,2,0)</f>
        <v>#N/A</v>
      </c>
      <c r="D472" s="18"/>
      <c r="E472" s="23"/>
      <c r="F472" s="19"/>
      <c r="G472" s="32"/>
      <c r="H472" s="74"/>
      <c r="I472" s="21"/>
      <c r="J472"/>
    </row>
    <row r="473" spans="1:10" s="16" customFormat="1" x14ac:dyDescent="0.25">
      <c r="A473" s="17"/>
      <c r="B473" s="28"/>
      <c r="C473" s="18" t="e">
        <f>VLOOKUP(B473,Fornecedores!A:B,2,0)</f>
        <v>#N/A</v>
      </c>
      <c r="D473" s="18"/>
      <c r="E473" s="23"/>
      <c r="F473" s="19"/>
      <c r="G473" s="32"/>
      <c r="H473" s="74"/>
      <c r="I473" s="21"/>
      <c r="J473"/>
    </row>
    <row r="474" spans="1:10" s="16" customFormat="1" x14ac:dyDescent="0.25">
      <c r="A474" s="17"/>
      <c r="B474" s="28"/>
      <c r="C474" s="18" t="e">
        <f>VLOOKUP(B474,Fornecedores!A:B,2,0)</f>
        <v>#N/A</v>
      </c>
      <c r="D474" s="18"/>
      <c r="E474" s="23"/>
      <c r="F474" s="19"/>
      <c r="G474" s="32"/>
      <c r="H474" s="74"/>
      <c r="I474" s="21"/>
      <c r="J474"/>
    </row>
    <row r="475" spans="1:10" s="16" customFormat="1" x14ac:dyDescent="0.25">
      <c r="A475" s="17"/>
      <c r="B475" s="28"/>
      <c r="C475" s="18" t="e">
        <f>VLOOKUP(B475,Fornecedores!A:B,2,0)</f>
        <v>#N/A</v>
      </c>
      <c r="D475" s="18"/>
      <c r="E475" s="23"/>
      <c r="F475" s="19"/>
      <c r="G475" s="32"/>
      <c r="H475" s="74"/>
      <c r="I475" s="21"/>
      <c r="J475"/>
    </row>
    <row r="476" spans="1:10" s="16" customFormat="1" x14ac:dyDescent="0.25">
      <c r="A476" s="17"/>
      <c r="B476" s="28"/>
      <c r="C476" s="18" t="e">
        <f>VLOOKUP(B476,Fornecedores!A:B,2,0)</f>
        <v>#N/A</v>
      </c>
      <c r="D476" s="18"/>
      <c r="E476" s="23"/>
      <c r="F476" s="19"/>
      <c r="G476" s="32"/>
      <c r="H476" s="74"/>
      <c r="I476" s="21"/>
      <c r="J476"/>
    </row>
    <row r="477" spans="1:10" s="16" customFormat="1" x14ac:dyDescent="0.25">
      <c r="A477" s="17"/>
      <c r="B477" s="28"/>
      <c r="C477" s="18" t="e">
        <f>VLOOKUP(B477,Fornecedores!A:B,2,0)</f>
        <v>#N/A</v>
      </c>
      <c r="D477" s="18"/>
      <c r="E477" s="23"/>
      <c r="F477" s="19"/>
      <c r="G477" s="32"/>
      <c r="H477" s="74"/>
      <c r="I477" s="21"/>
      <c r="J477"/>
    </row>
    <row r="478" spans="1:10" s="16" customFormat="1" x14ac:dyDescent="0.25">
      <c r="A478" s="17"/>
      <c r="B478" s="28"/>
      <c r="C478" s="18" t="e">
        <f>VLOOKUP(B478,Fornecedores!A:B,2,0)</f>
        <v>#N/A</v>
      </c>
      <c r="D478" s="18"/>
      <c r="E478" s="23"/>
      <c r="F478" s="19"/>
      <c r="G478" s="32"/>
      <c r="H478" s="74"/>
      <c r="I478" s="21"/>
      <c r="J478"/>
    </row>
    <row r="479" spans="1:10" s="16" customFormat="1" x14ac:dyDescent="0.25">
      <c r="A479" s="17"/>
      <c r="B479" s="28"/>
      <c r="C479" s="18" t="e">
        <f>VLOOKUP(B479,Fornecedores!A:B,2,0)</f>
        <v>#N/A</v>
      </c>
      <c r="D479" s="18"/>
      <c r="E479" s="23"/>
      <c r="F479" s="19"/>
      <c r="G479" s="32"/>
      <c r="H479" s="74"/>
      <c r="I479" s="21"/>
      <c r="J479" t="str">
        <f t="shared" ref="J479" si="10">IF(OR(ISBLANK(F479), ISBLANK(H479)), "", IFERROR(NETWORKDAYS(F479, H479), ""))</f>
        <v/>
      </c>
    </row>
    <row r="480" spans="1:10" s="16" customFormat="1" x14ac:dyDescent="0.25">
      <c r="A480" s="17"/>
      <c r="B480" s="28"/>
      <c r="C480" s="18" t="e">
        <f>VLOOKUP(B480,Fornecedores!A:B,2,0)</f>
        <v>#N/A</v>
      </c>
      <c r="D480" s="18"/>
      <c r="E480" s="23"/>
      <c r="F480" s="19"/>
      <c r="G480" s="32"/>
      <c r="H480" s="74"/>
      <c r="I480" s="21"/>
      <c r="J480"/>
    </row>
    <row r="481" spans="1:10" s="16" customFormat="1" x14ac:dyDescent="0.25">
      <c r="A481" s="17"/>
      <c r="B481" s="28"/>
      <c r="C481" s="18" t="e">
        <f>VLOOKUP(B481,Fornecedores!A:B,2,0)</f>
        <v>#N/A</v>
      </c>
      <c r="D481" s="18"/>
      <c r="E481" s="23"/>
      <c r="F481" s="19"/>
      <c r="G481" s="32"/>
      <c r="H481" s="74"/>
      <c r="I481" s="21"/>
      <c r="J481"/>
    </row>
    <row r="482" spans="1:10" s="16" customFormat="1" x14ac:dyDescent="0.25">
      <c r="A482" s="17"/>
      <c r="B482" s="28"/>
      <c r="C482" s="18" t="e">
        <f>VLOOKUP(B482,Fornecedores!A:B,2,0)</f>
        <v>#N/A</v>
      </c>
      <c r="D482" s="18"/>
      <c r="E482" s="23"/>
      <c r="F482" s="19"/>
      <c r="G482" s="32"/>
      <c r="H482" s="74"/>
      <c r="I482" s="21"/>
      <c r="J482"/>
    </row>
    <row r="483" spans="1:10" s="16" customFormat="1" x14ac:dyDescent="0.25">
      <c r="A483" s="17"/>
      <c r="B483" s="28"/>
      <c r="C483" s="18" t="e">
        <f>VLOOKUP(B483,Fornecedores!A:B,2,0)</f>
        <v>#N/A</v>
      </c>
      <c r="D483" s="18"/>
      <c r="E483" s="23"/>
      <c r="F483" s="19"/>
      <c r="G483" s="32"/>
      <c r="H483" s="74"/>
      <c r="I483" s="21"/>
      <c r="J483"/>
    </row>
    <row r="484" spans="1:10" s="16" customFormat="1" x14ac:dyDescent="0.25">
      <c r="A484" s="17"/>
      <c r="B484" s="28"/>
      <c r="C484" s="18" t="e">
        <f>VLOOKUP(B484,Fornecedores!A:B,2,0)</f>
        <v>#N/A</v>
      </c>
      <c r="D484" s="18"/>
      <c r="E484" s="23"/>
      <c r="F484" s="19"/>
      <c r="G484" s="32"/>
      <c r="H484" s="74"/>
      <c r="I484" s="21"/>
      <c r="J484"/>
    </row>
    <row r="485" spans="1:10" s="16" customFormat="1" x14ac:dyDescent="0.25">
      <c r="A485" s="17"/>
      <c r="B485" s="28"/>
      <c r="C485" s="18" t="e">
        <f>VLOOKUP(B485,Fornecedores!A:B,2,0)</f>
        <v>#N/A</v>
      </c>
      <c r="D485" s="18"/>
      <c r="E485" s="23"/>
      <c r="F485" s="19"/>
      <c r="G485" s="32"/>
      <c r="H485" s="74"/>
      <c r="I485" s="21"/>
      <c r="J485"/>
    </row>
    <row r="486" spans="1:10" s="16" customFormat="1" x14ac:dyDescent="0.25">
      <c r="A486" s="17"/>
      <c r="B486" s="28"/>
      <c r="C486" s="18" t="e">
        <f>VLOOKUP(B486,Fornecedores!A:B,2,0)</f>
        <v>#N/A</v>
      </c>
      <c r="D486" s="18"/>
      <c r="E486" s="23"/>
      <c r="F486" s="19"/>
      <c r="G486" s="32"/>
      <c r="H486" s="74"/>
      <c r="I486" s="21"/>
      <c r="J486"/>
    </row>
    <row r="487" spans="1:10" s="16" customFormat="1" x14ac:dyDescent="0.25">
      <c r="A487" s="17"/>
      <c r="B487" s="28"/>
      <c r="C487" s="18" t="e">
        <f>VLOOKUP(B487,Fornecedores!A:B,2,0)</f>
        <v>#N/A</v>
      </c>
      <c r="D487" s="18"/>
      <c r="E487" s="23"/>
      <c r="F487" s="19"/>
      <c r="G487" s="32"/>
      <c r="H487" s="74"/>
      <c r="I487" s="21"/>
      <c r="J487"/>
    </row>
    <row r="488" spans="1:10" s="16" customFormat="1" x14ac:dyDescent="0.25">
      <c r="A488" s="17"/>
      <c r="B488" s="28"/>
      <c r="C488" s="18" t="e">
        <f>VLOOKUP(B488,Fornecedores!A:B,2,0)</f>
        <v>#N/A</v>
      </c>
      <c r="D488" s="18"/>
      <c r="E488" s="23"/>
      <c r="F488" s="19"/>
      <c r="G488" s="32"/>
      <c r="H488" s="74"/>
      <c r="I488" s="21"/>
      <c r="J488"/>
    </row>
    <row r="489" spans="1:10" s="16" customFormat="1" x14ac:dyDescent="0.25">
      <c r="A489" s="17"/>
      <c r="B489" s="28"/>
      <c r="C489" s="18" t="e">
        <f>VLOOKUP(B489,Fornecedores!A:B,2,0)</f>
        <v>#N/A</v>
      </c>
      <c r="D489" s="18"/>
      <c r="E489" s="23"/>
      <c r="F489" s="19"/>
      <c r="G489" s="32"/>
      <c r="H489" s="74"/>
      <c r="I489" s="21"/>
      <c r="J489"/>
    </row>
    <row r="490" spans="1:10" s="16" customFormat="1" x14ac:dyDescent="0.25">
      <c r="A490" s="17"/>
      <c r="B490" s="28"/>
      <c r="C490" s="18" t="e">
        <f>VLOOKUP(B490,Fornecedores!A:B,2,0)</f>
        <v>#N/A</v>
      </c>
      <c r="D490" s="18"/>
      <c r="E490" s="23"/>
      <c r="F490" s="19"/>
      <c r="G490" s="32"/>
      <c r="H490" s="74"/>
      <c r="I490" s="21"/>
      <c r="J490"/>
    </row>
    <row r="491" spans="1:10" s="16" customFormat="1" x14ac:dyDescent="0.25">
      <c r="A491" s="17"/>
      <c r="B491" s="28"/>
      <c r="C491" s="18" t="e">
        <f>VLOOKUP(B491,Fornecedores!A:B,2,0)</f>
        <v>#N/A</v>
      </c>
      <c r="D491" s="18"/>
      <c r="E491" s="23"/>
      <c r="F491" s="19"/>
      <c r="G491" s="32"/>
      <c r="H491" s="74"/>
      <c r="I491" s="21"/>
      <c r="J491"/>
    </row>
    <row r="492" spans="1:10" s="16" customFormat="1" x14ac:dyDescent="0.25">
      <c r="A492" s="17"/>
      <c r="B492" s="28"/>
      <c r="C492" s="18" t="e">
        <f>VLOOKUP(B492,Fornecedores!A:B,2,0)</f>
        <v>#N/A</v>
      </c>
      <c r="D492" s="18"/>
      <c r="E492" s="23"/>
      <c r="F492" s="19"/>
      <c r="G492" s="32"/>
      <c r="H492" s="74"/>
      <c r="I492" s="21"/>
      <c r="J492"/>
    </row>
    <row r="493" spans="1:10" s="16" customFormat="1" x14ac:dyDescent="0.25">
      <c r="A493" s="17"/>
      <c r="B493" s="28"/>
      <c r="C493" s="18" t="e">
        <f>VLOOKUP(B493,Fornecedores!A:B,2,0)</f>
        <v>#N/A</v>
      </c>
      <c r="D493" s="18"/>
      <c r="E493" s="23"/>
      <c r="F493" s="19"/>
      <c r="G493" s="32"/>
      <c r="H493" s="74"/>
      <c r="I493" s="21"/>
      <c r="J493"/>
    </row>
    <row r="494" spans="1:10" s="16" customFormat="1" x14ac:dyDescent="0.25">
      <c r="A494" s="17"/>
      <c r="B494" s="28"/>
      <c r="C494" s="18" t="e">
        <f>VLOOKUP(B494,Fornecedores!A:B,2,0)</f>
        <v>#N/A</v>
      </c>
      <c r="D494" s="18"/>
      <c r="E494" s="23"/>
      <c r="F494" s="19"/>
      <c r="G494" s="32"/>
      <c r="H494" s="74"/>
      <c r="I494" s="21"/>
      <c r="J494"/>
    </row>
    <row r="495" spans="1:10" s="16" customFormat="1" x14ac:dyDescent="0.25">
      <c r="A495" s="17"/>
      <c r="B495" s="28"/>
      <c r="C495" s="18" t="e">
        <f>VLOOKUP(B495,Fornecedores!A:B,2,0)</f>
        <v>#N/A</v>
      </c>
      <c r="D495" s="18"/>
      <c r="E495" s="23"/>
      <c r="F495" s="19"/>
      <c r="G495" s="32"/>
      <c r="H495" s="74"/>
      <c r="I495" s="21"/>
      <c r="J495"/>
    </row>
    <row r="496" spans="1:10" s="16" customFormat="1" x14ac:dyDescent="0.25">
      <c r="A496" s="17"/>
      <c r="B496" s="28"/>
      <c r="C496" s="18" t="e">
        <f>VLOOKUP(B496,Fornecedores!A:B,2,0)</f>
        <v>#N/A</v>
      </c>
      <c r="D496" s="18"/>
      <c r="E496" s="23"/>
      <c r="F496" s="19"/>
      <c r="G496" s="32"/>
      <c r="H496" s="74"/>
      <c r="I496" s="21"/>
      <c r="J496"/>
    </row>
    <row r="497" spans="1:10" s="16" customFormat="1" x14ac:dyDescent="0.25">
      <c r="A497" s="17"/>
      <c r="B497" s="28"/>
      <c r="C497" s="18" t="e">
        <f>VLOOKUP(B497,Fornecedores!A:B,2,0)</f>
        <v>#N/A</v>
      </c>
      <c r="D497" s="18"/>
      <c r="E497" s="23"/>
      <c r="F497" s="19"/>
      <c r="G497" s="32"/>
      <c r="H497" s="74"/>
      <c r="I497" s="21"/>
      <c r="J497"/>
    </row>
    <row r="498" spans="1:10" s="16" customFormat="1" x14ac:dyDescent="0.25">
      <c r="A498" s="17"/>
      <c r="B498" s="28"/>
      <c r="C498" s="18" t="e">
        <f>VLOOKUP(B498,Fornecedores!A:B,2,0)</f>
        <v>#N/A</v>
      </c>
      <c r="D498" s="18"/>
      <c r="E498" s="23"/>
      <c r="F498" s="19"/>
      <c r="G498" s="32"/>
      <c r="H498" s="74"/>
      <c r="I498" s="21"/>
      <c r="J498"/>
    </row>
    <row r="499" spans="1:10" s="16" customFormat="1" x14ac:dyDescent="0.25">
      <c r="A499" s="17"/>
      <c r="B499" s="28"/>
      <c r="C499" s="18" t="e">
        <f>VLOOKUP(B499,Fornecedores!A:B,2,0)</f>
        <v>#N/A</v>
      </c>
      <c r="D499" s="18"/>
      <c r="E499" s="23"/>
      <c r="F499" s="19"/>
      <c r="G499" s="32"/>
      <c r="H499" s="74"/>
      <c r="I499" s="21"/>
      <c r="J499"/>
    </row>
    <row r="500" spans="1:10" s="16" customFormat="1" x14ac:dyDescent="0.25">
      <c r="A500" s="17"/>
      <c r="B500" s="27"/>
      <c r="C500" s="18" t="e">
        <f>VLOOKUP(B500,Fornecedores!A:B,2,0)</f>
        <v>#N/A</v>
      </c>
      <c r="D500" s="18"/>
      <c r="E500" s="23"/>
      <c r="F500" s="19"/>
      <c r="G500" s="20"/>
      <c r="H500" s="74"/>
      <c r="I500" s="21"/>
      <c r="J500"/>
    </row>
    <row r="501" spans="1:10" s="16" customFormat="1" x14ac:dyDescent="0.25">
      <c r="A501" s="17"/>
      <c r="B501" s="27"/>
      <c r="C501" s="18" t="e">
        <f>VLOOKUP(B501,Fornecedores!A:B,2,0)</f>
        <v>#N/A</v>
      </c>
      <c r="D501" s="18"/>
      <c r="E501" s="23"/>
      <c r="F501" s="19"/>
      <c r="G501" s="20"/>
      <c r="H501" s="74"/>
      <c r="I501" s="21"/>
      <c r="J501"/>
    </row>
    <row r="502" spans="1:10" s="16" customFormat="1" x14ac:dyDescent="0.25">
      <c r="A502" s="17"/>
      <c r="B502" s="27"/>
      <c r="C502" s="18" t="e">
        <f>VLOOKUP(B502,Fornecedores!A:B,2,0)</f>
        <v>#N/A</v>
      </c>
      <c r="D502" s="18"/>
      <c r="E502" s="23"/>
      <c r="F502" s="19"/>
      <c r="G502" s="20"/>
      <c r="H502" s="74"/>
      <c r="I502" s="21"/>
      <c r="J502"/>
    </row>
    <row r="503" spans="1:10" s="16" customFormat="1" x14ac:dyDescent="0.25">
      <c r="A503" s="17"/>
      <c r="B503" s="27"/>
      <c r="C503" s="18" t="e">
        <f>VLOOKUP(B503,Fornecedores!A:B,2,0)</f>
        <v>#N/A</v>
      </c>
      <c r="D503" s="18"/>
      <c r="E503" s="23"/>
      <c r="F503" s="19"/>
      <c r="G503" s="20"/>
      <c r="H503" s="74"/>
      <c r="I503" s="21"/>
      <c r="J503"/>
    </row>
    <row r="504" spans="1:10" s="16" customFormat="1" x14ac:dyDescent="0.25">
      <c r="A504" s="17"/>
      <c r="B504" s="27"/>
      <c r="C504" s="18" t="e">
        <f>VLOOKUP(B504,Fornecedores!A:B,2,0)</f>
        <v>#N/A</v>
      </c>
      <c r="D504" s="18"/>
      <c r="E504" s="23"/>
      <c r="F504" s="19"/>
      <c r="G504" s="20"/>
      <c r="H504" s="74"/>
      <c r="I504" s="21"/>
      <c r="J504"/>
    </row>
    <row r="505" spans="1:10" s="16" customFormat="1" x14ac:dyDescent="0.25">
      <c r="A505" s="17"/>
      <c r="B505" s="28"/>
      <c r="C505" s="18" t="e">
        <f>VLOOKUP(B505,Fornecedores!A:B,2,0)</f>
        <v>#N/A</v>
      </c>
      <c r="D505" s="18"/>
      <c r="E505" s="23"/>
      <c r="F505" s="19"/>
      <c r="G505" s="20"/>
      <c r="H505" s="74"/>
      <c r="I505" s="21"/>
      <c r="J505"/>
    </row>
    <row r="506" spans="1:10" s="16" customFormat="1" x14ac:dyDescent="0.25">
      <c r="A506" s="17"/>
      <c r="B506" s="27"/>
      <c r="C506" s="18" t="e">
        <f>VLOOKUP(B506,Fornecedores!A:B,2,0)</f>
        <v>#N/A</v>
      </c>
      <c r="D506" s="18"/>
      <c r="E506" s="23"/>
      <c r="F506" s="19"/>
      <c r="G506" s="20"/>
      <c r="H506" s="74"/>
      <c r="I506" s="21"/>
      <c r="J506"/>
    </row>
    <row r="507" spans="1:10" s="16" customFormat="1" x14ac:dyDescent="0.25">
      <c r="A507" s="17"/>
      <c r="B507" s="27"/>
      <c r="C507" s="18" t="e">
        <f>VLOOKUP(B507,Fornecedores!A:B,2,0)</f>
        <v>#N/A</v>
      </c>
      <c r="D507" s="18"/>
      <c r="E507" s="23"/>
      <c r="F507" s="19"/>
      <c r="G507" s="20"/>
      <c r="H507" s="74"/>
      <c r="I507" s="21"/>
      <c r="J507"/>
    </row>
    <row r="508" spans="1:10" s="16" customFormat="1" x14ac:dyDescent="0.25">
      <c r="A508" s="17"/>
      <c r="B508" s="27"/>
      <c r="C508" s="18"/>
      <c r="D508" s="18"/>
      <c r="E508" s="23"/>
      <c r="F508" s="19"/>
      <c r="G508" s="20"/>
      <c r="H508" s="74"/>
      <c r="I508" s="21"/>
      <c r="J508"/>
    </row>
    <row r="509" spans="1:10" s="16" customFormat="1" x14ac:dyDescent="0.25">
      <c r="A509" s="17"/>
      <c r="B509" s="27"/>
      <c r="C509" s="18"/>
      <c r="D509" s="18"/>
      <c r="E509" s="23"/>
      <c r="F509" s="19"/>
      <c r="G509" s="20"/>
      <c r="H509" s="74"/>
      <c r="I509" s="21"/>
      <c r="J509"/>
    </row>
    <row r="510" spans="1:10" s="16" customFormat="1" x14ac:dyDescent="0.25">
      <c r="A510" s="17"/>
      <c r="B510" s="27"/>
      <c r="C510" s="18"/>
      <c r="D510" s="18"/>
      <c r="E510" s="23"/>
      <c r="F510" s="19"/>
      <c r="G510" s="20"/>
      <c r="H510" s="74"/>
      <c r="I510" s="21"/>
      <c r="J510"/>
    </row>
    <row r="511" spans="1:10" s="16" customFormat="1" x14ac:dyDescent="0.25">
      <c r="A511" s="17"/>
      <c r="B511" s="27"/>
      <c r="C511" s="18"/>
      <c r="D511" s="18"/>
      <c r="E511" s="23"/>
      <c r="F511" s="19"/>
      <c r="G511" s="20"/>
      <c r="H511" s="74"/>
      <c r="I511" s="21"/>
      <c r="J511"/>
    </row>
    <row r="512" spans="1:10" s="16" customFormat="1" x14ac:dyDescent="0.25">
      <c r="A512" s="17"/>
      <c r="B512" s="27"/>
      <c r="C512" s="18"/>
      <c r="D512" s="18"/>
      <c r="E512" s="23"/>
      <c r="F512" s="19"/>
      <c r="G512" s="20"/>
      <c r="H512" s="74"/>
      <c r="I512" s="21"/>
      <c r="J512"/>
    </row>
    <row r="513" spans="1:10" s="16" customFormat="1" x14ac:dyDescent="0.25">
      <c r="A513" s="17"/>
      <c r="B513" s="27"/>
      <c r="C513" s="18"/>
      <c r="D513" s="18"/>
      <c r="E513" s="23"/>
      <c r="F513" s="19"/>
      <c r="G513" s="20"/>
      <c r="H513" s="74"/>
      <c r="I513" s="21"/>
      <c r="J513"/>
    </row>
    <row r="514" spans="1:10" s="16" customFormat="1" x14ac:dyDescent="0.25">
      <c r="A514" s="17"/>
      <c r="B514" s="27"/>
      <c r="C514" s="18"/>
      <c r="D514" s="18"/>
      <c r="E514" s="23"/>
      <c r="F514" s="19"/>
      <c r="G514" s="20"/>
      <c r="H514" s="74"/>
      <c r="I514" s="21"/>
      <c r="J514"/>
    </row>
    <row r="515" spans="1:10" s="16" customFormat="1" x14ac:dyDescent="0.25">
      <c r="A515" s="17"/>
      <c r="B515" s="27"/>
      <c r="C515" s="18"/>
      <c r="D515" s="18"/>
      <c r="E515" s="23"/>
      <c r="F515" s="19"/>
      <c r="G515" s="20"/>
      <c r="H515" s="74"/>
      <c r="I515" s="21"/>
      <c r="J515"/>
    </row>
    <row r="516" spans="1:10" s="16" customFormat="1" x14ac:dyDescent="0.25">
      <c r="A516" s="17"/>
      <c r="B516" s="27"/>
      <c r="C516" s="18"/>
      <c r="D516" s="18"/>
      <c r="E516" s="23"/>
      <c r="F516" s="19"/>
      <c r="G516" s="20"/>
      <c r="H516" s="74"/>
      <c r="I516" s="21"/>
      <c r="J516"/>
    </row>
    <row r="517" spans="1:10" s="16" customFormat="1" x14ac:dyDescent="0.25">
      <c r="A517" s="17"/>
      <c r="B517" s="27"/>
      <c r="C517" s="18"/>
      <c r="D517" s="18"/>
      <c r="E517" s="23"/>
      <c r="F517" s="19"/>
      <c r="G517" s="20"/>
      <c r="H517" s="74"/>
      <c r="I517" s="21"/>
      <c r="J517"/>
    </row>
    <row r="518" spans="1:10" s="16" customFormat="1" x14ac:dyDescent="0.25">
      <c r="A518" s="17"/>
      <c r="B518" s="27"/>
      <c r="C518" s="18"/>
      <c r="D518" s="18"/>
      <c r="E518" s="23"/>
      <c r="F518" s="19"/>
      <c r="G518" s="20"/>
      <c r="H518" s="74"/>
      <c r="I518" s="21"/>
      <c r="J518"/>
    </row>
    <row r="519" spans="1:10" s="16" customFormat="1" x14ac:dyDescent="0.25">
      <c r="A519" s="17"/>
      <c r="B519" s="27"/>
      <c r="C519" s="18"/>
      <c r="D519" s="18"/>
      <c r="E519" s="23"/>
      <c r="F519" s="19"/>
      <c r="G519" s="20"/>
      <c r="H519" s="74"/>
      <c r="I519" s="21"/>
      <c r="J519"/>
    </row>
    <row r="520" spans="1:10" s="16" customFormat="1" x14ac:dyDescent="0.25">
      <c r="A520" s="17"/>
      <c r="B520" s="27"/>
      <c r="C520" s="18"/>
      <c r="D520" s="18"/>
      <c r="E520" s="23"/>
      <c r="F520" s="19"/>
      <c r="G520" s="20"/>
      <c r="H520" s="74"/>
      <c r="I520" s="21"/>
      <c r="J520"/>
    </row>
    <row r="521" spans="1:10" s="16" customFormat="1" x14ac:dyDescent="0.25">
      <c r="A521" s="17"/>
      <c r="B521" s="27"/>
      <c r="C521" s="18"/>
      <c r="D521" s="18"/>
      <c r="E521" s="23"/>
      <c r="F521" s="19"/>
      <c r="G521" s="20"/>
      <c r="H521" s="74"/>
      <c r="I521" s="21"/>
      <c r="J521"/>
    </row>
    <row r="522" spans="1:10" s="16" customFormat="1" x14ac:dyDescent="0.25">
      <c r="A522" s="17"/>
      <c r="B522" s="27"/>
      <c r="C522" s="18"/>
      <c r="D522" s="18"/>
      <c r="E522" s="23"/>
      <c r="F522" s="19"/>
      <c r="G522" s="20"/>
      <c r="H522" s="74"/>
      <c r="I522" s="21"/>
      <c r="J522"/>
    </row>
    <row r="523" spans="1:10" s="16" customFormat="1" x14ac:dyDescent="0.25">
      <c r="A523" s="17"/>
      <c r="B523" s="27"/>
      <c r="C523" s="18"/>
      <c r="D523" s="18"/>
      <c r="E523" s="23"/>
      <c r="F523" s="19"/>
      <c r="G523" s="20"/>
      <c r="H523" s="74"/>
      <c r="I523" s="21"/>
      <c r="J523"/>
    </row>
    <row r="524" spans="1:10" s="16" customFormat="1" x14ac:dyDescent="0.25">
      <c r="A524" s="17"/>
      <c r="B524" s="27"/>
      <c r="C524" s="18"/>
      <c r="D524" s="18"/>
      <c r="E524" s="23"/>
      <c r="F524" s="19"/>
      <c r="G524" s="20"/>
      <c r="H524" s="74"/>
      <c r="I524" s="21"/>
      <c r="J524"/>
    </row>
    <row r="525" spans="1:10" s="16" customFormat="1" x14ac:dyDescent="0.25">
      <c r="A525" s="17"/>
      <c r="B525" s="27"/>
      <c r="C525" s="18"/>
      <c r="D525" s="18"/>
      <c r="E525" s="23"/>
      <c r="F525" s="19"/>
      <c r="G525" s="20"/>
      <c r="H525" s="74"/>
      <c r="I525" s="21"/>
      <c r="J525"/>
    </row>
    <row r="526" spans="1:10" s="16" customFormat="1" x14ac:dyDescent="0.25">
      <c r="A526" s="17"/>
      <c r="B526" s="27"/>
      <c r="C526" s="18"/>
      <c r="D526" s="18"/>
      <c r="E526" s="23"/>
      <c r="F526" s="19"/>
      <c r="G526" s="20"/>
      <c r="H526" s="74"/>
      <c r="I526" s="21"/>
      <c r="J526"/>
    </row>
    <row r="527" spans="1:10" s="16" customFormat="1" x14ac:dyDescent="0.25">
      <c r="A527" s="17"/>
      <c r="B527" s="27"/>
      <c r="C527" s="18"/>
      <c r="D527" s="18"/>
      <c r="E527" s="23"/>
      <c r="F527" s="19"/>
      <c r="G527" s="20"/>
      <c r="H527" s="74"/>
      <c r="I527" s="21"/>
      <c r="J527"/>
    </row>
    <row r="528" spans="1:10" s="16" customFormat="1" x14ac:dyDescent="0.25">
      <c r="A528" s="17"/>
      <c r="B528" s="27"/>
      <c r="C528" s="18"/>
      <c r="D528" s="18"/>
      <c r="E528" s="23"/>
      <c r="F528" s="19"/>
      <c r="G528" s="20"/>
      <c r="H528" s="74"/>
      <c r="I528" s="21"/>
      <c r="J528"/>
    </row>
    <row r="529" spans="1:10" s="16" customFormat="1" x14ac:dyDescent="0.25">
      <c r="A529" s="17"/>
      <c r="B529" s="27"/>
      <c r="C529" s="18"/>
      <c r="D529" s="18"/>
      <c r="E529" s="23"/>
      <c r="F529" s="19"/>
      <c r="G529" s="20"/>
      <c r="H529" s="74"/>
      <c r="I529" s="21"/>
      <c r="J529"/>
    </row>
    <row r="530" spans="1:10" s="16" customFormat="1" x14ac:dyDescent="0.25">
      <c r="A530" s="17"/>
      <c r="B530" s="27"/>
      <c r="C530" s="18"/>
      <c r="D530" s="18"/>
      <c r="E530" s="23"/>
      <c r="F530" s="19"/>
      <c r="G530" s="20"/>
      <c r="H530" s="74"/>
      <c r="I530" s="21"/>
      <c r="J530"/>
    </row>
    <row r="531" spans="1:10" s="16" customFormat="1" x14ac:dyDescent="0.25">
      <c r="A531" s="17"/>
      <c r="B531" s="27"/>
      <c r="C531" s="18"/>
      <c r="D531" s="18"/>
      <c r="E531" s="23"/>
      <c r="F531" s="19"/>
      <c r="G531" s="20"/>
      <c r="H531" s="74"/>
      <c r="I531" s="21"/>
      <c r="J531"/>
    </row>
    <row r="532" spans="1:10" s="16" customFormat="1" x14ac:dyDescent="0.25">
      <c r="A532" s="17"/>
      <c r="B532" s="27"/>
      <c r="C532" s="18"/>
      <c r="D532" s="18"/>
      <c r="E532" s="23"/>
      <c r="F532" s="19"/>
      <c r="G532" s="20"/>
      <c r="H532" s="74"/>
      <c r="I532" s="21"/>
      <c r="J532"/>
    </row>
    <row r="533" spans="1:10" s="16" customFormat="1" x14ac:dyDescent="0.25">
      <c r="A533" s="17"/>
      <c r="B533" s="27"/>
      <c r="C533" s="18"/>
      <c r="D533" s="18"/>
      <c r="E533" s="23"/>
      <c r="F533" s="19"/>
      <c r="G533" s="20"/>
      <c r="H533" s="74"/>
      <c r="I533" s="21"/>
      <c r="J533"/>
    </row>
    <row r="534" spans="1:10" s="16" customFormat="1" x14ac:dyDescent="0.25">
      <c r="A534" s="17"/>
      <c r="B534" s="27"/>
      <c r="C534" s="18"/>
      <c r="D534" s="18"/>
      <c r="E534" s="23"/>
      <c r="F534" s="19"/>
      <c r="G534" s="20"/>
      <c r="H534" s="74"/>
      <c r="I534" s="21"/>
      <c r="J534"/>
    </row>
    <row r="535" spans="1:10" s="16" customFormat="1" x14ac:dyDescent="0.25">
      <c r="A535" s="17"/>
      <c r="B535" s="27"/>
      <c r="C535" s="18"/>
      <c r="D535" s="18"/>
      <c r="E535" s="23"/>
      <c r="F535" s="19"/>
      <c r="G535" s="20"/>
      <c r="H535" s="74"/>
      <c r="I535" s="21"/>
      <c r="J535"/>
    </row>
    <row r="536" spans="1:10" s="16" customFormat="1" x14ac:dyDescent="0.25">
      <c r="A536" s="17"/>
      <c r="B536" s="27"/>
      <c r="C536" s="18"/>
      <c r="D536" s="18"/>
      <c r="E536" s="23"/>
      <c r="F536" s="19"/>
      <c r="G536" s="20"/>
      <c r="H536" s="74"/>
      <c r="I536" s="21"/>
      <c r="J536"/>
    </row>
    <row r="537" spans="1:10" s="16" customFormat="1" x14ac:dyDescent="0.25">
      <c r="A537" s="17"/>
      <c r="B537" s="27"/>
      <c r="C537" s="18"/>
      <c r="D537" s="18"/>
      <c r="E537" s="23"/>
      <c r="F537" s="19"/>
      <c r="G537" s="20"/>
      <c r="H537" s="74"/>
      <c r="I537" s="21"/>
      <c r="J537"/>
    </row>
    <row r="538" spans="1:10" s="16" customFormat="1" x14ac:dyDescent="0.25">
      <c r="A538" s="17"/>
      <c r="B538" s="27"/>
      <c r="C538" s="18"/>
      <c r="D538" s="18"/>
      <c r="E538" s="23"/>
      <c r="F538" s="19"/>
      <c r="G538" s="20"/>
      <c r="H538" s="74"/>
      <c r="I538" s="21"/>
      <c r="J538"/>
    </row>
    <row r="539" spans="1:10" s="16" customFormat="1" x14ac:dyDescent="0.25">
      <c r="A539" s="17"/>
      <c r="B539" s="27"/>
      <c r="C539" s="18"/>
      <c r="D539" s="18"/>
      <c r="E539" s="23"/>
      <c r="F539" s="19"/>
      <c r="G539" s="20"/>
      <c r="H539" s="74"/>
      <c r="I539" s="21"/>
      <c r="J539"/>
    </row>
    <row r="540" spans="1:10" s="16" customFormat="1" x14ac:dyDescent="0.25">
      <c r="A540" s="17"/>
      <c r="B540" s="27"/>
      <c r="C540" s="18"/>
      <c r="D540" s="18"/>
      <c r="E540" s="23"/>
      <c r="F540" s="19"/>
      <c r="G540" s="20"/>
      <c r="H540" s="74"/>
      <c r="I540" s="21"/>
      <c r="J540"/>
    </row>
    <row r="541" spans="1:10" s="16" customFormat="1" x14ac:dyDescent="0.25">
      <c r="A541" s="17"/>
      <c r="B541" s="27"/>
      <c r="C541" s="18"/>
      <c r="D541" s="18"/>
      <c r="E541" s="23"/>
      <c r="F541" s="19"/>
      <c r="G541" s="20"/>
      <c r="H541" s="74"/>
      <c r="I541" s="21"/>
      <c r="J541"/>
    </row>
    <row r="542" spans="1:10" s="16" customFormat="1" x14ac:dyDescent="0.25">
      <c r="A542" s="17"/>
      <c r="B542" s="27"/>
      <c r="C542" s="18"/>
      <c r="D542" s="18"/>
      <c r="E542" s="23"/>
      <c r="F542" s="19"/>
      <c r="G542" s="20"/>
      <c r="H542" s="74"/>
      <c r="I542" s="21"/>
      <c r="J542"/>
    </row>
    <row r="543" spans="1:10" s="16" customFormat="1" x14ac:dyDescent="0.25">
      <c r="A543" s="17"/>
      <c r="B543" s="27"/>
      <c r="C543" s="18"/>
      <c r="D543" s="18"/>
      <c r="E543" s="23"/>
      <c r="F543" s="19"/>
      <c r="G543" s="20"/>
      <c r="H543" s="74"/>
      <c r="I543" s="21"/>
      <c r="J543"/>
    </row>
    <row r="544" spans="1:10" s="16" customFormat="1" x14ac:dyDescent="0.25">
      <c r="A544" s="17"/>
      <c r="B544" s="27"/>
      <c r="C544" s="18"/>
      <c r="D544" s="18"/>
      <c r="E544" s="23"/>
      <c r="F544" s="19"/>
      <c r="G544" s="20"/>
      <c r="H544" s="74"/>
      <c r="I544" s="21"/>
      <c r="J544"/>
    </row>
    <row r="545" spans="1:10" s="16" customFormat="1" x14ac:dyDescent="0.25">
      <c r="A545" s="17"/>
      <c r="B545" s="27"/>
      <c r="C545" s="18"/>
      <c r="D545" s="18"/>
      <c r="E545" s="23"/>
      <c r="F545" s="19"/>
      <c r="G545" s="20"/>
      <c r="H545" s="74"/>
      <c r="I545" s="21"/>
      <c r="J545"/>
    </row>
    <row r="546" spans="1:10" s="16" customFormat="1" x14ac:dyDescent="0.25">
      <c r="A546" s="17"/>
      <c r="B546" s="27"/>
      <c r="C546" s="18"/>
      <c r="D546" s="18"/>
      <c r="E546" s="23"/>
      <c r="F546" s="19"/>
      <c r="G546" s="20"/>
      <c r="H546" s="74"/>
      <c r="I546" s="21"/>
      <c r="J546"/>
    </row>
    <row r="547" spans="1:10" s="16" customFormat="1" x14ac:dyDescent="0.25">
      <c r="A547" s="17"/>
      <c r="B547" s="27"/>
      <c r="C547" s="18"/>
      <c r="D547" s="18"/>
      <c r="E547" s="23"/>
      <c r="F547" s="19"/>
      <c r="G547" s="20"/>
      <c r="H547" s="74"/>
      <c r="I547" s="21"/>
      <c r="J547"/>
    </row>
    <row r="548" spans="1:10" s="16" customFormat="1" x14ac:dyDescent="0.25">
      <c r="A548" s="17"/>
      <c r="B548" s="27"/>
      <c r="C548" s="18"/>
      <c r="D548" s="18"/>
      <c r="E548" s="23"/>
      <c r="F548" s="19"/>
      <c r="G548" s="20"/>
      <c r="H548" s="74"/>
      <c r="I548" s="21"/>
      <c r="J548"/>
    </row>
    <row r="549" spans="1:10" s="16" customFormat="1" x14ac:dyDescent="0.25">
      <c r="A549" s="17"/>
      <c r="B549" s="27"/>
      <c r="C549" s="18"/>
      <c r="D549" s="18"/>
      <c r="E549" s="23"/>
      <c r="F549" s="19"/>
      <c r="G549" s="20"/>
      <c r="H549" s="74"/>
      <c r="I549" s="21"/>
      <c r="J549"/>
    </row>
    <row r="550" spans="1:10" s="16" customFormat="1" x14ac:dyDescent="0.25">
      <c r="A550" s="17"/>
      <c r="B550" s="27"/>
      <c r="C550" s="18"/>
      <c r="D550" s="18"/>
      <c r="E550" s="23"/>
      <c r="F550" s="19"/>
      <c r="G550" s="20"/>
      <c r="H550" s="74"/>
      <c r="I550" s="21"/>
      <c r="J550"/>
    </row>
    <row r="551" spans="1:10" s="16" customFormat="1" x14ac:dyDescent="0.25">
      <c r="A551" s="17"/>
      <c r="B551" s="27"/>
      <c r="C551" s="18"/>
      <c r="D551" s="18"/>
      <c r="E551" s="23"/>
      <c r="F551" s="19"/>
      <c r="G551" s="20"/>
      <c r="H551" s="74"/>
      <c r="I551" s="21"/>
      <c r="J551"/>
    </row>
    <row r="552" spans="1:10" s="16" customFormat="1" x14ac:dyDescent="0.25">
      <c r="A552" s="17"/>
      <c r="B552" s="27"/>
      <c r="C552" s="18"/>
      <c r="D552" s="18"/>
      <c r="E552" s="23"/>
      <c r="F552" s="19"/>
      <c r="G552" s="20"/>
      <c r="H552" s="74"/>
      <c r="I552" s="21"/>
      <c r="J552"/>
    </row>
    <row r="553" spans="1:10" s="16" customFormat="1" x14ac:dyDescent="0.25">
      <c r="A553" s="17"/>
      <c r="B553" s="27"/>
      <c r="C553" s="18"/>
      <c r="D553" s="18"/>
      <c r="E553" s="23"/>
      <c r="F553" s="19"/>
      <c r="G553" s="20"/>
      <c r="H553" s="74"/>
      <c r="I553" s="21"/>
      <c r="J553"/>
    </row>
    <row r="554" spans="1:10" s="16" customFormat="1" x14ac:dyDescent="0.25">
      <c r="A554" s="17"/>
      <c r="B554" s="27"/>
      <c r="C554" s="18"/>
      <c r="D554" s="18"/>
      <c r="E554" s="23"/>
      <c r="F554" s="19"/>
      <c r="G554" s="20"/>
      <c r="H554" s="74"/>
      <c r="I554" s="21"/>
      <c r="J554"/>
    </row>
    <row r="555" spans="1:10" s="16" customFormat="1" x14ac:dyDescent="0.25">
      <c r="A555" s="17"/>
      <c r="B555" s="27"/>
      <c r="C555" s="18"/>
      <c r="D555" s="18"/>
      <c r="E555" s="23"/>
      <c r="F555" s="19"/>
      <c r="G555" s="20"/>
      <c r="H555" s="74"/>
      <c r="I555" s="21"/>
      <c r="J555"/>
    </row>
    <row r="556" spans="1:10" s="16" customFormat="1" x14ac:dyDescent="0.25">
      <c r="A556" s="17"/>
      <c r="B556" s="27"/>
      <c r="C556" s="18"/>
      <c r="D556" s="18"/>
      <c r="E556" s="23"/>
      <c r="F556" s="19"/>
      <c r="G556" s="20"/>
      <c r="H556" s="74"/>
      <c r="I556" s="21"/>
      <c r="J556"/>
    </row>
    <row r="557" spans="1:10" s="16" customFormat="1" x14ac:dyDescent="0.25">
      <c r="A557" s="17"/>
      <c r="B557" s="27"/>
      <c r="C557" s="18"/>
      <c r="D557" s="18"/>
      <c r="E557" s="23"/>
      <c r="F557" s="19"/>
      <c r="G557" s="20"/>
      <c r="H557" s="74"/>
      <c r="I557" s="21"/>
      <c r="J557"/>
    </row>
    <row r="558" spans="1:10" s="16" customFormat="1" x14ac:dyDescent="0.25">
      <c r="A558" s="17"/>
      <c r="B558" s="27"/>
      <c r="C558" s="18"/>
      <c r="D558" s="18"/>
      <c r="E558" s="23"/>
      <c r="F558" s="19"/>
      <c r="G558" s="20"/>
      <c r="H558" s="74"/>
      <c r="I558" s="21"/>
      <c r="J558"/>
    </row>
    <row r="559" spans="1:10" s="16" customFormat="1" x14ac:dyDescent="0.25">
      <c r="A559" s="17"/>
      <c r="B559" s="27"/>
      <c r="C559" s="18"/>
      <c r="D559" s="18"/>
      <c r="E559" s="23"/>
      <c r="F559" s="19"/>
      <c r="G559" s="20"/>
      <c r="H559" s="74"/>
      <c r="I559" s="21"/>
      <c r="J559"/>
    </row>
    <row r="560" spans="1:10" s="16" customFormat="1" x14ac:dyDescent="0.25">
      <c r="A560" s="17"/>
      <c r="B560" s="27"/>
      <c r="C560" s="18"/>
      <c r="D560" s="18"/>
      <c r="E560" s="23"/>
      <c r="F560" s="19"/>
      <c r="G560" s="20"/>
      <c r="H560" s="74"/>
      <c r="I560" s="21"/>
      <c r="J560"/>
    </row>
    <row r="561" spans="1:10" s="16" customFormat="1" x14ac:dyDescent="0.25">
      <c r="A561" s="17"/>
      <c r="B561" s="27"/>
      <c r="C561" s="18"/>
      <c r="D561" s="18"/>
      <c r="E561" s="23"/>
      <c r="F561" s="19"/>
      <c r="G561" s="20"/>
      <c r="H561" s="74"/>
      <c r="I561" s="21"/>
      <c r="J561"/>
    </row>
    <row r="562" spans="1:10" s="16" customFormat="1" x14ac:dyDescent="0.25">
      <c r="A562" s="17"/>
      <c r="B562" s="27"/>
      <c r="C562" s="18"/>
      <c r="D562" s="18"/>
      <c r="E562" s="23"/>
      <c r="F562" s="19"/>
      <c r="G562" s="20"/>
      <c r="H562" s="74"/>
      <c r="I562" s="21"/>
      <c r="J562"/>
    </row>
    <row r="563" spans="1:10" s="16" customFormat="1" x14ac:dyDescent="0.25">
      <c r="A563" s="17"/>
      <c r="B563" s="27"/>
      <c r="C563" s="18"/>
      <c r="D563" s="18"/>
      <c r="E563" s="23"/>
      <c r="F563" s="19"/>
      <c r="G563" s="20"/>
      <c r="H563" s="74"/>
      <c r="I563" s="21"/>
      <c r="J563"/>
    </row>
    <row r="564" spans="1:10" s="16" customFormat="1" x14ac:dyDescent="0.25">
      <c r="A564" s="17"/>
      <c r="B564" s="27"/>
      <c r="C564" s="18"/>
      <c r="D564" s="18"/>
      <c r="E564" s="23"/>
      <c r="F564" s="19"/>
      <c r="G564" s="20"/>
      <c r="H564" s="74"/>
      <c r="I564" s="21"/>
      <c r="J564"/>
    </row>
    <row r="565" spans="1:10" s="16" customFormat="1" x14ac:dyDescent="0.25">
      <c r="A565" s="17"/>
      <c r="B565" s="27"/>
      <c r="C565" s="18"/>
      <c r="D565" s="18"/>
      <c r="E565" s="23"/>
      <c r="F565" s="19"/>
      <c r="G565" s="20"/>
      <c r="H565" s="74"/>
      <c r="I565" s="21"/>
      <c r="J565"/>
    </row>
    <row r="566" spans="1:10" s="16" customFormat="1" x14ac:dyDescent="0.25">
      <c r="A566" s="17"/>
      <c r="B566" s="27"/>
      <c r="C566" s="18"/>
      <c r="D566" s="18"/>
      <c r="E566" s="23"/>
      <c r="F566" s="19"/>
      <c r="G566" s="20"/>
      <c r="H566" s="74"/>
      <c r="I566" s="21"/>
      <c r="J566"/>
    </row>
    <row r="567" spans="1:10" s="16" customFormat="1" x14ac:dyDescent="0.25">
      <c r="A567" s="17"/>
      <c r="B567" s="27"/>
      <c r="C567" s="18"/>
      <c r="D567" s="18"/>
      <c r="E567" s="23"/>
      <c r="F567" s="19"/>
      <c r="G567" s="20"/>
      <c r="H567" s="74"/>
      <c r="I567" s="21"/>
      <c r="J567"/>
    </row>
    <row r="568" spans="1:10" s="16" customFormat="1" x14ac:dyDescent="0.25">
      <c r="A568" s="17"/>
      <c r="B568" s="27"/>
      <c r="C568" s="18"/>
      <c r="D568" s="18"/>
      <c r="E568" s="23"/>
      <c r="F568" s="19"/>
      <c r="G568" s="20"/>
      <c r="H568" s="74"/>
      <c r="I568" s="21"/>
      <c r="J568"/>
    </row>
    <row r="569" spans="1:10" s="16" customFormat="1" x14ac:dyDescent="0.25">
      <c r="A569" s="17"/>
      <c r="B569" s="27"/>
      <c r="C569" s="18"/>
      <c r="D569" s="18"/>
      <c r="E569" s="23"/>
      <c r="F569" s="19"/>
      <c r="G569" s="20"/>
      <c r="H569" s="74"/>
      <c r="I569" s="21"/>
      <c r="J569"/>
    </row>
    <row r="570" spans="1:10" s="16" customFormat="1" x14ac:dyDescent="0.25">
      <c r="A570" s="17"/>
      <c r="B570" s="27"/>
      <c r="C570" s="18"/>
      <c r="D570" s="18"/>
      <c r="E570" s="23"/>
      <c r="F570" s="19"/>
      <c r="G570" s="20"/>
      <c r="H570" s="74"/>
      <c r="I570" s="21"/>
      <c r="J570"/>
    </row>
    <row r="571" spans="1:10" s="16" customFormat="1" x14ac:dyDescent="0.25">
      <c r="A571" s="17"/>
      <c r="B571" s="27"/>
      <c r="C571" s="18"/>
      <c r="D571" s="18"/>
      <c r="E571" s="23"/>
      <c r="F571" s="19"/>
      <c r="G571" s="20"/>
      <c r="H571" s="74"/>
      <c r="I571" s="21"/>
      <c r="J571"/>
    </row>
    <row r="572" spans="1:10" s="16" customFormat="1" x14ac:dyDescent="0.25">
      <c r="A572" s="17"/>
      <c r="B572" s="27"/>
      <c r="C572" s="18"/>
      <c r="D572" s="18"/>
      <c r="E572" s="23"/>
      <c r="F572" s="19"/>
      <c r="G572" s="20"/>
      <c r="H572" s="74"/>
      <c r="I572" s="21"/>
      <c r="J572"/>
    </row>
    <row r="573" spans="1:10" s="16" customFormat="1" x14ac:dyDescent="0.25">
      <c r="A573" s="17"/>
      <c r="B573" s="27"/>
      <c r="C573" s="18"/>
      <c r="D573" s="18"/>
      <c r="E573" s="23"/>
      <c r="F573" s="19"/>
      <c r="G573" s="20"/>
      <c r="H573" s="74"/>
      <c r="I573" s="21"/>
      <c r="J573"/>
    </row>
    <row r="574" spans="1:10" s="16" customFormat="1" x14ac:dyDescent="0.25">
      <c r="A574" s="17"/>
      <c r="B574" s="27"/>
      <c r="C574" s="18"/>
      <c r="D574" s="18"/>
      <c r="E574" s="23"/>
      <c r="F574" s="19"/>
      <c r="G574" s="20"/>
      <c r="H574" s="74"/>
      <c r="I574" s="21"/>
      <c r="J574"/>
    </row>
    <row r="575" spans="1:10" s="16" customFormat="1" x14ac:dyDescent="0.25">
      <c r="A575" s="17"/>
      <c r="B575" s="27"/>
      <c r="C575" s="18"/>
      <c r="D575" s="18"/>
      <c r="E575" s="23"/>
      <c r="F575" s="19"/>
      <c r="G575" s="20"/>
      <c r="H575" s="74"/>
      <c r="I575" s="21"/>
      <c r="J575"/>
    </row>
    <row r="576" spans="1:10" s="16" customFormat="1" x14ac:dyDescent="0.25">
      <c r="A576" s="17"/>
      <c r="B576" s="27"/>
      <c r="C576" s="18"/>
      <c r="D576" s="18"/>
      <c r="E576" s="23"/>
      <c r="F576" s="19"/>
      <c r="G576" s="20"/>
      <c r="H576" s="74"/>
      <c r="I576" s="21"/>
      <c r="J576"/>
    </row>
    <row r="577" spans="1:10" s="16" customFormat="1" x14ac:dyDescent="0.25">
      <c r="A577" s="17"/>
      <c r="B577" s="27"/>
      <c r="C577" s="18"/>
      <c r="D577" s="18"/>
      <c r="E577" s="23"/>
      <c r="F577" s="19"/>
      <c r="G577" s="20"/>
      <c r="H577" s="74"/>
      <c r="I577" s="21"/>
      <c r="J577"/>
    </row>
    <row r="578" spans="1:10" s="16" customFormat="1" x14ac:dyDescent="0.25">
      <c r="A578" s="17"/>
      <c r="B578" s="27"/>
      <c r="C578" s="18"/>
      <c r="D578" s="18"/>
      <c r="E578" s="23"/>
      <c r="F578" s="19"/>
      <c r="G578" s="20"/>
      <c r="H578" s="74"/>
      <c r="I578" s="21"/>
      <c r="J578"/>
    </row>
    <row r="579" spans="1:10" s="16" customFormat="1" x14ac:dyDescent="0.25">
      <c r="A579" s="17"/>
      <c r="B579" s="27"/>
      <c r="C579" s="18"/>
      <c r="D579" s="18"/>
      <c r="E579" s="23"/>
      <c r="F579" s="19"/>
      <c r="G579" s="20"/>
      <c r="H579" s="74"/>
      <c r="I579" s="21"/>
      <c r="J579"/>
    </row>
    <row r="580" spans="1:10" s="16" customFormat="1" x14ac:dyDescent="0.25">
      <c r="A580" s="17"/>
      <c r="B580" s="27"/>
      <c r="C580" s="18"/>
      <c r="D580" s="18"/>
      <c r="E580" s="23"/>
      <c r="F580" s="19"/>
      <c r="G580" s="20"/>
      <c r="H580" s="74"/>
      <c r="I580" s="21"/>
      <c r="J580"/>
    </row>
    <row r="581" spans="1:10" s="16" customFormat="1" x14ac:dyDescent="0.25">
      <c r="A581" s="17"/>
      <c r="B581" s="27"/>
      <c r="C581" s="18"/>
      <c r="D581" s="18"/>
      <c r="E581" s="23"/>
      <c r="F581" s="19"/>
      <c r="G581" s="20"/>
      <c r="H581" s="74"/>
      <c r="I581" s="21"/>
      <c r="J581"/>
    </row>
    <row r="582" spans="1:10" s="16" customFormat="1" x14ac:dyDescent="0.25">
      <c r="A582" s="17"/>
      <c r="B582" s="27"/>
      <c r="C582" s="18"/>
      <c r="D582" s="18"/>
      <c r="E582" s="23"/>
      <c r="F582" s="19"/>
      <c r="G582" s="20"/>
      <c r="H582" s="74"/>
      <c r="I582" s="21"/>
      <c r="J582"/>
    </row>
    <row r="583" spans="1:10" s="16" customFormat="1" x14ac:dyDescent="0.25">
      <c r="A583" s="17"/>
      <c r="B583" s="27"/>
      <c r="C583" s="18"/>
      <c r="D583" s="18"/>
      <c r="E583" s="23"/>
      <c r="F583" s="19"/>
      <c r="G583" s="20"/>
      <c r="H583" s="74"/>
      <c r="I583" s="21"/>
      <c r="J583"/>
    </row>
    <row r="584" spans="1:10" s="16" customFormat="1" x14ac:dyDescent="0.25">
      <c r="A584" s="17"/>
      <c r="B584" s="27"/>
      <c r="C584" s="18"/>
      <c r="D584" s="18"/>
      <c r="E584" s="23"/>
      <c r="F584" s="19"/>
      <c r="G584" s="20"/>
      <c r="H584" s="74"/>
      <c r="I584" s="21"/>
      <c r="J584"/>
    </row>
    <row r="585" spans="1:10" s="16" customFormat="1" x14ac:dyDescent="0.25">
      <c r="A585" s="17"/>
      <c r="B585" s="27"/>
      <c r="C585" s="18"/>
      <c r="D585" s="18"/>
      <c r="E585" s="23"/>
      <c r="F585" s="19"/>
      <c r="G585" s="20"/>
      <c r="H585" s="74"/>
      <c r="I585" s="21"/>
      <c r="J585"/>
    </row>
    <row r="586" spans="1:10" s="16" customFormat="1" x14ac:dyDescent="0.25">
      <c r="A586" s="17"/>
      <c r="B586" s="27"/>
      <c r="C586" s="18"/>
      <c r="D586" s="18"/>
      <c r="E586" s="23"/>
      <c r="F586" s="19"/>
      <c r="G586" s="20"/>
      <c r="H586" s="74"/>
      <c r="I586" s="21"/>
      <c r="J586"/>
    </row>
    <row r="587" spans="1:10" s="16" customFormat="1" x14ac:dyDescent="0.25">
      <c r="A587" s="17"/>
      <c r="B587" s="27"/>
      <c r="C587" s="18"/>
      <c r="D587" s="18"/>
      <c r="E587" s="23"/>
      <c r="F587" s="19"/>
      <c r="G587" s="20"/>
      <c r="H587" s="74"/>
      <c r="I587" s="21"/>
      <c r="J587"/>
    </row>
    <row r="588" spans="1:10" s="16" customFormat="1" x14ac:dyDescent="0.25">
      <c r="A588" s="17"/>
      <c r="B588" s="27"/>
      <c r="C588" s="18"/>
      <c r="D588" s="18"/>
      <c r="E588" s="23"/>
      <c r="F588" s="19"/>
      <c r="G588" s="20"/>
      <c r="H588" s="74"/>
      <c r="I588" s="21"/>
      <c r="J588"/>
    </row>
    <row r="589" spans="1:10" s="16" customFormat="1" x14ac:dyDescent="0.25">
      <c r="A589" s="17"/>
      <c r="B589" s="27"/>
      <c r="C589" s="18"/>
      <c r="D589" s="18"/>
      <c r="E589" s="23"/>
      <c r="F589" s="19"/>
      <c r="G589" s="20"/>
      <c r="H589" s="74"/>
      <c r="I589" s="21"/>
      <c r="J589"/>
    </row>
    <row r="590" spans="1:10" s="16" customFormat="1" x14ac:dyDescent="0.25">
      <c r="A590" s="17"/>
      <c r="B590" s="27"/>
      <c r="C590" s="18"/>
      <c r="D590" s="18"/>
      <c r="E590" s="23"/>
      <c r="F590" s="19"/>
      <c r="G590" s="20"/>
      <c r="H590" s="74"/>
      <c r="I590" s="21"/>
      <c r="J590"/>
    </row>
    <row r="591" spans="1:10" s="16" customFormat="1" x14ac:dyDescent="0.25">
      <c r="A591" s="17"/>
      <c r="B591" s="27"/>
      <c r="C591" s="18"/>
      <c r="D591" s="18"/>
      <c r="E591" s="23"/>
      <c r="F591" s="19"/>
      <c r="G591" s="20"/>
      <c r="H591" s="74"/>
      <c r="I591" s="21"/>
      <c r="J591"/>
    </row>
    <row r="592" spans="1:10" s="16" customFormat="1" x14ac:dyDescent="0.25">
      <c r="A592" s="17"/>
      <c r="B592" s="27"/>
      <c r="C592" s="18"/>
      <c r="D592" s="18"/>
      <c r="E592" s="23"/>
      <c r="F592" s="19"/>
      <c r="G592" s="20"/>
      <c r="H592" s="74"/>
      <c r="I592" s="21"/>
      <c r="J592"/>
    </row>
    <row r="593" spans="1:10" s="16" customFormat="1" x14ac:dyDescent="0.25">
      <c r="A593" s="17"/>
      <c r="B593" s="27"/>
      <c r="C593" s="18"/>
      <c r="D593" s="18"/>
      <c r="E593" s="23"/>
      <c r="F593" s="19"/>
      <c r="G593" s="20"/>
      <c r="H593" s="74"/>
      <c r="I593" s="21"/>
      <c r="J593"/>
    </row>
    <row r="594" spans="1:10" s="16" customFormat="1" x14ac:dyDescent="0.25">
      <c r="A594" s="17"/>
      <c r="B594" s="27"/>
      <c r="C594" s="18"/>
      <c r="D594" s="18"/>
      <c r="E594" s="23"/>
      <c r="F594" s="19"/>
      <c r="G594" s="20"/>
      <c r="H594" s="74"/>
      <c r="I594" s="21"/>
      <c r="J594"/>
    </row>
    <row r="595" spans="1:10" s="16" customFormat="1" x14ac:dyDescent="0.25">
      <c r="A595" s="17"/>
      <c r="B595" s="27"/>
      <c r="C595" s="18"/>
      <c r="D595" s="18"/>
      <c r="E595" s="23"/>
      <c r="F595" s="19"/>
      <c r="G595" s="20"/>
      <c r="H595" s="74"/>
      <c r="I595" s="21"/>
      <c r="J595"/>
    </row>
    <row r="596" spans="1:10" s="16" customFormat="1" x14ac:dyDescent="0.25">
      <c r="A596" s="17"/>
      <c r="B596" s="27"/>
      <c r="C596" s="18"/>
      <c r="D596" s="18"/>
      <c r="E596" s="23"/>
      <c r="F596" s="19"/>
      <c r="G596" s="20"/>
      <c r="H596" s="74"/>
      <c r="I596" s="21"/>
      <c r="J596"/>
    </row>
    <row r="597" spans="1:10" s="16" customFormat="1" x14ac:dyDescent="0.25">
      <c r="A597" s="17"/>
      <c r="B597" s="27"/>
      <c r="C597" s="18"/>
      <c r="D597" s="18"/>
      <c r="E597" s="23"/>
      <c r="F597" s="19"/>
      <c r="G597" s="20"/>
      <c r="H597" s="74"/>
      <c r="I597" s="21"/>
      <c r="J597"/>
    </row>
    <row r="598" spans="1:10" s="16" customFormat="1" x14ac:dyDescent="0.25">
      <c r="A598" s="17"/>
      <c r="B598" s="27"/>
      <c r="C598" s="18"/>
      <c r="D598" s="18"/>
      <c r="E598" s="23"/>
      <c r="F598" s="19"/>
      <c r="G598" s="20"/>
      <c r="H598" s="74"/>
      <c r="I598" s="21"/>
      <c r="J598"/>
    </row>
    <row r="599" spans="1:10" s="16" customFormat="1" x14ac:dyDescent="0.25">
      <c r="A599" s="17"/>
      <c r="B599" s="27"/>
      <c r="C599" s="18"/>
      <c r="D599" s="18"/>
      <c r="E599" s="23"/>
      <c r="F599" s="19"/>
      <c r="G599" s="20"/>
      <c r="H599" s="74"/>
      <c r="I599" s="21"/>
      <c r="J599"/>
    </row>
    <row r="600" spans="1:10" s="16" customFormat="1" x14ac:dyDescent="0.25">
      <c r="A600" s="17"/>
      <c r="B600" s="27"/>
      <c r="C600" s="18"/>
      <c r="D600" s="18"/>
      <c r="E600" s="23"/>
      <c r="F600" s="19"/>
      <c r="G600" s="20"/>
      <c r="H600" s="74"/>
      <c r="I600" s="21"/>
      <c r="J600"/>
    </row>
    <row r="601" spans="1:10" s="16" customFormat="1" x14ac:dyDescent="0.25">
      <c r="A601" s="17"/>
      <c r="B601" s="27"/>
      <c r="C601" s="18"/>
      <c r="D601" s="18"/>
      <c r="E601" s="23"/>
      <c r="F601" s="19"/>
      <c r="G601" s="20"/>
      <c r="H601" s="74"/>
      <c r="I601" s="21"/>
      <c r="J601"/>
    </row>
    <row r="602" spans="1:10" s="16" customFormat="1" x14ac:dyDescent="0.25">
      <c r="A602" s="17"/>
      <c r="B602" s="27"/>
      <c r="C602" s="18"/>
      <c r="D602" s="18"/>
      <c r="E602" s="23"/>
      <c r="F602" s="19"/>
      <c r="G602" s="20"/>
      <c r="H602" s="74"/>
      <c r="I602" s="21"/>
      <c r="J602"/>
    </row>
    <row r="603" spans="1:10" s="16" customFormat="1" x14ac:dyDescent="0.25">
      <c r="A603" s="17"/>
      <c r="B603" s="27"/>
      <c r="C603" s="18"/>
      <c r="D603" s="18"/>
      <c r="E603" s="23"/>
      <c r="F603" s="19"/>
      <c r="G603" s="20"/>
      <c r="H603" s="74"/>
      <c r="I603" s="21"/>
      <c r="J603"/>
    </row>
    <row r="604" spans="1:10" s="16" customFormat="1" x14ac:dyDescent="0.25">
      <c r="A604" s="17"/>
      <c r="B604" s="27"/>
      <c r="C604" s="18"/>
      <c r="D604" s="18"/>
      <c r="E604" s="23"/>
      <c r="F604" s="19"/>
      <c r="G604" s="20"/>
      <c r="H604" s="74"/>
      <c r="I604" s="21"/>
      <c r="J604"/>
    </row>
    <row r="605" spans="1:10" s="16" customFormat="1" x14ac:dyDescent="0.25">
      <c r="A605" s="17"/>
      <c r="B605" s="27"/>
      <c r="C605" s="18"/>
      <c r="D605" s="18"/>
      <c r="E605" s="23"/>
      <c r="F605" s="19"/>
      <c r="G605" s="20"/>
      <c r="H605" s="74"/>
      <c r="I605" s="21"/>
      <c r="J605"/>
    </row>
    <row r="606" spans="1:10" s="16" customFormat="1" x14ac:dyDescent="0.25">
      <c r="A606" s="17"/>
      <c r="B606" s="27"/>
      <c r="C606" s="18"/>
      <c r="D606" s="18"/>
      <c r="E606" s="23"/>
      <c r="F606" s="19"/>
      <c r="G606" s="20"/>
      <c r="H606" s="74"/>
      <c r="I606" s="21"/>
      <c r="J606"/>
    </row>
    <row r="607" spans="1:10" s="16" customFormat="1" x14ac:dyDescent="0.25">
      <c r="A607" s="17"/>
      <c r="B607" s="27"/>
      <c r="C607" s="18"/>
      <c r="D607" s="18"/>
      <c r="E607" s="23"/>
      <c r="F607" s="19"/>
      <c r="G607" s="20"/>
      <c r="H607" s="74"/>
      <c r="I607" s="21"/>
      <c r="J607"/>
    </row>
    <row r="608" spans="1:10" s="16" customFormat="1" x14ac:dyDescent="0.25">
      <c r="A608" s="17"/>
      <c r="B608" s="27"/>
      <c r="C608" s="18"/>
      <c r="D608" s="18"/>
      <c r="E608" s="23"/>
      <c r="F608" s="19"/>
      <c r="G608" s="20"/>
      <c r="H608" s="74"/>
      <c r="I608" s="21"/>
      <c r="J608"/>
    </row>
    <row r="609" spans="1:10" s="16" customFormat="1" x14ac:dyDescent="0.25">
      <c r="A609" s="17"/>
      <c r="B609" s="27"/>
      <c r="C609" s="18"/>
      <c r="D609" s="18"/>
      <c r="E609" s="23"/>
      <c r="F609" s="19"/>
      <c r="G609" s="20"/>
      <c r="H609" s="74"/>
      <c r="I609" s="21"/>
      <c r="J609"/>
    </row>
    <row r="610" spans="1:10" s="16" customFormat="1" x14ac:dyDescent="0.25">
      <c r="A610" s="17"/>
      <c r="B610" s="27"/>
      <c r="C610" s="18"/>
      <c r="D610" s="18"/>
      <c r="E610" s="23"/>
      <c r="F610" s="19"/>
      <c r="G610" s="20"/>
      <c r="H610" s="74"/>
      <c r="I610" s="21"/>
      <c r="J610"/>
    </row>
    <row r="611" spans="1:10" s="16" customFormat="1" x14ac:dyDescent="0.25">
      <c r="A611" s="17"/>
      <c r="B611" s="27"/>
      <c r="C611" s="18"/>
      <c r="D611" s="18"/>
      <c r="E611" s="23"/>
      <c r="F611" s="19"/>
      <c r="G611" s="20"/>
      <c r="H611" s="74"/>
      <c r="I611" s="21"/>
      <c r="J611"/>
    </row>
    <row r="612" spans="1:10" s="16" customFormat="1" x14ac:dyDescent="0.25">
      <c r="A612" s="17"/>
      <c r="B612" s="27"/>
      <c r="C612" s="18"/>
      <c r="D612" s="18"/>
      <c r="E612" s="23"/>
      <c r="F612" s="19"/>
      <c r="G612" s="20"/>
      <c r="H612" s="74"/>
      <c r="I612" s="21"/>
      <c r="J612"/>
    </row>
    <row r="613" spans="1:10" s="16" customFormat="1" x14ac:dyDescent="0.25">
      <c r="A613" s="17"/>
      <c r="B613" s="27"/>
      <c r="C613" s="18"/>
      <c r="D613" s="18"/>
      <c r="E613" s="23"/>
      <c r="F613" s="19"/>
      <c r="G613" s="20"/>
      <c r="H613" s="74"/>
      <c r="I613" s="21"/>
      <c r="J613"/>
    </row>
    <row r="614" spans="1:10" s="16" customFormat="1" x14ac:dyDescent="0.25">
      <c r="A614" s="17"/>
      <c r="B614" s="27"/>
      <c r="C614" s="18"/>
      <c r="D614" s="18"/>
      <c r="E614" s="23"/>
      <c r="F614" s="19"/>
      <c r="G614" s="20"/>
      <c r="H614" s="74"/>
      <c r="I614" s="21"/>
      <c r="J614"/>
    </row>
    <row r="615" spans="1:10" s="16" customFormat="1" x14ac:dyDescent="0.25">
      <c r="A615" s="17"/>
      <c r="B615" s="27"/>
      <c r="C615" s="18"/>
      <c r="D615" s="18"/>
      <c r="E615" s="23"/>
      <c r="F615" s="19"/>
      <c r="G615" s="20"/>
      <c r="H615" s="74"/>
      <c r="I615" s="21"/>
      <c r="J615"/>
    </row>
    <row r="616" spans="1:10" s="16" customFormat="1" x14ac:dyDescent="0.25">
      <c r="A616" s="17"/>
      <c r="B616" s="27"/>
      <c r="C616" s="18"/>
      <c r="D616" s="18"/>
      <c r="E616" s="23"/>
      <c r="F616" s="19"/>
      <c r="G616" s="20"/>
      <c r="H616" s="74"/>
      <c r="I616" s="21"/>
      <c r="J616"/>
    </row>
    <row r="617" spans="1:10" s="16" customFormat="1" x14ac:dyDescent="0.25">
      <c r="A617" s="17"/>
      <c r="B617" s="27"/>
      <c r="C617" s="18"/>
      <c r="D617" s="18"/>
      <c r="E617" s="23"/>
      <c r="F617" s="19"/>
      <c r="G617" s="20"/>
      <c r="H617" s="74"/>
      <c r="I617" s="21"/>
      <c r="J617"/>
    </row>
    <row r="618" spans="1:10" s="16" customFormat="1" x14ac:dyDescent="0.25">
      <c r="A618" s="17"/>
      <c r="B618" s="27"/>
      <c r="C618" s="18"/>
      <c r="D618" s="18"/>
      <c r="E618" s="23"/>
      <c r="F618" s="19"/>
      <c r="G618" s="20"/>
      <c r="H618" s="74"/>
      <c r="I618" s="21"/>
      <c r="J618"/>
    </row>
    <row r="619" spans="1:10" s="16" customFormat="1" x14ac:dyDescent="0.25">
      <c r="A619" s="17"/>
      <c r="B619" s="27"/>
      <c r="C619" s="18"/>
      <c r="D619" s="18"/>
      <c r="E619" s="23"/>
      <c r="F619" s="19"/>
      <c r="G619" s="20"/>
      <c r="H619" s="74"/>
      <c r="I619" s="21"/>
      <c r="J619"/>
    </row>
    <row r="620" spans="1:10" s="16" customFormat="1" x14ac:dyDescent="0.25">
      <c r="A620" s="17"/>
      <c r="B620" s="27"/>
      <c r="C620" s="18"/>
      <c r="D620" s="18"/>
      <c r="E620" s="23"/>
      <c r="F620" s="19"/>
      <c r="G620" s="20"/>
      <c r="H620" s="74"/>
      <c r="I620" s="21"/>
      <c r="J620"/>
    </row>
    <row r="621" spans="1:10" s="16" customFormat="1" x14ac:dyDescent="0.25">
      <c r="A621" s="17"/>
      <c r="B621" s="27"/>
      <c r="C621" s="18"/>
      <c r="D621" s="18"/>
      <c r="E621" s="23"/>
      <c r="F621" s="19"/>
      <c r="G621" s="20"/>
      <c r="H621" s="74"/>
      <c r="I621" s="21"/>
      <c r="J621"/>
    </row>
    <row r="622" spans="1:10" s="16" customFormat="1" x14ac:dyDescent="0.25">
      <c r="A622" s="17"/>
      <c r="B622" s="27"/>
      <c r="C622" s="18"/>
      <c r="D622" s="18"/>
      <c r="E622" s="23"/>
      <c r="F622" s="19"/>
      <c r="G622" s="20"/>
      <c r="H622" s="74"/>
      <c r="I622" s="21"/>
      <c r="J622"/>
    </row>
    <row r="623" spans="1:10" s="16" customFormat="1" x14ac:dyDescent="0.25">
      <c r="A623" s="17"/>
      <c r="B623" s="27"/>
      <c r="C623" s="18"/>
      <c r="D623" s="18"/>
      <c r="E623" s="23"/>
      <c r="F623" s="19"/>
      <c r="G623" s="20"/>
      <c r="H623" s="74"/>
      <c r="I623" s="21"/>
      <c r="J623"/>
    </row>
    <row r="624" spans="1:10" s="16" customFormat="1" x14ac:dyDescent="0.25">
      <c r="A624" s="17"/>
      <c r="B624" s="27"/>
      <c r="C624" s="18"/>
      <c r="D624" s="18"/>
      <c r="E624" s="23"/>
      <c r="F624" s="19"/>
      <c r="G624" s="20"/>
      <c r="H624" s="74"/>
      <c r="I624" s="21"/>
      <c r="J624"/>
    </row>
    <row r="625" spans="1:10" s="16" customFormat="1" x14ac:dyDescent="0.25">
      <c r="A625" s="17"/>
      <c r="B625" s="27"/>
      <c r="C625" s="18"/>
      <c r="D625" s="18"/>
      <c r="E625" s="23"/>
      <c r="F625" s="19"/>
      <c r="G625" s="20"/>
      <c r="H625" s="74"/>
      <c r="I625" s="21"/>
      <c r="J625"/>
    </row>
    <row r="626" spans="1:10" s="16" customFormat="1" x14ac:dyDescent="0.25">
      <c r="A626" s="17"/>
      <c r="B626" s="27"/>
      <c r="C626" s="18"/>
      <c r="D626" s="18"/>
      <c r="E626" s="23"/>
      <c r="F626" s="19"/>
      <c r="G626" s="20"/>
      <c r="H626" s="74"/>
      <c r="I626" s="21"/>
      <c r="J626"/>
    </row>
    <row r="627" spans="1:10" s="16" customFormat="1" x14ac:dyDescent="0.25">
      <c r="A627" s="17"/>
      <c r="B627" s="27"/>
      <c r="C627" s="18"/>
      <c r="D627" s="18"/>
      <c r="E627" s="23"/>
      <c r="F627" s="19"/>
      <c r="G627" s="20"/>
      <c r="H627" s="74"/>
      <c r="I627" s="21"/>
      <c r="J627"/>
    </row>
    <row r="628" spans="1:10" s="16" customFormat="1" x14ac:dyDescent="0.25">
      <c r="A628" s="17"/>
      <c r="B628" s="27"/>
      <c r="C628" s="18"/>
      <c r="D628" s="18"/>
      <c r="E628" s="23"/>
      <c r="F628" s="19"/>
      <c r="G628" s="20"/>
      <c r="H628" s="74"/>
      <c r="I628" s="21"/>
      <c r="J628"/>
    </row>
    <row r="629" spans="1:10" s="16" customFormat="1" x14ac:dyDescent="0.25">
      <c r="A629" s="17"/>
      <c r="B629" s="27"/>
      <c r="C629" s="18"/>
      <c r="D629" s="18"/>
      <c r="E629" s="23"/>
      <c r="F629" s="19"/>
      <c r="G629" s="20"/>
      <c r="H629" s="74"/>
      <c r="I629" s="21"/>
      <c r="J629"/>
    </row>
    <row r="630" spans="1:10" s="16" customFormat="1" x14ac:dyDescent="0.25">
      <c r="A630" s="17"/>
      <c r="B630" s="27"/>
      <c r="C630" s="18"/>
      <c r="D630" s="18"/>
      <c r="E630" s="23"/>
      <c r="F630" s="19"/>
      <c r="G630" s="20"/>
      <c r="H630" s="74"/>
      <c r="I630" s="21"/>
      <c r="J630"/>
    </row>
    <row r="631" spans="1:10" s="16" customFormat="1" x14ac:dyDescent="0.25">
      <c r="A631" s="17"/>
      <c r="B631" s="27"/>
      <c r="C631" s="18"/>
      <c r="D631" s="18"/>
      <c r="E631" s="23"/>
      <c r="F631" s="19"/>
      <c r="G631" s="20"/>
      <c r="H631" s="74"/>
      <c r="I631" s="21"/>
      <c r="J631"/>
    </row>
    <row r="632" spans="1:10" s="16" customFormat="1" x14ac:dyDescent="0.25">
      <c r="A632" s="17"/>
      <c r="B632" s="27"/>
      <c r="C632" s="18"/>
      <c r="D632" s="18"/>
      <c r="E632" s="23"/>
      <c r="F632" s="19"/>
      <c r="G632" s="20"/>
      <c r="H632" s="74"/>
      <c r="I632" s="21"/>
      <c r="J632"/>
    </row>
    <row r="633" spans="1:10" s="16" customFormat="1" x14ac:dyDescent="0.25">
      <c r="A633" s="17"/>
      <c r="B633" s="27"/>
      <c r="C633" s="18"/>
      <c r="D633" s="18"/>
      <c r="E633" s="23"/>
      <c r="F633" s="19"/>
      <c r="G633" s="20"/>
      <c r="H633" s="74"/>
      <c r="I633" s="21"/>
      <c r="J633"/>
    </row>
    <row r="634" spans="1:10" s="16" customFormat="1" x14ac:dyDescent="0.25">
      <c r="A634" s="17"/>
      <c r="B634" s="27"/>
      <c r="C634" s="18"/>
      <c r="D634" s="18"/>
      <c r="E634" s="23"/>
      <c r="F634" s="19"/>
      <c r="G634" s="20"/>
      <c r="H634" s="74"/>
      <c r="I634" s="21"/>
      <c r="J634"/>
    </row>
    <row r="635" spans="1:10" s="16" customFormat="1" x14ac:dyDescent="0.25">
      <c r="A635" s="17"/>
      <c r="B635" s="27"/>
      <c r="C635" s="18"/>
      <c r="D635" s="18"/>
      <c r="E635" s="23"/>
      <c r="F635" s="19"/>
      <c r="G635" s="20"/>
      <c r="H635" s="74"/>
      <c r="I635" s="21"/>
      <c r="J635"/>
    </row>
    <row r="636" spans="1:10" s="16" customFormat="1" x14ac:dyDescent="0.25">
      <c r="A636" s="17"/>
      <c r="B636" s="27"/>
      <c r="C636" s="18"/>
      <c r="D636" s="18"/>
      <c r="E636" s="23"/>
      <c r="F636" s="19"/>
      <c r="G636" s="20"/>
      <c r="H636" s="74"/>
      <c r="I636" s="21"/>
      <c r="J636"/>
    </row>
    <row r="637" spans="1:10" s="16" customFormat="1" x14ac:dyDescent="0.25">
      <c r="A637" s="17"/>
      <c r="B637" s="27"/>
      <c r="C637" s="18"/>
      <c r="D637" s="18"/>
      <c r="E637" s="23"/>
      <c r="F637" s="19"/>
      <c r="G637" s="20"/>
      <c r="H637" s="74"/>
      <c r="I637" s="21"/>
      <c r="J637"/>
    </row>
    <row r="638" spans="1:10" s="16" customFormat="1" x14ac:dyDescent="0.25">
      <c r="A638" s="17"/>
      <c r="B638" s="27"/>
      <c r="C638" s="18"/>
      <c r="D638" s="18"/>
      <c r="E638" s="23"/>
      <c r="F638" s="19"/>
      <c r="G638" s="20"/>
      <c r="H638" s="74"/>
      <c r="I638" s="21"/>
      <c r="J638"/>
    </row>
    <row r="639" spans="1:10" s="16" customFormat="1" x14ac:dyDescent="0.25">
      <c r="A639" s="17"/>
      <c r="B639" s="27"/>
      <c r="C639" s="18"/>
      <c r="D639" s="18"/>
      <c r="E639" s="23"/>
      <c r="F639" s="19"/>
      <c r="G639" s="20"/>
      <c r="H639" s="74"/>
      <c r="I639" s="21"/>
      <c r="J639"/>
    </row>
    <row r="640" spans="1:10" s="16" customFormat="1" x14ac:dyDescent="0.25">
      <c r="A640" s="17"/>
      <c r="B640" s="27"/>
      <c r="C640" s="18"/>
      <c r="D640" s="18"/>
      <c r="E640" s="23"/>
      <c r="F640" s="19"/>
      <c r="G640" s="20"/>
      <c r="H640" s="74"/>
      <c r="I640" s="21"/>
      <c r="J640"/>
    </row>
    <row r="641" spans="1:10" s="16" customFormat="1" x14ac:dyDescent="0.25">
      <c r="A641" s="17"/>
      <c r="B641" s="27"/>
      <c r="C641" s="18"/>
      <c r="D641" s="18"/>
      <c r="E641" s="23"/>
      <c r="F641" s="19"/>
      <c r="G641" s="20"/>
      <c r="H641" s="74"/>
      <c r="I641" s="21"/>
      <c r="J641"/>
    </row>
    <row r="642" spans="1:10" s="16" customFormat="1" x14ac:dyDescent="0.25">
      <c r="A642" s="17"/>
      <c r="B642" s="27"/>
      <c r="C642" s="18"/>
      <c r="D642" s="18"/>
      <c r="E642" s="23"/>
      <c r="F642" s="19"/>
      <c r="G642" s="20"/>
      <c r="H642" s="74"/>
      <c r="I642" s="21"/>
      <c r="J642"/>
    </row>
    <row r="643" spans="1:10" s="16" customFormat="1" x14ac:dyDescent="0.25">
      <c r="A643" s="17"/>
      <c r="B643" s="27"/>
      <c r="C643" s="18"/>
      <c r="D643" s="18"/>
      <c r="E643" s="23"/>
      <c r="F643" s="19"/>
      <c r="G643" s="20"/>
      <c r="H643" s="74"/>
      <c r="I643" s="21"/>
      <c r="J643"/>
    </row>
    <row r="644" spans="1:10" s="16" customFormat="1" x14ac:dyDescent="0.25">
      <c r="A644" s="17"/>
      <c r="B644" s="27"/>
      <c r="C644" s="18"/>
      <c r="D644" s="18"/>
      <c r="E644" s="23"/>
      <c r="F644" s="19"/>
      <c r="G644" s="20"/>
      <c r="H644" s="74"/>
      <c r="I644" s="21"/>
      <c r="J644"/>
    </row>
    <row r="645" spans="1:10" s="16" customFormat="1" x14ac:dyDescent="0.25">
      <c r="A645" s="17"/>
      <c r="B645" s="27"/>
      <c r="C645" s="18"/>
      <c r="D645" s="18"/>
      <c r="E645" s="23"/>
      <c r="F645" s="19"/>
      <c r="G645" s="20"/>
      <c r="H645" s="74"/>
      <c r="I645" s="21"/>
      <c r="J645"/>
    </row>
    <row r="646" spans="1:10" s="16" customFormat="1" x14ac:dyDescent="0.25">
      <c r="A646" s="17"/>
      <c r="B646" s="27"/>
      <c r="C646" s="18"/>
      <c r="D646" s="18"/>
      <c r="E646" s="23"/>
      <c r="F646" s="19"/>
      <c r="G646" s="20"/>
      <c r="H646" s="74"/>
      <c r="I646" s="21"/>
      <c r="J646"/>
    </row>
    <row r="647" spans="1:10" s="16" customFormat="1" x14ac:dyDescent="0.25">
      <c r="A647" s="17"/>
      <c r="B647" s="27"/>
      <c r="C647" s="18"/>
      <c r="D647" s="18"/>
      <c r="E647" s="23"/>
      <c r="F647" s="19"/>
      <c r="G647" s="20"/>
      <c r="H647" s="74"/>
      <c r="I647" s="21"/>
      <c r="J647"/>
    </row>
    <row r="648" spans="1:10" s="16" customFormat="1" x14ac:dyDescent="0.25">
      <c r="A648" s="17"/>
      <c r="B648" s="27"/>
      <c r="C648" s="18"/>
      <c r="D648" s="18"/>
      <c r="E648" s="23"/>
      <c r="F648" s="19"/>
      <c r="G648" s="20"/>
      <c r="H648" s="74"/>
      <c r="I648" s="21"/>
      <c r="J648"/>
    </row>
    <row r="649" spans="1:10" s="16" customFormat="1" x14ac:dyDescent="0.25">
      <c r="A649" s="17"/>
      <c r="B649" s="27"/>
      <c r="C649" s="18"/>
      <c r="D649" s="18"/>
      <c r="E649" s="23"/>
      <c r="F649" s="19"/>
      <c r="G649" s="20"/>
      <c r="H649" s="74"/>
      <c r="I649" s="21"/>
      <c r="J649"/>
    </row>
    <row r="650" spans="1:10" s="16" customFormat="1" x14ac:dyDescent="0.25">
      <c r="A650" s="17"/>
      <c r="B650" s="27"/>
      <c r="C650" s="18"/>
      <c r="D650" s="18"/>
      <c r="E650" s="23"/>
      <c r="F650" s="19"/>
      <c r="G650" s="20"/>
      <c r="H650" s="74"/>
      <c r="I650" s="21"/>
      <c r="J650"/>
    </row>
    <row r="651" spans="1:10" s="16" customFormat="1" x14ac:dyDescent="0.25">
      <c r="A651" s="17"/>
      <c r="B651" s="27"/>
      <c r="C651" s="18"/>
      <c r="D651" s="18"/>
      <c r="E651" s="23"/>
      <c r="F651" s="19"/>
      <c r="G651" s="20"/>
      <c r="H651" s="74"/>
      <c r="I651" s="21"/>
      <c r="J651"/>
    </row>
    <row r="652" spans="1:10" s="16" customFormat="1" x14ac:dyDescent="0.25">
      <c r="A652" s="17"/>
      <c r="B652" s="27"/>
      <c r="C652" s="18"/>
      <c r="D652" s="18"/>
      <c r="E652" s="23"/>
      <c r="F652" s="19"/>
      <c r="G652" s="20"/>
      <c r="H652" s="74"/>
      <c r="I652" s="21"/>
      <c r="J652"/>
    </row>
    <row r="653" spans="1:10" s="16" customFormat="1" x14ac:dyDescent="0.25">
      <c r="A653" s="17"/>
      <c r="B653" s="27"/>
      <c r="C653" s="18"/>
      <c r="D653" s="18"/>
      <c r="E653" s="23"/>
      <c r="F653" s="19"/>
      <c r="G653" s="20"/>
      <c r="H653" s="74"/>
      <c r="I653" s="21"/>
      <c r="J653"/>
    </row>
    <row r="654" spans="1:10" s="16" customFormat="1" x14ac:dyDescent="0.25">
      <c r="A654" s="17"/>
      <c r="B654" s="27"/>
      <c r="C654" s="18"/>
      <c r="D654" s="18"/>
      <c r="E654" s="23"/>
      <c r="F654" s="19"/>
      <c r="G654" s="20"/>
      <c r="H654" s="74"/>
      <c r="I654" s="21"/>
      <c r="J654"/>
    </row>
    <row r="655" spans="1:10" s="16" customFormat="1" x14ac:dyDescent="0.25">
      <c r="A655" s="17"/>
      <c r="B655" s="27"/>
      <c r="C655" s="18"/>
      <c r="D655" s="18"/>
      <c r="E655" s="23"/>
      <c r="F655" s="19"/>
      <c r="G655" s="20"/>
      <c r="H655" s="74"/>
      <c r="I655" s="21"/>
      <c r="J655"/>
    </row>
    <row r="656" spans="1:10" s="16" customFormat="1" x14ac:dyDescent="0.25">
      <c r="A656" s="17"/>
      <c r="B656" s="27"/>
      <c r="C656" s="18"/>
      <c r="D656" s="18"/>
      <c r="E656" s="23"/>
      <c r="F656" s="19"/>
      <c r="G656" s="20"/>
      <c r="H656" s="74"/>
      <c r="I656" s="21"/>
      <c r="J656"/>
    </row>
    <row r="657" spans="1:10" s="16" customFormat="1" x14ac:dyDescent="0.25">
      <c r="A657" s="17"/>
      <c r="B657" s="27"/>
      <c r="C657" s="18"/>
      <c r="D657" s="18"/>
      <c r="E657" s="23"/>
      <c r="F657" s="19"/>
      <c r="G657" s="20"/>
      <c r="H657" s="74"/>
      <c r="I657" s="21"/>
      <c r="J657"/>
    </row>
    <row r="658" spans="1:10" s="16" customFormat="1" x14ac:dyDescent="0.25">
      <c r="A658" s="17"/>
      <c r="B658" s="27"/>
      <c r="C658" s="18"/>
      <c r="D658" s="18"/>
      <c r="E658" s="23"/>
      <c r="F658" s="19"/>
      <c r="G658" s="20"/>
      <c r="H658" s="74"/>
      <c r="I658" s="21"/>
      <c r="J658"/>
    </row>
    <row r="659" spans="1:10" s="16" customFormat="1" x14ac:dyDescent="0.25">
      <c r="A659" s="17"/>
      <c r="B659" s="27"/>
      <c r="C659" s="18"/>
      <c r="D659" s="18"/>
      <c r="E659" s="23"/>
      <c r="F659" s="19"/>
      <c r="G659" s="20"/>
      <c r="H659" s="74"/>
      <c r="I659" s="21"/>
      <c r="J659"/>
    </row>
    <row r="660" spans="1:10" s="16" customFormat="1" x14ac:dyDescent="0.25">
      <c r="A660" s="17"/>
      <c r="B660" s="27"/>
      <c r="C660" s="18"/>
      <c r="D660" s="18"/>
      <c r="E660" s="23"/>
      <c r="F660" s="19"/>
      <c r="G660" s="20"/>
      <c r="H660" s="74"/>
      <c r="I660" s="21"/>
      <c r="J660"/>
    </row>
    <row r="661" spans="1:10" s="16" customFormat="1" x14ac:dyDescent="0.25">
      <c r="A661" s="17"/>
      <c r="B661" s="27"/>
      <c r="C661" s="18"/>
      <c r="D661" s="18"/>
      <c r="E661" s="23"/>
      <c r="F661" s="19"/>
      <c r="G661" s="20"/>
      <c r="H661" s="74"/>
      <c r="I661" s="21"/>
      <c r="J661"/>
    </row>
    <row r="662" spans="1:10" s="16" customFormat="1" x14ac:dyDescent="0.25">
      <c r="A662" s="17"/>
      <c r="B662" s="27"/>
      <c r="C662" s="18"/>
      <c r="D662" s="18"/>
      <c r="E662" s="23"/>
      <c r="F662" s="19"/>
      <c r="G662" s="20"/>
      <c r="H662" s="74"/>
      <c r="I662" s="21"/>
      <c r="J662"/>
    </row>
    <row r="663" spans="1:10" s="16" customFormat="1" x14ac:dyDescent="0.25">
      <c r="A663" s="17"/>
      <c r="B663" s="27"/>
      <c r="C663" s="18"/>
      <c r="D663" s="18"/>
      <c r="E663" s="23"/>
      <c r="F663" s="19"/>
      <c r="G663" s="20"/>
      <c r="H663" s="74"/>
      <c r="I663" s="21"/>
      <c r="J663"/>
    </row>
    <row r="664" spans="1:10" s="16" customFormat="1" x14ac:dyDescent="0.25">
      <c r="A664" s="17"/>
      <c r="B664" s="27"/>
      <c r="C664" s="18"/>
      <c r="D664" s="18"/>
      <c r="E664" s="23"/>
      <c r="F664" s="19"/>
      <c r="G664" s="20"/>
      <c r="H664" s="74"/>
      <c r="I664" s="21"/>
      <c r="J664"/>
    </row>
    <row r="665" spans="1:10" s="16" customFormat="1" x14ac:dyDescent="0.25">
      <c r="A665" s="17"/>
      <c r="B665" s="27"/>
      <c r="C665" s="18"/>
      <c r="D665" s="18"/>
      <c r="E665" s="23"/>
      <c r="F665" s="19"/>
      <c r="G665" s="20"/>
      <c r="H665" s="74"/>
      <c r="I665" s="21"/>
      <c r="J665"/>
    </row>
    <row r="666" spans="1:10" s="16" customFormat="1" x14ac:dyDescent="0.25">
      <c r="A666" s="17"/>
      <c r="B666" s="27"/>
      <c r="C666" s="18"/>
      <c r="D666" s="18"/>
      <c r="E666" s="23"/>
      <c r="F666" s="19"/>
      <c r="G666" s="20"/>
      <c r="H666" s="74"/>
      <c r="I666" s="21"/>
      <c r="J666"/>
    </row>
    <row r="667" spans="1:10" s="16" customFormat="1" x14ac:dyDescent="0.25">
      <c r="A667" s="17"/>
      <c r="B667" s="27"/>
      <c r="C667" s="18"/>
      <c r="D667" s="18"/>
      <c r="E667" s="23"/>
      <c r="F667" s="19"/>
      <c r="G667" s="20"/>
      <c r="H667" s="74"/>
      <c r="I667" s="21"/>
      <c r="J667"/>
    </row>
    <row r="668" spans="1:10" s="16" customFormat="1" x14ac:dyDescent="0.25">
      <c r="A668" s="17"/>
      <c r="B668" s="27"/>
      <c r="C668" s="18"/>
      <c r="D668" s="18"/>
      <c r="E668" s="23"/>
      <c r="F668" s="19"/>
      <c r="G668" s="20"/>
      <c r="H668" s="74"/>
      <c r="I668" s="21"/>
      <c r="J668"/>
    </row>
    <row r="669" spans="1:10" s="16" customFormat="1" x14ac:dyDescent="0.25">
      <c r="A669" s="17"/>
      <c r="B669" s="27"/>
      <c r="C669" s="18"/>
      <c r="D669" s="18"/>
      <c r="E669" s="23"/>
      <c r="F669" s="19"/>
      <c r="G669" s="20"/>
      <c r="H669" s="74"/>
      <c r="I669" s="21"/>
      <c r="J669"/>
    </row>
    <row r="670" spans="1:10" s="16" customFormat="1" x14ac:dyDescent="0.25">
      <c r="A670" s="17"/>
      <c r="B670" s="27"/>
      <c r="C670" s="18"/>
      <c r="D670" s="18"/>
      <c r="E670" s="23"/>
      <c r="F670" s="19"/>
      <c r="G670" s="20"/>
      <c r="H670" s="74"/>
      <c r="I670" s="21"/>
      <c r="J670"/>
    </row>
    <row r="671" spans="1:10" s="16" customFormat="1" x14ac:dyDescent="0.25">
      <c r="A671" s="17"/>
      <c r="B671" s="27"/>
      <c r="C671" s="18"/>
      <c r="D671" s="18"/>
      <c r="E671" s="23"/>
      <c r="F671" s="19"/>
      <c r="G671" s="20"/>
      <c r="H671" s="74"/>
      <c r="I671" s="21"/>
      <c r="J671"/>
    </row>
    <row r="672" spans="1:10" s="16" customFormat="1" x14ac:dyDescent="0.25">
      <c r="A672" s="17"/>
      <c r="B672" s="27"/>
      <c r="C672" s="18"/>
      <c r="D672" s="18"/>
      <c r="E672" s="23"/>
      <c r="F672" s="19"/>
      <c r="G672" s="20"/>
      <c r="H672" s="74"/>
      <c r="I672" s="21"/>
      <c r="J672"/>
    </row>
    <row r="673" spans="1:10" s="16" customFormat="1" x14ac:dyDescent="0.25">
      <c r="A673" s="17"/>
      <c r="B673" s="27"/>
      <c r="C673" s="18"/>
      <c r="D673" s="18"/>
      <c r="E673" s="23"/>
      <c r="F673" s="19"/>
      <c r="G673" s="20"/>
      <c r="H673" s="74"/>
      <c r="I673" s="21"/>
      <c r="J673"/>
    </row>
    <row r="674" spans="1:10" s="16" customFormat="1" x14ac:dyDescent="0.25">
      <c r="A674" s="17"/>
      <c r="B674" s="27"/>
      <c r="C674" s="18"/>
      <c r="D674" s="18"/>
      <c r="E674" s="23"/>
      <c r="F674" s="19"/>
      <c r="G674" s="20"/>
      <c r="H674" s="74"/>
      <c r="I674" s="21"/>
      <c r="J674"/>
    </row>
    <row r="675" spans="1:10" s="16" customFormat="1" x14ac:dyDescent="0.25">
      <c r="A675" s="17"/>
      <c r="B675" s="27"/>
      <c r="C675" s="18"/>
      <c r="D675" s="18"/>
      <c r="E675" s="23"/>
      <c r="F675" s="19"/>
      <c r="G675" s="20"/>
      <c r="H675" s="74"/>
      <c r="I675" s="21"/>
      <c r="J675"/>
    </row>
    <row r="676" spans="1:10" s="16" customFormat="1" x14ac:dyDescent="0.25">
      <c r="A676" s="17"/>
      <c r="B676" s="27"/>
      <c r="C676" s="18"/>
      <c r="D676" s="18"/>
      <c r="E676" s="23"/>
      <c r="F676" s="19"/>
      <c r="G676" s="20"/>
      <c r="H676" s="74"/>
      <c r="I676" s="21"/>
      <c r="J676"/>
    </row>
    <row r="677" spans="1:10" s="16" customFormat="1" x14ac:dyDescent="0.25">
      <c r="A677" s="17"/>
      <c r="B677" s="27"/>
      <c r="C677" s="18"/>
      <c r="D677" s="18"/>
      <c r="E677" s="23"/>
      <c r="F677" s="19"/>
      <c r="G677" s="20"/>
      <c r="H677" s="74"/>
      <c r="I677" s="21"/>
      <c r="J677"/>
    </row>
    <row r="678" spans="1:10" s="16" customFormat="1" x14ac:dyDescent="0.25">
      <c r="A678" s="17"/>
      <c r="B678" s="27"/>
      <c r="C678" s="18"/>
      <c r="D678" s="18"/>
      <c r="E678" s="23"/>
      <c r="F678" s="19"/>
      <c r="G678" s="20"/>
      <c r="H678" s="74"/>
      <c r="I678" s="21"/>
      <c r="J678"/>
    </row>
    <row r="679" spans="1:10" s="16" customFormat="1" x14ac:dyDescent="0.25">
      <c r="A679" s="17"/>
      <c r="B679" s="27"/>
      <c r="C679" s="18"/>
      <c r="D679" s="18"/>
      <c r="E679" s="23"/>
      <c r="F679" s="19"/>
      <c r="G679" s="20"/>
      <c r="H679" s="74"/>
      <c r="I679" s="21"/>
      <c r="J679"/>
    </row>
    <row r="680" spans="1:10" s="16" customFormat="1" x14ac:dyDescent="0.25">
      <c r="A680" s="17"/>
      <c r="B680" s="27"/>
      <c r="C680" s="18"/>
      <c r="D680" s="18"/>
      <c r="E680" s="23"/>
      <c r="F680" s="19"/>
      <c r="G680" s="20"/>
      <c r="H680" s="74"/>
      <c r="I680" s="21"/>
      <c r="J680"/>
    </row>
    <row r="681" spans="1:10" s="16" customFormat="1" x14ac:dyDescent="0.25">
      <c r="A681" s="17"/>
      <c r="B681" s="27"/>
      <c r="C681" s="18"/>
      <c r="D681" s="18"/>
      <c r="E681" s="23"/>
      <c r="F681" s="19"/>
      <c r="G681" s="20"/>
      <c r="H681" s="74"/>
      <c r="I681" s="21"/>
      <c r="J681"/>
    </row>
    <row r="682" spans="1:10" s="16" customFormat="1" x14ac:dyDescent="0.25">
      <c r="A682" s="17"/>
      <c r="B682" s="27"/>
      <c r="C682" s="18"/>
      <c r="D682" s="18"/>
      <c r="E682" s="23"/>
      <c r="F682" s="19"/>
      <c r="G682" s="20"/>
      <c r="H682" s="74"/>
      <c r="I682" s="21"/>
      <c r="J682"/>
    </row>
    <row r="683" spans="1:10" s="16" customFormat="1" x14ac:dyDescent="0.25">
      <c r="A683" s="17"/>
      <c r="B683" s="27"/>
      <c r="C683" s="18"/>
      <c r="D683" s="18"/>
      <c r="E683" s="23"/>
      <c r="F683" s="19"/>
      <c r="G683" s="20"/>
      <c r="H683" s="74"/>
      <c r="I683" s="21"/>
      <c r="J683"/>
    </row>
    <row r="684" spans="1:10" s="16" customFormat="1" x14ac:dyDescent="0.25">
      <c r="A684" s="17"/>
      <c r="B684" s="27"/>
      <c r="C684" s="18"/>
      <c r="D684" s="18"/>
      <c r="E684" s="23"/>
      <c r="F684" s="19"/>
      <c r="G684" s="20"/>
      <c r="H684" s="74"/>
      <c r="I684" s="21"/>
      <c r="J684"/>
    </row>
    <row r="685" spans="1:10" s="16" customFormat="1" x14ac:dyDescent="0.25">
      <c r="A685" s="17"/>
      <c r="B685" s="27"/>
      <c r="C685" s="18"/>
      <c r="D685" s="18"/>
      <c r="E685" s="23"/>
      <c r="F685" s="19"/>
      <c r="G685" s="20"/>
      <c r="H685" s="74"/>
      <c r="I685" s="21"/>
      <c r="J685"/>
    </row>
    <row r="686" spans="1:10" s="16" customFormat="1" x14ac:dyDescent="0.25">
      <c r="A686" s="17"/>
      <c r="B686" s="27"/>
      <c r="C686" s="18"/>
      <c r="D686" s="18"/>
      <c r="E686" s="23"/>
      <c r="F686" s="19"/>
      <c r="G686" s="20"/>
      <c r="H686" s="74"/>
      <c r="I686" s="21"/>
      <c r="J686"/>
    </row>
    <row r="687" spans="1:10" s="16" customFormat="1" x14ac:dyDescent="0.25">
      <c r="A687" s="17"/>
      <c r="B687" s="27"/>
      <c r="C687" s="18"/>
      <c r="D687" s="18"/>
      <c r="E687" s="23"/>
      <c r="F687" s="19"/>
      <c r="G687" s="20"/>
      <c r="H687" s="74"/>
      <c r="I687" s="21"/>
      <c r="J687"/>
    </row>
    <row r="688" spans="1:10" s="16" customFormat="1" x14ac:dyDescent="0.25">
      <c r="A688" s="17"/>
      <c r="B688" s="27"/>
      <c r="C688" s="18"/>
      <c r="D688" s="18"/>
      <c r="E688" s="23"/>
      <c r="F688" s="19"/>
      <c r="G688" s="20"/>
      <c r="H688" s="74"/>
      <c r="I688" s="21"/>
      <c r="J688"/>
    </row>
    <row r="689" spans="1:10" s="16" customFormat="1" x14ac:dyDescent="0.25">
      <c r="A689" s="17"/>
      <c r="B689" s="27"/>
      <c r="C689" s="18"/>
      <c r="D689" s="18"/>
      <c r="E689" s="23"/>
      <c r="F689" s="19"/>
      <c r="G689" s="20"/>
      <c r="H689" s="74"/>
      <c r="I689" s="21"/>
      <c r="J689"/>
    </row>
    <row r="690" spans="1:10" s="16" customFormat="1" x14ac:dyDescent="0.25">
      <c r="A690" s="17"/>
      <c r="B690" s="27"/>
      <c r="C690" s="18"/>
      <c r="D690" s="18"/>
      <c r="E690" s="23"/>
      <c r="F690" s="19"/>
      <c r="G690" s="20"/>
      <c r="H690" s="74"/>
      <c r="I690" s="21"/>
      <c r="J690"/>
    </row>
    <row r="691" spans="1:10" s="16" customFormat="1" x14ac:dyDescent="0.25">
      <c r="A691" s="17"/>
      <c r="B691" s="27"/>
      <c r="C691" s="18"/>
      <c r="D691" s="18"/>
      <c r="E691" s="23"/>
      <c r="F691" s="19"/>
      <c r="G691" s="20"/>
      <c r="H691" s="74"/>
      <c r="I691" s="21"/>
      <c r="J691"/>
    </row>
    <row r="692" spans="1:10" s="16" customFormat="1" x14ac:dyDescent="0.25">
      <c r="A692" s="17"/>
      <c r="B692" s="27"/>
      <c r="C692" s="18"/>
      <c r="D692" s="18"/>
      <c r="E692" s="23"/>
      <c r="F692" s="19"/>
      <c r="G692" s="20"/>
      <c r="H692" s="74"/>
      <c r="I692" s="21"/>
      <c r="J692"/>
    </row>
    <row r="693" spans="1:10" s="16" customFormat="1" x14ac:dyDescent="0.25">
      <c r="A693" s="17"/>
      <c r="B693" s="27"/>
      <c r="C693" s="18"/>
      <c r="D693" s="18"/>
      <c r="E693" s="23"/>
      <c r="F693" s="19"/>
      <c r="G693" s="20"/>
      <c r="H693" s="74"/>
      <c r="I693" s="21"/>
      <c r="J693"/>
    </row>
    <row r="694" spans="1:10" s="16" customFormat="1" x14ac:dyDescent="0.25">
      <c r="A694" s="17"/>
      <c r="B694" s="27"/>
      <c r="C694" s="18"/>
      <c r="D694" s="18"/>
      <c r="E694" s="23"/>
      <c r="F694" s="19"/>
      <c r="G694" s="20"/>
      <c r="H694" s="74"/>
      <c r="I694" s="21"/>
      <c r="J694"/>
    </row>
    <row r="695" spans="1:10" s="16" customFormat="1" x14ac:dyDescent="0.25">
      <c r="A695" s="17"/>
      <c r="B695" s="27"/>
      <c r="C695" s="18"/>
      <c r="D695" s="18"/>
      <c r="E695" s="23"/>
      <c r="F695" s="19"/>
      <c r="G695" s="20"/>
      <c r="H695" s="74"/>
      <c r="I695" s="21"/>
      <c r="J695"/>
    </row>
    <row r="696" spans="1:10" s="16" customFormat="1" x14ac:dyDescent="0.25">
      <c r="A696" s="17"/>
      <c r="B696" s="27"/>
      <c r="C696" s="18"/>
      <c r="D696" s="18"/>
      <c r="E696" s="23"/>
      <c r="F696" s="19"/>
      <c r="G696" s="20"/>
      <c r="H696" s="74"/>
      <c r="I696" s="21"/>
      <c r="J696"/>
    </row>
    <row r="697" spans="1:10" s="16" customFormat="1" x14ac:dyDescent="0.25">
      <c r="A697" s="17"/>
      <c r="B697" s="27"/>
      <c r="C697" s="18"/>
      <c r="D697" s="18"/>
      <c r="E697" s="23"/>
      <c r="F697" s="19"/>
      <c r="G697" s="20"/>
      <c r="H697" s="74"/>
      <c r="I697" s="21"/>
      <c r="J697"/>
    </row>
    <row r="698" spans="1:10" s="16" customFormat="1" x14ac:dyDescent="0.25">
      <c r="A698" s="17"/>
      <c r="B698" s="27"/>
      <c r="C698" s="18"/>
      <c r="D698" s="18"/>
      <c r="E698" s="23"/>
      <c r="F698" s="19"/>
      <c r="G698" s="20"/>
      <c r="H698" s="74"/>
      <c r="I698" s="21"/>
      <c r="J698"/>
    </row>
    <row r="699" spans="1:10" s="16" customFormat="1" x14ac:dyDescent="0.25">
      <c r="A699" s="17"/>
      <c r="B699" s="27"/>
      <c r="C699" s="18"/>
      <c r="D699" s="18"/>
      <c r="E699" s="23"/>
      <c r="F699" s="19"/>
      <c r="G699" s="20"/>
      <c r="H699" s="74"/>
      <c r="I699" s="21"/>
      <c r="J699"/>
    </row>
    <row r="700" spans="1:10" s="16" customFormat="1" x14ac:dyDescent="0.25">
      <c r="A700" s="17"/>
      <c r="B700" s="27"/>
      <c r="C700" s="18"/>
      <c r="D700" s="18"/>
      <c r="E700" s="23"/>
      <c r="F700" s="19"/>
      <c r="G700" s="20"/>
      <c r="H700" s="74"/>
      <c r="I700" s="21"/>
      <c r="J700"/>
    </row>
    <row r="701" spans="1:10" s="16" customFormat="1" x14ac:dyDescent="0.25">
      <c r="A701" s="17"/>
      <c r="B701" s="27"/>
      <c r="C701" s="18"/>
      <c r="D701" s="18"/>
      <c r="E701" s="23"/>
      <c r="F701" s="19"/>
      <c r="G701" s="20"/>
      <c r="H701" s="74"/>
      <c r="I701" s="21"/>
      <c r="J701"/>
    </row>
    <row r="702" spans="1:10" s="16" customFormat="1" x14ac:dyDescent="0.25">
      <c r="A702" s="17"/>
      <c r="B702" s="27"/>
      <c r="C702" s="18"/>
      <c r="D702" s="18"/>
      <c r="E702" s="23"/>
      <c r="F702" s="19"/>
      <c r="G702" s="20"/>
      <c r="H702" s="74"/>
      <c r="I702" s="21"/>
      <c r="J702"/>
    </row>
    <row r="703" spans="1:10" s="16" customFormat="1" x14ac:dyDescent="0.25">
      <c r="A703" s="17"/>
      <c r="B703" s="27"/>
      <c r="C703" s="18"/>
      <c r="D703" s="18"/>
      <c r="E703" s="23"/>
      <c r="F703" s="19"/>
      <c r="G703" s="20"/>
      <c r="H703" s="74"/>
      <c r="I703" s="21"/>
      <c r="J703"/>
    </row>
    <row r="704" spans="1:10" s="16" customFormat="1" x14ac:dyDescent="0.25">
      <c r="A704" s="17"/>
      <c r="B704" s="27"/>
      <c r="C704" s="18"/>
      <c r="D704" s="18"/>
      <c r="E704" s="23"/>
      <c r="F704" s="19"/>
      <c r="G704" s="20"/>
      <c r="H704" s="74"/>
      <c r="I704" s="21"/>
      <c r="J704"/>
    </row>
    <row r="705" spans="1:10" s="16" customFormat="1" x14ac:dyDescent="0.25">
      <c r="A705" s="17"/>
      <c r="B705" s="27"/>
      <c r="C705" s="18"/>
      <c r="D705" s="18"/>
      <c r="E705" s="23"/>
      <c r="F705" s="19"/>
      <c r="G705" s="20"/>
      <c r="H705" s="74"/>
      <c r="I705" s="21"/>
      <c r="J705"/>
    </row>
    <row r="706" spans="1:10" s="16" customFormat="1" x14ac:dyDescent="0.25">
      <c r="A706" s="17"/>
      <c r="B706" s="27"/>
      <c r="C706" s="18"/>
      <c r="D706" s="18"/>
      <c r="E706" s="23"/>
      <c r="F706" s="19"/>
      <c r="G706" s="20"/>
      <c r="H706" s="74"/>
      <c r="I706" s="21"/>
      <c r="J706"/>
    </row>
    <row r="707" spans="1:10" s="16" customFormat="1" x14ac:dyDescent="0.25">
      <c r="A707" s="17"/>
      <c r="B707" s="27"/>
      <c r="C707" s="18"/>
      <c r="D707" s="18"/>
      <c r="E707" s="23"/>
      <c r="F707" s="19"/>
      <c r="G707" s="20"/>
      <c r="H707" s="74"/>
      <c r="I707" s="21"/>
      <c r="J707"/>
    </row>
    <row r="708" spans="1:10" s="16" customFormat="1" x14ac:dyDescent="0.25">
      <c r="A708" s="17"/>
      <c r="B708" s="27"/>
      <c r="C708" s="18"/>
      <c r="D708" s="18"/>
      <c r="E708" s="23"/>
      <c r="F708" s="19"/>
      <c r="G708" s="20"/>
      <c r="H708" s="74"/>
      <c r="I708" s="21"/>
      <c r="J708"/>
    </row>
    <row r="709" spans="1:10" s="16" customFormat="1" x14ac:dyDescent="0.25">
      <c r="A709" s="17"/>
      <c r="B709" s="27"/>
      <c r="C709" s="18"/>
      <c r="D709" s="18"/>
      <c r="E709" s="23"/>
      <c r="F709" s="19"/>
      <c r="G709" s="20"/>
      <c r="H709" s="74"/>
      <c r="I709" s="21"/>
      <c r="J709"/>
    </row>
    <row r="710" spans="1:10" s="16" customFormat="1" x14ac:dyDescent="0.25">
      <c r="A710" s="17"/>
      <c r="B710" s="27"/>
      <c r="C710" s="18"/>
      <c r="D710" s="18"/>
      <c r="E710" s="23"/>
      <c r="F710" s="19"/>
      <c r="G710" s="20"/>
      <c r="H710" s="74"/>
      <c r="I710" s="21"/>
      <c r="J710"/>
    </row>
    <row r="711" spans="1:10" s="16" customFormat="1" x14ac:dyDescent="0.25">
      <c r="A711" s="17"/>
      <c r="B711" s="27"/>
      <c r="C711" s="18"/>
      <c r="D711" s="18"/>
      <c r="E711" s="23"/>
      <c r="F711" s="19"/>
      <c r="G711" s="20"/>
      <c r="H711" s="74"/>
      <c r="I711" s="21"/>
      <c r="J711"/>
    </row>
    <row r="712" spans="1:10" s="16" customFormat="1" x14ac:dyDescent="0.25">
      <c r="A712" s="17"/>
      <c r="B712" s="27"/>
      <c r="C712" s="18"/>
      <c r="D712" s="18"/>
      <c r="E712" s="23"/>
      <c r="F712" s="19"/>
      <c r="G712" s="20"/>
      <c r="H712" s="74"/>
      <c r="I712" s="21"/>
      <c r="J712"/>
    </row>
    <row r="713" spans="1:10" s="16" customFormat="1" x14ac:dyDescent="0.25">
      <c r="A713" s="17"/>
      <c r="B713" s="27"/>
      <c r="C713" s="18"/>
      <c r="D713" s="18"/>
      <c r="E713" s="23"/>
      <c r="F713" s="19"/>
      <c r="G713" s="20"/>
      <c r="H713" s="74"/>
      <c r="I713" s="21"/>
      <c r="J713"/>
    </row>
    <row r="714" spans="1:10" s="16" customFormat="1" x14ac:dyDescent="0.25">
      <c r="A714" s="17"/>
      <c r="B714" s="27"/>
      <c r="C714" s="18"/>
      <c r="D714" s="18"/>
      <c r="E714" s="23"/>
      <c r="F714" s="19"/>
      <c r="G714" s="20"/>
      <c r="H714" s="74"/>
      <c r="I714" s="21"/>
      <c r="J714"/>
    </row>
    <row r="715" spans="1:10" s="16" customFormat="1" x14ac:dyDescent="0.25">
      <c r="A715" s="17"/>
      <c r="B715" s="27"/>
      <c r="C715" s="18"/>
      <c r="D715" s="18"/>
      <c r="E715" s="23"/>
      <c r="F715" s="19"/>
      <c r="G715" s="20"/>
      <c r="H715" s="74"/>
      <c r="I715" s="21"/>
      <c r="J715"/>
    </row>
    <row r="716" spans="1:10" s="16" customFormat="1" x14ac:dyDescent="0.25">
      <c r="A716" s="17"/>
      <c r="B716" s="27"/>
      <c r="C716" s="18"/>
      <c r="D716" s="18"/>
      <c r="E716" s="23"/>
      <c r="F716" s="19"/>
      <c r="G716" s="20"/>
      <c r="H716" s="74"/>
      <c r="I716" s="21"/>
      <c r="J716"/>
    </row>
    <row r="717" spans="1:10" s="16" customFormat="1" x14ac:dyDescent="0.25">
      <c r="A717" s="17"/>
      <c r="B717" s="27"/>
      <c r="C717" s="18"/>
      <c r="D717" s="18"/>
      <c r="E717" s="23"/>
      <c r="F717" s="19"/>
      <c r="G717" s="20"/>
      <c r="H717" s="74"/>
      <c r="I717" s="21"/>
      <c r="J717"/>
    </row>
    <row r="718" spans="1:10" s="16" customFormat="1" x14ac:dyDescent="0.25">
      <c r="A718" s="17"/>
      <c r="B718" s="27"/>
      <c r="C718" s="18"/>
      <c r="D718" s="18"/>
      <c r="E718" s="23"/>
      <c r="F718" s="19"/>
      <c r="G718" s="20"/>
      <c r="H718" s="74"/>
      <c r="I718" s="21"/>
      <c r="J718"/>
    </row>
    <row r="719" spans="1:10" x14ac:dyDescent="0.25">
      <c r="G719" s="20"/>
    </row>
    <row r="720" spans="1:10" x14ac:dyDescent="0.25">
      <c r="G720" s="20"/>
    </row>
    <row r="721" spans="7:7" x14ac:dyDescent="0.25">
      <c r="G721" s="20"/>
    </row>
    <row r="722" spans="7:7" x14ac:dyDescent="0.25">
      <c r="G722" s="20"/>
    </row>
    <row r="723" spans="7:7" x14ac:dyDescent="0.25">
      <c r="G723" s="20"/>
    </row>
    <row r="724" spans="7:7" x14ac:dyDescent="0.25">
      <c r="G724" s="20"/>
    </row>
    <row r="725" spans="7:7" x14ac:dyDescent="0.25">
      <c r="G725" s="20"/>
    </row>
    <row r="726" spans="7:7" x14ac:dyDescent="0.25">
      <c r="G726" s="20"/>
    </row>
    <row r="727" spans="7:7" x14ac:dyDescent="0.25">
      <c r="G727" s="20"/>
    </row>
    <row r="728" spans="7:7" x14ac:dyDescent="0.25">
      <c r="G728" s="20"/>
    </row>
    <row r="729" spans="7:7" x14ac:dyDescent="0.25">
      <c r="G729" s="20"/>
    </row>
    <row r="730" spans="7:7" x14ac:dyDescent="0.25">
      <c r="G730" s="20"/>
    </row>
    <row r="731" spans="7:7" x14ac:dyDescent="0.25">
      <c r="G731" s="20"/>
    </row>
    <row r="732" spans="7:7" x14ac:dyDescent="0.25">
      <c r="G732" s="20"/>
    </row>
    <row r="733" spans="7:7" x14ac:dyDescent="0.25">
      <c r="G733" s="20"/>
    </row>
    <row r="734" spans="7:7" x14ac:dyDescent="0.25">
      <c r="G734" s="20"/>
    </row>
    <row r="735" spans="7:7" x14ac:dyDescent="0.25">
      <c r="G735" s="20"/>
    </row>
    <row r="736" spans="7:7" x14ac:dyDescent="0.25">
      <c r="G736" s="20"/>
    </row>
    <row r="737" spans="7:7" x14ac:dyDescent="0.25">
      <c r="G737" s="20"/>
    </row>
    <row r="738" spans="7:7" x14ac:dyDescent="0.25">
      <c r="G738" s="20"/>
    </row>
    <row r="739" spans="7:7" x14ac:dyDescent="0.25">
      <c r="G739" s="20"/>
    </row>
    <row r="740" spans="7:7" x14ac:dyDescent="0.25">
      <c r="G740" s="20"/>
    </row>
    <row r="741" spans="7:7" x14ac:dyDescent="0.25">
      <c r="G741" s="20"/>
    </row>
    <row r="742" spans="7:7" x14ac:dyDescent="0.25">
      <c r="G742" s="20"/>
    </row>
    <row r="743" spans="7:7" x14ac:dyDescent="0.25">
      <c r="G743" s="20"/>
    </row>
    <row r="744" spans="7:7" x14ac:dyDescent="0.25">
      <c r="G744" s="20"/>
    </row>
    <row r="745" spans="7:7" x14ac:dyDescent="0.25">
      <c r="G745" s="20"/>
    </row>
    <row r="746" spans="7:7" x14ac:dyDescent="0.25">
      <c r="G746" s="20"/>
    </row>
    <row r="747" spans="7:7" x14ac:dyDescent="0.25">
      <c r="G747" s="20"/>
    </row>
    <row r="748" spans="7:7" x14ac:dyDescent="0.25">
      <c r="G748" s="20"/>
    </row>
    <row r="749" spans="7:7" x14ac:dyDescent="0.25">
      <c r="G749" s="20"/>
    </row>
    <row r="750" spans="7:7" x14ac:dyDescent="0.25">
      <c r="G750" s="20"/>
    </row>
    <row r="751" spans="7:7" x14ac:dyDescent="0.25">
      <c r="G751" s="20"/>
    </row>
    <row r="752" spans="7:7" x14ac:dyDescent="0.25">
      <c r="G752" s="20"/>
    </row>
    <row r="753" spans="7:7" x14ac:dyDescent="0.25">
      <c r="G753" s="20"/>
    </row>
    <row r="754" spans="7:7" x14ac:dyDescent="0.25">
      <c r="G754" s="20"/>
    </row>
    <row r="755" spans="7:7" x14ac:dyDescent="0.25">
      <c r="G755" s="20"/>
    </row>
    <row r="756" spans="7:7" x14ac:dyDescent="0.25">
      <c r="G756" s="20"/>
    </row>
    <row r="757" spans="7:7" x14ac:dyDescent="0.25">
      <c r="G757" s="20"/>
    </row>
    <row r="758" spans="7:7" x14ac:dyDescent="0.25">
      <c r="G758" s="20"/>
    </row>
    <row r="759" spans="7:7" x14ac:dyDescent="0.25">
      <c r="G759" s="20"/>
    </row>
    <row r="760" spans="7:7" x14ac:dyDescent="0.25">
      <c r="G760" s="20"/>
    </row>
    <row r="761" spans="7:7" x14ac:dyDescent="0.25">
      <c r="G761" s="20"/>
    </row>
    <row r="762" spans="7:7" x14ac:dyDescent="0.25">
      <c r="G762" s="20"/>
    </row>
    <row r="763" spans="7:7" x14ac:dyDescent="0.25">
      <c r="G763" s="20"/>
    </row>
    <row r="764" spans="7:7" x14ac:dyDescent="0.25">
      <c r="G764" s="20"/>
    </row>
    <row r="765" spans="7:7" x14ac:dyDescent="0.25">
      <c r="G765" s="20"/>
    </row>
    <row r="766" spans="7:7" x14ac:dyDescent="0.25">
      <c r="G766" s="20"/>
    </row>
    <row r="767" spans="7:7" x14ac:dyDescent="0.25">
      <c r="G767" s="20"/>
    </row>
    <row r="768" spans="7:7" x14ac:dyDescent="0.25">
      <c r="G768" s="20"/>
    </row>
    <row r="769" spans="7:7" x14ac:dyDescent="0.25">
      <c r="G769" s="20"/>
    </row>
    <row r="770" spans="7:7" x14ac:dyDescent="0.25">
      <c r="G770" s="20"/>
    </row>
    <row r="771" spans="7:7" x14ac:dyDescent="0.25">
      <c r="G771" s="20"/>
    </row>
    <row r="772" spans="7:7" x14ac:dyDescent="0.25">
      <c r="G772" s="20"/>
    </row>
    <row r="773" spans="7:7" x14ac:dyDescent="0.25">
      <c r="G773" s="20"/>
    </row>
    <row r="774" spans="7:7" x14ac:dyDescent="0.25">
      <c r="G774" s="20"/>
    </row>
    <row r="775" spans="7:7" x14ac:dyDescent="0.25">
      <c r="G775" s="20"/>
    </row>
    <row r="776" spans="7:7" x14ac:dyDescent="0.25">
      <c r="G776" s="20"/>
    </row>
    <row r="777" spans="7:7" x14ac:dyDescent="0.25">
      <c r="G777" s="20"/>
    </row>
    <row r="778" spans="7:7" x14ac:dyDescent="0.25">
      <c r="G778" s="20"/>
    </row>
    <row r="779" spans="7:7" x14ac:dyDescent="0.25">
      <c r="G779" s="20"/>
    </row>
    <row r="780" spans="7:7" x14ac:dyDescent="0.25">
      <c r="G780" s="20"/>
    </row>
    <row r="781" spans="7:7" x14ac:dyDescent="0.25">
      <c r="G781" s="20"/>
    </row>
    <row r="782" spans="7:7" x14ac:dyDescent="0.25">
      <c r="G782" s="20"/>
    </row>
    <row r="783" spans="7:7" x14ac:dyDescent="0.25">
      <c r="G783" s="20"/>
    </row>
    <row r="784" spans="7:7" x14ac:dyDescent="0.25">
      <c r="G784" s="20"/>
    </row>
    <row r="785" spans="7:7" x14ac:dyDescent="0.25">
      <c r="G785" s="20"/>
    </row>
    <row r="786" spans="7:7" x14ac:dyDescent="0.25">
      <c r="G786" s="20"/>
    </row>
    <row r="787" spans="7:7" x14ac:dyDescent="0.25">
      <c r="G787" s="20"/>
    </row>
    <row r="788" spans="7:7" x14ac:dyDescent="0.25">
      <c r="G788" s="20"/>
    </row>
    <row r="789" spans="7:7" x14ac:dyDescent="0.25">
      <c r="G789" s="20"/>
    </row>
    <row r="790" spans="7:7" x14ac:dyDescent="0.25">
      <c r="G790" s="20"/>
    </row>
    <row r="791" spans="7:7" x14ac:dyDescent="0.25">
      <c r="G791" s="20"/>
    </row>
    <row r="792" spans="7:7" x14ac:dyDescent="0.25">
      <c r="G792" s="20"/>
    </row>
    <row r="793" spans="7:7" x14ac:dyDescent="0.25">
      <c r="G793" s="20"/>
    </row>
    <row r="794" spans="7:7" x14ac:dyDescent="0.25">
      <c r="G794" s="20"/>
    </row>
    <row r="795" spans="7:7" x14ac:dyDescent="0.25">
      <c r="G795" s="20"/>
    </row>
    <row r="796" spans="7:7" x14ac:dyDescent="0.25">
      <c r="G796" s="20"/>
    </row>
    <row r="797" spans="7:7" x14ac:dyDescent="0.25">
      <c r="G797" s="20"/>
    </row>
    <row r="798" spans="7:7" x14ac:dyDescent="0.25">
      <c r="G798" s="20"/>
    </row>
    <row r="799" spans="7:7" x14ac:dyDescent="0.25">
      <c r="G799" s="20"/>
    </row>
    <row r="800" spans="7:7" x14ac:dyDescent="0.25">
      <c r="G800" s="20"/>
    </row>
    <row r="801" spans="7:7" x14ac:dyDescent="0.25">
      <c r="G801" s="20"/>
    </row>
    <row r="802" spans="7:7" x14ac:dyDescent="0.25">
      <c r="G802" s="20"/>
    </row>
    <row r="803" spans="7:7" x14ac:dyDescent="0.25">
      <c r="G803" s="20"/>
    </row>
    <row r="804" spans="7:7" x14ac:dyDescent="0.25">
      <c r="G804" s="20"/>
    </row>
    <row r="805" spans="7:7" x14ac:dyDescent="0.25">
      <c r="G805" s="20"/>
    </row>
    <row r="806" spans="7:7" x14ac:dyDescent="0.25">
      <c r="G806" s="20"/>
    </row>
    <row r="807" spans="7:7" x14ac:dyDescent="0.25">
      <c r="G807" s="20"/>
    </row>
    <row r="808" spans="7:7" x14ac:dyDescent="0.25">
      <c r="G808" s="20"/>
    </row>
    <row r="809" spans="7:7" x14ac:dyDescent="0.25">
      <c r="G809" s="20"/>
    </row>
    <row r="810" spans="7:7" x14ac:dyDescent="0.25">
      <c r="G810" s="20"/>
    </row>
    <row r="811" spans="7:7" x14ac:dyDescent="0.25">
      <c r="G811" s="20"/>
    </row>
    <row r="812" spans="7:7" x14ac:dyDescent="0.25">
      <c r="G812" s="20"/>
    </row>
    <row r="813" spans="7:7" x14ac:dyDescent="0.25">
      <c r="G813" s="20"/>
    </row>
    <row r="814" spans="7:7" x14ac:dyDescent="0.25">
      <c r="G814" s="20"/>
    </row>
    <row r="815" spans="7:7" x14ac:dyDescent="0.25">
      <c r="G815" s="20"/>
    </row>
    <row r="816" spans="7:7" x14ac:dyDescent="0.25">
      <c r="G816" s="20"/>
    </row>
    <row r="817" spans="7:7" x14ac:dyDescent="0.25">
      <c r="G817" s="20"/>
    </row>
    <row r="818" spans="7:7" x14ac:dyDescent="0.25">
      <c r="G818" s="20"/>
    </row>
    <row r="819" spans="7:7" x14ac:dyDescent="0.25">
      <c r="G819" s="20"/>
    </row>
    <row r="820" spans="7:7" x14ac:dyDescent="0.25">
      <c r="G820" s="20"/>
    </row>
    <row r="821" spans="7:7" x14ac:dyDescent="0.25">
      <c r="G821" s="20"/>
    </row>
    <row r="822" spans="7:7" x14ac:dyDescent="0.25">
      <c r="G822" s="20"/>
    </row>
    <row r="823" spans="7:7" x14ac:dyDescent="0.25">
      <c r="G823" s="20"/>
    </row>
    <row r="824" spans="7:7" x14ac:dyDescent="0.25">
      <c r="G824" s="20"/>
    </row>
    <row r="825" spans="7:7" x14ac:dyDescent="0.25">
      <c r="G825" s="20"/>
    </row>
    <row r="826" spans="7:7" x14ac:dyDescent="0.25">
      <c r="G826" s="20"/>
    </row>
    <row r="827" spans="7:7" x14ac:dyDescent="0.25">
      <c r="G827" s="20"/>
    </row>
    <row r="828" spans="7:7" x14ac:dyDescent="0.25">
      <c r="G828" s="20"/>
    </row>
    <row r="829" spans="7:7" x14ac:dyDescent="0.25">
      <c r="G829" s="20"/>
    </row>
    <row r="830" spans="7:7" x14ac:dyDescent="0.25">
      <c r="G830" s="20"/>
    </row>
    <row r="831" spans="7:7" x14ac:dyDescent="0.25">
      <c r="G831" s="20"/>
    </row>
    <row r="832" spans="7:7" x14ac:dyDescent="0.25">
      <c r="G832" s="20"/>
    </row>
    <row r="833" spans="7:7" x14ac:dyDescent="0.25">
      <c r="G833" s="20"/>
    </row>
    <row r="834" spans="7:7" x14ac:dyDescent="0.25">
      <c r="G834" s="20"/>
    </row>
    <row r="835" spans="7:7" x14ac:dyDescent="0.25">
      <c r="G835" s="20"/>
    </row>
    <row r="836" spans="7:7" x14ac:dyDescent="0.25">
      <c r="G836" s="20"/>
    </row>
    <row r="837" spans="7:7" x14ac:dyDescent="0.25">
      <c r="G837" s="20"/>
    </row>
    <row r="838" spans="7:7" x14ac:dyDescent="0.25">
      <c r="G838" s="20"/>
    </row>
    <row r="839" spans="7:7" x14ac:dyDescent="0.25">
      <c r="G839" s="20"/>
    </row>
    <row r="840" spans="7:7" x14ac:dyDescent="0.25">
      <c r="G840" s="20"/>
    </row>
    <row r="841" spans="7:7" x14ac:dyDescent="0.25">
      <c r="G841" s="20"/>
    </row>
    <row r="842" spans="7:7" x14ac:dyDescent="0.25">
      <c r="G842" s="20"/>
    </row>
    <row r="843" spans="7:7" x14ac:dyDescent="0.25">
      <c r="G843" s="20"/>
    </row>
    <row r="844" spans="7:7" x14ac:dyDescent="0.25">
      <c r="G844" s="20"/>
    </row>
    <row r="845" spans="7:7" x14ac:dyDescent="0.25">
      <c r="G845" s="20"/>
    </row>
    <row r="846" spans="7:7" x14ac:dyDescent="0.25">
      <c r="G846" s="20"/>
    </row>
    <row r="847" spans="7:7" x14ac:dyDescent="0.25">
      <c r="G847" s="20"/>
    </row>
    <row r="848" spans="7:7" x14ac:dyDescent="0.25">
      <c r="G848" s="20"/>
    </row>
    <row r="849" spans="7:7" x14ac:dyDescent="0.25">
      <c r="G849" s="20"/>
    </row>
    <row r="850" spans="7:7" x14ac:dyDescent="0.25">
      <c r="G850" s="20"/>
    </row>
    <row r="851" spans="7:7" x14ac:dyDescent="0.25">
      <c r="G851" s="20"/>
    </row>
    <row r="852" spans="7:7" x14ac:dyDescent="0.25">
      <c r="G852" s="20"/>
    </row>
    <row r="853" spans="7:7" x14ac:dyDescent="0.25">
      <c r="G853" s="20"/>
    </row>
    <row r="854" spans="7:7" x14ac:dyDescent="0.25">
      <c r="G854" s="20"/>
    </row>
    <row r="855" spans="7:7" x14ac:dyDescent="0.25">
      <c r="G855" s="20"/>
    </row>
    <row r="856" spans="7:7" x14ac:dyDescent="0.25">
      <c r="G856" s="20"/>
    </row>
    <row r="857" spans="7:7" x14ac:dyDescent="0.25">
      <c r="G857" s="20"/>
    </row>
    <row r="858" spans="7:7" x14ac:dyDescent="0.25">
      <c r="G858" s="20"/>
    </row>
    <row r="859" spans="7:7" x14ac:dyDescent="0.25">
      <c r="G859" s="20"/>
    </row>
    <row r="860" spans="7:7" x14ac:dyDescent="0.25">
      <c r="G860" s="20"/>
    </row>
    <row r="861" spans="7:7" x14ac:dyDescent="0.25">
      <c r="G861" s="20"/>
    </row>
    <row r="862" spans="7:7" x14ac:dyDescent="0.25">
      <c r="G862" s="20"/>
    </row>
    <row r="863" spans="7:7" x14ac:dyDescent="0.25">
      <c r="G863" s="20"/>
    </row>
    <row r="864" spans="7:7" x14ac:dyDescent="0.25">
      <c r="G864" s="20"/>
    </row>
    <row r="865" spans="7:7" x14ac:dyDescent="0.25">
      <c r="G865" s="20"/>
    </row>
    <row r="866" spans="7:7" x14ac:dyDescent="0.25">
      <c r="G866" s="20"/>
    </row>
    <row r="867" spans="7:7" x14ac:dyDescent="0.25">
      <c r="G867" s="20"/>
    </row>
    <row r="868" spans="7:7" x14ac:dyDescent="0.25">
      <c r="G868" s="20"/>
    </row>
    <row r="869" spans="7:7" x14ac:dyDescent="0.25">
      <c r="G869" s="20"/>
    </row>
    <row r="870" spans="7:7" x14ac:dyDescent="0.25">
      <c r="G870" s="20"/>
    </row>
    <row r="871" spans="7:7" x14ac:dyDescent="0.25">
      <c r="G871" s="20"/>
    </row>
    <row r="872" spans="7:7" x14ac:dyDescent="0.25">
      <c r="G872" s="20"/>
    </row>
    <row r="873" spans="7:7" x14ac:dyDescent="0.25">
      <c r="G873" s="20"/>
    </row>
    <row r="874" spans="7:7" x14ac:dyDescent="0.25">
      <c r="G874" s="20"/>
    </row>
    <row r="875" spans="7:7" x14ac:dyDescent="0.25">
      <c r="G875" s="20"/>
    </row>
    <row r="876" spans="7:7" x14ac:dyDescent="0.25">
      <c r="G876" s="20"/>
    </row>
    <row r="877" spans="7:7" x14ac:dyDescent="0.25">
      <c r="G877" s="20"/>
    </row>
    <row r="878" spans="7:7" x14ac:dyDescent="0.25">
      <c r="G878" s="20"/>
    </row>
    <row r="879" spans="7:7" x14ac:dyDescent="0.25">
      <c r="G879" s="20"/>
    </row>
    <row r="880" spans="7:7" x14ac:dyDescent="0.25">
      <c r="G880" s="20"/>
    </row>
    <row r="881" spans="7:7" x14ac:dyDescent="0.25">
      <c r="G881" s="20"/>
    </row>
    <row r="882" spans="7:7" x14ac:dyDescent="0.25">
      <c r="G882" s="20"/>
    </row>
    <row r="883" spans="7:7" x14ac:dyDescent="0.25">
      <c r="G883" s="20"/>
    </row>
    <row r="884" spans="7:7" x14ac:dyDescent="0.25">
      <c r="G884" s="20"/>
    </row>
    <row r="885" spans="7:7" x14ac:dyDescent="0.25">
      <c r="G885" s="20"/>
    </row>
    <row r="886" spans="7:7" x14ac:dyDescent="0.25">
      <c r="G886" s="20"/>
    </row>
    <row r="887" spans="7:7" x14ac:dyDescent="0.25">
      <c r="G887" s="20"/>
    </row>
    <row r="888" spans="7:7" x14ac:dyDescent="0.25">
      <c r="G888" s="20"/>
    </row>
    <row r="889" spans="7:7" x14ac:dyDescent="0.25">
      <c r="G889" s="20"/>
    </row>
    <row r="890" spans="7:7" x14ac:dyDescent="0.25">
      <c r="G890" s="20"/>
    </row>
    <row r="891" spans="7:7" x14ac:dyDescent="0.25">
      <c r="G891" s="20"/>
    </row>
    <row r="892" spans="7:7" x14ac:dyDescent="0.25">
      <c r="G892" s="20"/>
    </row>
    <row r="893" spans="7:7" x14ac:dyDescent="0.25">
      <c r="G893" s="20"/>
    </row>
    <row r="894" spans="7:7" x14ac:dyDescent="0.25">
      <c r="G894" s="20"/>
    </row>
    <row r="895" spans="7:7" x14ac:dyDescent="0.25">
      <c r="G895" s="20"/>
    </row>
    <row r="896" spans="7:7" x14ac:dyDescent="0.25">
      <c r="G896" s="20"/>
    </row>
    <row r="897" spans="7:7" x14ac:dyDescent="0.25">
      <c r="G897" s="20"/>
    </row>
    <row r="898" spans="7:7" x14ac:dyDescent="0.25">
      <c r="G898" s="20"/>
    </row>
    <row r="899" spans="7:7" x14ac:dyDescent="0.25">
      <c r="G899" s="20"/>
    </row>
    <row r="900" spans="7:7" x14ac:dyDescent="0.25">
      <c r="G900" s="20"/>
    </row>
    <row r="901" spans="7:7" x14ac:dyDescent="0.25">
      <c r="G901" s="20"/>
    </row>
    <row r="902" spans="7:7" x14ac:dyDescent="0.25">
      <c r="G902" s="20"/>
    </row>
    <row r="903" spans="7:7" x14ac:dyDescent="0.25">
      <c r="G903" s="20"/>
    </row>
    <row r="904" spans="7:7" x14ac:dyDescent="0.25">
      <c r="G904" s="20"/>
    </row>
    <row r="905" spans="7:7" x14ac:dyDescent="0.25">
      <c r="G905" s="20"/>
    </row>
    <row r="906" spans="7:7" x14ac:dyDescent="0.25">
      <c r="G906" s="20"/>
    </row>
    <row r="907" spans="7:7" x14ac:dyDescent="0.25">
      <c r="G907" s="20"/>
    </row>
    <row r="908" spans="7:7" x14ac:dyDescent="0.25">
      <c r="G908" s="20"/>
    </row>
    <row r="909" spans="7:7" x14ac:dyDescent="0.25">
      <c r="G909" s="20"/>
    </row>
    <row r="910" spans="7:7" x14ac:dyDescent="0.25">
      <c r="G910" s="20"/>
    </row>
    <row r="911" spans="7:7" x14ac:dyDescent="0.25">
      <c r="G911" s="20"/>
    </row>
    <row r="912" spans="7:7" x14ac:dyDescent="0.25">
      <c r="G912" s="20"/>
    </row>
    <row r="913" spans="7:7" x14ac:dyDescent="0.25">
      <c r="G913" s="20"/>
    </row>
    <row r="914" spans="7:7" x14ac:dyDescent="0.25">
      <c r="G914" s="20"/>
    </row>
    <row r="915" spans="7:7" x14ac:dyDescent="0.25">
      <c r="G915" s="20"/>
    </row>
    <row r="916" spans="7:7" x14ac:dyDescent="0.25">
      <c r="G916" s="20"/>
    </row>
    <row r="917" spans="7:7" x14ac:dyDescent="0.25">
      <c r="G917" s="20"/>
    </row>
    <row r="918" spans="7:7" x14ac:dyDescent="0.25">
      <c r="G918" s="20"/>
    </row>
    <row r="919" spans="7:7" x14ac:dyDescent="0.25">
      <c r="G919" s="20"/>
    </row>
    <row r="920" spans="7:7" x14ac:dyDescent="0.25">
      <c r="G920" s="20"/>
    </row>
    <row r="921" spans="7:7" x14ac:dyDescent="0.25">
      <c r="G921" s="20"/>
    </row>
    <row r="922" spans="7:7" x14ac:dyDescent="0.25">
      <c r="G922" s="20"/>
    </row>
    <row r="923" spans="7:7" x14ac:dyDescent="0.25">
      <c r="G923" s="20"/>
    </row>
    <row r="924" spans="7:7" x14ac:dyDescent="0.25">
      <c r="G924" s="20"/>
    </row>
    <row r="925" spans="7:7" x14ac:dyDescent="0.25">
      <c r="G925" s="20"/>
    </row>
    <row r="926" spans="7:7" x14ac:dyDescent="0.25">
      <c r="G926" s="20"/>
    </row>
    <row r="927" spans="7:7" x14ac:dyDescent="0.25">
      <c r="G927" s="20"/>
    </row>
    <row r="928" spans="7:7" x14ac:dyDescent="0.25">
      <c r="G928" s="20"/>
    </row>
    <row r="929" spans="7:7" x14ac:dyDescent="0.25">
      <c r="G929" s="20"/>
    </row>
    <row r="930" spans="7:7" x14ac:dyDescent="0.25">
      <c r="G930" s="20"/>
    </row>
    <row r="931" spans="7:7" x14ac:dyDescent="0.25">
      <c r="G931" s="20"/>
    </row>
    <row r="932" spans="7:7" x14ac:dyDescent="0.25">
      <c r="G932" s="20"/>
    </row>
    <row r="933" spans="7:7" x14ac:dyDescent="0.25">
      <c r="G933" s="20"/>
    </row>
    <row r="934" spans="7:7" x14ac:dyDescent="0.25">
      <c r="G934" s="20"/>
    </row>
    <row r="935" spans="7:7" x14ac:dyDescent="0.25">
      <c r="G935" s="20"/>
    </row>
    <row r="936" spans="7:7" x14ac:dyDescent="0.25">
      <c r="G936" s="20"/>
    </row>
    <row r="937" spans="7:7" x14ac:dyDescent="0.25">
      <c r="G937" s="20"/>
    </row>
    <row r="938" spans="7:7" x14ac:dyDescent="0.25">
      <c r="G938" s="20"/>
    </row>
    <row r="939" spans="7:7" x14ac:dyDescent="0.25">
      <c r="G939" s="20"/>
    </row>
    <row r="940" spans="7:7" x14ac:dyDescent="0.25">
      <c r="G940" s="20"/>
    </row>
    <row r="941" spans="7:7" x14ac:dyDescent="0.25">
      <c r="G941" s="20"/>
    </row>
    <row r="942" spans="7:7" x14ac:dyDescent="0.25">
      <c r="G942" s="20"/>
    </row>
    <row r="943" spans="7:7" x14ac:dyDescent="0.25">
      <c r="G943" s="20"/>
    </row>
    <row r="944" spans="7:7" x14ac:dyDescent="0.25">
      <c r="G944" s="20"/>
    </row>
    <row r="945" spans="7:7" x14ac:dyDescent="0.25">
      <c r="G945" s="20"/>
    </row>
    <row r="946" spans="7:7" x14ac:dyDescent="0.25">
      <c r="G946" s="20"/>
    </row>
    <row r="947" spans="7:7" x14ac:dyDescent="0.25">
      <c r="G947" s="20"/>
    </row>
    <row r="948" spans="7:7" x14ac:dyDescent="0.25">
      <c r="G948" s="20"/>
    </row>
    <row r="949" spans="7:7" x14ac:dyDescent="0.25">
      <c r="G949" s="20"/>
    </row>
    <row r="950" spans="7:7" x14ac:dyDescent="0.25">
      <c r="G950" s="20"/>
    </row>
    <row r="951" spans="7:7" x14ac:dyDescent="0.25">
      <c r="G951" s="20"/>
    </row>
    <row r="952" spans="7:7" x14ac:dyDescent="0.25">
      <c r="G952" s="20"/>
    </row>
    <row r="953" spans="7:7" x14ac:dyDescent="0.25">
      <c r="G953" s="20"/>
    </row>
    <row r="954" spans="7:7" x14ac:dyDescent="0.25">
      <c r="G954" s="20"/>
    </row>
    <row r="955" spans="7:7" x14ac:dyDescent="0.25">
      <c r="G955" s="20"/>
    </row>
    <row r="956" spans="7:7" x14ac:dyDescent="0.25">
      <c r="G956" s="20"/>
    </row>
    <row r="957" spans="7:7" x14ac:dyDescent="0.25">
      <c r="G957" s="20"/>
    </row>
    <row r="958" spans="7:7" x14ac:dyDescent="0.25">
      <c r="G958" s="20"/>
    </row>
    <row r="959" spans="7:7" x14ac:dyDescent="0.25">
      <c r="G959" s="20"/>
    </row>
    <row r="960" spans="7:7" x14ac:dyDescent="0.25">
      <c r="G960" s="20"/>
    </row>
    <row r="961" spans="7:7" x14ac:dyDescent="0.25">
      <c r="G961" s="20"/>
    </row>
    <row r="962" spans="7:7" x14ac:dyDescent="0.25">
      <c r="G962" s="20"/>
    </row>
    <row r="963" spans="7:7" x14ac:dyDescent="0.25">
      <c r="G963" s="20"/>
    </row>
    <row r="964" spans="7:7" x14ac:dyDescent="0.25">
      <c r="G964" s="20"/>
    </row>
    <row r="965" spans="7:7" x14ac:dyDescent="0.25">
      <c r="G965" s="20"/>
    </row>
    <row r="966" spans="7:7" x14ac:dyDescent="0.25">
      <c r="G966" s="20"/>
    </row>
    <row r="967" spans="7:7" x14ac:dyDescent="0.25">
      <c r="G967" s="20"/>
    </row>
    <row r="968" spans="7:7" x14ac:dyDescent="0.25">
      <c r="G968" s="20"/>
    </row>
    <row r="969" spans="7:7" x14ac:dyDescent="0.25">
      <c r="G969" s="20"/>
    </row>
    <row r="970" spans="7:7" x14ac:dyDescent="0.25">
      <c r="G970" s="20"/>
    </row>
    <row r="971" spans="7:7" x14ac:dyDescent="0.25">
      <c r="G971" s="20"/>
    </row>
    <row r="972" spans="7:7" x14ac:dyDescent="0.25">
      <c r="G972" s="20"/>
    </row>
    <row r="973" spans="7:7" x14ac:dyDescent="0.25">
      <c r="G973" s="20"/>
    </row>
    <row r="974" spans="7:7" x14ac:dyDescent="0.25">
      <c r="G974" s="20"/>
    </row>
    <row r="975" spans="7:7" x14ac:dyDescent="0.25">
      <c r="G975" s="20"/>
    </row>
    <row r="976" spans="7:7" x14ac:dyDescent="0.25">
      <c r="G976" s="20"/>
    </row>
    <row r="977" spans="7:7" x14ac:dyDescent="0.25">
      <c r="G977" s="20"/>
    </row>
    <row r="978" spans="7:7" x14ac:dyDescent="0.25">
      <c r="G978" s="20"/>
    </row>
    <row r="979" spans="7:7" x14ac:dyDescent="0.25">
      <c r="G979" s="20"/>
    </row>
    <row r="980" spans="7:7" x14ac:dyDescent="0.25">
      <c r="G980" s="20"/>
    </row>
    <row r="981" spans="7:7" x14ac:dyDescent="0.25">
      <c r="G981" s="20"/>
    </row>
    <row r="982" spans="7:7" x14ac:dyDescent="0.25">
      <c r="G982" s="20"/>
    </row>
    <row r="983" spans="7:7" x14ac:dyDescent="0.25">
      <c r="G983" s="20"/>
    </row>
    <row r="984" spans="7:7" x14ac:dyDescent="0.25">
      <c r="G984" s="20"/>
    </row>
    <row r="985" spans="7:7" x14ac:dyDescent="0.25">
      <c r="G985" s="20"/>
    </row>
    <row r="986" spans="7:7" x14ac:dyDescent="0.25">
      <c r="G986" s="20"/>
    </row>
    <row r="987" spans="7:7" x14ac:dyDescent="0.25">
      <c r="G987" s="20"/>
    </row>
    <row r="988" spans="7:7" x14ac:dyDescent="0.25">
      <c r="G988" s="20"/>
    </row>
    <row r="989" spans="7:7" x14ac:dyDescent="0.25">
      <c r="G989" s="20"/>
    </row>
    <row r="990" spans="7:7" x14ac:dyDescent="0.25">
      <c r="G990" s="20"/>
    </row>
    <row r="991" spans="7:7" x14ac:dyDescent="0.25">
      <c r="G991" s="20"/>
    </row>
    <row r="992" spans="7:7" x14ac:dyDescent="0.25">
      <c r="G992" s="20"/>
    </row>
    <row r="993" spans="7:7" x14ac:dyDescent="0.25">
      <c r="G993" s="20"/>
    </row>
    <row r="994" spans="7:7" x14ac:dyDescent="0.25">
      <c r="G994" s="20"/>
    </row>
    <row r="995" spans="7:7" x14ac:dyDescent="0.25">
      <c r="G995" s="20"/>
    </row>
    <row r="996" spans="7:7" x14ac:dyDescent="0.25">
      <c r="G996" s="20"/>
    </row>
    <row r="997" spans="7:7" x14ac:dyDescent="0.25">
      <c r="G997" s="20"/>
    </row>
    <row r="998" spans="7:7" x14ac:dyDescent="0.25">
      <c r="G998" s="20"/>
    </row>
    <row r="999" spans="7:7" x14ac:dyDescent="0.25">
      <c r="G999" s="20"/>
    </row>
    <row r="1000" spans="7:7" x14ac:dyDescent="0.25">
      <c r="G1000" s="20"/>
    </row>
    <row r="1001" spans="7:7" x14ac:dyDescent="0.25">
      <c r="G1001" s="20"/>
    </row>
    <row r="1002" spans="7:7" x14ac:dyDescent="0.25">
      <c r="G1002" s="20"/>
    </row>
    <row r="1003" spans="7:7" x14ac:dyDescent="0.25">
      <c r="G1003" s="20"/>
    </row>
    <row r="1004" spans="7:7" x14ac:dyDescent="0.25">
      <c r="G1004" s="20"/>
    </row>
    <row r="1005" spans="7:7" x14ac:dyDescent="0.25">
      <c r="G1005" s="20"/>
    </row>
    <row r="1006" spans="7:7" x14ac:dyDescent="0.25">
      <c r="G1006" s="20"/>
    </row>
    <row r="1007" spans="7:7" x14ac:dyDescent="0.25">
      <c r="G1007" s="20"/>
    </row>
    <row r="1008" spans="7:7" x14ac:dyDescent="0.25">
      <c r="G1008" s="20"/>
    </row>
    <row r="1009" spans="7:7" x14ac:dyDescent="0.25">
      <c r="G1009" s="20"/>
    </row>
    <row r="1010" spans="7:7" x14ac:dyDescent="0.25">
      <c r="G1010" s="20"/>
    </row>
    <row r="1011" spans="7:7" x14ac:dyDescent="0.25">
      <c r="G1011" s="20"/>
    </row>
    <row r="1012" spans="7:7" x14ac:dyDescent="0.25">
      <c r="G1012" s="20"/>
    </row>
    <row r="1013" spans="7:7" x14ac:dyDescent="0.25">
      <c r="G1013" s="20"/>
    </row>
    <row r="1014" spans="7:7" x14ac:dyDescent="0.25">
      <c r="G1014" s="20"/>
    </row>
    <row r="1015" spans="7:7" x14ac:dyDescent="0.25">
      <c r="G1015" s="20"/>
    </row>
    <row r="1016" spans="7:7" x14ac:dyDescent="0.25">
      <c r="G1016" s="20"/>
    </row>
    <row r="1017" spans="7:7" x14ac:dyDescent="0.25">
      <c r="G1017" s="20"/>
    </row>
    <row r="1018" spans="7:7" x14ac:dyDescent="0.25">
      <c r="G1018" s="20"/>
    </row>
    <row r="1019" spans="7:7" x14ac:dyDescent="0.25">
      <c r="G1019" s="20"/>
    </row>
    <row r="1020" spans="7:7" x14ac:dyDescent="0.25">
      <c r="G1020" s="20"/>
    </row>
    <row r="1021" spans="7:7" x14ac:dyDescent="0.25">
      <c r="G1021" s="20"/>
    </row>
    <row r="1022" spans="7:7" x14ac:dyDescent="0.25">
      <c r="G1022" s="20"/>
    </row>
    <row r="1023" spans="7:7" x14ac:dyDescent="0.25">
      <c r="G1023" s="20"/>
    </row>
    <row r="1024" spans="7:7" x14ac:dyDescent="0.25">
      <c r="G1024" s="20"/>
    </row>
    <row r="1025" spans="7:7" x14ac:dyDescent="0.25">
      <c r="G1025" s="20"/>
    </row>
    <row r="1026" spans="7:7" x14ac:dyDescent="0.25">
      <c r="G1026" s="20"/>
    </row>
    <row r="1027" spans="7:7" x14ac:dyDescent="0.25">
      <c r="G1027" s="20"/>
    </row>
    <row r="1028" spans="7:7" x14ac:dyDescent="0.25">
      <c r="G1028" s="20"/>
    </row>
    <row r="1029" spans="7:7" x14ac:dyDescent="0.25">
      <c r="G1029" s="20"/>
    </row>
    <row r="1030" spans="7:7" x14ac:dyDescent="0.25">
      <c r="G1030" s="20"/>
    </row>
    <row r="1031" spans="7:7" x14ac:dyDescent="0.25">
      <c r="G1031" s="20"/>
    </row>
    <row r="1032" spans="7:7" x14ac:dyDescent="0.25">
      <c r="G1032" s="20"/>
    </row>
    <row r="1033" spans="7:7" x14ac:dyDescent="0.25">
      <c r="G1033" s="20"/>
    </row>
    <row r="1034" spans="7:7" x14ac:dyDescent="0.25">
      <c r="G1034" s="20"/>
    </row>
    <row r="1035" spans="7:7" x14ac:dyDescent="0.25">
      <c r="G1035" s="20"/>
    </row>
    <row r="1036" spans="7:7" x14ac:dyDescent="0.25">
      <c r="G1036" s="20"/>
    </row>
    <row r="1037" spans="7:7" x14ac:dyDescent="0.25">
      <c r="G1037" s="20"/>
    </row>
    <row r="1038" spans="7:7" x14ac:dyDescent="0.25">
      <c r="G1038" s="20"/>
    </row>
    <row r="1039" spans="7:7" x14ac:dyDescent="0.25">
      <c r="G1039" s="20"/>
    </row>
    <row r="1040" spans="7:7" x14ac:dyDescent="0.25">
      <c r="G1040" s="20"/>
    </row>
    <row r="1041" spans="7:7" x14ac:dyDescent="0.25">
      <c r="G1041" s="20"/>
    </row>
    <row r="1042" spans="7:7" x14ac:dyDescent="0.25">
      <c r="G1042" s="20"/>
    </row>
    <row r="1043" spans="7:7" x14ac:dyDescent="0.25">
      <c r="G1043" s="20"/>
    </row>
    <row r="1044" spans="7:7" x14ac:dyDescent="0.25">
      <c r="G1044" s="20"/>
    </row>
    <row r="1045" spans="7:7" x14ac:dyDescent="0.25">
      <c r="G1045" s="20"/>
    </row>
    <row r="1046" spans="7:7" x14ac:dyDescent="0.25">
      <c r="G1046" s="20"/>
    </row>
    <row r="1047" spans="7:7" x14ac:dyDescent="0.25">
      <c r="G1047" s="20"/>
    </row>
    <row r="1048" spans="7:7" x14ac:dyDescent="0.25">
      <c r="G1048" s="20"/>
    </row>
    <row r="1049" spans="7:7" x14ac:dyDescent="0.25">
      <c r="G1049" s="20"/>
    </row>
    <row r="1050" spans="7:7" x14ac:dyDescent="0.25">
      <c r="G1050" s="20"/>
    </row>
    <row r="1051" spans="7:7" x14ac:dyDescent="0.25">
      <c r="G1051" s="20"/>
    </row>
    <row r="1052" spans="7:7" x14ac:dyDescent="0.25">
      <c r="G1052" s="20"/>
    </row>
    <row r="1053" spans="7:7" x14ac:dyDescent="0.25">
      <c r="G1053" s="20"/>
    </row>
    <row r="1054" spans="7:7" x14ac:dyDescent="0.25">
      <c r="G1054" s="20"/>
    </row>
    <row r="1055" spans="7:7" x14ac:dyDescent="0.25">
      <c r="G1055" s="20"/>
    </row>
    <row r="1056" spans="7:7" x14ac:dyDescent="0.25">
      <c r="G1056" s="20"/>
    </row>
    <row r="1057" spans="7:7" x14ac:dyDescent="0.25">
      <c r="G1057" s="20"/>
    </row>
    <row r="1058" spans="7:7" x14ac:dyDescent="0.25">
      <c r="G1058" s="20"/>
    </row>
    <row r="1059" spans="7:7" x14ac:dyDescent="0.25">
      <c r="G1059" s="20"/>
    </row>
    <row r="1060" spans="7:7" x14ac:dyDescent="0.25">
      <c r="G1060" s="20"/>
    </row>
    <row r="1061" spans="7:7" x14ac:dyDescent="0.25">
      <c r="G1061" s="20"/>
    </row>
    <row r="1062" spans="7:7" x14ac:dyDescent="0.25">
      <c r="G1062" s="20"/>
    </row>
    <row r="1063" spans="7:7" x14ac:dyDescent="0.25">
      <c r="G1063" s="20"/>
    </row>
    <row r="1064" spans="7:7" x14ac:dyDescent="0.25">
      <c r="G1064" s="20"/>
    </row>
    <row r="1065" spans="7:7" x14ac:dyDescent="0.25">
      <c r="G1065" s="20"/>
    </row>
    <row r="1066" spans="7:7" x14ac:dyDescent="0.25">
      <c r="G1066" s="20"/>
    </row>
    <row r="1067" spans="7:7" x14ac:dyDescent="0.25">
      <c r="G1067" s="20"/>
    </row>
    <row r="1068" spans="7:7" x14ac:dyDescent="0.25">
      <c r="G1068" s="20"/>
    </row>
    <row r="1069" spans="7:7" x14ac:dyDescent="0.25">
      <c r="G1069" s="20"/>
    </row>
    <row r="1070" spans="7:7" x14ac:dyDescent="0.25">
      <c r="G1070" s="20"/>
    </row>
    <row r="1071" spans="7:7" x14ac:dyDescent="0.25">
      <c r="G1071" s="20"/>
    </row>
    <row r="1072" spans="7:7" x14ac:dyDescent="0.25">
      <c r="G1072" s="20"/>
    </row>
    <row r="1073" spans="7:7" x14ac:dyDescent="0.25">
      <c r="G1073" s="20"/>
    </row>
    <row r="1074" spans="7:7" x14ac:dyDescent="0.25">
      <c r="G1074" s="20"/>
    </row>
    <row r="1075" spans="7:7" x14ac:dyDescent="0.25">
      <c r="G1075" s="20"/>
    </row>
    <row r="1076" spans="7:7" x14ac:dyDescent="0.25">
      <c r="G1076" s="20"/>
    </row>
    <row r="1077" spans="7:7" x14ac:dyDescent="0.25">
      <c r="G1077" s="20"/>
    </row>
    <row r="1078" spans="7:7" x14ac:dyDescent="0.25">
      <c r="G1078" s="20"/>
    </row>
    <row r="1079" spans="7:7" x14ac:dyDescent="0.25">
      <c r="G1079" s="20"/>
    </row>
    <row r="1080" spans="7:7" x14ac:dyDescent="0.25">
      <c r="G1080" s="20"/>
    </row>
    <row r="1081" spans="7:7" x14ac:dyDescent="0.25">
      <c r="G1081" s="20"/>
    </row>
    <row r="1082" spans="7:7" x14ac:dyDescent="0.25">
      <c r="G1082" s="20"/>
    </row>
    <row r="1083" spans="7:7" x14ac:dyDescent="0.25">
      <c r="G1083" s="20"/>
    </row>
    <row r="1084" spans="7:7" x14ac:dyDescent="0.25">
      <c r="G1084" s="20"/>
    </row>
    <row r="1085" spans="7:7" x14ac:dyDescent="0.25">
      <c r="G1085" s="20"/>
    </row>
    <row r="1086" spans="7:7" x14ac:dyDescent="0.25">
      <c r="G1086" s="20"/>
    </row>
    <row r="1087" spans="7:7" x14ac:dyDescent="0.25">
      <c r="G1087" s="20"/>
    </row>
    <row r="1088" spans="7:7" x14ac:dyDescent="0.25">
      <c r="G1088" s="20"/>
    </row>
    <row r="1089" spans="7:7" x14ac:dyDescent="0.25">
      <c r="G1089" s="20"/>
    </row>
    <row r="1090" spans="7:7" x14ac:dyDescent="0.25">
      <c r="G1090" s="20"/>
    </row>
    <row r="1091" spans="7:7" x14ac:dyDescent="0.25">
      <c r="G1091" s="20"/>
    </row>
    <row r="1092" spans="7:7" x14ac:dyDescent="0.25">
      <c r="G1092" s="20"/>
    </row>
    <row r="1093" spans="7:7" x14ac:dyDescent="0.25">
      <c r="G1093" s="20"/>
    </row>
    <row r="1094" spans="7:7" x14ac:dyDescent="0.25">
      <c r="G1094" s="20"/>
    </row>
    <row r="1095" spans="7:7" x14ac:dyDescent="0.25">
      <c r="G1095" s="20"/>
    </row>
    <row r="1096" spans="7:7" x14ac:dyDescent="0.25">
      <c r="G1096" s="20"/>
    </row>
    <row r="1097" spans="7:7" x14ac:dyDescent="0.25">
      <c r="G1097" s="20"/>
    </row>
    <row r="1098" spans="7:7" x14ac:dyDescent="0.25">
      <c r="G1098" s="20"/>
    </row>
    <row r="1099" spans="7:7" x14ac:dyDescent="0.25">
      <c r="G1099" s="20"/>
    </row>
    <row r="1100" spans="7:7" x14ac:dyDescent="0.25">
      <c r="G1100" s="20"/>
    </row>
    <row r="1101" spans="7:7" x14ac:dyDescent="0.25">
      <c r="G1101" s="20"/>
    </row>
    <row r="1102" spans="7:7" x14ac:dyDescent="0.25">
      <c r="G1102" s="20"/>
    </row>
    <row r="1103" spans="7:7" x14ac:dyDescent="0.25">
      <c r="G1103" s="20"/>
    </row>
    <row r="1104" spans="7:7" x14ac:dyDescent="0.25">
      <c r="G1104" s="20"/>
    </row>
    <row r="1105" spans="7:7" x14ac:dyDescent="0.25">
      <c r="G1105" s="20"/>
    </row>
    <row r="1106" spans="7:7" x14ac:dyDescent="0.25">
      <c r="G1106" s="20"/>
    </row>
    <row r="1107" spans="7:7" x14ac:dyDescent="0.25">
      <c r="G1107" s="20"/>
    </row>
    <row r="1108" spans="7:7" x14ac:dyDescent="0.25">
      <c r="G1108" s="20"/>
    </row>
    <row r="1109" spans="7:7" x14ac:dyDescent="0.25">
      <c r="G1109" s="20"/>
    </row>
    <row r="1110" spans="7:7" x14ac:dyDescent="0.25">
      <c r="G1110" s="20"/>
    </row>
    <row r="1111" spans="7:7" x14ac:dyDescent="0.25">
      <c r="G1111" s="20"/>
    </row>
    <row r="1112" spans="7:7" x14ac:dyDescent="0.25">
      <c r="G1112" s="20"/>
    </row>
    <row r="1113" spans="7:7" x14ac:dyDescent="0.25">
      <c r="G1113" s="20"/>
    </row>
    <row r="1114" spans="7:7" x14ac:dyDescent="0.25">
      <c r="G1114" s="20"/>
    </row>
    <row r="1115" spans="7:7" x14ac:dyDescent="0.25">
      <c r="G1115" s="20"/>
    </row>
    <row r="1116" spans="7:7" x14ac:dyDescent="0.25">
      <c r="G1116" s="20"/>
    </row>
    <row r="1117" spans="7:7" x14ac:dyDescent="0.25">
      <c r="G1117" s="20"/>
    </row>
    <row r="1118" spans="7:7" x14ac:dyDescent="0.25">
      <c r="G1118" s="20"/>
    </row>
    <row r="1119" spans="7:7" x14ac:dyDescent="0.25">
      <c r="G1119" s="20"/>
    </row>
    <row r="1120" spans="7:7" x14ac:dyDescent="0.25">
      <c r="G1120" s="20"/>
    </row>
    <row r="1121" spans="7:7" x14ac:dyDescent="0.25">
      <c r="G1121" s="20"/>
    </row>
    <row r="1122" spans="7:7" x14ac:dyDescent="0.25">
      <c r="G1122" s="20"/>
    </row>
    <row r="1123" spans="7:7" x14ac:dyDescent="0.25">
      <c r="G1123" s="20"/>
    </row>
    <row r="1124" spans="7:7" x14ac:dyDescent="0.25">
      <c r="G1124" s="20"/>
    </row>
    <row r="1125" spans="7:7" x14ac:dyDescent="0.25">
      <c r="G1125" s="20"/>
    </row>
    <row r="1126" spans="7:7" x14ac:dyDescent="0.25">
      <c r="G1126" s="20"/>
    </row>
    <row r="1127" spans="7:7" x14ac:dyDescent="0.25">
      <c r="G1127" s="20"/>
    </row>
    <row r="1128" spans="7:7" x14ac:dyDescent="0.25">
      <c r="G1128" s="20"/>
    </row>
    <row r="1129" spans="7:7" x14ac:dyDescent="0.25">
      <c r="G1129" s="20"/>
    </row>
    <row r="1130" spans="7:7" x14ac:dyDescent="0.25">
      <c r="G1130" s="20"/>
    </row>
    <row r="1131" spans="7:7" x14ac:dyDescent="0.25">
      <c r="G1131" s="20"/>
    </row>
    <row r="1132" spans="7:7" x14ac:dyDescent="0.25">
      <c r="G1132" s="20"/>
    </row>
    <row r="1133" spans="7:7" x14ac:dyDescent="0.25">
      <c r="G1133" s="20"/>
    </row>
    <row r="1134" spans="7:7" x14ac:dyDescent="0.25">
      <c r="G1134" s="20"/>
    </row>
    <row r="1135" spans="7:7" x14ac:dyDescent="0.25">
      <c r="G1135" s="20"/>
    </row>
    <row r="1136" spans="7:7" x14ac:dyDescent="0.25">
      <c r="G1136" s="20"/>
    </row>
    <row r="1137" spans="7:7" x14ac:dyDescent="0.25">
      <c r="G1137" s="20"/>
    </row>
    <row r="1138" spans="7:7" x14ac:dyDescent="0.25">
      <c r="G1138" s="20"/>
    </row>
    <row r="1139" spans="7:7" x14ac:dyDescent="0.25">
      <c r="G1139" s="20"/>
    </row>
    <row r="1140" spans="7:7" x14ac:dyDescent="0.25">
      <c r="G1140" s="20"/>
    </row>
    <row r="1141" spans="7:7" x14ac:dyDescent="0.25">
      <c r="G1141" s="20"/>
    </row>
    <row r="1142" spans="7:7" x14ac:dyDescent="0.25">
      <c r="G1142" s="20"/>
    </row>
    <row r="1143" spans="7:7" x14ac:dyDescent="0.25">
      <c r="G1143" s="20"/>
    </row>
    <row r="1144" spans="7:7" x14ac:dyDescent="0.25">
      <c r="G1144" s="20"/>
    </row>
    <row r="1145" spans="7:7" x14ac:dyDescent="0.25">
      <c r="G1145" s="20"/>
    </row>
    <row r="1146" spans="7:7" x14ac:dyDescent="0.25">
      <c r="G1146" s="20"/>
    </row>
    <row r="1147" spans="7:7" x14ac:dyDescent="0.25">
      <c r="G1147" s="20"/>
    </row>
    <row r="1148" spans="7:7" x14ac:dyDescent="0.25">
      <c r="G1148" s="20"/>
    </row>
    <row r="1149" spans="7:7" x14ac:dyDescent="0.25">
      <c r="G1149" s="20"/>
    </row>
    <row r="1150" spans="7:7" x14ac:dyDescent="0.25">
      <c r="G1150" s="20"/>
    </row>
    <row r="1151" spans="7:7" x14ac:dyDescent="0.25">
      <c r="G1151" s="20"/>
    </row>
    <row r="1152" spans="7:7" x14ac:dyDescent="0.25">
      <c r="G1152" s="20"/>
    </row>
    <row r="1153" spans="7:7" x14ac:dyDescent="0.25">
      <c r="G1153" s="20"/>
    </row>
    <row r="1154" spans="7:7" x14ac:dyDescent="0.25">
      <c r="G1154" s="20"/>
    </row>
    <row r="1155" spans="7:7" x14ac:dyDescent="0.25">
      <c r="G1155" s="20"/>
    </row>
    <row r="1156" spans="7:7" x14ac:dyDescent="0.25">
      <c r="G1156" s="20"/>
    </row>
    <row r="1157" spans="7:7" x14ac:dyDescent="0.25">
      <c r="G1157" s="20"/>
    </row>
    <row r="1158" spans="7:7" x14ac:dyDescent="0.25">
      <c r="G1158" s="20"/>
    </row>
    <row r="1159" spans="7:7" x14ac:dyDescent="0.25">
      <c r="G1159" s="20"/>
    </row>
    <row r="1160" spans="7:7" x14ac:dyDescent="0.25">
      <c r="G1160" s="20"/>
    </row>
    <row r="1161" spans="7:7" x14ac:dyDescent="0.25">
      <c r="G1161" s="20"/>
    </row>
    <row r="1162" spans="7:7" x14ac:dyDescent="0.25">
      <c r="G1162" s="20"/>
    </row>
    <row r="1163" spans="7:7" x14ac:dyDescent="0.25">
      <c r="G1163" s="20"/>
    </row>
    <row r="1164" spans="7:7" x14ac:dyDescent="0.25">
      <c r="G1164" s="20"/>
    </row>
    <row r="1165" spans="7:7" x14ac:dyDescent="0.25">
      <c r="G1165" s="20"/>
    </row>
    <row r="1166" spans="7:7" x14ac:dyDescent="0.25">
      <c r="G1166" s="20"/>
    </row>
    <row r="1167" spans="7:7" x14ac:dyDescent="0.25">
      <c r="G1167" s="20"/>
    </row>
    <row r="1168" spans="7:7" x14ac:dyDescent="0.25">
      <c r="G1168" s="20"/>
    </row>
    <row r="1169" spans="7:7" x14ac:dyDescent="0.25">
      <c r="G1169" s="20"/>
    </row>
    <row r="1170" spans="7:7" x14ac:dyDescent="0.25">
      <c r="G1170" s="20"/>
    </row>
    <row r="1171" spans="7:7" x14ac:dyDescent="0.25">
      <c r="G1171" s="20"/>
    </row>
    <row r="1172" spans="7:7" x14ac:dyDescent="0.25">
      <c r="G1172" s="20"/>
    </row>
    <row r="1173" spans="7:7" x14ac:dyDescent="0.25">
      <c r="G1173" s="20"/>
    </row>
    <row r="1174" spans="7:7" x14ac:dyDescent="0.25">
      <c r="G1174" s="20"/>
    </row>
    <row r="1175" spans="7:7" x14ac:dyDescent="0.25">
      <c r="G1175" s="20"/>
    </row>
    <row r="1176" spans="7:7" x14ac:dyDescent="0.25">
      <c r="G1176" s="20"/>
    </row>
    <row r="1177" spans="7:7" x14ac:dyDescent="0.25">
      <c r="G1177" s="20"/>
    </row>
    <row r="1178" spans="7:7" x14ac:dyDescent="0.25">
      <c r="G1178" s="20"/>
    </row>
    <row r="1179" spans="7:7" x14ac:dyDescent="0.25">
      <c r="G1179" s="20"/>
    </row>
    <row r="1180" spans="7:7" x14ac:dyDescent="0.25">
      <c r="G1180" s="20"/>
    </row>
    <row r="1181" spans="7:7" x14ac:dyDescent="0.25">
      <c r="G1181" s="20"/>
    </row>
    <row r="1182" spans="7:7" x14ac:dyDescent="0.25">
      <c r="G1182" s="20"/>
    </row>
    <row r="1183" spans="7:7" x14ac:dyDescent="0.25">
      <c r="G1183" s="20"/>
    </row>
    <row r="1184" spans="7:7" x14ac:dyDescent="0.25">
      <c r="G1184" s="20"/>
    </row>
    <row r="1185" spans="7:7" x14ac:dyDescent="0.25">
      <c r="G1185" s="20"/>
    </row>
    <row r="1186" spans="7:7" x14ac:dyDescent="0.25">
      <c r="G1186" s="20"/>
    </row>
    <row r="1187" spans="7:7" x14ac:dyDescent="0.25">
      <c r="G1187" s="20"/>
    </row>
    <row r="1188" spans="7:7" x14ac:dyDescent="0.25">
      <c r="G1188" s="20"/>
    </row>
    <row r="1189" spans="7:7" x14ac:dyDescent="0.25">
      <c r="G1189" s="20"/>
    </row>
    <row r="1190" spans="7:7" x14ac:dyDescent="0.25">
      <c r="G1190" s="20"/>
    </row>
    <row r="1191" spans="7:7" x14ac:dyDescent="0.25">
      <c r="G1191" s="20"/>
    </row>
    <row r="1192" spans="7:7" x14ac:dyDescent="0.25">
      <c r="G1192" s="20"/>
    </row>
    <row r="1193" spans="7:7" x14ac:dyDescent="0.25">
      <c r="G1193" s="20"/>
    </row>
    <row r="1194" spans="7:7" x14ac:dyDescent="0.25">
      <c r="G1194" s="20"/>
    </row>
    <row r="1195" spans="7:7" x14ac:dyDescent="0.25">
      <c r="G1195" s="20"/>
    </row>
    <row r="1196" spans="7:7" x14ac:dyDescent="0.25">
      <c r="G1196" s="20"/>
    </row>
    <row r="1197" spans="7:7" x14ac:dyDescent="0.25">
      <c r="G1197" s="20"/>
    </row>
    <row r="1198" spans="7:7" x14ac:dyDescent="0.25">
      <c r="G1198" s="20"/>
    </row>
    <row r="1199" spans="7:7" x14ac:dyDescent="0.25">
      <c r="G1199" s="20"/>
    </row>
    <row r="1200" spans="7:7" x14ac:dyDescent="0.25">
      <c r="G1200" s="20"/>
    </row>
    <row r="1201" spans="7:7" x14ac:dyDescent="0.25">
      <c r="G1201" s="20"/>
    </row>
    <row r="1202" spans="7:7" x14ac:dyDescent="0.25">
      <c r="G1202" s="20"/>
    </row>
    <row r="1203" spans="7:7" x14ac:dyDescent="0.25">
      <c r="G1203" s="20"/>
    </row>
    <row r="1204" spans="7:7" x14ac:dyDescent="0.25">
      <c r="G1204" s="20"/>
    </row>
    <row r="1205" spans="7:7" x14ac:dyDescent="0.25">
      <c r="G1205" s="20"/>
    </row>
    <row r="1206" spans="7:7" x14ac:dyDescent="0.25">
      <c r="G1206" s="20"/>
    </row>
    <row r="1207" spans="7:7" x14ac:dyDescent="0.25">
      <c r="G1207" s="20"/>
    </row>
    <row r="1208" spans="7:7" x14ac:dyDescent="0.25">
      <c r="G1208" s="20"/>
    </row>
    <row r="1209" spans="7:7" x14ac:dyDescent="0.25">
      <c r="G1209" s="20"/>
    </row>
    <row r="1210" spans="7:7" x14ac:dyDescent="0.25">
      <c r="G1210" s="20"/>
    </row>
    <row r="1211" spans="7:7" x14ac:dyDescent="0.25">
      <c r="G1211" s="20"/>
    </row>
    <row r="1212" spans="7:7" x14ac:dyDescent="0.25">
      <c r="G1212" s="20"/>
    </row>
    <row r="1213" spans="7:7" x14ac:dyDescent="0.25">
      <c r="G1213" s="20"/>
    </row>
    <row r="1214" spans="7:7" x14ac:dyDescent="0.25">
      <c r="G1214" s="20"/>
    </row>
    <row r="1215" spans="7:7" x14ac:dyDescent="0.25">
      <c r="G1215" s="20"/>
    </row>
    <row r="1216" spans="7:7" x14ac:dyDescent="0.25">
      <c r="G1216" s="20"/>
    </row>
    <row r="1217" spans="7:7" x14ac:dyDescent="0.25">
      <c r="G1217" s="20"/>
    </row>
    <row r="1218" spans="7:7" x14ac:dyDescent="0.25">
      <c r="G1218" s="20"/>
    </row>
    <row r="1219" spans="7:7" x14ac:dyDescent="0.25">
      <c r="G1219" s="20"/>
    </row>
    <row r="1220" spans="7:7" x14ac:dyDescent="0.25">
      <c r="G1220" s="20"/>
    </row>
    <row r="1221" spans="7:7" x14ac:dyDescent="0.25">
      <c r="G1221" s="20"/>
    </row>
    <row r="1222" spans="7:7" x14ac:dyDescent="0.25">
      <c r="G1222" s="20"/>
    </row>
    <row r="1223" spans="7:7" x14ac:dyDescent="0.25">
      <c r="G1223" s="20"/>
    </row>
    <row r="1224" spans="7:7" x14ac:dyDescent="0.25">
      <c r="G1224" s="20"/>
    </row>
    <row r="1225" spans="7:7" x14ac:dyDescent="0.25">
      <c r="G1225" s="20"/>
    </row>
    <row r="1226" spans="7:7" x14ac:dyDescent="0.25">
      <c r="G1226" s="20"/>
    </row>
    <row r="1227" spans="7:7" x14ac:dyDescent="0.25">
      <c r="G1227" s="20"/>
    </row>
    <row r="1228" spans="7:7" x14ac:dyDescent="0.25">
      <c r="G1228" s="20"/>
    </row>
    <row r="1229" spans="7:7" x14ac:dyDescent="0.25">
      <c r="G1229" s="20"/>
    </row>
    <row r="1230" spans="7:7" x14ac:dyDescent="0.25">
      <c r="G1230" s="20"/>
    </row>
    <row r="1231" spans="7:7" x14ac:dyDescent="0.25">
      <c r="G1231" s="20"/>
    </row>
    <row r="1232" spans="7:7" x14ac:dyDescent="0.25">
      <c r="G1232" s="20"/>
    </row>
    <row r="1233" spans="7:7" x14ac:dyDescent="0.25">
      <c r="G1233" s="20"/>
    </row>
    <row r="1234" spans="7:7" x14ac:dyDescent="0.25">
      <c r="G1234" s="20"/>
    </row>
    <row r="1235" spans="7:7" x14ac:dyDescent="0.25">
      <c r="G1235" s="20"/>
    </row>
    <row r="1236" spans="7:7" x14ac:dyDescent="0.25">
      <c r="G1236" s="20"/>
    </row>
    <row r="1237" spans="7:7" x14ac:dyDescent="0.25">
      <c r="G1237" s="20"/>
    </row>
    <row r="1238" spans="7:7" x14ac:dyDescent="0.25">
      <c r="G1238" s="20"/>
    </row>
    <row r="1239" spans="7:7" x14ac:dyDescent="0.25">
      <c r="G1239" s="20"/>
    </row>
    <row r="1240" spans="7:7" x14ac:dyDescent="0.25">
      <c r="G1240" s="20"/>
    </row>
    <row r="1241" spans="7:7" x14ac:dyDescent="0.25">
      <c r="G1241" s="20"/>
    </row>
    <row r="1242" spans="7:7" x14ac:dyDescent="0.25">
      <c r="G1242" s="20"/>
    </row>
    <row r="1243" spans="7:7" x14ac:dyDescent="0.25">
      <c r="G1243" s="20"/>
    </row>
    <row r="1244" spans="7:7" x14ac:dyDescent="0.25">
      <c r="G1244" s="20"/>
    </row>
    <row r="1245" spans="7:7" x14ac:dyDescent="0.25">
      <c r="G1245" s="20"/>
    </row>
    <row r="1246" spans="7:7" x14ac:dyDescent="0.25">
      <c r="G1246" s="20"/>
    </row>
    <row r="1247" spans="7:7" x14ac:dyDescent="0.25">
      <c r="G1247" s="20"/>
    </row>
    <row r="1248" spans="7:7" x14ac:dyDescent="0.25">
      <c r="G1248" s="20"/>
    </row>
    <row r="1249" spans="7:7" x14ac:dyDescent="0.25">
      <c r="G1249" s="20"/>
    </row>
    <row r="1250" spans="7:7" x14ac:dyDescent="0.25">
      <c r="G1250" s="20"/>
    </row>
    <row r="1251" spans="7:7" x14ac:dyDescent="0.25">
      <c r="G1251" s="20"/>
    </row>
    <row r="1252" spans="7:7" x14ac:dyDescent="0.25">
      <c r="G1252" s="20"/>
    </row>
    <row r="1253" spans="7:7" x14ac:dyDescent="0.25">
      <c r="G1253" s="20"/>
    </row>
    <row r="1254" spans="7:7" x14ac:dyDescent="0.25">
      <c r="G1254" s="20"/>
    </row>
    <row r="1255" spans="7:7" x14ac:dyDescent="0.25">
      <c r="G1255" s="20"/>
    </row>
    <row r="1256" spans="7:7" x14ac:dyDescent="0.25">
      <c r="G1256" s="20"/>
    </row>
    <row r="1257" spans="7:7" x14ac:dyDescent="0.25">
      <c r="G1257" s="20"/>
    </row>
    <row r="1258" spans="7:7" x14ac:dyDescent="0.25">
      <c r="G1258" s="20"/>
    </row>
    <row r="1259" spans="7:7" x14ac:dyDescent="0.25">
      <c r="G1259" s="20"/>
    </row>
    <row r="1260" spans="7:7" x14ac:dyDescent="0.25">
      <c r="G1260" s="20"/>
    </row>
    <row r="1261" spans="7:7" x14ac:dyDescent="0.25">
      <c r="G1261" s="20"/>
    </row>
    <row r="1262" spans="7:7" x14ac:dyDescent="0.25">
      <c r="G1262" s="20"/>
    </row>
    <row r="1263" spans="7:7" x14ac:dyDescent="0.25">
      <c r="G1263" s="20"/>
    </row>
    <row r="1264" spans="7:7" x14ac:dyDescent="0.25">
      <c r="G1264" s="20"/>
    </row>
    <row r="1265" spans="7:7" x14ac:dyDescent="0.25">
      <c r="G1265" s="20"/>
    </row>
    <row r="1266" spans="7:7" x14ac:dyDescent="0.25">
      <c r="G1266" s="20"/>
    </row>
    <row r="1267" spans="7:7" x14ac:dyDescent="0.25">
      <c r="G1267" s="20"/>
    </row>
    <row r="1268" spans="7:7" x14ac:dyDescent="0.25">
      <c r="G1268" s="20"/>
    </row>
    <row r="1269" spans="7:7" x14ac:dyDescent="0.25">
      <c r="G1269" s="20"/>
    </row>
    <row r="1270" spans="7:7" x14ac:dyDescent="0.25">
      <c r="G1270" s="20"/>
    </row>
    <row r="1271" spans="7:7" x14ac:dyDescent="0.25">
      <c r="G1271" s="20"/>
    </row>
    <row r="1272" spans="7:7" x14ac:dyDescent="0.25">
      <c r="G1272" s="20"/>
    </row>
    <row r="1273" spans="7:7" x14ac:dyDescent="0.25">
      <c r="G1273" s="20"/>
    </row>
    <row r="1274" spans="7:7" x14ac:dyDescent="0.25">
      <c r="G1274" s="20"/>
    </row>
    <row r="1275" spans="7:7" x14ac:dyDescent="0.25">
      <c r="G1275" s="20"/>
    </row>
    <row r="1276" spans="7:7" x14ac:dyDescent="0.25">
      <c r="G1276" s="20"/>
    </row>
    <row r="1277" spans="7:7" x14ac:dyDescent="0.25">
      <c r="G1277" s="20"/>
    </row>
    <row r="1278" spans="7:7" x14ac:dyDescent="0.25">
      <c r="G1278" s="20"/>
    </row>
    <row r="1279" spans="7:7" x14ac:dyDescent="0.25">
      <c r="G1279" s="20"/>
    </row>
    <row r="1280" spans="7:7" x14ac:dyDescent="0.25">
      <c r="G1280" s="20"/>
    </row>
    <row r="1281" spans="7:7" x14ac:dyDescent="0.25">
      <c r="G1281" s="20"/>
    </row>
    <row r="1282" spans="7:7" x14ac:dyDescent="0.25">
      <c r="G1282" s="20"/>
    </row>
    <row r="1283" spans="7:7" x14ac:dyDescent="0.25">
      <c r="G1283" s="20"/>
    </row>
    <row r="1284" spans="7:7" x14ac:dyDescent="0.25">
      <c r="G1284" s="20"/>
    </row>
    <row r="1285" spans="7:7" x14ac:dyDescent="0.25">
      <c r="G1285" s="20"/>
    </row>
    <row r="1286" spans="7:7" x14ac:dyDescent="0.25">
      <c r="G1286" s="20"/>
    </row>
    <row r="1287" spans="7:7" x14ac:dyDescent="0.25">
      <c r="G1287" s="20"/>
    </row>
    <row r="1288" spans="7:7" x14ac:dyDescent="0.25">
      <c r="G1288" s="20"/>
    </row>
    <row r="1289" spans="7:7" x14ac:dyDescent="0.25">
      <c r="G1289" s="20"/>
    </row>
    <row r="1290" spans="7:7" x14ac:dyDescent="0.25">
      <c r="G1290" s="20"/>
    </row>
    <row r="1291" spans="7:7" x14ac:dyDescent="0.25">
      <c r="G1291" s="20"/>
    </row>
    <row r="1292" spans="7:7" x14ac:dyDescent="0.25">
      <c r="G1292" s="20"/>
    </row>
    <row r="1293" spans="7:7" x14ac:dyDescent="0.25">
      <c r="G1293" s="20"/>
    </row>
    <row r="1294" spans="7:7" x14ac:dyDescent="0.25">
      <c r="G1294" s="20"/>
    </row>
    <row r="1295" spans="7:7" x14ac:dyDescent="0.25">
      <c r="G1295" s="20"/>
    </row>
    <row r="1296" spans="7:7" x14ac:dyDescent="0.25">
      <c r="G1296" s="20"/>
    </row>
    <row r="1297" spans="7:7" x14ac:dyDescent="0.25">
      <c r="G1297" s="20"/>
    </row>
    <row r="1298" spans="7:7" x14ac:dyDescent="0.25">
      <c r="G1298" s="20"/>
    </row>
    <row r="1299" spans="7:7" x14ac:dyDescent="0.25">
      <c r="G1299" s="20"/>
    </row>
    <row r="1300" spans="7:7" x14ac:dyDescent="0.25">
      <c r="G1300" s="20"/>
    </row>
    <row r="1301" spans="7:7" x14ac:dyDescent="0.25">
      <c r="G1301" s="20"/>
    </row>
    <row r="1302" spans="7:7" x14ac:dyDescent="0.25">
      <c r="G1302" s="20"/>
    </row>
    <row r="1303" spans="7:7" x14ac:dyDescent="0.25">
      <c r="G1303" s="20"/>
    </row>
    <row r="1304" spans="7:7" x14ac:dyDescent="0.25">
      <c r="G1304" s="20"/>
    </row>
    <row r="1305" spans="7:7" x14ac:dyDescent="0.25">
      <c r="G1305" s="20"/>
    </row>
    <row r="1306" spans="7:7" x14ac:dyDescent="0.25">
      <c r="G1306" s="20"/>
    </row>
    <row r="1307" spans="7:7" x14ac:dyDescent="0.25">
      <c r="G1307" s="20"/>
    </row>
    <row r="1308" spans="7:7" x14ac:dyDescent="0.25">
      <c r="G1308" s="20"/>
    </row>
    <row r="1309" spans="7:7" x14ac:dyDescent="0.25">
      <c r="G1309" s="20"/>
    </row>
    <row r="1310" spans="7:7" x14ac:dyDescent="0.25">
      <c r="G1310" s="20"/>
    </row>
    <row r="1311" spans="7:7" x14ac:dyDescent="0.25">
      <c r="G1311" s="20"/>
    </row>
    <row r="1312" spans="7:7" x14ac:dyDescent="0.25">
      <c r="G1312" s="20"/>
    </row>
    <row r="1313" spans="7:7" x14ac:dyDescent="0.25">
      <c r="G1313" s="20"/>
    </row>
    <row r="1314" spans="7:7" x14ac:dyDescent="0.25">
      <c r="G1314" s="20"/>
    </row>
    <row r="1315" spans="7:7" x14ac:dyDescent="0.25">
      <c r="G1315" s="20"/>
    </row>
    <row r="1316" spans="7:7" x14ac:dyDescent="0.25">
      <c r="G1316" s="20"/>
    </row>
    <row r="1317" spans="7:7" x14ac:dyDescent="0.25">
      <c r="G1317" s="20"/>
    </row>
    <row r="1318" spans="7:7" x14ac:dyDescent="0.25">
      <c r="G1318" s="20"/>
    </row>
    <row r="1319" spans="7:7" x14ac:dyDescent="0.25">
      <c r="G1319" s="20"/>
    </row>
    <row r="1320" spans="7:7" x14ac:dyDescent="0.25">
      <c r="G1320" s="20"/>
    </row>
    <row r="1321" spans="7:7" x14ac:dyDescent="0.25">
      <c r="G1321" s="20"/>
    </row>
    <row r="1322" spans="7:7" x14ac:dyDescent="0.25">
      <c r="G1322" s="20"/>
    </row>
    <row r="1323" spans="7:7" x14ac:dyDescent="0.25">
      <c r="G1323" s="20"/>
    </row>
    <row r="1324" spans="7:7" x14ac:dyDescent="0.25">
      <c r="G1324" s="20"/>
    </row>
    <row r="1325" spans="7:7" x14ac:dyDescent="0.25">
      <c r="G1325" s="20"/>
    </row>
    <row r="1326" spans="7:7" x14ac:dyDescent="0.25">
      <c r="G1326" s="20"/>
    </row>
    <row r="1327" spans="7:7" x14ac:dyDescent="0.25">
      <c r="G1327" s="20"/>
    </row>
    <row r="1328" spans="7:7" x14ac:dyDescent="0.25">
      <c r="G1328" s="20"/>
    </row>
    <row r="1329" spans="7:7" x14ac:dyDescent="0.25">
      <c r="G1329" s="20"/>
    </row>
    <row r="1330" spans="7:7" x14ac:dyDescent="0.25">
      <c r="G1330" s="20"/>
    </row>
    <row r="1331" spans="7:7" x14ac:dyDescent="0.25">
      <c r="G1331" s="20"/>
    </row>
    <row r="1332" spans="7:7" x14ac:dyDescent="0.25">
      <c r="G1332" s="20"/>
    </row>
    <row r="1333" spans="7:7" x14ac:dyDescent="0.25">
      <c r="G1333" s="20"/>
    </row>
    <row r="1334" spans="7:7" x14ac:dyDescent="0.25">
      <c r="G1334" s="20"/>
    </row>
    <row r="1335" spans="7:7" x14ac:dyDescent="0.25">
      <c r="G1335" s="20"/>
    </row>
    <row r="1336" spans="7:7" x14ac:dyDescent="0.25">
      <c r="G1336" s="20"/>
    </row>
    <row r="1337" spans="7:7" x14ac:dyDescent="0.25">
      <c r="G1337" s="20"/>
    </row>
    <row r="1338" spans="7:7" x14ac:dyDescent="0.25">
      <c r="G1338" s="20"/>
    </row>
    <row r="1339" spans="7:7" x14ac:dyDescent="0.25">
      <c r="G1339" s="20"/>
    </row>
    <row r="1340" spans="7:7" x14ac:dyDescent="0.25">
      <c r="G1340" s="20"/>
    </row>
    <row r="1341" spans="7:7" x14ac:dyDescent="0.25">
      <c r="G1341" s="20"/>
    </row>
    <row r="1342" spans="7:7" x14ac:dyDescent="0.25">
      <c r="G1342" s="20"/>
    </row>
    <row r="1343" spans="7:7" x14ac:dyDescent="0.25">
      <c r="G1343" s="20"/>
    </row>
    <row r="1344" spans="7:7" x14ac:dyDescent="0.25">
      <c r="G1344" s="20"/>
    </row>
    <row r="1345" spans="7:7" x14ac:dyDescent="0.25">
      <c r="G1345" s="20"/>
    </row>
    <row r="1346" spans="7:7" x14ac:dyDescent="0.25">
      <c r="G1346" s="20"/>
    </row>
    <row r="1347" spans="7:7" x14ac:dyDescent="0.25">
      <c r="G1347" s="20"/>
    </row>
    <row r="1348" spans="7:7" x14ac:dyDescent="0.25">
      <c r="G1348" s="20"/>
    </row>
    <row r="1349" spans="7:7" x14ac:dyDescent="0.25">
      <c r="G1349" s="20"/>
    </row>
    <row r="1350" spans="7:7" x14ac:dyDescent="0.25">
      <c r="G1350" s="20"/>
    </row>
    <row r="1351" spans="7:7" x14ac:dyDescent="0.25">
      <c r="G1351" s="20"/>
    </row>
    <row r="1352" spans="7:7" x14ac:dyDescent="0.25">
      <c r="G1352" s="20"/>
    </row>
    <row r="1353" spans="7:7" x14ac:dyDescent="0.25">
      <c r="G1353" s="20"/>
    </row>
    <row r="1354" spans="7:7" x14ac:dyDescent="0.25">
      <c r="G1354" s="20"/>
    </row>
    <row r="1355" spans="7:7" x14ac:dyDescent="0.25">
      <c r="G1355" s="20"/>
    </row>
    <row r="1356" spans="7:7" x14ac:dyDescent="0.25">
      <c r="G1356" s="20"/>
    </row>
    <row r="1357" spans="7:7" x14ac:dyDescent="0.25">
      <c r="G1357" s="20"/>
    </row>
    <row r="1358" spans="7:7" x14ac:dyDescent="0.25">
      <c r="G1358" s="20"/>
    </row>
    <row r="1359" spans="7:7" x14ac:dyDescent="0.25">
      <c r="G1359" s="20"/>
    </row>
    <row r="1360" spans="7:7" x14ac:dyDescent="0.25">
      <c r="G1360" s="20"/>
    </row>
    <row r="1361" spans="7:7" x14ac:dyDescent="0.25">
      <c r="G1361" s="20"/>
    </row>
    <row r="1362" spans="7:7" x14ac:dyDescent="0.25">
      <c r="G1362" s="20"/>
    </row>
    <row r="1363" spans="7:7" x14ac:dyDescent="0.25">
      <c r="G1363" s="20"/>
    </row>
    <row r="1364" spans="7:7" x14ac:dyDescent="0.25">
      <c r="G1364" s="20"/>
    </row>
    <row r="1365" spans="7:7" x14ac:dyDescent="0.25">
      <c r="G1365" s="20"/>
    </row>
    <row r="1366" spans="7:7" x14ac:dyDescent="0.25">
      <c r="G1366" s="20"/>
    </row>
    <row r="1367" spans="7:7" x14ac:dyDescent="0.25">
      <c r="G1367" s="20"/>
    </row>
    <row r="1368" spans="7:7" x14ac:dyDescent="0.25">
      <c r="G1368" s="20"/>
    </row>
    <row r="1369" spans="7:7" x14ac:dyDescent="0.25">
      <c r="G1369" s="20"/>
    </row>
    <row r="1370" spans="7:7" x14ac:dyDescent="0.25">
      <c r="G1370" s="20"/>
    </row>
    <row r="1371" spans="7:7" x14ac:dyDescent="0.25">
      <c r="G1371" s="20"/>
    </row>
    <row r="1372" spans="7:7" x14ac:dyDescent="0.25">
      <c r="G1372" s="20"/>
    </row>
    <row r="1373" spans="7:7" x14ac:dyDescent="0.25">
      <c r="G1373" s="20"/>
    </row>
    <row r="1374" spans="7:7" x14ac:dyDescent="0.25">
      <c r="G1374" s="20"/>
    </row>
    <row r="1375" spans="7:7" x14ac:dyDescent="0.25">
      <c r="G1375" s="20"/>
    </row>
    <row r="1376" spans="7:7" x14ac:dyDescent="0.25">
      <c r="G1376" s="20"/>
    </row>
    <row r="1377" spans="7:7" x14ac:dyDescent="0.25">
      <c r="G1377" s="20"/>
    </row>
    <row r="1378" spans="7:7" x14ac:dyDescent="0.25">
      <c r="G1378" s="20"/>
    </row>
    <row r="1379" spans="7:7" x14ac:dyDescent="0.25">
      <c r="G1379" s="20"/>
    </row>
    <row r="1380" spans="7:7" x14ac:dyDescent="0.25">
      <c r="G1380" s="20"/>
    </row>
    <row r="1381" spans="7:7" x14ac:dyDescent="0.25">
      <c r="G1381" s="20"/>
    </row>
    <row r="1382" spans="7:7" x14ac:dyDescent="0.25">
      <c r="G1382" s="20"/>
    </row>
    <row r="1383" spans="7:7" x14ac:dyDescent="0.25">
      <c r="G1383" s="20"/>
    </row>
    <row r="1384" spans="7:7" x14ac:dyDescent="0.25">
      <c r="G1384" s="20"/>
    </row>
    <row r="1385" spans="7:7" x14ac:dyDescent="0.25">
      <c r="G1385" s="20"/>
    </row>
    <row r="1386" spans="7:7" x14ac:dyDescent="0.25">
      <c r="G1386" s="20"/>
    </row>
    <row r="1387" spans="7:7" x14ac:dyDescent="0.25">
      <c r="G1387" s="20"/>
    </row>
    <row r="1388" spans="7:7" x14ac:dyDescent="0.25">
      <c r="G1388" s="20"/>
    </row>
    <row r="1389" spans="7:7" x14ac:dyDescent="0.25">
      <c r="G1389" s="20"/>
    </row>
    <row r="1390" spans="7:7" x14ac:dyDescent="0.25">
      <c r="G1390" s="20"/>
    </row>
    <row r="1391" spans="7:7" x14ac:dyDescent="0.25">
      <c r="G1391" s="20"/>
    </row>
    <row r="1392" spans="7:7" x14ac:dyDescent="0.25">
      <c r="G1392" s="20"/>
    </row>
    <row r="1393" spans="7:7" x14ac:dyDescent="0.25">
      <c r="G1393" s="20"/>
    </row>
    <row r="1394" spans="7:7" x14ac:dyDescent="0.25">
      <c r="G1394" s="20"/>
    </row>
    <row r="1395" spans="7:7" x14ac:dyDescent="0.25">
      <c r="G1395" s="20"/>
    </row>
    <row r="1396" spans="7:7" x14ac:dyDescent="0.25">
      <c r="G1396" s="20"/>
    </row>
    <row r="1397" spans="7:7" x14ac:dyDescent="0.25">
      <c r="G1397" s="20"/>
    </row>
    <row r="1398" spans="7:7" x14ac:dyDescent="0.25">
      <c r="G1398" s="20"/>
    </row>
    <row r="1399" spans="7:7" x14ac:dyDescent="0.25">
      <c r="G1399" s="20"/>
    </row>
    <row r="1400" spans="7:7" x14ac:dyDescent="0.25">
      <c r="G1400" s="20"/>
    </row>
    <row r="1401" spans="7:7" x14ac:dyDescent="0.25">
      <c r="G1401" s="20"/>
    </row>
    <row r="1402" spans="7:7" x14ac:dyDescent="0.25">
      <c r="G1402" s="20"/>
    </row>
    <row r="1403" spans="7:7" x14ac:dyDescent="0.25">
      <c r="G1403" s="20"/>
    </row>
    <row r="1404" spans="7:7" x14ac:dyDescent="0.25">
      <c r="G1404" s="20"/>
    </row>
    <row r="1405" spans="7:7" x14ac:dyDescent="0.25">
      <c r="G1405" s="20"/>
    </row>
    <row r="1406" spans="7:7" x14ac:dyDescent="0.25">
      <c r="G1406" s="20"/>
    </row>
    <row r="1407" spans="7:7" x14ac:dyDescent="0.25">
      <c r="G1407" s="20"/>
    </row>
    <row r="1408" spans="7:7" x14ac:dyDescent="0.25">
      <c r="G1408" s="20"/>
    </row>
    <row r="1409" spans="7:7" x14ac:dyDescent="0.25">
      <c r="G1409" s="20"/>
    </row>
    <row r="1410" spans="7:7" x14ac:dyDescent="0.25">
      <c r="G1410" s="20"/>
    </row>
    <row r="1411" spans="7:7" x14ac:dyDescent="0.25">
      <c r="G1411" s="20"/>
    </row>
    <row r="1412" spans="7:7" x14ac:dyDescent="0.25">
      <c r="G1412" s="20"/>
    </row>
    <row r="1413" spans="7:7" x14ac:dyDescent="0.25">
      <c r="G1413" s="20"/>
    </row>
    <row r="1414" spans="7:7" x14ac:dyDescent="0.25">
      <c r="G1414" s="20"/>
    </row>
    <row r="1415" spans="7:7" x14ac:dyDescent="0.25">
      <c r="G1415" s="20"/>
    </row>
    <row r="1416" spans="7:7" x14ac:dyDescent="0.25">
      <c r="G1416" s="20"/>
    </row>
    <row r="1417" spans="7:7" x14ac:dyDescent="0.25">
      <c r="G1417" s="20"/>
    </row>
    <row r="1418" spans="7:7" x14ac:dyDescent="0.25">
      <c r="G1418" s="20"/>
    </row>
    <row r="1419" spans="7:7" x14ac:dyDescent="0.25">
      <c r="G1419" s="20"/>
    </row>
    <row r="1420" spans="7:7" x14ac:dyDescent="0.25">
      <c r="G1420" s="20"/>
    </row>
    <row r="1421" spans="7:7" x14ac:dyDescent="0.25">
      <c r="G1421" s="20"/>
    </row>
    <row r="1422" spans="7:7" x14ac:dyDescent="0.25">
      <c r="G1422" s="20"/>
    </row>
    <row r="1423" spans="7:7" x14ac:dyDescent="0.25">
      <c r="G1423" s="20"/>
    </row>
    <row r="1424" spans="7:7" x14ac:dyDescent="0.25">
      <c r="G1424" s="20"/>
    </row>
    <row r="1425" spans="7:7" x14ac:dyDescent="0.25">
      <c r="G1425" s="20"/>
    </row>
    <row r="1426" spans="7:7" x14ac:dyDescent="0.25">
      <c r="G1426" s="20"/>
    </row>
    <row r="1427" spans="7:7" x14ac:dyDescent="0.25">
      <c r="G1427" s="20"/>
    </row>
    <row r="1428" spans="7:7" x14ac:dyDescent="0.25">
      <c r="G1428" s="20"/>
    </row>
    <row r="1429" spans="7:7" x14ac:dyDescent="0.25">
      <c r="G1429" s="20"/>
    </row>
    <row r="1430" spans="7:7" x14ac:dyDescent="0.25">
      <c r="G1430" s="20"/>
    </row>
    <row r="1431" spans="7:7" x14ac:dyDescent="0.25">
      <c r="G1431" s="20"/>
    </row>
    <row r="1432" spans="7:7" x14ac:dyDescent="0.25">
      <c r="G1432" s="20"/>
    </row>
    <row r="1433" spans="7:7" x14ac:dyDescent="0.25">
      <c r="G1433" s="20"/>
    </row>
    <row r="1434" spans="7:7" x14ac:dyDescent="0.25">
      <c r="G1434" s="20"/>
    </row>
    <row r="1435" spans="7:7" x14ac:dyDescent="0.25">
      <c r="G1435" s="20"/>
    </row>
    <row r="1436" spans="7:7" x14ac:dyDescent="0.25">
      <c r="G1436" s="20"/>
    </row>
    <row r="1437" spans="7:7" x14ac:dyDescent="0.25">
      <c r="G1437" s="20"/>
    </row>
    <row r="1438" spans="7:7" x14ac:dyDescent="0.25">
      <c r="G1438" s="20"/>
    </row>
    <row r="1439" spans="7:7" x14ac:dyDescent="0.25">
      <c r="G1439" s="20"/>
    </row>
    <row r="1440" spans="7:7" x14ac:dyDescent="0.25">
      <c r="G1440" s="20"/>
    </row>
    <row r="1441" spans="7:7" x14ac:dyDescent="0.25">
      <c r="G1441" s="20"/>
    </row>
    <row r="1442" spans="7:7" x14ac:dyDescent="0.25">
      <c r="G1442" s="20"/>
    </row>
    <row r="1443" spans="7:7" x14ac:dyDescent="0.25">
      <c r="G1443" s="20"/>
    </row>
    <row r="1444" spans="7:7" x14ac:dyDescent="0.25">
      <c r="G1444" s="20"/>
    </row>
    <row r="1445" spans="7:7" x14ac:dyDescent="0.25">
      <c r="G1445" s="20"/>
    </row>
    <row r="1446" spans="7:7" x14ac:dyDescent="0.25">
      <c r="G1446" s="20"/>
    </row>
    <row r="1447" spans="7:7" x14ac:dyDescent="0.25">
      <c r="G1447" s="20"/>
    </row>
    <row r="1448" spans="7:7" x14ac:dyDescent="0.25">
      <c r="G1448" s="20"/>
    </row>
    <row r="1449" spans="7:7" x14ac:dyDescent="0.25">
      <c r="G1449" s="20"/>
    </row>
    <row r="1450" spans="7:7" x14ac:dyDescent="0.25">
      <c r="G1450" s="20"/>
    </row>
    <row r="1451" spans="7:7" x14ac:dyDescent="0.25">
      <c r="G1451" s="20"/>
    </row>
    <row r="1452" spans="7:7" x14ac:dyDescent="0.25">
      <c r="G1452" s="20"/>
    </row>
    <row r="1453" spans="7:7" x14ac:dyDescent="0.25">
      <c r="G1453" s="20"/>
    </row>
    <row r="1454" spans="7:7" x14ac:dyDescent="0.25">
      <c r="G1454" s="20"/>
    </row>
    <row r="1455" spans="7:7" x14ac:dyDescent="0.25">
      <c r="G1455" s="20"/>
    </row>
    <row r="1456" spans="7:7" x14ac:dyDescent="0.25">
      <c r="G1456" s="20"/>
    </row>
    <row r="1457" spans="7:7" x14ac:dyDescent="0.25">
      <c r="G1457" s="20"/>
    </row>
    <row r="1458" spans="7:7" x14ac:dyDescent="0.25">
      <c r="G1458" s="20"/>
    </row>
    <row r="1459" spans="7:7" x14ac:dyDescent="0.25">
      <c r="G1459" s="20"/>
    </row>
    <row r="1460" spans="7:7" x14ac:dyDescent="0.25">
      <c r="G1460" s="20"/>
    </row>
    <row r="1461" spans="7:7" x14ac:dyDescent="0.25">
      <c r="G1461" s="20"/>
    </row>
    <row r="1462" spans="7:7" x14ac:dyDescent="0.25">
      <c r="G1462" s="20"/>
    </row>
    <row r="1463" spans="7:7" x14ac:dyDescent="0.25">
      <c r="G1463" s="20"/>
    </row>
    <row r="1464" spans="7:7" x14ac:dyDescent="0.25">
      <c r="G1464" s="20"/>
    </row>
    <row r="1465" spans="7:7" x14ac:dyDescent="0.25">
      <c r="G1465" s="20"/>
    </row>
    <row r="1466" spans="7:7" x14ac:dyDescent="0.25">
      <c r="G1466" s="20"/>
    </row>
    <row r="1467" spans="7:7" x14ac:dyDescent="0.25">
      <c r="G1467" s="20"/>
    </row>
    <row r="1468" spans="7:7" x14ac:dyDescent="0.25">
      <c r="G1468" s="20"/>
    </row>
    <row r="1469" spans="7:7" x14ac:dyDescent="0.25">
      <c r="G1469" s="20"/>
    </row>
    <row r="1470" spans="7:7" x14ac:dyDescent="0.25">
      <c r="G1470" s="20"/>
    </row>
    <row r="1471" spans="7:7" x14ac:dyDescent="0.25">
      <c r="G1471" s="20"/>
    </row>
    <row r="1472" spans="7:7" x14ac:dyDescent="0.25">
      <c r="G1472" s="20"/>
    </row>
    <row r="1473" spans="7:7" x14ac:dyDescent="0.25">
      <c r="G1473" s="20"/>
    </row>
    <row r="1474" spans="7:7" x14ac:dyDescent="0.25">
      <c r="G1474" s="20"/>
    </row>
    <row r="1475" spans="7:7" x14ac:dyDescent="0.25">
      <c r="G1475" s="20"/>
    </row>
    <row r="1476" spans="7:7" x14ac:dyDescent="0.25">
      <c r="G1476" s="20"/>
    </row>
    <row r="1477" spans="7:7" x14ac:dyDescent="0.25">
      <c r="G1477" s="20"/>
    </row>
    <row r="1478" spans="7:7" x14ac:dyDescent="0.25">
      <c r="G1478" s="20"/>
    </row>
    <row r="1479" spans="7:7" x14ac:dyDescent="0.25">
      <c r="G1479" s="20"/>
    </row>
    <row r="1480" spans="7:7" x14ac:dyDescent="0.25">
      <c r="G1480" s="20"/>
    </row>
    <row r="1481" spans="7:7" x14ac:dyDescent="0.25">
      <c r="G1481" s="20"/>
    </row>
    <row r="1482" spans="7:7" x14ac:dyDescent="0.25">
      <c r="G1482" s="20"/>
    </row>
    <row r="1483" spans="7:7" x14ac:dyDescent="0.25">
      <c r="G1483" s="20"/>
    </row>
    <row r="1484" spans="7:7" x14ac:dyDescent="0.25">
      <c r="G1484" s="20"/>
    </row>
    <row r="1485" spans="7:7" x14ac:dyDescent="0.25">
      <c r="G1485" s="20"/>
    </row>
    <row r="1486" spans="7:7" x14ac:dyDescent="0.25">
      <c r="G1486" s="20"/>
    </row>
    <row r="1487" spans="7:7" x14ac:dyDescent="0.25">
      <c r="G1487" s="20"/>
    </row>
    <row r="1488" spans="7:7" x14ac:dyDescent="0.25">
      <c r="G1488" s="20"/>
    </row>
    <row r="1489" spans="7:7" x14ac:dyDescent="0.25">
      <c r="G1489" s="20"/>
    </row>
    <row r="1490" spans="7:7" x14ac:dyDescent="0.25">
      <c r="G1490" s="20"/>
    </row>
    <row r="1491" spans="7:7" x14ac:dyDescent="0.25">
      <c r="G1491" s="20"/>
    </row>
    <row r="1492" spans="7:7" x14ac:dyDescent="0.25">
      <c r="G1492" s="20"/>
    </row>
    <row r="1493" spans="7:7" x14ac:dyDescent="0.25">
      <c r="G1493" s="20"/>
    </row>
    <row r="1494" spans="7:7" x14ac:dyDescent="0.25">
      <c r="G1494" s="20"/>
    </row>
    <row r="1495" spans="7:7" x14ac:dyDescent="0.25">
      <c r="G1495" s="20"/>
    </row>
    <row r="1496" spans="7:7" x14ac:dyDescent="0.25">
      <c r="G1496" s="20"/>
    </row>
    <row r="1497" spans="7:7" x14ac:dyDescent="0.25">
      <c r="G1497" s="20"/>
    </row>
    <row r="1498" spans="7:7" x14ac:dyDescent="0.25">
      <c r="G1498" s="20"/>
    </row>
    <row r="1499" spans="7:7" x14ac:dyDescent="0.25">
      <c r="G1499" s="20"/>
    </row>
    <row r="1500" spans="7:7" x14ac:dyDescent="0.25">
      <c r="G1500" s="20"/>
    </row>
    <row r="1501" spans="7:7" x14ac:dyDescent="0.25">
      <c r="G1501" s="20"/>
    </row>
    <row r="1502" spans="7:7" x14ac:dyDescent="0.25">
      <c r="G1502" s="20"/>
    </row>
    <row r="1503" spans="7:7" x14ac:dyDescent="0.25">
      <c r="G1503" s="20"/>
    </row>
    <row r="1504" spans="7:7" x14ac:dyDescent="0.25">
      <c r="G1504" s="20"/>
    </row>
    <row r="1505" spans="7:7" x14ac:dyDescent="0.25">
      <c r="G1505" s="20"/>
    </row>
    <row r="1506" spans="7:7" x14ac:dyDescent="0.25">
      <c r="G1506" s="20"/>
    </row>
    <row r="1507" spans="7:7" x14ac:dyDescent="0.25">
      <c r="G1507" s="20"/>
    </row>
    <row r="1508" spans="7:7" x14ac:dyDescent="0.25">
      <c r="G1508" s="20"/>
    </row>
    <row r="1509" spans="7:7" x14ac:dyDescent="0.25">
      <c r="G1509" s="20"/>
    </row>
    <row r="1510" spans="7:7" x14ac:dyDescent="0.25">
      <c r="G1510" s="20"/>
    </row>
    <row r="1511" spans="7:7" x14ac:dyDescent="0.25">
      <c r="G1511" s="20"/>
    </row>
    <row r="1512" spans="7:7" x14ac:dyDescent="0.25">
      <c r="G1512" s="20"/>
    </row>
    <row r="1513" spans="7:7" x14ac:dyDescent="0.25">
      <c r="G1513" s="20"/>
    </row>
    <row r="1514" spans="7:7" x14ac:dyDescent="0.25">
      <c r="G1514" s="20"/>
    </row>
    <row r="1515" spans="7:7" x14ac:dyDescent="0.25">
      <c r="G1515" s="20"/>
    </row>
    <row r="1516" spans="7:7" x14ac:dyDescent="0.25">
      <c r="G1516" s="20"/>
    </row>
    <row r="1517" spans="7:7" x14ac:dyDescent="0.25">
      <c r="G1517" s="20"/>
    </row>
    <row r="1518" spans="7:7" x14ac:dyDescent="0.25">
      <c r="G1518" s="20"/>
    </row>
    <row r="1519" spans="7:7" x14ac:dyDescent="0.25">
      <c r="G1519" s="20"/>
    </row>
    <row r="1520" spans="7:7" x14ac:dyDescent="0.25">
      <c r="G1520" s="20"/>
    </row>
    <row r="1521" spans="7:7" x14ac:dyDescent="0.25">
      <c r="G1521" s="20"/>
    </row>
    <row r="1522" spans="7:7" x14ac:dyDescent="0.25">
      <c r="G1522" s="20"/>
    </row>
    <row r="1523" spans="7:7" x14ac:dyDescent="0.25">
      <c r="G1523" s="20"/>
    </row>
    <row r="1524" spans="7:7" x14ac:dyDescent="0.25">
      <c r="G1524" s="20"/>
    </row>
    <row r="1525" spans="7:7" x14ac:dyDescent="0.25">
      <c r="G1525" s="20"/>
    </row>
    <row r="1526" spans="7:7" x14ac:dyDescent="0.25">
      <c r="G1526" s="20"/>
    </row>
    <row r="1527" spans="7:7" x14ac:dyDescent="0.25">
      <c r="G1527" s="20"/>
    </row>
    <row r="1528" spans="7:7" x14ac:dyDescent="0.25">
      <c r="G1528" s="20"/>
    </row>
    <row r="1529" spans="7:7" x14ac:dyDescent="0.25">
      <c r="G1529" s="20"/>
    </row>
    <row r="1530" spans="7:7" x14ac:dyDescent="0.25">
      <c r="G1530" s="20"/>
    </row>
    <row r="1531" spans="7:7" x14ac:dyDescent="0.25">
      <c r="G1531" s="20"/>
    </row>
    <row r="1532" spans="7:7" x14ac:dyDescent="0.25">
      <c r="G1532" s="20"/>
    </row>
    <row r="1533" spans="7:7" x14ac:dyDescent="0.25">
      <c r="G1533" s="20"/>
    </row>
    <row r="1534" spans="7:7" x14ac:dyDescent="0.25">
      <c r="G1534" s="20"/>
    </row>
    <row r="1535" spans="7:7" x14ac:dyDescent="0.25">
      <c r="G1535" s="20"/>
    </row>
    <row r="1536" spans="7:7" x14ac:dyDescent="0.25">
      <c r="G1536" s="20"/>
    </row>
    <row r="1537" spans="7:7" x14ac:dyDescent="0.25">
      <c r="G1537" s="20"/>
    </row>
    <row r="1538" spans="7:7" x14ac:dyDescent="0.25">
      <c r="G1538" s="20"/>
    </row>
    <row r="1539" spans="7:7" x14ac:dyDescent="0.25">
      <c r="G1539" s="20"/>
    </row>
    <row r="1540" spans="7:7" x14ac:dyDescent="0.25">
      <c r="G1540" s="20"/>
    </row>
    <row r="1541" spans="7:7" x14ac:dyDescent="0.25">
      <c r="G1541" s="20"/>
    </row>
    <row r="1542" spans="7:7" x14ac:dyDescent="0.25">
      <c r="G1542" s="20"/>
    </row>
    <row r="1543" spans="7:7" x14ac:dyDescent="0.25">
      <c r="G1543" s="20"/>
    </row>
    <row r="1544" spans="7:7" x14ac:dyDescent="0.25">
      <c r="G1544" s="20"/>
    </row>
    <row r="1545" spans="7:7" x14ac:dyDescent="0.25">
      <c r="G1545" s="20"/>
    </row>
    <row r="1546" spans="7:7" x14ac:dyDescent="0.25">
      <c r="G1546" s="20"/>
    </row>
    <row r="1547" spans="7:7" x14ac:dyDescent="0.25">
      <c r="G1547" s="20"/>
    </row>
    <row r="1548" spans="7:7" x14ac:dyDescent="0.25">
      <c r="G1548" s="20"/>
    </row>
    <row r="1549" spans="7:7" x14ac:dyDescent="0.25">
      <c r="G1549" s="20"/>
    </row>
    <row r="1550" spans="7:7" x14ac:dyDescent="0.25">
      <c r="G1550" s="20"/>
    </row>
    <row r="1551" spans="7:7" x14ac:dyDescent="0.25">
      <c r="G1551" s="20"/>
    </row>
    <row r="1552" spans="7:7" x14ac:dyDescent="0.25">
      <c r="G1552" s="20"/>
    </row>
    <row r="1553" spans="7:7" x14ac:dyDescent="0.25">
      <c r="G1553" s="20"/>
    </row>
    <row r="1554" spans="7:7" x14ac:dyDescent="0.25">
      <c r="G1554" s="20"/>
    </row>
    <row r="1555" spans="7:7" x14ac:dyDescent="0.25">
      <c r="G1555" s="20"/>
    </row>
    <row r="1556" spans="7:7" x14ac:dyDescent="0.25">
      <c r="G1556" s="20"/>
    </row>
    <row r="1557" spans="7:7" x14ac:dyDescent="0.25">
      <c r="G1557" s="20"/>
    </row>
    <row r="1558" spans="7:7" x14ac:dyDescent="0.25">
      <c r="G1558" s="20"/>
    </row>
    <row r="1559" spans="7:7" x14ac:dyDescent="0.25">
      <c r="G1559" s="20"/>
    </row>
    <row r="1560" spans="7:7" x14ac:dyDescent="0.25">
      <c r="G1560" s="20"/>
    </row>
    <row r="1561" spans="7:7" x14ac:dyDescent="0.25">
      <c r="G1561" s="20"/>
    </row>
    <row r="1562" spans="7:7" x14ac:dyDescent="0.25">
      <c r="G1562" s="20"/>
    </row>
    <row r="1563" spans="7:7" x14ac:dyDescent="0.25">
      <c r="G1563" s="20"/>
    </row>
    <row r="1564" spans="7:7" x14ac:dyDescent="0.25">
      <c r="G1564" s="20"/>
    </row>
    <row r="1565" spans="7:7" x14ac:dyDescent="0.25">
      <c r="G1565" s="20"/>
    </row>
    <row r="1566" spans="7:7" x14ac:dyDescent="0.25">
      <c r="G1566" s="20"/>
    </row>
    <row r="1567" spans="7:7" x14ac:dyDescent="0.25">
      <c r="G1567" s="20"/>
    </row>
    <row r="1568" spans="7:7" x14ac:dyDescent="0.25">
      <c r="G1568" s="20"/>
    </row>
    <row r="1569" spans="7:7" x14ac:dyDescent="0.25">
      <c r="G1569" s="20"/>
    </row>
    <row r="1570" spans="7:7" x14ac:dyDescent="0.25">
      <c r="G1570" s="20"/>
    </row>
    <row r="1571" spans="7:7" x14ac:dyDescent="0.25">
      <c r="G1571" s="20"/>
    </row>
    <row r="1572" spans="7:7" x14ac:dyDescent="0.25">
      <c r="G1572" s="20"/>
    </row>
    <row r="1573" spans="7:7" x14ac:dyDescent="0.25">
      <c r="G1573" s="20"/>
    </row>
    <row r="1574" spans="7:7" x14ac:dyDescent="0.25">
      <c r="G1574" s="20"/>
    </row>
    <row r="1575" spans="7:7" x14ac:dyDescent="0.25">
      <c r="G1575" s="20"/>
    </row>
    <row r="1576" spans="7:7" x14ac:dyDescent="0.25">
      <c r="G1576" s="20"/>
    </row>
    <row r="1577" spans="7:7" x14ac:dyDescent="0.25">
      <c r="G1577" s="20"/>
    </row>
    <row r="1578" spans="7:7" x14ac:dyDescent="0.25">
      <c r="G1578" s="20"/>
    </row>
    <row r="1579" spans="7:7" x14ac:dyDescent="0.25">
      <c r="G1579" s="20"/>
    </row>
    <row r="1580" spans="7:7" x14ac:dyDescent="0.25">
      <c r="G1580" s="20"/>
    </row>
    <row r="1581" spans="7:7" x14ac:dyDescent="0.25">
      <c r="G1581" s="20"/>
    </row>
    <row r="1582" spans="7:7" x14ac:dyDescent="0.25">
      <c r="G1582" s="20"/>
    </row>
    <row r="1583" spans="7:7" x14ac:dyDescent="0.25">
      <c r="G1583" s="20"/>
    </row>
    <row r="1584" spans="7:7" x14ac:dyDescent="0.25">
      <c r="G1584" s="20"/>
    </row>
    <row r="1585" spans="7:7" x14ac:dyDescent="0.25">
      <c r="G1585" s="20"/>
    </row>
    <row r="1586" spans="7:7" x14ac:dyDescent="0.25">
      <c r="G1586" s="20"/>
    </row>
    <row r="1587" spans="7:7" x14ac:dyDescent="0.25">
      <c r="G1587" s="20"/>
    </row>
    <row r="1588" spans="7:7" x14ac:dyDescent="0.25">
      <c r="G1588" s="20"/>
    </row>
    <row r="1589" spans="7:7" x14ac:dyDescent="0.25">
      <c r="G1589" s="20"/>
    </row>
    <row r="1590" spans="7:7" x14ac:dyDescent="0.25">
      <c r="G1590" s="20"/>
    </row>
    <row r="1591" spans="7:7" x14ac:dyDescent="0.25">
      <c r="G1591" s="20"/>
    </row>
    <row r="1592" spans="7:7" x14ac:dyDescent="0.25">
      <c r="G1592" s="20"/>
    </row>
    <row r="1593" spans="7:7" x14ac:dyDescent="0.25">
      <c r="G1593" s="20"/>
    </row>
    <row r="1594" spans="7:7" x14ac:dyDescent="0.25">
      <c r="G1594" s="20"/>
    </row>
    <row r="1595" spans="7:7" x14ac:dyDescent="0.25">
      <c r="G1595" s="20"/>
    </row>
    <row r="1596" spans="7:7" x14ac:dyDescent="0.25">
      <c r="G1596" s="20"/>
    </row>
    <row r="1597" spans="7:7" x14ac:dyDescent="0.25">
      <c r="G1597" s="20"/>
    </row>
    <row r="1598" spans="7:7" x14ac:dyDescent="0.25">
      <c r="G1598" s="20"/>
    </row>
    <row r="1599" spans="7:7" x14ac:dyDescent="0.25">
      <c r="G1599" s="20"/>
    </row>
    <row r="1600" spans="7:7" x14ac:dyDescent="0.25">
      <c r="G1600" s="20"/>
    </row>
    <row r="1601" spans="7:7" x14ac:dyDescent="0.25">
      <c r="G1601" s="20"/>
    </row>
    <row r="1602" spans="7:7" x14ac:dyDescent="0.25">
      <c r="G1602" s="20"/>
    </row>
    <row r="1603" spans="7:7" x14ac:dyDescent="0.25">
      <c r="G1603" s="20"/>
    </row>
    <row r="1604" spans="7:7" x14ac:dyDescent="0.25">
      <c r="G1604" s="20"/>
    </row>
    <row r="1605" spans="7:7" x14ac:dyDescent="0.25">
      <c r="G1605" s="20"/>
    </row>
    <row r="1606" spans="7:7" x14ac:dyDescent="0.25">
      <c r="G1606" s="20"/>
    </row>
    <row r="1607" spans="7:7" x14ac:dyDescent="0.25">
      <c r="G1607" s="20"/>
    </row>
    <row r="1608" spans="7:7" x14ac:dyDescent="0.25">
      <c r="G1608" s="20"/>
    </row>
    <row r="1609" spans="7:7" x14ac:dyDescent="0.25">
      <c r="G1609" s="20"/>
    </row>
    <row r="1610" spans="7:7" x14ac:dyDescent="0.25">
      <c r="G1610" s="20"/>
    </row>
    <row r="1611" spans="7:7" x14ac:dyDescent="0.25">
      <c r="G1611" s="20"/>
    </row>
    <row r="1612" spans="7:7" x14ac:dyDescent="0.25">
      <c r="G1612" s="20"/>
    </row>
    <row r="1613" spans="7:7" x14ac:dyDescent="0.25">
      <c r="G1613" s="20"/>
    </row>
    <row r="1614" spans="7:7" x14ac:dyDescent="0.25">
      <c r="G1614" s="20"/>
    </row>
    <row r="1615" spans="7:7" x14ac:dyDescent="0.25">
      <c r="G1615" s="20"/>
    </row>
    <row r="1616" spans="7:7" x14ac:dyDescent="0.25">
      <c r="G1616" s="20"/>
    </row>
    <row r="1617" spans="7:7" x14ac:dyDescent="0.25">
      <c r="G1617" s="20"/>
    </row>
    <row r="1618" spans="7:7" x14ac:dyDescent="0.25">
      <c r="G1618" s="20"/>
    </row>
    <row r="1619" spans="7:7" x14ac:dyDescent="0.25">
      <c r="G1619" s="20"/>
    </row>
    <row r="1620" spans="7:7" x14ac:dyDescent="0.25">
      <c r="G1620" s="20"/>
    </row>
    <row r="1621" spans="7:7" x14ac:dyDescent="0.25">
      <c r="G1621" s="20"/>
    </row>
    <row r="1622" spans="7:7" x14ac:dyDescent="0.25">
      <c r="G1622" s="20"/>
    </row>
    <row r="1623" spans="7:7" x14ac:dyDescent="0.25">
      <c r="G1623" s="20"/>
    </row>
    <row r="1624" spans="7:7" x14ac:dyDescent="0.25">
      <c r="G1624" s="20"/>
    </row>
    <row r="1625" spans="7:7" x14ac:dyDescent="0.25">
      <c r="G1625" s="20"/>
    </row>
    <row r="1626" spans="7:7" x14ac:dyDescent="0.25">
      <c r="G1626" s="20"/>
    </row>
    <row r="1627" spans="7:7" x14ac:dyDescent="0.25">
      <c r="G1627" s="20"/>
    </row>
    <row r="1628" spans="7:7" x14ac:dyDescent="0.25">
      <c r="G1628" s="20"/>
    </row>
    <row r="1629" spans="7:7" x14ac:dyDescent="0.25">
      <c r="G1629" s="20"/>
    </row>
    <row r="1630" spans="7:7" x14ac:dyDescent="0.25">
      <c r="G1630" s="20"/>
    </row>
    <row r="1631" spans="7:7" x14ac:dyDescent="0.25">
      <c r="G1631" s="20"/>
    </row>
    <row r="1632" spans="7:7" x14ac:dyDescent="0.25">
      <c r="G1632" s="20"/>
    </row>
    <row r="1633" spans="7:7" x14ac:dyDescent="0.25">
      <c r="G1633" s="20"/>
    </row>
    <row r="1634" spans="7:7" x14ac:dyDescent="0.25">
      <c r="G1634" s="20"/>
    </row>
    <row r="1635" spans="7:7" x14ac:dyDescent="0.25">
      <c r="G1635" s="20"/>
    </row>
    <row r="1636" spans="7:7" x14ac:dyDescent="0.25">
      <c r="G1636" s="20"/>
    </row>
    <row r="1637" spans="7:7" x14ac:dyDescent="0.25">
      <c r="G1637" s="20"/>
    </row>
    <row r="1638" spans="7:7" x14ac:dyDescent="0.25">
      <c r="G1638" s="20"/>
    </row>
    <row r="1639" spans="7:7" x14ac:dyDescent="0.25">
      <c r="G1639" s="20"/>
    </row>
    <row r="1640" spans="7:7" x14ac:dyDescent="0.25">
      <c r="G1640" s="20"/>
    </row>
    <row r="1641" spans="7:7" x14ac:dyDescent="0.25">
      <c r="G1641" s="20"/>
    </row>
    <row r="1642" spans="7:7" x14ac:dyDescent="0.25">
      <c r="G1642" s="20"/>
    </row>
    <row r="1643" spans="7:7" x14ac:dyDescent="0.25">
      <c r="G1643" s="20"/>
    </row>
    <row r="1644" spans="7:7" x14ac:dyDescent="0.25">
      <c r="G1644" s="20"/>
    </row>
    <row r="1645" spans="7:7" x14ac:dyDescent="0.25">
      <c r="G1645" s="20"/>
    </row>
    <row r="1646" spans="7:7" x14ac:dyDescent="0.25">
      <c r="G1646" s="20"/>
    </row>
    <row r="1647" spans="7:7" x14ac:dyDescent="0.25">
      <c r="G1647" s="20"/>
    </row>
    <row r="1648" spans="7:7" x14ac:dyDescent="0.25">
      <c r="G1648" s="20"/>
    </row>
    <row r="1649" spans="7:7" x14ac:dyDescent="0.25">
      <c r="G1649" s="20"/>
    </row>
    <row r="1650" spans="7:7" x14ac:dyDescent="0.25">
      <c r="G1650" s="20"/>
    </row>
    <row r="1651" spans="7:7" x14ac:dyDescent="0.25">
      <c r="G1651" s="20"/>
    </row>
    <row r="1652" spans="7:7" x14ac:dyDescent="0.25">
      <c r="G1652" s="20"/>
    </row>
    <row r="1653" spans="7:7" x14ac:dyDescent="0.25">
      <c r="G1653" s="20"/>
    </row>
    <row r="1654" spans="7:7" x14ac:dyDescent="0.25">
      <c r="G1654" s="20"/>
    </row>
    <row r="1655" spans="7:7" x14ac:dyDescent="0.25">
      <c r="G1655" s="20"/>
    </row>
    <row r="1656" spans="7:7" x14ac:dyDescent="0.25">
      <c r="G1656" s="20"/>
    </row>
    <row r="1657" spans="7:7" x14ac:dyDescent="0.25">
      <c r="G1657" s="20"/>
    </row>
    <row r="1658" spans="7:7" x14ac:dyDescent="0.25">
      <c r="G1658" s="20"/>
    </row>
    <row r="1659" spans="7:7" x14ac:dyDescent="0.25">
      <c r="G1659" s="20"/>
    </row>
    <row r="1660" spans="7:7" x14ac:dyDescent="0.25">
      <c r="G1660" s="20"/>
    </row>
    <row r="1661" spans="7:7" x14ac:dyDescent="0.25">
      <c r="G1661" s="20"/>
    </row>
    <row r="1662" spans="7:7" x14ac:dyDescent="0.25">
      <c r="G1662" s="20"/>
    </row>
    <row r="1663" spans="7:7" x14ac:dyDescent="0.25">
      <c r="G1663" s="20"/>
    </row>
    <row r="1664" spans="7:7" x14ac:dyDescent="0.25">
      <c r="G1664" s="20"/>
    </row>
    <row r="1665" spans="7:7" x14ac:dyDescent="0.25">
      <c r="G1665" s="20"/>
    </row>
    <row r="1666" spans="7:7" x14ac:dyDescent="0.25">
      <c r="G1666" s="20"/>
    </row>
    <row r="1667" spans="7:7" x14ac:dyDescent="0.25">
      <c r="G1667" s="20"/>
    </row>
    <row r="1668" spans="7:7" x14ac:dyDescent="0.25">
      <c r="G1668" s="20"/>
    </row>
    <row r="1669" spans="7:7" x14ac:dyDescent="0.25">
      <c r="G1669" s="20"/>
    </row>
    <row r="1670" spans="7:7" x14ac:dyDescent="0.25">
      <c r="G1670" s="20"/>
    </row>
    <row r="1671" spans="7:7" x14ac:dyDescent="0.25">
      <c r="G1671" s="20"/>
    </row>
    <row r="1672" spans="7:7" x14ac:dyDescent="0.25">
      <c r="G1672" s="20"/>
    </row>
    <row r="1673" spans="7:7" x14ac:dyDescent="0.25">
      <c r="G1673" s="20"/>
    </row>
    <row r="1674" spans="7:7" x14ac:dyDescent="0.25">
      <c r="G1674" s="20"/>
    </row>
    <row r="1675" spans="7:7" x14ac:dyDescent="0.25">
      <c r="G1675" s="20"/>
    </row>
    <row r="1676" spans="7:7" x14ac:dyDescent="0.25">
      <c r="G1676" s="20"/>
    </row>
    <row r="1677" spans="7:7" x14ac:dyDescent="0.25">
      <c r="G1677" s="20"/>
    </row>
    <row r="1678" spans="7:7" x14ac:dyDescent="0.25">
      <c r="G1678" s="20"/>
    </row>
    <row r="1679" spans="7:7" x14ac:dyDescent="0.25">
      <c r="G1679" s="20"/>
    </row>
    <row r="1680" spans="7:7" x14ac:dyDescent="0.25">
      <c r="G1680" s="20"/>
    </row>
    <row r="1681" spans="7:7" x14ac:dyDescent="0.25">
      <c r="G1681" s="20"/>
    </row>
    <row r="1682" spans="7:7" x14ac:dyDescent="0.25">
      <c r="G1682" s="20"/>
    </row>
    <row r="1683" spans="7:7" x14ac:dyDescent="0.25">
      <c r="G1683" s="20"/>
    </row>
    <row r="1684" spans="7:7" x14ac:dyDescent="0.25">
      <c r="G1684" s="20"/>
    </row>
    <row r="1685" spans="7:7" x14ac:dyDescent="0.25">
      <c r="G1685" s="20"/>
    </row>
    <row r="1686" spans="7:7" x14ac:dyDescent="0.25">
      <c r="G1686" s="20"/>
    </row>
    <row r="1687" spans="7:7" x14ac:dyDescent="0.25">
      <c r="G1687" s="20"/>
    </row>
    <row r="1688" spans="7:7" x14ac:dyDescent="0.25">
      <c r="G1688" s="20"/>
    </row>
    <row r="1689" spans="7:7" x14ac:dyDescent="0.25">
      <c r="G1689" s="20"/>
    </row>
    <row r="1690" spans="7:7" x14ac:dyDescent="0.25">
      <c r="G1690" s="20"/>
    </row>
    <row r="1691" spans="7:7" x14ac:dyDescent="0.25">
      <c r="G1691" s="20"/>
    </row>
    <row r="1692" spans="7:7" x14ac:dyDescent="0.25">
      <c r="G1692" s="20"/>
    </row>
    <row r="1693" spans="7:7" x14ac:dyDescent="0.25">
      <c r="G1693" s="20"/>
    </row>
    <row r="1694" spans="7:7" x14ac:dyDescent="0.25">
      <c r="G1694" s="20"/>
    </row>
    <row r="1695" spans="7:7" x14ac:dyDescent="0.25">
      <c r="G1695" s="20"/>
    </row>
    <row r="1696" spans="7:7" x14ac:dyDescent="0.25">
      <c r="G1696" s="20"/>
    </row>
    <row r="1697" spans="7:7" x14ac:dyDescent="0.25">
      <c r="G1697" s="20"/>
    </row>
    <row r="1698" spans="7:7" x14ac:dyDescent="0.25">
      <c r="G1698" s="20"/>
    </row>
    <row r="1699" spans="7:7" x14ac:dyDescent="0.25">
      <c r="G1699" s="20"/>
    </row>
    <row r="1700" spans="7:7" x14ac:dyDescent="0.25">
      <c r="G1700" s="20"/>
    </row>
    <row r="1701" spans="7:7" x14ac:dyDescent="0.25">
      <c r="G1701" s="20"/>
    </row>
    <row r="1702" spans="7:7" x14ac:dyDescent="0.25">
      <c r="G1702" s="20"/>
    </row>
    <row r="1703" spans="7:7" x14ac:dyDescent="0.25">
      <c r="G1703" s="20"/>
    </row>
    <row r="1704" spans="7:7" x14ac:dyDescent="0.25">
      <c r="G1704" s="20"/>
    </row>
    <row r="1705" spans="7:7" x14ac:dyDescent="0.25">
      <c r="G1705" s="20"/>
    </row>
    <row r="1706" spans="7:7" x14ac:dyDescent="0.25">
      <c r="G1706" s="20"/>
    </row>
    <row r="1707" spans="7:7" x14ac:dyDescent="0.25">
      <c r="G1707" s="20"/>
    </row>
    <row r="1708" spans="7:7" x14ac:dyDescent="0.25">
      <c r="G1708" s="20"/>
    </row>
    <row r="1709" spans="7:7" x14ac:dyDescent="0.25">
      <c r="G1709" s="20"/>
    </row>
    <row r="1710" spans="7:7" x14ac:dyDescent="0.25">
      <c r="G1710" s="20"/>
    </row>
    <row r="1711" spans="7:7" x14ac:dyDescent="0.25">
      <c r="G1711" s="20"/>
    </row>
    <row r="1712" spans="7:7" x14ac:dyDescent="0.25">
      <c r="G1712" s="20"/>
    </row>
    <row r="1713" spans="7:7" x14ac:dyDescent="0.25">
      <c r="G1713" s="20"/>
    </row>
    <row r="1714" spans="7:7" x14ac:dyDescent="0.25">
      <c r="G1714" s="20"/>
    </row>
    <row r="1715" spans="7:7" x14ac:dyDescent="0.25">
      <c r="G1715" s="20"/>
    </row>
    <row r="1716" spans="7:7" x14ac:dyDescent="0.25">
      <c r="G1716" s="20"/>
    </row>
    <row r="1717" spans="7:7" x14ac:dyDescent="0.25">
      <c r="G1717" s="20"/>
    </row>
    <row r="1718" spans="7:7" x14ac:dyDescent="0.25">
      <c r="G1718" s="20"/>
    </row>
    <row r="1719" spans="7:7" x14ac:dyDescent="0.25">
      <c r="G1719" s="20"/>
    </row>
    <row r="1720" spans="7:7" x14ac:dyDescent="0.25">
      <c r="G1720" s="20"/>
    </row>
    <row r="1721" spans="7:7" x14ac:dyDescent="0.25">
      <c r="G1721" s="20"/>
    </row>
    <row r="1722" spans="7:7" x14ac:dyDescent="0.25">
      <c r="G1722" s="20"/>
    </row>
    <row r="1723" spans="7:7" x14ac:dyDescent="0.25">
      <c r="G1723" s="20"/>
    </row>
    <row r="1724" spans="7:7" x14ac:dyDescent="0.25">
      <c r="G1724" s="20"/>
    </row>
    <row r="1725" spans="7:7" x14ac:dyDescent="0.25">
      <c r="G1725" s="20"/>
    </row>
    <row r="1726" spans="7:7" x14ac:dyDescent="0.25">
      <c r="G1726" s="20"/>
    </row>
    <row r="1727" spans="7:7" x14ac:dyDescent="0.25">
      <c r="G1727" s="20"/>
    </row>
    <row r="1728" spans="7:7" x14ac:dyDescent="0.25">
      <c r="G1728" s="20"/>
    </row>
    <row r="1729" spans="7:7" x14ac:dyDescent="0.25">
      <c r="G1729" s="20"/>
    </row>
    <row r="1730" spans="7:7" x14ac:dyDescent="0.25">
      <c r="G1730" s="20"/>
    </row>
    <row r="1731" spans="7:7" x14ac:dyDescent="0.25">
      <c r="G1731" s="20"/>
    </row>
    <row r="1732" spans="7:7" x14ac:dyDescent="0.25">
      <c r="G1732" s="20"/>
    </row>
    <row r="1733" spans="7:7" x14ac:dyDescent="0.25">
      <c r="G1733" s="20"/>
    </row>
    <row r="1734" spans="7:7" x14ac:dyDescent="0.25">
      <c r="G1734" s="20"/>
    </row>
    <row r="1735" spans="7:7" x14ac:dyDescent="0.25">
      <c r="G1735" s="20"/>
    </row>
    <row r="1736" spans="7:7" x14ac:dyDescent="0.25">
      <c r="G1736" s="20"/>
    </row>
    <row r="1737" spans="7:7" x14ac:dyDescent="0.25">
      <c r="G1737" s="20"/>
    </row>
    <row r="1738" spans="7:7" x14ac:dyDescent="0.25">
      <c r="G1738" s="20"/>
    </row>
    <row r="1739" spans="7:7" x14ac:dyDescent="0.25">
      <c r="G1739" s="20"/>
    </row>
    <row r="1740" spans="7:7" x14ac:dyDescent="0.25">
      <c r="G1740" s="20"/>
    </row>
    <row r="1741" spans="7:7" x14ac:dyDescent="0.25">
      <c r="G1741" s="20"/>
    </row>
    <row r="1742" spans="7:7" x14ac:dyDescent="0.25">
      <c r="G1742" s="20"/>
    </row>
    <row r="1743" spans="7:7" x14ac:dyDescent="0.25">
      <c r="G1743" s="20"/>
    </row>
    <row r="1744" spans="7:7" x14ac:dyDescent="0.25">
      <c r="G1744" s="20"/>
    </row>
    <row r="1745" spans="7:7" x14ac:dyDescent="0.25">
      <c r="G1745" s="20"/>
    </row>
    <row r="1746" spans="7:7" x14ac:dyDescent="0.25">
      <c r="G1746" s="20"/>
    </row>
    <row r="1747" spans="7:7" x14ac:dyDescent="0.25">
      <c r="G1747" s="20"/>
    </row>
    <row r="1748" spans="7:7" x14ac:dyDescent="0.25">
      <c r="G1748" s="20"/>
    </row>
    <row r="1749" spans="7:7" x14ac:dyDescent="0.25">
      <c r="G1749" s="20"/>
    </row>
    <row r="1750" spans="7:7" x14ac:dyDescent="0.25">
      <c r="G1750" s="20"/>
    </row>
    <row r="1751" spans="7:7" x14ac:dyDescent="0.25">
      <c r="G1751" s="20"/>
    </row>
    <row r="1752" spans="7:7" x14ac:dyDescent="0.25">
      <c r="G1752" s="20"/>
    </row>
    <row r="1753" spans="7:7" x14ac:dyDescent="0.25">
      <c r="G1753" s="20"/>
    </row>
    <row r="1754" spans="7:7" x14ac:dyDescent="0.25">
      <c r="G1754" s="20"/>
    </row>
    <row r="1755" spans="7:7" x14ac:dyDescent="0.25">
      <c r="G1755" s="20"/>
    </row>
    <row r="1756" spans="7:7" x14ac:dyDescent="0.25">
      <c r="G1756" s="20"/>
    </row>
    <row r="1757" spans="7:7" x14ac:dyDescent="0.25">
      <c r="G1757" s="20"/>
    </row>
    <row r="1758" spans="7:7" x14ac:dyDescent="0.25">
      <c r="G1758" s="20"/>
    </row>
    <row r="1759" spans="7:7" x14ac:dyDescent="0.25">
      <c r="G1759" s="20"/>
    </row>
    <row r="1760" spans="7:7" x14ac:dyDescent="0.25">
      <c r="G1760" s="20"/>
    </row>
    <row r="1761" spans="7:7" x14ac:dyDescent="0.25">
      <c r="G1761" s="20"/>
    </row>
    <row r="1762" spans="7:7" x14ac:dyDescent="0.25">
      <c r="G1762" s="20"/>
    </row>
    <row r="1763" spans="7:7" x14ac:dyDescent="0.25">
      <c r="G1763" s="20"/>
    </row>
    <row r="1764" spans="7:7" x14ac:dyDescent="0.25">
      <c r="G1764" s="20"/>
    </row>
    <row r="1765" spans="7:7" x14ac:dyDescent="0.25">
      <c r="G1765" s="20"/>
    </row>
    <row r="1766" spans="7:7" x14ac:dyDescent="0.25">
      <c r="G1766" s="20"/>
    </row>
    <row r="1767" spans="7:7" x14ac:dyDescent="0.25">
      <c r="G1767" s="20"/>
    </row>
    <row r="1768" spans="7:7" x14ac:dyDescent="0.25">
      <c r="G1768" s="20"/>
    </row>
    <row r="1769" spans="7:7" x14ac:dyDescent="0.25">
      <c r="G1769" s="20"/>
    </row>
    <row r="1770" spans="7:7" x14ac:dyDescent="0.25">
      <c r="G1770" s="20"/>
    </row>
    <row r="1771" spans="7:7" x14ac:dyDescent="0.25">
      <c r="G1771" s="20"/>
    </row>
    <row r="1772" spans="7:7" x14ac:dyDescent="0.25">
      <c r="G1772" s="20"/>
    </row>
    <row r="1773" spans="7:7" x14ac:dyDescent="0.25">
      <c r="G1773" s="20"/>
    </row>
    <row r="1774" spans="7:7" x14ac:dyDescent="0.25">
      <c r="G1774" s="20"/>
    </row>
    <row r="1775" spans="7:7" x14ac:dyDescent="0.25">
      <c r="G1775" s="20"/>
    </row>
    <row r="1776" spans="7:7" x14ac:dyDescent="0.25">
      <c r="G1776" s="20"/>
    </row>
    <row r="1777" spans="7:7" x14ac:dyDescent="0.25">
      <c r="G1777" s="20"/>
    </row>
    <row r="1778" spans="7:7" x14ac:dyDescent="0.25">
      <c r="G1778" s="20"/>
    </row>
    <row r="1779" spans="7:7" x14ac:dyDescent="0.25">
      <c r="G1779" s="20"/>
    </row>
    <row r="1780" spans="7:7" x14ac:dyDescent="0.25">
      <c r="G1780" s="20"/>
    </row>
    <row r="1781" spans="7:7" x14ac:dyDescent="0.25">
      <c r="G1781" s="20"/>
    </row>
    <row r="1782" spans="7:7" x14ac:dyDescent="0.25">
      <c r="G1782" s="20"/>
    </row>
    <row r="1783" spans="7:7" x14ac:dyDescent="0.25">
      <c r="G1783" s="20"/>
    </row>
    <row r="1784" spans="7:7" x14ac:dyDescent="0.25">
      <c r="G1784" s="20"/>
    </row>
    <row r="1785" spans="7:7" x14ac:dyDescent="0.25">
      <c r="G1785" s="20"/>
    </row>
    <row r="1786" spans="7:7" x14ac:dyDescent="0.25">
      <c r="G1786" s="20"/>
    </row>
    <row r="1787" spans="7:7" x14ac:dyDescent="0.25">
      <c r="G1787" s="20"/>
    </row>
    <row r="1788" spans="7:7" x14ac:dyDescent="0.25">
      <c r="G1788" s="20"/>
    </row>
    <row r="1789" spans="7:7" x14ac:dyDescent="0.25">
      <c r="G1789" s="20"/>
    </row>
    <row r="1790" spans="7:7" x14ac:dyDescent="0.25">
      <c r="G1790" s="20"/>
    </row>
    <row r="1791" spans="7:7" x14ac:dyDescent="0.25">
      <c r="G1791" s="20"/>
    </row>
    <row r="1792" spans="7:7" x14ac:dyDescent="0.25">
      <c r="G1792" s="20"/>
    </row>
    <row r="1793" spans="7:7" x14ac:dyDescent="0.25">
      <c r="G1793" s="20"/>
    </row>
    <row r="1794" spans="7:7" x14ac:dyDescent="0.25">
      <c r="G1794" s="20"/>
    </row>
    <row r="1795" spans="7:7" x14ac:dyDescent="0.25">
      <c r="G1795" s="20"/>
    </row>
    <row r="1796" spans="7:7" x14ac:dyDescent="0.25">
      <c r="G1796" s="20"/>
    </row>
    <row r="1797" spans="7:7" x14ac:dyDescent="0.25">
      <c r="G1797" s="20"/>
    </row>
    <row r="1798" spans="7:7" x14ac:dyDescent="0.25">
      <c r="G1798" s="20"/>
    </row>
    <row r="1799" spans="7:7" x14ac:dyDescent="0.25">
      <c r="G1799" s="20"/>
    </row>
    <row r="1800" spans="7:7" x14ac:dyDescent="0.25">
      <c r="G1800" s="20"/>
    </row>
    <row r="1801" spans="7:7" x14ac:dyDescent="0.25">
      <c r="G1801" s="20"/>
    </row>
    <row r="1802" spans="7:7" x14ac:dyDescent="0.25">
      <c r="G1802" s="20"/>
    </row>
    <row r="1803" spans="7:7" x14ac:dyDescent="0.25">
      <c r="G1803" s="20"/>
    </row>
    <row r="1804" spans="7:7" x14ac:dyDescent="0.25">
      <c r="G1804" s="20"/>
    </row>
    <row r="1805" spans="7:7" x14ac:dyDescent="0.25">
      <c r="G1805" s="20"/>
    </row>
    <row r="1806" spans="7:7" x14ac:dyDescent="0.25">
      <c r="G1806" s="20"/>
    </row>
    <row r="1807" spans="7:7" x14ac:dyDescent="0.25">
      <c r="G1807" s="20"/>
    </row>
    <row r="1808" spans="7:7" x14ac:dyDescent="0.25">
      <c r="G1808" s="20"/>
    </row>
    <row r="1809" spans="7:7" x14ac:dyDescent="0.25">
      <c r="G1809" s="20"/>
    </row>
    <row r="1810" spans="7:7" x14ac:dyDescent="0.25">
      <c r="G1810" s="20"/>
    </row>
    <row r="1811" spans="7:7" x14ac:dyDescent="0.25">
      <c r="G1811" s="20"/>
    </row>
    <row r="1812" spans="7:7" x14ac:dyDescent="0.25">
      <c r="G1812" s="20"/>
    </row>
    <row r="1813" spans="7:7" x14ac:dyDescent="0.25">
      <c r="G1813" s="20"/>
    </row>
    <row r="1814" spans="7:7" x14ac:dyDescent="0.25">
      <c r="G1814" s="20"/>
    </row>
    <row r="1815" spans="7:7" x14ac:dyDescent="0.25">
      <c r="G1815" s="20"/>
    </row>
    <row r="1816" spans="7:7" x14ac:dyDescent="0.25">
      <c r="G1816" s="20"/>
    </row>
    <row r="1817" spans="7:7" x14ac:dyDescent="0.25">
      <c r="G1817" s="20"/>
    </row>
    <row r="1818" spans="7:7" x14ac:dyDescent="0.25">
      <c r="G1818" s="20"/>
    </row>
    <row r="1819" spans="7:7" x14ac:dyDescent="0.25">
      <c r="G1819" s="20"/>
    </row>
    <row r="1820" spans="7:7" x14ac:dyDescent="0.25">
      <c r="G1820" s="20"/>
    </row>
    <row r="1821" spans="7:7" x14ac:dyDescent="0.25">
      <c r="G1821" s="20"/>
    </row>
    <row r="1822" spans="7:7" x14ac:dyDescent="0.25">
      <c r="G1822" s="20"/>
    </row>
    <row r="1823" spans="7:7" x14ac:dyDescent="0.25">
      <c r="G1823" s="20"/>
    </row>
    <row r="1824" spans="7:7" x14ac:dyDescent="0.25">
      <c r="G1824" s="20"/>
    </row>
    <row r="1825" spans="7:7" x14ac:dyDescent="0.25">
      <c r="G1825" s="20"/>
    </row>
    <row r="1826" spans="7:7" x14ac:dyDescent="0.25">
      <c r="G1826" s="20"/>
    </row>
    <row r="1827" spans="7:7" x14ac:dyDescent="0.25">
      <c r="G1827" s="20"/>
    </row>
    <row r="1828" spans="7:7" x14ac:dyDescent="0.25">
      <c r="G1828" s="20"/>
    </row>
    <row r="1829" spans="7:7" x14ac:dyDescent="0.25">
      <c r="G1829" s="20"/>
    </row>
    <row r="1830" spans="7:7" x14ac:dyDescent="0.25">
      <c r="G1830" s="20"/>
    </row>
    <row r="1831" spans="7:7" x14ac:dyDescent="0.25">
      <c r="G1831" s="20"/>
    </row>
    <row r="1832" spans="7:7" x14ac:dyDescent="0.25">
      <c r="G1832" s="20"/>
    </row>
    <row r="1833" spans="7:7" x14ac:dyDescent="0.25">
      <c r="G1833" s="20"/>
    </row>
    <row r="1834" spans="7:7" x14ac:dyDescent="0.25">
      <c r="G1834" s="20"/>
    </row>
    <row r="1835" spans="7:7" x14ac:dyDescent="0.25">
      <c r="G1835" s="20"/>
    </row>
    <row r="1836" spans="7:7" x14ac:dyDescent="0.25">
      <c r="G1836" s="20"/>
    </row>
    <row r="1837" spans="7:7" x14ac:dyDescent="0.25">
      <c r="G1837" s="20"/>
    </row>
    <row r="1838" spans="7:7" x14ac:dyDescent="0.25">
      <c r="G1838" s="20"/>
    </row>
    <row r="1839" spans="7:7" x14ac:dyDescent="0.25">
      <c r="G1839" s="20"/>
    </row>
    <row r="1840" spans="7:7" x14ac:dyDescent="0.25">
      <c r="G1840" s="20"/>
    </row>
    <row r="1841" spans="7:7" x14ac:dyDescent="0.25">
      <c r="G1841" s="20"/>
    </row>
    <row r="1842" spans="7:7" x14ac:dyDescent="0.25">
      <c r="G1842" s="20"/>
    </row>
    <row r="1843" spans="7:7" x14ac:dyDescent="0.25">
      <c r="G1843" s="20"/>
    </row>
    <row r="1844" spans="7:7" x14ac:dyDescent="0.25">
      <c r="G1844" s="20"/>
    </row>
    <row r="1845" spans="7:7" x14ac:dyDescent="0.25">
      <c r="G1845" s="20"/>
    </row>
    <row r="1846" spans="7:7" x14ac:dyDescent="0.25">
      <c r="G1846" s="20"/>
    </row>
    <row r="1847" spans="7:7" x14ac:dyDescent="0.25">
      <c r="G1847" s="20"/>
    </row>
    <row r="1848" spans="7:7" x14ac:dyDescent="0.25">
      <c r="G1848" s="20"/>
    </row>
    <row r="1849" spans="7:7" x14ac:dyDescent="0.25">
      <c r="G1849" s="20"/>
    </row>
    <row r="1850" spans="7:7" x14ac:dyDescent="0.25">
      <c r="G1850" s="20"/>
    </row>
    <row r="1851" spans="7:7" x14ac:dyDescent="0.25">
      <c r="G1851" s="20"/>
    </row>
    <row r="1852" spans="7:7" x14ac:dyDescent="0.25">
      <c r="G1852" s="20"/>
    </row>
    <row r="1853" spans="7:7" x14ac:dyDescent="0.25">
      <c r="G1853" s="20"/>
    </row>
    <row r="1854" spans="7:7" x14ac:dyDescent="0.25">
      <c r="G1854" s="20"/>
    </row>
    <row r="1855" spans="7:7" x14ac:dyDescent="0.25">
      <c r="G1855" s="20"/>
    </row>
    <row r="1856" spans="7:7" x14ac:dyDescent="0.25">
      <c r="G1856" s="20"/>
    </row>
    <row r="1857" spans="7:7" x14ac:dyDescent="0.25">
      <c r="G1857" s="20"/>
    </row>
    <row r="1858" spans="7:7" x14ac:dyDescent="0.25">
      <c r="G1858" s="20"/>
    </row>
    <row r="1859" spans="7:7" x14ac:dyDescent="0.25">
      <c r="G1859" s="20"/>
    </row>
    <row r="1860" spans="7:7" x14ac:dyDescent="0.25">
      <c r="G1860" s="20"/>
    </row>
    <row r="1861" spans="7:7" x14ac:dyDescent="0.25">
      <c r="G1861" s="20"/>
    </row>
    <row r="1862" spans="7:7" x14ac:dyDescent="0.25">
      <c r="G1862" s="20"/>
    </row>
    <row r="1863" spans="7:7" x14ac:dyDescent="0.25">
      <c r="G1863" s="20"/>
    </row>
    <row r="1864" spans="7:7" x14ac:dyDescent="0.25">
      <c r="G1864" s="20"/>
    </row>
    <row r="1865" spans="7:7" x14ac:dyDescent="0.25">
      <c r="G1865" s="20"/>
    </row>
    <row r="1866" spans="7:7" x14ac:dyDescent="0.25">
      <c r="G1866" s="20"/>
    </row>
    <row r="1867" spans="7:7" x14ac:dyDescent="0.25">
      <c r="G1867" s="20"/>
    </row>
    <row r="1868" spans="7:7" x14ac:dyDescent="0.25">
      <c r="G1868" s="20"/>
    </row>
    <row r="1869" spans="7:7" x14ac:dyDescent="0.25">
      <c r="G1869" s="20"/>
    </row>
    <row r="1870" spans="7:7" x14ac:dyDescent="0.25">
      <c r="G1870" s="20"/>
    </row>
    <row r="1871" spans="7:7" x14ac:dyDescent="0.25">
      <c r="G1871" s="20"/>
    </row>
    <row r="1872" spans="7:7" x14ac:dyDescent="0.25">
      <c r="G1872" s="20"/>
    </row>
    <row r="1873" spans="7:7" x14ac:dyDescent="0.25">
      <c r="G1873" s="20"/>
    </row>
    <row r="1874" spans="7:7" x14ac:dyDescent="0.25">
      <c r="G1874" s="20"/>
    </row>
    <row r="1875" spans="7:7" x14ac:dyDescent="0.25">
      <c r="G1875" s="20"/>
    </row>
    <row r="1876" spans="7:7" x14ac:dyDescent="0.25">
      <c r="G1876" s="20"/>
    </row>
    <row r="1877" spans="7:7" x14ac:dyDescent="0.25">
      <c r="G1877" s="20"/>
    </row>
    <row r="1878" spans="7:7" x14ac:dyDescent="0.25">
      <c r="G1878" s="20"/>
    </row>
    <row r="1879" spans="7:7" x14ac:dyDescent="0.25">
      <c r="G1879" s="20"/>
    </row>
    <row r="1880" spans="7:7" x14ac:dyDescent="0.25">
      <c r="G1880" s="20"/>
    </row>
    <row r="1881" spans="7:7" x14ac:dyDescent="0.25">
      <c r="G1881" s="20"/>
    </row>
    <row r="1882" spans="7:7" x14ac:dyDescent="0.25">
      <c r="G1882" s="20"/>
    </row>
    <row r="1883" spans="7:7" x14ac:dyDescent="0.25">
      <c r="G1883" s="20"/>
    </row>
    <row r="1884" spans="7:7" x14ac:dyDescent="0.25">
      <c r="G1884" s="20"/>
    </row>
    <row r="1885" spans="7:7" x14ac:dyDescent="0.25">
      <c r="G1885" s="20"/>
    </row>
    <row r="1886" spans="7:7" x14ac:dyDescent="0.25">
      <c r="G1886" s="20"/>
    </row>
    <row r="1887" spans="7:7" x14ac:dyDescent="0.25">
      <c r="G1887" s="20"/>
    </row>
    <row r="1888" spans="7:7" x14ac:dyDescent="0.25">
      <c r="G1888" s="20"/>
    </row>
    <row r="1889" spans="7:7" x14ac:dyDescent="0.25">
      <c r="G1889" s="20"/>
    </row>
    <row r="1890" spans="7:7" x14ac:dyDescent="0.25">
      <c r="G1890" s="20"/>
    </row>
    <row r="1891" spans="7:7" x14ac:dyDescent="0.25">
      <c r="G1891" s="20"/>
    </row>
    <row r="1892" spans="7:7" x14ac:dyDescent="0.25">
      <c r="G1892" s="20"/>
    </row>
    <row r="1893" spans="7:7" x14ac:dyDescent="0.25">
      <c r="G1893" s="20"/>
    </row>
    <row r="1894" spans="7:7" x14ac:dyDescent="0.25">
      <c r="G1894" s="20"/>
    </row>
    <row r="1895" spans="7:7" x14ac:dyDescent="0.25">
      <c r="G1895" s="20"/>
    </row>
    <row r="1896" spans="7:7" x14ac:dyDescent="0.25">
      <c r="G1896" s="20"/>
    </row>
    <row r="1897" spans="7:7" x14ac:dyDescent="0.25">
      <c r="G1897" s="20"/>
    </row>
    <row r="1898" spans="7:7" x14ac:dyDescent="0.25">
      <c r="G1898" s="20"/>
    </row>
    <row r="1899" spans="7:7" x14ac:dyDescent="0.25">
      <c r="G1899" s="20"/>
    </row>
    <row r="1900" spans="7:7" x14ac:dyDescent="0.25">
      <c r="G1900" s="20"/>
    </row>
    <row r="1901" spans="7:7" x14ac:dyDescent="0.25">
      <c r="G1901" s="20"/>
    </row>
    <row r="1902" spans="7:7" x14ac:dyDescent="0.25">
      <c r="G1902" s="20"/>
    </row>
    <row r="1903" spans="7:7" x14ac:dyDescent="0.25">
      <c r="G1903" s="20"/>
    </row>
    <row r="1904" spans="7:7" x14ac:dyDescent="0.25">
      <c r="G1904" s="20"/>
    </row>
    <row r="1905" spans="7:7" x14ac:dyDescent="0.25">
      <c r="G1905" s="20"/>
    </row>
    <row r="1906" spans="7:7" x14ac:dyDescent="0.25">
      <c r="G1906" s="20"/>
    </row>
    <row r="1907" spans="7:7" x14ac:dyDescent="0.25">
      <c r="G1907" s="20"/>
    </row>
    <row r="1908" spans="7:7" x14ac:dyDescent="0.25">
      <c r="G1908" s="20"/>
    </row>
    <row r="1909" spans="7:7" x14ac:dyDescent="0.25">
      <c r="G1909" s="20"/>
    </row>
    <row r="1910" spans="7:7" x14ac:dyDescent="0.25">
      <c r="G1910" s="20"/>
    </row>
    <row r="1911" spans="7:7" x14ac:dyDescent="0.25">
      <c r="G1911" s="20"/>
    </row>
    <row r="1912" spans="7:7" x14ac:dyDescent="0.25">
      <c r="G1912" s="20"/>
    </row>
    <row r="1913" spans="7:7" x14ac:dyDescent="0.25">
      <c r="G1913" s="20"/>
    </row>
    <row r="1914" spans="7:7" x14ac:dyDescent="0.25">
      <c r="G1914" s="20"/>
    </row>
    <row r="1915" spans="7:7" x14ac:dyDescent="0.25">
      <c r="G1915" s="20"/>
    </row>
    <row r="1916" spans="7:7" x14ac:dyDescent="0.25">
      <c r="G1916" s="20"/>
    </row>
    <row r="1917" spans="7:7" x14ac:dyDescent="0.25">
      <c r="G1917" s="20"/>
    </row>
    <row r="1918" spans="7:7" x14ac:dyDescent="0.25">
      <c r="G1918" s="20"/>
    </row>
    <row r="1919" spans="7:7" x14ac:dyDescent="0.25">
      <c r="G1919" s="20"/>
    </row>
    <row r="1920" spans="7:7" x14ac:dyDescent="0.25">
      <c r="G1920" s="20"/>
    </row>
    <row r="1921" spans="7:7" x14ac:dyDescent="0.25">
      <c r="G1921" s="20"/>
    </row>
    <row r="1922" spans="7:7" x14ac:dyDescent="0.25">
      <c r="G1922" s="20"/>
    </row>
    <row r="1923" spans="7:7" x14ac:dyDescent="0.25">
      <c r="G1923" s="20"/>
    </row>
    <row r="1924" spans="7:7" x14ac:dyDescent="0.25">
      <c r="G1924" s="20"/>
    </row>
    <row r="1925" spans="7:7" x14ac:dyDescent="0.25">
      <c r="G1925" s="20"/>
    </row>
    <row r="1926" spans="7:7" x14ac:dyDescent="0.25">
      <c r="G1926" s="20"/>
    </row>
    <row r="1927" spans="7:7" x14ac:dyDescent="0.25">
      <c r="G1927" s="20"/>
    </row>
    <row r="1928" spans="7:7" x14ac:dyDescent="0.25">
      <c r="G1928" s="20"/>
    </row>
    <row r="1929" spans="7:7" x14ac:dyDescent="0.25">
      <c r="G1929" s="20"/>
    </row>
    <row r="1930" spans="7:7" x14ac:dyDescent="0.25">
      <c r="G1930" s="20"/>
    </row>
    <row r="1931" spans="7:7" x14ac:dyDescent="0.25">
      <c r="G1931" s="20"/>
    </row>
    <row r="1932" spans="7:7" x14ac:dyDescent="0.25">
      <c r="G1932" s="20"/>
    </row>
    <row r="1933" spans="7:7" x14ac:dyDescent="0.25">
      <c r="G1933" s="20"/>
    </row>
    <row r="1934" spans="7:7" x14ac:dyDescent="0.25">
      <c r="G1934" s="20"/>
    </row>
    <row r="1935" spans="7:7" x14ac:dyDescent="0.25">
      <c r="G1935" s="20"/>
    </row>
    <row r="1936" spans="7:7" x14ac:dyDescent="0.25">
      <c r="G1936" s="20"/>
    </row>
    <row r="1937" spans="7:7" x14ac:dyDescent="0.25">
      <c r="G1937" s="20"/>
    </row>
    <row r="1938" spans="7:7" x14ac:dyDescent="0.25">
      <c r="G1938" s="20"/>
    </row>
    <row r="1939" spans="7:7" x14ac:dyDescent="0.25">
      <c r="G1939" s="20"/>
    </row>
    <row r="1940" spans="7:7" x14ac:dyDescent="0.25">
      <c r="G1940" s="20"/>
    </row>
    <row r="1941" spans="7:7" x14ac:dyDescent="0.25">
      <c r="G1941" s="20"/>
    </row>
    <row r="1942" spans="7:7" x14ac:dyDescent="0.25">
      <c r="G1942" s="20"/>
    </row>
    <row r="1943" spans="7:7" x14ac:dyDescent="0.25">
      <c r="G1943" s="20"/>
    </row>
    <row r="1944" spans="7:7" x14ac:dyDescent="0.25">
      <c r="G1944" s="20"/>
    </row>
    <row r="1945" spans="7:7" x14ac:dyDescent="0.25">
      <c r="G1945" s="20"/>
    </row>
    <row r="1946" spans="7:7" x14ac:dyDescent="0.25">
      <c r="G1946" s="20"/>
    </row>
    <row r="1947" spans="7:7" x14ac:dyDescent="0.25">
      <c r="G1947" s="20"/>
    </row>
    <row r="1948" spans="7:7" x14ac:dyDescent="0.25">
      <c r="G1948" s="20"/>
    </row>
    <row r="1949" spans="7:7" x14ac:dyDescent="0.25">
      <c r="G1949" s="20"/>
    </row>
    <row r="1950" spans="7:7" x14ac:dyDescent="0.25">
      <c r="G1950" s="20"/>
    </row>
    <row r="1951" spans="7:7" x14ac:dyDescent="0.25">
      <c r="G1951" s="20"/>
    </row>
    <row r="1952" spans="7:7" x14ac:dyDescent="0.25">
      <c r="G1952" s="20"/>
    </row>
    <row r="1953" spans="7:7" x14ac:dyDescent="0.25">
      <c r="G1953" s="20"/>
    </row>
    <row r="1954" spans="7:7" x14ac:dyDescent="0.25">
      <c r="G1954" s="20"/>
    </row>
    <row r="1955" spans="7:7" x14ac:dyDescent="0.25">
      <c r="G1955" s="20"/>
    </row>
    <row r="1956" spans="7:7" x14ac:dyDescent="0.25">
      <c r="G1956" s="20"/>
    </row>
    <row r="1957" spans="7:7" x14ac:dyDescent="0.25">
      <c r="G1957" s="20"/>
    </row>
    <row r="1958" spans="7:7" x14ac:dyDescent="0.25">
      <c r="G1958" s="20"/>
    </row>
    <row r="1959" spans="7:7" x14ac:dyDescent="0.25">
      <c r="G1959" s="20"/>
    </row>
    <row r="1960" spans="7:7" x14ac:dyDescent="0.25">
      <c r="G1960" s="20"/>
    </row>
    <row r="1961" spans="7:7" x14ac:dyDescent="0.25">
      <c r="G1961" s="20"/>
    </row>
    <row r="1962" spans="7:7" x14ac:dyDescent="0.25">
      <c r="G1962" s="20"/>
    </row>
    <row r="1963" spans="7:7" x14ac:dyDescent="0.25">
      <c r="G1963" s="20"/>
    </row>
    <row r="1964" spans="7:7" x14ac:dyDescent="0.25">
      <c r="G1964" s="20"/>
    </row>
    <row r="1965" spans="7:7" x14ac:dyDescent="0.25">
      <c r="G1965" s="20"/>
    </row>
    <row r="1966" spans="7:7" x14ac:dyDescent="0.25">
      <c r="G1966" s="20"/>
    </row>
    <row r="1967" spans="7:7" x14ac:dyDescent="0.25">
      <c r="G1967" s="20"/>
    </row>
    <row r="1968" spans="7:7" x14ac:dyDescent="0.25">
      <c r="G1968" s="20"/>
    </row>
    <row r="1969" spans="7:7" x14ac:dyDescent="0.25">
      <c r="G1969" s="20"/>
    </row>
    <row r="1970" spans="7:7" x14ac:dyDescent="0.25">
      <c r="G1970" s="20"/>
    </row>
    <row r="1971" spans="7:7" x14ac:dyDescent="0.25">
      <c r="G1971" s="20"/>
    </row>
    <row r="1047599" spans="1:10" s="21" customFormat="1" x14ac:dyDescent="0.25">
      <c r="A1047599" s="13"/>
      <c r="B1047599" s="25"/>
      <c r="C1047599" s="14"/>
      <c r="D1047599" s="18"/>
      <c r="F1047599" s="16"/>
      <c r="G1047599" s="15"/>
      <c r="H1047599" s="74"/>
      <c r="J1047599"/>
    </row>
    <row r="1048428" spans="1:6" x14ac:dyDescent="0.25">
      <c r="A1048428" s="17"/>
    </row>
    <row r="1048430" spans="1:6" x14ac:dyDescent="0.25">
      <c r="D1048430" s="18"/>
      <c r="F1048430" s="19"/>
    </row>
    <row r="1048431" spans="1:6" x14ac:dyDescent="0.25">
      <c r="A1048431" s="17"/>
      <c r="B1048431" s="28"/>
      <c r="D1048431" s="18"/>
      <c r="F1048431" s="19"/>
    </row>
    <row r="1048454" spans="1:6" x14ac:dyDescent="0.25">
      <c r="B1048454" s="28"/>
      <c r="F1048454" s="19"/>
    </row>
    <row r="1048459" spans="1:6" x14ac:dyDescent="0.25">
      <c r="A1048459" s="17"/>
      <c r="D1048459" s="18"/>
      <c r="F1048459" s="19"/>
    </row>
    <row r="1048464" spans="1:6" x14ac:dyDescent="0.25">
      <c r="A1048464" s="17"/>
      <c r="D1048464" s="18"/>
      <c r="F1048464" s="19"/>
    </row>
    <row r="1048468" spans="1:6" x14ac:dyDescent="0.25">
      <c r="A1048468" s="17"/>
      <c r="B1048468" s="28"/>
      <c r="D1048468" s="18"/>
      <c r="F1048468" s="19"/>
    </row>
    <row r="1048469" spans="1:6" x14ac:dyDescent="0.25">
      <c r="A1048469" s="17"/>
      <c r="B1048469" s="28"/>
      <c r="D1048469" s="18"/>
      <c r="F1048469" s="19"/>
    </row>
    <row r="1048470" spans="1:6" x14ac:dyDescent="0.25">
      <c r="A1048470" s="17"/>
    </row>
    <row r="1048477" spans="1:6" x14ac:dyDescent="0.25">
      <c r="A1048477" s="17"/>
      <c r="D1048477" s="18"/>
      <c r="F1048477" s="19"/>
    </row>
    <row r="1048485" spans="1:6" x14ac:dyDescent="0.25">
      <c r="A1048485" s="17"/>
    </row>
    <row r="1048486" spans="1:6" x14ac:dyDescent="0.25">
      <c r="A1048486" s="17"/>
    </row>
    <row r="1048489" spans="1:6" x14ac:dyDescent="0.25">
      <c r="A1048489" s="17"/>
    </row>
    <row r="1048491" spans="1:6" x14ac:dyDescent="0.25">
      <c r="A1048491" s="17"/>
      <c r="B1048491" s="28"/>
      <c r="D1048491" s="18"/>
      <c r="F1048491" s="19"/>
    </row>
    <row r="1048495" spans="1:6" x14ac:dyDescent="0.25">
      <c r="A1048495" s="17"/>
    </row>
    <row r="1048497" spans="1:6" x14ac:dyDescent="0.25">
      <c r="F1048497" s="19"/>
    </row>
    <row r="1048498" spans="1:6" x14ac:dyDescent="0.25">
      <c r="A1048498" s="17"/>
      <c r="B1048498" s="28"/>
      <c r="D1048498" s="18"/>
      <c r="F1048498" s="19"/>
    </row>
    <row r="1048503" spans="1:6" x14ac:dyDescent="0.25">
      <c r="A1048503" s="17"/>
      <c r="F1048503" s="19"/>
    </row>
    <row r="1048504" spans="1:6" x14ac:dyDescent="0.25">
      <c r="F1048504" s="19"/>
    </row>
    <row r="1048506" spans="1:6" x14ac:dyDescent="0.25">
      <c r="A1048506" s="17"/>
      <c r="D1048506" s="18"/>
      <c r="F1048506" s="19"/>
    </row>
    <row r="1048508" spans="1:6" x14ac:dyDescent="0.25">
      <c r="B1048508" s="28"/>
      <c r="D1048508" s="18"/>
      <c r="E1048508" s="23"/>
    </row>
    <row r="1048510" spans="1:6" x14ac:dyDescent="0.25">
      <c r="F1048510" s="19"/>
    </row>
    <row r="1048514" spans="1:6" x14ac:dyDescent="0.25">
      <c r="B1048514" s="28"/>
      <c r="E1048514" s="30"/>
    </row>
    <row r="1048516" spans="1:6" x14ac:dyDescent="0.25">
      <c r="F1048516" s="19"/>
    </row>
    <row r="1048517" spans="1:6" x14ac:dyDescent="0.25">
      <c r="D1048517" s="18"/>
    </row>
    <row r="1048518" spans="1:6" x14ac:dyDescent="0.25">
      <c r="D1048518" s="18"/>
      <c r="F1048518" s="19"/>
    </row>
    <row r="1048519" spans="1:6" x14ac:dyDescent="0.25">
      <c r="A1048519" s="17"/>
      <c r="F1048519" s="19"/>
    </row>
    <row r="1048522" spans="1:6" x14ac:dyDescent="0.25">
      <c r="D1048522" s="18"/>
      <c r="F1048522" s="19"/>
    </row>
    <row r="1048531" spans="1:6" x14ac:dyDescent="0.25">
      <c r="A1048531" s="17"/>
      <c r="D1048531" s="18"/>
      <c r="F1048531" s="19"/>
    </row>
    <row r="1048539" spans="1:6" x14ac:dyDescent="0.25">
      <c r="A1048539" s="17"/>
    </row>
    <row r="1048540" spans="1:6" x14ac:dyDescent="0.25">
      <c r="A1048540" s="17"/>
      <c r="D1048540" s="18"/>
      <c r="F1048540" s="19"/>
    </row>
    <row r="1048544" spans="1:6" x14ac:dyDescent="0.25">
      <c r="D1048544" s="18"/>
    </row>
    <row r="1048553" spans="1:6" x14ac:dyDescent="0.25">
      <c r="A1048553" s="17"/>
      <c r="F1048553" s="19"/>
    </row>
    <row r="1048554" spans="1:6" x14ac:dyDescent="0.25">
      <c r="A1048554" s="17"/>
      <c r="B1048554" s="28"/>
      <c r="D1048554" s="18"/>
      <c r="F1048554" s="19"/>
    </row>
    <row r="1048556" spans="1:6" x14ac:dyDescent="0.25">
      <c r="B1048556" s="28"/>
      <c r="D1048556" s="18"/>
      <c r="F1048556" s="19"/>
    </row>
    <row r="1048557" spans="1:6" x14ac:dyDescent="0.25">
      <c r="A1048557" s="17"/>
      <c r="F1048557" s="19"/>
    </row>
    <row r="1048560" spans="1:6" x14ac:dyDescent="0.25">
      <c r="F1048560" s="19"/>
    </row>
    <row r="1048561" spans="1:6" x14ac:dyDescent="0.25">
      <c r="A1048561" s="17"/>
      <c r="D1048561" s="18"/>
      <c r="F1048561" s="19"/>
    </row>
    <row r="1048563" spans="1:6" x14ac:dyDescent="0.25">
      <c r="A1048563" s="17"/>
      <c r="B1048563" s="28"/>
    </row>
    <row r="1048567" spans="1:6" x14ac:dyDescent="0.25">
      <c r="A1048567" s="17"/>
      <c r="D1048567" s="18"/>
    </row>
    <row r="1048568" spans="1:6" x14ac:dyDescent="0.25">
      <c r="A1048568" s="17"/>
      <c r="B1048568" s="28"/>
      <c r="D1048568" s="18"/>
      <c r="F1048568" s="19"/>
    </row>
    <row r="1048571" spans="1:6" x14ac:dyDescent="0.25">
      <c r="A1048571" s="17"/>
      <c r="B1048571" s="28"/>
      <c r="D1048571" s="18"/>
    </row>
    <row r="1048574" spans="1:6" x14ac:dyDescent="0.25">
      <c r="D1048574" s="18"/>
    </row>
  </sheetData>
  <autoFilter ref="A2:J507" xr:uid="{A53234B4-29D9-4DD2-8DA6-79A79D777FCB}"/>
  <conditionalFormatting sqref="E3:E13">
    <cfRule type="duplicateValues" dxfId="33" priority="344"/>
  </conditionalFormatting>
  <conditionalFormatting sqref="E3:E336">
    <cfRule type="duplicateValues" dxfId="32" priority="347"/>
  </conditionalFormatting>
  <conditionalFormatting sqref="E14:E22 E28:E1048576">
    <cfRule type="duplicateValues" dxfId="31" priority="10"/>
  </conditionalFormatting>
  <conditionalFormatting sqref="E22:E27">
    <cfRule type="duplicateValues" dxfId="30" priority="8"/>
  </conditionalFormatting>
  <conditionalFormatting sqref="E266:E867 E14:E22 E28:E240">
    <cfRule type="duplicateValues" dxfId="29" priority="294"/>
  </conditionalFormatting>
  <conditionalFormatting sqref="E1048508:E1048576">
    <cfRule type="duplicateValues" dxfId="28" priority="9"/>
  </conditionalFormatting>
  <conditionalFormatting sqref="E1048514:E1048576">
    <cfRule type="duplicateValues" dxfId="27" priority="6"/>
    <cfRule type="duplicateValues" dxfId="26" priority="7"/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99FD-6ADF-4232-BC91-7FE1D0D62FAE}">
  <dimension ref="A1:J1047560"/>
  <sheetViews>
    <sheetView zoomScale="87" zoomScaleNormal="87" workbookViewId="0">
      <selection activeCell="C23" sqref="C23"/>
    </sheetView>
  </sheetViews>
  <sheetFormatPr defaultColWidth="9.140625" defaultRowHeight="13.5" x14ac:dyDescent="0.25"/>
  <cols>
    <col min="1" max="1" width="19.5703125" style="17" customWidth="1"/>
    <col min="2" max="2" width="21.7109375" style="27" customWidth="1"/>
    <col min="3" max="3" width="53.140625" style="18" customWidth="1"/>
    <col min="4" max="4" width="17.140625" style="18" bestFit="1" customWidth="1"/>
    <col min="5" max="5" width="16.7109375" style="23" customWidth="1"/>
    <col min="6" max="6" width="18" style="19" bestFit="1" customWidth="1"/>
    <col min="7" max="7" width="16.7109375" style="20" bestFit="1" customWidth="1"/>
    <col min="8" max="8" width="18.5703125" style="104" customWidth="1"/>
    <col min="9" max="9" width="77.42578125" style="23" bestFit="1" customWidth="1"/>
    <col min="10" max="10" width="15.140625" style="130" customWidth="1"/>
    <col min="11" max="16384" width="9.140625" style="130"/>
  </cols>
  <sheetData>
    <row r="1" spans="1:10" ht="5.0999999999999996" customHeight="1" x14ac:dyDescent="0.25"/>
    <row r="2" spans="1:10" x14ac:dyDescent="0.25">
      <c r="A2" s="121" t="s">
        <v>1</v>
      </c>
      <c r="B2" s="122" t="s">
        <v>2</v>
      </c>
      <c r="C2" s="123" t="s">
        <v>3</v>
      </c>
      <c r="D2" s="124" t="s">
        <v>4</v>
      </c>
      <c r="E2" s="125" t="s">
        <v>5</v>
      </c>
      <c r="F2" s="126" t="s">
        <v>6</v>
      </c>
      <c r="G2" s="127" t="s">
        <v>7</v>
      </c>
      <c r="H2" s="128" t="s">
        <v>8</v>
      </c>
      <c r="I2" s="125" t="s">
        <v>9</v>
      </c>
      <c r="J2" s="125" t="s">
        <v>10</v>
      </c>
    </row>
    <row r="3" spans="1:10" s="19" customFormat="1" ht="15" x14ac:dyDescent="0.25">
      <c r="A3" s="17">
        <v>45846</v>
      </c>
      <c r="B3" s="28" t="s">
        <v>183</v>
      </c>
      <c r="C3" s="18" t="str">
        <f>VLOOKUP(B3,Fornecedores!A:B,2,0)</f>
        <v>ARQUIVEI SERVICOS ON LINE LTDA</v>
      </c>
      <c r="D3" s="18" t="s">
        <v>54</v>
      </c>
      <c r="E3" s="23" t="s">
        <v>2618</v>
      </c>
      <c r="F3" s="19">
        <v>45839</v>
      </c>
      <c r="G3" s="20">
        <v>2600</v>
      </c>
      <c r="H3" s="104">
        <f>VLOOKUP(E3&amp;B3,'Conf Oracle'!A:F,6,0)</f>
        <v>45849.548611111109</v>
      </c>
      <c r="I3" s="134" t="s">
        <v>1972</v>
      </c>
      <c r="J3" s="130">
        <f>IF(OR(ISBLANK(F3), ISBLANK(H3)), "", IFERROR(NETWORKDAYS(F3, H3), ""))</f>
        <v>9</v>
      </c>
    </row>
    <row r="4" spans="1:10" s="19" customFormat="1" ht="15" x14ac:dyDescent="0.25">
      <c r="A4" s="17">
        <v>45846</v>
      </c>
      <c r="B4" s="77" t="s">
        <v>190</v>
      </c>
      <c r="C4" s="18" t="str">
        <f>VLOOKUP(B4,Fornecedores!A:B,2,0)</f>
        <v>AMBIENTE VERDE RESIDUOS LTDA</v>
      </c>
      <c r="D4" s="18" t="s">
        <v>54</v>
      </c>
      <c r="E4" s="23" t="s">
        <v>2619</v>
      </c>
      <c r="F4" s="19">
        <v>45839</v>
      </c>
      <c r="G4" s="20">
        <v>2490</v>
      </c>
      <c r="H4" s="104">
        <f>VLOOKUP(E4&amp;B4,'Conf Oracle'!A:F,6,0)</f>
        <v>45849.665277777778</v>
      </c>
      <c r="I4" s="134" t="s">
        <v>1972</v>
      </c>
      <c r="J4" s="130">
        <f t="shared" ref="J4:J14" si="0">IF(OR(ISBLANK(F4), ISBLANK(H4)), "", IFERROR(NETWORKDAYS(F4, H4), ""))</f>
        <v>9</v>
      </c>
    </row>
    <row r="5" spans="1:10" s="19" customFormat="1" ht="15" x14ac:dyDescent="0.25">
      <c r="A5" s="17">
        <v>45846</v>
      </c>
      <c r="B5" s="77" t="s">
        <v>190</v>
      </c>
      <c r="C5" s="18" t="str">
        <f>VLOOKUP(B5,Fornecedores!A:B,2,0)</f>
        <v>AMBIENTE VERDE RESIDUOS LTDA</v>
      </c>
      <c r="D5" s="18" t="s">
        <v>54</v>
      </c>
      <c r="E5" s="23" t="s">
        <v>2161</v>
      </c>
      <c r="F5" s="19">
        <v>45839</v>
      </c>
      <c r="G5" s="20">
        <v>2690</v>
      </c>
      <c r="H5" s="104">
        <f>VLOOKUP(E5&amp;B5,'Conf Oracle'!A:F,6,0)</f>
        <v>45853.654166666667</v>
      </c>
      <c r="I5" s="134" t="s">
        <v>1972</v>
      </c>
      <c r="J5" s="130">
        <f t="shared" si="0"/>
        <v>11</v>
      </c>
    </row>
    <row r="6" spans="1:10" s="19" customFormat="1" ht="15" x14ac:dyDescent="0.25">
      <c r="A6" s="17">
        <v>45846</v>
      </c>
      <c r="B6" s="77" t="s">
        <v>190</v>
      </c>
      <c r="C6" s="18" t="str">
        <f>VLOOKUP(B6,Fornecedores!A:B,2,0)</f>
        <v>AMBIENTE VERDE RESIDUOS LTDA</v>
      </c>
      <c r="D6" s="18" t="s">
        <v>54</v>
      </c>
      <c r="E6" s="23" t="s">
        <v>2620</v>
      </c>
      <c r="F6" s="19">
        <v>45839</v>
      </c>
      <c r="G6" s="20">
        <v>2690</v>
      </c>
      <c r="H6" s="104">
        <f>VLOOKUP(E6&amp;B6,'Conf Oracle'!A:F,6,0)</f>
        <v>45853.474999999999</v>
      </c>
      <c r="I6" s="134" t="s">
        <v>1972</v>
      </c>
      <c r="J6" s="130">
        <f t="shared" si="0"/>
        <v>11</v>
      </c>
    </row>
    <row r="7" spans="1:10" s="19" customFormat="1" ht="15" x14ac:dyDescent="0.25">
      <c r="A7" s="17">
        <v>45846</v>
      </c>
      <c r="B7" s="33" t="s">
        <v>663</v>
      </c>
      <c r="C7" s="18" t="str">
        <f>VLOOKUP(B7,Fornecedores!A:B,2,0)</f>
        <v>BRINGER DO BRASIL AG CARGAS NAC INT LTDA</v>
      </c>
      <c r="D7" s="18" t="s">
        <v>54</v>
      </c>
      <c r="E7" s="23" t="s">
        <v>2621</v>
      </c>
      <c r="F7" s="19">
        <v>45841</v>
      </c>
      <c r="G7" s="20">
        <v>763.96</v>
      </c>
      <c r="H7" s="104">
        <f>VLOOKUP(E7&amp;B7,'Conf Oracle'!A:F,6,0)</f>
        <v>45852.472916666666</v>
      </c>
      <c r="I7" s="134" t="s">
        <v>1972</v>
      </c>
      <c r="J7" s="130">
        <f t="shared" si="0"/>
        <v>8</v>
      </c>
    </row>
    <row r="8" spans="1:10" s="19" customFormat="1" x14ac:dyDescent="0.25">
      <c r="A8" s="17">
        <v>45846</v>
      </c>
      <c r="B8" s="28" t="s">
        <v>190</v>
      </c>
      <c r="C8" s="103" t="str">
        <f>VLOOKUP(B8,Fornecedores!A:B,2,0)</f>
        <v>AMBIENTE VERDE RESIDUOS LTDA</v>
      </c>
      <c r="D8" s="18" t="s">
        <v>54</v>
      </c>
      <c r="E8" s="30" t="s">
        <v>1707</v>
      </c>
      <c r="F8" s="19">
        <v>45842</v>
      </c>
      <c r="G8" s="20">
        <v>4884.5</v>
      </c>
      <c r="H8" s="155">
        <v>45849</v>
      </c>
      <c r="I8" s="179" t="s">
        <v>2622</v>
      </c>
      <c r="J8" s="130">
        <f t="shared" si="0"/>
        <v>6</v>
      </c>
    </row>
    <row r="9" spans="1:10" s="19" customFormat="1" ht="15" x14ac:dyDescent="0.25">
      <c r="A9" s="17">
        <v>45846</v>
      </c>
      <c r="B9" s="28" t="s">
        <v>179</v>
      </c>
      <c r="C9" s="81" t="str">
        <f>VLOOKUP(B9,Fornecedores!A:B,2,0)</f>
        <v>JOHNSON CONTROLS BE DO BRASIL LTDA</v>
      </c>
      <c r="D9" s="18" t="s">
        <v>104</v>
      </c>
      <c r="E9" s="23" t="s">
        <v>2623</v>
      </c>
      <c r="F9" s="19">
        <v>45839</v>
      </c>
      <c r="G9" s="20">
        <v>29368.98</v>
      </c>
      <c r="H9" s="104">
        <f>VLOOKUP(E9&amp;B9,'Conf Oracle'!A:F,6,0)</f>
        <v>45848.459722222222</v>
      </c>
      <c r="I9" s="134" t="s">
        <v>988</v>
      </c>
      <c r="J9" s="130">
        <f t="shared" si="0"/>
        <v>8</v>
      </c>
    </row>
    <row r="10" spans="1:10" s="19" customFormat="1" ht="15" x14ac:dyDescent="0.25">
      <c r="A10" s="17">
        <v>45846</v>
      </c>
      <c r="B10" s="28" t="s">
        <v>179</v>
      </c>
      <c r="C10" s="18" t="str">
        <f>VLOOKUP(B10,Fornecedores!A:B,2,0)</f>
        <v>JOHNSON CONTROLS BE DO BRASIL LTDA</v>
      </c>
      <c r="D10" s="18" t="s">
        <v>104</v>
      </c>
      <c r="E10" s="23" t="s">
        <v>2624</v>
      </c>
      <c r="F10" s="19">
        <v>45839</v>
      </c>
      <c r="G10" s="20">
        <v>30505.73</v>
      </c>
      <c r="H10" s="155">
        <v>45839</v>
      </c>
      <c r="I10" s="178" t="s">
        <v>2625</v>
      </c>
      <c r="J10" s="130">
        <f t="shared" si="0"/>
        <v>1</v>
      </c>
    </row>
    <row r="11" spans="1:10" s="19" customFormat="1" ht="15" x14ac:dyDescent="0.25">
      <c r="A11" s="17">
        <v>45846</v>
      </c>
      <c r="B11" s="28" t="s">
        <v>2626</v>
      </c>
      <c r="C11" s="81" t="str">
        <f>VLOOKUP(B11,Fornecedores!A:B,2,0)</f>
        <v>Grupo BWX</v>
      </c>
      <c r="D11" s="18" t="s">
        <v>104</v>
      </c>
      <c r="E11" s="23" t="s">
        <v>2627</v>
      </c>
      <c r="F11" s="19">
        <v>45839</v>
      </c>
      <c r="G11" s="20">
        <v>22000</v>
      </c>
      <c r="H11" s="104">
        <f>VLOOKUP(E11&amp;B11,'Conf Oracle'!A:F,6,0)</f>
        <v>45841.382638888892</v>
      </c>
      <c r="I11" s="134"/>
      <c r="J11" s="130">
        <f t="shared" si="0"/>
        <v>3</v>
      </c>
    </row>
    <row r="12" spans="1:10" s="16" customFormat="1" ht="15" x14ac:dyDescent="0.25">
      <c r="A12" s="17">
        <v>45846</v>
      </c>
      <c r="B12" s="28" t="s">
        <v>140</v>
      </c>
      <c r="C12" s="18" t="str">
        <f>VLOOKUP(B12,Fornecedores!A:B,2,0)</f>
        <v>COLUMBIA STORAGE INTEGR DE SITEMAS LTDA</v>
      </c>
      <c r="D12" s="18" t="s">
        <v>15</v>
      </c>
      <c r="E12" s="23" t="s">
        <v>2628</v>
      </c>
      <c r="F12" s="19">
        <v>45839</v>
      </c>
      <c r="G12" s="20">
        <v>17116.41</v>
      </c>
      <c r="H12" s="104">
        <f>VLOOKUP(E12&amp;B12,'Conf Oracle'!A:F,6,0)</f>
        <v>45861.691666666666</v>
      </c>
      <c r="I12" s="134"/>
      <c r="J12" s="130">
        <f t="shared" si="0"/>
        <v>17</v>
      </c>
    </row>
    <row r="13" spans="1:10" s="131" customFormat="1" x14ac:dyDescent="0.25">
      <c r="A13" s="17">
        <v>45846</v>
      </c>
      <c r="B13" s="28" t="s">
        <v>2629</v>
      </c>
      <c r="C13" s="18" t="str">
        <f>VLOOKUP(B13,Fornecedores!A:B,2,0)</f>
        <v>CONSESPE ENGENHEIROS ASSOCIADOS SS LTDA</v>
      </c>
      <c r="D13" s="18" t="s">
        <v>15</v>
      </c>
      <c r="E13" s="23" t="s">
        <v>2630</v>
      </c>
      <c r="F13" s="131">
        <v>45839</v>
      </c>
      <c r="G13" s="20">
        <v>57000</v>
      </c>
      <c r="H13" s="104">
        <f>VLOOKUP(E13&amp;B13,'Conf Oracle'!A:F,6,0)</f>
        <v>45861.356249999997</v>
      </c>
      <c r="I13" s="23" t="s">
        <v>67</v>
      </c>
      <c r="J13" s="130">
        <f t="shared" si="0"/>
        <v>17</v>
      </c>
    </row>
    <row r="14" spans="1:10" s="19" customFormat="1" ht="15" x14ac:dyDescent="0.25">
      <c r="A14" s="17">
        <v>45846</v>
      </c>
      <c r="B14" s="28" t="s">
        <v>142</v>
      </c>
      <c r="C14" s="18" t="str">
        <f>VLOOKUP(B14,Fornecedores!A:B,2,0)</f>
        <v>REAL SEGURANCA INTEGRADA EIRELI</v>
      </c>
      <c r="D14" s="18" t="s">
        <v>15</v>
      </c>
      <c r="E14" s="23" t="s">
        <v>2631</v>
      </c>
      <c r="F14" s="19">
        <v>45839</v>
      </c>
      <c r="G14" s="20">
        <v>217.9</v>
      </c>
      <c r="H14" s="104">
        <f>VLOOKUP(E14&amp;B14,'Conf Oracle'!A:F,6,0)</f>
        <v>45862.404861111114</v>
      </c>
      <c r="I14" s="134"/>
      <c r="J14" s="130">
        <f t="shared" si="0"/>
        <v>18</v>
      </c>
    </row>
    <row r="15" spans="1:10" s="19" customFormat="1" ht="15" x14ac:dyDescent="0.25">
      <c r="A15" s="17">
        <v>45846</v>
      </c>
      <c r="B15" s="28" t="s">
        <v>14</v>
      </c>
      <c r="C15" s="18" t="str">
        <f>VLOOKUP(B15,Fornecedores!A:B,2,0)</f>
        <v>AMAZON AWS SERVICOS BRASIL LTDA</v>
      </c>
      <c r="D15" s="18" t="s">
        <v>15</v>
      </c>
      <c r="E15" s="88" t="s">
        <v>2632</v>
      </c>
      <c r="F15" s="19">
        <v>45839</v>
      </c>
      <c r="G15" s="176">
        <v>571110.82999999996</v>
      </c>
      <c r="H15" s="104">
        <f>VLOOKUP(E15&amp;B15,'Conf Oracle'!A:F,6,0)</f>
        <v>45860.624305555553</v>
      </c>
      <c r="I15" s="134"/>
      <c r="J15" s="130">
        <f>IF(OR(ISBLANK(F15), ISBLANK(H15)), "", IFERROR(NETWORKDAYS(F15, H15), ""))</f>
        <v>16</v>
      </c>
    </row>
    <row r="16" spans="1:10" s="19" customFormat="1" ht="15" x14ac:dyDescent="0.25">
      <c r="A16" s="17">
        <v>45846</v>
      </c>
      <c r="B16" s="28" t="s">
        <v>14</v>
      </c>
      <c r="C16" s="18" t="str">
        <f>VLOOKUP(B16,Fornecedores!A:B,2,0)</f>
        <v>AMAZON AWS SERVICOS BRASIL LTDA</v>
      </c>
      <c r="D16" s="18" t="s">
        <v>15</v>
      </c>
      <c r="E16" s="23" t="s">
        <v>2633</v>
      </c>
      <c r="F16" s="19">
        <v>45839</v>
      </c>
      <c r="G16" s="176">
        <v>71814.740000000005</v>
      </c>
      <c r="H16" s="104">
        <f>VLOOKUP(E16&amp;B16,'Conf Oracle'!A:F,6,0)</f>
        <v>45860.407638888886</v>
      </c>
      <c r="I16" s="134"/>
      <c r="J16" s="130">
        <f t="shared" ref="J16:J72" si="1">IF(OR(ISBLANK(F16), ISBLANK(H16)), "", IFERROR(NETWORKDAYS(F16, H16), ""))</f>
        <v>16</v>
      </c>
    </row>
    <row r="17" spans="1:10" s="19" customFormat="1" ht="15" x14ac:dyDescent="0.25">
      <c r="A17" s="17">
        <v>45846</v>
      </c>
      <c r="B17" s="28" t="s">
        <v>14</v>
      </c>
      <c r="C17" s="18" t="str">
        <f>VLOOKUP(B17,Fornecedores!A:B,2,0)</f>
        <v>AMAZON AWS SERVICOS BRASIL LTDA</v>
      </c>
      <c r="D17" s="18" t="s">
        <v>15</v>
      </c>
      <c r="E17" s="23" t="s">
        <v>2634</v>
      </c>
      <c r="F17" s="19">
        <v>45839</v>
      </c>
      <c r="G17" s="176">
        <v>114085.1</v>
      </c>
      <c r="H17" s="104">
        <f>VLOOKUP(E17&amp;B17,'Conf Oracle'!A:F,6,0)</f>
        <v>45860.619444444441</v>
      </c>
      <c r="I17" s="134"/>
      <c r="J17" s="130">
        <f t="shared" si="1"/>
        <v>16</v>
      </c>
    </row>
    <row r="18" spans="1:10" s="19" customFormat="1" ht="15" x14ac:dyDescent="0.25">
      <c r="A18" s="17">
        <v>45846</v>
      </c>
      <c r="B18" s="28" t="s">
        <v>117</v>
      </c>
      <c r="C18" s="18" t="str">
        <f>VLOOKUP(B18,Fornecedores!A:B,2,0)</f>
        <v>CS INTEGRA SOLUCOES EM TECNOLOG LTDA ME</v>
      </c>
      <c r="D18" s="18" t="s">
        <v>110</v>
      </c>
      <c r="E18" s="23" t="s">
        <v>2635</v>
      </c>
      <c r="F18" s="19">
        <v>45839</v>
      </c>
      <c r="G18" s="20">
        <v>3093</v>
      </c>
      <c r="H18" s="104">
        <f>VLOOKUP(E18&amp;B18,'Conf Oracle'!A:F,6,0)</f>
        <v>45846.374305555553</v>
      </c>
      <c r="I18" s="134"/>
      <c r="J18" s="130">
        <f t="shared" si="1"/>
        <v>6</v>
      </c>
    </row>
    <row r="19" spans="1:10" s="19" customFormat="1" ht="15" x14ac:dyDescent="0.25">
      <c r="A19" s="17">
        <v>45846</v>
      </c>
      <c r="B19" s="28" t="s">
        <v>112</v>
      </c>
      <c r="C19" s="18" t="str">
        <f>VLOOKUP(B19,Fornecedores!A:B,2,0)</f>
        <v>SSAMRO SOLUCOES PARA MANUTENCAO INDUSTR</v>
      </c>
      <c r="D19" s="18" t="s">
        <v>110</v>
      </c>
      <c r="E19" s="23" t="s">
        <v>2636</v>
      </c>
      <c r="F19" s="19">
        <v>45839</v>
      </c>
      <c r="G19" s="20">
        <v>648.76</v>
      </c>
      <c r="H19" s="104">
        <f>VLOOKUP(E19&amp;B19,'Conf Oracle'!A:F,6,0)</f>
        <v>45845.495833333334</v>
      </c>
      <c r="I19" s="134"/>
      <c r="J19" s="130">
        <f t="shared" si="1"/>
        <v>5</v>
      </c>
    </row>
    <row r="20" spans="1:10" s="16" customFormat="1" ht="15" x14ac:dyDescent="0.25">
      <c r="A20" s="17">
        <v>45846</v>
      </c>
      <c r="B20" s="28" t="s">
        <v>112</v>
      </c>
      <c r="C20" s="18" t="str">
        <f>VLOOKUP(B20,Fornecedores!A:B,2,0)</f>
        <v>SSAMRO SOLUCOES PARA MANUTENCAO INDUSTR</v>
      </c>
      <c r="D20" s="18" t="s">
        <v>110</v>
      </c>
      <c r="E20" s="23" t="s">
        <v>2637</v>
      </c>
      <c r="F20" s="19">
        <v>45839</v>
      </c>
      <c r="G20" s="20">
        <v>648.76</v>
      </c>
      <c r="H20" s="104">
        <f>VLOOKUP(E20&amp;B20,'Conf Oracle'!A:F,6,0)</f>
        <v>45845.628472222219</v>
      </c>
      <c r="I20" s="134"/>
      <c r="J20" s="130">
        <f t="shared" si="1"/>
        <v>5</v>
      </c>
    </row>
    <row r="21" spans="1:10" s="19" customFormat="1" ht="15" x14ac:dyDescent="0.25">
      <c r="A21" s="17">
        <v>45846</v>
      </c>
      <c r="B21" s="28" t="s">
        <v>112</v>
      </c>
      <c r="C21" s="18" t="str">
        <f>VLOOKUP(B21,Fornecedores!A:B,2,0)</f>
        <v>SSAMRO SOLUCOES PARA MANUTENCAO INDUSTR</v>
      </c>
      <c r="D21" s="18" t="s">
        <v>110</v>
      </c>
      <c r="E21" s="23" t="s">
        <v>2638</v>
      </c>
      <c r="F21" s="19">
        <v>45839</v>
      </c>
      <c r="G21" s="20">
        <v>648.76</v>
      </c>
      <c r="H21" s="104">
        <f>VLOOKUP(E21&amp;B21,'Conf Oracle'!A:F,6,0)</f>
        <v>45845.624305555553</v>
      </c>
      <c r="I21" s="134"/>
      <c r="J21" s="130">
        <f t="shared" si="1"/>
        <v>5</v>
      </c>
    </row>
    <row r="22" spans="1:10" s="19" customFormat="1" ht="15" x14ac:dyDescent="0.25">
      <c r="A22" s="17">
        <v>45846</v>
      </c>
      <c r="B22" s="28" t="s">
        <v>112</v>
      </c>
      <c r="C22" s="18" t="str">
        <f>VLOOKUP(B22,Fornecedores!A:B,2,0)</f>
        <v>SSAMRO SOLUCOES PARA MANUTENCAO INDUSTR</v>
      </c>
      <c r="D22" s="18" t="s">
        <v>110</v>
      </c>
      <c r="E22" s="23" t="s">
        <v>2639</v>
      </c>
      <c r="F22" s="19">
        <v>45839</v>
      </c>
      <c r="G22" s="20">
        <v>648.76</v>
      </c>
      <c r="H22" s="104">
        <f>VLOOKUP(E22&amp;B22,'Conf Oracle'!A:F,6,0)</f>
        <v>45845.493750000001</v>
      </c>
      <c r="I22" s="134"/>
      <c r="J22" s="130">
        <f t="shared" si="1"/>
        <v>5</v>
      </c>
    </row>
    <row r="23" spans="1:10" s="19" customFormat="1" ht="15" x14ac:dyDescent="0.25">
      <c r="A23" s="17">
        <v>45846</v>
      </c>
      <c r="B23" s="28" t="s">
        <v>362</v>
      </c>
      <c r="C23" s="18" t="str">
        <f>VLOOKUP(B23,Fornecedores!A:B,2,0)</f>
        <v>GRABER SISTEMAS DE SEGURANCA LTDA</v>
      </c>
      <c r="D23" s="18" t="s">
        <v>110</v>
      </c>
      <c r="E23" s="23" t="s">
        <v>2640</v>
      </c>
      <c r="F23" s="19">
        <v>45840</v>
      </c>
      <c r="G23" s="20">
        <v>111691.36</v>
      </c>
      <c r="H23" s="104">
        <f>VLOOKUP(E23&amp;B23,'Conf Oracle'!A:F,6,0)</f>
        <v>45845.705555555556</v>
      </c>
      <c r="I23" s="134"/>
      <c r="J23" s="130">
        <f t="shared" si="1"/>
        <v>4</v>
      </c>
    </row>
    <row r="24" spans="1:10" s="19" customFormat="1" ht="15" x14ac:dyDescent="0.25">
      <c r="A24" s="17">
        <v>45846</v>
      </c>
      <c r="B24" s="28" t="s">
        <v>119</v>
      </c>
      <c r="C24" s="18" t="str">
        <f>VLOOKUP(B24,Fornecedores!A:B,2,0)</f>
        <v>VELA SOFTWARE E SERVICOS LTDA</v>
      </c>
      <c r="D24" s="18" t="s">
        <v>110</v>
      </c>
      <c r="E24" s="23" t="s">
        <v>2641</v>
      </c>
      <c r="F24" s="19">
        <v>45841</v>
      </c>
      <c r="G24" s="20">
        <v>677.6</v>
      </c>
      <c r="H24" s="104">
        <f>VLOOKUP(E24&amp;B24,'Conf Oracle'!A:F,6,0)</f>
        <v>45846.625694444447</v>
      </c>
      <c r="I24" s="134"/>
      <c r="J24" s="130">
        <f t="shared" si="1"/>
        <v>4</v>
      </c>
    </row>
    <row r="25" spans="1:10" s="19" customFormat="1" ht="15" x14ac:dyDescent="0.25">
      <c r="A25" s="17">
        <v>45846</v>
      </c>
      <c r="B25" s="28" t="s">
        <v>119</v>
      </c>
      <c r="C25" s="18" t="str">
        <f>VLOOKUP(B25,Fornecedores!A:B,2,0)</f>
        <v>VELA SOFTWARE E SERVICOS LTDA</v>
      </c>
      <c r="D25" s="18" t="s">
        <v>110</v>
      </c>
      <c r="E25" s="23" t="s">
        <v>2642</v>
      </c>
      <c r="F25" s="19">
        <v>45841</v>
      </c>
      <c r="G25" s="20">
        <v>677.6</v>
      </c>
      <c r="H25" s="104">
        <f>VLOOKUP(E25&amp;B25,'Conf Oracle'!A:F,6,0)</f>
        <v>45846.606944444444</v>
      </c>
      <c r="I25" s="134"/>
      <c r="J25" s="130">
        <f t="shared" si="1"/>
        <v>4</v>
      </c>
    </row>
    <row r="26" spans="1:10" s="19" customFormat="1" ht="15" x14ac:dyDescent="0.25">
      <c r="A26" s="17">
        <v>45846</v>
      </c>
      <c r="B26" s="28" t="s">
        <v>119</v>
      </c>
      <c r="C26" s="18" t="str">
        <f>VLOOKUP(B26,Fornecedores!A:B,2,0)</f>
        <v>VELA SOFTWARE E SERVICOS LTDA</v>
      </c>
      <c r="D26" s="18" t="s">
        <v>110</v>
      </c>
      <c r="E26" s="23" t="s">
        <v>2643</v>
      </c>
      <c r="F26" s="19">
        <v>45841</v>
      </c>
      <c r="G26" s="20">
        <v>677.6</v>
      </c>
      <c r="H26" s="104">
        <f>VLOOKUP(E26&amp;B26,'Conf Oracle'!A:F,6,0)</f>
        <v>45846.369444444441</v>
      </c>
      <c r="I26" s="134"/>
      <c r="J26" s="130">
        <f t="shared" si="1"/>
        <v>4</v>
      </c>
    </row>
    <row r="27" spans="1:10" s="19" customFormat="1" ht="15" x14ac:dyDescent="0.25">
      <c r="A27" s="17">
        <v>45846</v>
      </c>
      <c r="B27" s="28" t="s">
        <v>119</v>
      </c>
      <c r="C27" s="18" t="str">
        <f>VLOOKUP(B27,Fornecedores!A:B,2,0)</f>
        <v>VELA SOFTWARE E SERVICOS LTDA</v>
      </c>
      <c r="D27" s="18" t="s">
        <v>110</v>
      </c>
      <c r="E27" s="23" t="s">
        <v>2644</v>
      </c>
      <c r="F27" s="19">
        <v>45841</v>
      </c>
      <c r="G27" s="20">
        <v>677.6</v>
      </c>
      <c r="H27" s="104">
        <f>VLOOKUP(E27&amp;B27,'Conf Oracle'!A:F,6,0)</f>
        <v>45846.60833333333</v>
      </c>
      <c r="I27" s="134"/>
      <c r="J27" s="130">
        <f t="shared" si="1"/>
        <v>4</v>
      </c>
    </row>
    <row r="28" spans="1:10" s="19" customFormat="1" ht="15" x14ac:dyDescent="0.25">
      <c r="A28" s="17">
        <v>45846</v>
      </c>
      <c r="B28" s="28" t="s">
        <v>124</v>
      </c>
      <c r="C28" s="18" t="str">
        <f>VLOOKUP(B28,Fornecedores!A:B,2,0)</f>
        <v>SPECIALISTERNE BRASIL CAPACITACAO EM SERVICOS RELACIONADOS A TECNOLOGIA, INFORMATICA E CONSULTORIA EMPRESARIAL LTDA.</v>
      </c>
      <c r="D28" s="18" t="s">
        <v>12</v>
      </c>
      <c r="E28" s="77" t="s">
        <v>2645</v>
      </c>
      <c r="F28" s="19">
        <v>45841</v>
      </c>
      <c r="G28" s="20">
        <v>4000</v>
      </c>
      <c r="H28" s="104">
        <f>VLOOKUP(E28&amp;B28,'Conf Oracle'!A:F,6,0)</f>
        <v>45846.378472222219</v>
      </c>
      <c r="I28" s="134"/>
      <c r="J28" s="130">
        <f t="shared" si="1"/>
        <v>4</v>
      </c>
    </row>
    <row r="29" spans="1:10" s="19" customFormat="1" x14ac:dyDescent="0.25">
      <c r="A29" s="17">
        <v>45846</v>
      </c>
      <c r="B29" s="28" t="s">
        <v>80</v>
      </c>
      <c r="C29" s="18" t="str">
        <f>VLOOKUP(B29,Fornecedores!A:B,2,0)</f>
        <v>POPULOS TECNOLOGIA LTDA</v>
      </c>
      <c r="D29" s="18" t="s">
        <v>2646</v>
      </c>
      <c r="E29" s="23" t="s">
        <v>2647</v>
      </c>
      <c r="F29" s="19">
        <v>45839</v>
      </c>
      <c r="G29" s="20">
        <v>3118.52</v>
      </c>
      <c r="H29" s="104">
        <f>VLOOKUP(E29&amp;B29,'Conf Oracle'!A:F,6,0)</f>
        <v>45848.436805555553</v>
      </c>
      <c r="I29" s="23" t="s">
        <v>2648</v>
      </c>
      <c r="J29" s="130">
        <f t="shared" si="1"/>
        <v>8</v>
      </c>
    </row>
    <row r="30" spans="1:10" s="16" customFormat="1" ht="15" x14ac:dyDescent="0.25">
      <c r="A30" s="17">
        <v>45846</v>
      </c>
      <c r="B30" s="28" t="s">
        <v>68</v>
      </c>
      <c r="C30" s="18" t="str">
        <f>VLOOKUP(B30,Fornecedores!A:B,2,0)</f>
        <v>MAGICCOMP ENG E SERV DE INFORMATICA LTDA</v>
      </c>
      <c r="D30" s="18" t="s">
        <v>12</v>
      </c>
      <c r="E30" s="23" t="s">
        <v>2649</v>
      </c>
      <c r="F30" s="19">
        <v>45839</v>
      </c>
      <c r="G30" s="20">
        <v>27750</v>
      </c>
      <c r="H30" s="104">
        <f>VLOOKUP(E30&amp;B30,'Conf Oracle'!A:F,6,0)</f>
        <v>45848.447222222225</v>
      </c>
      <c r="I30" s="134"/>
      <c r="J30" s="130">
        <f t="shared" si="1"/>
        <v>8</v>
      </c>
    </row>
    <row r="31" spans="1:10" s="16" customFormat="1" ht="15" x14ac:dyDescent="0.25">
      <c r="A31" s="17">
        <v>45846</v>
      </c>
      <c r="B31" s="28" t="s">
        <v>68</v>
      </c>
      <c r="C31" s="18" t="str">
        <f>VLOOKUP(B31,Fornecedores!A:B,2,0)</f>
        <v>MAGICCOMP ENG E SERV DE INFORMATICA LTDA</v>
      </c>
      <c r="D31" s="18" t="s">
        <v>12</v>
      </c>
      <c r="E31" s="23" t="s">
        <v>2650</v>
      </c>
      <c r="F31" s="19">
        <v>45839</v>
      </c>
      <c r="G31" s="20">
        <v>27750</v>
      </c>
      <c r="H31" s="104">
        <f>VLOOKUP(E31&amp;B31,'Conf Oracle'!A:F,6,0)</f>
        <v>45848.440972222219</v>
      </c>
      <c r="I31" s="134"/>
      <c r="J31" s="130">
        <f t="shared" si="1"/>
        <v>8</v>
      </c>
    </row>
    <row r="32" spans="1:10" s="16" customFormat="1" ht="15" x14ac:dyDescent="0.25">
      <c r="A32" s="17">
        <v>45846</v>
      </c>
      <c r="B32" s="28" t="s">
        <v>68</v>
      </c>
      <c r="C32" s="18" t="str">
        <f>VLOOKUP(B32,Fornecedores!A:B,2,0)</f>
        <v>MAGICCOMP ENG E SERV DE INFORMATICA LTDA</v>
      </c>
      <c r="D32" s="18" t="s">
        <v>12</v>
      </c>
      <c r="E32" s="23" t="s">
        <v>2651</v>
      </c>
      <c r="F32" s="19">
        <v>45839</v>
      </c>
      <c r="G32" s="20">
        <v>27750</v>
      </c>
      <c r="H32" s="104">
        <f>VLOOKUP(E32&amp;B32,'Conf Oracle'!A:F,6,0)</f>
        <v>45848.445138888892</v>
      </c>
      <c r="I32" s="134"/>
      <c r="J32" s="130">
        <f t="shared" si="1"/>
        <v>8</v>
      </c>
    </row>
    <row r="33" spans="1:10" s="16" customFormat="1" ht="15" x14ac:dyDescent="0.25">
      <c r="A33" s="17">
        <v>45846</v>
      </c>
      <c r="B33" s="28" t="s">
        <v>68</v>
      </c>
      <c r="C33" s="18" t="str">
        <f>VLOOKUP(B33,Fornecedores!A:B,2,0)</f>
        <v>MAGICCOMP ENG E SERV DE INFORMATICA LTDA</v>
      </c>
      <c r="D33" s="18" t="s">
        <v>12</v>
      </c>
      <c r="E33" s="23" t="s">
        <v>2652</v>
      </c>
      <c r="F33" s="19">
        <v>45839</v>
      </c>
      <c r="G33" s="20">
        <v>27750</v>
      </c>
      <c r="H33" s="104">
        <f>VLOOKUP(E33&amp;B33,'Conf Oracle'!A:F,6,0)</f>
        <v>45848.439583333333</v>
      </c>
      <c r="I33" s="134"/>
      <c r="J33" s="130">
        <f t="shared" si="1"/>
        <v>8</v>
      </c>
    </row>
    <row r="34" spans="1:10" s="19" customFormat="1" ht="15" x14ac:dyDescent="0.25">
      <c r="A34" s="17">
        <v>45846</v>
      </c>
      <c r="B34" s="28" t="s">
        <v>68</v>
      </c>
      <c r="C34" s="18" t="str">
        <f>VLOOKUP(B34,Fornecedores!A:B,2,0)</f>
        <v>MAGICCOMP ENG E SERV DE INFORMATICA LTDA</v>
      </c>
      <c r="D34" s="18" t="s">
        <v>12</v>
      </c>
      <c r="E34" s="23" t="s">
        <v>2653</v>
      </c>
      <c r="F34" s="19">
        <v>45839</v>
      </c>
      <c r="G34" s="20">
        <v>72500</v>
      </c>
      <c r="H34" s="104">
        <v>45848</v>
      </c>
      <c r="I34" s="134"/>
      <c r="J34" s="130">
        <f t="shared" si="1"/>
        <v>8</v>
      </c>
    </row>
    <row r="35" spans="1:10" s="19" customFormat="1" ht="15" x14ac:dyDescent="0.25">
      <c r="A35" s="17">
        <v>45846</v>
      </c>
      <c r="B35" s="28" t="s">
        <v>95</v>
      </c>
      <c r="C35" s="18" t="str">
        <f>VLOOKUP(B35,Fornecedores!A:B,2,0)</f>
        <v>FUTURE TECHNOLOGIES INFORMATICA LTDA</v>
      </c>
      <c r="D35" s="18" t="s">
        <v>12</v>
      </c>
      <c r="E35" s="23" t="s">
        <v>2654</v>
      </c>
      <c r="F35" s="19">
        <v>45840</v>
      </c>
      <c r="G35" s="20">
        <v>6450</v>
      </c>
      <c r="H35" s="104">
        <f>VLOOKUP(E35&amp;B35,'Conf Oracle'!A:F,6,0)</f>
        <v>45848.453472222223</v>
      </c>
      <c r="I35" s="134"/>
      <c r="J35" s="130">
        <f t="shared" si="1"/>
        <v>7</v>
      </c>
    </row>
    <row r="36" spans="1:10" s="19" customFormat="1" ht="15" x14ac:dyDescent="0.25">
      <c r="A36" s="17">
        <v>45846</v>
      </c>
      <c r="B36" s="28" t="s">
        <v>727</v>
      </c>
      <c r="C36" s="18" t="str">
        <f>VLOOKUP(B36,Fornecedores!A:B,2,0)</f>
        <v>NTT BRASIL COMERCIO E SERVICOS DE TECNOLOGIA LTDA</v>
      </c>
      <c r="D36" s="18" t="s">
        <v>12</v>
      </c>
      <c r="E36" s="77" t="s">
        <v>2655</v>
      </c>
      <c r="F36" s="19">
        <v>45839</v>
      </c>
      <c r="G36" s="20">
        <v>55945.65</v>
      </c>
      <c r="H36" s="104">
        <f>VLOOKUP(E36&amp;B36,'Conf Oracle'!A:F,6,0)</f>
        <v>45849.550694444442</v>
      </c>
      <c r="I36" s="134"/>
      <c r="J36" s="130">
        <f t="shared" si="1"/>
        <v>9</v>
      </c>
    </row>
    <row r="37" spans="1:10" s="16" customFormat="1" ht="15" x14ac:dyDescent="0.25">
      <c r="A37" s="17">
        <v>45846</v>
      </c>
      <c r="B37" s="28" t="s">
        <v>90</v>
      </c>
      <c r="C37" s="18" t="str">
        <f>VLOOKUP(B37,Fornecedores!A:B,2,0)</f>
        <v>GOOGLE CLOUD BRASIL COMPUTAÇÃO E SERVICOS DE DADOS LTDA</v>
      </c>
      <c r="D37" s="18" t="s">
        <v>12</v>
      </c>
      <c r="E37" s="23" t="s">
        <v>2656</v>
      </c>
      <c r="F37" s="19">
        <v>45840</v>
      </c>
      <c r="G37" s="20">
        <v>6731.62</v>
      </c>
      <c r="H37" s="104">
        <f>VLOOKUP(E37&amp;B37,'Conf Oracle'!A:F,6,0)</f>
        <v>45848.652777777781</v>
      </c>
      <c r="I37" s="134"/>
      <c r="J37" s="130">
        <f t="shared" si="1"/>
        <v>7</v>
      </c>
    </row>
    <row r="38" spans="1:10" s="16" customFormat="1" ht="15" x14ac:dyDescent="0.25">
      <c r="A38" s="17">
        <v>45846</v>
      </c>
      <c r="B38" s="151" t="s">
        <v>727</v>
      </c>
      <c r="C38" s="18" t="str">
        <f>VLOOKUP(B38,Fornecedores!A:B,2,0)</f>
        <v>NTT BRASIL COMERCIO E SERVICOS DE TECNOLOGIA LTDA</v>
      </c>
      <c r="D38" s="18" t="s">
        <v>12</v>
      </c>
      <c r="E38" s="152" t="s">
        <v>2657</v>
      </c>
      <c r="F38" s="19">
        <v>45839</v>
      </c>
      <c r="G38" s="20">
        <v>7154.88</v>
      </c>
      <c r="H38" s="104">
        <f>VLOOKUP(E38&amp;B38,'Conf Oracle'!A:F,6,0)</f>
        <v>45853.370138888888</v>
      </c>
      <c r="I38" s="134"/>
      <c r="J38" s="130">
        <f t="shared" si="1"/>
        <v>11</v>
      </c>
    </row>
    <row r="39" spans="1:10" s="16" customFormat="1" ht="15" x14ac:dyDescent="0.25">
      <c r="A39" s="17">
        <v>45846</v>
      </c>
      <c r="B39" s="151" t="s">
        <v>41</v>
      </c>
      <c r="C39" s="18" t="str">
        <f>VLOOKUP(B39,Fornecedores!A:B,2,0)</f>
        <v>AGENCIA FR DE COMUNICACAO LTDA</v>
      </c>
      <c r="D39" s="18" t="s">
        <v>30</v>
      </c>
      <c r="E39" s="23" t="s">
        <v>2658</v>
      </c>
      <c r="F39" s="19">
        <v>45839</v>
      </c>
      <c r="G39" s="20">
        <v>1711.57</v>
      </c>
      <c r="H39" s="104">
        <f>VLOOKUP(E39&amp;B39,'Conf Oracle'!A:F,6,0)</f>
        <v>45854.433333333334</v>
      </c>
      <c r="I39" s="134"/>
      <c r="J39" s="130">
        <f t="shared" si="1"/>
        <v>12</v>
      </c>
    </row>
    <row r="40" spans="1:10" s="16" customFormat="1" ht="15" x14ac:dyDescent="0.25">
      <c r="A40" s="17">
        <v>45846</v>
      </c>
      <c r="B40" s="151" t="s">
        <v>41</v>
      </c>
      <c r="C40" s="18" t="str">
        <f>VLOOKUP(B40,Fornecedores!A:B,2,0)</f>
        <v>AGENCIA FR DE COMUNICACAO LTDA</v>
      </c>
      <c r="D40" s="18" t="s">
        <v>30</v>
      </c>
      <c r="E40" s="23" t="s">
        <v>2659</v>
      </c>
      <c r="F40" s="19">
        <v>45839</v>
      </c>
      <c r="G40" s="20">
        <v>39746.370000000003</v>
      </c>
      <c r="H40" s="104">
        <f>VLOOKUP(E40&amp;B40,'Conf Oracle'!A:F,6,0)</f>
        <v>45854.43472222222</v>
      </c>
      <c r="I40" s="134"/>
      <c r="J40" s="130">
        <f t="shared" si="1"/>
        <v>12</v>
      </c>
    </row>
    <row r="41" spans="1:10" s="19" customFormat="1" ht="15" x14ac:dyDescent="0.25">
      <c r="A41" s="17">
        <v>45846</v>
      </c>
      <c r="B41" s="77" t="s">
        <v>865</v>
      </c>
      <c r="C41" s="18" t="str">
        <f>VLOOKUP(B41,Fornecedores!A:B,2,0)</f>
        <v>SISTEMA DE TECNOLOGIA E MONITORAMENTO AMBIENTAL DO PARANA - SIMEPAR</v>
      </c>
      <c r="D41" s="18" t="s">
        <v>30</v>
      </c>
      <c r="E41" s="23" t="s">
        <v>2660</v>
      </c>
      <c r="F41" s="19">
        <v>45839</v>
      </c>
      <c r="G41" s="20">
        <v>234610.33</v>
      </c>
      <c r="H41" s="104">
        <f>VLOOKUP(E41&amp;B41,'Conf Oracle'!A:F,6,0)</f>
        <v>45861.453472222223</v>
      </c>
      <c r="I41" s="134"/>
      <c r="J41" s="130">
        <f t="shared" si="1"/>
        <v>17</v>
      </c>
    </row>
    <row r="42" spans="1:10" s="19" customFormat="1" ht="15" x14ac:dyDescent="0.25">
      <c r="A42" s="17">
        <v>45846</v>
      </c>
      <c r="B42" s="28" t="s">
        <v>144</v>
      </c>
      <c r="C42" s="18" t="str">
        <f>VLOOKUP(B42,Fornecedores!A:B,2,0)</f>
        <v>AMAZON WEB SERVICES LLC</v>
      </c>
      <c r="D42" s="18" t="s">
        <v>12</v>
      </c>
      <c r="E42" s="30" t="s">
        <v>2661</v>
      </c>
      <c r="F42" s="19">
        <v>45839</v>
      </c>
      <c r="G42" s="20">
        <v>1.43</v>
      </c>
      <c r="H42" s="104" t="e">
        <f>VLOOKUP(E42&amp;B42,'Conf Oracle'!A:F,6,0)</f>
        <v>#N/A</v>
      </c>
      <c r="I42" s="134" t="s">
        <v>2662</v>
      </c>
      <c r="J42" s="130" t="str">
        <f t="shared" si="1"/>
        <v/>
      </c>
    </row>
    <row r="43" spans="1:10" s="16" customFormat="1" ht="15" x14ac:dyDescent="0.25">
      <c r="A43" s="17">
        <v>45846</v>
      </c>
      <c r="B43" s="28" t="s">
        <v>11</v>
      </c>
      <c r="C43" s="18" t="str">
        <f>VLOOKUP(B43,Fornecedores!A:B,2,0)</f>
        <v>E-HUNTER TECNOLOGIA DA INFORMAÇÃO LTDA</v>
      </c>
      <c r="D43" s="18" t="s">
        <v>12</v>
      </c>
      <c r="E43" s="23" t="s">
        <v>2663</v>
      </c>
      <c r="F43" s="19">
        <v>45840</v>
      </c>
      <c r="G43" s="20">
        <v>2614</v>
      </c>
      <c r="H43" s="104">
        <f>VLOOKUP(E43&amp;B43,'Conf Oracle'!A:F,6,0)</f>
        <v>45846.367361111108</v>
      </c>
      <c r="I43" s="134"/>
      <c r="J43" s="130">
        <f t="shared" si="1"/>
        <v>5</v>
      </c>
    </row>
    <row r="44" spans="1:10" s="16" customFormat="1" ht="15" x14ac:dyDescent="0.25">
      <c r="A44" s="17">
        <v>45848</v>
      </c>
      <c r="B44" s="28" t="s">
        <v>188</v>
      </c>
      <c r="C44" s="18" t="str">
        <f>VLOOKUP(B44,Fornecedores!A:B,2,0)</f>
        <v>CTE - CENTRO DE TECNOLOGIA DE EDIFICACOES LTDA</v>
      </c>
      <c r="D44" s="18" t="s">
        <v>54</v>
      </c>
      <c r="E44" s="23" t="s">
        <v>2664</v>
      </c>
      <c r="F44" s="19">
        <v>45842</v>
      </c>
      <c r="G44" s="20">
        <v>10500</v>
      </c>
      <c r="H44" s="104">
        <f>VLOOKUP(E44&amp;B44,'Conf Oracle'!A:F,6,0)</f>
        <v>45853.470138888886</v>
      </c>
      <c r="I44" s="134" t="s">
        <v>1972</v>
      </c>
      <c r="J44" s="130">
        <f t="shared" si="1"/>
        <v>8</v>
      </c>
    </row>
    <row r="45" spans="1:10" s="16" customFormat="1" ht="15" x14ac:dyDescent="0.25">
      <c r="A45" s="17">
        <v>45848</v>
      </c>
      <c r="B45" s="28" t="s">
        <v>195</v>
      </c>
      <c r="C45" s="18" t="str">
        <f>VLOOKUP(B45,Fornecedores!A:B,2,0)</f>
        <v>CONFIDERE IMOBILIARIA LTDA</v>
      </c>
      <c r="D45" s="18" t="s">
        <v>54</v>
      </c>
      <c r="E45" s="23" t="s">
        <v>2665</v>
      </c>
      <c r="F45" s="19">
        <v>45839</v>
      </c>
      <c r="G45" s="20">
        <v>2970031.39</v>
      </c>
      <c r="H45" s="104">
        <f>VLOOKUP(E45&amp;B45,'Conf Oracle'!A:F,6,0)</f>
        <v>45849.476388888892</v>
      </c>
      <c r="I45" s="134" t="s">
        <v>1972</v>
      </c>
      <c r="J45" s="130">
        <f t="shared" si="1"/>
        <v>9</v>
      </c>
    </row>
    <row r="46" spans="1:10" s="19" customFormat="1" ht="14.25" customHeight="1" x14ac:dyDescent="0.25">
      <c r="A46" s="17">
        <v>45848</v>
      </c>
      <c r="B46" s="28" t="s">
        <v>210</v>
      </c>
      <c r="C46" s="18" t="str">
        <f>VLOOKUP(B46,Fornecedores!A:B,2,0)</f>
        <v>TK ELEVADORES BRASIL LTDA.</v>
      </c>
      <c r="D46" s="18" t="s">
        <v>54</v>
      </c>
      <c r="E46" s="23" t="s">
        <v>2666</v>
      </c>
      <c r="F46" s="19">
        <v>45839</v>
      </c>
      <c r="G46" s="20">
        <v>13781.17</v>
      </c>
      <c r="H46" s="104">
        <f>VLOOKUP(E46&amp;B46,'Conf Oracle'!A:F,6,0)</f>
        <v>45852.490277777775</v>
      </c>
      <c r="I46" s="134" t="s">
        <v>1972</v>
      </c>
      <c r="J46" s="130">
        <f t="shared" si="1"/>
        <v>10</v>
      </c>
    </row>
    <row r="47" spans="1:10" s="19" customFormat="1" ht="15" x14ac:dyDescent="0.25">
      <c r="A47" s="17">
        <v>45848</v>
      </c>
      <c r="B47" s="28" t="s">
        <v>448</v>
      </c>
      <c r="C47" s="18" t="str">
        <f>VLOOKUP(B47,Fornecedores!A:B,2,0)</f>
        <v>CLARO SA</v>
      </c>
      <c r="D47" s="18" t="s">
        <v>54</v>
      </c>
      <c r="E47" s="23" t="s">
        <v>2667</v>
      </c>
      <c r="F47" s="19">
        <v>45840</v>
      </c>
      <c r="G47" s="20">
        <v>2912.6</v>
      </c>
      <c r="H47" s="104">
        <f>VLOOKUP(E47&amp;B47,'Conf Oracle'!A:F,6,0)</f>
        <v>45852.422222222223</v>
      </c>
      <c r="I47" s="134" t="s">
        <v>1972</v>
      </c>
      <c r="J47" s="130">
        <f t="shared" si="1"/>
        <v>9</v>
      </c>
    </row>
    <row r="48" spans="1:10" s="16" customFormat="1" ht="15" x14ac:dyDescent="0.25">
      <c r="A48" s="17">
        <v>45848</v>
      </c>
      <c r="B48" s="28" t="s">
        <v>448</v>
      </c>
      <c r="C48" s="18" t="str">
        <f>VLOOKUP(B48,Fornecedores!A:B,2,0)</f>
        <v>CLARO SA</v>
      </c>
      <c r="D48" s="18" t="s">
        <v>54</v>
      </c>
      <c r="E48" s="23" t="s">
        <v>2668</v>
      </c>
      <c r="F48" s="19">
        <v>45840</v>
      </c>
      <c r="G48" s="20">
        <v>1842.68</v>
      </c>
      <c r="H48" s="104">
        <f>VLOOKUP(E48&amp;B48,'Conf Oracle'!A:F,6,0)</f>
        <v>45852.427083333336</v>
      </c>
      <c r="I48" s="134" t="s">
        <v>1972</v>
      </c>
      <c r="J48" s="130">
        <f t="shared" si="1"/>
        <v>9</v>
      </c>
    </row>
    <row r="49" spans="1:10" s="16" customFormat="1" ht="15" x14ac:dyDescent="0.25">
      <c r="A49" s="17">
        <v>45848</v>
      </c>
      <c r="B49" s="28" t="s">
        <v>448</v>
      </c>
      <c r="C49" s="18" t="str">
        <f>VLOOKUP(B49,Fornecedores!A:B,2,0)</f>
        <v>CLARO SA</v>
      </c>
      <c r="D49" s="18" t="s">
        <v>54</v>
      </c>
      <c r="E49" s="77" t="s">
        <v>2669</v>
      </c>
      <c r="F49" s="19">
        <v>45840</v>
      </c>
      <c r="G49" s="20">
        <v>3365.15</v>
      </c>
      <c r="H49" s="104">
        <f>VLOOKUP(E49&amp;B49,'Conf Oracle'!A:F,6,0)</f>
        <v>45852.434027777781</v>
      </c>
      <c r="I49" s="134" t="s">
        <v>1972</v>
      </c>
      <c r="J49" s="130">
        <f t="shared" si="1"/>
        <v>9</v>
      </c>
    </row>
    <row r="50" spans="1:10" s="16" customFormat="1" ht="15" x14ac:dyDescent="0.25">
      <c r="A50" s="17">
        <v>45848</v>
      </c>
      <c r="B50" s="28" t="s">
        <v>448</v>
      </c>
      <c r="C50" s="18" t="str">
        <f>VLOOKUP(B50,Fornecedores!A:B,2,0)</f>
        <v>CLARO SA</v>
      </c>
      <c r="D50" s="18" t="s">
        <v>54</v>
      </c>
      <c r="E50" s="77" t="s">
        <v>2670</v>
      </c>
      <c r="F50" s="19">
        <v>45840</v>
      </c>
      <c r="G50" s="20">
        <v>2008.9</v>
      </c>
      <c r="H50" s="104">
        <f>VLOOKUP(E50&amp;B50,'Conf Oracle'!A:F,6,0)</f>
        <v>45852.447222222225</v>
      </c>
      <c r="I50" s="134" t="s">
        <v>1972</v>
      </c>
      <c r="J50" s="130">
        <f t="shared" si="1"/>
        <v>9</v>
      </c>
    </row>
    <row r="51" spans="1:10" s="16" customFormat="1" ht="15" x14ac:dyDescent="0.25">
      <c r="A51" s="17">
        <v>45848</v>
      </c>
      <c r="B51" s="28" t="s">
        <v>448</v>
      </c>
      <c r="C51" s="18" t="str">
        <f>VLOOKUP(B51,Fornecedores!A:B,2,0)</f>
        <v>CLARO SA</v>
      </c>
      <c r="D51" s="18" t="s">
        <v>54</v>
      </c>
      <c r="E51" s="23" t="s">
        <v>2671</v>
      </c>
      <c r="F51" s="19">
        <v>45840</v>
      </c>
      <c r="G51" s="20">
        <v>18421.02</v>
      </c>
      <c r="H51" s="104">
        <f>VLOOKUP(E51&amp;B51,'Conf Oracle'!A:F,6,0)</f>
        <v>45852.410416666666</v>
      </c>
      <c r="I51" s="134" t="s">
        <v>1972</v>
      </c>
      <c r="J51" s="130">
        <f t="shared" si="1"/>
        <v>9</v>
      </c>
    </row>
    <row r="52" spans="1:10" s="19" customFormat="1" ht="15" x14ac:dyDescent="0.25">
      <c r="A52" s="17">
        <v>45848</v>
      </c>
      <c r="B52" s="28" t="s">
        <v>653</v>
      </c>
      <c r="C52" s="18" t="str">
        <f>VLOOKUP(B52,Fornecedores!A:B,2,0)</f>
        <v>ORACLE DO BRASIL SISTEMAS LTDA</v>
      </c>
      <c r="D52" s="18" t="s">
        <v>110</v>
      </c>
      <c r="E52" s="77" t="s">
        <v>2672</v>
      </c>
      <c r="F52" s="19">
        <v>45847</v>
      </c>
      <c r="G52" s="20">
        <v>440529.53</v>
      </c>
      <c r="H52" s="104">
        <f>VLOOKUP(E52&amp;B52,'Conf Oracle'!A:F,6,0)</f>
        <v>45848.568749999999</v>
      </c>
      <c r="I52" s="134" t="s">
        <v>988</v>
      </c>
      <c r="J52" s="130">
        <f t="shared" si="1"/>
        <v>2</v>
      </c>
    </row>
    <row r="53" spans="1:10" s="19" customFormat="1" ht="15" x14ac:dyDescent="0.25">
      <c r="A53" s="17">
        <v>45848</v>
      </c>
      <c r="B53" s="28" t="s">
        <v>129</v>
      </c>
      <c r="C53" s="18" t="str">
        <f>VLOOKUP(B53,Fornecedores!A:B,2,0)</f>
        <v>TELEGESTAO SISTEMAS DE ATEND LTDA</v>
      </c>
      <c r="D53" s="18" t="s">
        <v>110</v>
      </c>
      <c r="E53" s="23" t="s">
        <v>2673</v>
      </c>
      <c r="F53" s="19">
        <v>45847</v>
      </c>
      <c r="G53" s="20">
        <v>700</v>
      </c>
      <c r="H53" s="104">
        <f>VLOOKUP(E53&amp;B53,'Conf Oracle'!A:F,6,0)</f>
        <v>45848.60833333333</v>
      </c>
      <c r="I53" s="134"/>
      <c r="J53" s="130">
        <f t="shared" si="1"/>
        <v>2</v>
      </c>
    </row>
    <row r="54" spans="1:10" s="19" customFormat="1" ht="15" x14ac:dyDescent="0.25">
      <c r="A54" s="17">
        <v>45848</v>
      </c>
      <c r="B54" s="28" t="s">
        <v>2674</v>
      </c>
      <c r="C54" s="18" t="str">
        <f>VLOOKUP(B54,Fornecedores!A:B,2,0)</f>
        <v>SUZAN TURISMO LTDA</v>
      </c>
      <c r="D54" s="18" t="s">
        <v>12</v>
      </c>
      <c r="E54" s="23" t="s">
        <v>2675</v>
      </c>
      <c r="F54" s="19">
        <v>45849</v>
      </c>
      <c r="G54" s="20">
        <v>1100</v>
      </c>
      <c r="H54" s="104">
        <f>VLOOKUP(E54&amp;B54,'Conf Oracle'!A:F,6,0)</f>
        <v>45852.4</v>
      </c>
      <c r="I54" s="134"/>
      <c r="J54" s="130">
        <f t="shared" si="1"/>
        <v>2</v>
      </c>
    </row>
    <row r="55" spans="1:10" s="19" customFormat="1" ht="15" x14ac:dyDescent="0.25">
      <c r="A55" s="17">
        <v>45848</v>
      </c>
      <c r="B55" s="33" t="s">
        <v>53</v>
      </c>
      <c r="C55" s="18" t="str">
        <f>VLOOKUP(B55,Fornecedores!A:B,2,0)</f>
        <v>SIMPLE ENERGY ASSESSORIA E GESTAO DE ENERGIA LTDA.</v>
      </c>
      <c r="D55" s="18" t="s">
        <v>54</v>
      </c>
      <c r="E55" s="77" t="s">
        <v>2676</v>
      </c>
      <c r="F55" s="19">
        <v>45839</v>
      </c>
      <c r="G55" s="20">
        <v>733.38</v>
      </c>
      <c r="H55" s="104">
        <f>VLOOKUP(E55&amp;B55,'Conf Oracle'!A:F,6,0)</f>
        <v>45853.402777777781</v>
      </c>
      <c r="I55" s="134" t="s">
        <v>1972</v>
      </c>
      <c r="J55" s="130">
        <f t="shared" si="1"/>
        <v>11</v>
      </c>
    </row>
    <row r="56" spans="1:10" s="19" customFormat="1" ht="15" x14ac:dyDescent="0.25">
      <c r="A56" s="17">
        <v>45848</v>
      </c>
      <c r="B56" s="33" t="s">
        <v>53</v>
      </c>
      <c r="C56" s="18" t="str">
        <f>VLOOKUP(B56,Fornecedores!A:B,2,0)</f>
        <v>SIMPLE ENERGY ASSESSORIA E GESTAO DE ENERGIA LTDA.</v>
      </c>
      <c r="D56" s="18" t="s">
        <v>54</v>
      </c>
      <c r="E56" s="23" t="s">
        <v>2677</v>
      </c>
      <c r="F56" s="19">
        <v>45839</v>
      </c>
      <c r="G56" s="20">
        <v>733.38</v>
      </c>
      <c r="H56" s="104">
        <f>VLOOKUP(E56&amp;B56,'Conf Oracle'!A:F,6,0)</f>
        <v>45852.451388888891</v>
      </c>
      <c r="I56" s="134" t="s">
        <v>1972</v>
      </c>
      <c r="J56" s="130">
        <f t="shared" si="1"/>
        <v>10</v>
      </c>
    </row>
    <row r="57" spans="1:10" s="19" customFormat="1" ht="15" x14ac:dyDescent="0.25">
      <c r="A57" s="17">
        <v>45848</v>
      </c>
      <c r="B57" s="33" t="s">
        <v>53</v>
      </c>
      <c r="C57" s="18" t="str">
        <f>VLOOKUP(B57,Fornecedores!A:B,2,0)</f>
        <v>SIMPLE ENERGY ASSESSORIA E GESTAO DE ENERGIA LTDA.</v>
      </c>
      <c r="D57" s="18" t="s">
        <v>54</v>
      </c>
      <c r="E57" s="23" t="s">
        <v>2678</v>
      </c>
      <c r="F57" s="19">
        <v>45839</v>
      </c>
      <c r="G57" s="20">
        <v>733.38</v>
      </c>
      <c r="H57" s="104">
        <f>VLOOKUP(E57&amp;B57,'Conf Oracle'!A:F,6,0)</f>
        <v>45853.472916666666</v>
      </c>
      <c r="I57" s="134" t="s">
        <v>1972</v>
      </c>
      <c r="J57" s="130">
        <f t="shared" si="1"/>
        <v>11</v>
      </c>
    </row>
    <row r="58" spans="1:10" s="19" customFormat="1" ht="15" x14ac:dyDescent="0.25">
      <c r="A58" s="17">
        <v>45848</v>
      </c>
      <c r="B58" s="33" t="s">
        <v>53</v>
      </c>
      <c r="C58" s="18" t="str">
        <f>VLOOKUP(B58,Fornecedores!A:B,2,0)</f>
        <v>SIMPLE ENERGY ASSESSORIA E GESTAO DE ENERGIA LTDA.</v>
      </c>
      <c r="D58" s="18" t="s">
        <v>54</v>
      </c>
      <c r="E58" s="23" t="s">
        <v>2679</v>
      </c>
      <c r="F58" s="19">
        <v>45839</v>
      </c>
      <c r="G58" s="20">
        <v>733.38</v>
      </c>
      <c r="H58" s="104">
        <f>VLOOKUP(E58&amp;B58,'Conf Oracle'!A:F,6,0)</f>
        <v>45853.400694444441</v>
      </c>
      <c r="I58" s="134" t="s">
        <v>1972</v>
      </c>
      <c r="J58" s="130">
        <f t="shared" si="1"/>
        <v>11</v>
      </c>
    </row>
    <row r="59" spans="1:10" s="19" customFormat="1" ht="15" x14ac:dyDescent="0.25">
      <c r="A59" s="17">
        <v>45848</v>
      </c>
      <c r="B59" s="137" t="s">
        <v>60</v>
      </c>
      <c r="C59" s="18" t="str">
        <f>VLOOKUP(B59,Fornecedores!A:B,2,0)</f>
        <v>Centrais Elétricas Brasileiras S/A - Eletrobras</v>
      </c>
      <c r="D59" s="18" t="s">
        <v>54</v>
      </c>
      <c r="E59" s="23" t="s">
        <v>2680</v>
      </c>
      <c r="F59" s="19">
        <v>45840</v>
      </c>
      <c r="G59" s="20">
        <v>58495.44</v>
      </c>
      <c r="H59" s="104">
        <f>VLOOKUP(E59&amp;B59,'Conf Oracle'!A:F,6,0)</f>
        <v>45849.470138888886</v>
      </c>
      <c r="I59" s="134" t="s">
        <v>1972</v>
      </c>
      <c r="J59" s="130">
        <f t="shared" si="1"/>
        <v>8</v>
      </c>
    </row>
    <row r="60" spans="1:10" s="19" customFormat="1" ht="15" x14ac:dyDescent="0.25">
      <c r="A60" s="17">
        <v>45848</v>
      </c>
      <c r="B60" s="137" t="s">
        <v>60</v>
      </c>
      <c r="C60" s="18" t="str">
        <f>VLOOKUP(B60,Fornecedores!A:B,2,0)</f>
        <v>Centrais Elétricas Brasileiras S/A - Eletrobras</v>
      </c>
      <c r="D60" s="18" t="s">
        <v>54</v>
      </c>
      <c r="E60" s="77" t="s">
        <v>2681</v>
      </c>
      <c r="F60" s="19">
        <v>45840</v>
      </c>
      <c r="G60" s="20">
        <v>81500.83</v>
      </c>
      <c r="H60" s="104">
        <f>VLOOKUP(E60&amp;B60,'Conf Oracle'!A:F,6,0)</f>
        <v>45848.65902777778</v>
      </c>
      <c r="I60" s="134" t="s">
        <v>1972</v>
      </c>
      <c r="J60" s="130">
        <f t="shared" si="1"/>
        <v>7</v>
      </c>
    </row>
    <row r="61" spans="1:10" s="19" customFormat="1" ht="15" x14ac:dyDescent="0.25">
      <c r="A61" s="17">
        <v>45848</v>
      </c>
      <c r="B61" s="137" t="s">
        <v>60</v>
      </c>
      <c r="C61" s="18" t="str">
        <f>VLOOKUP(B61,Fornecedores!A:B,2,0)</f>
        <v>Centrais Elétricas Brasileiras S/A - Eletrobras</v>
      </c>
      <c r="D61" s="18" t="s">
        <v>54</v>
      </c>
      <c r="E61" s="23" t="s">
        <v>2682</v>
      </c>
      <c r="F61" s="87">
        <v>45840</v>
      </c>
      <c r="G61" s="20">
        <v>18994.97</v>
      </c>
      <c r="H61" s="104">
        <f>VLOOKUP(E61&amp;B61,'Conf Oracle'!A:F,6,0)</f>
        <v>45848.376388888886</v>
      </c>
      <c r="I61" s="134"/>
      <c r="J61" s="130">
        <f t="shared" si="1"/>
        <v>7</v>
      </c>
    </row>
    <row r="62" spans="1:10" s="19" customFormat="1" ht="15" x14ac:dyDescent="0.25">
      <c r="A62" s="17">
        <v>45848</v>
      </c>
      <c r="B62" s="137" t="s">
        <v>60</v>
      </c>
      <c r="C62" s="18" t="str">
        <f>VLOOKUP(B62,Fornecedores!A:B,2,0)</f>
        <v>Centrais Elétricas Brasileiras S/A - Eletrobras</v>
      </c>
      <c r="D62" s="18" t="s">
        <v>54</v>
      </c>
      <c r="E62" s="23" t="s">
        <v>2683</v>
      </c>
      <c r="F62" s="87">
        <v>45840</v>
      </c>
      <c r="G62" s="20">
        <v>36235.19</v>
      </c>
      <c r="H62" s="104">
        <f>VLOOKUP(E62&amp;B62,'Conf Oracle'!A:F,6,0)</f>
        <v>45849.454861111109</v>
      </c>
      <c r="I62" s="134" t="s">
        <v>1972</v>
      </c>
      <c r="J62" s="130">
        <f t="shared" si="1"/>
        <v>8</v>
      </c>
    </row>
    <row r="63" spans="1:10" s="19" customFormat="1" ht="15" x14ac:dyDescent="0.25">
      <c r="A63" s="17">
        <v>45848</v>
      </c>
      <c r="B63" s="28" t="s">
        <v>65</v>
      </c>
      <c r="C63" s="18" t="str">
        <f>VLOOKUP(B63,Fornecedores!A:B,2,0)</f>
        <v>LIGHT SERV. DE ELETRICIDADE SA</v>
      </c>
      <c r="D63" s="18" t="s">
        <v>54</v>
      </c>
      <c r="E63" s="23" t="s">
        <v>2684</v>
      </c>
      <c r="F63" s="87">
        <v>45839</v>
      </c>
      <c r="G63" s="20">
        <v>126602.48</v>
      </c>
      <c r="H63" s="104">
        <f>VLOOKUP(E63&amp;B63,'Conf Oracle'!A:F,6,0)</f>
        <v>45849.507638888892</v>
      </c>
      <c r="I63" s="134" t="s">
        <v>1972</v>
      </c>
      <c r="J63" s="130">
        <f t="shared" si="1"/>
        <v>9</v>
      </c>
    </row>
    <row r="64" spans="1:10" s="19" customFormat="1" ht="15" x14ac:dyDescent="0.25">
      <c r="A64" s="17">
        <v>45848</v>
      </c>
      <c r="B64" s="28" t="s">
        <v>39</v>
      </c>
      <c r="C64" s="18" t="str">
        <f>VLOOKUP(B64,Fornecedores!A:B,2,0)</f>
        <v>CONCERT TECHNOLOGIES S.A.</v>
      </c>
      <c r="D64" s="18" t="s">
        <v>30</v>
      </c>
      <c r="E64" s="23" t="s">
        <v>2685</v>
      </c>
      <c r="F64" s="19">
        <v>45846</v>
      </c>
      <c r="G64" s="20">
        <v>60000</v>
      </c>
      <c r="H64" s="104">
        <f>VLOOKUP(E64&amp;B64,'Conf Oracle'!A:F,6,0)</f>
        <v>45869.589583333334</v>
      </c>
      <c r="I64" s="134"/>
      <c r="J64" s="130">
        <f t="shared" si="1"/>
        <v>18</v>
      </c>
    </row>
    <row r="65" spans="1:10" s="19" customFormat="1" ht="15" x14ac:dyDescent="0.25">
      <c r="A65" s="17">
        <v>45848</v>
      </c>
      <c r="B65" s="28" t="s">
        <v>32</v>
      </c>
      <c r="C65" s="18" t="str">
        <f>VLOOKUP(B65,Fornecedores!A:B,2,0)</f>
        <v>DEL GRANDE INFO E TELEC IND E COM LTDA</v>
      </c>
      <c r="D65" s="18" t="s">
        <v>30</v>
      </c>
      <c r="E65" s="23" t="s">
        <v>2686</v>
      </c>
      <c r="F65" s="19">
        <v>45847</v>
      </c>
      <c r="G65" s="20">
        <v>5335.42</v>
      </c>
      <c r="H65" s="104" t="e">
        <f>VLOOKUP(E65&amp;B65,'Conf Oracle'!A:F,6,0)</f>
        <v>#N/A</v>
      </c>
      <c r="I65" s="134"/>
      <c r="J65" s="130" t="str">
        <f t="shared" si="1"/>
        <v/>
      </c>
    </row>
    <row r="66" spans="1:10" s="19" customFormat="1" ht="15" x14ac:dyDescent="0.25">
      <c r="A66" s="17">
        <v>45848</v>
      </c>
      <c r="B66" s="28" t="s">
        <v>32</v>
      </c>
      <c r="C66" s="18" t="str">
        <f>VLOOKUP(B66,Fornecedores!A:B,2,0)</f>
        <v>DEL GRANDE INFO E TELEC IND E COM LTDA</v>
      </c>
      <c r="D66" s="18" t="s">
        <v>30</v>
      </c>
      <c r="E66" s="23" t="s">
        <v>2687</v>
      </c>
      <c r="F66" s="19">
        <v>45847</v>
      </c>
      <c r="G66" s="20">
        <v>1701.09</v>
      </c>
      <c r="H66" s="104" t="e">
        <f>VLOOKUP(E66&amp;B66,'Conf Oracle'!A:F,6,0)</f>
        <v>#N/A</v>
      </c>
      <c r="I66" s="134"/>
      <c r="J66" s="130" t="str">
        <f t="shared" si="1"/>
        <v/>
      </c>
    </row>
    <row r="67" spans="1:10" s="19" customFormat="1" ht="15" x14ac:dyDescent="0.25">
      <c r="A67" s="17">
        <v>45848</v>
      </c>
      <c r="B67" s="28" t="s">
        <v>32</v>
      </c>
      <c r="C67" s="18" t="str">
        <f>VLOOKUP(B67,Fornecedores!A:B,2,0)</f>
        <v>DEL GRANDE INFO E TELEC IND E COM LTDA</v>
      </c>
      <c r="D67" s="18" t="s">
        <v>30</v>
      </c>
      <c r="E67" s="23" t="s">
        <v>2688</v>
      </c>
      <c r="F67" s="19">
        <v>45847</v>
      </c>
      <c r="G67" s="20">
        <v>3311.64</v>
      </c>
      <c r="H67" s="104" t="e">
        <f>VLOOKUP(E67&amp;B67,'Conf Oracle'!A:F,6,0)</f>
        <v>#N/A</v>
      </c>
      <c r="I67" s="134"/>
      <c r="J67" s="130" t="str">
        <f t="shared" si="1"/>
        <v/>
      </c>
    </row>
    <row r="68" spans="1:10" s="19" customFormat="1" ht="15" x14ac:dyDescent="0.25">
      <c r="A68" s="17">
        <v>45848</v>
      </c>
      <c r="B68" s="28" t="s">
        <v>32</v>
      </c>
      <c r="C68" s="18" t="str">
        <f>VLOOKUP(B68,Fornecedores!A:B,2,0)</f>
        <v>DEL GRANDE INFO E TELEC IND E COM LTDA</v>
      </c>
      <c r="D68" s="18" t="s">
        <v>30</v>
      </c>
      <c r="E68" s="23" t="s">
        <v>2689</v>
      </c>
      <c r="F68" s="19">
        <v>45847</v>
      </c>
      <c r="G68" s="20">
        <v>2969.56</v>
      </c>
      <c r="H68" s="104" t="e">
        <f>VLOOKUP(E68&amp;B68,'Conf Oracle'!A:F,6,0)</f>
        <v>#N/A</v>
      </c>
      <c r="I68" s="134"/>
      <c r="J68" s="130" t="str">
        <f t="shared" si="1"/>
        <v/>
      </c>
    </row>
    <row r="69" spans="1:10" s="19" customFormat="1" ht="15" x14ac:dyDescent="0.25">
      <c r="A69" s="17">
        <v>45848</v>
      </c>
      <c r="B69" s="28" t="s">
        <v>2690</v>
      </c>
      <c r="C69" s="18" t="str">
        <f>VLOOKUP(B69,Fornecedores!A:B,2,0)</f>
        <v>PARADIGMA BUSINESS SOLUTIONS LTDA</v>
      </c>
      <c r="D69" s="18" t="s">
        <v>12</v>
      </c>
      <c r="E69" s="23" t="s">
        <v>2691</v>
      </c>
      <c r="F69" s="19">
        <v>45846</v>
      </c>
      <c r="G69" s="20">
        <v>26010</v>
      </c>
      <c r="H69" s="104">
        <f>VLOOKUP(E69&amp;B69,'Conf Oracle'!A:F,6,0)</f>
        <v>45852.480555555558</v>
      </c>
      <c r="I69" s="134"/>
      <c r="J69" s="130">
        <f t="shared" si="1"/>
        <v>5</v>
      </c>
    </row>
    <row r="70" spans="1:10" s="19" customFormat="1" ht="15" x14ac:dyDescent="0.25">
      <c r="A70" s="17">
        <v>45848</v>
      </c>
      <c r="B70" s="28" t="s">
        <v>317</v>
      </c>
      <c r="C70" s="18" t="str">
        <f>VLOOKUP(B70,Fornecedores!A:B,2,0)</f>
        <v>SKY SERVICOS DE BANDA LARGA LTDA</v>
      </c>
      <c r="D70" s="18" t="s">
        <v>54</v>
      </c>
      <c r="E70" s="23" t="s">
        <v>2692</v>
      </c>
      <c r="F70" s="19">
        <v>45839</v>
      </c>
      <c r="G70" s="20">
        <v>185.24</v>
      </c>
      <c r="H70" s="104">
        <f>VLOOKUP(E70&amp;B70,'Conf Oracle'!A:F,6,0)</f>
        <v>45845.695138888892</v>
      </c>
      <c r="I70" s="134"/>
      <c r="J70" s="130">
        <f t="shared" si="1"/>
        <v>5</v>
      </c>
    </row>
    <row r="71" spans="1:10" s="19" customFormat="1" ht="15" x14ac:dyDescent="0.25">
      <c r="A71" s="17">
        <v>45853</v>
      </c>
      <c r="B71" s="28" t="s">
        <v>221</v>
      </c>
      <c r="C71" s="18" t="str">
        <f>VLOOKUP(B71,Fornecedores!A:B,2,0)</f>
        <v>PORTO INGLESES EMPREENDIMENTOS IMOBILIARIOS LTDA</v>
      </c>
      <c r="D71" s="18" t="s">
        <v>54</v>
      </c>
      <c r="E71" s="52" t="s">
        <v>2693</v>
      </c>
      <c r="F71" s="19">
        <v>45848</v>
      </c>
      <c r="G71" s="20">
        <v>515151.82</v>
      </c>
      <c r="H71" s="104">
        <f>VLOOKUP(E71&amp;B71,'Conf Oracle'!A:F,6,0)</f>
        <v>45854.442361111112</v>
      </c>
      <c r="I71" s="134"/>
      <c r="J71" s="130">
        <f t="shared" si="1"/>
        <v>5</v>
      </c>
    </row>
    <row r="72" spans="1:10" s="19" customFormat="1" ht="15" x14ac:dyDescent="0.25">
      <c r="A72" s="17">
        <v>45853</v>
      </c>
      <c r="B72" s="137" t="s">
        <v>300</v>
      </c>
      <c r="C72" s="18" t="str">
        <f>VLOOKUP(B72,Fornecedores!A:B,2,0)</f>
        <v>AGUAS DO RIO 4 SPE S.A</v>
      </c>
      <c r="D72" s="18" t="s">
        <v>54</v>
      </c>
      <c r="E72" s="23" t="s">
        <v>2694</v>
      </c>
      <c r="F72" s="19">
        <v>45847</v>
      </c>
      <c r="G72" s="20">
        <v>54045.11</v>
      </c>
      <c r="H72" s="104">
        <f>VLOOKUP(E72&amp;B72,'Conf Oracle'!A:F,6,0)</f>
        <v>45853.658333333333</v>
      </c>
      <c r="I72" s="134"/>
      <c r="J72" s="130">
        <f t="shared" si="1"/>
        <v>5</v>
      </c>
    </row>
    <row r="73" spans="1:10" s="19" customFormat="1" ht="15" x14ac:dyDescent="0.25">
      <c r="A73" s="17">
        <v>45853</v>
      </c>
      <c r="B73" s="137" t="s">
        <v>190</v>
      </c>
      <c r="C73" s="18" t="str">
        <f>VLOOKUP(B73,Fornecedores!A:B,2,0)</f>
        <v>AMBIENTE VERDE RESIDUOS LTDA</v>
      </c>
      <c r="D73" s="18" t="s">
        <v>54</v>
      </c>
      <c r="E73" s="77" t="s">
        <v>1499</v>
      </c>
      <c r="F73" s="19">
        <v>45849</v>
      </c>
      <c r="G73" s="20">
        <v>8934.5</v>
      </c>
      <c r="H73" s="104">
        <f>VLOOKUP(E73&amp;B73,'Conf Oracle'!A:F,6,0)</f>
        <v>45853.384027777778</v>
      </c>
      <c r="I73" s="134"/>
      <c r="J73" s="130">
        <f>IF(OR(ISBLANK(F73), ISBLANK(H73)), "", IFERROR(NETWORKDAYS(F73, H73), ""))</f>
        <v>3</v>
      </c>
    </row>
    <row r="74" spans="1:10" s="19" customFormat="1" ht="15" x14ac:dyDescent="0.25">
      <c r="A74" s="17">
        <v>45853</v>
      </c>
      <c r="B74" s="137" t="s">
        <v>197</v>
      </c>
      <c r="C74" s="18" t="str">
        <f>VLOOKUP(B74,Fornecedores!A:B,2,0)</f>
        <v>ELEVADORES ATLAS SCHINDLER SA</v>
      </c>
      <c r="D74" s="18" t="s">
        <v>54</v>
      </c>
      <c r="E74" s="23" t="s">
        <v>2695</v>
      </c>
      <c r="F74" s="19">
        <v>45849</v>
      </c>
      <c r="G74" s="20">
        <v>2036.04</v>
      </c>
      <c r="H74" s="104">
        <f>VLOOKUP(E74&amp;B74,'Conf Oracle'!A:F,6,0)</f>
        <v>45862.397916666669</v>
      </c>
      <c r="I74" s="134" t="s">
        <v>2696</v>
      </c>
      <c r="J74" s="130">
        <f t="shared" ref="J74:J89" si="2">IF(OR(ISBLANK(F74), ISBLANK(H74)), "", IFERROR(NETWORKDAYS(F74, H74), ""))</f>
        <v>10</v>
      </c>
    </row>
    <row r="75" spans="1:10" ht="15" x14ac:dyDescent="0.25">
      <c r="A75" s="17">
        <v>45853</v>
      </c>
      <c r="B75" s="28" t="s">
        <v>1204</v>
      </c>
      <c r="C75" s="18" t="str">
        <f>VLOOKUP(B75,Fornecedores!A:B,2,0)</f>
        <v>PROTECT4 SERVICOS EM TECNOLOGIA DA INFORMACAO LTDA A2B</v>
      </c>
      <c r="D75" s="18" t="s">
        <v>15</v>
      </c>
      <c r="E75" s="23" t="s">
        <v>1332</v>
      </c>
      <c r="F75" s="31">
        <v>45748</v>
      </c>
      <c r="G75" s="20">
        <v>19646.25</v>
      </c>
      <c r="H75" s="104" t="e">
        <f>VLOOKUP(E75&amp;B75,'Conf Oracle'!A:F,6,0)</f>
        <v>#N/A</v>
      </c>
      <c r="I75" s="134"/>
      <c r="J75" s="130" t="str">
        <f t="shared" si="2"/>
        <v/>
      </c>
    </row>
    <row r="76" spans="1:10" ht="15" x14ac:dyDescent="0.25">
      <c r="A76" s="17">
        <v>45853</v>
      </c>
      <c r="B76" s="28" t="s">
        <v>2697</v>
      </c>
      <c r="C76" s="18" t="str">
        <f>VLOOKUP(B76,Fornecedores!A:B,2,0)</f>
        <v>CSI INOVACAO EM TI LTDA</v>
      </c>
      <c r="D76" s="18" t="s">
        <v>15</v>
      </c>
      <c r="E76" s="23" t="s">
        <v>1967</v>
      </c>
      <c r="F76" s="19">
        <v>45849</v>
      </c>
      <c r="G76" s="20">
        <v>5374322.25</v>
      </c>
      <c r="H76" s="155">
        <v>45849</v>
      </c>
      <c r="I76" s="178" t="s">
        <v>2698</v>
      </c>
      <c r="J76" s="130">
        <f t="shared" si="2"/>
        <v>1</v>
      </c>
    </row>
    <row r="77" spans="1:10" ht="15" x14ac:dyDescent="0.25">
      <c r="A77" s="17">
        <v>45853</v>
      </c>
      <c r="B77" s="28" t="s">
        <v>2697</v>
      </c>
      <c r="C77" s="18" t="str">
        <f>VLOOKUP(B77,Fornecedores!A:B,2,0)</f>
        <v>CSI INOVACAO EM TI LTDA</v>
      </c>
      <c r="D77" s="18" t="s">
        <v>15</v>
      </c>
      <c r="E77" s="23" t="s">
        <v>2699</v>
      </c>
      <c r="F77" s="19">
        <v>45849</v>
      </c>
      <c r="G77" s="20">
        <v>5374322.25</v>
      </c>
      <c r="H77" s="104">
        <v>45869</v>
      </c>
      <c r="I77" s="134" t="s">
        <v>67</v>
      </c>
      <c r="J77" s="130">
        <f t="shared" si="2"/>
        <v>15</v>
      </c>
    </row>
    <row r="78" spans="1:10" s="104" customFormat="1" ht="15" x14ac:dyDescent="0.25">
      <c r="A78" s="17">
        <v>45853</v>
      </c>
      <c r="B78" s="28" t="s">
        <v>350</v>
      </c>
      <c r="C78" s="18" t="str">
        <f>VLOOKUP(B78,Fornecedores!A:B,2,0)</f>
        <v>MULTIVIS BRASIL LTDA</v>
      </c>
      <c r="D78" s="18" t="s">
        <v>15</v>
      </c>
      <c r="E78" s="23" t="s">
        <v>2700</v>
      </c>
      <c r="F78" s="19">
        <v>45849</v>
      </c>
      <c r="G78" s="20">
        <v>76829.38</v>
      </c>
      <c r="H78" s="104">
        <f>VLOOKUP(E78&amp;B78,'Conf Oracle'!A:F,6,0)</f>
        <v>45862.392361111109</v>
      </c>
      <c r="I78" s="134"/>
      <c r="J78" s="130">
        <f t="shared" si="2"/>
        <v>10</v>
      </c>
    </row>
    <row r="79" spans="1:10" ht="15" x14ac:dyDescent="0.25">
      <c r="A79" s="17">
        <v>45853</v>
      </c>
      <c r="B79" s="28" t="s">
        <v>665</v>
      </c>
      <c r="C79" s="18" t="str">
        <f>VLOOKUP(B79,Fornecedores!A:B,2,0)</f>
        <v>TIM SA</v>
      </c>
      <c r="D79" s="18" t="s">
        <v>15</v>
      </c>
      <c r="E79" s="23" t="s">
        <v>2701</v>
      </c>
      <c r="F79" s="19">
        <v>45839</v>
      </c>
      <c r="G79" s="20">
        <v>13.75</v>
      </c>
      <c r="H79" s="104" t="e">
        <f>VLOOKUP(E79&amp;B79,'Conf Oracle'!A:F,6,0)</f>
        <v>#N/A</v>
      </c>
      <c r="I79" s="134" t="s">
        <v>1935</v>
      </c>
      <c r="J79" s="130" t="str">
        <f t="shared" si="2"/>
        <v/>
      </c>
    </row>
    <row r="80" spans="1:10" ht="15" x14ac:dyDescent="0.25">
      <c r="A80" s="17">
        <v>45853</v>
      </c>
      <c r="B80" s="28" t="s">
        <v>315</v>
      </c>
      <c r="C80" s="18" t="str">
        <f>VLOOKUP(B80,Fornecedores!A:B,2,0)</f>
        <v>AGUAS CLARAS GASTRONOMIA E EVENTOS LTDA</v>
      </c>
      <c r="D80" s="18" t="s">
        <v>30</v>
      </c>
      <c r="E80" s="23" t="s">
        <v>2702</v>
      </c>
      <c r="F80" s="19">
        <v>45847</v>
      </c>
      <c r="G80" s="20">
        <v>1977.5</v>
      </c>
      <c r="H80" s="104">
        <f>VLOOKUP(E80&amp;B80,'Conf Oracle'!A:F,6,0)</f>
        <v>45869.52847222222</v>
      </c>
      <c r="I80" s="134"/>
      <c r="J80" s="130">
        <f t="shared" si="2"/>
        <v>17</v>
      </c>
    </row>
    <row r="81" spans="1:10" ht="15" x14ac:dyDescent="0.25">
      <c r="A81" s="17">
        <v>45853</v>
      </c>
      <c r="B81" s="28" t="s">
        <v>865</v>
      </c>
      <c r="C81" s="18" t="str">
        <f>VLOOKUP(B81,Fornecedores!A:B,2,0)</f>
        <v>SISTEMA DE TECNOLOGIA E MONITORAMENTO AMBIENTAL DO PARANA - SIMEPAR</v>
      </c>
      <c r="D81" s="18" t="s">
        <v>30</v>
      </c>
      <c r="E81" s="23" t="s">
        <v>2703</v>
      </c>
      <c r="F81" s="19">
        <v>45848</v>
      </c>
      <c r="G81" s="20">
        <v>449163.38</v>
      </c>
      <c r="H81" s="104">
        <f>VLOOKUP(E81&amp;B81,'Conf Oracle'!A:F,6,0)</f>
        <v>45869.550694444442</v>
      </c>
      <c r="I81" s="134"/>
      <c r="J81" s="130">
        <f t="shared" si="2"/>
        <v>16</v>
      </c>
    </row>
    <row r="82" spans="1:10" ht="15" x14ac:dyDescent="0.25">
      <c r="A82" s="17">
        <v>45853</v>
      </c>
      <c r="B82" s="28" t="s">
        <v>315</v>
      </c>
      <c r="C82" s="18" t="str">
        <f>VLOOKUP(B82,Fornecedores!A:B,2,0)</f>
        <v>AGUAS CLARAS GASTRONOMIA E EVENTOS LTDA</v>
      </c>
      <c r="D82" s="18" t="s">
        <v>30</v>
      </c>
      <c r="E82" s="23" t="s">
        <v>2704</v>
      </c>
      <c r="F82" s="19">
        <v>45849</v>
      </c>
      <c r="G82" s="20">
        <v>7740</v>
      </c>
      <c r="H82" s="104">
        <f>VLOOKUP(E82&amp;B82,'Conf Oracle'!A:F,6,0)</f>
        <v>45869.532638888886</v>
      </c>
      <c r="I82" s="134"/>
      <c r="J82" s="130">
        <f t="shared" si="2"/>
        <v>15</v>
      </c>
    </row>
    <row r="83" spans="1:10" ht="15" x14ac:dyDescent="0.25">
      <c r="A83" s="17">
        <v>45853</v>
      </c>
      <c r="B83" s="28" t="s">
        <v>2705</v>
      </c>
      <c r="C83" s="18" t="str">
        <f>VLOOKUP(B83,Fornecedores!A:B,2,0)</f>
        <v>DELOITTE ASSESSORIA E CONSULTORIA LTDA</v>
      </c>
      <c r="D83" s="18" t="s">
        <v>30</v>
      </c>
      <c r="E83" s="23" t="s">
        <v>2706</v>
      </c>
      <c r="F83" s="19">
        <v>45849</v>
      </c>
      <c r="G83" s="20">
        <v>86080</v>
      </c>
      <c r="H83" s="104">
        <f>VLOOKUP(E83&amp;B83,'Conf Oracle'!A:F,6,0)</f>
        <v>45873.462500000001</v>
      </c>
      <c r="I83" s="134"/>
      <c r="J83" s="130">
        <f t="shared" si="2"/>
        <v>17</v>
      </c>
    </row>
    <row r="84" spans="1:10" ht="15" x14ac:dyDescent="0.25">
      <c r="A84" s="17">
        <v>45853</v>
      </c>
      <c r="B84" s="28" t="s">
        <v>29</v>
      </c>
      <c r="C84" s="18" t="str">
        <f>VLOOKUP(B84,Fornecedores!A:B,2,0)</f>
        <v>ARVP CONSULTORIA E CAPACITACAO LTDA</v>
      </c>
      <c r="D84" s="18" t="s">
        <v>30</v>
      </c>
      <c r="E84" s="23" t="s">
        <v>2707</v>
      </c>
      <c r="F84" s="19">
        <v>45852</v>
      </c>
      <c r="G84" s="20">
        <v>38410.07</v>
      </c>
      <c r="H84" s="104">
        <f>VLOOKUP(E84&amp;B84,'Conf Oracle'!A:F,6,0)</f>
        <v>45859.40902777778</v>
      </c>
      <c r="I84" s="134"/>
      <c r="J84" s="130">
        <f t="shared" si="2"/>
        <v>6</v>
      </c>
    </row>
    <row r="85" spans="1:10" ht="15" x14ac:dyDescent="0.25">
      <c r="A85" s="17">
        <v>45853</v>
      </c>
      <c r="B85" s="28" t="s">
        <v>264</v>
      </c>
      <c r="C85" s="18" t="str">
        <f>VLOOKUP(B85,Fornecedores!A:B,2,0)</f>
        <v>BALUARTE AGENCIA DE PROJETOS CULTURAIS LTDA</v>
      </c>
      <c r="D85" s="18" t="s">
        <v>30</v>
      </c>
      <c r="E85" s="138" t="s">
        <v>2708</v>
      </c>
      <c r="F85" s="19">
        <v>45852</v>
      </c>
      <c r="G85" s="20">
        <v>19618.29</v>
      </c>
      <c r="H85" s="104">
        <f>VLOOKUP(E85&amp;B85,'Conf Oracle'!A:F,6,0)</f>
        <v>45859.42291666667</v>
      </c>
      <c r="I85" s="134"/>
      <c r="J85" s="130">
        <f t="shared" si="2"/>
        <v>6</v>
      </c>
    </row>
    <row r="86" spans="1:10" x14ac:dyDescent="0.25">
      <c r="A86" s="17">
        <v>45853</v>
      </c>
      <c r="B86" s="28" t="s">
        <v>2709</v>
      </c>
      <c r="C86" s="18" t="str">
        <f>VLOOKUP(B86,Fornecedores!A:B,2,0)</f>
        <v>CA PROGRAMAS DE COMPUTADOR PARTICIPAÇÕES E SERVIÇOS LTDA</v>
      </c>
      <c r="D86" s="18" t="s">
        <v>12</v>
      </c>
      <c r="E86" s="77" t="s">
        <v>2710</v>
      </c>
      <c r="F86" s="19">
        <v>45848</v>
      </c>
      <c r="G86" s="20">
        <v>71346.48</v>
      </c>
      <c r="H86" s="104">
        <f>VLOOKUP(E86&amp;B86,'Conf Oracle'!A:F,6,0)</f>
        <v>45870.54791666667</v>
      </c>
      <c r="J86" s="130">
        <f t="shared" si="2"/>
        <v>17</v>
      </c>
    </row>
    <row r="87" spans="1:10" ht="15" x14ac:dyDescent="0.25">
      <c r="A87" s="17">
        <v>45853</v>
      </c>
      <c r="B87" s="28" t="s">
        <v>2709</v>
      </c>
      <c r="C87" s="18" t="str">
        <f>VLOOKUP(B87,Fornecedores!A:B,2,0)</f>
        <v>CA PROGRAMAS DE COMPUTADOR PARTICIPAÇÕES E SERVIÇOS LTDA</v>
      </c>
      <c r="D87" s="18" t="s">
        <v>12</v>
      </c>
      <c r="E87" s="77" t="s">
        <v>2711</v>
      </c>
      <c r="F87" s="19">
        <v>45848</v>
      </c>
      <c r="G87" s="20">
        <v>71346.48</v>
      </c>
      <c r="H87" s="104">
        <f>VLOOKUP(E87&amp;B87,'Conf Oracle'!A:F,6,0)</f>
        <v>45859.515277777777</v>
      </c>
      <c r="I87" s="134"/>
      <c r="J87" s="130">
        <f t="shared" si="2"/>
        <v>8</v>
      </c>
    </row>
    <row r="88" spans="1:10" ht="15" x14ac:dyDescent="0.25">
      <c r="A88" s="17">
        <v>45853</v>
      </c>
      <c r="B88" s="28" t="s">
        <v>2709</v>
      </c>
      <c r="C88" s="18" t="str">
        <f>VLOOKUP(B88,Fornecedores!A:B,2,0)</f>
        <v>CA PROGRAMAS DE COMPUTADOR PARTICIPAÇÕES E SERVIÇOS LTDA</v>
      </c>
      <c r="D88" s="18" t="s">
        <v>12</v>
      </c>
      <c r="E88" s="77" t="s">
        <v>2712</v>
      </c>
      <c r="F88" s="19">
        <v>45848</v>
      </c>
      <c r="G88" s="20">
        <v>71346.48</v>
      </c>
      <c r="H88" s="104">
        <f>VLOOKUP(E88&amp;B88,'Conf Oracle'!A:F,6,0)</f>
        <v>45859.62777777778</v>
      </c>
      <c r="I88" s="134"/>
      <c r="J88" s="130">
        <f t="shared" si="2"/>
        <v>8</v>
      </c>
    </row>
    <row r="89" spans="1:10" ht="15" x14ac:dyDescent="0.25">
      <c r="A89" s="17">
        <v>45853</v>
      </c>
      <c r="B89" s="28" t="s">
        <v>2709</v>
      </c>
      <c r="C89" s="18" t="str">
        <f>VLOOKUP(B89,Fornecedores!A:B,2,0)</f>
        <v>CA PROGRAMAS DE COMPUTADOR PARTICIPAÇÕES E SERVIÇOS LTDA</v>
      </c>
      <c r="D89" s="18" t="s">
        <v>12</v>
      </c>
      <c r="E89" s="77" t="s">
        <v>2713</v>
      </c>
      <c r="F89" s="19">
        <v>45848</v>
      </c>
      <c r="G89" s="20">
        <v>71346.48</v>
      </c>
      <c r="H89" s="104">
        <f>VLOOKUP(E89&amp;B89,'Conf Oracle'!A:F,6,0)</f>
        <v>45859.763194444444</v>
      </c>
      <c r="I89" s="134"/>
      <c r="J89" s="130">
        <f t="shared" si="2"/>
        <v>8</v>
      </c>
    </row>
    <row r="90" spans="1:10" ht="15" x14ac:dyDescent="0.25">
      <c r="A90" s="17">
        <v>45863</v>
      </c>
      <c r="B90" s="181" t="s">
        <v>68</v>
      </c>
      <c r="C90" s="18" t="str">
        <f>VLOOKUP(B90,Fornecedores!A:B,2,0)</f>
        <v>MAGICCOMP ENG E SERV DE INFORMATICA LTDA</v>
      </c>
      <c r="D90" s="18" t="s">
        <v>12</v>
      </c>
      <c r="E90" s="23" t="s">
        <v>2714</v>
      </c>
      <c r="F90" s="19">
        <v>45855</v>
      </c>
      <c r="G90" s="20">
        <v>125433.46</v>
      </c>
      <c r="H90" s="104">
        <f>VLOOKUP(E90&amp;B90,'Conf Oracle'!A:F,6,0)</f>
        <v>45866.518750000003</v>
      </c>
      <c r="J90" s="130">
        <f>IF(OR(ISBLANK(F90), ISBLANK(H90)), "", IFERROR(NETWORKDAYS(F90, H90), ""))</f>
        <v>8</v>
      </c>
    </row>
    <row r="91" spans="1:10" ht="15" x14ac:dyDescent="0.25">
      <c r="A91" s="17">
        <v>45863</v>
      </c>
      <c r="B91" s="181" t="s">
        <v>68</v>
      </c>
      <c r="C91" s="18" t="str">
        <f>VLOOKUP(B91,Fornecedores!A:B,2,0)</f>
        <v>MAGICCOMP ENG E SERV DE INFORMATICA LTDA</v>
      </c>
      <c r="D91" s="18" t="s">
        <v>12</v>
      </c>
      <c r="E91" s="23" t="s">
        <v>2715</v>
      </c>
      <c r="F91" s="19">
        <v>45854</v>
      </c>
      <c r="G91" s="20">
        <v>135381.97</v>
      </c>
      <c r="H91" s="104">
        <f>VLOOKUP(E91&amp;B91,'Conf Oracle'!A:F,6,0)</f>
        <v>45866.620138888888</v>
      </c>
      <c r="J91" s="130">
        <f>IF(OR(ISBLANK(F91), ISBLANK(H91)), "", IFERROR(NETWORKDAYS(F91, H91), ""))</f>
        <v>9</v>
      </c>
    </row>
    <row r="92" spans="1:10" ht="15" x14ac:dyDescent="0.25">
      <c r="A92" s="17">
        <v>45863</v>
      </c>
      <c r="B92" s="181" t="s">
        <v>68</v>
      </c>
      <c r="C92" s="18" t="str">
        <f>VLOOKUP(B92,Fornecedores!A:B,2,0)</f>
        <v>MAGICCOMP ENG E SERV DE INFORMATICA LTDA</v>
      </c>
      <c r="D92" s="18" t="s">
        <v>12</v>
      </c>
      <c r="E92" s="23" t="s">
        <v>2716</v>
      </c>
      <c r="F92" s="19">
        <v>45855</v>
      </c>
      <c r="G92" s="20">
        <v>125160.13</v>
      </c>
      <c r="H92" s="104">
        <f>VLOOKUP(E92&amp;B92,'Conf Oracle'!A:F,6,0)</f>
        <v>45866.523611111108</v>
      </c>
      <c r="J92" s="130">
        <f>IF(OR(ISBLANK(F92), ISBLANK(H92)), "", IFERROR(NETWORKDAYS(F92, H92), ""))</f>
        <v>8</v>
      </c>
    </row>
    <row r="93" spans="1:10" ht="15" x14ac:dyDescent="0.25">
      <c r="A93" s="17">
        <v>45863</v>
      </c>
      <c r="B93" s="181" t="s">
        <v>68</v>
      </c>
      <c r="C93" s="18" t="str">
        <f>VLOOKUP(B93,Fornecedores!A:B,2,0)</f>
        <v>MAGICCOMP ENG E SERV DE INFORMATICA LTDA</v>
      </c>
      <c r="D93" s="18" t="s">
        <v>12</v>
      </c>
      <c r="E93" s="23" t="s">
        <v>2717</v>
      </c>
      <c r="F93" s="19">
        <v>45854</v>
      </c>
      <c r="G93" s="20">
        <v>125706.79</v>
      </c>
      <c r="H93" s="104">
        <f>VLOOKUP(E93&amp;B93,'Conf Oracle'!A:F,6,0)</f>
        <v>45866.479166666664</v>
      </c>
      <c r="J93" s="130">
        <f>IF(OR(ISBLANK(F93), ISBLANK(H93)), "", IFERROR(NETWORKDAYS(F93, H93), ""))</f>
        <v>9</v>
      </c>
    </row>
    <row r="94" spans="1:10" ht="15" x14ac:dyDescent="0.25">
      <c r="A94" s="17">
        <v>45853</v>
      </c>
      <c r="B94" s="28" t="s">
        <v>401</v>
      </c>
      <c r="C94" s="18" t="str">
        <f>VLOOKUP(B94,Fornecedores!A:B,2,0)</f>
        <v>ACT CONSULTORIA EM TECNOLOGIA LTDA</v>
      </c>
      <c r="D94" s="18" t="s">
        <v>12</v>
      </c>
      <c r="E94" s="23" t="s">
        <v>2718</v>
      </c>
      <c r="F94" s="19">
        <v>45853</v>
      </c>
      <c r="G94" s="20">
        <v>14171.08</v>
      </c>
      <c r="H94" s="104">
        <f>VLOOKUP(E94&amp;B94,'Conf Oracle'!A:F,6,0)</f>
        <v>45860.478472222225</v>
      </c>
      <c r="I94" s="134"/>
      <c r="J94" s="130">
        <f t="shared" ref="J94:J122" si="3">IF(OR(ISBLANK(F94), ISBLANK(H94)), "", IFERROR(NETWORKDAYS(F94, H94), ""))</f>
        <v>6</v>
      </c>
    </row>
    <row r="95" spans="1:10" ht="15" x14ac:dyDescent="0.25">
      <c r="A95" s="17">
        <v>45853</v>
      </c>
      <c r="B95" s="28" t="s">
        <v>401</v>
      </c>
      <c r="C95" s="18" t="str">
        <f>VLOOKUP(B95,Fornecedores!A:B,2,0)</f>
        <v>ACT CONSULTORIA EM TECNOLOGIA LTDA</v>
      </c>
      <c r="D95" s="18" t="s">
        <v>12</v>
      </c>
      <c r="E95" s="23" t="s">
        <v>2719</v>
      </c>
      <c r="F95" s="19">
        <v>45853</v>
      </c>
      <c r="G95" s="20">
        <v>13486.19</v>
      </c>
      <c r="H95" s="104">
        <f>VLOOKUP(E95&amp;B95,'Conf Oracle'!A:F,6,0)</f>
        <v>45860.636805555558</v>
      </c>
      <c r="I95" s="134"/>
      <c r="J95" s="130">
        <f t="shared" si="3"/>
        <v>6</v>
      </c>
    </row>
    <row r="96" spans="1:10" x14ac:dyDescent="0.25">
      <c r="A96" s="17">
        <v>45853</v>
      </c>
      <c r="B96" s="28" t="s">
        <v>401</v>
      </c>
      <c r="C96" s="18" t="str">
        <f>VLOOKUP(B96,Fornecedores!A:B,2,0)</f>
        <v>ACT CONSULTORIA EM TECNOLOGIA LTDA</v>
      </c>
      <c r="D96" s="18" t="s">
        <v>12</v>
      </c>
      <c r="E96" s="23" t="s">
        <v>2720</v>
      </c>
      <c r="F96" s="19">
        <v>45853</v>
      </c>
      <c r="G96" s="20">
        <v>1054.56</v>
      </c>
      <c r="H96" s="104">
        <f>VLOOKUP(E96&amp;B96,'Conf Oracle'!A:F,6,0)</f>
        <v>45870.458333333336</v>
      </c>
      <c r="J96" s="130">
        <f t="shared" si="3"/>
        <v>14</v>
      </c>
    </row>
    <row r="97" spans="1:10" x14ac:dyDescent="0.25">
      <c r="A97" s="17">
        <v>45853</v>
      </c>
      <c r="B97" s="28" t="s">
        <v>401</v>
      </c>
      <c r="C97" s="18" t="str">
        <f>VLOOKUP(B97,Fornecedores!A:B,2,0)</f>
        <v>ACT CONSULTORIA EM TECNOLOGIA LTDA</v>
      </c>
      <c r="D97" s="18" t="s">
        <v>12</v>
      </c>
      <c r="E97" s="23" t="s">
        <v>2721</v>
      </c>
      <c r="F97" s="19">
        <v>45853</v>
      </c>
      <c r="G97" s="20">
        <v>1784.64</v>
      </c>
      <c r="H97" s="104">
        <f>VLOOKUP(E97&amp;B97,'Conf Oracle'!A:F,6,0)</f>
        <v>45860.652083333334</v>
      </c>
      <c r="J97" s="130">
        <f t="shared" si="3"/>
        <v>6</v>
      </c>
    </row>
    <row r="98" spans="1:10" x14ac:dyDescent="0.25">
      <c r="A98" s="17">
        <v>45853</v>
      </c>
      <c r="B98" s="28" t="s">
        <v>401</v>
      </c>
      <c r="C98" s="18" t="str">
        <f>VLOOKUP(B98,Fornecedores!A:B,2,0)</f>
        <v>ACT CONSULTORIA EM TECNOLOGIA LTDA</v>
      </c>
      <c r="D98" s="18" t="s">
        <v>12</v>
      </c>
      <c r="E98" s="23" t="s">
        <v>2722</v>
      </c>
      <c r="F98" s="19">
        <v>45853</v>
      </c>
      <c r="G98" s="20">
        <v>3569.28</v>
      </c>
      <c r="H98" s="104">
        <f>VLOOKUP(E98&amp;B98,'Conf Oracle'!A:F,6,0)</f>
        <v>45861.374305555553</v>
      </c>
      <c r="J98" s="130">
        <f t="shared" si="3"/>
        <v>7</v>
      </c>
    </row>
    <row r="99" spans="1:10" x14ac:dyDescent="0.25">
      <c r="A99" s="17">
        <v>45848</v>
      </c>
      <c r="B99" s="28" t="s">
        <v>901</v>
      </c>
      <c r="C99" s="18" t="str">
        <f>VLOOKUP(B99,Fornecedores!A:B,2,0)</f>
        <v>SEIVA MINERAÇÃO LTDA</v>
      </c>
      <c r="D99" s="18" t="s">
        <v>54</v>
      </c>
      <c r="E99" s="23" t="s">
        <v>2723</v>
      </c>
      <c r="F99" s="19">
        <v>45841</v>
      </c>
      <c r="G99" s="20">
        <v>691.46</v>
      </c>
      <c r="H99" s="104">
        <f>VLOOKUP(E99&amp;B99,'Conf Oracle'!A:F,6,0)</f>
        <v>45849.553472222222</v>
      </c>
      <c r="J99" s="130">
        <f t="shared" si="3"/>
        <v>7</v>
      </c>
    </row>
    <row r="100" spans="1:10" x14ac:dyDescent="0.25">
      <c r="A100" s="17">
        <v>45848</v>
      </c>
      <c r="B100" s="28" t="s">
        <v>1006</v>
      </c>
      <c r="C100" s="18" t="str">
        <f>VLOOKUP(B100,Fornecedores!A:B,2,0)</f>
        <v>RUSSEL REYNOLDS ASSOCIATES LTDA</v>
      </c>
      <c r="D100" s="18" t="s">
        <v>54</v>
      </c>
      <c r="E100" s="23" t="s">
        <v>2724</v>
      </c>
      <c r="F100" s="19">
        <v>45848</v>
      </c>
      <c r="G100" s="20">
        <v>111953.53</v>
      </c>
      <c r="H100" s="104">
        <f>VLOOKUP(E100&amp;B100,'Conf Oracle'!A:F,6,0)</f>
        <v>45852.492361111108</v>
      </c>
      <c r="J100" s="130">
        <f t="shared" si="3"/>
        <v>3</v>
      </c>
    </row>
    <row r="101" spans="1:10" x14ac:dyDescent="0.25">
      <c r="A101" s="17">
        <v>45848</v>
      </c>
      <c r="B101" s="28" t="s">
        <v>2725</v>
      </c>
      <c r="C101" s="18" t="str">
        <f>VLOOKUP(B101,Fornecedores!A:B,2,0)</f>
        <v>BLAZE SEGURANCA DA INFORMACAO LTDA ME</v>
      </c>
      <c r="D101" s="18" t="s">
        <v>54</v>
      </c>
      <c r="E101" s="23" t="s">
        <v>2726</v>
      </c>
      <c r="F101" s="19">
        <v>45848</v>
      </c>
      <c r="G101" s="20">
        <v>89600</v>
      </c>
      <c r="H101" s="104">
        <f>VLOOKUP(E101&amp;B101,'Conf Oracle'!A:F,6,0)</f>
        <v>45859.425000000003</v>
      </c>
      <c r="I101" s="23" t="s">
        <v>1972</v>
      </c>
      <c r="J101" s="130">
        <f t="shared" si="3"/>
        <v>8</v>
      </c>
    </row>
    <row r="102" spans="1:10" x14ac:dyDescent="0.25">
      <c r="A102" s="17">
        <v>45848</v>
      </c>
      <c r="B102" s="28" t="s">
        <v>296</v>
      </c>
      <c r="C102" s="18" t="str">
        <f>VLOOKUP(B102,Fornecedores!A:B,2,0)</f>
        <v>MAXXIMA AURORA NEGOCIOS IMOB. LTDA</v>
      </c>
      <c r="D102" s="18" t="s">
        <v>54</v>
      </c>
      <c r="E102" s="23" t="s">
        <v>2727</v>
      </c>
      <c r="F102" s="19">
        <v>45848</v>
      </c>
      <c r="G102" s="20">
        <v>773126.72</v>
      </c>
      <c r="H102" s="104">
        <f>VLOOKUP(E102&amp;B102,'Conf Oracle'!A:F,6,0)</f>
        <v>45863.45416666667</v>
      </c>
      <c r="I102" s="23" t="s">
        <v>1972</v>
      </c>
      <c r="J102" s="130">
        <f t="shared" si="3"/>
        <v>12</v>
      </c>
    </row>
    <row r="103" spans="1:10" x14ac:dyDescent="0.25">
      <c r="A103" s="17">
        <v>45855</v>
      </c>
      <c r="B103" s="28" t="s">
        <v>2728</v>
      </c>
      <c r="C103" s="81" t="str">
        <f>VLOOKUP(B103,Fornecedores!A:B,2,0)</f>
        <v>FERREIRA COSTA E CIA. LTDA</v>
      </c>
      <c r="D103" s="18" t="s">
        <v>104</v>
      </c>
      <c r="E103" s="23" t="s">
        <v>2729</v>
      </c>
      <c r="F103" s="19">
        <v>45834</v>
      </c>
      <c r="G103" s="20">
        <v>1659.61</v>
      </c>
      <c r="H103" s="104">
        <f>VLOOKUP(E103&amp;B103,'Conf Oracle'!A:F,6,0)</f>
        <v>45855.434027777781</v>
      </c>
      <c r="I103" s="23" t="s">
        <v>1972</v>
      </c>
      <c r="J103" s="130">
        <f t="shared" si="3"/>
        <v>16</v>
      </c>
    </row>
    <row r="104" spans="1:10" x14ac:dyDescent="0.25">
      <c r="A104" s="17">
        <v>45855</v>
      </c>
      <c r="B104" s="28" t="s">
        <v>2728</v>
      </c>
      <c r="C104" s="81" t="str">
        <f>VLOOKUP(B104,Fornecedores!A:B,2,0)</f>
        <v>FERREIRA COSTA E CIA. LTDA</v>
      </c>
      <c r="D104" s="18" t="s">
        <v>104</v>
      </c>
      <c r="E104" s="23" t="s">
        <v>2730</v>
      </c>
      <c r="F104" s="19">
        <v>45834</v>
      </c>
      <c r="G104" s="20">
        <v>356.08</v>
      </c>
      <c r="H104" s="104">
        <f>VLOOKUP(E104&amp;B104,'Conf Oracle'!A:F,6,0)</f>
        <v>45855.588888888888</v>
      </c>
      <c r="I104" s="23" t="s">
        <v>1972</v>
      </c>
      <c r="J104" s="130">
        <f t="shared" si="3"/>
        <v>16</v>
      </c>
    </row>
    <row r="105" spans="1:10" x14ac:dyDescent="0.25">
      <c r="A105" s="17">
        <v>45856</v>
      </c>
      <c r="B105" s="28" t="s">
        <v>317</v>
      </c>
      <c r="C105" s="18" t="str">
        <f>VLOOKUP(B105,Fornecedores!A:B,2,0)</f>
        <v>SKY SERVICOS DE BANDA LARGA LTDA</v>
      </c>
      <c r="D105" s="18" t="s">
        <v>54</v>
      </c>
      <c r="E105" s="23" t="s">
        <v>2731</v>
      </c>
      <c r="F105" s="19">
        <v>45851</v>
      </c>
      <c r="G105" s="20">
        <v>318.17</v>
      </c>
      <c r="H105" s="104">
        <f>VLOOKUP(E105&amp;B105,'Conf Oracle'!A:F,6,0)</f>
        <v>45854.458333333336</v>
      </c>
      <c r="I105" s="23" t="s">
        <v>1972</v>
      </c>
      <c r="J105" s="130">
        <f t="shared" si="3"/>
        <v>3</v>
      </c>
    </row>
    <row r="106" spans="1:10" x14ac:dyDescent="0.25">
      <c r="A106" s="17">
        <v>45856</v>
      </c>
      <c r="B106" s="28" t="s">
        <v>660</v>
      </c>
      <c r="C106" s="18" t="str">
        <f>VLOOKUP(B106,Fornecedores!A:B,2,0)</f>
        <v>COMPANHIA DE SANEAMENTO AMBIENTAL DO DISTRITO FEDERAL</v>
      </c>
      <c r="D106" s="18" t="s">
        <v>54</v>
      </c>
      <c r="E106" s="23" t="s">
        <v>2732</v>
      </c>
      <c r="F106" s="19">
        <v>45852</v>
      </c>
      <c r="G106" s="20">
        <v>31919.02</v>
      </c>
      <c r="H106" s="104">
        <f>VLOOKUP(E106&amp;B106,'Conf Oracle'!A:F,6,0)</f>
        <v>45859.645138888889</v>
      </c>
      <c r="I106" s="23" t="s">
        <v>1972</v>
      </c>
      <c r="J106" s="130">
        <f t="shared" si="3"/>
        <v>6</v>
      </c>
    </row>
    <row r="107" spans="1:10" x14ac:dyDescent="0.25">
      <c r="A107" s="17">
        <v>45856</v>
      </c>
      <c r="B107" s="28" t="s">
        <v>354</v>
      </c>
      <c r="C107" s="18" t="str">
        <f>VLOOKUP(B107,Fornecedores!A:B,2,0)</f>
        <v>BRADESCO SAUDE SA</v>
      </c>
      <c r="D107" s="18" t="s">
        <v>54</v>
      </c>
      <c r="E107" s="23" t="s">
        <v>2733</v>
      </c>
      <c r="F107" s="19">
        <v>45846</v>
      </c>
      <c r="G107" s="20">
        <v>2103696.4300000002</v>
      </c>
      <c r="H107" s="104">
        <f>VLOOKUP(E107&amp;B107,'Conf Oracle'!A:F,6,0)</f>
        <v>45859.651388888888</v>
      </c>
      <c r="I107" s="23" t="s">
        <v>1972</v>
      </c>
      <c r="J107" s="130">
        <f t="shared" si="3"/>
        <v>10</v>
      </c>
    </row>
    <row r="108" spans="1:10" x14ac:dyDescent="0.25">
      <c r="A108" s="17">
        <v>45856</v>
      </c>
      <c r="B108" s="28" t="s">
        <v>233</v>
      </c>
      <c r="C108" s="18" t="str">
        <f>VLOOKUP(B108,Fornecedores!A:B,2,0)</f>
        <v>ALERTE AUTOM LEIT RECORT DIAR OFIC LTDA</v>
      </c>
      <c r="D108" s="18" t="s">
        <v>54</v>
      </c>
      <c r="E108" s="23" t="s">
        <v>2734</v>
      </c>
      <c r="F108" s="19">
        <v>45853</v>
      </c>
      <c r="G108" s="20">
        <v>1470.18</v>
      </c>
      <c r="H108" s="104">
        <f>VLOOKUP(E108&amp;B108,'Conf Oracle'!A:F,6,0)</f>
        <v>45859.438194444447</v>
      </c>
      <c r="I108" s="23" t="s">
        <v>1972</v>
      </c>
      <c r="J108" s="130">
        <f t="shared" si="3"/>
        <v>5</v>
      </c>
    </row>
    <row r="109" spans="1:10" x14ac:dyDescent="0.25">
      <c r="A109" s="17">
        <v>45856</v>
      </c>
      <c r="B109" s="28" t="s">
        <v>358</v>
      </c>
      <c r="C109" s="18" t="str">
        <f>VLOOKUP(B109,Fornecedores!A:B,2,0)</f>
        <v>ODONTOPREV SA</v>
      </c>
      <c r="D109" s="18" t="s">
        <v>54</v>
      </c>
      <c r="E109" s="23" t="s">
        <v>2735</v>
      </c>
      <c r="F109" s="19">
        <v>45846</v>
      </c>
      <c r="G109" s="20">
        <v>139334.6</v>
      </c>
      <c r="H109" s="104">
        <f>VLOOKUP(E109&amp;B109,'Conf Oracle'!A:F,6,0)</f>
        <v>45861.411111111112</v>
      </c>
      <c r="I109" s="23" t="s">
        <v>1972</v>
      </c>
      <c r="J109" s="130">
        <f t="shared" si="3"/>
        <v>12</v>
      </c>
    </row>
    <row r="110" spans="1:10" ht="15" x14ac:dyDescent="0.25">
      <c r="A110" s="17">
        <v>45856</v>
      </c>
      <c r="B110" s="147" t="s">
        <v>193</v>
      </c>
      <c r="C110" s="18" t="str">
        <f>VLOOKUP(B110,Fornecedores!A:B,2,0)</f>
        <v>J1 ENGENHARIA PROJETOS E CONSTRUCAO LTDA</v>
      </c>
      <c r="D110" s="18" t="s">
        <v>54</v>
      </c>
      <c r="E110" s="23" t="s">
        <v>222</v>
      </c>
      <c r="F110" s="19">
        <v>45854</v>
      </c>
      <c r="G110" s="20">
        <v>44550</v>
      </c>
      <c r="H110" s="104">
        <f>VLOOKUP(E110&amp;B110,'Conf Oracle'!A:F,6,0)</f>
        <v>45866.384027777778</v>
      </c>
      <c r="I110" s="23" t="s">
        <v>2696</v>
      </c>
      <c r="J110" s="130">
        <f t="shared" si="3"/>
        <v>9</v>
      </c>
    </row>
    <row r="111" spans="1:10" x14ac:dyDescent="0.25">
      <c r="A111" s="17">
        <v>45856</v>
      </c>
      <c r="B111" s="28" t="s">
        <v>302</v>
      </c>
      <c r="C111" s="18" t="str">
        <f>VLOOKUP(B111,Fornecedores!A:B,2,0)</f>
        <v>MED RIO CHECK UP MEDICINA PREVENTIVA LTDA</v>
      </c>
      <c r="D111" s="18" t="s">
        <v>54</v>
      </c>
      <c r="E111" s="23" t="s">
        <v>2736</v>
      </c>
      <c r="F111" s="19">
        <v>45854</v>
      </c>
      <c r="G111" s="20">
        <v>4412.29</v>
      </c>
      <c r="H111" s="104">
        <f>VLOOKUP(E111&amp;B111,'Conf Oracle'!A:F,6,0)</f>
        <v>45860.472222222219</v>
      </c>
      <c r="I111" s="23" t="s">
        <v>2696</v>
      </c>
      <c r="J111" s="130">
        <f t="shared" si="3"/>
        <v>5</v>
      </c>
    </row>
    <row r="112" spans="1:10" x14ac:dyDescent="0.25">
      <c r="A112" s="17">
        <v>45856</v>
      </c>
      <c r="B112" s="28" t="s">
        <v>126</v>
      </c>
      <c r="C112" s="18" t="str">
        <f>VLOOKUP(B112,Fornecedores!A:B,2,0)</f>
        <v>PLUXEE BENEFICIOS BRASIL SA</v>
      </c>
      <c r="D112" s="18" t="s">
        <v>54</v>
      </c>
      <c r="E112" s="23" t="s">
        <v>2737</v>
      </c>
      <c r="F112" s="19">
        <v>45853</v>
      </c>
      <c r="G112" s="20">
        <v>374.11</v>
      </c>
      <c r="H112" s="104">
        <f>VLOOKUP(E112&amp;B112,'Conf Oracle'!A:F,6,0)</f>
        <v>45855.443749999999</v>
      </c>
      <c r="J112" s="130">
        <f t="shared" si="3"/>
        <v>3</v>
      </c>
    </row>
    <row r="113" spans="1:10" x14ac:dyDescent="0.25">
      <c r="A113" s="17">
        <v>45856</v>
      </c>
      <c r="B113" s="28" t="s">
        <v>126</v>
      </c>
      <c r="C113" s="18" t="str">
        <f>VLOOKUP(B113,Fornecedores!A:B,2,0)</f>
        <v>PLUXEE BENEFICIOS BRASIL SA</v>
      </c>
      <c r="D113" s="18" t="s">
        <v>54</v>
      </c>
      <c r="E113" s="23" t="s">
        <v>2738</v>
      </c>
      <c r="F113" s="19">
        <v>45853</v>
      </c>
      <c r="G113" s="20">
        <v>5237.57</v>
      </c>
      <c r="H113" s="104">
        <f>VLOOKUP(E113&amp;B113,'Conf Oracle'!A:F,6,0)</f>
        <v>45855.448611111111</v>
      </c>
      <c r="J113" s="130">
        <f t="shared" si="3"/>
        <v>3</v>
      </c>
    </row>
    <row r="114" spans="1:10" x14ac:dyDescent="0.25">
      <c r="A114" s="17">
        <v>45856</v>
      </c>
      <c r="B114" s="28" t="s">
        <v>2196</v>
      </c>
      <c r="C114" s="18" t="str">
        <f>VLOOKUP(B114,Fornecedores!A:B,2,0)</f>
        <v>EICK, HABER, SHIMA &amp; PACHECO SOCIEDADE DE ADVOGADOS</v>
      </c>
      <c r="D114" s="18" t="s">
        <v>54</v>
      </c>
      <c r="E114" s="23" t="s">
        <v>2739</v>
      </c>
      <c r="F114" s="19">
        <v>45852</v>
      </c>
      <c r="G114" s="20">
        <v>7500</v>
      </c>
      <c r="H114" s="104">
        <f>VLOOKUP(E114&amp;B114,'Conf Oracle'!A:F,6,0)</f>
        <v>45861.379861111112</v>
      </c>
      <c r="I114" s="23" t="s">
        <v>2740</v>
      </c>
      <c r="J114" s="130">
        <f t="shared" si="3"/>
        <v>8</v>
      </c>
    </row>
    <row r="115" spans="1:10" x14ac:dyDescent="0.25">
      <c r="A115" s="17">
        <v>45856</v>
      </c>
      <c r="B115" s="28" t="s">
        <v>231</v>
      </c>
      <c r="C115" s="18" t="str">
        <f>VLOOKUP(B115,Fornecedores!A:B,2,0)</f>
        <v>ELETROS SAUDE - ASSOCIACAO DE ASSISTENCIA A SAUDE</v>
      </c>
      <c r="D115" s="18" t="s">
        <v>54</v>
      </c>
      <c r="E115" s="23" t="s">
        <v>2741</v>
      </c>
      <c r="F115" s="19">
        <v>45853</v>
      </c>
      <c r="G115" s="20">
        <v>13106.21</v>
      </c>
      <c r="H115" s="104">
        <f>VLOOKUP(E115&amp;B115,'Conf Oracle'!A:F,6,0)</f>
        <v>45856.472222222219</v>
      </c>
      <c r="I115" s="23" t="s">
        <v>1972</v>
      </c>
      <c r="J115" s="130">
        <f t="shared" si="3"/>
        <v>4</v>
      </c>
    </row>
    <row r="116" spans="1:10" x14ac:dyDescent="0.25">
      <c r="A116" s="17">
        <v>45856</v>
      </c>
      <c r="B116" s="28" t="s">
        <v>229</v>
      </c>
      <c r="C116" s="18" t="str">
        <f>VLOOKUP(B116,Fornecedores!A:B,2,0)</f>
        <v>PRUDENTIAL DO BRASIL VIDA EM GRUPO S.A.</v>
      </c>
      <c r="D116" s="18" t="s">
        <v>54</v>
      </c>
      <c r="E116" s="23" t="s">
        <v>2742</v>
      </c>
      <c r="F116" s="19">
        <v>45847</v>
      </c>
      <c r="G116" s="20">
        <v>880.21</v>
      </c>
      <c r="H116" s="104">
        <f>VLOOKUP(E116&amp;B116,'Conf Oracle'!A:F,6,0)</f>
        <v>45856.655555555553</v>
      </c>
      <c r="J116" s="130">
        <f t="shared" si="3"/>
        <v>8</v>
      </c>
    </row>
    <row r="117" spans="1:10" x14ac:dyDescent="0.25">
      <c r="A117" s="17">
        <v>45856</v>
      </c>
      <c r="B117" s="28" t="s">
        <v>315</v>
      </c>
      <c r="C117" s="18" t="str">
        <f>VLOOKUP(B117,Fornecedores!A:B,2,0)</f>
        <v>AGUAS CLARAS GASTRONOMIA E EVENTOS LTDA</v>
      </c>
      <c r="D117" s="18" t="s">
        <v>54</v>
      </c>
      <c r="E117" s="23" t="s">
        <v>2743</v>
      </c>
      <c r="F117" s="19">
        <v>45855</v>
      </c>
      <c r="G117" s="20">
        <v>2400</v>
      </c>
      <c r="H117" s="104">
        <f>VLOOKUP(E117&amp;B117,'Conf Oracle'!A:F,6,0)</f>
        <v>45861.370833333334</v>
      </c>
      <c r="I117" s="23" t="s">
        <v>2696</v>
      </c>
      <c r="J117" s="130">
        <f t="shared" si="3"/>
        <v>5</v>
      </c>
    </row>
    <row r="118" spans="1:10" x14ac:dyDescent="0.25">
      <c r="A118" s="17">
        <v>45856</v>
      </c>
      <c r="B118" s="28" t="s">
        <v>126</v>
      </c>
      <c r="C118" s="18" t="str">
        <f>VLOOKUP(B118,Fornecedores!A:B,2,0)</f>
        <v>PLUXEE BENEFICIOS BRASIL SA</v>
      </c>
      <c r="D118" s="18" t="s">
        <v>54</v>
      </c>
      <c r="E118" s="23" t="s">
        <v>2744</v>
      </c>
      <c r="F118" s="19">
        <v>45855</v>
      </c>
      <c r="G118" s="20">
        <v>1076542.1299999999</v>
      </c>
      <c r="H118" s="104">
        <f>VLOOKUP(E118&amp;B118,'Conf Oracle'!A:F,6,0)</f>
        <v>45856.486805555556</v>
      </c>
      <c r="J118" s="130">
        <f t="shared" si="3"/>
        <v>2</v>
      </c>
    </row>
    <row r="119" spans="1:10" x14ac:dyDescent="0.25">
      <c r="A119" s="17">
        <v>45856</v>
      </c>
      <c r="B119" s="28" t="s">
        <v>126</v>
      </c>
      <c r="C119" s="18" t="str">
        <f>VLOOKUP(B119,Fornecedores!A:B,2,0)</f>
        <v>PLUXEE BENEFICIOS BRASIL SA</v>
      </c>
      <c r="D119" s="18" t="s">
        <v>54</v>
      </c>
      <c r="E119" s="23" t="s">
        <v>2745</v>
      </c>
      <c r="F119" s="19">
        <v>45855</v>
      </c>
      <c r="G119" s="20">
        <v>585658.27</v>
      </c>
      <c r="H119" s="104">
        <f>VLOOKUP(E119&amp;B119,'Conf Oracle'!A:F,6,0)</f>
        <v>45856.490277777775</v>
      </c>
      <c r="J119" s="130">
        <f t="shared" si="3"/>
        <v>2</v>
      </c>
    </row>
    <row r="120" spans="1:10" x14ac:dyDescent="0.25">
      <c r="A120" s="17">
        <v>45856</v>
      </c>
      <c r="B120" s="28" t="s">
        <v>280</v>
      </c>
      <c r="C120" s="18" t="str">
        <f>VLOOKUP(B120,Fornecedores!A:B,2,0)</f>
        <v>FLEURY SA</v>
      </c>
      <c r="D120" s="18" t="s">
        <v>54</v>
      </c>
      <c r="E120" s="23" t="s">
        <v>2746</v>
      </c>
      <c r="F120" s="19">
        <v>45856</v>
      </c>
      <c r="G120" s="20">
        <v>67.930000000000007</v>
      </c>
      <c r="H120" s="104">
        <f>VLOOKUP(E120&amp;B120,'Conf Oracle'!A:F,6,0)</f>
        <v>45863.697222222225</v>
      </c>
      <c r="I120" s="23" t="s">
        <v>2696</v>
      </c>
      <c r="J120" s="130">
        <f t="shared" si="3"/>
        <v>6</v>
      </c>
    </row>
    <row r="121" spans="1:10" x14ac:dyDescent="0.25">
      <c r="A121" s="17">
        <v>45856</v>
      </c>
      <c r="B121" s="28" t="s">
        <v>1370</v>
      </c>
      <c r="C121" s="18" t="str">
        <f>VLOOKUP(B121,Fornecedores!A:B,2,0)</f>
        <v xml:space="preserve"> STANDARD IT CONSULTORIA LTDA</v>
      </c>
      <c r="D121" s="18" t="s">
        <v>104</v>
      </c>
      <c r="E121" s="23" t="s">
        <v>2747</v>
      </c>
      <c r="F121" s="19">
        <v>45854</v>
      </c>
      <c r="G121" s="20">
        <v>5482.6</v>
      </c>
      <c r="H121" s="155">
        <v>45856</v>
      </c>
      <c r="I121" s="23" t="s">
        <v>212</v>
      </c>
      <c r="J121" s="130">
        <f t="shared" si="3"/>
        <v>3</v>
      </c>
    </row>
    <row r="122" spans="1:10" x14ac:dyDescent="0.25">
      <c r="A122" s="17">
        <v>45856</v>
      </c>
      <c r="B122" s="28" t="s">
        <v>2748</v>
      </c>
      <c r="C122" s="81" t="str">
        <f>VLOOKUP(B122,Fornecedores!A:B,2,0)</f>
        <v>POWERSAFE IMPORTACAO, EXPORTACAO LTDA</v>
      </c>
      <c r="D122" s="18" t="s">
        <v>472</v>
      </c>
      <c r="E122" s="23" t="s">
        <v>2749</v>
      </c>
      <c r="F122" s="19">
        <v>45855</v>
      </c>
      <c r="G122" s="20">
        <v>95400</v>
      </c>
      <c r="H122" s="104">
        <f>VLOOKUP(E122&amp;B122,'Conf Oracle'!A:F,6,0)</f>
        <v>45861.594444444447</v>
      </c>
      <c r="J122" s="130">
        <f t="shared" si="3"/>
        <v>5</v>
      </c>
    </row>
    <row r="123" spans="1:10" x14ac:dyDescent="0.25">
      <c r="A123" s="17">
        <v>45856</v>
      </c>
      <c r="B123" s="28" t="s">
        <v>154</v>
      </c>
      <c r="C123" s="18" t="str">
        <f>VLOOKUP(B123,Fornecedores!A:B,2,0)</f>
        <v>TELEFONICA BRASIL SA</v>
      </c>
      <c r="D123" s="18" t="s">
        <v>15</v>
      </c>
      <c r="E123" s="23" t="s">
        <v>2750</v>
      </c>
      <c r="F123" s="19">
        <v>45847</v>
      </c>
      <c r="G123" s="20">
        <v>915.86</v>
      </c>
      <c r="H123" s="104" t="e">
        <f>VLOOKUP(E123&amp;B123,'Conf Oracle'!A:F,6,0)</f>
        <v>#N/A</v>
      </c>
      <c r="I123" s="23" t="s">
        <v>2751</v>
      </c>
      <c r="J123" s="130" t="str">
        <f t="shared" ref="J123:J149" si="4">IF(OR(ISBLANK(F123), ISBLANK(H123)), "", IFERROR(NETWORKDAYS(F123, H123), ""))</f>
        <v/>
      </c>
    </row>
    <row r="124" spans="1:10" x14ac:dyDescent="0.25">
      <c r="A124" s="17">
        <v>45856</v>
      </c>
      <c r="B124" s="28" t="s">
        <v>154</v>
      </c>
      <c r="C124" s="18" t="str">
        <f>VLOOKUP(B124,Fornecedores!A:B,2,0)</f>
        <v>TELEFONICA BRASIL SA</v>
      </c>
      <c r="D124" s="18" t="s">
        <v>15</v>
      </c>
      <c r="E124" s="23" t="s">
        <v>2752</v>
      </c>
      <c r="F124" s="19">
        <v>45847</v>
      </c>
      <c r="G124" s="20">
        <v>180</v>
      </c>
      <c r="H124" s="104" t="e">
        <f>VLOOKUP(E124&amp;B124,'Conf Oracle'!A:F,6,0)</f>
        <v>#N/A</v>
      </c>
      <c r="I124" s="23" t="s">
        <v>2751</v>
      </c>
      <c r="J124" s="130" t="str">
        <f t="shared" si="4"/>
        <v/>
      </c>
    </row>
    <row r="125" spans="1:10" x14ac:dyDescent="0.25">
      <c r="A125" s="17">
        <v>45856</v>
      </c>
      <c r="B125" s="28" t="s">
        <v>154</v>
      </c>
      <c r="C125" s="18" t="str">
        <f>VLOOKUP(B125,Fornecedores!A:B,2,0)</f>
        <v>TELEFONICA BRASIL SA</v>
      </c>
      <c r="D125" s="18" t="s">
        <v>15</v>
      </c>
      <c r="E125" s="23" t="s">
        <v>2753</v>
      </c>
      <c r="F125" s="19">
        <v>45847</v>
      </c>
      <c r="G125" s="20">
        <v>1581.56</v>
      </c>
      <c r="H125" s="104" t="e">
        <f>VLOOKUP(E125&amp;B125,'Conf Oracle'!A:F,6,0)</f>
        <v>#N/A</v>
      </c>
      <c r="I125" s="23" t="s">
        <v>2751</v>
      </c>
      <c r="J125" s="130" t="str">
        <f t="shared" si="4"/>
        <v/>
      </c>
    </row>
    <row r="126" spans="1:10" x14ac:dyDescent="0.25">
      <c r="A126" s="17">
        <v>45856</v>
      </c>
      <c r="B126" s="28" t="s">
        <v>154</v>
      </c>
      <c r="C126" s="18" t="str">
        <f>VLOOKUP(B126,Fornecedores!A:B,2,0)</f>
        <v>TELEFONICA BRASIL SA</v>
      </c>
      <c r="D126" s="18" t="s">
        <v>15</v>
      </c>
      <c r="E126" s="23" t="s">
        <v>2754</v>
      </c>
      <c r="F126" s="19">
        <v>45847</v>
      </c>
      <c r="G126" s="20">
        <v>191.27</v>
      </c>
      <c r="H126" s="104" t="e">
        <f>VLOOKUP(E126&amp;B126,'Conf Oracle'!A:F,6,0)</f>
        <v>#N/A</v>
      </c>
      <c r="I126" s="23" t="s">
        <v>2751</v>
      </c>
      <c r="J126" s="130" t="str">
        <f t="shared" si="4"/>
        <v/>
      </c>
    </row>
    <row r="127" spans="1:10" x14ac:dyDescent="0.25">
      <c r="A127" s="17">
        <v>45856</v>
      </c>
      <c r="B127" s="28" t="s">
        <v>154</v>
      </c>
      <c r="C127" s="18" t="str">
        <f>VLOOKUP(B127,Fornecedores!A:B,2,0)</f>
        <v>TELEFONICA BRASIL SA</v>
      </c>
      <c r="D127" s="18" t="s">
        <v>15</v>
      </c>
      <c r="E127" s="23" t="s">
        <v>2755</v>
      </c>
      <c r="F127" s="19">
        <v>45847</v>
      </c>
      <c r="G127" s="20">
        <v>3167.16</v>
      </c>
      <c r="H127" s="104" t="e">
        <f>VLOOKUP(E127&amp;B127,'Conf Oracle'!A:F,6,0)</f>
        <v>#N/A</v>
      </c>
      <c r="I127" s="23" t="s">
        <v>2751</v>
      </c>
      <c r="J127" s="130" t="str">
        <f t="shared" si="4"/>
        <v/>
      </c>
    </row>
    <row r="128" spans="1:10" x14ac:dyDescent="0.25">
      <c r="A128" s="17">
        <v>45856</v>
      </c>
      <c r="B128" s="28" t="s">
        <v>154</v>
      </c>
      <c r="C128" s="18" t="str">
        <f>VLOOKUP(B128,Fornecedores!A:B,2,0)</f>
        <v>TELEFONICA BRASIL SA</v>
      </c>
      <c r="D128" s="18" t="s">
        <v>15</v>
      </c>
      <c r="E128" s="23" t="s">
        <v>2756</v>
      </c>
      <c r="F128" s="19">
        <v>45847</v>
      </c>
      <c r="G128" s="20">
        <v>1080</v>
      </c>
      <c r="H128" s="104" t="e">
        <f>VLOOKUP(E128&amp;B128,'Conf Oracle'!A:F,6,0)</f>
        <v>#N/A</v>
      </c>
      <c r="I128" s="23" t="s">
        <v>2751</v>
      </c>
      <c r="J128" s="130" t="str">
        <f t="shared" si="4"/>
        <v/>
      </c>
    </row>
    <row r="129" spans="1:10" x14ac:dyDescent="0.25">
      <c r="A129" s="17">
        <v>45856</v>
      </c>
      <c r="B129" s="28" t="s">
        <v>154</v>
      </c>
      <c r="C129" s="18" t="str">
        <f>VLOOKUP(B129,Fornecedores!A:B,2,0)</f>
        <v>TELEFONICA BRASIL SA</v>
      </c>
      <c r="D129" s="18" t="s">
        <v>15</v>
      </c>
      <c r="E129" s="23" t="s">
        <v>2757</v>
      </c>
      <c r="F129" s="19">
        <v>45847</v>
      </c>
      <c r="G129" s="20">
        <v>2522.64</v>
      </c>
      <c r="H129" s="104" t="e">
        <f>VLOOKUP(E129&amp;B129,'Conf Oracle'!A:F,6,0)</f>
        <v>#N/A</v>
      </c>
      <c r="I129" s="23" t="s">
        <v>2751</v>
      </c>
      <c r="J129" s="130" t="str">
        <f t="shared" si="4"/>
        <v/>
      </c>
    </row>
    <row r="130" spans="1:10" x14ac:dyDescent="0.25">
      <c r="A130" s="17">
        <v>45856</v>
      </c>
      <c r="B130" s="28" t="s">
        <v>154</v>
      </c>
      <c r="C130" s="18" t="str">
        <f>VLOOKUP(B130,Fornecedores!A:B,2,0)</f>
        <v>TELEFONICA BRASIL SA</v>
      </c>
      <c r="D130" s="18" t="s">
        <v>15</v>
      </c>
      <c r="E130" s="23" t="s">
        <v>2758</v>
      </c>
      <c r="F130" s="19">
        <v>45847</v>
      </c>
      <c r="G130" s="20">
        <v>1169.5899999999999</v>
      </c>
      <c r="H130" s="104" t="e">
        <f>VLOOKUP(E130&amp;B130,'Conf Oracle'!A:F,6,0)</f>
        <v>#N/A</v>
      </c>
      <c r="I130" s="23" t="s">
        <v>2751</v>
      </c>
      <c r="J130" s="130" t="str">
        <f t="shared" si="4"/>
        <v/>
      </c>
    </row>
    <row r="131" spans="1:10" x14ac:dyDescent="0.25">
      <c r="A131" s="17">
        <v>45856</v>
      </c>
      <c r="B131" s="28" t="s">
        <v>154</v>
      </c>
      <c r="C131" s="18" t="str">
        <f>VLOOKUP(B131,Fornecedores!A:B,2,0)</f>
        <v>TELEFONICA BRASIL SA</v>
      </c>
      <c r="D131" s="18" t="s">
        <v>15</v>
      </c>
      <c r="E131" s="23" t="s">
        <v>2759</v>
      </c>
      <c r="F131" s="19">
        <v>45847</v>
      </c>
      <c r="G131" s="20">
        <v>360</v>
      </c>
      <c r="H131" s="104" t="e">
        <f>VLOOKUP(E131&amp;B131,'Conf Oracle'!A:F,6,0)</f>
        <v>#N/A</v>
      </c>
      <c r="I131" s="23" t="s">
        <v>2751</v>
      </c>
      <c r="J131" s="130" t="str">
        <f t="shared" si="4"/>
        <v/>
      </c>
    </row>
    <row r="132" spans="1:10" x14ac:dyDescent="0.25">
      <c r="A132" s="17">
        <v>45856</v>
      </c>
      <c r="B132" s="28" t="s">
        <v>154</v>
      </c>
      <c r="C132" s="18" t="str">
        <f>VLOOKUP(B132,Fornecedores!A:B,2,0)</f>
        <v>TELEFONICA BRASIL SA</v>
      </c>
      <c r="D132" s="18" t="s">
        <v>15</v>
      </c>
      <c r="E132" s="23" t="s">
        <v>2760</v>
      </c>
      <c r="F132" s="19">
        <v>45847</v>
      </c>
      <c r="G132" s="20">
        <v>929.67</v>
      </c>
      <c r="H132" s="104" t="e">
        <f>VLOOKUP(E132&amp;B132,'Conf Oracle'!A:F,6,0)</f>
        <v>#N/A</v>
      </c>
      <c r="I132" s="23" t="s">
        <v>2751</v>
      </c>
      <c r="J132" s="130" t="str">
        <f t="shared" si="4"/>
        <v/>
      </c>
    </row>
    <row r="133" spans="1:10" x14ac:dyDescent="0.25">
      <c r="A133" s="17">
        <v>45856</v>
      </c>
      <c r="B133" s="28" t="s">
        <v>154</v>
      </c>
      <c r="C133" s="18" t="str">
        <f>VLOOKUP(B133,Fornecedores!A:B,2,0)</f>
        <v>TELEFONICA BRASIL SA</v>
      </c>
      <c r="D133" s="18" t="s">
        <v>15</v>
      </c>
      <c r="E133" s="23" t="s">
        <v>2761</v>
      </c>
      <c r="F133" s="19">
        <v>45847</v>
      </c>
      <c r="G133" s="20">
        <v>1657.98</v>
      </c>
      <c r="H133" s="104" t="e">
        <f>VLOOKUP(E133&amp;B133,'Conf Oracle'!A:F,6,0)</f>
        <v>#N/A</v>
      </c>
      <c r="I133" s="23" t="s">
        <v>2751</v>
      </c>
      <c r="J133" s="130" t="str">
        <f t="shared" si="4"/>
        <v/>
      </c>
    </row>
    <row r="134" spans="1:10" x14ac:dyDescent="0.25">
      <c r="A134" s="17">
        <v>45856</v>
      </c>
      <c r="B134" s="28" t="s">
        <v>149</v>
      </c>
      <c r="C134" s="18" t="str">
        <f>VLOOKUP(B134,Fornecedores!A:B,2,0)</f>
        <v>ACCENTURE DO BRASIL LTDA</v>
      </c>
      <c r="D134" s="18" t="s">
        <v>15</v>
      </c>
      <c r="E134" s="23" t="s">
        <v>2762</v>
      </c>
      <c r="F134" s="19">
        <v>45854</v>
      </c>
      <c r="G134" s="20">
        <v>39808.800000000003</v>
      </c>
      <c r="H134" s="104">
        <f>VLOOKUP(E134&amp;B134,'Conf Oracle'!A:F,6,0)</f>
        <v>45870.390972222223</v>
      </c>
      <c r="J134" s="130">
        <f t="shared" si="4"/>
        <v>13</v>
      </c>
    </row>
    <row r="135" spans="1:10" x14ac:dyDescent="0.25">
      <c r="A135" s="17">
        <v>45856</v>
      </c>
      <c r="B135" s="28" t="s">
        <v>149</v>
      </c>
      <c r="C135" s="18" t="str">
        <f>VLOOKUP(B135,Fornecedores!A:B,2,0)</f>
        <v>ACCENTURE DO BRASIL LTDA</v>
      </c>
      <c r="D135" s="18" t="s">
        <v>15</v>
      </c>
      <c r="E135" s="23" t="s">
        <v>2763</v>
      </c>
      <c r="F135" s="19">
        <v>45854</v>
      </c>
      <c r="G135" s="20">
        <v>183243.6</v>
      </c>
      <c r="H135" s="104">
        <f>VLOOKUP(E135&amp;B135,'Conf Oracle'!A:F,6,0)</f>
        <v>45870.384722222225</v>
      </c>
      <c r="J135" s="130">
        <f t="shared" si="4"/>
        <v>13</v>
      </c>
    </row>
    <row r="136" spans="1:10" x14ac:dyDescent="0.25">
      <c r="A136" s="17">
        <v>45856</v>
      </c>
      <c r="B136" s="28" t="s">
        <v>288</v>
      </c>
      <c r="C136" s="18" t="str">
        <f>VLOOKUP(B136,Fornecedores!A:B,2,0)</f>
        <v>TELEFONICA BRASIL SA</v>
      </c>
      <c r="D136" s="18" t="s">
        <v>15</v>
      </c>
      <c r="E136" s="23" t="s">
        <v>497</v>
      </c>
      <c r="F136" s="19">
        <v>45844</v>
      </c>
      <c r="G136" s="20">
        <v>1970.17</v>
      </c>
      <c r="H136" s="104" t="e">
        <f>VLOOKUP(E136&amp;B136,'Conf Oracle'!A:F,6,0)</f>
        <v>#N/A</v>
      </c>
      <c r="I136" s="23" t="s">
        <v>2751</v>
      </c>
      <c r="J136" s="130" t="str">
        <f t="shared" si="4"/>
        <v/>
      </c>
    </row>
    <row r="137" spans="1:10" x14ac:dyDescent="0.25">
      <c r="A137" s="17">
        <v>45856</v>
      </c>
      <c r="B137" s="28" t="s">
        <v>288</v>
      </c>
      <c r="C137" s="18" t="str">
        <f>VLOOKUP(B137,Fornecedores!A:B,2,0)</f>
        <v>TELEFONICA BRASIL SA</v>
      </c>
      <c r="D137" s="18" t="s">
        <v>15</v>
      </c>
      <c r="E137" s="23" t="s">
        <v>2764</v>
      </c>
      <c r="F137" s="19">
        <v>45844</v>
      </c>
      <c r="G137" s="20">
        <v>13264</v>
      </c>
      <c r="H137" s="104" t="e">
        <f>VLOOKUP(E137&amp;B137,'Conf Oracle'!A:F,6,0)</f>
        <v>#N/A</v>
      </c>
      <c r="I137" s="23" t="s">
        <v>2751</v>
      </c>
      <c r="J137" s="130" t="str">
        <f t="shared" si="4"/>
        <v/>
      </c>
    </row>
    <row r="138" spans="1:10" x14ac:dyDescent="0.25">
      <c r="A138" s="17">
        <v>45856</v>
      </c>
      <c r="B138" s="28" t="s">
        <v>288</v>
      </c>
      <c r="C138" s="18" t="str">
        <f>VLOOKUP(B138,Fornecedores!A:B,2,0)</f>
        <v>TELEFONICA BRASIL SA</v>
      </c>
      <c r="D138" s="18" t="s">
        <v>15</v>
      </c>
      <c r="E138" s="23" t="s">
        <v>496</v>
      </c>
      <c r="F138" s="19">
        <v>45844</v>
      </c>
      <c r="G138" s="20">
        <v>19118.88</v>
      </c>
      <c r="H138" s="104" t="e">
        <f>VLOOKUP(E138&amp;B138,'Conf Oracle'!A:F,6,0)</f>
        <v>#N/A</v>
      </c>
      <c r="I138" s="23" t="s">
        <v>2751</v>
      </c>
      <c r="J138" s="130" t="str">
        <f t="shared" si="4"/>
        <v/>
      </c>
    </row>
    <row r="139" spans="1:10" x14ac:dyDescent="0.25">
      <c r="A139" s="17">
        <v>45856</v>
      </c>
      <c r="B139" s="28" t="s">
        <v>288</v>
      </c>
      <c r="C139" s="18" t="str">
        <f>VLOOKUP(B139,Fornecedores!A:B,2,0)</f>
        <v>TELEFONICA BRASIL SA</v>
      </c>
      <c r="D139" s="18" t="s">
        <v>15</v>
      </c>
      <c r="E139" s="23" t="s">
        <v>495</v>
      </c>
      <c r="F139" s="19">
        <v>45844</v>
      </c>
      <c r="G139" s="20">
        <v>337.86</v>
      </c>
      <c r="H139" s="104" t="e">
        <f>VLOOKUP(E139&amp;B139,'Conf Oracle'!A:F,6,0)</f>
        <v>#N/A</v>
      </c>
      <c r="I139" s="23" t="s">
        <v>2751</v>
      </c>
      <c r="J139" s="130" t="str">
        <f t="shared" si="4"/>
        <v/>
      </c>
    </row>
    <row r="140" spans="1:10" x14ac:dyDescent="0.25">
      <c r="A140" s="17">
        <v>45856</v>
      </c>
      <c r="B140" s="28" t="s">
        <v>65</v>
      </c>
      <c r="C140" s="18" t="str">
        <f>VLOOKUP(B140,Fornecedores!A:B,2,0)</f>
        <v>LIGHT SERV. DE ELETRICIDADE SA</v>
      </c>
      <c r="D140" s="18" t="s">
        <v>54</v>
      </c>
      <c r="E140" s="23" t="s">
        <v>2765</v>
      </c>
      <c r="F140" s="19">
        <v>45853</v>
      </c>
      <c r="G140" s="20">
        <v>25736.28</v>
      </c>
      <c r="H140" s="104">
        <f>VLOOKUP(E140&amp;B140,'Conf Oracle'!A:F,6,0)</f>
        <v>45854.465277777781</v>
      </c>
      <c r="J140" s="130">
        <f t="shared" si="4"/>
        <v>2</v>
      </c>
    </row>
    <row r="141" spans="1:10" x14ac:dyDescent="0.25">
      <c r="A141" s="17">
        <v>45856</v>
      </c>
      <c r="B141" s="28" t="s">
        <v>381</v>
      </c>
      <c r="C141" s="18" t="str">
        <f>VLOOKUP(B141,Fornecedores!A:B,2,0)</f>
        <v>CELESC DISTRIBUICAO SA</v>
      </c>
      <c r="D141" s="18" t="s">
        <v>54</v>
      </c>
      <c r="E141" s="23" t="s">
        <v>2766</v>
      </c>
      <c r="F141" s="19">
        <v>45855</v>
      </c>
      <c r="G141" s="20">
        <v>25475.27</v>
      </c>
      <c r="H141" s="104">
        <f>VLOOKUP(E141&amp;B141,'Conf Oracle'!A:F,6,0)</f>
        <v>45859.640972222223</v>
      </c>
      <c r="I141" s="23" t="s">
        <v>2696</v>
      </c>
      <c r="J141" s="130">
        <f t="shared" si="4"/>
        <v>3</v>
      </c>
    </row>
    <row r="142" spans="1:10" x14ac:dyDescent="0.25">
      <c r="A142" s="17">
        <v>45856</v>
      </c>
      <c r="B142" s="28" t="s">
        <v>219</v>
      </c>
      <c r="C142" s="18" t="str">
        <f>VLOOKUP(B142,Fornecedores!A:B,2,0)</f>
        <v>COMPANHIA ENERGETICA DE PERNANBUCO</v>
      </c>
      <c r="D142" s="18" t="s">
        <v>54</v>
      </c>
      <c r="E142" s="23" t="s">
        <v>2767</v>
      </c>
      <c r="F142" s="19">
        <v>45855</v>
      </c>
      <c r="G142" s="20">
        <v>31917.57</v>
      </c>
      <c r="H142" s="104">
        <f>VLOOKUP(E142&amp;B142,'Conf Oracle'!A:F,6,0)</f>
        <v>45856.644444444442</v>
      </c>
      <c r="J142" s="130">
        <f t="shared" si="4"/>
        <v>2</v>
      </c>
    </row>
    <row r="143" spans="1:10" x14ac:dyDescent="0.25">
      <c r="A143" s="17">
        <v>45856</v>
      </c>
      <c r="B143" s="28" t="s">
        <v>248</v>
      </c>
      <c r="C143" s="18" t="str">
        <f>VLOOKUP(B143,Fornecedores!A:B,2,0)</f>
        <v>INESC P D BRASIL</v>
      </c>
      <c r="D143" s="18" t="s">
        <v>30</v>
      </c>
      <c r="E143" s="23" t="s">
        <v>2768</v>
      </c>
      <c r="F143" s="19">
        <v>45853</v>
      </c>
      <c r="G143" s="20">
        <v>186033.58</v>
      </c>
      <c r="H143" s="104">
        <f>VLOOKUP(E143&amp;B143,'Conf Oracle'!A:F,6,0)</f>
        <v>45875.425694444442</v>
      </c>
      <c r="J143" s="130">
        <f t="shared" si="4"/>
        <v>17</v>
      </c>
    </row>
    <row r="144" spans="1:10" x14ac:dyDescent="0.25">
      <c r="A144" s="17">
        <v>45856</v>
      </c>
      <c r="B144" s="28" t="s">
        <v>986</v>
      </c>
      <c r="C144" s="18" t="str">
        <f>VLOOKUP(B144,Fornecedores!A:B,2,0)</f>
        <v>SOLAR SOLUTIONS SOLUCOES SOLARES LTDA</v>
      </c>
      <c r="D144" s="18" t="s">
        <v>30</v>
      </c>
      <c r="E144" s="23" t="s">
        <v>2769</v>
      </c>
      <c r="F144" s="19">
        <v>45853</v>
      </c>
      <c r="G144" s="20">
        <v>10000</v>
      </c>
      <c r="H144" s="104">
        <f>VLOOKUP(E144&amp;B144,'Conf Oracle'!A:F,6,0)</f>
        <v>45856.484027777777</v>
      </c>
      <c r="J144" s="130">
        <f t="shared" si="4"/>
        <v>4</v>
      </c>
    </row>
    <row r="145" spans="1:10" x14ac:dyDescent="0.25">
      <c r="A145" s="17">
        <v>45856</v>
      </c>
      <c r="B145" s="28" t="s">
        <v>986</v>
      </c>
      <c r="C145" s="18" t="str">
        <f>VLOOKUP(B145,Fornecedores!A:B,2,0)</f>
        <v>SOLAR SOLUTIONS SOLUCOES SOLARES LTDA</v>
      </c>
      <c r="D145" s="18" t="s">
        <v>1397</v>
      </c>
      <c r="E145" s="23" t="s">
        <v>2770</v>
      </c>
      <c r="F145" s="19">
        <v>45853</v>
      </c>
      <c r="G145" s="20">
        <v>10000</v>
      </c>
      <c r="H145" s="155">
        <v>45856</v>
      </c>
      <c r="I145" s="23" t="s">
        <v>212</v>
      </c>
      <c r="J145" s="130">
        <f t="shared" si="4"/>
        <v>4</v>
      </c>
    </row>
    <row r="146" spans="1:10" x14ac:dyDescent="0.25">
      <c r="A146" s="17">
        <v>45856</v>
      </c>
      <c r="B146" s="28" t="s">
        <v>32</v>
      </c>
      <c r="C146" s="18" t="str">
        <f>VLOOKUP(B146,Fornecedores!A:B,2,0)</f>
        <v>DEL GRANDE INFO E TELEC IND E COM LTDA</v>
      </c>
      <c r="D146" s="18" t="s">
        <v>30</v>
      </c>
      <c r="E146" s="23" t="s">
        <v>2771</v>
      </c>
      <c r="F146" s="19">
        <v>45853</v>
      </c>
      <c r="G146" s="20">
        <v>5077</v>
      </c>
      <c r="H146" s="104">
        <f>VLOOKUP(E146&amp;B146,'Conf Oracle'!A:F,6,0)</f>
        <v>45859.433333333334</v>
      </c>
      <c r="J146" s="130">
        <f t="shared" si="4"/>
        <v>5</v>
      </c>
    </row>
    <row r="147" spans="1:10" x14ac:dyDescent="0.25">
      <c r="A147" s="17">
        <v>45856</v>
      </c>
      <c r="B147" s="28" t="s">
        <v>32</v>
      </c>
      <c r="C147" s="18" t="str">
        <f>VLOOKUP(B147,Fornecedores!A:B,2,0)</f>
        <v>DEL GRANDE INFO E TELEC IND E COM LTDA</v>
      </c>
      <c r="D147" s="18" t="s">
        <v>30</v>
      </c>
      <c r="E147" s="23" t="s">
        <v>2772</v>
      </c>
      <c r="F147" s="19">
        <v>45853</v>
      </c>
      <c r="G147" s="20">
        <v>1618.7</v>
      </c>
      <c r="H147" s="104">
        <f>VLOOKUP(E147&amp;B147,'Conf Oracle'!A:F,6,0)</f>
        <v>45859.436111111114</v>
      </c>
      <c r="J147" s="130">
        <f t="shared" si="4"/>
        <v>5</v>
      </c>
    </row>
    <row r="148" spans="1:10" x14ac:dyDescent="0.25">
      <c r="A148" s="17">
        <v>45856</v>
      </c>
      <c r="B148" s="28" t="s">
        <v>32</v>
      </c>
      <c r="C148" s="18" t="str">
        <f>VLOOKUP(B148,Fornecedores!A:B,2,0)</f>
        <v>DEL GRANDE INFO E TELEC IND E COM LTDA</v>
      </c>
      <c r="D148" s="18" t="s">
        <v>30</v>
      </c>
      <c r="E148" s="23" t="s">
        <v>2773</v>
      </c>
      <c r="F148" s="19">
        <v>45853</v>
      </c>
      <c r="G148" s="20">
        <v>3151.24</v>
      </c>
      <c r="H148" s="104">
        <f>VLOOKUP(E148&amp;B148,'Conf Oracle'!A:F,6,0)</f>
        <v>45859.431250000001</v>
      </c>
      <c r="J148" s="130">
        <f t="shared" si="4"/>
        <v>5</v>
      </c>
    </row>
    <row r="149" spans="1:10" x14ac:dyDescent="0.25">
      <c r="A149" s="17">
        <v>45856</v>
      </c>
      <c r="B149" s="28" t="s">
        <v>32</v>
      </c>
      <c r="C149" s="18" t="str">
        <f>VLOOKUP(B149,Fornecedores!A:B,2,0)</f>
        <v>DEL GRANDE INFO E TELEC IND E COM LTDA</v>
      </c>
      <c r="D149" s="18" t="s">
        <v>30</v>
      </c>
      <c r="E149" s="23" t="s">
        <v>2774</v>
      </c>
      <c r="F149" s="19">
        <v>45853</v>
      </c>
      <c r="G149" s="20">
        <v>2825.73</v>
      </c>
      <c r="H149" s="104">
        <f>VLOOKUP(E149&amp;B149,'Conf Oracle'!A:F,6,0)</f>
        <v>45859.429166666669</v>
      </c>
      <c r="J149" s="130">
        <f t="shared" si="4"/>
        <v>5</v>
      </c>
    </row>
    <row r="150" spans="1:10" x14ac:dyDescent="0.25">
      <c r="A150" s="17">
        <v>45856</v>
      </c>
      <c r="B150" s="28" t="s">
        <v>642</v>
      </c>
      <c r="C150" s="18" t="str">
        <f>VLOOKUP(B150,Fornecedores!A:B,2,0)</f>
        <v>PERINITY - SOLUCOES E SERVICOS EM GOVERNANCA LTDA</v>
      </c>
      <c r="D150" s="18" t="s">
        <v>30</v>
      </c>
      <c r="E150" s="23" t="s">
        <v>2775</v>
      </c>
      <c r="F150" s="19">
        <v>45854</v>
      </c>
      <c r="G150" s="20">
        <v>7230.05</v>
      </c>
      <c r="H150" s="104">
        <f>VLOOKUP(E150&amp;B150,'Conf Oracle'!A:F,6,0)</f>
        <v>45861.38958333333</v>
      </c>
      <c r="J150" s="130">
        <f t="shared" ref="J150:J160" si="5">IF(OR(ISBLANK(F150), ISBLANK(H150)), "", IFERROR(NETWORKDAYS(F150, H150), ""))</f>
        <v>6</v>
      </c>
    </row>
    <row r="151" spans="1:10" x14ac:dyDescent="0.25">
      <c r="A151" s="17">
        <v>45856</v>
      </c>
      <c r="B151" s="28" t="s">
        <v>266</v>
      </c>
      <c r="C151" s="18" t="str">
        <f>VLOOKUP(B151,Fornecedores!A:B,2,0)</f>
        <v>HPPA CONSULT E DESENV EM ENGENHARIA LTDA</v>
      </c>
      <c r="D151" s="18" t="s">
        <v>30</v>
      </c>
      <c r="E151" s="23" t="s">
        <v>2776</v>
      </c>
      <c r="F151" s="19">
        <v>45854</v>
      </c>
      <c r="G151" s="20">
        <v>6896</v>
      </c>
      <c r="H151" s="104">
        <f>VLOOKUP(E151&amp;B151,'Conf Oracle'!A:F,6,0)</f>
        <v>45869.695833333331</v>
      </c>
      <c r="J151" s="130">
        <f t="shared" si="5"/>
        <v>12</v>
      </c>
    </row>
    <row r="152" spans="1:10" x14ac:dyDescent="0.25">
      <c r="A152" s="17">
        <v>45856</v>
      </c>
      <c r="B152" s="28" t="s">
        <v>2210</v>
      </c>
      <c r="C152" s="18" t="str">
        <f>VLOOKUP(B152,Fornecedores!A:B,2,0)</f>
        <v>PAIOL ENGENHARIA, CONSULTORIA E PROJETOS LTDA</v>
      </c>
      <c r="D152" s="18" t="s">
        <v>30</v>
      </c>
      <c r="E152" s="23" t="s">
        <v>2777</v>
      </c>
      <c r="F152" s="19">
        <v>45854</v>
      </c>
      <c r="G152" s="20">
        <v>19788</v>
      </c>
      <c r="H152" s="104">
        <f>VLOOKUP(E152&amp;B152,'Conf Oracle'!A:F,6,0)</f>
        <v>45856.40902777778</v>
      </c>
      <c r="J152" s="130">
        <f t="shared" si="5"/>
        <v>3</v>
      </c>
    </row>
    <row r="153" spans="1:10" x14ac:dyDescent="0.25">
      <c r="A153" s="17">
        <v>45856</v>
      </c>
      <c r="B153" s="28" t="s">
        <v>2778</v>
      </c>
      <c r="C153" s="18" t="str">
        <f>VLOOKUP(B153,Fornecedores!A:B,2,0)</f>
        <v>FLEXFORM INDUSTRIA COMER DE MOVEIS LTDA</v>
      </c>
      <c r="D153" s="18" t="s">
        <v>30</v>
      </c>
      <c r="E153" s="23" t="s">
        <v>2779</v>
      </c>
      <c r="F153" s="19">
        <v>45856</v>
      </c>
      <c r="G153" s="20">
        <v>52301.65</v>
      </c>
      <c r="H153" s="104">
        <f>VLOOKUP(E153&amp;B153,'Conf Oracle'!A:F,6,0)</f>
        <v>45869.493055555555</v>
      </c>
      <c r="J153" s="130">
        <f t="shared" si="5"/>
        <v>10</v>
      </c>
    </row>
    <row r="154" spans="1:10" x14ac:dyDescent="0.25">
      <c r="A154" s="17">
        <v>45856</v>
      </c>
      <c r="B154" s="28" t="s">
        <v>347</v>
      </c>
      <c r="C154" s="18" t="str">
        <f>VLOOKUP(B154,Fornecedores!A:B,2,0)</f>
        <v>DELL COMPUTADORES DO BRASIL LTDA</v>
      </c>
      <c r="D154" s="18" t="s">
        <v>12</v>
      </c>
      <c r="E154" s="88" t="s">
        <v>2780</v>
      </c>
      <c r="F154" s="19">
        <v>45854</v>
      </c>
      <c r="G154" s="20">
        <v>78537.679999999993</v>
      </c>
      <c r="H154" s="104" t="e">
        <f>VLOOKUP(E154&amp;B154,'Conf Oracle'!A:F,6,0)</f>
        <v>#N/A</v>
      </c>
      <c r="I154" s="23" t="s">
        <v>2781</v>
      </c>
      <c r="J154" s="130" t="str">
        <f t="shared" si="5"/>
        <v/>
      </c>
    </row>
    <row r="155" spans="1:10" x14ac:dyDescent="0.25">
      <c r="A155" s="17">
        <v>45856</v>
      </c>
      <c r="B155" s="28" t="s">
        <v>347</v>
      </c>
      <c r="C155" s="18" t="str">
        <f>VLOOKUP(B155,Fornecedores!A:B,2,0)</f>
        <v>DELL COMPUTADORES DO BRASIL LTDA</v>
      </c>
      <c r="D155" s="18" t="s">
        <v>12</v>
      </c>
      <c r="E155" s="88" t="s">
        <v>2782</v>
      </c>
      <c r="F155" s="19">
        <v>45854</v>
      </c>
      <c r="G155" s="20">
        <v>86900.7</v>
      </c>
      <c r="H155" s="104" t="e">
        <f>VLOOKUP(E155&amp;B155,'Conf Oracle'!A:F,6,0)</f>
        <v>#N/A</v>
      </c>
      <c r="I155" s="23" t="s">
        <v>2781</v>
      </c>
      <c r="J155" s="130" t="str">
        <f t="shared" si="5"/>
        <v/>
      </c>
    </row>
    <row r="156" spans="1:10" x14ac:dyDescent="0.25">
      <c r="A156" s="17">
        <v>45856</v>
      </c>
      <c r="B156" s="28" t="s">
        <v>347</v>
      </c>
      <c r="C156" s="18" t="str">
        <f>VLOOKUP(B156,Fornecedores!A:B,2,0)</f>
        <v>DELL COMPUTADORES DO BRASIL LTDA</v>
      </c>
      <c r="D156" s="18" t="s">
        <v>12</v>
      </c>
      <c r="E156" s="88" t="s">
        <v>2783</v>
      </c>
      <c r="F156" s="19">
        <v>45854</v>
      </c>
      <c r="G156" s="20">
        <v>59250.48</v>
      </c>
      <c r="H156" s="104" t="e">
        <f>VLOOKUP(E156&amp;B156,'Conf Oracle'!A:F,6,0)</f>
        <v>#N/A</v>
      </c>
      <c r="I156" s="23" t="s">
        <v>2781</v>
      </c>
      <c r="J156" s="130" t="str">
        <f t="shared" si="5"/>
        <v/>
      </c>
    </row>
    <row r="157" spans="1:10" x14ac:dyDescent="0.25">
      <c r="A157" s="17">
        <v>45856</v>
      </c>
      <c r="B157" s="28" t="s">
        <v>347</v>
      </c>
      <c r="C157" s="18" t="str">
        <f>VLOOKUP(B157,Fornecedores!A:B,2,0)</f>
        <v>DELL COMPUTADORES DO BRASIL LTDA</v>
      </c>
      <c r="D157" s="18" t="s">
        <v>12</v>
      </c>
      <c r="E157" s="88" t="s">
        <v>2784</v>
      </c>
      <c r="F157" s="19">
        <v>45854</v>
      </c>
      <c r="G157" s="20">
        <v>80483.929999999993</v>
      </c>
      <c r="H157" s="104" t="e">
        <f>VLOOKUP(E157&amp;B157,'Conf Oracle'!A:F,6,0)</f>
        <v>#N/A</v>
      </c>
      <c r="I157" s="23" t="s">
        <v>2781</v>
      </c>
      <c r="J157" s="130" t="str">
        <f t="shared" si="5"/>
        <v/>
      </c>
    </row>
    <row r="158" spans="1:10" x14ac:dyDescent="0.25">
      <c r="A158" s="17">
        <v>45856</v>
      </c>
      <c r="B158" s="28" t="s">
        <v>347</v>
      </c>
      <c r="C158" s="18" t="str">
        <f>VLOOKUP(B158,Fornecedores!A:B,2,0)</f>
        <v>DELL COMPUTADORES DO BRASIL LTDA</v>
      </c>
      <c r="D158" s="18" t="s">
        <v>12</v>
      </c>
      <c r="E158" s="88" t="s">
        <v>2785</v>
      </c>
      <c r="F158" s="19">
        <v>45854</v>
      </c>
      <c r="G158" s="20">
        <v>71397.899999999994</v>
      </c>
      <c r="H158" s="104" t="e">
        <f>VLOOKUP(E158&amp;B158,'Conf Oracle'!A:F,6,0)</f>
        <v>#N/A</v>
      </c>
      <c r="I158" s="23" t="s">
        <v>2781</v>
      </c>
      <c r="J158" s="130" t="str">
        <f t="shared" si="5"/>
        <v/>
      </c>
    </row>
    <row r="159" spans="1:10" x14ac:dyDescent="0.25">
      <c r="A159" s="17">
        <v>45856</v>
      </c>
      <c r="B159" s="28" t="s">
        <v>347</v>
      </c>
      <c r="C159" s="18" t="str">
        <f>VLOOKUP(B159,Fornecedores!A:B,2,0)</f>
        <v>DELL COMPUTADORES DO BRASIL LTDA</v>
      </c>
      <c r="D159" s="18" t="s">
        <v>12</v>
      </c>
      <c r="E159" s="88" t="s">
        <v>2786</v>
      </c>
      <c r="F159" s="19">
        <v>45854</v>
      </c>
      <c r="G159" s="20">
        <v>79131.009999999995</v>
      </c>
      <c r="H159" s="104" t="e">
        <f>VLOOKUP(E159&amp;B159,'Conf Oracle'!A:F,6,0)</f>
        <v>#N/A</v>
      </c>
      <c r="I159" s="23" t="s">
        <v>2781</v>
      </c>
      <c r="J159" s="130" t="str">
        <f t="shared" si="5"/>
        <v/>
      </c>
    </row>
    <row r="160" spans="1:10" x14ac:dyDescent="0.25">
      <c r="A160" s="17">
        <v>45856</v>
      </c>
      <c r="B160" s="28" t="s">
        <v>347</v>
      </c>
      <c r="C160" s="18" t="str">
        <f>VLOOKUP(B160,Fornecedores!A:B,2,0)</f>
        <v>DELL COMPUTADORES DO BRASIL LTDA</v>
      </c>
      <c r="D160" s="18" t="s">
        <v>12</v>
      </c>
      <c r="E160" s="88" t="s">
        <v>2787</v>
      </c>
      <c r="F160" s="19">
        <v>45854</v>
      </c>
      <c r="G160" s="20">
        <v>65585.42</v>
      </c>
      <c r="H160" s="104" t="e">
        <f>VLOOKUP(E160&amp;B160,'Conf Oracle'!A:F,6,0)</f>
        <v>#N/A</v>
      </c>
      <c r="I160" s="23" t="s">
        <v>2781</v>
      </c>
      <c r="J160" s="130" t="str">
        <f t="shared" si="5"/>
        <v/>
      </c>
    </row>
    <row r="161" spans="1:10" ht="15" x14ac:dyDescent="0.25">
      <c r="A161" s="17">
        <v>45863</v>
      </c>
      <c r="B161" s="181" t="s">
        <v>68</v>
      </c>
      <c r="C161" s="18" t="str">
        <f>VLOOKUP(B161,Fornecedores!A:B,2,0)</f>
        <v>MAGICCOMP ENG E SERV DE INFORMATICA LTDA</v>
      </c>
      <c r="D161" s="18" t="s">
        <v>12</v>
      </c>
      <c r="E161" s="23" t="s">
        <v>2788</v>
      </c>
      <c r="F161" s="19">
        <v>45854</v>
      </c>
      <c r="G161" s="20">
        <v>135381.97</v>
      </c>
      <c r="H161" s="104">
        <f>VLOOKUP(E161&amp;B161,'Conf Oracle'!A:F,6,0)</f>
        <v>45866.645138888889</v>
      </c>
      <c r="J161" s="130">
        <f>IF(OR(ISBLANK(F161), ISBLANK(H161)), "", IFERROR(NETWORKDAYS(F161, H161), ""))</f>
        <v>9</v>
      </c>
    </row>
    <row r="162" spans="1:10" ht="15" x14ac:dyDescent="0.25">
      <c r="A162" s="17">
        <v>45863</v>
      </c>
      <c r="B162" s="181" t="s">
        <v>68</v>
      </c>
      <c r="C162" s="18" t="str">
        <f>VLOOKUP(B162,Fornecedores!A:B,2,0)</f>
        <v>MAGICCOMP ENG E SERV DE INFORMATICA LTDA</v>
      </c>
      <c r="D162" s="18" t="s">
        <v>12</v>
      </c>
      <c r="E162" s="23" t="s">
        <v>2789</v>
      </c>
      <c r="F162" s="19">
        <v>45854</v>
      </c>
      <c r="G162" s="20">
        <v>125160.13</v>
      </c>
      <c r="H162" s="104">
        <f>VLOOKUP(E162&amp;B162,'Conf Oracle'!A:F,6,0)</f>
        <v>45866.547222222223</v>
      </c>
      <c r="J162" s="130">
        <f>IF(OR(ISBLANK(F162), ISBLANK(H162)), "", IFERROR(NETWORKDAYS(F162, H162), ""))</f>
        <v>9</v>
      </c>
    </row>
    <row r="163" spans="1:10" ht="15" x14ac:dyDescent="0.25">
      <c r="A163" s="17">
        <v>45863</v>
      </c>
      <c r="B163" s="181" t="s">
        <v>68</v>
      </c>
      <c r="C163" s="18" t="str">
        <f>VLOOKUP(B163,Fornecedores!A:B,2,0)</f>
        <v>MAGICCOMP ENG E SERV DE INFORMATICA LTDA</v>
      </c>
      <c r="D163" s="18" t="s">
        <v>12</v>
      </c>
      <c r="E163" s="23" t="s">
        <v>2790</v>
      </c>
      <c r="F163" s="19">
        <v>45854</v>
      </c>
      <c r="G163" s="20">
        <v>108291.01</v>
      </c>
      <c r="H163" s="104">
        <f>VLOOKUP(E163&amp;B163,'Conf Oracle'!A:F,6,0)</f>
        <v>45866.541666666664</v>
      </c>
      <c r="J163" s="130">
        <f>IF(OR(ISBLANK(F163), ISBLANK(H163)), "", IFERROR(NETWORKDAYS(F163, H163), ""))</f>
        <v>9</v>
      </c>
    </row>
    <row r="164" spans="1:10" x14ac:dyDescent="0.25">
      <c r="A164" s="17">
        <v>45860</v>
      </c>
      <c r="B164" s="28" t="s">
        <v>660</v>
      </c>
      <c r="C164" s="18" t="str">
        <f>VLOOKUP(B164,Fornecedores!A:B,2,0)</f>
        <v>COMPANHIA DE SANEAMENTO AMBIENTAL DO DISTRITO FEDERAL</v>
      </c>
      <c r="D164" s="18" t="s">
        <v>54</v>
      </c>
      <c r="E164" s="23" t="s">
        <v>2732</v>
      </c>
      <c r="F164" s="19">
        <v>45854</v>
      </c>
      <c r="G164" s="20">
        <v>31919.02</v>
      </c>
      <c r="H164" s="104">
        <f>VLOOKUP(E164&amp;B164,'Conf Oracle'!A:F,6,0)</f>
        <v>45859.645138888889</v>
      </c>
      <c r="J164" s="130">
        <f t="shared" ref="J164:J181" si="6">IF(OR(ISBLANK(F164), ISBLANK(H164)), "", IFERROR(NETWORKDAYS(F164, H164), ""))</f>
        <v>4</v>
      </c>
    </row>
    <row r="165" spans="1:10" x14ac:dyDescent="0.25">
      <c r="A165" s="17">
        <v>45860</v>
      </c>
      <c r="B165" s="28" t="s">
        <v>364</v>
      </c>
      <c r="C165" s="18" t="str">
        <f>VLOOKUP(B165,Fornecedores!A:B,2,0)</f>
        <v>WR ARQUITETURA</v>
      </c>
      <c r="D165" s="18" t="s">
        <v>54</v>
      </c>
      <c r="E165" s="23" t="s">
        <v>2096</v>
      </c>
      <c r="F165" s="19">
        <v>45859</v>
      </c>
      <c r="G165" s="20">
        <v>82200</v>
      </c>
      <c r="H165" s="104">
        <f>VLOOKUP(E165&amp;B165,'Conf Oracle'!A:F,6,0)</f>
        <v>45863.477083333331</v>
      </c>
      <c r="J165" s="130">
        <f t="shared" si="6"/>
        <v>5</v>
      </c>
    </row>
    <row r="166" spans="1:10" x14ac:dyDescent="0.25">
      <c r="A166" s="17">
        <v>45860</v>
      </c>
      <c r="B166" s="28" t="s">
        <v>364</v>
      </c>
      <c r="C166" s="18" t="str">
        <f>VLOOKUP(B166,Fornecedores!A:B,2,0)</f>
        <v>WR ARQUITETURA</v>
      </c>
      <c r="D166" s="18" t="s">
        <v>54</v>
      </c>
      <c r="E166" s="23" t="s">
        <v>2791</v>
      </c>
      <c r="F166" s="19">
        <v>45859</v>
      </c>
      <c r="G166" s="20">
        <v>5200</v>
      </c>
      <c r="H166" s="104">
        <f>VLOOKUP(E166&amp;B166,'Conf Oracle'!A:F,6,0)</f>
        <v>45863.464583333334</v>
      </c>
      <c r="J166" s="130">
        <f t="shared" si="6"/>
        <v>5</v>
      </c>
    </row>
    <row r="167" spans="1:10" x14ac:dyDescent="0.25">
      <c r="A167" s="17">
        <v>45860</v>
      </c>
      <c r="B167" s="28" t="s">
        <v>373</v>
      </c>
      <c r="C167" s="18" t="str">
        <f>VLOOKUP(B167,Fornecedores!A:B,2,0)</f>
        <v>EMERSON TANIGAWA TUBONI</v>
      </c>
      <c r="D167" s="18" t="s">
        <v>54</v>
      </c>
      <c r="E167" s="23" t="s">
        <v>2792</v>
      </c>
      <c r="F167" s="19">
        <v>45859</v>
      </c>
      <c r="G167" s="20">
        <v>19648.09</v>
      </c>
      <c r="H167" s="104">
        <f>VLOOKUP(E167&amp;B167,'Conf Oracle'!A:F,6,0)</f>
        <v>45863.674305555556</v>
      </c>
      <c r="J167" s="130">
        <f t="shared" si="6"/>
        <v>5</v>
      </c>
    </row>
    <row r="168" spans="1:10" x14ac:dyDescent="0.25">
      <c r="A168" s="17">
        <v>45860</v>
      </c>
      <c r="B168" s="28" t="s">
        <v>352</v>
      </c>
      <c r="C168" s="18" t="str">
        <f>VLOOKUP(B168,Fornecedores!A:B,2,0)</f>
        <v>RECOLD REFRIGERACAO S/C EIRELI</v>
      </c>
      <c r="D168" s="18" t="s">
        <v>54</v>
      </c>
      <c r="E168" s="23" t="s">
        <v>2793</v>
      </c>
      <c r="F168" s="19">
        <v>45859</v>
      </c>
      <c r="G168" s="20">
        <v>25270</v>
      </c>
      <c r="H168" s="104" t="e">
        <f>VLOOKUP(E168&amp;B168,'Conf Oracle'!A:F,6,0)</f>
        <v>#N/A</v>
      </c>
      <c r="J168" s="130" t="str">
        <f t="shared" si="6"/>
        <v/>
      </c>
    </row>
    <row r="169" spans="1:10" x14ac:dyDescent="0.25">
      <c r="A169" s="17">
        <v>45860</v>
      </c>
      <c r="B169" s="28" t="s">
        <v>193</v>
      </c>
      <c r="C169" s="18" t="str">
        <f>VLOOKUP(B169,Fornecedores!A:B,2,0)</f>
        <v>J1 ENGENHARIA PROJETOS E CONSTRUCAO LTDA</v>
      </c>
      <c r="D169" s="18" t="s">
        <v>54</v>
      </c>
      <c r="E169" s="23" t="s">
        <v>2794</v>
      </c>
      <c r="F169" s="19">
        <v>45859</v>
      </c>
      <c r="G169" s="20">
        <v>180300</v>
      </c>
      <c r="H169" s="104" t="e">
        <f>VLOOKUP(E169&amp;B169,'Conf Oracle'!A:F,6,0)</f>
        <v>#N/A</v>
      </c>
      <c r="J169" s="130" t="str">
        <f t="shared" si="6"/>
        <v/>
      </c>
    </row>
    <row r="170" spans="1:10" x14ac:dyDescent="0.25">
      <c r="A170" s="17">
        <v>45860</v>
      </c>
      <c r="B170" s="28" t="s">
        <v>1370</v>
      </c>
      <c r="C170" s="81" t="str">
        <f>VLOOKUP(B170,Fornecedores!A:B,2,0)</f>
        <v xml:space="preserve"> STANDARD IT CONSULTORIA LTDA</v>
      </c>
      <c r="D170" s="18" t="s">
        <v>104</v>
      </c>
      <c r="E170" s="23" t="s">
        <v>2795</v>
      </c>
      <c r="F170" s="19">
        <v>45856</v>
      </c>
      <c r="G170" s="20">
        <v>5482.6</v>
      </c>
      <c r="H170" s="104">
        <f>VLOOKUP(E170&amp;B170,'Conf Oracle'!A:F,6,0)</f>
        <v>45860.400694444441</v>
      </c>
      <c r="J170" s="130">
        <f t="shared" si="6"/>
        <v>3</v>
      </c>
    </row>
    <row r="171" spans="1:10" x14ac:dyDescent="0.25">
      <c r="A171" s="17">
        <v>45860</v>
      </c>
      <c r="B171" s="28" t="s">
        <v>2796</v>
      </c>
      <c r="C171" s="81" t="str">
        <f>VLOOKUP(B171,Fornecedores!A:B,2,0)</f>
        <v>Boxware Distribuidora de Informática Ltda</v>
      </c>
      <c r="D171" s="18" t="s">
        <v>104</v>
      </c>
      <c r="E171" s="23" t="s">
        <v>2797</v>
      </c>
      <c r="F171" s="19">
        <v>45856</v>
      </c>
      <c r="G171" s="20">
        <v>90837</v>
      </c>
      <c r="H171" s="104">
        <f>VLOOKUP(E171&amp;B171,'Conf Oracle'!A:F,6,0)</f>
        <v>45867.611805555556</v>
      </c>
      <c r="J171" s="130">
        <f t="shared" si="6"/>
        <v>8</v>
      </c>
    </row>
    <row r="172" spans="1:10" x14ac:dyDescent="0.25">
      <c r="A172" s="17">
        <v>45860</v>
      </c>
      <c r="B172" s="28" t="s">
        <v>2798</v>
      </c>
      <c r="C172" s="18" t="str">
        <f>VLOOKUP(B172,Fornecedores!A:B,2,0)</f>
        <v>CESCON, BARRIEU, FLESCH &amp; BARRETO SOCIEDADE DE ADVOGADOS</v>
      </c>
      <c r="D172" s="18" t="s">
        <v>15</v>
      </c>
      <c r="E172" s="23" t="s">
        <v>2799</v>
      </c>
      <c r="F172" s="19">
        <v>45859</v>
      </c>
      <c r="G172" s="20">
        <v>36210</v>
      </c>
      <c r="H172" s="104">
        <f>VLOOKUP(E172&amp;B172,'Conf Oracle'!A:F,6,0)</f>
        <v>45866.590277777781</v>
      </c>
      <c r="I172" s="23" t="s">
        <v>67</v>
      </c>
      <c r="J172" s="130">
        <f t="shared" si="6"/>
        <v>6</v>
      </c>
    </row>
    <row r="173" spans="1:10" x14ac:dyDescent="0.25">
      <c r="A173" s="17">
        <v>45860</v>
      </c>
      <c r="B173" s="28" t="s">
        <v>2798</v>
      </c>
      <c r="C173" s="18" t="str">
        <f>VLOOKUP(B173,Fornecedores!A:B,2,0)</f>
        <v>CESCON, BARRIEU, FLESCH &amp; BARRETO SOCIEDADE DE ADVOGADOS</v>
      </c>
      <c r="D173" s="18" t="s">
        <v>15</v>
      </c>
      <c r="E173" s="23" t="s">
        <v>2800</v>
      </c>
      <c r="F173" s="19">
        <v>45859</v>
      </c>
      <c r="G173" s="20">
        <v>2040</v>
      </c>
      <c r="H173" s="104">
        <f>VLOOKUP(E173&amp;B173,'Conf Oracle'!A:F,6,0)</f>
        <v>45866.598611111112</v>
      </c>
      <c r="I173" s="23" t="s">
        <v>67</v>
      </c>
      <c r="J173" s="130">
        <f t="shared" si="6"/>
        <v>6</v>
      </c>
    </row>
    <row r="174" spans="1:10" x14ac:dyDescent="0.25">
      <c r="A174" s="17">
        <v>45860</v>
      </c>
      <c r="B174" s="28" t="s">
        <v>2798</v>
      </c>
      <c r="C174" s="18" t="str">
        <f>VLOOKUP(B174,Fornecedores!A:B,2,0)</f>
        <v>CESCON, BARRIEU, FLESCH &amp; BARRETO SOCIEDADE DE ADVOGADOS</v>
      </c>
      <c r="D174" s="18" t="s">
        <v>15</v>
      </c>
      <c r="E174" s="23" t="s">
        <v>2801</v>
      </c>
      <c r="F174" s="19">
        <v>45859</v>
      </c>
      <c r="G174" s="20">
        <v>2040</v>
      </c>
      <c r="H174" s="104">
        <f>VLOOKUP(E174&amp;B174,'Conf Oracle'!A:F,6,0)</f>
        <v>45866.578472222223</v>
      </c>
      <c r="I174" s="23" t="s">
        <v>67</v>
      </c>
      <c r="J174" s="130">
        <f t="shared" si="6"/>
        <v>6</v>
      </c>
    </row>
    <row r="175" spans="1:10" x14ac:dyDescent="0.25">
      <c r="A175" s="17">
        <v>45860</v>
      </c>
      <c r="B175" s="28" t="s">
        <v>2798</v>
      </c>
      <c r="C175" s="18" t="str">
        <f>VLOOKUP(B175,Fornecedores!A:B,2,0)</f>
        <v>CESCON, BARRIEU, FLESCH &amp; BARRETO SOCIEDADE DE ADVOGADOS</v>
      </c>
      <c r="D175" s="18" t="s">
        <v>15</v>
      </c>
      <c r="E175" s="23" t="s">
        <v>2802</v>
      </c>
      <c r="F175" s="19">
        <v>45859</v>
      </c>
      <c r="G175" s="20">
        <v>29325</v>
      </c>
      <c r="H175" s="104">
        <f>VLOOKUP(E175&amp;B175,'Conf Oracle'!A:F,6,0)</f>
        <v>45866.571527777778</v>
      </c>
      <c r="I175" s="23" t="s">
        <v>67</v>
      </c>
      <c r="J175" s="130">
        <f t="shared" si="6"/>
        <v>6</v>
      </c>
    </row>
    <row r="176" spans="1:10" x14ac:dyDescent="0.25">
      <c r="A176" s="17">
        <v>45853</v>
      </c>
      <c r="B176" s="28" t="s">
        <v>401</v>
      </c>
      <c r="C176" s="18" t="str">
        <f>VLOOKUP(B176,Fornecedores!A:B,2,0)</f>
        <v>ACT CONSULTORIA EM TECNOLOGIA LTDA</v>
      </c>
      <c r="D176" s="18" t="s">
        <v>12</v>
      </c>
      <c r="E176" s="23" t="s">
        <v>2803</v>
      </c>
      <c r="F176" s="19">
        <v>45853</v>
      </c>
      <c r="G176" s="20">
        <v>13461.58</v>
      </c>
      <c r="H176" s="104">
        <f>VLOOKUP(E176&amp;B176,'Conf Oracle'!A:F,6,0)</f>
        <v>45870.4375</v>
      </c>
      <c r="J176" s="130">
        <f t="shared" si="6"/>
        <v>14</v>
      </c>
    </row>
    <row r="177" spans="1:10" x14ac:dyDescent="0.25">
      <c r="A177" s="17">
        <v>45853</v>
      </c>
      <c r="B177" s="28" t="s">
        <v>401</v>
      </c>
      <c r="C177" s="18" t="str">
        <f>VLOOKUP(B177,Fornecedores!A:B,2,0)</f>
        <v>ACT CONSULTORIA EM TECNOLOGIA LTDA</v>
      </c>
      <c r="D177" s="18" t="s">
        <v>12</v>
      </c>
      <c r="E177" s="23" t="s">
        <v>2804</v>
      </c>
      <c r="F177" s="19">
        <v>45853</v>
      </c>
      <c r="G177" s="20">
        <v>8363.0400000000009</v>
      </c>
      <c r="H177" s="104">
        <f>VLOOKUP(E177&amp;B177,'Conf Oracle'!A:F,6,0)</f>
        <v>45870.451388888891</v>
      </c>
      <c r="J177" s="130">
        <f t="shared" si="6"/>
        <v>14</v>
      </c>
    </row>
    <row r="178" spans="1:10" x14ac:dyDescent="0.25">
      <c r="A178" s="17">
        <v>45853</v>
      </c>
      <c r="B178" s="28" t="s">
        <v>401</v>
      </c>
      <c r="C178" s="18" t="str">
        <f>VLOOKUP(B178,Fornecedores!A:B,2,0)</f>
        <v>ACT CONSULTORIA EM TECNOLOGIA LTDA</v>
      </c>
      <c r="D178" s="18" t="s">
        <v>12</v>
      </c>
      <c r="E178" s="23" t="s">
        <v>2805</v>
      </c>
      <c r="F178" s="19">
        <v>45853</v>
      </c>
      <c r="G178" s="20">
        <v>9491.0400000000009</v>
      </c>
      <c r="H178" s="104">
        <f>VLOOKUP(E178&amp;B178,'Conf Oracle'!A:F,6,0)</f>
        <v>45870.40625</v>
      </c>
      <c r="J178" s="130">
        <f t="shared" si="6"/>
        <v>14</v>
      </c>
    </row>
    <row r="179" spans="1:10" x14ac:dyDescent="0.25">
      <c r="A179" s="17">
        <v>45853</v>
      </c>
      <c r="B179" s="28" t="s">
        <v>401</v>
      </c>
      <c r="C179" s="18" t="str">
        <f>VLOOKUP(B179,Fornecedores!A:B,2,0)</f>
        <v>ACT CONSULTORIA EM TECNOLOGIA LTDA</v>
      </c>
      <c r="D179" s="18" t="s">
        <v>12</v>
      </c>
      <c r="E179" s="23" t="s">
        <v>2806</v>
      </c>
      <c r="F179" s="19">
        <v>45853</v>
      </c>
      <c r="G179" s="20">
        <v>13252.98</v>
      </c>
      <c r="H179" s="104">
        <f>VLOOKUP(E179&amp;B179,'Conf Oracle'!A:F,6,0)</f>
        <v>45870.394444444442</v>
      </c>
      <c r="J179" s="130">
        <f t="shared" si="6"/>
        <v>14</v>
      </c>
    </row>
    <row r="180" spans="1:10" x14ac:dyDescent="0.25">
      <c r="A180" s="17">
        <v>45860</v>
      </c>
      <c r="B180" s="28" t="s">
        <v>1430</v>
      </c>
      <c r="C180" s="18" t="str">
        <f>VLOOKUP(B180,Fornecedores!A:B,2,0)</f>
        <v>QUALITY SOFTWARE SA</v>
      </c>
      <c r="D180" s="18" t="s">
        <v>12</v>
      </c>
      <c r="E180" s="23" t="s">
        <v>2807</v>
      </c>
      <c r="F180" s="19">
        <v>45856</v>
      </c>
      <c r="G180" s="20">
        <v>162439</v>
      </c>
      <c r="H180" s="104">
        <f>VLOOKUP(E180&amp;B180,'Conf Oracle'!A:F,6,0)</f>
        <v>45862.614583333336</v>
      </c>
      <c r="J180" s="130">
        <f t="shared" si="6"/>
        <v>5</v>
      </c>
    </row>
    <row r="181" spans="1:10" x14ac:dyDescent="0.25">
      <c r="A181" s="17">
        <v>45860</v>
      </c>
      <c r="B181" s="28" t="s">
        <v>392</v>
      </c>
      <c r="C181" s="18" t="str">
        <f>VLOOKUP(B181,Fornecedores!A:B,2,0)</f>
        <v>PAVAN &amp; MACARENCO LTDA</v>
      </c>
      <c r="D181" s="18" t="s">
        <v>12</v>
      </c>
      <c r="E181" s="23" t="s">
        <v>2808</v>
      </c>
      <c r="F181" s="19">
        <v>45859</v>
      </c>
      <c r="G181" s="20">
        <v>131200</v>
      </c>
      <c r="H181" s="104">
        <f>VLOOKUP(E181&amp;B181,'Conf Oracle'!A:F,6,0)</f>
        <v>45863.467361111114</v>
      </c>
      <c r="J181" s="130">
        <f t="shared" si="6"/>
        <v>5</v>
      </c>
    </row>
    <row r="182" spans="1:10" x14ac:dyDescent="0.25">
      <c r="A182" s="17">
        <v>45860</v>
      </c>
      <c r="B182" s="28" t="s">
        <v>2027</v>
      </c>
      <c r="C182" s="18" t="str">
        <f>VLOOKUP(B182,Fornecedores!A:B,2,0)</f>
        <v>LIGA ACELERADORA DE PROJETOS E PARTICIPACOES LTDA</v>
      </c>
      <c r="D182" s="18" t="s">
        <v>12</v>
      </c>
      <c r="E182" s="23" t="s">
        <v>2170</v>
      </c>
      <c r="F182" s="19">
        <v>45859</v>
      </c>
      <c r="G182" s="20">
        <v>17000</v>
      </c>
      <c r="H182" s="104">
        <f>VLOOKUP(E182&amp;B182,'Conf Oracle'!A:F,6,0)</f>
        <v>45859.616666666669</v>
      </c>
      <c r="J182" s="130">
        <f t="shared" ref="J182:J213" si="7">IF(OR(ISBLANK(F182), ISBLANK(H182)), "", IFERROR(NETWORKDAYS(F182, H182), ""))</f>
        <v>1</v>
      </c>
    </row>
    <row r="183" spans="1:10" x14ac:dyDescent="0.25">
      <c r="A183" s="17">
        <v>45863</v>
      </c>
      <c r="B183" s="28" t="s">
        <v>2809</v>
      </c>
      <c r="C183" s="18" t="str">
        <f>VLOOKUP(B183,Fornecedores!A:B,2,0)</f>
        <v>EURECA! - ATITUDE EMPREENDEDORA LTDA</v>
      </c>
      <c r="D183" s="18" t="s">
        <v>54</v>
      </c>
      <c r="E183" s="23" t="s">
        <v>2810</v>
      </c>
      <c r="F183" s="19">
        <v>45859</v>
      </c>
      <c r="G183" s="20">
        <v>153433</v>
      </c>
      <c r="H183" s="104">
        <f>VLOOKUP(E183&amp;B183,'Conf Oracle'!A:F,6,0)</f>
        <v>45869.722222222219</v>
      </c>
      <c r="J183" s="130">
        <f t="shared" si="7"/>
        <v>9</v>
      </c>
    </row>
    <row r="184" spans="1:10" x14ac:dyDescent="0.25">
      <c r="A184" s="17">
        <v>45863</v>
      </c>
      <c r="B184" s="28" t="s">
        <v>2200</v>
      </c>
      <c r="C184" s="18" t="str">
        <f>VLOOKUP(B184,Fornecedores!A:B,2,0)</f>
        <v>CAMARGO MOREIRA E OURICURI ADVOGADOS</v>
      </c>
      <c r="D184" s="18" t="s">
        <v>54</v>
      </c>
      <c r="E184" s="23" t="s">
        <v>2811</v>
      </c>
      <c r="F184" s="19">
        <v>45860</v>
      </c>
      <c r="G184" s="20">
        <v>2500</v>
      </c>
      <c r="H184" s="104">
        <f>VLOOKUP(E184&amp;B184,'Conf Oracle'!A:F,6,0)</f>
        <v>45863.669444444444</v>
      </c>
      <c r="J184" s="130">
        <f t="shared" si="7"/>
        <v>4</v>
      </c>
    </row>
    <row r="185" spans="1:10" x14ac:dyDescent="0.25">
      <c r="A185" s="17">
        <v>45863</v>
      </c>
      <c r="B185" s="28" t="s">
        <v>460</v>
      </c>
      <c r="C185" s="18" t="str">
        <f>VLOOKUP(B185,Fornecedores!A:B,2,0)</f>
        <v>BESECURE INFORMATICA E SEGURANÇA ELETRONICA LTDA - ME</v>
      </c>
      <c r="D185" s="18" t="s">
        <v>54</v>
      </c>
      <c r="E185" s="23" t="s">
        <v>2812</v>
      </c>
      <c r="F185" s="19">
        <v>45860</v>
      </c>
      <c r="G185" s="20">
        <v>800</v>
      </c>
      <c r="H185" s="104">
        <f>VLOOKUP(E185&amp;B185,'Conf Oracle'!A:F,6,0)</f>
        <v>45870.44027777778</v>
      </c>
      <c r="J185" s="130">
        <f t="shared" si="7"/>
        <v>9</v>
      </c>
    </row>
    <row r="186" spans="1:10" x14ac:dyDescent="0.25">
      <c r="A186" s="17">
        <v>45863</v>
      </c>
      <c r="B186" s="28" t="s">
        <v>2813</v>
      </c>
      <c r="C186" s="18" t="str">
        <f>VLOOKUP(B186,Fornecedores!A:B,2,0)</f>
        <v>FAIRFAX BRASIL SEGUROS CORPORATIVOS S/A</v>
      </c>
      <c r="D186" s="18" t="s">
        <v>54</v>
      </c>
      <c r="E186" s="23" t="s">
        <v>2814</v>
      </c>
      <c r="F186" s="19">
        <v>45855</v>
      </c>
      <c r="G186" s="20">
        <v>65000</v>
      </c>
      <c r="H186" s="104" t="e">
        <f>VLOOKUP(E186&amp;B186,'Conf Oracle'!A:F,6,0)</f>
        <v>#N/A</v>
      </c>
      <c r="J186" s="130" t="str">
        <f t="shared" si="7"/>
        <v/>
      </c>
    </row>
    <row r="187" spans="1:10" x14ac:dyDescent="0.25">
      <c r="A187" s="17">
        <v>45863</v>
      </c>
      <c r="B187" s="28" t="s">
        <v>356</v>
      </c>
      <c r="C187" s="18" t="str">
        <f>VLOOKUP(B187,Fornecedores!A:B,2,0)</f>
        <v>AFEL ENGENHARIA E SERVICOS LTDA</v>
      </c>
      <c r="D187" s="18" t="s">
        <v>54</v>
      </c>
      <c r="E187" s="23" t="s">
        <v>2815</v>
      </c>
      <c r="F187" s="19">
        <v>45860</v>
      </c>
      <c r="G187" s="20">
        <v>27740</v>
      </c>
      <c r="H187" s="104">
        <f>VLOOKUP(E187&amp;B187,'Conf Oracle'!A:F,6,0)</f>
        <v>45866.457638888889</v>
      </c>
      <c r="J187" s="130">
        <f t="shared" si="7"/>
        <v>5</v>
      </c>
    </row>
    <row r="188" spans="1:10" x14ac:dyDescent="0.25">
      <c r="A188" s="17">
        <v>45863</v>
      </c>
      <c r="B188" s="28" t="s">
        <v>356</v>
      </c>
      <c r="C188" s="18" t="str">
        <f>VLOOKUP(B188,Fornecedores!A:B,2,0)</f>
        <v>AFEL ENGENHARIA E SERVICOS LTDA</v>
      </c>
      <c r="D188" s="18" t="s">
        <v>54</v>
      </c>
      <c r="E188" s="23" t="s">
        <v>2816</v>
      </c>
      <c r="F188" s="19">
        <v>45860</v>
      </c>
      <c r="G188" s="20">
        <v>29990</v>
      </c>
      <c r="H188" s="104">
        <f>VLOOKUP(E188&amp;B188,'Conf Oracle'!A:F,6,0)</f>
        <v>45866.443055555559</v>
      </c>
      <c r="J188" s="130">
        <f t="shared" si="7"/>
        <v>5</v>
      </c>
    </row>
    <row r="189" spans="1:10" x14ac:dyDescent="0.25">
      <c r="A189" s="17">
        <v>45863</v>
      </c>
      <c r="B189" s="28" t="s">
        <v>2817</v>
      </c>
      <c r="C189" s="18" t="str">
        <f>VLOOKUP(B189,Fornecedores!A:B,2,0)</f>
        <v>QUEIROZ CAVALVANTI ADVOCACIA</v>
      </c>
      <c r="D189" s="18" t="s">
        <v>54</v>
      </c>
      <c r="E189" s="23" t="s">
        <v>2818</v>
      </c>
      <c r="F189" s="19">
        <v>45859</v>
      </c>
      <c r="G189" s="20">
        <v>12800</v>
      </c>
      <c r="H189" s="104">
        <f>VLOOKUP(E189&amp;B189,'Conf Oracle'!A:F,6,0)</f>
        <v>45866.433333333334</v>
      </c>
      <c r="J189" s="130">
        <f t="shared" si="7"/>
        <v>6</v>
      </c>
    </row>
    <row r="190" spans="1:10" x14ac:dyDescent="0.25">
      <c r="A190" s="17">
        <v>45863</v>
      </c>
      <c r="B190" s="28" t="s">
        <v>663</v>
      </c>
      <c r="C190" s="18" t="str">
        <f>VLOOKUP(B190,Fornecedores!A:B,2,0)</f>
        <v>BRINGER DO BRASIL AG CARGAS NAC INT LTDA</v>
      </c>
      <c r="D190" s="18" t="s">
        <v>54</v>
      </c>
      <c r="E190" s="23" t="s">
        <v>2819</v>
      </c>
      <c r="F190" s="19">
        <v>45861</v>
      </c>
      <c r="G190" s="20">
        <v>4152.74</v>
      </c>
      <c r="H190" s="104" t="e">
        <f>VLOOKUP(E190&amp;B190,'Conf Oracle'!A:F,6,0)</f>
        <v>#N/A</v>
      </c>
      <c r="J190" s="130" t="str">
        <f t="shared" si="7"/>
        <v/>
      </c>
    </row>
    <row r="191" spans="1:10" x14ac:dyDescent="0.25">
      <c r="A191" s="17">
        <v>45863</v>
      </c>
      <c r="B191" s="28" t="s">
        <v>375</v>
      </c>
      <c r="C191" s="18" t="str">
        <f>VLOOKUP(B191,Fornecedores!A:B,2,0)</f>
        <v>LIDER SERVICOS GERAIS LTDA</v>
      </c>
      <c r="D191" s="18" t="s">
        <v>54</v>
      </c>
      <c r="E191" s="23" t="s">
        <v>2820</v>
      </c>
      <c r="F191" s="19">
        <v>45861</v>
      </c>
      <c r="G191" s="20">
        <v>94482.75</v>
      </c>
      <c r="H191" s="104">
        <f>VLOOKUP(E191&amp;B191,'Conf Oracle'!A:F,6,0)</f>
        <v>45866.418749999997</v>
      </c>
      <c r="J191" s="130">
        <f t="shared" si="7"/>
        <v>4</v>
      </c>
    </row>
    <row r="192" spans="1:10" s="184" customFormat="1" x14ac:dyDescent="0.25">
      <c r="A192" s="182">
        <v>45863</v>
      </c>
      <c r="B192" s="183" t="s">
        <v>375</v>
      </c>
      <c r="C192" s="103" t="str">
        <f>VLOOKUP(B192,Fornecedores!A:B,2,0)</f>
        <v>LIDER SERVICOS GERAIS LTDA</v>
      </c>
      <c r="D192" s="103" t="s">
        <v>54</v>
      </c>
      <c r="E192" s="30" t="s">
        <v>2821</v>
      </c>
      <c r="F192" s="31">
        <v>45861</v>
      </c>
      <c r="G192" s="89">
        <v>91646</v>
      </c>
      <c r="H192" s="155">
        <v>45862</v>
      </c>
      <c r="I192" s="23" t="s">
        <v>212</v>
      </c>
      <c r="J192" s="130">
        <f t="shared" si="7"/>
        <v>2</v>
      </c>
    </row>
    <row r="193" spans="1:10" x14ac:dyDescent="0.25">
      <c r="A193" s="17">
        <v>45863</v>
      </c>
      <c r="B193" s="28" t="s">
        <v>482</v>
      </c>
      <c r="C193" s="18" t="str">
        <f>VLOOKUP(B193,Fornecedores!A:B,2,0)</f>
        <v>DECIO FREIRE SOCIEDADE DE ADVOGADOS</v>
      </c>
      <c r="D193" s="18" t="s">
        <v>54</v>
      </c>
      <c r="E193" s="23" t="s">
        <v>2822</v>
      </c>
      <c r="F193" s="19">
        <v>45861</v>
      </c>
      <c r="G193" s="20">
        <v>549.16</v>
      </c>
      <c r="H193" s="104">
        <f>VLOOKUP(E193&amp;B193,'Conf Oracle'!A:F,6,0)</f>
        <v>45866.397916666669</v>
      </c>
      <c r="J193" s="130">
        <f t="shared" si="7"/>
        <v>4</v>
      </c>
    </row>
    <row r="194" spans="1:10" x14ac:dyDescent="0.25">
      <c r="A194" s="17">
        <v>45863</v>
      </c>
      <c r="B194" s="28" t="s">
        <v>367</v>
      </c>
      <c r="C194" s="18" t="str">
        <f>VLOOKUP(B194,Fornecedores!A:B,2,0)</f>
        <v>SERVIS SEGURANCA LTDA</v>
      </c>
      <c r="D194" s="18" t="s">
        <v>54</v>
      </c>
      <c r="E194" s="23" t="s">
        <v>2823</v>
      </c>
      <c r="F194" s="19">
        <v>45861</v>
      </c>
      <c r="G194" s="20">
        <v>74295.69</v>
      </c>
      <c r="H194" s="104">
        <f>VLOOKUP(E194&amp;B194,'Conf Oracle'!A:F,6,0)</f>
        <v>45866.584722222222</v>
      </c>
      <c r="J194" s="130">
        <f t="shared" si="7"/>
        <v>4</v>
      </c>
    </row>
    <row r="195" spans="1:10" x14ac:dyDescent="0.25">
      <c r="A195" s="17">
        <v>45863</v>
      </c>
      <c r="B195" s="28" t="s">
        <v>360</v>
      </c>
      <c r="C195" s="18" t="str">
        <f>VLOOKUP(B195,Fornecedores!A:B,2,0)</f>
        <v>SOCIAL CAFE LTDA ME</v>
      </c>
      <c r="D195" s="18" t="s">
        <v>54</v>
      </c>
      <c r="E195" s="23" t="s">
        <v>2824</v>
      </c>
      <c r="F195" s="19">
        <v>45861</v>
      </c>
      <c r="G195" s="20">
        <v>2094.67</v>
      </c>
      <c r="H195" s="104">
        <f>VLOOKUP(E195&amp;B195,'Conf Oracle'!A:F,6,0)</f>
        <v>45866.5625</v>
      </c>
      <c r="J195" s="130">
        <f t="shared" si="7"/>
        <v>4</v>
      </c>
    </row>
    <row r="196" spans="1:10" x14ac:dyDescent="0.25">
      <c r="A196" s="17">
        <v>45863</v>
      </c>
      <c r="B196" s="28" t="s">
        <v>320</v>
      </c>
      <c r="C196" s="18" t="str">
        <f>VLOOKUP(B196,Fornecedores!A:B,2,0)</f>
        <v>EDIPO FARIAS DA CUNHA</v>
      </c>
      <c r="D196" s="18" t="s">
        <v>54</v>
      </c>
      <c r="E196" s="23" t="s">
        <v>2825</v>
      </c>
      <c r="F196" s="19">
        <v>45861</v>
      </c>
      <c r="G196" s="20">
        <v>2277.77</v>
      </c>
      <c r="H196" s="104">
        <f>VLOOKUP(E196&amp;B196,'Conf Oracle'!A:F,6,0)</f>
        <v>45870.525694444441</v>
      </c>
      <c r="J196" s="130">
        <f t="shared" si="7"/>
        <v>8</v>
      </c>
    </row>
    <row r="197" spans="1:10" x14ac:dyDescent="0.25">
      <c r="A197" s="17">
        <v>45863</v>
      </c>
      <c r="B197" s="28" t="s">
        <v>352</v>
      </c>
      <c r="C197" s="18" t="str">
        <f>VLOOKUP(B197,Fornecedores!A:B,2,0)</f>
        <v>RECOLD REFRIGERACAO S/C EIRELI</v>
      </c>
      <c r="D197" s="18" t="s">
        <v>54</v>
      </c>
      <c r="E197" s="23" t="s">
        <v>2826</v>
      </c>
      <c r="F197" s="19">
        <v>45859</v>
      </c>
      <c r="G197" s="20">
        <v>25270</v>
      </c>
      <c r="H197" s="104">
        <f>VLOOKUP(E197&amp;B197,'Conf Oracle'!A:F,6,0)</f>
        <v>45863.672222222223</v>
      </c>
      <c r="J197" s="130">
        <f t="shared" si="7"/>
        <v>5</v>
      </c>
    </row>
    <row r="198" spans="1:10" x14ac:dyDescent="0.25">
      <c r="A198" s="17">
        <v>45863</v>
      </c>
      <c r="B198" s="28" t="s">
        <v>362</v>
      </c>
      <c r="C198" s="18" t="str">
        <f>VLOOKUP(B198,Fornecedores!A:B,2,0)</f>
        <v>GRABER SISTEMAS DE SEGURANCA LTDA</v>
      </c>
      <c r="D198" s="18" t="s">
        <v>54</v>
      </c>
      <c r="E198" s="23" t="s">
        <v>2827</v>
      </c>
      <c r="F198" s="19">
        <v>45861</v>
      </c>
      <c r="G198" s="20">
        <v>111691.36</v>
      </c>
      <c r="H198" s="104">
        <f>VLOOKUP(E198&amp;B198,'Conf Oracle'!A:F,6,0)</f>
        <v>45866.55972222222</v>
      </c>
      <c r="J198" s="130">
        <f t="shared" si="7"/>
        <v>4</v>
      </c>
    </row>
    <row r="199" spans="1:10" x14ac:dyDescent="0.25">
      <c r="A199" s="17">
        <v>45863</v>
      </c>
      <c r="B199" s="28" t="s">
        <v>2023</v>
      </c>
      <c r="C199" s="18" t="str">
        <f>VLOOKUP(B199,Fornecedores!A:B,2,0)</f>
        <v>GRAN COFFEE COMERCIO LOCACAO SERVICOS SA</v>
      </c>
      <c r="D199" s="18" t="s">
        <v>54</v>
      </c>
      <c r="E199" s="23" t="s">
        <v>2828</v>
      </c>
      <c r="F199" s="19">
        <v>45861</v>
      </c>
      <c r="G199" s="20">
        <v>2078.8200000000002</v>
      </c>
      <c r="H199" s="104" t="e">
        <f>VLOOKUP(E199&amp;B199,'Conf Oracle'!A:F,6,0)</f>
        <v>#N/A</v>
      </c>
      <c r="J199" s="130" t="str">
        <f t="shared" si="7"/>
        <v/>
      </c>
    </row>
    <row r="200" spans="1:10" x14ac:dyDescent="0.25">
      <c r="A200" s="17">
        <v>45863</v>
      </c>
      <c r="B200" s="28" t="s">
        <v>2023</v>
      </c>
      <c r="C200" s="18" t="str">
        <f>VLOOKUP(B200,Fornecedores!A:B,2,0)</f>
        <v>GRAN COFFEE COMERCIO LOCACAO SERVICOS SA</v>
      </c>
      <c r="D200" s="18" t="s">
        <v>54</v>
      </c>
      <c r="E200" s="23" t="s">
        <v>2829</v>
      </c>
      <c r="F200" s="19">
        <v>45861</v>
      </c>
      <c r="G200" s="20">
        <v>2849.54</v>
      </c>
      <c r="H200" s="104" t="e">
        <f>VLOOKUP(E200&amp;B200,'Conf Oracle'!A:F,6,0)</f>
        <v>#N/A</v>
      </c>
      <c r="J200" s="130" t="str">
        <f t="shared" si="7"/>
        <v/>
      </c>
    </row>
    <row r="201" spans="1:10" x14ac:dyDescent="0.25">
      <c r="A201" s="17">
        <v>45863</v>
      </c>
      <c r="B201" s="28" t="s">
        <v>2023</v>
      </c>
      <c r="C201" s="18" t="str">
        <f>VLOOKUP(B201,Fornecedores!A:B,2,0)</f>
        <v>GRAN COFFEE COMERCIO LOCACAO SERVICOS SA</v>
      </c>
      <c r="D201" s="18" t="s">
        <v>54</v>
      </c>
      <c r="E201" s="23" t="s">
        <v>2830</v>
      </c>
      <c r="F201" s="19">
        <v>45861</v>
      </c>
      <c r="G201" s="20">
        <v>14601.35</v>
      </c>
      <c r="H201" s="104" t="e">
        <f>VLOOKUP(E201&amp;B201,'Conf Oracle'!A:F,6,0)</f>
        <v>#N/A</v>
      </c>
      <c r="J201" s="130" t="str">
        <f t="shared" si="7"/>
        <v/>
      </c>
    </row>
    <row r="202" spans="1:10" x14ac:dyDescent="0.25">
      <c r="A202" s="17">
        <v>45863</v>
      </c>
      <c r="B202" s="28" t="s">
        <v>330</v>
      </c>
      <c r="C202" s="18" t="str">
        <f>VLOOKUP(B202,Fornecedores!A:B,2,0)</f>
        <v>RICOH BRASIL S A</v>
      </c>
      <c r="D202" s="18" t="s">
        <v>54</v>
      </c>
      <c r="E202" s="23" t="s">
        <v>2831</v>
      </c>
      <c r="F202" s="19">
        <v>45862</v>
      </c>
      <c r="G202" s="20">
        <v>8366.86</v>
      </c>
      <c r="H202" s="104">
        <f>VLOOKUP(E202&amp;B202,'Conf Oracle'!A:F,6,0)</f>
        <v>45870.511805555558</v>
      </c>
      <c r="J202" s="130">
        <f t="shared" si="7"/>
        <v>7</v>
      </c>
    </row>
    <row r="203" spans="1:10" x14ac:dyDescent="0.25">
      <c r="A203" s="17">
        <v>45863</v>
      </c>
      <c r="B203" s="28" t="s">
        <v>330</v>
      </c>
      <c r="C203" s="18" t="str">
        <f>VLOOKUP(B203,Fornecedores!A:B,2,0)</f>
        <v>RICOH BRASIL S A</v>
      </c>
      <c r="D203" s="18" t="s">
        <v>54</v>
      </c>
      <c r="E203" s="23" t="s">
        <v>2832</v>
      </c>
      <c r="F203" s="19">
        <v>45862</v>
      </c>
      <c r="G203" s="20">
        <v>1280.73</v>
      </c>
      <c r="H203" s="104">
        <f>VLOOKUP(E203&amp;B203,'Conf Oracle'!A:F,6,0)</f>
        <v>45870.509027777778</v>
      </c>
      <c r="J203" s="130">
        <f t="shared" si="7"/>
        <v>7</v>
      </c>
    </row>
    <row r="204" spans="1:10" x14ac:dyDescent="0.25">
      <c r="A204" s="17">
        <v>45863</v>
      </c>
      <c r="B204" s="28" t="s">
        <v>330</v>
      </c>
      <c r="C204" s="18" t="str">
        <f>VLOOKUP(B204,Fornecedores!A:B,2,0)</f>
        <v>RICOH BRASIL S A</v>
      </c>
      <c r="D204" s="18" t="s">
        <v>54</v>
      </c>
      <c r="E204" s="23" t="s">
        <v>2833</v>
      </c>
      <c r="F204" s="19">
        <v>45862</v>
      </c>
      <c r="G204" s="20">
        <v>1280.73</v>
      </c>
      <c r="H204" s="104">
        <f>VLOOKUP(E204&amp;B204,'Conf Oracle'!A:F,6,0)</f>
        <v>45870.456944444442</v>
      </c>
      <c r="J204" s="130">
        <f t="shared" si="7"/>
        <v>7</v>
      </c>
    </row>
    <row r="205" spans="1:10" x14ac:dyDescent="0.25">
      <c r="A205" s="17">
        <v>45863</v>
      </c>
      <c r="B205" s="28" t="s">
        <v>330</v>
      </c>
      <c r="C205" s="18" t="str">
        <f>VLOOKUP(B205,Fornecedores!A:B,2,0)</f>
        <v>RICOH BRASIL S A</v>
      </c>
      <c r="D205" s="18" t="s">
        <v>54</v>
      </c>
      <c r="E205" s="23" t="s">
        <v>2834</v>
      </c>
      <c r="F205" s="19">
        <v>45862</v>
      </c>
      <c r="G205" s="20">
        <v>1708.57</v>
      </c>
      <c r="H205" s="104">
        <f>VLOOKUP(E205&amp;B205,'Conf Oracle'!A:F,6,0)</f>
        <v>45870.506944444445</v>
      </c>
      <c r="J205" s="130">
        <f t="shared" si="7"/>
        <v>7</v>
      </c>
    </row>
    <row r="206" spans="1:10" x14ac:dyDescent="0.25">
      <c r="A206" s="17">
        <v>45863</v>
      </c>
      <c r="B206" s="28" t="s">
        <v>2835</v>
      </c>
      <c r="C206" s="81" t="str">
        <f>VLOOKUP(B206,Fornecedores!A:B,2,0)</f>
        <v>ELECTROMAGNETICS TECN E INFORMA LTDA EPP</v>
      </c>
      <c r="D206" s="18" t="s">
        <v>472</v>
      </c>
      <c r="E206" s="23" t="s">
        <v>836</v>
      </c>
      <c r="F206" s="19">
        <v>45859</v>
      </c>
      <c r="G206" s="20">
        <v>278021.43</v>
      </c>
      <c r="H206" s="104">
        <f>VLOOKUP(E206&amp;B206,'Conf Oracle'!A:F,6,0)</f>
        <v>45862.615972222222</v>
      </c>
      <c r="J206" s="130">
        <f t="shared" si="7"/>
        <v>4</v>
      </c>
    </row>
    <row r="207" spans="1:10" x14ac:dyDescent="0.25">
      <c r="A207" s="17">
        <v>45863</v>
      </c>
      <c r="B207" s="28" t="s">
        <v>68</v>
      </c>
      <c r="C207" s="81" t="str">
        <f>VLOOKUP(B207,Fornecedores!A:B,2,0)</f>
        <v>MAGICCOMP ENG E SERV DE INFORMATICA LTDA</v>
      </c>
      <c r="D207" s="18" t="s">
        <v>472</v>
      </c>
      <c r="E207" s="23" t="s">
        <v>2836</v>
      </c>
      <c r="F207" s="19">
        <v>45856</v>
      </c>
      <c r="G207" s="20">
        <v>12891.42</v>
      </c>
      <c r="H207" s="104">
        <f>VLOOKUP(E207&amp;B207,'Conf Oracle'!A:F,6,0)</f>
        <v>45866.636805555558</v>
      </c>
      <c r="J207" s="130">
        <f t="shared" si="7"/>
        <v>7</v>
      </c>
    </row>
    <row r="208" spans="1:10" x14ac:dyDescent="0.25">
      <c r="A208" s="17">
        <v>45863</v>
      </c>
      <c r="B208" s="28" t="s">
        <v>2778</v>
      </c>
      <c r="C208" s="18" t="str">
        <f>VLOOKUP(B208,Fornecedores!A:B,2,0)</f>
        <v>FLEXFORM INDUSTRIA COMER DE MOVEIS LTDA</v>
      </c>
      <c r="D208" s="18" t="s">
        <v>30</v>
      </c>
      <c r="E208" s="23" t="s">
        <v>2837</v>
      </c>
      <c r="F208" s="19">
        <v>45859</v>
      </c>
      <c r="G208" s="20">
        <v>92483.23</v>
      </c>
      <c r="H208" s="104">
        <f>VLOOKUP(E208&amp;B208,'Conf Oracle'!A:F,6,0)</f>
        <v>45869.530555555553</v>
      </c>
      <c r="J208" s="130">
        <f t="shared" si="7"/>
        <v>9</v>
      </c>
    </row>
    <row r="209" spans="1:10" x14ac:dyDescent="0.25">
      <c r="A209" s="17">
        <v>45863</v>
      </c>
      <c r="B209" s="28" t="s">
        <v>2778</v>
      </c>
      <c r="C209" s="18" t="str">
        <f>VLOOKUP(B209,Fornecedores!A:B,2,0)</f>
        <v>FLEXFORM INDUSTRIA COMER DE MOVEIS LTDA</v>
      </c>
      <c r="D209" s="18" t="s">
        <v>30</v>
      </c>
      <c r="E209" s="23" t="s">
        <v>2838</v>
      </c>
      <c r="F209" s="19">
        <v>45859</v>
      </c>
      <c r="G209" s="20">
        <v>54792.14</v>
      </c>
      <c r="H209" s="104">
        <f>VLOOKUP(E209&amp;B209,'Conf Oracle'!A:F,6,0)</f>
        <v>45869.506249999999</v>
      </c>
      <c r="J209" s="130">
        <f t="shared" si="7"/>
        <v>9</v>
      </c>
    </row>
    <row r="210" spans="1:10" x14ac:dyDescent="0.25">
      <c r="A210" s="17">
        <v>45863</v>
      </c>
      <c r="B210" s="28" t="s">
        <v>2778</v>
      </c>
      <c r="C210" s="18" t="str">
        <f>VLOOKUP(B210,Fornecedores!A:B,2,0)</f>
        <v>FLEXFORM INDUSTRIA COMER DE MOVEIS LTDA</v>
      </c>
      <c r="D210" s="18" t="s">
        <v>30</v>
      </c>
      <c r="E210" s="23" t="s">
        <v>2839</v>
      </c>
      <c r="F210" s="19">
        <v>45859</v>
      </c>
      <c r="G210" s="20">
        <v>51185.21</v>
      </c>
      <c r="H210" s="104">
        <f>VLOOKUP(E210&amp;B210,'Conf Oracle'!A:F,6,0)</f>
        <v>45869.517361111109</v>
      </c>
      <c r="J210" s="130">
        <f t="shared" si="7"/>
        <v>9</v>
      </c>
    </row>
    <row r="211" spans="1:10" x14ac:dyDescent="0.25">
      <c r="A211" s="17">
        <v>45863</v>
      </c>
      <c r="B211" s="28" t="s">
        <v>2446</v>
      </c>
      <c r="C211" s="18" t="str">
        <f>VLOOKUP(B211,Fornecedores!A:B,2,0)</f>
        <v>LND FC SOLUCOES EMPRESARIAIS LTDA</v>
      </c>
      <c r="D211" s="18" t="s">
        <v>15</v>
      </c>
      <c r="E211" s="23" t="s">
        <v>2840</v>
      </c>
      <c r="F211" s="19">
        <v>45860</v>
      </c>
      <c r="G211" s="20">
        <v>7000</v>
      </c>
      <c r="H211" s="104">
        <f>VLOOKUP(E211&amp;B211,'Conf Oracle'!A:F,6,0)</f>
        <v>45866.57916666667</v>
      </c>
      <c r="I211" s="23" t="s">
        <v>67</v>
      </c>
      <c r="J211" s="130">
        <f t="shared" si="7"/>
        <v>5</v>
      </c>
    </row>
    <row r="212" spans="1:10" x14ac:dyDescent="0.25">
      <c r="A212" s="17">
        <v>45863</v>
      </c>
      <c r="B212" s="28" t="s">
        <v>383</v>
      </c>
      <c r="C212" s="18" t="str">
        <f>VLOOKUP(B212,Fornecedores!A:B,2,0)</f>
        <v>NEXXA TECHNOLOGIES LTDA EPP</v>
      </c>
      <c r="D212" s="18" t="s">
        <v>15</v>
      </c>
      <c r="E212" s="23" t="s">
        <v>2841</v>
      </c>
      <c r="F212" s="19">
        <v>45860</v>
      </c>
      <c r="G212" s="20">
        <v>21390</v>
      </c>
      <c r="H212" s="104">
        <f>VLOOKUP(E212&amp;B212,'Conf Oracle'!A:F,6,0)</f>
        <v>45866.618055555555</v>
      </c>
      <c r="I212" s="23" t="s">
        <v>67</v>
      </c>
      <c r="J212" s="130">
        <f t="shared" si="7"/>
        <v>5</v>
      </c>
    </row>
    <row r="213" spans="1:10" x14ac:dyDescent="0.25">
      <c r="A213" s="17">
        <v>45863</v>
      </c>
      <c r="B213" s="28" t="s">
        <v>383</v>
      </c>
      <c r="C213" s="18" t="str">
        <f>VLOOKUP(B213,Fornecedores!A:B,2,0)</f>
        <v>NEXXA TECHNOLOGIES LTDA EPP</v>
      </c>
      <c r="D213" s="18" t="s">
        <v>15</v>
      </c>
      <c r="E213" s="23" t="s">
        <v>2842</v>
      </c>
      <c r="F213" s="19">
        <v>45860</v>
      </c>
      <c r="G213" s="20">
        <v>74000</v>
      </c>
      <c r="H213" s="104">
        <f>VLOOKUP(E213&amp;B213,'Conf Oracle'!A:F,6,0)</f>
        <v>45866.613194444442</v>
      </c>
      <c r="I213" s="23" t="s">
        <v>67</v>
      </c>
      <c r="J213" s="130">
        <f t="shared" si="7"/>
        <v>5</v>
      </c>
    </row>
    <row r="214" spans="1:10" x14ac:dyDescent="0.25">
      <c r="A214" s="17">
        <v>45863</v>
      </c>
      <c r="B214" s="28" t="s">
        <v>2629</v>
      </c>
      <c r="C214" s="18" t="str">
        <f>VLOOKUP(B214,Fornecedores!A:B,2,0)</f>
        <v>CONSESPE ENGENHEIROS ASSOCIADOS SS LTDA</v>
      </c>
      <c r="D214" s="18" t="s">
        <v>15</v>
      </c>
      <c r="E214" s="23" t="s">
        <v>2630</v>
      </c>
      <c r="F214" s="19">
        <v>45839</v>
      </c>
      <c r="G214" s="20">
        <v>57000</v>
      </c>
      <c r="H214" s="104">
        <f>VLOOKUP(E214&amp;B214,'Conf Oracle'!A:F,6,0)</f>
        <v>45861.356249999997</v>
      </c>
      <c r="J214" s="130">
        <f t="shared" ref="J214:J245" si="8">IF(OR(ISBLANK(F214), ISBLANK(H214)), "", IFERROR(NETWORKDAYS(F214, H214), ""))</f>
        <v>17</v>
      </c>
    </row>
    <row r="215" spans="1:10" x14ac:dyDescent="0.25">
      <c r="A215" s="17">
        <v>45863</v>
      </c>
      <c r="B215" s="28" t="s">
        <v>504</v>
      </c>
      <c r="C215" s="18" t="str">
        <f>VLOOKUP(B215,Fornecedores!A:B,2,0)</f>
        <v>NOS DA COMUNICACAO LTDA</v>
      </c>
      <c r="D215" s="18" t="s">
        <v>15</v>
      </c>
      <c r="E215" s="23" t="s">
        <v>2843</v>
      </c>
      <c r="F215" s="19">
        <v>45862</v>
      </c>
      <c r="G215" s="20">
        <v>15765.81</v>
      </c>
      <c r="H215" s="104">
        <f>VLOOKUP(E215&amp;B215,'Conf Oracle'!A:F,6,0)</f>
        <v>45866.567361111112</v>
      </c>
      <c r="I215" s="23" t="s">
        <v>67</v>
      </c>
      <c r="J215" s="130">
        <f t="shared" si="8"/>
        <v>3</v>
      </c>
    </row>
    <row r="216" spans="1:10" x14ac:dyDescent="0.25">
      <c r="A216" s="17">
        <v>45863</v>
      </c>
      <c r="B216" s="28" t="s">
        <v>1204</v>
      </c>
      <c r="C216" s="18" t="str">
        <f>VLOOKUP(B216,Fornecedores!A:B,2,0)</f>
        <v>PROTECT4 SERVICOS EM TECNOLOGIA DA INFORMACAO LTDA A2B</v>
      </c>
      <c r="D216" s="18" t="s">
        <v>15</v>
      </c>
      <c r="E216" s="23" t="s">
        <v>1488</v>
      </c>
      <c r="F216" s="19">
        <v>45862</v>
      </c>
      <c r="G216" s="20">
        <v>24125</v>
      </c>
      <c r="H216" s="104">
        <f>VLOOKUP(E216&amp;B216,'Conf Oracle'!A:F,6,0)</f>
        <v>45840.402777777781</v>
      </c>
      <c r="J216" s="130">
        <f t="shared" si="8"/>
        <v>-17</v>
      </c>
    </row>
    <row r="217" spans="1:10" ht="15" x14ac:dyDescent="0.25">
      <c r="A217" s="17">
        <v>45863</v>
      </c>
      <c r="B217" s="28" t="s">
        <v>2219</v>
      </c>
      <c r="C217" s="18" t="str">
        <f>VLOOKUP(B217,Fornecedores!A:B,2,0)</f>
        <v>TIM SA</v>
      </c>
      <c r="D217" s="18" t="s">
        <v>15</v>
      </c>
      <c r="E217" s="23" t="s">
        <v>2844</v>
      </c>
      <c r="F217" s="19">
        <v>45845</v>
      </c>
      <c r="G217" s="20">
        <v>32.450000000000003</v>
      </c>
      <c r="H217" s="104" t="e">
        <f>VLOOKUP(E217&amp;B217,'Conf Oracle'!A:F,6,0)</f>
        <v>#N/A</v>
      </c>
      <c r="I217" s="134" t="s">
        <v>1935</v>
      </c>
      <c r="J217" s="130" t="str">
        <f t="shared" si="8"/>
        <v/>
      </c>
    </row>
    <row r="218" spans="1:10" ht="15" x14ac:dyDescent="0.25">
      <c r="A218" s="17">
        <v>45863</v>
      </c>
      <c r="B218" s="28" t="s">
        <v>2219</v>
      </c>
      <c r="C218" s="18" t="str">
        <f>VLOOKUP(B218,Fornecedores!A:B,2,0)</f>
        <v>TIM SA</v>
      </c>
      <c r="D218" s="18" t="s">
        <v>15</v>
      </c>
      <c r="E218" s="23" t="s">
        <v>2845</v>
      </c>
      <c r="F218" s="19">
        <v>45845</v>
      </c>
      <c r="G218" s="20">
        <v>32.450000000000003</v>
      </c>
      <c r="H218" s="104" t="e">
        <f>VLOOKUP(E218&amp;B218,'Conf Oracle'!A:F,6,0)</f>
        <v>#N/A</v>
      </c>
      <c r="I218" s="134" t="s">
        <v>1935</v>
      </c>
      <c r="J218" s="130" t="str">
        <f t="shared" si="8"/>
        <v/>
      </c>
    </row>
    <row r="219" spans="1:10" x14ac:dyDescent="0.25">
      <c r="A219" s="17">
        <v>45863</v>
      </c>
      <c r="B219" s="28" t="s">
        <v>2846</v>
      </c>
      <c r="C219" s="18" t="str">
        <f>VLOOKUP(B219,Fornecedores!A:B,2,0)</f>
        <v>MOBILE COMERCIO E REPRES LTDA</v>
      </c>
      <c r="D219" s="18" t="s">
        <v>30</v>
      </c>
      <c r="E219" s="23" t="s">
        <v>2847</v>
      </c>
      <c r="F219" s="19">
        <v>45862</v>
      </c>
      <c r="G219" s="20">
        <v>30480.57</v>
      </c>
      <c r="H219" s="104">
        <f>VLOOKUP(E219&amp;B219,'Conf Oracle'!A:F,6,0)</f>
        <v>45869.593055555553</v>
      </c>
      <c r="J219" s="130">
        <f t="shared" si="8"/>
        <v>6</v>
      </c>
    </row>
    <row r="220" spans="1:10" x14ac:dyDescent="0.25">
      <c r="A220" s="17">
        <v>45863</v>
      </c>
      <c r="B220" s="28" t="s">
        <v>2846</v>
      </c>
      <c r="C220" s="18" t="str">
        <f>VLOOKUP(B220,Fornecedores!A:B,2,0)</f>
        <v>MOBILE COMERCIO E REPRES LTDA</v>
      </c>
      <c r="D220" s="18" t="s">
        <v>30</v>
      </c>
      <c r="E220" s="23" t="s">
        <v>2848</v>
      </c>
      <c r="F220" s="19">
        <v>45862</v>
      </c>
      <c r="G220" s="20">
        <v>18043.2</v>
      </c>
      <c r="H220" s="104">
        <f>VLOOKUP(E220&amp;B220,'Conf Oracle'!A:F,6,0)</f>
        <v>45869.612500000003</v>
      </c>
      <c r="J220" s="130">
        <f t="shared" si="8"/>
        <v>6</v>
      </c>
    </row>
    <row r="221" spans="1:10" x14ac:dyDescent="0.25">
      <c r="A221" s="17">
        <v>45863</v>
      </c>
      <c r="B221" s="28" t="s">
        <v>2846</v>
      </c>
      <c r="C221" s="18" t="str">
        <f>VLOOKUP(B221,Fornecedores!A:B,2,0)</f>
        <v>MOBILE COMERCIO E REPRES LTDA</v>
      </c>
      <c r="D221" s="18" t="s">
        <v>30</v>
      </c>
      <c r="E221" s="23" t="s">
        <v>2849</v>
      </c>
      <c r="F221" s="19">
        <v>45862</v>
      </c>
      <c r="G221" s="20">
        <v>17233.05</v>
      </c>
      <c r="H221" s="19">
        <v>45862</v>
      </c>
      <c r="J221" s="130">
        <f t="shared" si="8"/>
        <v>1</v>
      </c>
    </row>
    <row r="222" spans="1:10" x14ac:dyDescent="0.25">
      <c r="A222" s="17">
        <v>45863</v>
      </c>
      <c r="B222" s="28" t="s">
        <v>2846</v>
      </c>
      <c r="C222" s="18" t="str">
        <f>VLOOKUP(B222,Fornecedores!A:B,2,0)</f>
        <v>MOBILE COMERCIO E REPRES LTDA</v>
      </c>
      <c r="D222" s="18" t="s">
        <v>30</v>
      </c>
      <c r="E222" s="23" t="s">
        <v>2850</v>
      </c>
      <c r="F222" s="19">
        <v>45862</v>
      </c>
      <c r="G222" s="20">
        <v>16868.3</v>
      </c>
      <c r="H222" s="104">
        <f>VLOOKUP(E222&amp;B222,'Conf Oracle'!A:F,6,0)</f>
        <v>45869.62777777778</v>
      </c>
      <c r="J222" s="130">
        <f t="shared" si="8"/>
        <v>6</v>
      </c>
    </row>
    <row r="223" spans="1:10" x14ac:dyDescent="0.25">
      <c r="A223" s="17">
        <v>45863</v>
      </c>
      <c r="B223" s="28" t="s">
        <v>498</v>
      </c>
      <c r="C223" s="18" t="str">
        <f>VLOOKUP(B223,Fornecedores!A:B,2,0)</f>
        <v>CONTATO SEGURO PREV DE RISCOS EMPRE LTDA</v>
      </c>
      <c r="D223" s="18" t="s">
        <v>15</v>
      </c>
      <c r="E223" s="23" t="s">
        <v>2851</v>
      </c>
      <c r="F223" s="19">
        <v>45863</v>
      </c>
      <c r="G223" s="20">
        <v>7120</v>
      </c>
      <c r="H223" s="104">
        <f>VLOOKUP(E223&amp;B223,'Conf Oracle'!A:F,6,0)</f>
        <v>45866.629861111112</v>
      </c>
      <c r="I223" s="23" t="s">
        <v>67</v>
      </c>
      <c r="J223" s="130">
        <f t="shared" si="8"/>
        <v>2</v>
      </c>
    </row>
    <row r="224" spans="1:10" x14ac:dyDescent="0.25">
      <c r="A224" s="17">
        <v>45863</v>
      </c>
      <c r="B224" s="28" t="s">
        <v>812</v>
      </c>
      <c r="C224" s="18" t="str">
        <f>VLOOKUP(B224,Fornecedores!A:B,2,0)</f>
        <v>HS LIRA LOCADORA DE VEICULOS LTDA</v>
      </c>
      <c r="D224" s="18" t="s">
        <v>15</v>
      </c>
      <c r="E224" s="23" t="s">
        <v>2852</v>
      </c>
      <c r="F224" s="19">
        <v>45863</v>
      </c>
      <c r="G224" s="20">
        <v>31000</v>
      </c>
      <c r="H224" s="104">
        <f>VLOOKUP(E224&amp;B224,'Conf Oracle'!A:F,6,0)</f>
        <v>45866.529861111114</v>
      </c>
      <c r="J224" s="130">
        <f t="shared" si="8"/>
        <v>2</v>
      </c>
    </row>
    <row r="225" spans="1:10" x14ac:dyDescent="0.25">
      <c r="A225" s="17">
        <v>45863</v>
      </c>
      <c r="B225" s="28" t="s">
        <v>37</v>
      </c>
      <c r="C225" s="18" t="str">
        <f>VLOOKUP(B225,Fornecedores!A:B,2,0)</f>
        <v>FUNDACAO DE ENSINO E ENGENHARIA DE SC</v>
      </c>
      <c r="D225" s="18" t="s">
        <v>15</v>
      </c>
      <c r="E225" s="23" t="s">
        <v>2853</v>
      </c>
      <c r="F225" s="19">
        <v>45863</v>
      </c>
      <c r="G225" s="20">
        <v>53333.33</v>
      </c>
      <c r="H225" s="104">
        <f>VLOOKUP(E225&amp;B225,'Conf Oracle'!A:F,6,0)</f>
        <v>45866.466666666667</v>
      </c>
      <c r="J225" s="130">
        <f t="shared" si="8"/>
        <v>2</v>
      </c>
    </row>
    <row r="226" spans="1:10" x14ac:dyDescent="0.25">
      <c r="A226" s="17">
        <v>45856</v>
      </c>
      <c r="B226" s="136" t="s">
        <v>397</v>
      </c>
      <c r="C226" s="18" t="str">
        <f>VLOOKUP(B226,Fornecedores!A:B,2,0)</f>
        <v>LG INFORMATICA SA</v>
      </c>
      <c r="D226" s="18" t="s">
        <v>12</v>
      </c>
      <c r="E226" s="23" t="s">
        <v>2854</v>
      </c>
      <c r="F226" s="19">
        <v>45854</v>
      </c>
      <c r="G226" s="20">
        <v>14444.4</v>
      </c>
      <c r="H226" s="104">
        <f>VLOOKUP(E226&amp;B226,'Conf Oracle'!A:F,6,0)</f>
        <v>45866.693749999999</v>
      </c>
      <c r="J226" s="130">
        <f t="shared" si="8"/>
        <v>9</v>
      </c>
    </row>
    <row r="227" spans="1:10" x14ac:dyDescent="0.25">
      <c r="A227" s="17">
        <v>45856</v>
      </c>
      <c r="B227" s="136" t="s">
        <v>2855</v>
      </c>
      <c r="C227" s="18" t="str">
        <f>VLOOKUP(B227,Fornecedores!A:B,2,0)</f>
        <v>VAGAS TECNOLOGIA DE SOFTWARE LTDA</v>
      </c>
      <c r="D227" s="18" t="s">
        <v>12</v>
      </c>
      <c r="E227" s="23" t="s">
        <v>2856</v>
      </c>
      <c r="F227" s="19">
        <v>45855</v>
      </c>
      <c r="G227" s="20">
        <v>8745.48</v>
      </c>
      <c r="H227" s="104">
        <f>VLOOKUP(E227&amp;B227,'Conf Oracle'!A:F,6,0)</f>
        <v>45870.416666666664</v>
      </c>
      <c r="J227" s="130">
        <f t="shared" si="8"/>
        <v>12</v>
      </c>
    </row>
    <row r="228" spans="1:10" x14ac:dyDescent="0.25">
      <c r="A228" s="17">
        <v>45856</v>
      </c>
      <c r="B228" s="136" t="s">
        <v>347</v>
      </c>
      <c r="C228" s="18" t="str">
        <f>VLOOKUP(B228,Fornecedores!A:B,2,0)</f>
        <v>DELL COMPUTADORES DO BRASIL LTDA</v>
      </c>
      <c r="D228" s="18" t="s">
        <v>12</v>
      </c>
      <c r="E228" s="88" t="s">
        <v>2857</v>
      </c>
      <c r="F228" s="19">
        <v>45856</v>
      </c>
      <c r="G228" s="20">
        <v>89128.92</v>
      </c>
      <c r="H228" s="104">
        <f>VLOOKUP(E228&amp;B228,'Conf Oracle'!A:F,6,0)</f>
        <v>45873.493055555555</v>
      </c>
      <c r="J228" s="130">
        <f t="shared" si="8"/>
        <v>12</v>
      </c>
    </row>
    <row r="229" spans="1:10" x14ac:dyDescent="0.25">
      <c r="A229" s="17">
        <v>45860</v>
      </c>
      <c r="B229" s="136" t="s">
        <v>101</v>
      </c>
      <c r="C229" s="18" t="str">
        <f>VLOOKUP(B229,Fornecedores!A:B,2,0)</f>
        <v>DELL COMPUTADORES DO BRASIL LTDA</v>
      </c>
      <c r="D229" s="18" t="s">
        <v>12</v>
      </c>
      <c r="E229" s="88" t="s">
        <v>2858</v>
      </c>
      <c r="F229" s="19">
        <v>45856</v>
      </c>
      <c r="G229" s="20">
        <v>27486.67</v>
      </c>
      <c r="H229" s="104">
        <f>VLOOKUP(E229&amp;B229,'Conf Oracle'!A:F,6,0)</f>
        <v>45873.484722222223</v>
      </c>
      <c r="J229" s="130">
        <f t="shared" si="8"/>
        <v>12</v>
      </c>
    </row>
    <row r="230" spans="1:10" x14ac:dyDescent="0.25">
      <c r="A230" s="17">
        <v>45860</v>
      </c>
      <c r="B230" s="136" t="s">
        <v>101</v>
      </c>
      <c r="C230" s="18" t="str">
        <f>VLOOKUP(B230,Fornecedores!A:B,2,0)</f>
        <v>DELL COMPUTADORES DO BRASIL LTDA</v>
      </c>
      <c r="D230" s="18" t="s">
        <v>12</v>
      </c>
      <c r="E230" s="88" t="s">
        <v>2859</v>
      </c>
      <c r="F230" s="19">
        <v>45856</v>
      </c>
      <c r="G230" s="20">
        <v>29035.93</v>
      </c>
      <c r="H230" s="104">
        <f>VLOOKUP(E230&amp;B230,'Conf Oracle'!A:F,6,0)</f>
        <v>45873.467361111114</v>
      </c>
      <c r="J230" s="130">
        <f t="shared" si="8"/>
        <v>12</v>
      </c>
    </row>
    <row r="231" spans="1:10" x14ac:dyDescent="0.25">
      <c r="A231" s="17">
        <v>45860</v>
      </c>
      <c r="B231" s="136" t="s">
        <v>101</v>
      </c>
      <c r="C231" s="18" t="str">
        <f>VLOOKUP(B231,Fornecedores!A:B,2,0)</f>
        <v>DELL COMPUTADORES DO BRASIL LTDA</v>
      </c>
      <c r="D231" s="18" t="s">
        <v>12</v>
      </c>
      <c r="E231" s="88" t="s">
        <v>2860</v>
      </c>
      <c r="F231" s="19">
        <v>45856</v>
      </c>
      <c r="G231" s="20">
        <v>29036.12</v>
      </c>
      <c r="H231" s="104">
        <f>VLOOKUP(E231&amp;B231,'Conf Oracle'!A:F,6,0)</f>
        <v>45873.489583333336</v>
      </c>
      <c r="J231" s="130">
        <f t="shared" si="8"/>
        <v>12</v>
      </c>
    </row>
    <row r="232" spans="1:10" x14ac:dyDescent="0.25">
      <c r="A232" s="17">
        <v>45860</v>
      </c>
      <c r="B232" s="136" t="s">
        <v>101</v>
      </c>
      <c r="C232" s="18" t="str">
        <f>VLOOKUP(B232,Fornecedores!A:B,2,0)</f>
        <v>DELL COMPUTADORES DO BRASIL LTDA</v>
      </c>
      <c r="D232" s="18" t="s">
        <v>12</v>
      </c>
      <c r="E232" s="23" t="s">
        <v>2861</v>
      </c>
      <c r="F232" s="19">
        <v>45856</v>
      </c>
      <c r="G232" s="20">
        <v>27486.67</v>
      </c>
      <c r="H232" s="104" t="e">
        <f>VLOOKUP(E232&amp;B232,'Conf Oracle'!A:F,6,0)</f>
        <v>#N/A</v>
      </c>
      <c r="I232" s="23" t="s">
        <v>2862</v>
      </c>
      <c r="J232" s="130" t="str">
        <f t="shared" si="8"/>
        <v/>
      </c>
    </row>
    <row r="233" spans="1:10" ht="15" x14ac:dyDescent="0.25">
      <c r="A233" s="17">
        <v>45863</v>
      </c>
      <c r="B233" s="52" t="s">
        <v>68</v>
      </c>
      <c r="C233" s="18" t="str">
        <f>VLOOKUP(B233,Fornecedores!A:B,2,0)</f>
        <v>MAGICCOMP ENG E SERV DE INFORMATICA LTDA</v>
      </c>
      <c r="D233" s="18" t="s">
        <v>12</v>
      </c>
      <c r="E233" s="23" t="s">
        <v>2863</v>
      </c>
      <c r="F233" s="19">
        <v>45854</v>
      </c>
      <c r="G233" s="20">
        <v>108291.01</v>
      </c>
      <c r="H233" s="104">
        <f>VLOOKUP(E233&amp;B233,'Conf Oracle'!A:F,6,0)</f>
        <v>45866.615972222222</v>
      </c>
      <c r="J233" s="130">
        <f t="shared" si="8"/>
        <v>9</v>
      </c>
    </row>
    <row r="234" spans="1:10" x14ac:dyDescent="0.25">
      <c r="A234" s="17">
        <v>45863</v>
      </c>
      <c r="B234" s="28" t="s">
        <v>2690</v>
      </c>
      <c r="C234" s="18" t="str">
        <f>VLOOKUP(B234,Fornecedores!A:B,2,0)</f>
        <v>PARADIGMA BUSINESS SOLUTIONS LTDA</v>
      </c>
      <c r="D234" s="18" t="s">
        <v>12</v>
      </c>
      <c r="E234" s="23" t="s">
        <v>2264</v>
      </c>
      <c r="F234" s="19">
        <v>45859</v>
      </c>
      <c r="G234" s="20">
        <v>60690</v>
      </c>
      <c r="H234" s="104">
        <f>VLOOKUP(E234&amp;B234,'Conf Oracle'!A:F,6,0)</f>
        <v>45861.694444444445</v>
      </c>
      <c r="J234" s="130">
        <f t="shared" si="8"/>
        <v>3</v>
      </c>
    </row>
    <row r="235" spans="1:10" x14ac:dyDescent="0.25">
      <c r="A235" s="17">
        <v>45863</v>
      </c>
      <c r="B235" s="28" t="s">
        <v>407</v>
      </c>
      <c r="C235" s="18" t="str">
        <f>VLOOKUP(B235,Fornecedores!A:B,2,0)</f>
        <v>PITANG CONSULTORIA E SISTEMAS SA</v>
      </c>
      <c r="D235" s="18" t="s">
        <v>12</v>
      </c>
      <c r="E235" s="23" t="s">
        <v>2864</v>
      </c>
      <c r="F235" s="19">
        <v>45861</v>
      </c>
      <c r="G235" s="20">
        <v>133415.15</v>
      </c>
      <c r="H235" s="104">
        <f>VLOOKUP(E235&amp;B235,'Conf Oracle'!A:F,6,0)</f>
        <v>45868.447916666664</v>
      </c>
      <c r="J235" s="130">
        <f t="shared" si="8"/>
        <v>6</v>
      </c>
    </row>
    <row r="236" spans="1:10" x14ac:dyDescent="0.25">
      <c r="A236" s="17">
        <v>45863</v>
      </c>
      <c r="B236" s="28" t="s">
        <v>407</v>
      </c>
      <c r="C236" s="18" t="str">
        <f>VLOOKUP(B236,Fornecedores!A:B,2,0)</f>
        <v>PITANG CONSULTORIA E SISTEMAS SA</v>
      </c>
      <c r="D236" s="18" t="s">
        <v>12</v>
      </c>
      <c r="E236" s="23" t="s">
        <v>744</v>
      </c>
      <c r="F236" s="19">
        <v>45861</v>
      </c>
      <c r="G236" s="20">
        <v>70922.880000000005</v>
      </c>
      <c r="H236" s="104">
        <f>VLOOKUP(E236&amp;B236,'Conf Oracle'!A:F,6,0)</f>
        <v>45868.413194444445</v>
      </c>
      <c r="J236" s="130">
        <f t="shared" si="8"/>
        <v>6</v>
      </c>
    </row>
    <row r="237" spans="1:10" x14ac:dyDescent="0.25">
      <c r="A237" s="17">
        <v>45863</v>
      </c>
      <c r="B237" s="28" t="s">
        <v>237</v>
      </c>
      <c r="C237" s="18" t="str">
        <f>VLOOKUP(B237,Fornecedores!A:B,2,0)</f>
        <v>QUALITY SOFTWARE SA</v>
      </c>
      <c r="D237" s="18" t="s">
        <v>2646</v>
      </c>
      <c r="E237" s="23" t="s">
        <v>2865</v>
      </c>
      <c r="F237" s="19">
        <v>45861</v>
      </c>
      <c r="G237" s="20">
        <v>41409.230000000003</v>
      </c>
      <c r="H237" s="104">
        <v>45868</v>
      </c>
      <c r="I237" s="23" t="s">
        <v>2866</v>
      </c>
      <c r="J237" s="130">
        <f t="shared" si="8"/>
        <v>6</v>
      </c>
    </row>
    <row r="238" spans="1:10" ht="15" x14ac:dyDescent="0.25">
      <c r="A238" s="17">
        <v>45863</v>
      </c>
      <c r="B238" s="147" t="s">
        <v>407</v>
      </c>
      <c r="C238" s="18" t="str">
        <f>VLOOKUP(B238,Fornecedores!A:B,2,0)</f>
        <v>PITANG CONSULTORIA E SISTEMAS SA</v>
      </c>
      <c r="D238" s="18" t="s">
        <v>12</v>
      </c>
      <c r="E238" s="23" t="s">
        <v>745</v>
      </c>
      <c r="F238" s="19">
        <v>45861</v>
      </c>
      <c r="G238" s="20">
        <v>304605.84000000003</v>
      </c>
      <c r="H238" s="104">
        <f>VLOOKUP(E238&amp;B238,'Conf Oracle'!A:F,6,0)</f>
        <v>45868.654166666667</v>
      </c>
      <c r="J238" s="130">
        <f t="shared" si="8"/>
        <v>6</v>
      </c>
    </row>
    <row r="239" spans="1:10" ht="15" x14ac:dyDescent="0.25">
      <c r="A239" s="17">
        <v>45863</v>
      </c>
      <c r="B239" s="147" t="s">
        <v>237</v>
      </c>
      <c r="C239" s="18" t="str">
        <f>VLOOKUP(B239,Fornecedores!A:B,2,0)</f>
        <v>QUALITY SOFTWARE SA</v>
      </c>
      <c r="D239" s="18" t="s">
        <v>2646</v>
      </c>
      <c r="E239" s="23" t="s">
        <v>2867</v>
      </c>
      <c r="F239" s="19">
        <v>45861</v>
      </c>
      <c r="G239" s="20">
        <v>58993.97</v>
      </c>
      <c r="H239" s="104">
        <v>45868</v>
      </c>
      <c r="I239" s="23" t="s">
        <v>212</v>
      </c>
      <c r="J239" s="130">
        <f t="shared" si="8"/>
        <v>6</v>
      </c>
    </row>
    <row r="240" spans="1:10" ht="15" x14ac:dyDescent="0.25">
      <c r="A240" s="17">
        <v>45863</v>
      </c>
      <c r="B240" s="147" t="s">
        <v>407</v>
      </c>
      <c r="C240" s="18" t="str">
        <f>VLOOKUP(B240,Fornecedores!A:B,2,0)</f>
        <v>PITANG CONSULTORIA E SISTEMAS SA</v>
      </c>
      <c r="D240" s="18" t="s">
        <v>12</v>
      </c>
      <c r="E240" s="23" t="s">
        <v>2868</v>
      </c>
      <c r="F240" s="19">
        <v>45861</v>
      </c>
      <c r="G240" s="20">
        <v>170502.64</v>
      </c>
      <c r="H240" s="104">
        <f>VLOOKUP(E240&amp;B240,'Conf Oracle'!A:F,6,0)</f>
        <v>45870.519444444442</v>
      </c>
      <c r="J240" s="130">
        <f t="shared" si="8"/>
        <v>8</v>
      </c>
    </row>
    <row r="241" spans="1:10" ht="15" x14ac:dyDescent="0.25">
      <c r="A241" s="17">
        <v>45863</v>
      </c>
      <c r="B241" s="147" t="s">
        <v>407</v>
      </c>
      <c r="C241" s="18" t="str">
        <f>VLOOKUP(B241,Fornecedores!A:B,2,0)</f>
        <v>PITANG CONSULTORIA E SISTEMAS SA</v>
      </c>
      <c r="D241" s="18" t="s">
        <v>12</v>
      </c>
      <c r="E241" s="23" t="s">
        <v>2869</v>
      </c>
      <c r="F241" s="19">
        <v>45861</v>
      </c>
      <c r="G241" s="20">
        <v>136541.44</v>
      </c>
      <c r="H241" s="104">
        <f>VLOOKUP(E241&amp;B241,'Conf Oracle'!A:F,6,0)</f>
        <v>45868.472916666666</v>
      </c>
      <c r="J241" s="130">
        <f t="shared" si="8"/>
        <v>6</v>
      </c>
    </row>
    <row r="242" spans="1:10" ht="15" x14ac:dyDescent="0.25">
      <c r="A242" s="17">
        <v>45863</v>
      </c>
      <c r="B242" s="147" t="s">
        <v>407</v>
      </c>
      <c r="C242" s="18" t="str">
        <f>VLOOKUP(B242,Fornecedores!A:B,2,0)</f>
        <v>PITANG CONSULTORIA E SISTEMAS SA</v>
      </c>
      <c r="D242" s="18" t="s">
        <v>12</v>
      </c>
      <c r="E242" s="23" t="s">
        <v>2870</v>
      </c>
      <c r="F242" s="19">
        <v>45861</v>
      </c>
      <c r="G242" s="20">
        <v>219441</v>
      </c>
      <c r="H242" s="104">
        <f>VLOOKUP(E242&amp;B242,'Conf Oracle'!A:F,6,0)</f>
        <v>45869.555555555555</v>
      </c>
      <c r="J242" s="130">
        <f t="shared" si="8"/>
        <v>7</v>
      </c>
    </row>
    <row r="243" spans="1:10" ht="15" x14ac:dyDescent="0.25">
      <c r="A243" s="17">
        <v>45863</v>
      </c>
      <c r="B243" s="147" t="s">
        <v>407</v>
      </c>
      <c r="C243" s="18" t="str">
        <f>VLOOKUP(B243,Fornecedores!A:B,2,0)</f>
        <v>PITANG CONSULTORIA E SISTEMAS SA</v>
      </c>
      <c r="D243" s="18" t="s">
        <v>12</v>
      </c>
      <c r="E243" s="23" t="s">
        <v>2871</v>
      </c>
      <c r="F243" s="19">
        <v>45861</v>
      </c>
      <c r="G243" s="20">
        <v>56147.28</v>
      </c>
      <c r="H243" s="104">
        <f>VLOOKUP(E243&amp;B243,'Conf Oracle'!A:F,6,0)</f>
        <v>45870.448611111111</v>
      </c>
      <c r="J243" s="130">
        <f t="shared" si="8"/>
        <v>8</v>
      </c>
    </row>
    <row r="244" spans="1:10" ht="15" x14ac:dyDescent="0.25">
      <c r="A244" s="17">
        <v>45863</v>
      </c>
      <c r="B244" s="147" t="s">
        <v>2690</v>
      </c>
      <c r="C244" s="18" t="str">
        <f>VLOOKUP(B244,Fornecedores!A:B,2,0)</f>
        <v>PARADIGMA BUSINESS SOLUTIONS LTDA</v>
      </c>
      <c r="D244" s="18" t="s">
        <v>12</v>
      </c>
      <c r="E244" s="23" t="s">
        <v>2872</v>
      </c>
      <c r="F244" s="19">
        <v>45860</v>
      </c>
      <c r="G244" s="20">
        <v>28300</v>
      </c>
      <c r="H244" s="104">
        <f>VLOOKUP(E244&amp;B244,'Conf Oracle'!A:F,6,0)</f>
        <v>45863.49722222222</v>
      </c>
      <c r="J244" s="130">
        <f t="shared" si="8"/>
        <v>4</v>
      </c>
    </row>
    <row r="245" spans="1:10" ht="15" x14ac:dyDescent="0.25">
      <c r="A245" s="17">
        <v>45863</v>
      </c>
      <c r="B245" s="147" t="s">
        <v>517</v>
      </c>
      <c r="C245" s="18" t="str">
        <f>VLOOKUP(B245,Fornecedores!A:B,2,0)</f>
        <v>ELOGROUP DESENVOLVIMENTO E CONSULT LTDA</v>
      </c>
      <c r="D245" s="18" t="s">
        <v>12</v>
      </c>
      <c r="E245" s="23" t="s">
        <v>2873</v>
      </c>
      <c r="F245" s="19">
        <v>45860</v>
      </c>
      <c r="G245" s="20">
        <v>305228</v>
      </c>
      <c r="H245" s="104">
        <f>VLOOKUP(E245&amp;B245,'Conf Oracle'!A:F,6,0)</f>
        <v>45870.517361111109</v>
      </c>
      <c r="J245" s="130">
        <f t="shared" si="8"/>
        <v>9</v>
      </c>
    </row>
    <row r="246" spans="1:10" ht="15" x14ac:dyDescent="0.25">
      <c r="A246" s="17">
        <v>45863</v>
      </c>
      <c r="B246" s="147" t="s">
        <v>436</v>
      </c>
      <c r="C246" s="18" t="str">
        <f>VLOOKUP(B246,Fornecedores!A:B,2,0)</f>
        <v>THERA SOLUTIONS INFORMATICA LTDA</v>
      </c>
      <c r="D246" s="18" t="s">
        <v>12</v>
      </c>
      <c r="E246" s="23" t="s">
        <v>2874</v>
      </c>
      <c r="F246" s="19">
        <v>45860</v>
      </c>
      <c r="G246" s="20">
        <v>420441.2</v>
      </c>
      <c r="H246" s="104">
        <f>VLOOKUP(E246&amp;B246,'Conf Oracle'!A:F,6,0)</f>
        <v>45873.372916666667</v>
      </c>
      <c r="J246" s="130">
        <f t="shared" ref="J246:J277" si="9">IF(OR(ISBLANK(F246), ISBLANK(H246)), "", IFERROR(NETWORKDAYS(F246, H246), ""))</f>
        <v>10</v>
      </c>
    </row>
    <row r="247" spans="1:10" x14ac:dyDescent="0.25">
      <c r="A247" s="17">
        <v>45863</v>
      </c>
      <c r="B247" s="28" t="s">
        <v>379</v>
      </c>
      <c r="C247" s="18" t="str">
        <f>VLOOKUP(B247,Fornecedores!A:B,2,0)</f>
        <v>CELERIT SERVICOS DE INFORMATICA LTDA</v>
      </c>
      <c r="D247" s="18" t="s">
        <v>2646</v>
      </c>
      <c r="E247" s="23" t="s">
        <v>2875</v>
      </c>
      <c r="F247" s="19">
        <v>45860</v>
      </c>
      <c r="G247" s="20">
        <v>22970.31</v>
      </c>
      <c r="H247" s="104">
        <f>VLOOKUP(E247&amp;B247,'Conf Oracle'!A:F,6,0)</f>
        <v>45866.661805555559</v>
      </c>
      <c r="I247" s="23" t="s">
        <v>2876</v>
      </c>
      <c r="J247" s="130">
        <f t="shared" si="9"/>
        <v>5</v>
      </c>
    </row>
    <row r="248" spans="1:10" x14ac:dyDescent="0.25">
      <c r="A248" s="17">
        <v>45863</v>
      </c>
      <c r="B248" s="28" t="s">
        <v>401</v>
      </c>
      <c r="C248" s="18" t="str">
        <f>VLOOKUP(B248,Fornecedores!A:B,2,0)</f>
        <v>ACT CONSULTORIA EM TECNOLOGIA LTDA</v>
      </c>
      <c r="D248" s="18" t="s">
        <v>12</v>
      </c>
      <c r="E248" s="23" t="s">
        <v>2877</v>
      </c>
      <c r="F248" s="19">
        <v>45860</v>
      </c>
      <c r="G248" s="20">
        <v>150392.16</v>
      </c>
      <c r="H248" s="104">
        <f>VLOOKUP(E248&amp;B248,'Conf Oracle'!A:F,6,0)</f>
        <v>45863.689583333333</v>
      </c>
      <c r="J248" s="130">
        <f t="shared" si="9"/>
        <v>4</v>
      </c>
    </row>
    <row r="249" spans="1:10" x14ac:dyDescent="0.25">
      <c r="A249" s="17">
        <v>45863</v>
      </c>
      <c r="B249" s="28" t="s">
        <v>401</v>
      </c>
      <c r="C249" s="18" t="str">
        <f>VLOOKUP(B249,Fornecedores!A:B,2,0)</f>
        <v>ACT CONSULTORIA EM TECNOLOGIA LTDA</v>
      </c>
      <c r="D249" s="18" t="s">
        <v>12</v>
      </c>
      <c r="E249" s="23" t="s">
        <v>2878</v>
      </c>
      <c r="F249" s="19">
        <v>45860</v>
      </c>
      <c r="G249" s="20">
        <v>132199.56</v>
      </c>
      <c r="H249" s="104">
        <f>VLOOKUP(E249&amp;B249,'Conf Oracle'!A:F,6,0)</f>
        <v>45863.661805555559</v>
      </c>
      <c r="J249" s="130">
        <f t="shared" si="9"/>
        <v>4</v>
      </c>
    </row>
    <row r="250" spans="1:10" x14ac:dyDescent="0.25">
      <c r="A250" s="17">
        <v>45863</v>
      </c>
      <c r="B250" s="28" t="s">
        <v>401</v>
      </c>
      <c r="C250" s="18" t="str">
        <f>VLOOKUP(B250,Fornecedores!A:B,2,0)</f>
        <v>ACT CONSULTORIA EM TECNOLOGIA LTDA</v>
      </c>
      <c r="D250" s="18" t="s">
        <v>12</v>
      </c>
      <c r="E250" s="23" t="s">
        <v>2879</v>
      </c>
      <c r="F250" s="19">
        <v>45860</v>
      </c>
      <c r="G250" s="20">
        <v>352936.44</v>
      </c>
      <c r="H250" s="104">
        <f>VLOOKUP(E250&amp;B250,'Conf Oracle'!A:F,6,0)</f>
        <v>45870.518055555556</v>
      </c>
      <c r="J250" s="130">
        <f t="shared" si="9"/>
        <v>9</v>
      </c>
    </row>
    <row r="251" spans="1:10" x14ac:dyDescent="0.25">
      <c r="A251" s="17">
        <v>45863</v>
      </c>
      <c r="B251" s="28" t="s">
        <v>237</v>
      </c>
      <c r="C251" s="18" t="str">
        <f>VLOOKUP(B251,Fornecedores!A:B,2,0)</f>
        <v>QUALITY SOFTWARE SA</v>
      </c>
      <c r="D251" s="18" t="s">
        <v>2646</v>
      </c>
      <c r="E251" s="23" t="s">
        <v>2880</v>
      </c>
      <c r="F251" s="19">
        <v>45860</v>
      </c>
      <c r="G251" s="20">
        <v>879237.12</v>
      </c>
      <c r="H251" s="104">
        <v>45868</v>
      </c>
      <c r="I251" s="23" t="s">
        <v>212</v>
      </c>
      <c r="J251" s="130">
        <f t="shared" si="9"/>
        <v>7</v>
      </c>
    </row>
    <row r="252" spans="1:10" x14ac:dyDescent="0.25">
      <c r="A252" s="17">
        <v>45863</v>
      </c>
      <c r="B252" s="28" t="s">
        <v>237</v>
      </c>
      <c r="C252" s="18" t="str">
        <f>VLOOKUP(B252,Fornecedores!A:B,2,0)</f>
        <v>QUALITY SOFTWARE SA</v>
      </c>
      <c r="D252" s="18" t="s">
        <v>2646</v>
      </c>
      <c r="E252" s="23" t="s">
        <v>2881</v>
      </c>
      <c r="F252" s="19">
        <v>45860</v>
      </c>
      <c r="G252" s="20">
        <v>41409.230000000003</v>
      </c>
      <c r="H252" s="104">
        <v>45868</v>
      </c>
      <c r="I252" s="23" t="s">
        <v>212</v>
      </c>
      <c r="J252" s="130">
        <f t="shared" si="9"/>
        <v>7</v>
      </c>
    </row>
    <row r="253" spans="1:10" x14ac:dyDescent="0.25">
      <c r="A253" s="17">
        <v>45863</v>
      </c>
      <c r="B253" s="28" t="s">
        <v>795</v>
      </c>
      <c r="C253" s="18" t="str">
        <f>VLOOKUP(B253,Fornecedores!A:B,2,0)</f>
        <v>BEYONDSOFT CONSULTING BRASIL LTDA</v>
      </c>
      <c r="D253" s="18" t="s">
        <v>2646</v>
      </c>
      <c r="E253" s="23" t="s">
        <v>2882</v>
      </c>
      <c r="F253" s="19">
        <v>45860</v>
      </c>
      <c r="G253" s="20">
        <v>26287</v>
      </c>
      <c r="H253" s="104">
        <f>VLOOKUP(E253&amp;B253,'Conf Oracle'!A:F,6,0)</f>
        <v>45866.673611111109</v>
      </c>
      <c r="I253" s="23" t="s">
        <v>2883</v>
      </c>
      <c r="J253" s="130">
        <f t="shared" si="9"/>
        <v>5</v>
      </c>
    </row>
    <row r="254" spans="1:10" x14ac:dyDescent="0.25">
      <c r="A254" s="17">
        <v>45863</v>
      </c>
      <c r="B254" s="28" t="s">
        <v>493</v>
      </c>
      <c r="C254" s="18" t="str">
        <f>VLOOKUP(B254,Fornecedores!A:B,2,0)</f>
        <v>IMAGEM GEOSISTEMAS E COMERCIO LTDA</v>
      </c>
      <c r="D254" s="18" t="s">
        <v>2646</v>
      </c>
      <c r="E254" s="23" t="s">
        <v>2884</v>
      </c>
      <c r="F254" s="19">
        <v>45860</v>
      </c>
      <c r="G254" s="20">
        <v>2665.68</v>
      </c>
      <c r="H254" s="104">
        <f>VLOOKUP(E254&amp;B254,'Conf Oracle'!A:F,6,0)</f>
        <v>45866.6875</v>
      </c>
      <c r="I254" s="23" t="s">
        <v>2885</v>
      </c>
      <c r="J254" s="130">
        <f t="shared" si="9"/>
        <v>5</v>
      </c>
    </row>
    <row r="255" spans="1:10" x14ac:dyDescent="0.25">
      <c r="A255" s="17">
        <v>45863</v>
      </c>
      <c r="B255" s="28" t="s">
        <v>390</v>
      </c>
      <c r="C255" s="18" t="str">
        <f>VLOOKUP(B255,Fornecedores!A:B,2,0)</f>
        <v>AVVALE BRASIL LTDA</v>
      </c>
      <c r="D255" s="18" t="s">
        <v>12</v>
      </c>
      <c r="E255" s="23" t="s">
        <v>2886</v>
      </c>
      <c r="F255" s="19">
        <v>45861</v>
      </c>
      <c r="G255" s="20">
        <v>8200</v>
      </c>
      <c r="H255" s="104">
        <f>VLOOKUP(E255&amp;B255,'Conf Oracle'!A:F,6,0)</f>
        <v>45866.681250000001</v>
      </c>
      <c r="J255" s="130">
        <f t="shared" si="9"/>
        <v>4</v>
      </c>
    </row>
    <row r="256" spans="1:10" x14ac:dyDescent="0.25">
      <c r="A256" s="17">
        <v>45863</v>
      </c>
      <c r="B256" s="28" t="s">
        <v>415</v>
      </c>
      <c r="C256" s="18" t="str">
        <f>VLOOKUP(B256,Fornecedores!A:B,2,0)</f>
        <v>CAST INFORMATICA S/A</v>
      </c>
      <c r="D256" s="18" t="s">
        <v>12</v>
      </c>
      <c r="E256" s="23" t="s">
        <v>2887</v>
      </c>
      <c r="F256" s="19">
        <v>45861</v>
      </c>
      <c r="G256" s="20">
        <v>63511.41</v>
      </c>
      <c r="H256" s="104">
        <f>VLOOKUP(E256&amp;B256,'Conf Oracle'!A:F,6,0)</f>
        <v>45868.635416666664</v>
      </c>
      <c r="J256" s="130">
        <f t="shared" si="9"/>
        <v>6</v>
      </c>
    </row>
    <row r="257" spans="1:10" x14ac:dyDescent="0.25">
      <c r="A257" s="17">
        <v>45863</v>
      </c>
      <c r="B257" s="28" t="s">
        <v>415</v>
      </c>
      <c r="C257" s="18" t="str">
        <f>VLOOKUP(B257,Fornecedores!A:B,2,0)</f>
        <v>CAST INFORMATICA S/A</v>
      </c>
      <c r="D257" s="18" t="s">
        <v>12</v>
      </c>
      <c r="E257" s="23" t="s">
        <v>2888</v>
      </c>
      <c r="F257" s="19">
        <v>45861</v>
      </c>
      <c r="G257" s="20">
        <v>79634.880000000005</v>
      </c>
      <c r="H257" s="104">
        <f>VLOOKUP(E257&amp;B257,'Conf Oracle'!A:F,6,0)</f>
        <v>45868.424305555556</v>
      </c>
      <c r="I257" s="23" t="s">
        <v>2889</v>
      </c>
      <c r="J257" s="130">
        <f t="shared" si="9"/>
        <v>6</v>
      </c>
    </row>
    <row r="258" spans="1:10" x14ac:dyDescent="0.25">
      <c r="A258" s="17">
        <v>45863</v>
      </c>
      <c r="B258" s="28" t="s">
        <v>415</v>
      </c>
      <c r="C258" s="18" t="str">
        <f>VLOOKUP(B258,Fornecedores!A:B,2,0)</f>
        <v>CAST INFORMATICA S/A</v>
      </c>
      <c r="D258" s="18" t="s">
        <v>12</v>
      </c>
      <c r="E258" s="23" t="s">
        <v>2890</v>
      </c>
      <c r="F258" s="19">
        <v>45861</v>
      </c>
      <c r="G258" s="20">
        <v>189069.99</v>
      </c>
      <c r="H258" s="104">
        <f>VLOOKUP(E258&amp;B258,'Conf Oracle'!A:F,6,0)</f>
        <v>45867.686111111114</v>
      </c>
      <c r="J258" s="130">
        <f t="shared" si="9"/>
        <v>5</v>
      </c>
    </row>
    <row r="259" spans="1:10" x14ac:dyDescent="0.25">
      <c r="A259" s="17">
        <v>45863</v>
      </c>
      <c r="B259" s="28" t="s">
        <v>433</v>
      </c>
      <c r="C259" s="18" t="str">
        <f>VLOOKUP(B259,Fornecedores!A:B,2,0)</f>
        <v>GENESIS PESQUISA E DESENVOLVIMENTO LTDA</v>
      </c>
      <c r="D259" s="18" t="s">
        <v>12</v>
      </c>
      <c r="E259" s="23" t="s">
        <v>2891</v>
      </c>
      <c r="F259" s="19">
        <v>45861</v>
      </c>
      <c r="G259" s="20">
        <v>583004.96</v>
      </c>
      <c r="H259" s="104">
        <f>VLOOKUP(E259&amp;B259,'Conf Oracle'!A:F,6,0)</f>
        <v>45870.45</v>
      </c>
      <c r="I259" s="23" t="s">
        <v>2892</v>
      </c>
      <c r="J259" s="130">
        <f t="shared" si="9"/>
        <v>8</v>
      </c>
    </row>
    <row r="260" spans="1:10" x14ac:dyDescent="0.25">
      <c r="A260" s="17">
        <v>45863</v>
      </c>
      <c r="B260" s="28" t="s">
        <v>405</v>
      </c>
      <c r="C260" s="18" t="str">
        <f>VLOOKUP(B260,Fornecedores!A:B,2,0)</f>
        <v>PROGRAMARTE CONS E DES DE SOFTWARES LTDA</v>
      </c>
      <c r="D260" s="18" t="s">
        <v>12</v>
      </c>
      <c r="E260" s="23" t="s">
        <v>2893</v>
      </c>
      <c r="F260" s="19">
        <v>45861</v>
      </c>
      <c r="G260" s="20">
        <v>59572.57</v>
      </c>
      <c r="H260" s="104">
        <f>VLOOKUP(E260&amp;B260,'Conf Oracle'!A:F,6,0)</f>
        <v>45870.504861111112</v>
      </c>
      <c r="J260" s="130">
        <f t="shared" si="9"/>
        <v>8</v>
      </c>
    </row>
    <row r="261" spans="1:10" x14ac:dyDescent="0.25">
      <c r="A261" s="17">
        <v>45863</v>
      </c>
      <c r="B261" s="28" t="s">
        <v>509</v>
      </c>
      <c r="C261" s="18" t="str">
        <f>VLOOKUP(B261,Fornecedores!A:B,2,0)</f>
        <v>DUNASTUR LTDA</v>
      </c>
      <c r="D261" s="18" t="s">
        <v>2646</v>
      </c>
      <c r="E261" s="23" t="s">
        <v>2894</v>
      </c>
      <c r="F261" s="19">
        <v>45862</v>
      </c>
      <c r="G261" s="20">
        <v>2520</v>
      </c>
      <c r="H261" s="104">
        <f>VLOOKUP(E261&amp;B261,'Conf Oracle'!A:F,6,0)</f>
        <v>45867.617361111108</v>
      </c>
      <c r="I261" s="23" t="s">
        <v>2895</v>
      </c>
      <c r="J261" s="130">
        <f t="shared" si="9"/>
        <v>4</v>
      </c>
    </row>
    <row r="262" spans="1:10" ht="15" x14ac:dyDescent="0.25">
      <c r="A262" s="17">
        <v>45863</v>
      </c>
      <c r="B262" s="147" t="s">
        <v>407</v>
      </c>
      <c r="C262" s="18" t="str">
        <f>VLOOKUP(B262,Fornecedores!A:B,2,0)</f>
        <v>PITANG CONSULTORIA E SISTEMAS SA</v>
      </c>
      <c r="D262" s="18" t="s">
        <v>12</v>
      </c>
      <c r="E262" s="23" t="s">
        <v>2896</v>
      </c>
      <c r="F262" s="19">
        <v>45862</v>
      </c>
      <c r="G262" s="20">
        <v>39736.720000000001</v>
      </c>
      <c r="H262" s="104" t="s">
        <v>2897</v>
      </c>
      <c r="I262" s="23" t="s">
        <v>2898</v>
      </c>
      <c r="J262" s="130">
        <f t="shared" si="9"/>
        <v>6</v>
      </c>
    </row>
    <row r="263" spans="1:10" x14ac:dyDescent="0.25">
      <c r="A263" s="17">
        <v>45863</v>
      </c>
      <c r="B263" s="28" t="s">
        <v>17</v>
      </c>
      <c r="C263" s="18" t="str">
        <f>VLOOKUP(B263,Fornecedores!A:B,2,0)</f>
        <v>PTLS SERV TECNOLOGIA E ASSESS TECN LTDA</v>
      </c>
      <c r="D263" s="18" t="s">
        <v>12</v>
      </c>
      <c r="E263" s="23" t="s">
        <v>2899</v>
      </c>
      <c r="F263" s="19">
        <v>45862</v>
      </c>
      <c r="G263" s="20">
        <v>30803.59</v>
      </c>
      <c r="H263" s="104">
        <f>VLOOKUP(E263&amp;B263,'Conf Oracle'!A:F,6,0)</f>
        <v>45870.413194444445</v>
      </c>
      <c r="J263" s="130">
        <f t="shared" si="9"/>
        <v>7</v>
      </c>
    </row>
    <row r="264" spans="1:10" ht="15" x14ac:dyDescent="0.25">
      <c r="A264" s="17">
        <v>45863</v>
      </c>
      <c r="B264" s="28" t="s">
        <v>17</v>
      </c>
      <c r="C264" s="18" t="str">
        <f>VLOOKUP(B264,Fornecedores!A:B,2,0)</f>
        <v>PTLS SERV TECNOLOGIA E ASSESS TECN LTDA</v>
      </c>
      <c r="D264" s="18" t="s">
        <v>12</v>
      </c>
      <c r="E264" s="52" t="s">
        <v>2900</v>
      </c>
      <c r="F264" s="19">
        <v>45862</v>
      </c>
      <c r="G264" s="20">
        <v>6363.07</v>
      </c>
      <c r="H264" s="104">
        <f>VLOOKUP(E264&amp;B264,'Conf Oracle'!A:F,6,0)</f>
        <v>45867.351388888892</v>
      </c>
      <c r="J264" s="130">
        <f t="shared" si="9"/>
        <v>4</v>
      </c>
    </row>
    <row r="265" spans="1:10" ht="15" x14ac:dyDescent="0.25">
      <c r="A265" s="17">
        <v>45863</v>
      </c>
      <c r="B265" s="147" t="s">
        <v>68</v>
      </c>
      <c r="C265" s="18" t="str">
        <f>VLOOKUP(B265,Fornecedores!A:B,2,0)</f>
        <v>MAGICCOMP ENG E SERV DE INFORMATICA LTDA</v>
      </c>
      <c r="D265" s="18" t="s">
        <v>12</v>
      </c>
      <c r="E265" s="23" t="s">
        <v>2901</v>
      </c>
      <c r="F265" s="19">
        <v>45862</v>
      </c>
      <c r="G265" s="20">
        <v>10712</v>
      </c>
      <c r="H265" s="104">
        <f>VLOOKUP(E265&amp;B265,'Conf Oracle'!A:F,6,0)</f>
        <v>45867.38958333333</v>
      </c>
      <c r="J265" s="130">
        <f t="shared" si="9"/>
        <v>4</v>
      </c>
    </row>
    <row r="266" spans="1:10" ht="15" x14ac:dyDescent="0.25">
      <c r="A266" s="17">
        <v>45863</v>
      </c>
      <c r="B266" s="147" t="s">
        <v>68</v>
      </c>
      <c r="C266" s="18" t="str">
        <f>VLOOKUP(B266,Fornecedores!A:B,2,0)</f>
        <v>MAGICCOMP ENG E SERV DE INFORMATICA LTDA</v>
      </c>
      <c r="D266" s="18" t="s">
        <v>12</v>
      </c>
      <c r="E266" s="23" t="s">
        <v>2902</v>
      </c>
      <c r="F266" s="19">
        <v>45862</v>
      </c>
      <c r="G266" s="20">
        <v>66434.22</v>
      </c>
      <c r="H266" s="104">
        <f>VLOOKUP(E266&amp;B266,'Conf Oracle'!A:F,6,0)</f>
        <v>45867.386805555558</v>
      </c>
      <c r="J266" s="130">
        <f t="shared" si="9"/>
        <v>4</v>
      </c>
    </row>
    <row r="267" spans="1:10" ht="15" x14ac:dyDescent="0.25">
      <c r="A267" s="17">
        <v>45863</v>
      </c>
      <c r="B267" s="147" t="s">
        <v>407</v>
      </c>
      <c r="C267" s="18" t="str">
        <f>VLOOKUP(B267,Fornecedores!A:B,2,0)</f>
        <v>PITANG CONSULTORIA E SISTEMAS SA</v>
      </c>
      <c r="D267" s="18" t="s">
        <v>12</v>
      </c>
      <c r="E267" s="23" t="s">
        <v>2903</v>
      </c>
      <c r="F267" s="19">
        <v>45862</v>
      </c>
      <c r="G267" s="20">
        <v>55263.39</v>
      </c>
      <c r="H267" s="104" t="s">
        <v>2897</v>
      </c>
      <c r="I267" s="23" t="s">
        <v>2898</v>
      </c>
      <c r="J267" s="130">
        <f t="shared" si="9"/>
        <v>6</v>
      </c>
    </row>
    <row r="268" spans="1:10" x14ac:dyDescent="0.25">
      <c r="A268" s="17">
        <v>45863</v>
      </c>
      <c r="B268" s="28" t="s">
        <v>2709</v>
      </c>
      <c r="C268" s="18" t="str">
        <f>VLOOKUP(B268,Fornecedores!A:B,2,0)</f>
        <v>CA PROGRAMAS DE COMPUTADOR PARTICIPAÇÕES E SERVIÇOS LTDA</v>
      </c>
      <c r="D268" s="18" t="s">
        <v>12</v>
      </c>
      <c r="E268" s="23" t="s">
        <v>2904</v>
      </c>
      <c r="F268" s="19">
        <v>45862</v>
      </c>
      <c r="G268" s="20">
        <v>71346.47</v>
      </c>
      <c r="H268" s="104">
        <f>VLOOKUP(E268&amp;B268,'Conf Oracle'!A:F,6,0)</f>
        <v>45870.56527777778</v>
      </c>
      <c r="J268" s="130">
        <f t="shared" si="9"/>
        <v>7</v>
      </c>
    </row>
    <row r="269" spans="1:10" x14ac:dyDescent="0.25">
      <c r="A269" s="17">
        <v>45863</v>
      </c>
      <c r="B269" s="28" t="s">
        <v>2709</v>
      </c>
      <c r="C269" s="18" t="str">
        <f>VLOOKUP(B269,Fornecedores!A:B,2,0)</f>
        <v>CA PROGRAMAS DE COMPUTADOR PARTICIPAÇÕES E SERVIÇOS LTDA</v>
      </c>
      <c r="D269" s="18" t="s">
        <v>12</v>
      </c>
      <c r="E269" s="23" t="s">
        <v>2905</v>
      </c>
      <c r="F269" s="19">
        <v>45862</v>
      </c>
      <c r="G269" s="20">
        <v>53509.86</v>
      </c>
      <c r="H269" s="104">
        <f>VLOOKUP(E269&amp;B269,'Conf Oracle'!A:F,6,0)</f>
        <v>45870.584722222222</v>
      </c>
      <c r="J269" s="130">
        <f t="shared" si="9"/>
        <v>7</v>
      </c>
    </row>
    <row r="270" spans="1:10" x14ac:dyDescent="0.25">
      <c r="A270" s="17">
        <v>45863</v>
      </c>
      <c r="B270" s="28" t="s">
        <v>2709</v>
      </c>
      <c r="C270" s="18" t="str">
        <f>VLOOKUP(B270,Fornecedores!A:B,2,0)</f>
        <v>CA PROGRAMAS DE COMPUTADOR PARTICIPAÇÕES E SERVIÇOS LTDA</v>
      </c>
      <c r="D270" s="18" t="s">
        <v>12</v>
      </c>
      <c r="E270" s="23" t="s">
        <v>2906</v>
      </c>
      <c r="F270" s="19">
        <v>45862</v>
      </c>
      <c r="G270" s="20">
        <v>71346.47</v>
      </c>
      <c r="H270" s="104">
        <f>VLOOKUP(E270&amp;B270,'Conf Oracle'!A:F,6,0)</f>
        <v>45870.582638888889</v>
      </c>
      <c r="J270" s="130">
        <f t="shared" si="9"/>
        <v>7</v>
      </c>
    </row>
    <row r="271" spans="1:10" x14ac:dyDescent="0.25">
      <c r="A271" s="17">
        <v>45863</v>
      </c>
      <c r="B271" s="28" t="s">
        <v>2709</v>
      </c>
      <c r="C271" s="18" t="str">
        <f>VLOOKUP(B271,Fornecedores!A:B,2,0)</f>
        <v>CA PROGRAMAS DE COMPUTADOR PARTICIPAÇÕES E SERVIÇOS LTDA</v>
      </c>
      <c r="D271" s="18" t="s">
        <v>12</v>
      </c>
      <c r="E271" s="23" t="s">
        <v>2907</v>
      </c>
      <c r="F271" s="19">
        <v>45862</v>
      </c>
      <c r="G271" s="20">
        <v>71346.47</v>
      </c>
      <c r="H271" s="104">
        <f>VLOOKUP(E271&amp;B271,'Conf Oracle'!A:F,6,0)</f>
        <v>45870.587500000001</v>
      </c>
      <c r="J271" s="130">
        <f t="shared" si="9"/>
        <v>7</v>
      </c>
    </row>
    <row r="272" spans="1:10" x14ac:dyDescent="0.25">
      <c r="A272" s="17">
        <v>45863</v>
      </c>
      <c r="B272" s="28" t="s">
        <v>2709</v>
      </c>
      <c r="C272" s="18" t="str">
        <f>VLOOKUP(B272,Fornecedores!A:B,2,0)</f>
        <v>CA PROGRAMAS DE COMPUTADOR PARTICIPAÇÕES E SERVIÇOS LTDA</v>
      </c>
      <c r="D272" s="18" t="s">
        <v>12</v>
      </c>
      <c r="E272" s="23" t="s">
        <v>2908</v>
      </c>
      <c r="F272" s="19">
        <v>45862</v>
      </c>
      <c r="G272" s="20">
        <v>42807</v>
      </c>
      <c r="H272" s="104">
        <f>VLOOKUP(E272&amp;B272,'Conf Oracle'!A:F,6,0)</f>
        <v>45870.591666666667</v>
      </c>
      <c r="J272" s="130">
        <f t="shared" si="9"/>
        <v>7</v>
      </c>
    </row>
    <row r="273" spans="1:10" x14ac:dyDescent="0.25">
      <c r="A273" s="17">
        <v>45863</v>
      </c>
      <c r="B273" s="28" t="s">
        <v>519</v>
      </c>
      <c r="C273" s="18" t="str">
        <f>VLOOKUP(B273,Fornecedores!A:B,2,0)</f>
        <v>AUDIOCORE PRODUCOES E EVENTOS LTDA</v>
      </c>
      <c r="D273" s="18" t="s">
        <v>12</v>
      </c>
      <c r="E273" s="23" t="s">
        <v>2909</v>
      </c>
      <c r="F273" s="19">
        <v>45863</v>
      </c>
      <c r="G273" s="20">
        <v>24488.639999999999</v>
      </c>
      <c r="H273" s="104">
        <f>VLOOKUP(E273&amp;B273,'Conf Oracle'!A:F,6,0)</f>
        <v>45867.347916666666</v>
      </c>
      <c r="J273" s="130">
        <f t="shared" si="9"/>
        <v>3</v>
      </c>
    </row>
    <row r="274" spans="1:10" x14ac:dyDescent="0.25">
      <c r="A274" s="17">
        <v>45863</v>
      </c>
      <c r="B274" s="28" t="s">
        <v>519</v>
      </c>
      <c r="C274" s="18" t="str">
        <f>VLOOKUP(B274,Fornecedores!A:B,2,0)</f>
        <v>AUDIOCORE PRODUCOES E EVENTOS LTDA</v>
      </c>
      <c r="D274" s="18" t="s">
        <v>12</v>
      </c>
      <c r="E274" s="23" t="s">
        <v>2910</v>
      </c>
      <c r="F274" s="19">
        <v>45863</v>
      </c>
      <c r="G274" s="20">
        <v>6122.16</v>
      </c>
      <c r="H274" s="104">
        <f>VLOOKUP(E274&amp;B274,'Conf Oracle'!A:F,6,0)</f>
        <v>45867.378472222219</v>
      </c>
      <c r="J274" s="130">
        <f t="shared" si="9"/>
        <v>3</v>
      </c>
    </row>
    <row r="275" spans="1:10" x14ac:dyDescent="0.25">
      <c r="A275" s="17">
        <v>45867</v>
      </c>
      <c r="B275" s="28" t="s">
        <v>375</v>
      </c>
      <c r="C275" s="18" t="str">
        <f>VLOOKUP(B275,Fornecedores!A:B,2,0)</f>
        <v>LIDER SERVICOS GERAIS LTDA</v>
      </c>
      <c r="D275" s="18" t="s">
        <v>54</v>
      </c>
      <c r="E275" s="23" t="s">
        <v>2911</v>
      </c>
      <c r="F275" s="19">
        <v>45862</v>
      </c>
      <c r="G275" s="20">
        <v>91646</v>
      </c>
      <c r="H275" s="104">
        <f>VLOOKUP(E275&amp;B275,'Conf Oracle'!A:F,6,0)</f>
        <v>45866.665972222225</v>
      </c>
      <c r="J275" s="130">
        <f t="shared" si="9"/>
        <v>3</v>
      </c>
    </row>
    <row r="276" spans="1:10" x14ac:dyDescent="0.25">
      <c r="A276" s="17">
        <v>45867</v>
      </c>
      <c r="B276" s="28" t="s">
        <v>324</v>
      </c>
      <c r="C276" s="18" t="str">
        <f>VLOOKUP(B276,Fornecedores!A:B,2,0)</f>
        <v>FENIXX SERVICOS TERCEIRIZADOS LTDA</v>
      </c>
      <c r="D276" s="18" t="s">
        <v>54</v>
      </c>
      <c r="E276" s="23" t="s">
        <v>2912</v>
      </c>
      <c r="F276" s="19">
        <v>45862</v>
      </c>
      <c r="G276" s="20">
        <v>47741.56</v>
      </c>
      <c r="H276" s="104">
        <f>VLOOKUP(E276&amp;B276,'Conf Oracle'!A:F,6,0)</f>
        <v>45870.676388888889</v>
      </c>
      <c r="J276" s="130">
        <f t="shared" si="9"/>
        <v>7</v>
      </c>
    </row>
    <row r="277" spans="1:10" x14ac:dyDescent="0.25">
      <c r="A277" s="17">
        <v>45867</v>
      </c>
      <c r="B277" s="28" t="s">
        <v>1569</v>
      </c>
      <c r="C277" s="18" t="str">
        <f>VLOOKUP(B277,Fornecedores!A:B,2,0)</f>
        <v>FXX SEGURANCA E TRANSPORTE  VALORES LTDA</v>
      </c>
      <c r="D277" s="18" t="s">
        <v>54</v>
      </c>
      <c r="E277" s="23" t="s">
        <v>2913</v>
      </c>
      <c r="F277" s="19">
        <v>45862</v>
      </c>
      <c r="G277" s="20">
        <v>107432.07</v>
      </c>
      <c r="H277" s="104" t="e">
        <f>VLOOKUP(E277&amp;B277,'Conf Oracle'!A:F,6,0)</f>
        <v>#N/A</v>
      </c>
      <c r="J277" s="130" t="str">
        <f t="shared" si="9"/>
        <v/>
      </c>
    </row>
    <row r="278" spans="1:10" x14ac:dyDescent="0.25">
      <c r="A278" s="17">
        <v>45867</v>
      </c>
      <c r="B278" s="28" t="s">
        <v>448</v>
      </c>
      <c r="C278" s="18" t="str">
        <f>VLOOKUP(B278,Fornecedores!A:B,2,0)</f>
        <v>CLARO SA</v>
      </c>
      <c r="D278" s="18" t="s">
        <v>54</v>
      </c>
      <c r="E278" s="77" t="s">
        <v>2914</v>
      </c>
      <c r="F278" s="19">
        <v>45862</v>
      </c>
      <c r="G278" s="20">
        <v>67463.67</v>
      </c>
      <c r="H278" s="104" t="e">
        <f>VLOOKUP(E278&amp;B278,'Conf Oracle'!A:F,6,0)</f>
        <v>#N/A</v>
      </c>
      <c r="J278" s="130" t="str">
        <f t="shared" ref="J278:J309" si="10">IF(OR(ISBLANK(F278), ISBLANK(H278)), "", IFERROR(NETWORKDAYS(F278, H278), ""))</f>
        <v/>
      </c>
    </row>
    <row r="279" spans="1:10" x14ac:dyDescent="0.25">
      <c r="A279" s="17">
        <v>45867</v>
      </c>
      <c r="B279" s="28" t="s">
        <v>448</v>
      </c>
      <c r="C279" s="18" t="str">
        <f>VLOOKUP(B279,Fornecedores!A:B,2,0)</f>
        <v>CLARO SA</v>
      </c>
      <c r="D279" s="18" t="s">
        <v>54</v>
      </c>
      <c r="E279" s="77" t="s">
        <v>2915</v>
      </c>
      <c r="F279" s="19">
        <v>45862</v>
      </c>
      <c r="G279" s="20">
        <v>97737.02</v>
      </c>
      <c r="H279" s="104" t="e">
        <f>VLOOKUP(E279&amp;B279,'Conf Oracle'!A:F,6,0)</f>
        <v>#N/A</v>
      </c>
      <c r="J279" s="130" t="str">
        <f t="shared" si="10"/>
        <v/>
      </c>
    </row>
    <row r="280" spans="1:10" x14ac:dyDescent="0.25">
      <c r="A280" s="17">
        <v>45867</v>
      </c>
      <c r="B280" s="28" t="s">
        <v>477</v>
      </c>
      <c r="C280" s="18" t="str">
        <f>VLOOKUP(B280,Fornecedores!A:B,2,0)</f>
        <v>E-XYON LEGAL SOFTWARE LTDA</v>
      </c>
      <c r="D280" s="18" t="s">
        <v>54</v>
      </c>
      <c r="E280" s="23" t="s">
        <v>2044</v>
      </c>
      <c r="F280" s="19">
        <v>45863</v>
      </c>
      <c r="G280" s="20">
        <v>3761.24</v>
      </c>
      <c r="H280" s="104">
        <f>VLOOKUP(E280&amp;B280,'Conf Oracle'!A:F,6,0)</f>
        <v>45866.513194444444</v>
      </c>
      <c r="J280" s="130">
        <f t="shared" si="10"/>
        <v>2</v>
      </c>
    </row>
    <row r="281" spans="1:10" x14ac:dyDescent="0.25">
      <c r="A281" s="17">
        <v>45867</v>
      </c>
      <c r="B281" s="28" t="s">
        <v>322</v>
      </c>
      <c r="C281" s="18" t="str">
        <f>VLOOKUP(B281,Fornecedores!A:B,2,0)</f>
        <v>COMPASS TECNOLOGIA LTDA</v>
      </c>
      <c r="D281" s="18" t="s">
        <v>54</v>
      </c>
      <c r="E281" s="23" t="s">
        <v>2916</v>
      </c>
      <c r="F281" s="19">
        <v>45863</v>
      </c>
      <c r="G281" s="20">
        <v>5300</v>
      </c>
      <c r="H281" s="104">
        <f>VLOOKUP(E281&amp;B281,'Conf Oracle'!A:F,6,0)</f>
        <v>45870.59375</v>
      </c>
      <c r="J281" s="130">
        <f t="shared" si="10"/>
        <v>6</v>
      </c>
    </row>
    <row r="282" spans="1:10" x14ac:dyDescent="0.25">
      <c r="A282" s="17">
        <v>45867</v>
      </c>
      <c r="B282" s="28" t="s">
        <v>369</v>
      </c>
      <c r="C282" s="18" t="str">
        <f>VLOOKUP(B282,Fornecedores!A:B,2,0)</f>
        <v>BOANERGES PINTO LEITE NETO</v>
      </c>
      <c r="D282" s="18" t="s">
        <v>54</v>
      </c>
      <c r="E282" s="23" t="s">
        <v>2917</v>
      </c>
      <c r="F282" s="19">
        <v>45863</v>
      </c>
      <c r="G282" s="20">
        <v>2722.5</v>
      </c>
      <c r="H282" s="104">
        <f>VLOOKUP(E282&amp;B282,'Conf Oracle'!A:F,6,0)</f>
        <v>45866.524305555555</v>
      </c>
      <c r="J282" s="130">
        <f t="shared" si="10"/>
        <v>2</v>
      </c>
    </row>
    <row r="283" spans="1:10" x14ac:dyDescent="0.25">
      <c r="A283" s="17">
        <v>45867</v>
      </c>
      <c r="B283" s="28" t="s">
        <v>1732</v>
      </c>
      <c r="C283" s="18" t="str">
        <f>VLOOKUP(B283,Fornecedores!A:B,2,0)</f>
        <v>ROLIM, VIOTTI, GOULART, CARDOSO ADVOGADOS ASSOCIADOS</v>
      </c>
      <c r="D283" s="18" t="s">
        <v>54</v>
      </c>
      <c r="E283" s="23" t="s">
        <v>2918</v>
      </c>
      <c r="F283" s="19">
        <v>45863</v>
      </c>
      <c r="G283" s="20">
        <v>1005.92</v>
      </c>
      <c r="H283" s="104">
        <f>VLOOKUP(E283&amp;B283,'Conf Oracle'!A:F,6,0)</f>
        <v>45866.659722222219</v>
      </c>
      <c r="J283" s="130">
        <f t="shared" si="10"/>
        <v>2</v>
      </c>
    </row>
    <row r="284" spans="1:10" x14ac:dyDescent="0.25">
      <c r="A284" s="17">
        <v>45867</v>
      </c>
      <c r="B284" s="28" t="s">
        <v>1684</v>
      </c>
      <c r="C284" s="18" t="str">
        <f>VLOOKUP(B284,Fornecedores!A:B,2,0)</f>
        <v>ZERO BARREIRAS PSICOLOGIA LTDA</v>
      </c>
      <c r="D284" s="18" t="s">
        <v>54</v>
      </c>
      <c r="E284" s="23" t="s">
        <v>2919</v>
      </c>
      <c r="F284" s="19">
        <v>45862</v>
      </c>
      <c r="G284" s="20">
        <v>5710</v>
      </c>
      <c r="H284" s="104">
        <f>VLOOKUP(E284&amp;B284,'Conf Oracle'!A:F,6,0)</f>
        <v>45866.495833333334</v>
      </c>
      <c r="J284" s="130">
        <f t="shared" si="10"/>
        <v>3</v>
      </c>
    </row>
    <row r="285" spans="1:10" x14ac:dyDescent="0.25">
      <c r="A285" s="17">
        <v>45867</v>
      </c>
      <c r="B285" s="28" t="s">
        <v>779</v>
      </c>
      <c r="C285" s="18" t="str">
        <f>VLOOKUP(B285,Fornecedores!A:B,2,0)</f>
        <v>CUSHMAN WAKEFIELD CONSULT IMOBIL LTDA</v>
      </c>
      <c r="D285" s="18" t="s">
        <v>54</v>
      </c>
      <c r="E285" s="23" t="s">
        <v>2920</v>
      </c>
      <c r="F285" s="19">
        <v>45863</v>
      </c>
      <c r="G285" s="20">
        <v>171514.68</v>
      </c>
      <c r="H285" s="104">
        <f>VLOOKUP(E285&amp;B285,'Conf Oracle'!A:F,6,0)</f>
        <v>45873.454861111109</v>
      </c>
      <c r="J285" s="130">
        <f t="shared" si="10"/>
        <v>7</v>
      </c>
    </row>
    <row r="286" spans="1:10" x14ac:dyDescent="0.25">
      <c r="A286" s="17">
        <v>45867</v>
      </c>
      <c r="B286" s="28" t="s">
        <v>779</v>
      </c>
      <c r="C286" s="18" t="str">
        <f>VLOOKUP(B286,Fornecedores!A:B,2,0)</f>
        <v>CUSHMAN WAKEFIELD CONSULT IMOBIL LTDA</v>
      </c>
      <c r="D286" s="18" t="s">
        <v>54</v>
      </c>
      <c r="E286" s="23" t="s">
        <v>2921</v>
      </c>
      <c r="F286" s="19">
        <v>45863</v>
      </c>
      <c r="G286" s="20">
        <v>152254.14000000001</v>
      </c>
      <c r="H286" s="104">
        <f>VLOOKUP(E286&amp;B286,'Conf Oracle'!A:F,6,0)</f>
        <v>45873.444444444445</v>
      </c>
      <c r="J286" s="130">
        <f t="shared" si="10"/>
        <v>7</v>
      </c>
    </row>
    <row r="287" spans="1:10" x14ac:dyDescent="0.25">
      <c r="A287" s="17">
        <v>45867</v>
      </c>
      <c r="B287" s="28" t="s">
        <v>779</v>
      </c>
      <c r="C287" s="18" t="str">
        <f>VLOOKUP(B287,Fornecedores!A:B,2,0)</f>
        <v>CUSHMAN WAKEFIELD CONSULT IMOBIL LTDA</v>
      </c>
      <c r="D287" s="18" t="s">
        <v>54</v>
      </c>
      <c r="E287" s="23" t="s">
        <v>2922</v>
      </c>
      <c r="F287" s="19">
        <v>45863</v>
      </c>
      <c r="G287" s="20">
        <v>157177.32999999999</v>
      </c>
      <c r="H287" s="104">
        <f>VLOOKUP(E287&amp;B287,'Conf Oracle'!A:F,6,0)</f>
        <v>45873.427777777775</v>
      </c>
      <c r="J287" s="130">
        <f t="shared" si="10"/>
        <v>7</v>
      </c>
    </row>
    <row r="288" spans="1:10" x14ac:dyDescent="0.25">
      <c r="A288" s="17">
        <v>45867</v>
      </c>
      <c r="B288" s="28" t="s">
        <v>779</v>
      </c>
      <c r="C288" s="18" t="str">
        <f>VLOOKUP(B288,Fornecedores!A:B,2,0)</f>
        <v>CUSHMAN WAKEFIELD CONSULT IMOBIL LTDA</v>
      </c>
      <c r="D288" s="18" t="s">
        <v>54</v>
      </c>
      <c r="E288" s="23" t="s">
        <v>2923</v>
      </c>
      <c r="F288" s="19">
        <v>45863</v>
      </c>
      <c r="G288" s="20">
        <v>221323.68</v>
      </c>
      <c r="H288" s="104">
        <f>VLOOKUP(E288&amp;B288,'Conf Oracle'!A:F,6,0)</f>
        <v>45873.448611111111</v>
      </c>
      <c r="J288" s="130">
        <f t="shared" si="10"/>
        <v>7</v>
      </c>
    </row>
    <row r="289" spans="1:10" x14ac:dyDescent="0.25">
      <c r="A289" s="17">
        <v>45867</v>
      </c>
      <c r="B289" s="28" t="s">
        <v>452</v>
      </c>
      <c r="C289" s="18" t="str">
        <f>VLOOKUP(B289,Fornecedores!A:B,2,0)</f>
        <v>SAFETYNET SEGURANCA ELETRONICA LTDA</v>
      </c>
      <c r="D289" s="18" t="s">
        <v>54</v>
      </c>
      <c r="E289" s="23" t="s">
        <v>2924</v>
      </c>
      <c r="F289" s="19">
        <v>45863</v>
      </c>
      <c r="G289" s="20">
        <v>2000</v>
      </c>
      <c r="H289" s="104">
        <f>VLOOKUP(E289&amp;B289,'Conf Oracle'!A:F,6,0)</f>
        <v>45870.513888888891</v>
      </c>
      <c r="J289" s="130">
        <f t="shared" si="10"/>
        <v>6</v>
      </c>
    </row>
    <row r="290" spans="1:10" x14ac:dyDescent="0.25">
      <c r="A290" s="17">
        <v>45867</v>
      </c>
      <c r="B290" s="28" t="s">
        <v>691</v>
      </c>
      <c r="C290" s="18" t="str">
        <f>VLOOKUP(B290,Fornecedores!A:B,2,0)</f>
        <v>PERSONALE CONSULTORIA E TREINAMENTO LTDA</v>
      </c>
      <c r="D290" s="18" t="s">
        <v>54</v>
      </c>
      <c r="E290" s="23" t="s">
        <v>2925</v>
      </c>
      <c r="F290" s="19">
        <v>45866</v>
      </c>
      <c r="G290" s="20">
        <v>64682.33</v>
      </c>
      <c r="H290" s="104">
        <f>VLOOKUP(E290&amp;B290,'Conf Oracle'!A:F,6,0)</f>
        <v>45869.4375</v>
      </c>
      <c r="J290" s="130">
        <f t="shared" si="10"/>
        <v>4</v>
      </c>
    </row>
    <row r="291" spans="1:10" x14ac:dyDescent="0.25">
      <c r="A291" s="17">
        <v>45867</v>
      </c>
      <c r="B291" s="28" t="s">
        <v>109</v>
      </c>
      <c r="C291" s="18" t="str">
        <f>VLOOKUP(B291,Fornecedores!A:B,2,0)</f>
        <v>TORTORO MADUREIRA E RAGAZZI SOCADVOGAD</v>
      </c>
      <c r="D291" s="18" t="s">
        <v>54</v>
      </c>
      <c r="E291" s="23" t="s">
        <v>2926</v>
      </c>
      <c r="F291" s="19">
        <v>45866</v>
      </c>
      <c r="G291" s="20">
        <v>23000</v>
      </c>
      <c r="H291" s="104">
        <f>VLOOKUP(E291&amp;B291,'Conf Oracle'!A:F,6,0)</f>
        <v>45866.658333333333</v>
      </c>
      <c r="J291" s="130">
        <f t="shared" si="10"/>
        <v>1</v>
      </c>
    </row>
    <row r="292" spans="1:10" x14ac:dyDescent="0.25">
      <c r="A292" s="17">
        <v>45867</v>
      </c>
      <c r="B292" s="28" t="s">
        <v>109</v>
      </c>
      <c r="C292" s="18" t="str">
        <f>VLOOKUP(B292,Fornecedores!A:B,2,0)</f>
        <v>TORTORO MADUREIRA E RAGAZZI SOCADVOGAD</v>
      </c>
      <c r="D292" s="18" t="s">
        <v>54</v>
      </c>
      <c r="E292" s="23" t="s">
        <v>2927</v>
      </c>
      <c r="F292" s="19">
        <v>45866</v>
      </c>
      <c r="G292" s="20">
        <v>40750</v>
      </c>
      <c r="H292" s="104">
        <f>VLOOKUP(E292&amp;B292,'Conf Oracle'!A:F,6,0)</f>
        <v>45867.617361111108</v>
      </c>
      <c r="J292" s="130">
        <f t="shared" si="10"/>
        <v>2</v>
      </c>
    </row>
    <row r="293" spans="1:10" x14ac:dyDescent="0.25">
      <c r="A293" s="17">
        <v>45867</v>
      </c>
      <c r="B293" s="28" t="s">
        <v>456</v>
      </c>
      <c r="C293" s="18" t="str">
        <f>VLOOKUP(B293,Fornecedores!A:B,2,0)</f>
        <v>CONDOMINIO CENTRO EMPRES OFFICE PARK</v>
      </c>
      <c r="D293" s="18" t="s">
        <v>54</v>
      </c>
      <c r="E293" s="23" t="s">
        <v>2928</v>
      </c>
      <c r="F293" s="19">
        <v>45866</v>
      </c>
      <c r="G293" s="20">
        <v>22765.88</v>
      </c>
      <c r="H293" s="104" t="e">
        <f>VLOOKUP(E293&amp;B293,'Conf Oracle'!A:F,6,0)</f>
        <v>#N/A</v>
      </c>
      <c r="J293" s="130" t="str">
        <f t="shared" si="10"/>
        <v/>
      </c>
    </row>
    <row r="294" spans="1:10" x14ac:dyDescent="0.25">
      <c r="A294" s="17">
        <v>45867</v>
      </c>
      <c r="B294" s="28" t="s">
        <v>848</v>
      </c>
      <c r="C294" s="18" t="str">
        <f>VLOOKUP(B294,Fornecedores!A:B,2,0)</f>
        <v>VILLEMOR, TRIGUEIRO, SAUER E ADVOGADOS ASSOCIADOS</v>
      </c>
      <c r="D294" s="18" t="s">
        <v>54</v>
      </c>
      <c r="E294" s="23" t="s">
        <v>2929</v>
      </c>
      <c r="F294" s="19">
        <v>45866</v>
      </c>
      <c r="G294" s="20">
        <v>610</v>
      </c>
      <c r="H294" s="104">
        <f>VLOOKUP(E294&amp;B294,'Conf Oracle'!A:F,6,0)</f>
        <v>45867.393055555556</v>
      </c>
      <c r="J294" s="130">
        <f t="shared" si="10"/>
        <v>2</v>
      </c>
    </row>
    <row r="295" spans="1:10" x14ac:dyDescent="0.25">
      <c r="A295" s="17">
        <v>45867</v>
      </c>
      <c r="B295" s="28" t="s">
        <v>317</v>
      </c>
      <c r="C295" s="18" t="str">
        <f>VLOOKUP(B295,Fornecedores!A:B,2,0)</f>
        <v>SKY SERVICOS DE BANDA LARGA LTDA</v>
      </c>
      <c r="D295" s="18" t="s">
        <v>54</v>
      </c>
      <c r="E295" s="23" t="s">
        <v>2930</v>
      </c>
      <c r="F295" s="19">
        <v>45862</v>
      </c>
      <c r="G295" s="20">
        <v>285.29000000000002</v>
      </c>
      <c r="H295" s="104">
        <f>VLOOKUP(E295&amp;B295,'Conf Oracle'!A:F,6,0)</f>
        <v>45867.591666666667</v>
      </c>
      <c r="J295" s="130">
        <f t="shared" si="10"/>
        <v>4</v>
      </c>
    </row>
    <row r="296" spans="1:10" x14ac:dyDescent="0.25">
      <c r="A296" s="17">
        <v>45867</v>
      </c>
      <c r="B296" s="28" t="s">
        <v>317</v>
      </c>
      <c r="C296" s="18" t="str">
        <f>VLOOKUP(B296,Fornecedores!A:B,2,0)</f>
        <v>SKY SERVICOS DE BANDA LARGA LTDA</v>
      </c>
      <c r="D296" s="18" t="s">
        <v>54</v>
      </c>
      <c r="E296" s="23" t="s">
        <v>2931</v>
      </c>
      <c r="F296" s="19">
        <v>45862</v>
      </c>
      <c r="G296" s="20">
        <v>237.98</v>
      </c>
      <c r="H296" s="104">
        <f>VLOOKUP(E296&amp;B296,'Conf Oracle'!A:F,6,0)</f>
        <v>45867.612500000003</v>
      </c>
      <c r="J296" s="130">
        <f t="shared" si="10"/>
        <v>4</v>
      </c>
    </row>
    <row r="297" spans="1:10" x14ac:dyDescent="0.25">
      <c r="A297" s="17">
        <v>45867</v>
      </c>
      <c r="B297" s="28" t="s">
        <v>317</v>
      </c>
      <c r="C297" s="18" t="str">
        <f>VLOOKUP(B297,Fornecedores!A:B,2,0)</f>
        <v>SKY SERVICOS DE BANDA LARGA LTDA</v>
      </c>
      <c r="D297" s="18" t="s">
        <v>54</v>
      </c>
      <c r="E297" s="23" t="s">
        <v>2932</v>
      </c>
      <c r="F297" s="19">
        <v>45862</v>
      </c>
      <c r="G297" s="20">
        <v>312.58</v>
      </c>
      <c r="H297" s="104">
        <f>VLOOKUP(E297&amp;B297,'Conf Oracle'!A:F,6,0)</f>
        <v>45867.401388888888</v>
      </c>
      <c r="J297" s="130">
        <f t="shared" si="10"/>
        <v>4</v>
      </c>
    </row>
    <row r="298" spans="1:10" x14ac:dyDescent="0.25">
      <c r="A298" s="17">
        <v>45867</v>
      </c>
      <c r="B298" s="28" t="s">
        <v>317</v>
      </c>
      <c r="C298" s="18" t="str">
        <f>VLOOKUP(B298,Fornecedores!A:B,2,0)</f>
        <v>SKY SERVICOS DE BANDA LARGA LTDA</v>
      </c>
      <c r="D298" s="18" t="s">
        <v>54</v>
      </c>
      <c r="E298" s="23" t="s">
        <v>2933</v>
      </c>
      <c r="F298" s="19">
        <v>45862</v>
      </c>
      <c r="G298" s="20">
        <v>554.98</v>
      </c>
      <c r="H298" s="104">
        <f>VLOOKUP(E298&amp;B298,'Conf Oracle'!A:F,6,0)</f>
        <v>45867.606944444444</v>
      </c>
      <c r="J298" s="130">
        <f t="shared" si="10"/>
        <v>4</v>
      </c>
    </row>
    <row r="299" spans="1:10" x14ac:dyDescent="0.25">
      <c r="A299" s="17">
        <v>45867</v>
      </c>
      <c r="B299" s="28" t="s">
        <v>2934</v>
      </c>
      <c r="C299" s="81" t="str">
        <f>VLOOKUP(B299,Fornecedores!A:B,2,0)</f>
        <v>ETHERNE INDUSTRIA DE DIVISORIAS LTDA</v>
      </c>
      <c r="D299" s="18" t="s">
        <v>104</v>
      </c>
      <c r="E299" s="23" t="s">
        <v>2935</v>
      </c>
      <c r="F299" s="19">
        <v>45863</v>
      </c>
      <c r="G299" s="20">
        <v>44135</v>
      </c>
      <c r="H299" s="104">
        <f>VLOOKUP(E299&amp;B299,'Conf Oracle'!A:F,6,0)</f>
        <v>45869.454861111109</v>
      </c>
      <c r="J299" s="130">
        <f t="shared" si="10"/>
        <v>5</v>
      </c>
    </row>
    <row r="300" spans="1:10" x14ac:dyDescent="0.25">
      <c r="A300" s="17">
        <v>45867</v>
      </c>
      <c r="B300" s="28" t="s">
        <v>347</v>
      </c>
      <c r="C300" s="18" t="str">
        <f>VLOOKUP(B300,Fornecedores!A:B,2,0)</f>
        <v>DELL COMPUTADORES DO BRASIL LTDA</v>
      </c>
      <c r="D300" s="18" t="s">
        <v>104</v>
      </c>
      <c r="E300" s="23" t="s">
        <v>2936</v>
      </c>
      <c r="F300" s="19">
        <v>45863</v>
      </c>
      <c r="G300" s="20">
        <v>44022.93</v>
      </c>
      <c r="H300" s="104">
        <f>VLOOKUP(E300&amp;B300,'Conf Oracle'!A:F,6,0)</f>
        <v>45870.597222222219</v>
      </c>
      <c r="I300" s="23" t="s">
        <v>988</v>
      </c>
      <c r="J300" s="130">
        <f t="shared" si="10"/>
        <v>6</v>
      </c>
    </row>
    <row r="301" spans="1:10" x14ac:dyDescent="0.25">
      <c r="A301" s="17">
        <v>45867</v>
      </c>
      <c r="B301" s="28" t="s">
        <v>347</v>
      </c>
      <c r="C301" s="18" t="str">
        <f>VLOOKUP(B301,Fornecedores!A:B,2,0)</f>
        <v>DELL COMPUTADORES DO BRASIL LTDA</v>
      </c>
      <c r="D301" s="18" t="s">
        <v>104</v>
      </c>
      <c r="E301" s="23" t="s">
        <v>2937</v>
      </c>
      <c r="F301" s="19">
        <v>45863</v>
      </c>
      <c r="G301" s="20">
        <v>180392.85</v>
      </c>
      <c r="H301" s="104">
        <f>VLOOKUP(E301&amp;B301,'Conf Oracle'!A:F,6,0)</f>
        <v>45877.59652777778</v>
      </c>
      <c r="I301" s="23" t="s">
        <v>2938</v>
      </c>
      <c r="J301" s="130">
        <f t="shared" si="10"/>
        <v>11</v>
      </c>
    </row>
    <row r="302" spans="1:10" x14ac:dyDescent="0.25">
      <c r="A302" s="17">
        <v>45867</v>
      </c>
      <c r="B302" s="28" t="s">
        <v>101</v>
      </c>
      <c r="C302" s="18" t="str">
        <f>VLOOKUP(B302,Fornecedores!A:B,2,0)</f>
        <v>DELL COMPUTADORES DO BRASIL LTDA</v>
      </c>
      <c r="D302" s="18" t="s">
        <v>472</v>
      </c>
      <c r="E302" s="23" t="s">
        <v>2939</v>
      </c>
      <c r="F302" s="19">
        <v>45863</v>
      </c>
      <c r="G302" s="20">
        <v>63550.97</v>
      </c>
      <c r="H302" s="104" t="e">
        <f>VLOOKUP(E302&amp;B302,'Conf Oracle'!A:F,6,0)</f>
        <v>#N/A</v>
      </c>
      <c r="I302" s="23" t="s">
        <v>2938</v>
      </c>
      <c r="J302" s="130" t="str">
        <f t="shared" si="10"/>
        <v/>
      </c>
    </row>
    <row r="303" spans="1:10" x14ac:dyDescent="0.25">
      <c r="A303" s="17">
        <v>45867</v>
      </c>
      <c r="B303" s="28" t="s">
        <v>101</v>
      </c>
      <c r="C303" s="18" t="str">
        <f>VLOOKUP(B303,Fornecedores!A:B,2,0)</f>
        <v>DELL COMPUTADORES DO BRASIL LTDA</v>
      </c>
      <c r="D303" s="18" t="s">
        <v>472</v>
      </c>
      <c r="E303" s="23" t="s">
        <v>2940</v>
      </c>
      <c r="F303" s="19">
        <v>45863</v>
      </c>
      <c r="G303" s="20">
        <v>167087.76</v>
      </c>
      <c r="H303" s="104" t="e">
        <f>VLOOKUP(E303&amp;B303,'Conf Oracle'!A:F,6,0)</f>
        <v>#N/A</v>
      </c>
      <c r="I303" s="23" t="s">
        <v>2938</v>
      </c>
      <c r="J303" s="130" t="str">
        <f t="shared" si="10"/>
        <v/>
      </c>
    </row>
    <row r="304" spans="1:10" x14ac:dyDescent="0.25">
      <c r="A304" s="17">
        <v>45867</v>
      </c>
      <c r="B304" s="28" t="s">
        <v>101</v>
      </c>
      <c r="C304" s="18" t="str">
        <f>VLOOKUP(B304,Fornecedores!A:B,2,0)</f>
        <v>DELL COMPUTADORES DO BRASIL LTDA</v>
      </c>
      <c r="D304" s="18" t="s">
        <v>472</v>
      </c>
      <c r="E304" s="23" t="s">
        <v>2941</v>
      </c>
      <c r="F304" s="19">
        <v>45863</v>
      </c>
      <c r="G304" s="20">
        <v>60489.8</v>
      </c>
      <c r="H304" s="104" t="e">
        <f>VLOOKUP(E304&amp;B304,'Conf Oracle'!A:F,6,0)</f>
        <v>#N/A</v>
      </c>
      <c r="I304" s="23" t="s">
        <v>2938</v>
      </c>
      <c r="J304" s="130" t="str">
        <f t="shared" si="10"/>
        <v/>
      </c>
    </row>
    <row r="305" spans="1:10" x14ac:dyDescent="0.25">
      <c r="A305" s="17">
        <v>45867</v>
      </c>
      <c r="B305" s="28" t="s">
        <v>347</v>
      </c>
      <c r="C305" s="18" t="str">
        <f>VLOOKUP(B305,Fornecedores!A:B,2,0)</f>
        <v>DELL COMPUTADORES DO BRASIL LTDA</v>
      </c>
      <c r="D305" s="18" t="s">
        <v>104</v>
      </c>
      <c r="E305" s="23" t="s">
        <v>2942</v>
      </c>
      <c r="F305" s="19">
        <v>45866</v>
      </c>
      <c r="G305" s="20">
        <v>47917.72</v>
      </c>
      <c r="H305" s="104">
        <f>VLOOKUP(E305&amp;B305,'Conf Oracle'!A:F,6,0)</f>
        <v>45881.694444444445</v>
      </c>
      <c r="I305" s="23" t="s">
        <v>2938</v>
      </c>
      <c r="J305" s="130">
        <f t="shared" si="10"/>
        <v>12</v>
      </c>
    </row>
    <row r="306" spans="1:10" x14ac:dyDescent="0.25">
      <c r="A306" s="17">
        <v>45867</v>
      </c>
      <c r="B306" s="28" t="s">
        <v>347</v>
      </c>
      <c r="C306" s="18" t="str">
        <f>VLOOKUP(B306,Fornecedores!A:B,2,0)</f>
        <v>DELL COMPUTADORES DO BRASIL LTDA</v>
      </c>
      <c r="D306" s="18" t="s">
        <v>472</v>
      </c>
      <c r="E306" s="23" t="s">
        <v>2943</v>
      </c>
      <c r="F306" s="19">
        <v>45866</v>
      </c>
      <c r="G306" s="20">
        <v>60489.8</v>
      </c>
      <c r="H306" s="104" t="e">
        <f>VLOOKUP(E306&amp;B306,'Conf Oracle'!A:F,6,0)</f>
        <v>#N/A</v>
      </c>
      <c r="I306" s="23" t="s">
        <v>2938</v>
      </c>
      <c r="J306" s="130" t="str">
        <f t="shared" si="10"/>
        <v/>
      </c>
    </row>
    <row r="307" spans="1:10" x14ac:dyDescent="0.25">
      <c r="A307" s="17">
        <v>45867</v>
      </c>
      <c r="B307" s="28" t="s">
        <v>347</v>
      </c>
      <c r="C307" s="18" t="str">
        <f>VLOOKUP(B307,Fornecedores!A:B,2,0)</f>
        <v>DELL COMPUTADORES DO BRASIL LTDA</v>
      </c>
      <c r="D307" s="18" t="s">
        <v>472</v>
      </c>
      <c r="E307" s="23" t="s">
        <v>2944</v>
      </c>
      <c r="F307" s="19">
        <v>45866</v>
      </c>
      <c r="G307" s="20">
        <v>63550.96</v>
      </c>
      <c r="H307" s="104" t="e">
        <f>VLOOKUP(E307&amp;B307,'Conf Oracle'!A:F,6,0)</f>
        <v>#N/A</v>
      </c>
      <c r="I307" s="23" t="s">
        <v>2938</v>
      </c>
      <c r="J307" s="130" t="str">
        <f t="shared" si="10"/>
        <v/>
      </c>
    </row>
    <row r="308" spans="1:10" x14ac:dyDescent="0.25">
      <c r="A308" s="17">
        <v>45867</v>
      </c>
      <c r="B308" s="28" t="s">
        <v>347</v>
      </c>
      <c r="C308" s="18" t="str">
        <f>VLOOKUP(B308,Fornecedores!A:B,2,0)</f>
        <v>DELL COMPUTADORES DO BRASIL LTDA</v>
      </c>
      <c r="D308" s="18" t="s">
        <v>472</v>
      </c>
      <c r="E308" s="23" t="s">
        <v>2945</v>
      </c>
      <c r="F308" s="19">
        <v>45866</v>
      </c>
      <c r="G308" s="20">
        <v>177189.74</v>
      </c>
      <c r="H308" s="104" t="e">
        <f>VLOOKUP(E308&amp;B308,'Conf Oracle'!A:F,6,0)</f>
        <v>#N/A</v>
      </c>
      <c r="I308" s="23" t="s">
        <v>2938</v>
      </c>
      <c r="J308" s="130" t="str">
        <f t="shared" si="10"/>
        <v/>
      </c>
    </row>
    <row r="309" spans="1:10" x14ac:dyDescent="0.25">
      <c r="A309" s="17">
        <v>45867</v>
      </c>
      <c r="B309" s="28" t="s">
        <v>347</v>
      </c>
      <c r="C309" s="18" t="str">
        <f>VLOOKUP(B309,Fornecedores!A:B,2,0)</f>
        <v>DELL COMPUTADORES DO BRASIL LTDA</v>
      </c>
      <c r="D309" s="18" t="s">
        <v>472</v>
      </c>
      <c r="E309" s="23" t="s">
        <v>2946</v>
      </c>
      <c r="F309" s="19">
        <v>45866</v>
      </c>
      <c r="G309" s="20">
        <v>167093.89000000001</v>
      </c>
      <c r="H309" s="104" t="e">
        <f>VLOOKUP(E309&amp;B309,'Conf Oracle'!A:F,6,0)</f>
        <v>#N/A</v>
      </c>
      <c r="I309" s="23" t="s">
        <v>2938</v>
      </c>
      <c r="J309" s="130" t="str">
        <f t="shared" si="10"/>
        <v/>
      </c>
    </row>
    <row r="310" spans="1:10" x14ac:dyDescent="0.25">
      <c r="A310" s="17">
        <v>45867</v>
      </c>
      <c r="B310" s="28" t="s">
        <v>756</v>
      </c>
      <c r="C310" s="18" t="str">
        <f>VLOOKUP(B310,Fornecedores!A:B,2,0)</f>
        <v>MARKET RJ SISTEMAS DE TEL E INF LTDA EPP</v>
      </c>
      <c r="D310" s="18" t="s">
        <v>15</v>
      </c>
      <c r="E310" s="23" t="s">
        <v>2947</v>
      </c>
      <c r="F310" s="19">
        <v>45863</v>
      </c>
      <c r="G310" s="20">
        <v>896</v>
      </c>
      <c r="H310" s="104">
        <f>VLOOKUP(E310&amp;B310,'Conf Oracle'!A:F,6,0)</f>
        <v>45868.393750000003</v>
      </c>
      <c r="J310" s="130">
        <f t="shared" ref="J310:J340" si="11">IF(OR(ISBLANK(F310), ISBLANK(H310)), "", IFERROR(NETWORKDAYS(F310, H310), ""))</f>
        <v>4</v>
      </c>
    </row>
    <row r="311" spans="1:10" x14ac:dyDescent="0.25">
      <c r="A311" s="17">
        <v>45867</v>
      </c>
      <c r="B311" s="28" t="s">
        <v>386</v>
      </c>
      <c r="C311" s="18" t="str">
        <f>VLOOKUP(B311,Fornecedores!A:B,2,0)</f>
        <v>GREEN STAR COMUNICACAO VISUAL LTDA</v>
      </c>
      <c r="D311" s="18" t="s">
        <v>15</v>
      </c>
      <c r="E311" s="23" t="s">
        <v>2948</v>
      </c>
      <c r="F311" s="19">
        <v>45863</v>
      </c>
      <c r="G311" s="20">
        <v>17587.8</v>
      </c>
      <c r="H311" s="104">
        <f>VLOOKUP(E311&amp;B311,'Conf Oracle'!A:F,6,0)</f>
        <v>45866.45208333333</v>
      </c>
      <c r="J311" s="130">
        <f t="shared" si="11"/>
        <v>2</v>
      </c>
    </row>
    <row r="312" spans="1:10" x14ac:dyDescent="0.25">
      <c r="A312" s="17">
        <v>45867</v>
      </c>
      <c r="B312" s="28" t="s">
        <v>564</v>
      </c>
      <c r="C312" s="18" t="str">
        <f>VLOOKUP(B312,Fornecedores!A:B,2,0)</f>
        <v>AMCOM SISTEMAS DE INFORMACAO SA</v>
      </c>
      <c r="D312" s="18" t="s">
        <v>15</v>
      </c>
      <c r="E312" s="23" t="s">
        <v>2949</v>
      </c>
      <c r="F312" s="19">
        <v>45863</v>
      </c>
      <c r="G312" s="20">
        <v>130228.56</v>
      </c>
      <c r="H312" s="104">
        <f>VLOOKUP(E312&amp;B312,'Conf Oracle'!A:F,6,0)</f>
        <v>45873.337500000001</v>
      </c>
      <c r="J312" s="130">
        <f t="shared" si="11"/>
        <v>7</v>
      </c>
    </row>
    <row r="313" spans="1:10" x14ac:dyDescent="0.25">
      <c r="A313" s="17">
        <v>45867</v>
      </c>
      <c r="B313" s="28" t="s">
        <v>564</v>
      </c>
      <c r="C313" s="18" t="str">
        <f>VLOOKUP(B313,Fornecedores!A:B,2,0)</f>
        <v>AMCOM SISTEMAS DE INFORMACAO SA</v>
      </c>
      <c r="D313" s="18" t="s">
        <v>15</v>
      </c>
      <c r="E313" s="23" t="s">
        <v>2950</v>
      </c>
      <c r="F313" s="19">
        <v>45863</v>
      </c>
      <c r="G313" s="20">
        <v>36442.559999999998</v>
      </c>
      <c r="H313" s="104">
        <f>VLOOKUP(E313&amp;B313,'Conf Oracle'!A:F,6,0)</f>
        <v>45873.332638888889</v>
      </c>
      <c r="J313" s="130">
        <f t="shared" si="11"/>
        <v>7</v>
      </c>
    </row>
    <row r="314" spans="1:10" x14ac:dyDescent="0.25">
      <c r="A314" s="17">
        <v>45867</v>
      </c>
      <c r="B314" s="28" t="s">
        <v>564</v>
      </c>
      <c r="C314" s="18" t="str">
        <f>VLOOKUP(B314,Fornecedores!A:B,2,0)</f>
        <v>AMCOM SISTEMAS DE INFORMACAO SA</v>
      </c>
      <c r="D314" s="18" t="s">
        <v>15</v>
      </c>
      <c r="E314" s="23" t="s">
        <v>2951</v>
      </c>
      <c r="F314" s="19">
        <v>45863</v>
      </c>
      <c r="G314" s="20">
        <v>67899.72</v>
      </c>
      <c r="H314" s="104">
        <f>VLOOKUP(E314&amp;B314,'Conf Oracle'!A:F,6,0)</f>
        <v>45873.325694444444</v>
      </c>
      <c r="J314" s="130">
        <f t="shared" si="11"/>
        <v>7</v>
      </c>
    </row>
    <row r="315" spans="1:10" x14ac:dyDescent="0.25">
      <c r="A315" s="17">
        <v>45867</v>
      </c>
      <c r="B315" s="28" t="s">
        <v>564</v>
      </c>
      <c r="C315" s="18" t="str">
        <f>VLOOKUP(B315,Fornecedores!A:B,2,0)</f>
        <v>AMCOM SISTEMAS DE INFORMACAO SA</v>
      </c>
      <c r="D315" s="18" t="s">
        <v>15</v>
      </c>
      <c r="E315" s="23" t="s">
        <v>2952</v>
      </c>
      <c r="F315" s="19">
        <v>45863</v>
      </c>
      <c r="G315" s="20">
        <v>39900.61</v>
      </c>
      <c r="H315" s="104">
        <f>VLOOKUP(E315&amp;B315,'Conf Oracle'!A:F,6,0)</f>
        <v>45873.32916666667</v>
      </c>
      <c r="J315" s="130">
        <f t="shared" si="11"/>
        <v>7</v>
      </c>
    </row>
    <row r="316" spans="1:10" x14ac:dyDescent="0.25">
      <c r="A316" s="17">
        <v>45867</v>
      </c>
      <c r="B316" s="28" t="s">
        <v>564</v>
      </c>
      <c r="C316" s="18" t="str">
        <f>VLOOKUP(B316,Fornecedores!A:B,2,0)</f>
        <v>AMCOM SISTEMAS DE INFORMACAO SA</v>
      </c>
      <c r="D316" s="18" t="s">
        <v>15</v>
      </c>
      <c r="E316" s="23" t="s">
        <v>2953</v>
      </c>
      <c r="F316" s="19">
        <v>45863</v>
      </c>
      <c r="G316" s="20">
        <v>42583.3</v>
      </c>
      <c r="H316" s="104">
        <f>VLOOKUP(E316&amp;B316,'Conf Oracle'!A:F,6,0)</f>
        <v>45873.31527777778</v>
      </c>
      <c r="J316" s="130">
        <f t="shared" si="11"/>
        <v>7</v>
      </c>
    </row>
    <row r="317" spans="1:10" x14ac:dyDescent="0.25">
      <c r="A317" s="17">
        <v>45867</v>
      </c>
      <c r="B317" s="28" t="s">
        <v>1264</v>
      </c>
      <c r="C317" s="18" t="str">
        <f>VLOOKUP(B317,Fornecedores!A:B,2,0)</f>
        <v>BRUNO BARROSO RAMOS CONSULTORIA EM TI</v>
      </c>
      <c r="D317" s="18" t="s">
        <v>15</v>
      </c>
      <c r="E317" s="23" t="s">
        <v>2954</v>
      </c>
      <c r="F317" s="19">
        <v>45863</v>
      </c>
      <c r="G317" s="20">
        <v>1820</v>
      </c>
      <c r="H317" s="104">
        <f>VLOOKUP(E317&amp;B317,'Conf Oracle'!A:F,6,0)</f>
        <v>45869.538888888892</v>
      </c>
      <c r="J317" s="130">
        <f t="shared" si="11"/>
        <v>5</v>
      </c>
    </row>
    <row r="318" spans="1:10" x14ac:dyDescent="0.25">
      <c r="A318" s="17">
        <v>45867</v>
      </c>
      <c r="B318" s="28" t="s">
        <v>564</v>
      </c>
      <c r="C318" s="18" t="str">
        <f>VLOOKUP(B318,Fornecedores!A:B,2,0)</f>
        <v>AMCOM SISTEMAS DE INFORMACAO SA</v>
      </c>
      <c r="D318" s="18" t="s">
        <v>15</v>
      </c>
      <c r="E318" s="23" t="s">
        <v>2955</v>
      </c>
      <c r="F318" s="19">
        <v>45863</v>
      </c>
      <c r="G318" s="20">
        <v>323338.40000000002</v>
      </c>
      <c r="H318" s="104">
        <f>VLOOKUP(E318&amp;B318,'Conf Oracle'!A:F,6,0)</f>
        <v>45873.409722222219</v>
      </c>
      <c r="J318" s="130">
        <f t="shared" si="11"/>
        <v>7</v>
      </c>
    </row>
    <row r="319" spans="1:10" x14ac:dyDescent="0.25">
      <c r="A319" s="17">
        <v>45867</v>
      </c>
      <c r="B319" s="28" t="s">
        <v>564</v>
      </c>
      <c r="C319" s="18" t="str">
        <f>VLOOKUP(B319,Fornecedores!A:B,2,0)</f>
        <v>AMCOM SISTEMAS DE INFORMACAO SA</v>
      </c>
      <c r="D319" s="18" t="s">
        <v>15</v>
      </c>
      <c r="E319" s="23" t="s">
        <v>2956</v>
      </c>
      <c r="F319" s="19">
        <v>45863</v>
      </c>
      <c r="G319" s="20">
        <v>105933.5</v>
      </c>
      <c r="H319" s="104">
        <f>VLOOKUP(E319&amp;B319,'Conf Oracle'!A:F,6,0)</f>
        <v>45873.681250000001</v>
      </c>
      <c r="J319" s="130">
        <f t="shared" si="11"/>
        <v>7</v>
      </c>
    </row>
    <row r="320" spans="1:10" x14ac:dyDescent="0.25">
      <c r="A320" s="17">
        <v>45867</v>
      </c>
      <c r="B320" s="28" t="s">
        <v>564</v>
      </c>
      <c r="C320" s="18" t="str">
        <f>VLOOKUP(B320,Fornecedores!A:B,2,0)</f>
        <v>AMCOM SISTEMAS DE INFORMACAO SA</v>
      </c>
      <c r="D320" s="18" t="s">
        <v>15</v>
      </c>
      <c r="E320" s="23" t="s">
        <v>2957</v>
      </c>
      <c r="F320" s="19">
        <v>45863</v>
      </c>
      <c r="G320" s="20">
        <v>226694.16</v>
      </c>
      <c r="H320" s="104">
        <f>VLOOKUP(E320&amp;B320,'Conf Oracle'!A:F,6,0)</f>
        <v>45873.625694444447</v>
      </c>
      <c r="J320" s="130">
        <f t="shared" si="11"/>
        <v>7</v>
      </c>
    </row>
    <row r="321" spans="1:10" x14ac:dyDescent="0.25">
      <c r="A321" s="17">
        <v>45867</v>
      </c>
      <c r="B321" s="28" t="s">
        <v>564</v>
      </c>
      <c r="C321" s="18" t="str">
        <f>VLOOKUP(B321,Fornecedores!A:B,2,0)</f>
        <v>AMCOM SISTEMAS DE INFORMACAO SA</v>
      </c>
      <c r="D321" s="18" t="s">
        <v>15</v>
      </c>
      <c r="E321" s="23" t="s">
        <v>2958</v>
      </c>
      <c r="F321" s="19">
        <v>45863</v>
      </c>
      <c r="G321" s="20">
        <v>272247.36</v>
      </c>
      <c r="H321" s="104">
        <f>VLOOKUP(E321&amp;B321,'Conf Oracle'!A:F,6,0)</f>
        <v>45873.671527777777</v>
      </c>
      <c r="J321" s="130">
        <f t="shared" si="11"/>
        <v>7</v>
      </c>
    </row>
    <row r="322" spans="1:10" x14ac:dyDescent="0.25">
      <c r="A322" s="17">
        <v>45867</v>
      </c>
      <c r="B322" s="28" t="s">
        <v>298</v>
      </c>
      <c r="C322" s="18" t="str">
        <f>VLOOKUP(B322,Fornecedores!A:B,2,0)</f>
        <v>CAPACITARE RECURSOS HUMANOS EIRELI</v>
      </c>
      <c r="D322" s="18" t="s">
        <v>54</v>
      </c>
      <c r="E322" s="23" t="s">
        <v>2959</v>
      </c>
      <c r="F322" s="19">
        <v>45867</v>
      </c>
      <c r="G322" s="20">
        <v>15120</v>
      </c>
      <c r="H322" s="104">
        <f>VLOOKUP(E322&amp;B322,'Conf Oracle'!A:F,6,0)</f>
        <v>45868.674305555556</v>
      </c>
      <c r="J322" s="130">
        <f t="shared" si="11"/>
        <v>2</v>
      </c>
    </row>
    <row r="323" spans="1:10" x14ac:dyDescent="0.25">
      <c r="A323" s="17">
        <v>45867</v>
      </c>
      <c r="B323" s="28" t="s">
        <v>487</v>
      </c>
      <c r="C323" s="18" t="str">
        <f>VLOOKUP(B323,Fornecedores!A:B,2,0)</f>
        <v>HUMANAS PRESTADORA DE SERVICOS LTDA</v>
      </c>
      <c r="D323" s="18" t="s">
        <v>110</v>
      </c>
      <c r="E323" s="23" t="s">
        <v>2960</v>
      </c>
      <c r="F323" s="19">
        <v>45867</v>
      </c>
      <c r="G323" s="20">
        <v>132502.37</v>
      </c>
      <c r="H323" s="104">
        <f>VLOOKUP(E323&amp;B323,'Conf Oracle'!A:F,6,0)</f>
        <v>45867.626388888886</v>
      </c>
      <c r="J323" s="130">
        <f t="shared" si="11"/>
        <v>1</v>
      </c>
    </row>
    <row r="324" spans="1:10" x14ac:dyDescent="0.25">
      <c r="A324" s="17">
        <v>45867</v>
      </c>
      <c r="B324" s="28" t="s">
        <v>709</v>
      </c>
      <c r="C324" s="18" t="str">
        <f>VLOOKUP(B324,Fornecedores!A:B,2,0)</f>
        <v>SHALOM TAXI SER AG INT PG CO TAX LTDA ME</v>
      </c>
      <c r="D324" s="18" t="s">
        <v>110</v>
      </c>
      <c r="E324" s="23" t="s">
        <v>2485</v>
      </c>
      <c r="F324" s="19">
        <v>45861</v>
      </c>
      <c r="G324" s="20">
        <v>14511.11</v>
      </c>
      <c r="H324" s="104">
        <f>VLOOKUP(E324&amp;B324,'Conf Oracle'!A:F,6,0)</f>
        <v>45867.607638888891</v>
      </c>
      <c r="J324" s="130">
        <f t="shared" si="11"/>
        <v>5</v>
      </c>
    </row>
    <row r="325" spans="1:10" x14ac:dyDescent="0.25">
      <c r="A325" s="17">
        <v>45867</v>
      </c>
      <c r="B325" s="28" t="s">
        <v>846</v>
      </c>
      <c r="C325" s="18" t="str">
        <f>VLOOKUP(B325,Fornecedores!A:B,2,0)</f>
        <v>SUPREMA LOCADORA E TURISMO LTDA EPP</v>
      </c>
      <c r="D325" s="18" t="s">
        <v>110</v>
      </c>
      <c r="E325" s="23" t="s">
        <v>2961</v>
      </c>
      <c r="F325" s="19">
        <v>45867</v>
      </c>
      <c r="G325" s="20">
        <v>6418.89</v>
      </c>
      <c r="H325" s="104">
        <f>VLOOKUP(E325&amp;B325,'Conf Oracle'!A:F,6,0)</f>
        <v>45867.627083333333</v>
      </c>
      <c r="J325" s="130">
        <f t="shared" si="11"/>
        <v>1</v>
      </c>
    </row>
    <row r="326" spans="1:10" x14ac:dyDescent="0.25">
      <c r="A326" s="17">
        <v>45867</v>
      </c>
      <c r="B326" s="28" t="s">
        <v>1061</v>
      </c>
      <c r="C326" s="18" t="str">
        <f>VLOOKUP(B326,Fornecedores!A:B,2,0)</f>
        <v>GRUPO KLINGNER DE APOIO A EMPRESAS LTDA</v>
      </c>
      <c r="D326" s="18" t="s">
        <v>110</v>
      </c>
      <c r="E326" s="23" t="s">
        <v>2962</v>
      </c>
      <c r="F326" s="19">
        <v>45867</v>
      </c>
      <c r="G326" s="20">
        <v>231671.56</v>
      </c>
      <c r="H326" s="104">
        <f>VLOOKUP(E326&amp;B326,'Conf Oracle'!A:F,6,0)</f>
        <v>45867.645138888889</v>
      </c>
      <c r="J326" s="130">
        <f t="shared" si="11"/>
        <v>1</v>
      </c>
    </row>
    <row r="327" spans="1:10" x14ac:dyDescent="0.25">
      <c r="A327" s="17">
        <v>45867</v>
      </c>
      <c r="B327" s="28" t="s">
        <v>797</v>
      </c>
      <c r="C327" s="18" t="str">
        <f>VLOOKUP(B327,Fornecedores!A:B,2,0)</f>
        <v>REVIGORAR CLINICA DE FISIOTERAPIA LTDA</v>
      </c>
      <c r="D327" s="18" t="s">
        <v>2646</v>
      </c>
      <c r="E327" s="23" t="s">
        <v>2963</v>
      </c>
      <c r="F327" s="19">
        <v>45865</v>
      </c>
      <c r="G327" s="20">
        <v>40402.589999999997</v>
      </c>
      <c r="H327" s="104">
        <f>VLOOKUP(E327&amp;B327,'Conf Oracle'!A:F,6,0)</f>
        <v>45868.574305555558</v>
      </c>
      <c r="I327" s="23" t="s">
        <v>2964</v>
      </c>
      <c r="J327" s="130">
        <f t="shared" si="11"/>
        <v>3</v>
      </c>
    </row>
    <row r="328" spans="1:10" x14ac:dyDescent="0.25">
      <c r="A328" s="17">
        <v>45867</v>
      </c>
      <c r="B328" s="28" t="s">
        <v>490</v>
      </c>
      <c r="C328" s="18" t="str">
        <f>VLOOKUP(B328,Fornecedores!A:B,2,0)</f>
        <v>ORSEGUPS SEGURANCA E VIGILANCIA LTDA</v>
      </c>
      <c r="D328" s="18" t="s">
        <v>2646</v>
      </c>
      <c r="E328" s="77" t="s">
        <v>2965</v>
      </c>
      <c r="F328" s="19">
        <v>45866</v>
      </c>
      <c r="G328" s="20">
        <v>63126.97</v>
      </c>
      <c r="H328" s="104">
        <f>VLOOKUP(E328&amp;B328,'Conf Oracle'!A:F,6,0)</f>
        <v>45869.466666666667</v>
      </c>
      <c r="I328" s="23" t="s">
        <v>2966</v>
      </c>
      <c r="J328" s="130">
        <f t="shared" si="11"/>
        <v>4</v>
      </c>
    </row>
    <row r="329" spans="1:10" x14ac:dyDescent="0.25">
      <c r="A329" s="17">
        <v>45867</v>
      </c>
      <c r="B329" s="28" t="s">
        <v>490</v>
      </c>
      <c r="C329" s="18" t="str">
        <f>VLOOKUP(B329,Fornecedores!A:B,2,0)</f>
        <v>ORSEGUPS SEGURANCA E VIGILANCIA LTDA</v>
      </c>
      <c r="D329" s="18" t="s">
        <v>2646</v>
      </c>
      <c r="E329" s="77" t="s">
        <v>2967</v>
      </c>
      <c r="F329" s="19">
        <v>45866</v>
      </c>
      <c r="G329" s="20">
        <v>14347.67</v>
      </c>
      <c r="H329" s="104">
        <f>VLOOKUP(E329&amp;B329,'Conf Oracle'!A:F,6,0)</f>
        <v>45869.484027777777</v>
      </c>
      <c r="I329" s="23" t="s">
        <v>2968</v>
      </c>
      <c r="J329" s="130">
        <f t="shared" si="11"/>
        <v>4</v>
      </c>
    </row>
    <row r="330" spans="1:10" x14ac:dyDescent="0.25">
      <c r="A330" s="17">
        <v>45867</v>
      </c>
      <c r="B330" s="28" t="s">
        <v>858</v>
      </c>
      <c r="C330" s="18" t="str">
        <f>VLOOKUP(B330,Fornecedores!A:B,2,0)</f>
        <v>FONTE DE VIDA FISIOTERAPIA LTDA ME</v>
      </c>
      <c r="D330" s="18" t="s">
        <v>2646</v>
      </c>
      <c r="E330" s="77" t="s">
        <v>2969</v>
      </c>
      <c r="F330" s="19">
        <v>45866</v>
      </c>
      <c r="G330" s="20">
        <v>5548.01</v>
      </c>
      <c r="H330" s="104">
        <f>VLOOKUP(E330&amp;B330,'Conf Oracle'!A:F,6,0)</f>
        <v>45866.634027777778</v>
      </c>
      <c r="I330" s="23" t="s">
        <v>2970</v>
      </c>
      <c r="J330" s="130">
        <f t="shared" si="11"/>
        <v>1</v>
      </c>
    </row>
    <row r="331" spans="1:10" x14ac:dyDescent="0.25">
      <c r="A331" s="17">
        <v>45867</v>
      </c>
      <c r="B331" s="28" t="s">
        <v>795</v>
      </c>
      <c r="C331" s="18" t="str">
        <f>VLOOKUP(B331,Fornecedores!A:B,2,0)</f>
        <v>BEYONDSOFT CONSULTING BRASIL LTDA</v>
      </c>
      <c r="D331" s="18" t="s">
        <v>2646</v>
      </c>
      <c r="E331" s="23" t="s">
        <v>2971</v>
      </c>
      <c r="F331" s="19">
        <v>45866</v>
      </c>
      <c r="G331" s="20">
        <v>47316.959999999999</v>
      </c>
      <c r="H331" s="104">
        <f>VLOOKUP(E331&amp;B331,'Conf Oracle'!A:F,6,0)</f>
        <v>45867.375</v>
      </c>
      <c r="I331" s="23" t="s">
        <v>2972</v>
      </c>
      <c r="J331" s="130">
        <f t="shared" si="11"/>
        <v>2</v>
      </c>
    </row>
    <row r="332" spans="1:10" x14ac:dyDescent="0.25">
      <c r="A332" s="17">
        <v>45867</v>
      </c>
      <c r="B332" s="28" t="s">
        <v>237</v>
      </c>
      <c r="C332" s="18" t="str">
        <f>VLOOKUP(B332,Fornecedores!A:B,2,0)</f>
        <v>QUALITY SOFTWARE SA</v>
      </c>
      <c r="D332" s="18" t="s">
        <v>2646</v>
      </c>
      <c r="E332" s="77" t="s">
        <v>2973</v>
      </c>
      <c r="F332" s="19">
        <v>45866</v>
      </c>
      <c r="G332" s="20">
        <v>816839.64</v>
      </c>
      <c r="H332" s="104">
        <v>45868</v>
      </c>
      <c r="I332" s="23" t="s">
        <v>212</v>
      </c>
      <c r="J332" s="130">
        <f t="shared" si="11"/>
        <v>3</v>
      </c>
    </row>
    <row r="333" spans="1:10" x14ac:dyDescent="0.25">
      <c r="A333" s="17">
        <v>45867</v>
      </c>
      <c r="B333" s="28" t="s">
        <v>237</v>
      </c>
      <c r="C333" s="18" t="str">
        <f>VLOOKUP(B333,Fornecedores!A:B,2,0)</f>
        <v>QUALITY SOFTWARE SA</v>
      </c>
      <c r="D333" s="18" t="s">
        <v>2646</v>
      </c>
      <c r="E333" s="77" t="s">
        <v>2974</v>
      </c>
      <c r="F333" s="19">
        <v>45866</v>
      </c>
      <c r="G333" s="20">
        <v>78620.820000000007</v>
      </c>
      <c r="H333" s="104">
        <v>45868</v>
      </c>
      <c r="I333" s="23" t="s">
        <v>212</v>
      </c>
      <c r="J333" s="130">
        <f t="shared" si="11"/>
        <v>3</v>
      </c>
    </row>
    <row r="334" spans="1:10" x14ac:dyDescent="0.25">
      <c r="A334" s="17">
        <v>45867</v>
      </c>
      <c r="B334" s="28" t="s">
        <v>237</v>
      </c>
      <c r="C334" s="18" t="str">
        <f>VLOOKUP(B334,Fornecedores!A:B,2,0)</f>
        <v>QUALITY SOFTWARE SA</v>
      </c>
      <c r="D334" s="18" t="s">
        <v>2646</v>
      </c>
      <c r="E334" s="77" t="s">
        <v>2975</v>
      </c>
      <c r="F334" s="19">
        <v>45866</v>
      </c>
      <c r="G334" s="20">
        <v>62794.55</v>
      </c>
      <c r="H334" s="104">
        <v>45868</v>
      </c>
      <c r="I334" s="23" t="s">
        <v>212</v>
      </c>
      <c r="J334" s="130">
        <f t="shared" si="11"/>
        <v>3</v>
      </c>
    </row>
    <row r="335" spans="1:10" x14ac:dyDescent="0.25">
      <c r="A335" s="17">
        <v>45868</v>
      </c>
      <c r="B335" s="28" t="s">
        <v>237</v>
      </c>
      <c r="C335" s="18" t="str">
        <f>VLOOKUP(B335,Fornecedores!A:B,2,0)</f>
        <v>QUALITY SOFTWARE SA</v>
      </c>
      <c r="D335" s="18" t="s">
        <v>2646</v>
      </c>
      <c r="E335" s="77" t="s">
        <v>2976</v>
      </c>
      <c r="F335" s="19">
        <v>45866</v>
      </c>
      <c r="G335" s="20">
        <v>62794.55</v>
      </c>
      <c r="H335" s="104">
        <v>45868</v>
      </c>
      <c r="I335" s="23" t="s">
        <v>212</v>
      </c>
      <c r="J335" s="130">
        <f t="shared" si="11"/>
        <v>3</v>
      </c>
    </row>
    <row r="336" spans="1:10" x14ac:dyDescent="0.25">
      <c r="A336" s="17">
        <v>45868</v>
      </c>
      <c r="B336" s="28" t="s">
        <v>500</v>
      </c>
      <c r="C336" s="18" t="str">
        <f>VLOOKUP(B336,Fornecedores!A:B,2,0)</f>
        <v>AGENCIA DE PUBLICIDADE EPK LTDA</v>
      </c>
      <c r="D336" s="18" t="s">
        <v>30</v>
      </c>
      <c r="E336" s="77" t="s">
        <v>2232</v>
      </c>
      <c r="F336" s="19">
        <v>45863</v>
      </c>
      <c r="G336" s="20">
        <v>6132.15</v>
      </c>
      <c r="H336" s="104">
        <f>VLOOKUP(E336&amp;B336,'Conf Oracle'!A:F,6,0)</f>
        <v>45873.311111111114</v>
      </c>
      <c r="J336" s="130">
        <f t="shared" si="11"/>
        <v>7</v>
      </c>
    </row>
    <row r="337" spans="1:10" x14ac:dyDescent="0.25">
      <c r="A337" s="17">
        <v>45868</v>
      </c>
      <c r="B337" s="28" t="s">
        <v>509</v>
      </c>
      <c r="C337" s="18" t="str">
        <f>VLOOKUP(B337,Fornecedores!A:B,2,0)</f>
        <v>DUNASTUR LTDA</v>
      </c>
      <c r="D337" s="18" t="s">
        <v>30</v>
      </c>
      <c r="E337" s="23" t="s">
        <v>2977</v>
      </c>
      <c r="F337" s="19">
        <v>45866</v>
      </c>
      <c r="G337" s="20">
        <v>38123.519999999997</v>
      </c>
      <c r="H337" s="104">
        <f>VLOOKUP(E337&amp;B337,'Conf Oracle'!A:F,6,0)</f>
        <v>45873.459722222222</v>
      </c>
      <c r="J337" s="130">
        <f t="shared" si="11"/>
        <v>6</v>
      </c>
    </row>
    <row r="338" spans="1:10" x14ac:dyDescent="0.25">
      <c r="A338" s="17">
        <v>45868</v>
      </c>
      <c r="B338" s="28" t="s">
        <v>867</v>
      </c>
      <c r="C338" s="18" t="str">
        <f>VLOOKUP(B338,Fornecedores!A:B,2,0)</f>
        <v>APPROACH COMUNICACAO INTEGRADA LTDA</v>
      </c>
      <c r="D338" s="18" t="s">
        <v>30</v>
      </c>
      <c r="E338" s="23" t="s">
        <v>2978</v>
      </c>
      <c r="F338" s="19">
        <v>45866</v>
      </c>
      <c r="G338" s="20">
        <v>42566.73</v>
      </c>
      <c r="H338" s="104">
        <f>VLOOKUP(E338&amp;B338,'Conf Oracle'!A:F,6,0)</f>
        <v>45870.484027777777</v>
      </c>
      <c r="J338" s="130">
        <f t="shared" si="11"/>
        <v>5</v>
      </c>
    </row>
    <row r="339" spans="1:10" x14ac:dyDescent="0.25">
      <c r="A339" s="17">
        <v>45868</v>
      </c>
      <c r="B339" s="28" t="s">
        <v>2846</v>
      </c>
      <c r="C339" s="18" t="str">
        <f>VLOOKUP(B339,Fornecedores!A:B,2,0)</f>
        <v>MOBILE COMERCIO E REPRES LTDA</v>
      </c>
      <c r="D339" s="18" t="s">
        <v>30</v>
      </c>
      <c r="E339" s="23" t="s">
        <v>2979</v>
      </c>
      <c r="F339" s="19">
        <v>45866</v>
      </c>
      <c r="G339" s="20">
        <v>17223.05</v>
      </c>
      <c r="H339" s="104">
        <f>VLOOKUP(E339&amp;B339,'Conf Oracle'!A:F,6,0)</f>
        <v>45869.597916666666</v>
      </c>
      <c r="J339" s="130">
        <f t="shared" si="11"/>
        <v>4</v>
      </c>
    </row>
    <row r="340" spans="1:10" x14ac:dyDescent="0.25">
      <c r="A340" s="17">
        <v>45868</v>
      </c>
      <c r="B340" s="28" t="s">
        <v>684</v>
      </c>
      <c r="C340" s="18" t="str">
        <f>VLOOKUP(B340,Fornecedores!A:B,2,0)</f>
        <v>DOMINIUM CONSULTORIA EIRELI</v>
      </c>
      <c r="D340" s="18" t="s">
        <v>30</v>
      </c>
      <c r="E340" s="23" t="s">
        <v>2136</v>
      </c>
      <c r="F340" s="19">
        <v>45867</v>
      </c>
      <c r="G340" s="20">
        <v>43000</v>
      </c>
      <c r="H340" s="104">
        <f>VLOOKUP(E340&amp;B340,'Conf Oracle'!A:F,6,0)</f>
        <v>45870.400694444441</v>
      </c>
      <c r="J340" s="130">
        <f t="shared" si="11"/>
        <v>4</v>
      </c>
    </row>
    <row r="341" spans="1:10" x14ac:dyDescent="0.25">
      <c r="A341" s="17">
        <v>45868</v>
      </c>
      <c r="B341" s="28" t="s">
        <v>45</v>
      </c>
      <c r="C341" s="18" t="str">
        <f>VLOOKUP(B341,Fornecedores!A:B,2,0)</f>
        <v>CENTRO DE PESQUISA DE ENERGIA ELET CEPEL</v>
      </c>
      <c r="D341" s="18" t="s">
        <v>30</v>
      </c>
      <c r="E341" s="23" t="s">
        <v>2980</v>
      </c>
      <c r="F341" s="19">
        <v>45806</v>
      </c>
      <c r="G341" s="20">
        <v>1685253.69</v>
      </c>
      <c r="H341" s="104">
        <f>VLOOKUP(E341&amp;B341,'Conf Oracle'!A:F,6,0)</f>
        <v>45873.404861111114</v>
      </c>
      <c r="J341" s="130">
        <f t="shared" ref="J341:J357" si="12">IF(OR(ISBLANK(F341), ISBLANK(H341)), "", IFERROR(NETWORKDAYS(F341, H341), ""))</f>
        <v>48</v>
      </c>
    </row>
    <row r="342" spans="1:10" x14ac:dyDescent="0.25">
      <c r="A342" s="17">
        <v>45868</v>
      </c>
      <c r="B342" s="28" t="s">
        <v>991</v>
      </c>
      <c r="C342" s="18" t="str">
        <f>VLOOKUP(B342,Fornecedores!A:B,2,0)</f>
        <v>MONTFRAN CONSULTORIA EM ENERGIA LIMITADA</v>
      </c>
      <c r="D342" s="18" t="s">
        <v>30</v>
      </c>
      <c r="E342" s="23" t="s">
        <v>836</v>
      </c>
      <c r="F342" s="19">
        <v>45856</v>
      </c>
      <c r="G342" s="20">
        <v>20000</v>
      </c>
      <c r="H342" s="104">
        <f>VLOOKUP(E342&amp;B342,'Conf Oracle'!A:F,6,0)</f>
        <v>45873.436805555553</v>
      </c>
      <c r="I342" s="23" t="s">
        <v>2981</v>
      </c>
      <c r="J342" s="130">
        <f t="shared" si="12"/>
        <v>12</v>
      </c>
    </row>
    <row r="343" spans="1:10" x14ac:dyDescent="0.25">
      <c r="A343" s="17">
        <v>45868</v>
      </c>
      <c r="B343" s="28" t="s">
        <v>879</v>
      </c>
      <c r="C343" s="18" t="str">
        <f>VLOOKUP(B343,Fornecedores!A:B,2,0)</f>
        <v>UNIFY SOLUCOES EM TECDA INFORMACAO LTDA</v>
      </c>
      <c r="D343" s="18" t="s">
        <v>1397</v>
      </c>
      <c r="E343" s="23" t="s">
        <v>2982</v>
      </c>
      <c r="F343" s="19">
        <v>45862</v>
      </c>
      <c r="G343" s="20">
        <v>13589.01</v>
      </c>
      <c r="H343" s="104">
        <f>VLOOKUP(E343&amp;B343,'Conf Oracle'!A:F,6,0)</f>
        <v>45873.449305555558</v>
      </c>
      <c r="J343" s="130">
        <f t="shared" si="12"/>
        <v>8</v>
      </c>
    </row>
    <row r="344" spans="1:10" x14ac:dyDescent="0.25">
      <c r="A344" s="17">
        <v>45868</v>
      </c>
      <c r="B344" s="28" t="s">
        <v>879</v>
      </c>
      <c r="C344" s="18" t="str">
        <f>VLOOKUP(B344,Fornecedores!A:B,2,0)</f>
        <v>UNIFY SOLUCOES EM TECDA INFORMACAO LTDA</v>
      </c>
      <c r="D344" s="18" t="s">
        <v>1397</v>
      </c>
      <c r="E344" s="23" t="s">
        <v>2983</v>
      </c>
      <c r="F344" s="19">
        <v>45862</v>
      </c>
      <c r="G344" s="20">
        <v>13494.09</v>
      </c>
      <c r="H344" s="104">
        <f>VLOOKUP(E344&amp;B344,'Conf Oracle'!A:F,6,0)</f>
        <v>45873.461805555555</v>
      </c>
      <c r="J344" s="130">
        <f t="shared" si="12"/>
        <v>8</v>
      </c>
    </row>
    <row r="345" spans="1:10" x14ac:dyDescent="0.25">
      <c r="A345" s="17">
        <v>45868</v>
      </c>
      <c r="B345" s="28" t="s">
        <v>879</v>
      </c>
      <c r="C345" s="18" t="str">
        <f>VLOOKUP(B345,Fornecedores!A:B,2,0)</f>
        <v>UNIFY SOLUCOES EM TECDA INFORMACAO LTDA</v>
      </c>
      <c r="D345" s="18" t="s">
        <v>1397</v>
      </c>
      <c r="E345" s="23" t="s">
        <v>2984</v>
      </c>
      <c r="F345" s="19">
        <v>45862</v>
      </c>
      <c r="G345" s="20">
        <v>13572.87</v>
      </c>
      <c r="H345" s="104">
        <f>VLOOKUP(E345&amp;B345,'Conf Oracle'!A:F,6,0)</f>
        <v>45873.436805555553</v>
      </c>
      <c r="J345" s="130">
        <f t="shared" si="12"/>
        <v>8</v>
      </c>
    </row>
    <row r="346" spans="1:10" x14ac:dyDescent="0.25">
      <c r="A346" s="17">
        <v>45868</v>
      </c>
      <c r="B346" s="28" t="s">
        <v>879</v>
      </c>
      <c r="C346" s="18" t="str">
        <f>VLOOKUP(B346,Fornecedores!A:B,2,0)</f>
        <v>UNIFY SOLUCOES EM TECDA INFORMACAO LTDA</v>
      </c>
      <c r="D346" s="18" t="s">
        <v>1397</v>
      </c>
      <c r="E346" s="23" t="s">
        <v>2985</v>
      </c>
      <c r="F346" s="19">
        <v>45862</v>
      </c>
      <c r="G346" s="20">
        <v>26249.45</v>
      </c>
      <c r="H346" s="104">
        <f>VLOOKUP(E346&amp;B346,'Conf Oracle'!A:F,6,0)</f>
        <v>45873.466666666667</v>
      </c>
      <c r="J346" s="130">
        <f t="shared" si="12"/>
        <v>8</v>
      </c>
    </row>
    <row r="347" spans="1:10" x14ac:dyDescent="0.25">
      <c r="A347" s="17">
        <v>45868</v>
      </c>
      <c r="B347" s="28" t="s">
        <v>397</v>
      </c>
      <c r="C347" s="18" t="str">
        <f>VLOOKUP(B347,Fornecedores!A:B,2,0)</f>
        <v>LG INFORMATICA SA</v>
      </c>
      <c r="D347" s="18" t="s">
        <v>12</v>
      </c>
      <c r="E347" s="77" t="s">
        <v>2986</v>
      </c>
      <c r="F347" s="19">
        <v>45863</v>
      </c>
      <c r="G347" s="20">
        <v>35531.06</v>
      </c>
      <c r="H347" s="104">
        <f>VLOOKUP(E347&amp;B347,'Conf Oracle'!A:F,6,0)</f>
        <v>45869.712500000001</v>
      </c>
      <c r="J347" s="130">
        <f t="shared" si="12"/>
        <v>5</v>
      </c>
    </row>
    <row r="348" spans="1:10" x14ac:dyDescent="0.25">
      <c r="A348" s="17">
        <v>45868</v>
      </c>
      <c r="B348" s="28" t="s">
        <v>415</v>
      </c>
      <c r="C348" s="18" t="str">
        <f>VLOOKUP(B348,Fornecedores!A:B,2,0)</f>
        <v>CAST INFORMATICA S/A</v>
      </c>
      <c r="D348" s="18" t="s">
        <v>12</v>
      </c>
      <c r="E348" s="77" t="s">
        <v>2987</v>
      </c>
      <c r="F348" s="19">
        <v>45863</v>
      </c>
      <c r="G348" s="20">
        <v>56355.519999999997</v>
      </c>
      <c r="H348" s="104">
        <f>VLOOKUP(E348&amp;B348,'Conf Oracle'!A:F,6,0)</f>
        <v>45873.395833333336</v>
      </c>
      <c r="J348" s="130">
        <f t="shared" si="12"/>
        <v>7</v>
      </c>
    </row>
    <row r="349" spans="1:10" x14ac:dyDescent="0.25">
      <c r="A349" s="17">
        <v>45868</v>
      </c>
      <c r="B349" s="28" t="s">
        <v>101</v>
      </c>
      <c r="C349" s="18" t="str">
        <f>VLOOKUP(B349,Fornecedores!A:B,2,0)</f>
        <v>DELL COMPUTADORES DO BRASIL LTDA</v>
      </c>
      <c r="D349" s="18" t="s">
        <v>12</v>
      </c>
      <c r="E349" s="23" t="s">
        <v>2988</v>
      </c>
      <c r="F349" s="19">
        <v>45862</v>
      </c>
      <c r="G349" s="20">
        <v>208970.96</v>
      </c>
      <c r="H349" s="104" t="e">
        <f>VLOOKUP(E349&amp;B349,'Conf Oracle'!A:F,6,0)</f>
        <v>#N/A</v>
      </c>
      <c r="I349" s="23" t="s">
        <v>2862</v>
      </c>
      <c r="J349" s="130" t="str">
        <f t="shared" si="12"/>
        <v/>
      </c>
    </row>
    <row r="350" spans="1:10" x14ac:dyDescent="0.25">
      <c r="A350" s="17">
        <v>45868</v>
      </c>
      <c r="B350" s="28" t="s">
        <v>101</v>
      </c>
      <c r="C350" s="18" t="str">
        <f>VLOOKUP(B350,Fornecedores!A:B,2,0)</f>
        <v>DELL COMPUTADORES DO BRASIL LTDA</v>
      </c>
      <c r="D350" s="18" t="s">
        <v>12</v>
      </c>
      <c r="E350" s="23" t="s">
        <v>2989</v>
      </c>
      <c r="F350" s="19">
        <v>45862</v>
      </c>
      <c r="G350" s="20">
        <v>208970.96</v>
      </c>
      <c r="H350" s="104" t="e">
        <f>VLOOKUP(E350&amp;B350,'Conf Oracle'!A:F,6,0)</f>
        <v>#N/A</v>
      </c>
      <c r="I350" s="23" t="s">
        <v>2862</v>
      </c>
      <c r="J350" s="130" t="str">
        <f t="shared" si="12"/>
        <v/>
      </c>
    </row>
    <row r="351" spans="1:10" x14ac:dyDescent="0.25">
      <c r="A351" s="17">
        <v>45868</v>
      </c>
      <c r="B351" s="28" t="s">
        <v>101</v>
      </c>
      <c r="C351" s="18" t="str">
        <f>VLOOKUP(B351,Fornecedores!A:B,2,0)</f>
        <v>DELL COMPUTADORES DO BRASIL LTDA</v>
      </c>
      <c r="D351" s="18" t="s">
        <v>12</v>
      </c>
      <c r="E351" s="23" t="s">
        <v>2990</v>
      </c>
      <c r="F351" s="19">
        <v>45862</v>
      </c>
      <c r="G351" s="20">
        <v>208970.96</v>
      </c>
      <c r="H351" s="104" t="e">
        <f>VLOOKUP(E351&amp;B351,'Conf Oracle'!A:F,6,0)</f>
        <v>#N/A</v>
      </c>
      <c r="I351" s="23" t="s">
        <v>2862</v>
      </c>
      <c r="J351" s="130" t="str">
        <f t="shared" si="12"/>
        <v/>
      </c>
    </row>
    <row r="352" spans="1:10" x14ac:dyDescent="0.25">
      <c r="A352" s="17">
        <v>45868</v>
      </c>
      <c r="B352" s="28" t="s">
        <v>101</v>
      </c>
      <c r="C352" s="18" t="str">
        <f>VLOOKUP(B352,Fornecedores!A:B,2,0)</f>
        <v>DELL COMPUTADORES DO BRASIL LTDA</v>
      </c>
      <c r="D352" s="18" t="s">
        <v>12</v>
      </c>
      <c r="E352" s="23" t="s">
        <v>2991</v>
      </c>
      <c r="F352" s="19">
        <v>45862</v>
      </c>
      <c r="G352" s="20">
        <v>81065.179999999993</v>
      </c>
      <c r="H352" s="104" t="e">
        <f>VLOOKUP(E352&amp;B352,'Conf Oracle'!A:F,6,0)</f>
        <v>#N/A</v>
      </c>
      <c r="I352" s="23" t="s">
        <v>2862</v>
      </c>
      <c r="J352" s="130" t="str">
        <f t="shared" si="12"/>
        <v/>
      </c>
    </row>
    <row r="353" spans="1:10" x14ac:dyDescent="0.25">
      <c r="A353" s="17">
        <v>45868</v>
      </c>
      <c r="B353" s="28" t="s">
        <v>101</v>
      </c>
      <c r="C353" s="18" t="str">
        <f>VLOOKUP(B353,Fornecedores!A:B,2,0)</f>
        <v>DELL COMPUTADORES DO BRASIL LTDA</v>
      </c>
      <c r="D353" s="18" t="s">
        <v>12</v>
      </c>
      <c r="E353" s="23" t="s">
        <v>2992</v>
      </c>
      <c r="F353" s="19">
        <v>45862</v>
      </c>
      <c r="G353" s="20">
        <v>81065.179999999993</v>
      </c>
      <c r="H353" s="104" t="e">
        <f>VLOOKUP(E353&amp;B353,'Conf Oracle'!A:F,6,0)</f>
        <v>#N/A</v>
      </c>
      <c r="I353" s="23" t="s">
        <v>2862</v>
      </c>
      <c r="J353" s="130" t="str">
        <f t="shared" si="12"/>
        <v/>
      </c>
    </row>
    <row r="354" spans="1:10" x14ac:dyDescent="0.25">
      <c r="A354" s="17">
        <v>45868</v>
      </c>
      <c r="B354" s="28" t="s">
        <v>101</v>
      </c>
      <c r="C354" s="18" t="str">
        <f>VLOOKUP(B354,Fornecedores!A:B,2,0)</f>
        <v>DELL COMPUTADORES DO BRASIL LTDA</v>
      </c>
      <c r="D354" s="18" t="s">
        <v>12</v>
      </c>
      <c r="E354" s="77" t="s">
        <v>2993</v>
      </c>
      <c r="F354" s="19">
        <v>45862</v>
      </c>
      <c r="G354" s="20">
        <v>81065.179999999993</v>
      </c>
      <c r="H354" s="104" t="e">
        <f>VLOOKUP(E354&amp;B354,'Conf Oracle'!A:F,6,0)</f>
        <v>#N/A</v>
      </c>
      <c r="I354" s="23" t="s">
        <v>2862</v>
      </c>
      <c r="J354" s="130" t="str">
        <f t="shared" si="12"/>
        <v/>
      </c>
    </row>
    <row r="355" spans="1:10" x14ac:dyDescent="0.25">
      <c r="A355" s="17">
        <v>45868</v>
      </c>
      <c r="B355" s="28" t="s">
        <v>101</v>
      </c>
      <c r="C355" s="18" t="str">
        <f>VLOOKUP(B355,Fornecedores!A:B,2,0)</f>
        <v>DELL COMPUTADORES DO BRASIL LTDA</v>
      </c>
      <c r="D355" s="18" t="s">
        <v>12</v>
      </c>
      <c r="E355" s="23" t="s">
        <v>2994</v>
      </c>
      <c r="F355" s="19">
        <v>45862</v>
      </c>
      <c r="G355" s="20">
        <v>208970.96</v>
      </c>
      <c r="H355" s="104" t="e">
        <f>VLOOKUP(E355&amp;B355,'Conf Oracle'!A:F,6,0)</f>
        <v>#N/A</v>
      </c>
      <c r="I355" s="23" t="s">
        <v>2862</v>
      </c>
      <c r="J355" s="130" t="str">
        <f t="shared" si="12"/>
        <v/>
      </c>
    </row>
    <row r="356" spans="1:10" x14ac:dyDescent="0.25">
      <c r="A356" s="17">
        <v>45868</v>
      </c>
      <c r="B356" s="28" t="s">
        <v>101</v>
      </c>
      <c r="C356" s="18" t="str">
        <f>VLOOKUP(B356,Fornecedores!A:B,2,0)</f>
        <v>DELL COMPUTADORES DO BRASIL LTDA</v>
      </c>
      <c r="D356" s="18" t="s">
        <v>12</v>
      </c>
      <c r="E356" s="23" t="s">
        <v>2995</v>
      </c>
      <c r="F356" s="19">
        <v>45862</v>
      </c>
      <c r="G356" s="20">
        <v>81065.179999999993</v>
      </c>
      <c r="H356" s="104" t="e">
        <f>VLOOKUP(E356&amp;B356,'Conf Oracle'!A:F,6,0)</f>
        <v>#N/A</v>
      </c>
      <c r="I356" s="23" t="s">
        <v>2862</v>
      </c>
      <c r="J356" s="130" t="str">
        <f t="shared" si="12"/>
        <v/>
      </c>
    </row>
    <row r="357" spans="1:10" x14ac:dyDescent="0.25">
      <c r="A357" s="17">
        <v>45868</v>
      </c>
      <c r="B357" s="28" t="s">
        <v>458</v>
      </c>
      <c r="C357" s="18" t="str">
        <f>VLOOKUP(B357,Fornecedores!A:B,2,0)</f>
        <v>EMPRESA BRASILEIRA CORREIOS E TELEGRAFOS</v>
      </c>
      <c r="D357" s="18" t="s">
        <v>54</v>
      </c>
      <c r="E357" s="77" t="s">
        <v>2996</v>
      </c>
      <c r="F357" s="19">
        <v>45868</v>
      </c>
      <c r="G357" s="20">
        <v>11247.31</v>
      </c>
      <c r="H357" s="104">
        <f>VLOOKUP(E357&amp;B357,'Conf Oracle'!A:F,6,0)</f>
        <v>45868.640277777777</v>
      </c>
      <c r="J357" s="130">
        <f t="shared" si="12"/>
        <v>1</v>
      </c>
    </row>
    <row r="358" spans="1:10" x14ac:dyDescent="0.25">
      <c r="A358" s="17">
        <v>45868</v>
      </c>
      <c r="B358" s="28" t="s">
        <v>837</v>
      </c>
      <c r="C358" s="18" t="str">
        <f>VLOOKUP(B358,Fornecedores!A:B,2,0)</f>
        <v>COMPANHIA PERNAMBUCANA DE SANEAMENTO</v>
      </c>
      <c r="D358" s="18" t="s">
        <v>54</v>
      </c>
      <c r="E358" s="77" t="s">
        <v>2997</v>
      </c>
      <c r="F358" s="19">
        <v>45867</v>
      </c>
      <c r="G358" s="20">
        <v>26058.48</v>
      </c>
      <c r="H358" s="104" t="e">
        <f>VLOOKUP(E358&amp;B358,'Conf Oracle'!A:F,6,0)</f>
        <v>#N/A</v>
      </c>
      <c r="J358" s="130" t="str">
        <f t="shared" ref="J358:J366" si="13">IF(OR(ISBLANK(F358), ISBLANK(H358)), "", IFERROR(NETWORKDAYS(F358, H358), ""))</f>
        <v/>
      </c>
    </row>
    <row r="359" spans="1:10" x14ac:dyDescent="0.25">
      <c r="A359" s="17">
        <v>45868</v>
      </c>
      <c r="B359" s="28" t="s">
        <v>101</v>
      </c>
      <c r="C359" s="18" t="str">
        <f>VLOOKUP(B359,Fornecedores!A:B,2,0)</f>
        <v>DELL COMPUTADORES DO BRASIL LTDA</v>
      </c>
      <c r="D359" s="18" t="s">
        <v>472</v>
      </c>
      <c r="E359" s="23" t="s">
        <v>2998</v>
      </c>
      <c r="F359" s="19">
        <v>45867</v>
      </c>
      <c r="G359" s="20">
        <v>96882.98</v>
      </c>
      <c r="H359" s="104" t="e">
        <f>VLOOKUP(E359&amp;B359,'Conf Oracle'!A:F,6,0)</f>
        <v>#N/A</v>
      </c>
      <c r="I359" s="23" t="s">
        <v>2938</v>
      </c>
      <c r="J359" s="130" t="str">
        <f t="shared" si="13"/>
        <v/>
      </c>
    </row>
    <row r="360" spans="1:10" x14ac:dyDescent="0.25">
      <c r="A360" s="17">
        <v>45868</v>
      </c>
      <c r="B360" s="28" t="s">
        <v>101</v>
      </c>
      <c r="C360" s="18" t="str">
        <f>VLOOKUP(B360,Fornecedores!A:B,2,0)</f>
        <v>DELL COMPUTADORES DO BRASIL LTDA</v>
      </c>
      <c r="D360" s="18" t="s">
        <v>472</v>
      </c>
      <c r="E360" s="23" t="s">
        <v>2999</v>
      </c>
      <c r="F360" s="19">
        <v>45867</v>
      </c>
      <c r="G360" s="20">
        <v>96882.98</v>
      </c>
      <c r="H360" s="104" t="e">
        <f>VLOOKUP(E360&amp;B360,'Conf Oracle'!A:F,6,0)</f>
        <v>#N/A</v>
      </c>
      <c r="I360" s="23" t="s">
        <v>2938</v>
      </c>
      <c r="J360" s="130" t="str">
        <f t="shared" si="13"/>
        <v/>
      </c>
    </row>
    <row r="361" spans="1:10" x14ac:dyDescent="0.25">
      <c r="A361" s="17">
        <v>45868</v>
      </c>
      <c r="B361" s="28" t="s">
        <v>176</v>
      </c>
      <c r="C361" s="18" t="str">
        <f>VLOOKUP(B361,Fornecedores!A:B,2,0)</f>
        <v>PANIFICADORA CONFEITARIA ESPINHEIRO LTDA</v>
      </c>
      <c r="D361" s="18" t="s">
        <v>472</v>
      </c>
      <c r="E361" s="77" t="s">
        <v>3000</v>
      </c>
      <c r="F361" s="19">
        <v>45868</v>
      </c>
      <c r="G361" s="20">
        <v>1595</v>
      </c>
      <c r="H361" s="104">
        <f>VLOOKUP(E361&amp;B361,'Conf Oracle'!A:F,6,0)</f>
        <v>45869.688194444447</v>
      </c>
      <c r="I361" s="23" t="s">
        <v>988</v>
      </c>
      <c r="J361" s="130">
        <f t="shared" si="13"/>
        <v>2</v>
      </c>
    </row>
    <row r="362" spans="1:10" x14ac:dyDescent="0.25">
      <c r="A362" s="17">
        <v>45868</v>
      </c>
      <c r="B362" s="28" t="s">
        <v>564</v>
      </c>
      <c r="C362" s="18" t="str">
        <f>VLOOKUP(B362,Fornecedores!A:B,2,0)</f>
        <v>AMCOM SISTEMAS DE INFORMACAO SA</v>
      </c>
      <c r="D362" s="18" t="s">
        <v>15</v>
      </c>
      <c r="E362" s="77" t="s">
        <v>3001</v>
      </c>
      <c r="F362" s="19">
        <v>45868</v>
      </c>
      <c r="G362" s="20">
        <v>42515.3</v>
      </c>
      <c r="H362" s="104">
        <f>VLOOKUP(E362&amp;B362,'Conf Oracle'!A:F,6,0)</f>
        <v>45873.323611111111</v>
      </c>
      <c r="I362" s="23" t="s">
        <v>67</v>
      </c>
      <c r="J362" s="130">
        <f t="shared" si="13"/>
        <v>4</v>
      </c>
    </row>
    <row r="363" spans="1:10" x14ac:dyDescent="0.25">
      <c r="A363" s="17">
        <v>45868</v>
      </c>
      <c r="B363" s="28" t="s">
        <v>133</v>
      </c>
      <c r="C363" s="18" t="str">
        <f>VLOOKUP(B363,Fornecedores!A:B,2,0)</f>
        <v>Tour House Viagens e Turismo LTDA-THV - Bragança</v>
      </c>
      <c r="D363" s="18" t="s">
        <v>110</v>
      </c>
      <c r="E363" s="77" t="s">
        <v>3002</v>
      </c>
      <c r="F363" s="19">
        <v>45861</v>
      </c>
      <c r="G363" s="20">
        <v>7474.79</v>
      </c>
      <c r="H363" s="104">
        <v>45868</v>
      </c>
      <c r="I363" s="23" t="s">
        <v>67</v>
      </c>
      <c r="J363" s="130">
        <f t="shared" si="13"/>
        <v>6</v>
      </c>
    </row>
    <row r="364" spans="1:10" x14ac:dyDescent="0.25">
      <c r="A364" s="17">
        <v>45868</v>
      </c>
      <c r="B364" s="28" t="s">
        <v>133</v>
      </c>
      <c r="C364" s="18" t="str">
        <f>VLOOKUP(B364,Fornecedores!A:B,2,0)</f>
        <v>Tour House Viagens e Turismo LTDA-THV - Bragança</v>
      </c>
      <c r="D364" s="18" t="s">
        <v>110</v>
      </c>
      <c r="E364" s="23" t="s">
        <v>3003</v>
      </c>
      <c r="F364" s="19">
        <v>45866</v>
      </c>
      <c r="G364" s="20">
        <v>1218.17</v>
      </c>
      <c r="H364" s="104">
        <v>45868</v>
      </c>
      <c r="I364" s="23" t="s">
        <v>67</v>
      </c>
      <c r="J364" s="130">
        <f t="shared" si="13"/>
        <v>3</v>
      </c>
    </row>
    <row r="365" spans="1:10" x14ac:dyDescent="0.25">
      <c r="A365" s="17">
        <v>45868</v>
      </c>
      <c r="B365" s="28" t="s">
        <v>850</v>
      </c>
      <c r="C365" s="18" t="str">
        <f>VLOOKUP(B365,Fornecedores!A:B,2,0)</f>
        <v>BOSISIO ADVOGADOS</v>
      </c>
      <c r="D365" s="18" t="s">
        <v>110</v>
      </c>
      <c r="E365" s="23" t="s">
        <v>3004</v>
      </c>
      <c r="F365" s="19">
        <v>45868</v>
      </c>
      <c r="G365" s="20">
        <v>2304</v>
      </c>
      <c r="H365" s="104">
        <f>VLOOKUP(E365&amp;B365,'Conf Oracle'!A:F,6,0)</f>
        <v>45868.670138888891</v>
      </c>
      <c r="J365" s="130">
        <f t="shared" si="13"/>
        <v>1</v>
      </c>
    </row>
    <row r="366" spans="1:10" x14ac:dyDescent="0.25">
      <c r="A366" s="17">
        <v>45868</v>
      </c>
      <c r="B366" s="28" t="s">
        <v>850</v>
      </c>
      <c r="C366" s="18" t="str">
        <f>VLOOKUP(B366,Fornecedores!A:B,2,0)</f>
        <v>BOSISIO ADVOGADOS</v>
      </c>
      <c r="D366" s="18" t="s">
        <v>110</v>
      </c>
      <c r="E366" s="23" t="s">
        <v>3005</v>
      </c>
      <c r="F366" s="19">
        <v>45868</v>
      </c>
      <c r="G366" s="20">
        <v>360</v>
      </c>
      <c r="H366" s="104">
        <f>VLOOKUP(E366&amp;B366,'Conf Oracle'!A:F,6,0)</f>
        <v>45868.631249999999</v>
      </c>
      <c r="J366" s="130">
        <f t="shared" si="13"/>
        <v>1</v>
      </c>
    </row>
    <row r="367" spans="1:10" ht="27" x14ac:dyDescent="0.25">
      <c r="A367" s="17">
        <v>45868</v>
      </c>
      <c r="B367" s="28" t="s">
        <v>237</v>
      </c>
      <c r="C367" s="18" t="str">
        <f>VLOOKUP(B367,Fornecedores!A:B,2,0)</f>
        <v>QUALITY SOFTWARE SA</v>
      </c>
      <c r="D367" s="18" t="s">
        <v>2646</v>
      </c>
      <c r="E367" s="23" t="s">
        <v>3006</v>
      </c>
      <c r="F367" s="19">
        <v>45868</v>
      </c>
      <c r="G367" s="20">
        <v>87356.46</v>
      </c>
      <c r="H367" s="104">
        <v>45868</v>
      </c>
      <c r="I367" s="102" t="s">
        <v>3007</v>
      </c>
      <c r="J367" s="130">
        <f t="shared" ref="J367:J393" si="14">IF(OR(ISBLANK(F367), ISBLANK(H367)), "", IFERROR(NETWORKDAYS(F367, H367), ""))</f>
        <v>1</v>
      </c>
    </row>
    <row r="368" spans="1:10" x14ac:dyDescent="0.25">
      <c r="A368" s="17">
        <v>45868</v>
      </c>
      <c r="B368" s="28" t="s">
        <v>237</v>
      </c>
      <c r="C368" s="18" t="str">
        <f>VLOOKUP(B368,Fornecedores!A:B,2,0)</f>
        <v>QUALITY SOFTWARE SA</v>
      </c>
      <c r="D368" s="18" t="s">
        <v>2646</v>
      </c>
      <c r="E368" s="23" t="s">
        <v>3008</v>
      </c>
      <c r="F368" s="19">
        <v>45868</v>
      </c>
      <c r="G368" s="20">
        <v>69771.72</v>
      </c>
      <c r="H368" s="104">
        <v>45868</v>
      </c>
      <c r="I368" s="23" t="s">
        <v>3009</v>
      </c>
      <c r="J368" s="130">
        <f t="shared" si="14"/>
        <v>1</v>
      </c>
    </row>
    <row r="369" spans="1:10" x14ac:dyDescent="0.25">
      <c r="A369" s="17">
        <v>45868</v>
      </c>
      <c r="B369" s="28" t="s">
        <v>237</v>
      </c>
      <c r="C369" s="18" t="str">
        <f>VLOOKUP(B369,Fornecedores!A:B,2,0)</f>
        <v>QUALITY SOFTWARE SA</v>
      </c>
      <c r="D369" s="18" t="s">
        <v>2646</v>
      </c>
      <c r="E369" s="23" t="s">
        <v>3010</v>
      </c>
      <c r="F369" s="19">
        <v>45868</v>
      </c>
      <c r="G369" s="20">
        <v>907599.6</v>
      </c>
      <c r="H369" s="104">
        <v>45868</v>
      </c>
      <c r="I369" s="23" t="s">
        <v>3011</v>
      </c>
      <c r="J369" s="130">
        <f t="shared" si="14"/>
        <v>1</v>
      </c>
    </row>
    <row r="370" spans="1:10" x14ac:dyDescent="0.25">
      <c r="A370" s="17">
        <v>45868</v>
      </c>
      <c r="B370" s="28" t="s">
        <v>237</v>
      </c>
      <c r="C370" s="18" t="str">
        <f>VLOOKUP(B370,Fornecedores!A:B,2,0)</f>
        <v>QUALITY SOFTWARE SA</v>
      </c>
      <c r="D370" s="18" t="s">
        <v>2646</v>
      </c>
      <c r="E370" s="23" t="s">
        <v>3012</v>
      </c>
      <c r="F370" s="19">
        <v>45868</v>
      </c>
      <c r="G370" s="20">
        <v>69771.72</v>
      </c>
      <c r="H370" s="104">
        <v>45868</v>
      </c>
      <c r="I370" s="23" t="s">
        <v>3013</v>
      </c>
      <c r="J370" s="130">
        <f t="shared" si="14"/>
        <v>1</v>
      </c>
    </row>
    <row r="371" spans="1:10" x14ac:dyDescent="0.25">
      <c r="A371" s="17">
        <v>45868</v>
      </c>
      <c r="B371" s="28" t="s">
        <v>894</v>
      </c>
      <c r="C371" s="18" t="str">
        <f>VLOOKUP(B371,Fornecedores!A:B,2,0)</f>
        <v>NEOENERGIA DISTRIBUICAO BRASILIA SA</v>
      </c>
      <c r="D371" s="18" t="s">
        <v>54</v>
      </c>
      <c r="E371" s="23" t="s">
        <v>3014</v>
      </c>
      <c r="F371" s="19">
        <v>45862</v>
      </c>
      <c r="G371" s="20">
        <v>48765.8</v>
      </c>
      <c r="H371" s="104">
        <f>VLOOKUP(E371&amp;B371,'Conf Oracle'!A:F,6,0)</f>
        <v>45868.482638888891</v>
      </c>
      <c r="J371" s="130">
        <f t="shared" si="14"/>
        <v>5</v>
      </c>
    </row>
    <row r="372" spans="1:10" x14ac:dyDescent="0.25">
      <c r="A372" s="17">
        <v>45868</v>
      </c>
      <c r="B372" s="28" t="s">
        <v>39</v>
      </c>
      <c r="C372" s="18" t="str">
        <f>VLOOKUP(B372,Fornecedores!A:B,2,0)</f>
        <v>CONCERT TECHNOLOGIES S.A.</v>
      </c>
      <c r="D372" s="18" t="s">
        <v>30</v>
      </c>
      <c r="E372" s="77" t="s">
        <v>3015</v>
      </c>
      <c r="F372" s="19">
        <v>45867</v>
      </c>
      <c r="G372" s="20">
        <v>60000</v>
      </c>
      <c r="H372" s="104">
        <f>VLOOKUP(E372&amp;B372,'Conf Oracle'!A:F,6,0)</f>
        <v>45869.605555555558</v>
      </c>
      <c r="J372" s="130">
        <f t="shared" si="14"/>
        <v>3</v>
      </c>
    </row>
    <row r="373" spans="1:10" x14ac:dyDescent="0.25">
      <c r="A373" s="17">
        <v>45868</v>
      </c>
      <c r="B373" s="28" t="s">
        <v>1403</v>
      </c>
      <c r="C373" s="18" t="str">
        <f>VLOOKUP(B373,Fornecedores!A:B,2,0)</f>
        <v>EDITORA GLOBO SA</v>
      </c>
      <c r="D373" s="18" t="s">
        <v>30</v>
      </c>
      <c r="E373" s="23" t="s">
        <v>3016</v>
      </c>
      <c r="F373" s="19">
        <v>45868</v>
      </c>
      <c r="G373" s="20">
        <v>538</v>
      </c>
      <c r="H373" s="104">
        <f>VLOOKUP(E373&amp;B373,'Conf Oracle'!A:F,6,0)</f>
        <v>45873.543055555558</v>
      </c>
      <c r="J373" s="130">
        <f t="shared" si="14"/>
        <v>4</v>
      </c>
    </row>
    <row r="374" spans="1:10" x14ac:dyDescent="0.25">
      <c r="A374" s="17">
        <v>45868</v>
      </c>
      <c r="B374" s="28" t="s">
        <v>1403</v>
      </c>
      <c r="C374" s="18" t="str">
        <f>VLOOKUP(B374,Fornecedores!A:B,2,0)</f>
        <v>EDITORA GLOBO SA</v>
      </c>
      <c r="D374" s="18" t="s">
        <v>30</v>
      </c>
      <c r="E374" s="23" t="s">
        <v>3017</v>
      </c>
      <c r="F374" s="19">
        <v>45868</v>
      </c>
      <c r="G374" s="20">
        <v>420</v>
      </c>
      <c r="H374" s="104">
        <f>VLOOKUP(E374&amp;B374,'Conf Oracle'!A:F,6,0)</f>
        <v>45873.554166666669</v>
      </c>
      <c r="J374" s="130">
        <f t="shared" si="14"/>
        <v>4</v>
      </c>
    </row>
    <row r="375" spans="1:10" x14ac:dyDescent="0.25">
      <c r="A375" s="17">
        <v>45869</v>
      </c>
      <c r="B375" s="28" t="s">
        <v>463</v>
      </c>
      <c r="C375" s="18" t="str">
        <f>VLOOKUP(B375,Fornecedores!A:B,2,0)</f>
        <v>UP CHEF2 COMERCIO E SERVICOS LTDA ME</v>
      </c>
      <c r="D375" s="18" t="s">
        <v>54</v>
      </c>
      <c r="E375" s="77" t="s">
        <v>2909</v>
      </c>
      <c r="F375" s="19">
        <v>45868</v>
      </c>
      <c r="G375" s="20">
        <v>12336.26</v>
      </c>
      <c r="H375" s="104">
        <f>VLOOKUP(E375&amp;B375,'Conf Oracle'!A:F,6,0)</f>
        <v>45870.614583333336</v>
      </c>
      <c r="J375" s="130">
        <f t="shared" si="14"/>
        <v>3</v>
      </c>
    </row>
    <row r="376" spans="1:10" x14ac:dyDescent="0.25">
      <c r="A376" s="17">
        <v>45869</v>
      </c>
      <c r="B376" s="28" t="s">
        <v>330</v>
      </c>
      <c r="C376" s="18" t="str">
        <f>VLOOKUP(B376,Fornecedores!A:B,2,0)</f>
        <v>RICOH BRASIL S A</v>
      </c>
      <c r="D376" s="18" t="s">
        <v>54</v>
      </c>
      <c r="E376" s="77" t="s">
        <v>3018</v>
      </c>
      <c r="F376" s="19">
        <v>45867</v>
      </c>
      <c r="G376" s="20">
        <v>337.28</v>
      </c>
      <c r="H376" s="104">
        <f>VLOOKUP(E376&amp;B376,'Conf Oracle'!A:F,6,0)</f>
        <v>45870.324305555558</v>
      </c>
      <c r="J376" s="130">
        <f t="shared" si="14"/>
        <v>4</v>
      </c>
    </row>
    <row r="377" spans="1:10" x14ac:dyDescent="0.25">
      <c r="A377" s="17">
        <v>45869</v>
      </c>
      <c r="B377" s="28" t="s">
        <v>330</v>
      </c>
      <c r="C377" s="18" t="str">
        <f>VLOOKUP(B377,Fornecedores!A:B,2,0)</f>
        <v>RICOH BRASIL S A</v>
      </c>
      <c r="D377" s="18" t="s">
        <v>54</v>
      </c>
      <c r="E377" s="77" t="s">
        <v>3019</v>
      </c>
      <c r="F377" s="19">
        <v>45867</v>
      </c>
      <c r="G377" s="20">
        <v>144.55000000000001</v>
      </c>
      <c r="H377" s="104">
        <f>VLOOKUP(E377&amp;B377,'Conf Oracle'!A:F,6,0)</f>
        <v>45870.53402777778</v>
      </c>
      <c r="J377" s="130">
        <f t="shared" si="14"/>
        <v>4</v>
      </c>
    </row>
    <row r="378" spans="1:10" x14ac:dyDescent="0.25">
      <c r="A378" s="17">
        <v>45869</v>
      </c>
      <c r="B378" s="28" t="s">
        <v>330</v>
      </c>
      <c r="C378" s="18" t="str">
        <f>VLOOKUP(B378,Fornecedores!A:B,2,0)</f>
        <v>RICOH BRASIL S A</v>
      </c>
      <c r="D378" s="18" t="s">
        <v>54</v>
      </c>
      <c r="E378" s="77" t="s">
        <v>3020</v>
      </c>
      <c r="F378" s="19">
        <v>45867</v>
      </c>
      <c r="G378" s="20">
        <v>192.73</v>
      </c>
      <c r="H378" s="104">
        <f>VLOOKUP(E378&amp;B378,'Conf Oracle'!A:F,6,0)</f>
        <v>45870.526388888888</v>
      </c>
      <c r="J378" s="130">
        <f t="shared" si="14"/>
        <v>4</v>
      </c>
    </row>
    <row r="379" spans="1:10" x14ac:dyDescent="0.25">
      <c r="A379" s="17">
        <v>45869</v>
      </c>
      <c r="B379" s="28" t="s">
        <v>330</v>
      </c>
      <c r="C379" s="18" t="str">
        <f>VLOOKUP(B379,Fornecedores!A:B,2,0)</f>
        <v>RICOH BRASIL S A</v>
      </c>
      <c r="D379" s="18" t="s">
        <v>54</v>
      </c>
      <c r="E379" s="77" t="s">
        <v>3021</v>
      </c>
      <c r="F379" s="19">
        <v>45867</v>
      </c>
      <c r="G379" s="20">
        <v>1060.03</v>
      </c>
      <c r="H379" s="104">
        <f>VLOOKUP(E379&amp;B379,'Conf Oracle'!A:F,6,0)</f>
        <v>45870.40347222222</v>
      </c>
      <c r="J379" s="130">
        <f t="shared" si="14"/>
        <v>4</v>
      </c>
    </row>
    <row r="380" spans="1:10" x14ac:dyDescent="0.25">
      <c r="A380" s="17">
        <v>45869</v>
      </c>
      <c r="B380" s="28" t="s">
        <v>330</v>
      </c>
      <c r="C380" s="18" t="str">
        <f>VLOOKUP(B380,Fornecedores!A:B,2,0)</f>
        <v>RICOH BRASIL S A</v>
      </c>
      <c r="D380" s="18" t="s">
        <v>54</v>
      </c>
      <c r="E380" s="77" t="s">
        <v>3022</v>
      </c>
      <c r="F380" s="19">
        <v>45867</v>
      </c>
      <c r="G380" s="20">
        <v>5773.02</v>
      </c>
      <c r="H380" s="104">
        <f>VLOOKUP(E380&amp;B380,'Conf Oracle'!A:F,6,0)</f>
        <v>45870.543055555558</v>
      </c>
      <c r="J380" s="130">
        <f t="shared" si="14"/>
        <v>4</v>
      </c>
    </row>
    <row r="381" spans="1:10" x14ac:dyDescent="0.25">
      <c r="A381" s="17">
        <v>45869</v>
      </c>
      <c r="B381" s="28" t="s">
        <v>330</v>
      </c>
      <c r="C381" s="18" t="str">
        <f>VLOOKUP(B381,Fornecedores!A:B,2,0)</f>
        <v>RICOH BRASIL S A</v>
      </c>
      <c r="D381" s="18" t="s">
        <v>54</v>
      </c>
      <c r="E381" s="77" t="s">
        <v>3023</v>
      </c>
      <c r="F381" s="19">
        <v>45867</v>
      </c>
      <c r="G381" s="20">
        <v>1469.33</v>
      </c>
      <c r="H381" s="104">
        <f>VLOOKUP(E381&amp;B381,'Conf Oracle'!A:F,6,0)</f>
        <v>45870.51666666667</v>
      </c>
      <c r="J381" s="130">
        <f t="shared" si="14"/>
        <v>4</v>
      </c>
    </row>
    <row r="382" spans="1:10" x14ac:dyDescent="0.25">
      <c r="A382" s="17">
        <v>45869</v>
      </c>
      <c r="B382" s="28" t="s">
        <v>330</v>
      </c>
      <c r="C382" s="18" t="str">
        <f>VLOOKUP(B382,Fornecedores!A:B,2,0)</f>
        <v>RICOH BRASIL S A</v>
      </c>
      <c r="D382" s="18" t="s">
        <v>54</v>
      </c>
      <c r="E382" s="77" t="s">
        <v>3024</v>
      </c>
      <c r="F382" s="19">
        <v>45867</v>
      </c>
      <c r="G382" s="20">
        <v>193.32</v>
      </c>
      <c r="H382" s="104">
        <f>VLOOKUP(E382&amp;B382,'Conf Oracle'!A:F,6,0)</f>
        <v>45870.45416666667</v>
      </c>
      <c r="J382" s="130">
        <f t="shared" si="14"/>
        <v>4</v>
      </c>
    </row>
    <row r="383" spans="1:10" x14ac:dyDescent="0.25">
      <c r="A383" s="17">
        <v>45869</v>
      </c>
      <c r="B383" s="28" t="s">
        <v>330</v>
      </c>
      <c r="C383" s="18" t="str">
        <f>VLOOKUP(B383,Fornecedores!A:B,2,0)</f>
        <v>RICOH BRASIL S A</v>
      </c>
      <c r="D383" s="18" t="s">
        <v>54</v>
      </c>
      <c r="E383" s="77" t="s">
        <v>3025</v>
      </c>
      <c r="F383" s="19">
        <v>45867</v>
      </c>
      <c r="G383" s="20">
        <v>246.85</v>
      </c>
      <c r="H383" s="104">
        <f>VLOOKUP(E383&amp;B383,'Conf Oracle'!A:F,6,0)</f>
        <v>45870.430555555555</v>
      </c>
      <c r="J383" s="130">
        <f t="shared" si="14"/>
        <v>4</v>
      </c>
    </row>
    <row r="384" spans="1:10" x14ac:dyDescent="0.25">
      <c r="A384" s="17">
        <v>45869</v>
      </c>
      <c r="B384" s="28" t="s">
        <v>330</v>
      </c>
      <c r="C384" s="18" t="str">
        <f>VLOOKUP(B384,Fornecedores!A:B,2,0)</f>
        <v>RICOH BRASIL S A</v>
      </c>
      <c r="D384" s="18" t="s">
        <v>54</v>
      </c>
      <c r="E384" s="77" t="s">
        <v>3026</v>
      </c>
      <c r="F384" s="19">
        <v>45867</v>
      </c>
      <c r="G384" s="20">
        <v>276</v>
      </c>
      <c r="H384" s="104">
        <f>VLOOKUP(E384&amp;B384,'Conf Oracle'!A:F,6,0)</f>
        <v>45870.40625</v>
      </c>
      <c r="J384" s="130">
        <f t="shared" si="14"/>
        <v>4</v>
      </c>
    </row>
    <row r="385" spans="1:10" ht="15" x14ac:dyDescent="0.25">
      <c r="A385" s="17">
        <v>45869</v>
      </c>
      <c r="B385" s="147" t="s">
        <v>463</v>
      </c>
      <c r="C385" s="18" t="str">
        <f>VLOOKUP(B385,Fornecedores!A:B,2,0)</f>
        <v>UP CHEF2 COMERCIO E SERVICOS LTDA ME</v>
      </c>
      <c r="D385" s="18" t="s">
        <v>54</v>
      </c>
      <c r="E385" s="23" t="s">
        <v>3027</v>
      </c>
      <c r="F385" s="19">
        <v>45867</v>
      </c>
      <c r="G385" s="20">
        <v>10114</v>
      </c>
      <c r="H385" s="104">
        <f>VLOOKUP(E385&amp;B385,'Conf Oracle'!A:F,6,0)</f>
        <v>45873.432638888888</v>
      </c>
      <c r="J385" s="130">
        <f t="shared" si="14"/>
        <v>5</v>
      </c>
    </row>
    <row r="386" spans="1:10" x14ac:dyDescent="0.25">
      <c r="A386" s="17">
        <v>45869</v>
      </c>
      <c r="B386" s="28" t="s">
        <v>152</v>
      </c>
      <c r="C386" s="18" t="str">
        <f>VLOOKUP(B386,Fornecedores!A:B,2,0)</f>
        <v>ROSEANE SANTOS INFORMACOES CADASTRAIS LTDA</v>
      </c>
      <c r="D386" s="18" t="s">
        <v>15</v>
      </c>
      <c r="E386" s="77" t="s">
        <v>3028</v>
      </c>
      <c r="F386" s="19">
        <v>45868</v>
      </c>
      <c r="G386" s="20">
        <v>37000</v>
      </c>
      <c r="H386" s="104">
        <f>VLOOKUP(E386&amp;B386,'Conf Oracle'!A:F,6,0)</f>
        <v>45873.411805555559</v>
      </c>
      <c r="J386" s="130">
        <f t="shared" si="14"/>
        <v>4</v>
      </c>
    </row>
    <row r="387" spans="1:10" x14ac:dyDescent="0.25">
      <c r="A387" s="17">
        <v>45869</v>
      </c>
      <c r="B387" s="28" t="s">
        <v>1419</v>
      </c>
      <c r="C387" s="18" t="str">
        <f>VLOOKUP(B387,Fornecedores!A:B,2,0)</f>
        <v>TELEFONICA BRASIL SA</v>
      </c>
      <c r="D387" s="18" t="s">
        <v>15</v>
      </c>
      <c r="E387" s="77" t="s">
        <v>3029</v>
      </c>
      <c r="F387" s="19">
        <v>45860</v>
      </c>
      <c r="G387" s="20">
        <v>2641.3</v>
      </c>
      <c r="H387" s="104" t="e">
        <f>VLOOKUP(E387&amp;B387,'Conf Oracle'!A:F,6,0)</f>
        <v>#N/A</v>
      </c>
      <c r="I387" s="23" t="s">
        <v>2751</v>
      </c>
      <c r="J387" s="130" t="str">
        <f t="shared" si="14"/>
        <v/>
      </c>
    </row>
    <row r="388" spans="1:10" x14ac:dyDescent="0.25">
      <c r="A388" s="17">
        <v>45869</v>
      </c>
      <c r="B388" s="28" t="s">
        <v>1419</v>
      </c>
      <c r="C388" s="18" t="str">
        <f>VLOOKUP(B388,Fornecedores!A:B,2,0)</f>
        <v>TELEFONICA BRASIL SA</v>
      </c>
      <c r="D388" s="18" t="s">
        <v>15</v>
      </c>
      <c r="E388" s="77" t="s">
        <v>3030</v>
      </c>
      <c r="F388" s="19">
        <v>45860</v>
      </c>
      <c r="G388" s="20">
        <v>116.7</v>
      </c>
      <c r="H388" s="104" t="e">
        <f>VLOOKUP(E388&amp;B388,'Conf Oracle'!A:F,6,0)</f>
        <v>#N/A</v>
      </c>
      <c r="I388" s="23" t="s">
        <v>2751</v>
      </c>
      <c r="J388" s="130" t="str">
        <f t="shared" si="14"/>
        <v/>
      </c>
    </row>
    <row r="389" spans="1:10" x14ac:dyDescent="0.25">
      <c r="A389" s="17">
        <v>45869</v>
      </c>
      <c r="B389" s="28" t="s">
        <v>106</v>
      </c>
      <c r="C389" s="18" t="str">
        <f>VLOOKUP(B389,Fornecedores!A:B,2,0)</f>
        <v>VOCS MULTIMIDIA PROD AUDIO VID LTDA EPP</v>
      </c>
      <c r="D389" s="18" t="s">
        <v>2646</v>
      </c>
      <c r="E389" s="23" t="s">
        <v>3031</v>
      </c>
      <c r="F389" s="19">
        <v>45868</v>
      </c>
      <c r="G389" s="20">
        <v>21000</v>
      </c>
      <c r="H389" s="104">
        <f>VLOOKUP(E389&amp;B389,'Conf Oracle'!A:F,6,0)</f>
        <v>45869.581250000003</v>
      </c>
      <c r="J389" s="130">
        <f t="shared" si="14"/>
        <v>2</v>
      </c>
    </row>
    <row r="390" spans="1:10" x14ac:dyDescent="0.25">
      <c r="A390" s="17">
        <v>45869</v>
      </c>
      <c r="B390" s="28" t="s">
        <v>855</v>
      </c>
      <c r="C390" s="18" t="str">
        <f>VLOOKUP(B390,Fornecedores!A:B,2,0)</f>
        <v>TABP CLARET - QUALIDADE DE VIDA LTDA</v>
      </c>
      <c r="D390" s="18" t="s">
        <v>2646</v>
      </c>
      <c r="E390" s="23" t="s">
        <v>3032</v>
      </c>
      <c r="F390" s="19">
        <v>45869</v>
      </c>
      <c r="G390" s="20">
        <v>6289.81</v>
      </c>
      <c r="H390" s="104">
        <f>VLOOKUP(E390&amp;B390,'Conf Oracle'!A:F,6,0)</f>
        <v>45869.681250000001</v>
      </c>
      <c r="I390" s="23" t="s">
        <v>3033</v>
      </c>
      <c r="J390" s="130">
        <f t="shared" si="14"/>
        <v>1</v>
      </c>
    </row>
    <row r="391" spans="1:10" x14ac:dyDescent="0.25">
      <c r="A391" s="17">
        <v>45869</v>
      </c>
      <c r="B391" s="28" t="s">
        <v>855</v>
      </c>
      <c r="C391" s="18" t="str">
        <f>VLOOKUP(B391,Fornecedores!A:B,2,0)</f>
        <v>TABP CLARET - QUALIDADE DE VIDA LTDA</v>
      </c>
      <c r="D391" s="18" t="s">
        <v>2646</v>
      </c>
      <c r="E391" s="23" t="s">
        <v>3034</v>
      </c>
      <c r="F391" s="19">
        <v>45869</v>
      </c>
      <c r="G391" s="20">
        <v>6642.5</v>
      </c>
      <c r="H391" s="104">
        <f>VLOOKUP(E391&amp;B391,'Conf Oracle'!A:F,6,0)</f>
        <v>45869.690972222219</v>
      </c>
      <c r="I391" s="23" t="s">
        <v>3035</v>
      </c>
      <c r="J391" s="130">
        <f t="shared" si="14"/>
        <v>1</v>
      </c>
    </row>
    <row r="392" spans="1:10" x14ac:dyDescent="0.25">
      <c r="A392" s="17">
        <v>45869</v>
      </c>
      <c r="B392" s="28" t="s">
        <v>871</v>
      </c>
      <c r="C392" s="18" t="str">
        <f>VLOOKUP(B392,Fornecedores!A:B,2,0)</f>
        <v>FACILIT TECNOLOGIA LTDA EPP</v>
      </c>
      <c r="D392" s="18" t="s">
        <v>3036</v>
      </c>
      <c r="E392" s="23" t="s">
        <v>3037</v>
      </c>
      <c r="F392" s="19">
        <v>45868</v>
      </c>
      <c r="G392" s="20">
        <v>13496</v>
      </c>
      <c r="H392" s="104">
        <f>VLOOKUP(E392&amp;B392,'Conf Oracle'!A:F,6,0)</f>
        <v>45870.428472222222</v>
      </c>
      <c r="J392" s="130">
        <f t="shared" si="14"/>
        <v>3</v>
      </c>
    </row>
    <row r="393" spans="1:10" x14ac:dyDescent="0.25">
      <c r="A393" s="17">
        <v>45869</v>
      </c>
      <c r="B393" s="28" t="s">
        <v>431</v>
      </c>
      <c r="C393" s="18" t="str">
        <f>VLOOKUP(B393,Fornecedores!A:B,2,0)</f>
        <v>DOCEBIT SERVICOS ESPECIALIZADOS EM TI LTDA</v>
      </c>
      <c r="D393" s="18" t="s">
        <v>3036</v>
      </c>
      <c r="E393" s="23" t="s">
        <v>3038</v>
      </c>
      <c r="F393" s="19">
        <v>45869</v>
      </c>
      <c r="G393" s="20">
        <v>19496.73</v>
      </c>
      <c r="H393" s="104">
        <f>VLOOKUP(E393&amp;B393,'Conf Oracle'!A:F,6,0)</f>
        <v>45870.486805555556</v>
      </c>
      <c r="J393" s="130">
        <f t="shared" si="14"/>
        <v>2</v>
      </c>
    </row>
    <row r="394" spans="1:10" x14ac:dyDescent="0.25">
      <c r="A394" s="17">
        <v>45869</v>
      </c>
      <c r="B394" s="28" t="s">
        <v>87</v>
      </c>
      <c r="C394" s="18" t="str">
        <f>VLOOKUP(B394,Fornecedores!A:B,2,0)</f>
        <v>DESKBEE LTDA.</v>
      </c>
      <c r="D394" s="18" t="s">
        <v>2646</v>
      </c>
      <c r="E394" s="77" t="s">
        <v>3039</v>
      </c>
      <c r="F394" s="19">
        <v>45842</v>
      </c>
      <c r="G394" s="20">
        <v>8059.43</v>
      </c>
      <c r="H394" s="104">
        <f>VLOOKUP(E394&amp;B394,'Conf Oracle'!A:F,6,0)</f>
        <v>45870.54583333333</v>
      </c>
      <c r="I394" s="23" t="s">
        <v>3040</v>
      </c>
      <c r="J394" s="130">
        <f t="shared" ref="J394:J410" si="15">IF(OR(ISBLANK(F394), ISBLANK(H394)), "", IFERROR(NETWORKDAYS(F394, H394), ""))</f>
        <v>21</v>
      </c>
    </row>
    <row r="395" spans="1:10" x14ac:dyDescent="0.25">
      <c r="A395" s="17">
        <v>45869</v>
      </c>
      <c r="B395" s="28" t="s">
        <v>106</v>
      </c>
      <c r="C395" s="18" t="str">
        <f>VLOOKUP(B395,Fornecedores!A:B,2,0)</f>
        <v>VOCS MULTIMIDIA PROD AUDIO VID LTDA EPP</v>
      </c>
      <c r="D395" s="18" t="s">
        <v>2646</v>
      </c>
      <c r="E395" s="23" t="s">
        <v>3041</v>
      </c>
      <c r="F395" s="19">
        <v>45868</v>
      </c>
      <c r="G395" s="20">
        <v>5985</v>
      </c>
      <c r="H395" s="104">
        <f>VLOOKUP(E395&amp;B395,'Conf Oracle'!A:F,6,0)</f>
        <v>45869.670138888891</v>
      </c>
      <c r="I395" s="23" t="s">
        <v>3042</v>
      </c>
      <c r="J395" s="130">
        <f t="shared" si="15"/>
        <v>2</v>
      </c>
    </row>
    <row r="396" spans="1:10" x14ac:dyDescent="0.25">
      <c r="A396" s="17">
        <v>45869</v>
      </c>
      <c r="B396" s="28" t="s">
        <v>2190</v>
      </c>
      <c r="C396" s="18" t="str">
        <f>VLOOKUP(B396,Fornecedores!A:B,2,0)</f>
        <v>CERTISIGN CERTIFICADORA DIGITAL SA</v>
      </c>
      <c r="D396" s="18" t="s">
        <v>3036</v>
      </c>
      <c r="E396" s="23" t="s">
        <v>3043</v>
      </c>
      <c r="F396" s="19">
        <v>45863</v>
      </c>
      <c r="G396" s="20">
        <v>22713.06</v>
      </c>
      <c r="H396" s="104">
        <f>VLOOKUP(E396&amp;B396,'Conf Oracle'!A:F,6,0)</f>
        <v>45873.414583333331</v>
      </c>
      <c r="J396" s="130">
        <f t="shared" si="15"/>
        <v>7</v>
      </c>
    </row>
    <row r="397" spans="1:10" x14ac:dyDescent="0.25">
      <c r="A397" s="17">
        <v>45869</v>
      </c>
      <c r="B397" s="28" t="s">
        <v>47</v>
      </c>
      <c r="C397" s="18" t="str">
        <f>VLOOKUP(B397,Fornecedores!A:B,2,0)</f>
        <v>SIEMENS ENERGY POWER AND INDUSTRIAL APPLICATIONS LTDA</v>
      </c>
      <c r="D397" s="18" t="s">
        <v>3036</v>
      </c>
      <c r="E397" s="23" t="s">
        <v>3044</v>
      </c>
      <c r="F397" s="19">
        <v>45869</v>
      </c>
      <c r="G397" s="20">
        <v>644185.64</v>
      </c>
      <c r="H397" s="104">
        <f>VLOOKUP(E397&amp;B397,'Conf Oracle'!A:F,6,0)</f>
        <v>45870.546527777777</v>
      </c>
      <c r="J397" s="130">
        <f t="shared" si="15"/>
        <v>2</v>
      </c>
    </row>
    <row r="398" spans="1:10" x14ac:dyDescent="0.25">
      <c r="A398" s="17">
        <v>45869</v>
      </c>
      <c r="B398" s="28" t="s">
        <v>302</v>
      </c>
      <c r="C398" s="18" t="str">
        <f>VLOOKUP(B398,Fornecedores!A:B,2,0)</f>
        <v>MED RIO CHECK UP MEDICINA PREVENTIVA LTDA</v>
      </c>
      <c r="D398" s="18" t="s">
        <v>54</v>
      </c>
      <c r="E398" s="23" t="s">
        <v>3045</v>
      </c>
      <c r="F398" s="19">
        <v>45869</v>
      </c>
      <c r="G398" s="20">
        <v>13237.47</v>
      </c>
      <c r="H398" s="104">
        <f>VLOOKUP(E398&amp;B398,'Conf Oracle'!A:F,6,0)</f>
        <v>45873.445833333331</v>
      </c>
      <c r="J398" s="130">
        <f t="shared" si="15"/>
        <v>3</v>
      </c>
    </row>
    <row r="399" spans="1:10" x14ac:dyDescent="0.25">
      <c r="A399" s="17">
        <v>45869</v>
      </c>
      <c r="B399" s="28" t="s">
        <v>188</v>
      </c>
      <c r="C399" s="18" t="str">
        <f>VLOOKUP(B399,Fornecedores!A:B,2,0)</f>
        <v>CTE - CENTRO DE TECNOLOGIA DE EDIFICACOES LTDA</v>
      </c>
      <c r="D399" s="18" t="s">
        <v>54</v>
      </c>
      <c r="E399" s="23" t="s">
        <v>3046</v>
      </c>
      <c r="F399" s="19">
        <v>45869</v>
      </c>
      <c r="G399" s="20">
        <v>4500</v>
      </c>
      <c r="H399" s="104">
        <f>VLOOKUP(E399&amp;B399,'Conf Oracle'!A:F,6,0)</f>
        <v>45873.420138888891</v>
      </c>
      <c r="J399" s="130">
        <f t="shared" si="15"/>
        <v>3</v>
      </c>
    </row>
    <row r="400" spans="1:10" x14ac:dyDescent="0.25">
      <c r="A400" s="17">
        <v>45869</v>
      </c>
      <c r="B400" s="28" t="s">
        <v>186</v>
      </c>
      <c r="C400" s="18" t="str">
        <f>VLOOKUP(B400,Fornecedores!A:B,2,0)</f>
        <v>FUNDACAO COMITE DE GESTAO EMPRESARIAL- FUNDACAO COGE</v>
      </c>
      <c r="D400" s="18" t="s">
        <v>54</v>
      </c>
      <c r="E400" s="23" t="s">
        <v>3047</v>
      </c>
      <c r="F400" s="19">
        <v>45869</v>
      </c>
      <c r="G400" s="20">
        <v>14244.11</v>
      </c>
      <c r="H400" s="104">
        <f>VLOOKUP(E400&amp;B400,'Conf Oracle'!A:F,6,0)</f>
        <v>45873.451388888891</v>
      </c>
      <c r="J400" s="130">
        <f t="shared" si="15"/>
        <v>3</v>
      </c>
    </row>
    <row r="401" spans="1:10" x14ac:dyDescent="0.25">
      <c r="A401" s="17">
        <v>45869</v>
      </c>
      <c r="B401" s="28" t="s">
        <v>465</v>
      </c>
      <c r="C401" s="18" t="str">
        <f>VLOOKUP(B401,Fornecedores!A:B,2,0)</f>
        <v>SAUDE DIGITAL TECNOLOGIA LTDA</v>
      </c>
      <c r="D401" s="18" t="s">
        <v>54</v>
      </c>
      <c r="E401" s="23" t="s">
        <v>3048</v>
      </c>
      <c r="F401" s="19">
        <v>45869</v>
      </c>
      <c r="G401" s="20">
        <v>133860.38</v>
      </c>
      <c r="H401" s="104">
        <f>VLOOKUP(E401&amp;B401,'Conf Oracle'!A:F,6,0)</f>
        <v>45873.400694444441</v>
      </c>
      <c r="J401" s="130">
        <f t="shared" si="15"/>
        <v>3</v>
      </c>
    </row>
    <row r="402" spans="1:10" x14ac:dyDescent="0.25">
      <c r="A402" s="17">
        <v>45869</v>
      </c>
      <c r="B402" s="28" t="s">
        <v>465</v>
      </c>
      <c r="C402" s="18" t="str">
        <f>VLOOKUP(B402,Fornecedores!A:B,2,0)</f>
        <v>SAUDE DIGITAL TECNOLOGIA LTDA</v>
      </c>
      <c r="D402" s="18" t="s">
        <v>54</v>
      </c>
      <c r="E402" s="23" t="s">
        <v>3049</v>
      </c>
      <c r="F402" s="19">
        <v>45869</v>
      </c>
      <c r="G402" s="20">
        <v>21071.81</v>
      </c>
      <c r="H402" s="104">
        <f>VLOOKUP(E402&amp;B402,'Conf Oracle'!A:F,6,0)</f>
        <v>45873.390972222223</v>
      </c>
      <c r="J402" s="130">
        <f t="shared" si="15"/>
        <v>3</v>
      </c>
    </row>
    <row r="403" spans="1:10" x14ac:dyDescent="0.25">
      <c r="A403" s="17">
        <v>45869</v>
      </c>
      <c r="B403" s="28" t="s">
        <v>465</v>
      </c>
      <c r="C403" s="18" t="str">
        <f>VLOOKUP(B403,Fornecedores!A:B,2,0)</f>
        <v>SAUDE DIGITAL TECNOLOGIA LTDA</v>
      </c>
      <c r="D403" s="18" t="s">
        <v>54</v>
      </c>
      <c r="E403" s="23" t="s">
        <v>3050</v>
      </c>
      <c r="F403" s="19">
        <v>45869</v>
      </c>
      <c r="G403" s="20">
        <v>24255.279999999999</v>
      </c>
      <c r="H403" s="104">
        <f>VLOOKUP(E403&amp;B403,'Conf Oracle'!A:F,6,0)</f>
        <v>45873.326388888891</v>
      </c>
      <c r="J403" s="130">
        <f t="shared" si="15"/>
        <v>3</v>
      </c>
    </row>
    <row r="404" spans="1:10" x14ac:dyDescent="0.25">
      <c r="A404" s="17">
        <v>45869</v>
      </c>
      <c r="B404" s="28" t="s">
        <v>465</v>
      </c>
      <c r="C404" s="18" t="str">
        <f>VLOOKUP(B404,Fornecedores!A:B,2,0)</f>
        <v>SAUDE DIGITAL TECNOLOGIA LTDA</v>
      </c>
      <c r="D404" s="18" t="s">
        <v>54</v>
      </c>
      <c r="E404" s="23" t="s">
        <v>3051</v>
      </c>
      <c r="F404" s="19">
        <v>45869</v>
      </c>
      <c r="G404" s="20">
        <v>23546.32</v>
      </c>
      <c r="H404" s="104">
        <f>VLOOKUP(E404&amp;B404,'Conf Oracle'!A:F,6,0)</f>
        <v>45873.318749999999</v>
      </c>
      <c r="J404" s="130">
        <f t="shared" si="15"/>
        <v>3</v>
      </c>
    </row>
    <row r="405" spans="1:10" x14ac:dyDescent="0.25">
      <c r="A405" s="17">
        <v>45869</v>
      </c>
      <c r="B405" s="28" t="s">
        <v>887</v>
      </c>
      <c r="C405" s="18" t="str">
        <f>VLOOKUP(B405,Fornecedores!A:B,2,0)</f>
        <v>COOPERATIVA OURO TAXI LTDA</v>
      </c>
      <c r="D405" s="18" t="s">
        <v>110</v>
      </c>
      <c r="E405" s="23" t="s">
        <v>3052</v>
      </c>
      <c r="F405" s="19">
        <v>45868</v>
      </c>
      <c r="G405" s="20">
        <v>18236.02</v>
      </c>
      <c r="H405" s="104">
        <f>VLOOKUP(E405&amp;B405,'Conf Oracle'!A:F,6,0)</f>
        <v>45870.611805555556</v>
      </c>
      <c r="J405" s="130">
        <f t="shared" si="15"/>
        <v>3</v>
      </c>
    </row>
    <row r="406" spans="1:10" x14ac:dyDescent="0.25">
      <c r="A406" s="17">
        <v>45869</v>
      </c>
      <c r="B406" s="28" t="s">
        <v>3053</v>
      </c>
      <c r="C406" s="18" t="str">
        <f>VLOOKUP(B406,Fornecedores!A:B,2,0)</f>
        <v>RITE SOFTWARE SOLUTIONS &amp; SERVICES</v>
      </c>
      <c r="D406" s="18" t="s">
        <v>472</v>
      </c>
      <c r="E406" s="77" t="s">
        <v>3054</v>
      </c>
      <c r="F406" s="19">
        <v>45845</v>
      </c>
      <c r="G406" s="20">
        <v>1090</v>
      </c>
      <c r="H406" s="104">
        <v>45860</v>
      </c>
      <c r="J406" s="130">
        <f t="shared" si="15"/>
        <v>12</v>
      </c>
    </row>
    <row r="407" spans="1:10" x14ac:dyDescent="0.25">
      <c r="A407" s="17">
        <v>45869</v>
      </c>
      <c r="B407" s="28" t="s">
        <v>3055</v>
      </c>
      <c r="C407" s="18" t="str">
        <f>VLOOKUP(B407,Fornecedores!A:B,2,0)</f>
        <v>REFRIGERACAO DUFRIO COMERCIO E IMPORTACAO S.A.</v>
      </c>
      <c r="D407" s="18" t="s">
        <v>472</v>
      </c>
      <c r="E407" s="23" t="s">
        <v>3056</v>
      </c>
      <c r="F407" s="19">
        <v>45812</v>
      </c>
      <c r="G407" s="20">
        <v>22385</v>
      </c>
      <c r="H407" s="104">
        <f>VLOOKUP(E407&amp;B407,'Conf Oracle'!A:F,6,0)</f>
        <v>45860.397222222222</v>
      </c>
      <c r="J407" s="130">
        <v>7</v>
      </c>
    </row>
    <row r="408" spans="1:10" x14ac:dyDescent="0.25">
      <c r="A408" s="17">
        <v>45869</v>
      </c>
      <c r="B408" s="28" t="s">
        <v>3057</v>
      </c>
      <c r="C408" s="18" t="str">
        <f>VLOOKUP(B408,Fornecedores!A:B,2,0)</f>
        <v>AGIS EQUIPAMENTOS E SERVICOS DE INFORMATICA LTDA.</v>
      </c>
      <c r="D408" s="18" t="s">
        <v>472</v>
      </c>
      <c r="E408" s="23" t="s">
        <v>3058</v>
      </c>
      <c r="F408" s="19">
        <v>45855</v>
      </c>
      <c r="G408" s="20">
        <v>400</v>
      </c>
      <c r="H408" s="104">
        <f>VLOOKUP(E408&amp;B408,'Conf Oracle'!A:F,6,0)</f>
        <v>45867.606944444444</v>
      </c>
      <c r="J408" s="130">
        <f t="shared" si="15"/>
        <v>9</v>
      </c>
    </row>
    <row r="409" spans="1:10" x14ac:dyDescent="0.25">
      <c r="A409" s="17">
        <v>45869</v>
      </c>
      <c r="B409" s="28" t="s">
        <v>227</v>
      </c>
      <c r="C409" s="18" t="str">
        <f>VLOOKUP(B409,Fornecedores!A:B,2,0)</f>
        <v>MARTUR VIAGENS E TURISMO LTDA</v>
      </c>
      <c r="D409" s="18" t="s">
        <v>472</v>
      </c>
      <c r="E409" s="23" t="s">
        <v>3059</v>
      </c>
      <c r="F409" s="19">
        <v>45819</v>
      </c>
      <c r="G409" s="20">
        <v>9000</v>
      </c>
      <c r="H409" s="104">
        <f>VLOOKUP(E409&amp;B409,'Conf Oracle'!A:F,6,0)</f>
        <v>45860.677777777775</v>
      </c>
      <c r="J409" s="130">
        <v>7</v>
      </c>
    </row>
    <row r="410" spans="1:10" x14ac:dyDescent="0.25">
      <c r="A410" s="17">
        <v>45869</v>
      </c>
      <c r="B410" s="28" t="s">
        <v>3060</v>
      </c>
      <c r="C410" s="18" t="str">
        <f>VLOOKUP(B410,Fornecedores!A:B,2,0)</f>
        <v>BRIMEL MATERIAL ELETRICO LTDA EPP</v>
      </c>
      <c r="D410" s="18" t="s">
        <v>472</v>
      </c>
      <c r="E410" s="23" t="s">
        <v>3061</v>
      </c>
      <c r="F410" s="19">
        <v>45861</v>
      </c>
      <c r="G410" s="20">
        <v>21980.9</v>
      </c>
      <c r="H410" s="104">
        <f>VLOOKUP(E410&amp;B410,'Conf Oracle'!A:F,6,0)</f>
        <v>45867.614583333336</v>
      </c>
      <c r="J410" s="130">
        <f t="shared" si="15"/>
        <v>5</v>
      </c>
    </row>
    <row r="1046576" spans="1:10" s="23" customFormat="1" x14ac:dyDescent="0.25">
      <c r="A1046576" s="17"/>
      <c r="B1046576" s="27"/>
      <c r="C1046576" s="18"/>
      <c r="D1046576" s="18"/>
      <c r="F1046576" s="19"/>
      <c r="G1046576" s="20"/>
      <c r="H1046576" s="104"/>
      <c r="J1046576" s="130"/>
    </row>
    <row r="1047491" spans="5:5" x14ac:dyDescent="0.25">
      <c r="E1047491" s="30"/>
    </row>
    <row r="1047560" spans="2:2" x14ac:dyDescent="0.25">
      <c r="B1047560" s="135"/>
    </row>
  </sheetData>
  <autoFilter ref="A2:J414" xr:uid="{868C99FD-6ADF-4232-BC91-7FE1D0D62FAE}"/>
  <phoneticPr fontId="27" type="noConversion"/>
  <conditionalFormatting sqref="E3">
    <cfRule type="duplicateValues" dxfId="25" priority="4"/>
  </conditionalFormatting>
  <conditionalFormatting sqref="E15">
    <cfRule type="duplicateValues" dxfId="24" priority="2"/>
  </conditionalFormatting>
  <conditionalFormatting sqref="E16:E20">
    <cfRule type="duplicateValues" dxfId="23" priority="1"/>
  </conditionalFormatting>
  <conditionalFormatting sqref="E72:E84 E4:E14 E21:E37 E39:E70 E86:E98">
    <cfRule type="duplicateValues" dxfId="22" priority="660"/>
  </conditionalFormatting>
  <conditionalFormatting sqref="E265:E1048576 E72:E84 E4:E14 E21:E37 E39:E70 E86:E263">
    <cfRule type="duplicateValues" dxfId="21" priority="665"/>
  </conditionalFormatting>
  <conditionalFormatting sqref="E1047485:E1048576">
    <cfRule type="duplicateValues" dxfId="20" priority="7"/>
  </conditionalFormatting>
  <conditionalFormatting sqref="E1047491:E1048576">
    <cfRule type="duplicateValues" dxfId="19" priority="5"/>
    <cfRule type="duplicateValues" dxfId="18" priority="6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0624-A1F0-4389-8EF6-048945DCB89B}">
  <dimension ref="E3:L108"/>
  <sheetViews>
    <sheetView showGridLines="0" topLeftCell="C75" zoomScale="87" zoomScaleNormal="87" workbookViewId="0">
      <selection activeCell="O106" sqref="O106"/>
    </sheetView>
  </sheetViews>
  <sheetFormatPr defaultRowHeight="15" x14ac:dyDescent="0.25"/>
  <cols>
    <col min="5" max="5" width="16" customWidth="1"/>
    <col min="6" max="6" width="17.28515625" customWidth="1"/>
    <col min="7" max="7" width="16.140625" customWidth="1"/>
    <col min="8" max="8" width="21.42578125" customWidth="1"/>
    <col min="9" max="9" width="15.140625" bestFit="1" customWidth="1"/>
  </cols>
  <sheetData>
    <row r="3" spans="5:9" x14ac:dyDescent="0.25">
      <c r="E3" s="234" t="s">
        <v>3062</v>
      </c>
      <c r="F3" s="234"/>
      <c r="G3" s="234"/>
      <c r="H3" s="234"/>
      <c r="I3" s="234"/>
    </row>
    <row r="4" spans="5:9" x14ac:dyDescent="0.25">
      <c r="E4" s="37" t="s">
        <v>3063</v>
      </c>
      <c r="F4" s="37" t="s">
        <v>3064</v>
      </c>
      <c r="G4" s="37" t="s">
        <v>3065</v>
      </c>
      <c r="H4" s="37" t="s">
        <v>3066</v>
      </c>
      <c r="I4" s="37" t="s">
        <v>3067</v>
      </c>
    </row>
    <row r="5" spans="5:9" x14ac:dyDescent="0.25">
      <c r="E5" s="35" t="s">
        <v>3068</v>
      </c>
      <c r="F5" s="36">
        <v>87</v>
      </c>
      <c r="G5" s="36">
        <v>66</v>
      </c>
      <c r="H5" s="36">
        <v>21</v>
      </c>
      <c r="I5" s="36">
        <v>18</v>
      </c>
    </row>
    <row r="6" spans="5:9" x14ac:dyDescent="0.25">
      <c r="E6" s="35" t="s">
        <v>555</v>
      </c>
      <c r="F6" s="36">
        <v>40</v>
      </c>
      <c r="G6" s="36">
        <v>5</v>
      </c>
      <c r="H6" s="36">
        <v>35</v>
      </c>
      <c r="I6" s="36">
        <v>12</v>
      </c>
    </row>
    <row r="7" spans="5:9" x14ac:dyDescent="0.25">
      <c r="E7" s="35" t="s">
        <v>574</v>
      </c>
      <c r="F7" s="36">
        <v>46</v>
      </c>
      <c r="G7" s="36">
        <v>45</v>
      </c>
      <c r="H7" s="36">
        <v>1</v>
      </c>
      <c r="I7" s="36">
        <v>6</v>
      </c>
    </row>
    <row r="8" spans="5:9" x14ac:dyDescent="0.25">
      <c r="E8" s="35" t="s">
        <v>610</v>
      </c>
      <c r="F8" s="36">
        <v>61</v>
      </c>
      <c r="G8" s="36">
        <v>60</v>
      </c>
      <c r="H8" s="36">
        <v>1</v>
      </c>
      <c r="I8" s="36">
        <v>17</v>
      </c>
    </row>
    <row r="9" spans="5:9" x14ac:dyDescent="0.25">
      <c r="E9" s="35" t="s">
        <v>633</v>
      </c>
      <c r="F9" s="36">
        <v>39</v>
      </c>
      <c r="G9" s="36">
        <v>38</v>
      </c>
      <c r="H9" s="36">
        <v>1</v>
      </c>
      <c r="I9" s="36">
        <v>18</v>
      </c>
    </row>
    <row r="10" spans="5:9" x14ac:dyDescent="0.25">
      <c r="E10" s="66" t="s">
        <v>644</v>
      </c>
      <c r="F10" s="36">
        <v>43</v>
      </c>
      <c r="G10" s="36">
        <v>43</v>
      </c>
      <c r="H10" s="67">
        <v>0</v>
      </c>
      <c r="I10" s="67">
        <v>9</v>
      </c>
    </row>
    <row r="11" spans="5:9" x14ac:dyDescent="0.25">
      <c r="E11" s="70" t="s">
        <v>631</v>
      </c>
      <c r="F11" s="72">
        <v>8</v>
      </c>
      <c r="G11" s="73">
        <v>8</v>
      </c>
      <c r="H11" s="73">
        <v>0</v>
      </c>
      <c r="I11" s="73">
        <v>13</v>
      </c>
    </row>
    <row r="12" spans="5:9" x14ac:dyDescent="0.25">
      <c r="E12" s="71" t="s">
        <v>3069</v>
      </c>
      <c r="F12" s="69">
        <f>SUM(F5:F11)</f>
        <v>324</v>
      </c>
      <c r="G12" s="68">
        <f>SUM(G5:G11)</f>
        <v>265</v>
      </c>
      <c r="H12" s="68">
        <f>SUM(H5:H11)</f>
        <v>59</v>
      </c>
      <c r="I12" s="68">
        <f>MEDIAN(I5:I11)</f>
        <v>13</v>
      </c>
    </row>
    <row r="15" spans="5:9" x14ac:dyDescent="0.25">
      <c r="E15" s="234" t="s">
        <v>3070</v>
      </c>
      <c r="F15" s="234"/>
      <c r="G15" s="234"/>
      <c r="H15" s="234"/>
      <c r="I15" s="234"/>
    </row>
    <row r="16" spans="5:9" x14ac:dyDescent="0.25">
      <c r="E16" s="37" t="s">
        <v>3063</v>
      </c>
      <c r="F16" s="37" t="s">
        <v>3064</v>
      </c>
      <c r="G16" s="37" t="s">
        <v>3065</v>
      </c>
      <c r="H16" s="37" t="s">
        <v>3066</v>
      </c>
      <c r="I16" s="37" t="s">
        <v>3067</v>
      </c>
    </row>
    <row r="17" spans="5:9" x14ac:dyDescent="0.25">
      <c r="E17" s="35" t="s">
        <v>3068</v>
      </c>
      <c r="F17" s="36">
        <v>96</v>
      </c>
      <c r="G17" s="36">
        <v>79</v>
      </c>
      <c r="H17" s="36">
        <v>17</v>
      </c>
      <c r="I17" s="36">
        <v>8</v>
      </c>
    </row>
    <row r="18" spans="5:9" x14ac:dyDescent="0.25">
      <c r="E18" s="35" t="s">
        <v>555</v>
      </c>
      <c r="F18" s="36">
        <v>39</v>
      </c>
      <c r="G18" s="36">
        <v>15</v>
      </c>
      <c r="H18" s="36">
        <v>24</v>
      </c>
      <c r="I18" s="36">
        <v>12</v>
      </c>
    </row>
    <row r="19" spans="5:9" x14ac:dyDescent="0.25">
      <c r="E19" s="35" t="s">
        <v>574</v>
      </c>
      <c r="F19" s="36">
        <v>53</v>
      </c>
      <c r="G19" s="36">
        <v>38</v>
      </c>
      <c r="H19" s="36">
        <v>15</v>
      </c>
      <c r="I19" s="36">
        <v>3</v>
      </c>
    </row>
    <row r="20" spans="5:9" x14ac:dyDescent="0.25">
      <c r="E20" s="35" t="s">
        <v>610</v>
      </c>
      <c r="F20" s="36">
        <v>36</v>
      </c>
      <c r="G20" s="36">
        <v>36</v>
      </c>
      <c r="H20" s="36">
        <v>0</v>
      </c>
      <c r="I20" s="36">
        <v>6</v>
      </c>
    </row>
    <row r="21" spans="5:9" x14ac:dyDescent="0.25">
      <c r="E21" s="35" t="s">
        <v>633</v>
      </c>
      <c r="F21" s="36">
        <v>40</v>
      </c>
      <c r="G21" s="36">
        <v>39</v>
      </c>
      <c r="H21" s="36">
        <v>1</v>
      </c>
      <c r="I21" s="36">
        <v>9</v>
      </c>
    </row>
    <row r="22" spans="5:9" x14ac:dyDescent="0.25">
      <c r="E22" s="66" t="s">
        <v>644</v>
      </c>
      <c r="F22" s="36">
        <v>45</v>
      </c>
      <c r="G22" s="36">
        <v>45</v>
      </c>
      <c r="H22" s="67">
        <v>0</v>
      </c>
      <c r="I22" s="67">
        <v>7</v>
      </c>
    </row>
    <row r="23" spans="5:9" x14ac:dyDescent="0.25">
      <c r="E23" s="70" t="s">
        <v>631</v>
      </c>
      <c r="F23" s="72">
        <v>7</v>
      </c>
      <c r="G23" s="73">
        <v>7</v>
      </c>
      <c r="H23" s="73">
        <v>0</v>
      </c>
      <c r="I23" s="73">
        <v>10</v>
      </c>
    </row>
    <row r="24" spans="5:9" x14ac:dyDescent="0.25">
      <c r="E24" s="71" t="s">
        <v>3069</v>
      </c>
      <c r="F24" s="69">
        <f>SUM(F17:F23)</f>
        <v>316</v>
      </c>
      <c r="G24" s="68">
        <f>SUM(G17:G23)</f>
        <v>259</v>
      </c>
      <c r="H24" s="68">
        <f>SUM(H17:H23)</f>
        <v>57</v>
      </c>
      <c r="I24" s="68">
        <f>MEDIAN(I17:I23)</f>
        <v>8</v>
      </c>
    </row>
    <row r="27" spans="5:9" x14ac:dyDescent="0.25">
      <c r="E27" s="234" t="s">
        <v>3071</v>
      </c>
      <c r="F27" s="234"/>
      <c r="G27" s="234"/>
      <c r="H27" s="234"/>
      <c r="I27" s="234"/>
    </row>
    <row r="28" spans="5:9" x14ac:dyDescent="0.25">
      <c r="E28" s="37" t="s">
        <v>3063</v>
      </c>
      <c r="F28" s="37" t="s">
        <v>3064</v>
      </c>
      <c r="G28" s="37" t="s">
        <v>3065</v>
      </c>
      <c r="H28" s="37" t="s">
        <v>3066</v>
      </c>
      <c r="I28" s="37" t="s">
        <v>3067</v>
      </c>
    </row>
    <row r="29" spans="5:9" x14ac:dyDescent="0.25">
      <c r="E29" s="35" t="s">
        <v>3068</v>
      </c>
      <c r="F29" s="36">
        <v>76</v>
      </c>
      <c r="G29" s="36">
        <v>76</v>
      </c>
      <c r="H29" s="36">
        <v>0</v>
      </c>
      <c r="I29" s="36">
        <v>10</v>
      </c>
    </row>
    <row r="30" spans="5:9" x14ac:dyDescent="0.25">
      <c r="E30" s="35" t="s">
        <v>555</v>
      </c>
      <c r="F30" s="36">
        <v>47</v>
      </c>
      <c r="G30" s="36">
        <v>47</v>
      </c>
      <c r="H30" s="36">
        <v>0</v>
      </c>
      <c r="I30" s="36">
        <v>8</v>
      </c>
    </row>
    <row r="31" spans="5:9" x14ac:dyDescent="0.25">
      <c r="E31" s="35" t="s">
        <v>574</v>
      </c>
      <c r="F31" s="36">
        <v>56</v>
      </c>
      <c r="G31" s="36">
        <v>56</v>
      </c>
      <c r="H31" s="36">
        <v>0</v>
      </c>
      <c r="I31" s="36">
        <v>3</v>
      </c>
    </row>
    <row r="32" spans="5:9" x14ac:dyDescent="0.25">
      <c r="E32" s="35" t="s">
        <v>610</v>
      </c>
      <c r="F32" s="36">
        <v>35</v>
      </c>
      <c r="G32" s="36">
        <v>35</v>
      </c>
      <c r="H32" s="36">
        <v>0</v>
      </c>
      <c r="I32" s="36">
        <v>5</v>
      </c>
    </row>
    <row r="33" spans="5:12" x14ac:dyDescent="0.25">
      <c r="E33" s="35" t="s">
        <v>633</v>
      </c>
      <c r="F33" s="36">
        <v>40</v>
      </c>
      <c r="G33" s="36">
        <v>40</v>
      </c>
      <c r="H33" s="36">
        <v>0</v>
      </c>
      <c r="I33" s="36">
        <v>7</v>
      </c>
    </row>
    <row r="34" spans="5:12" x14ac:dyDescent="0.25">
      <c r="E34" s="66" t="s">
        <v>644</v>
      </c>
      <c r="F34" s="36">
        <v>33</v>
      </c>
      <c r="G34" s="36">
        <v>33</v>
      </c>
      <c r="H34" s="67">
        <v>0</v>
      </c>
      <c r="I34" s="67">
        <v>5</v>
      </c>
    </row>
    <row r="35" spans="5:12" x14ac:dyDescent="0.25">
      <c r="E35" s="70" t="s">
        <v>631</v>
      </c>
      <c r="F35" s="72">
        <v>9</v>
      </c>
      <c r="G35" s="73">
        <v>9</v>
      </c>
      <c r="H35" s="73">
        <v>0</v>
      </c>
      <c r="I35" s="73">
        <v>7</v>
      </c>
    </row>
    <row r="36" spans="5:12" x14ac:dyDescent="0.25">
      <c r="E36" s="71" t="s">
        <v>3069</v>
      </c>
      <c r="F36" s="69">
        <f>SUM(F29:F35)</f>
        <v>296</v>
      </c>
      <c r="G36" s="68">
        <f>SUM(G29:G35)</f>
        <v>296</v>
      </c>
      <c r="H36" s="68">
        <f>SUM(H29:H35)</f>
        <v>0</v>
      </c>
      <c r="I36" s="68">
        <f>MEDIAN(I29:I35)</f>
        <v>7</v>
      </c>
    </row>
    <row r="39" spans="5:12" x14ac:dyDescent="0.25">
      <c r="E39" s="234" t="s">
        <v>3072</v>
      </c>
      <c r="F39" s="234"/>
      <c r="G39" s="234"/>
      <c r="H39" s="234"/>
      <c r="I39" s="234"/>
    </row>
    <row r="40" spans="5:12" x14ac:dyDescent="0.25">
      <c r="E40" s="37" t="s">
        <v>3063</v>
      </c>
      <c r="F40" s="37" t="s">
        <v>3064</v>
      </c>
      <c r="G40" s="37" t="s">
        <v>3065</v>
      </c>
      <c r="H40" s="37" t="s">
        <v>3066</v>
      </c>
      <c r="I40" s="37" t="s">
        <v>3067</v>
      </c>
    </row>
    <row r="41" spans="5:12" x14ac:dyDescent="0.25">
      <c r="E41" s="35" t="s">
        <v>3068</v>
      </c>
      <c r="F41" s="36">
        <v>80</v>
      </c>
      <c r="G41" s="36">
        <v>80</v>
      </c>
      <c r="H41" s="36">
        <v>0</v>
      </c>
      <c r="I41" s="36">
        <v>7</v>
      </c>
      <c r="L41" s="36"/>
    </row>
    <row r="42" spans="5:12" x14ac:dyDescent="0.25">
      <c r="E42" s="35" t="s">
        <v>555</v>
      </c>
      <c r="F42" s="36">
        <v>74</v>
      </c>
      <c r="G42" s="36">
        <v>74</v>
      </c>
      <c r="H42" s="36">
        <v>0</v>
      </c>
      <c r="I42" s="36">
        <v>6</v>
      </c>
      <c r="L42" s="36"/>
    </row>
    <row r="43" spans="5:12" x14ac:dyDescent="0.25">
      <c r="E43" s="35" t="s">
        <v>574</v>
      </c>
      <c r="F43" s="36">
        <v>67</v>
      </c>
      <c r="G43" s="36">
        <v>67</v>
      </c>
      <c r="H43" s="36">
        <v>0</v>
      </c>
      <c r="I43" s="36">
        <v>3</v>
      </c>
      <c r="L43" s="36"/>
    </row>
    <row r="44" spans="5:12" x14ac:dyDescent="0.25">
      <c r="E44" s="35" t="s">
        <v>610</v>
      </c>
      <c r="F44" s="36">
        <v>35</v>
      </c>
      <c r="G44" s="36">
        <v>35</v>
      </c>
      <c r="H44" s="36">
        <v>0</v>
      </c>
      <c r="I44" s="36">
        <v>7</v>
      </c>
      <c r="L44" s="36"/>
    </row>
    <row r="45" spans="5:12" x14ac:dyDescent="0.25">
      <c r="E45" s="35" t="s">
        <v>633</v>
      </c>
      <c r="F45" s="36">
        <v>53</v>
      </c>
      <c r="G45" s="36">
        <v>53</v>
      </c>
      <c r="H45" s="36">
        <v>0</v>
      </c>
      <c r="I45" s="36">
        <v>4</v>
      </c>
      <c r="L45" s="36"/>
    </row>
    <row r="46" spans="5:12" x14ac:dyDescent="0.25">
      <c r="E46" s="66" t="s">
        <v>644</v>
      </c>
      <c r="F46" s="36">
        <v>54</v>
      </c>
      <c r="G46" s="36">
        <v>54</v>
      </c>
      <c r="H46" s="67">
        <v>0</v>
      </c>
      <c r="I46" s="67">
        <v>5</v>
      </c>
      <c r="L46" s="36"/>
    </row>
    <row r="47" spans="5:12" x14ac:dyDescent="0.25">
      <c r="E47" s="70" t="s">
        <v>631</v>
      </c>
      <c r="F47" s="72">
        <v>24</v>
      </c>
      <c r="G47" s="73">
        <v>24</v>
      </c>
      <c r="H47" s="73">
        <v>0</v>
      </c>
      <c r="I47" s="73">
        <v>8</v>
      </c>
      <c r="L47" s="72"/>
    </row>
    <row r="48" spans="5:12" x14ac:dyDescent="0.25">
      <c r="E48" s="71" t="s">
        <v>3069</v>
      </c>
      <c r="F48" s="69">
        <f>SUM(F41:F47)</f>
        <v>387</v>
      </c>
      <c r="G48" s="68">
        <f>SUM(G41:G47)</f>
        <v>387</v>
      </c>
      <c r="H48" s="68">
        <f>SUM(H41:H47)</f>
        <v>0</v>
      </c>
      <c r="I48" s="68">
        <f>MEDIAN(I41:I47)</f>
        <v>6</v>
      </c>
    </row>
    <row r="50" spans="5:9" x14ac:dyDescent="0.25">
      <c r="F50" s="65"/>
    </row>
    <row r="51" spans="5:9" x14ac:dyDescent="0.25">
      <c r="E51" s="234" t="s">
        <v>3073</v>
      </c>
      <c r="F51" s="234"/>
      <c r="G51" s="234"/>
      <c r="H51" s="234"/>
      <c r="I51" s="234"/>
    </row>
    <row r="52" spans="5:9" x14ac:dyDescent="0.25">
      <c r="E52" s="37" t="s">
        <v>3063</v>
      </c>
      <c r="F52" s="37" t="s">
        <v>3064</v>
      </c>
      <c r="G52" s="37" t="s">
        <v>3065</v>
      </c>
      <c r="H52" s="37" t="s">
        <v>3066</v>
      </c>
      <c r="I52" s="37" t="s">
        <v>3067</v>
      </c>
    </row>
    <row r="53" spans="5:9" x14ac:dyDescent="0.25">
      <c r="E53" s="35" t="s">
        <v>3068</v>
      </c>
      <c r="F53" s="36">
        <v>106</v>
      </c>
      <c r="G53" s="36">
        <v>106</v>
      </c>
      <c r="H53" s="36">
        <f t="shared" ref="H53:H59" si="0">F53-G53</f>
        <v>0</v>
      </c>
      <c r="I53" s="36">
        <v>6</v>
      </c>
    </row>
    <row r="54" spans="5:9" x14ac:dyDescent="0.25">
      <c r="E54" s="35" t="s">
        <v>555</v>
      </c>
      <c r="F54" s="36">
        <v>42</v>
      </c>
      <c r="G54" s="36">
        <v>42</v>
      </c>
      <c r="H54" s="36">
        <f t="shared" si="0"/>
        <v>0</v>
      </c>
      <c r="I54" s="36">
        <v>10</v>
      </c>
    </row>
    <row r="55" spans="5:9" x14ac:dyDescent="0.25">
      <c r="E55" s="35" t="s">
        <v>574</v>
      </c>
      <c r="F55" s="36">
        <v>59</v>
      </c>
      <c r="G55" s="36">
        <v>59</v>
      </c>
      <c r="H55" s="36">
        <f t="shared" si="0"/>
        <v>0</v>
      </c>
      <c r="I55" s="36">
        <v>3</v>
      </c>
    </row>
    <row r="56" spans="5:9" x14ac:dyDescent="0.25">
      <c r="E56" s="35" t="s">
        <v>610</v>
      </c>
      <c r="F56" s="36">
        <v>51</v>
      </c>
      <c r="G56" s="36">
        <v>51</v>
      </c>
      <c r="H56" s="36">
        <f t="shared" si="0"/>
        <v>0</v>
      </c>
      <c r="I56" s="36">
        <v>7</v>
      </c>
    </row>
    <row r="57" spans="5:9" x14ac:dyDescent="0.25">
      <c r="E57" s="35" t="s">
        <v>633</v>
      </c>
      <c r="F57" s="36">
        <v>33</v>
      </c>
      <c r="G57" s="36">
        <v>33</v>
      </c>
      <c r="H57" s="36">
        <f t="shared" si="0"/>
        <v>0</v>
      </c>
      <c r="I57" s="36">
        <v>10</v>
      </c>
    </row>
    <row r="58" spans="5:9" x14ac:dyDescent="0.25">
      <c r="E58" s="66" t="s">
        <v>644</v>
      </c>
      <c r="F58" s="36">
        <v>72</v>
      </c>
      <c r="G58" s="36">
        <v>72</v>
      </c>
      <c r="H58" s="36">
        <f t="shared" si="0"/>
        <v>0</v>
      </c>
      <c r="I58" s="67">
        <v>6</v>
      </c>
    </row>
    <row r="59" spans="5:9" x14ac:dyDescent="0.25">
      <c r="E59" s="70" t="s">
        <v>631</v>
      </c>
      <c r="F59" s="72">
        <v>31</v>
      </c>
      <c r="G59" s="36">
        <v>31</v>
      </c>
      <c r="H59" s="36">
        <f t="shared" si="0"/>
        <v>0</v>
      </c>
      <c r="I59" s="73">
        <v>16</v>
      </c>
    </row>
    <row r="60" spans="5:9" x14ac:dyDescent="0.25">
      <c r="E60" s="71" t="s">
        <v>3069</v>
      </c>
      <c r="F60" s="69">
        <f>SUM(F53:F59)</f>
        <v>394</v>
      </c>
      <c r="G60" s="68">
        <f>SUM(G53:G59)</f>
        <v>394</v>
      </c>
      <c r="H60" s="68">
        <f>SUM(H53:H59)</f>
        <v>0</v>
      </c>
      <c r="I60" s="68">
        <f>MEDIAN(I53:I59)</f>
        <v>7</v>
      </c>
    </row>
    <row r="63" spans="5:9" ht="14.45" customHeight="1" x14ac:dyDescent="0.25">
      <c r="E63" s="234" t="s">
        <v>3074</v>
      </c>
      <c r="F63" s="234"/>
      <c r="G63" s="234"/>
      <c r="H63" s="234"/>
      <c r="I63" s="234"/>
    </row>
    <row r="64" spans="5:9" x14ac:dyDescent="0.25">
      <c r="E64" s="37" t="s">
        <v>3063</v>
      </c>
      <c r="F64" s="37" t="s">
        <v>3064</v>
      </c>
      <c r="G64" s="37" t="s">
        <v>3065</v>
      </c>
      <c r="H64" s="37" t="s">
        <v>3066</v>
      </c>
      <c r="I64" s="37" t="s">
        <v>3067</v>
      </c>
    </row>
    <row r="65" spans="5:9" x14ac:dyDescent="0.25">
      <c r="E65" s="35" t="s">
        <v>3068</v>
      </c>
      <c r="F65" s="36">
        <v>79</v>
      </c>
      <c r="G65" s="36">
        <v>79</v>
      </c>
      <c r="H65" s="36">
        <f>F65-G65</f>
        <v>0</v>
      </c>
      <c r="I65" s="36">
        <v>6</v>
      </c>
    </row>
    <row r="66" spans="5:9" x14ac:dyDescent="0.25">
      <c r="E66" s="35" t="s">
        <v>555</v>
      </c>
      <c r="F66" s="36">
        <v>92</v>
      </c>
      <c r="G66" s="36">
        <v>78</v>
      </c>
      <c r="H66" s="36">
        <f t="shared" ref="H66:H71" si="1">F66-G66</f>
        <v>14</v>
      </c>
      <c r="I66" s="36">
        <v>12</v>
      </c>
    </row>
    <row r="67" spans="5:9" x14ac:dyDescent="0.25">
      <c r="E67" s="35" t="s">
        <v>574</v>
      </c>
      <c r="F67" s="36">
        <v>74</v>
      </c>
      <c r="G67" s="36">
        <v>74</v>
      </c>
      <c r="H67" s="36">
        <f t="shared" si="1"/>
        <v>0</v>
      </c>
      <c r="I67" s="36">
        <v>3</v>
      </c>
    </row>
    <row r="68" spans="5:9" x14ac:dyDescent="0.25">
      <c r="E68" s="35" t="s">
        <v>610</v>
      </c>
      <c r="F68" s="36">
        <v>60</v>
      </c>
      <c r="G68" s="36">
        <v>60</v>
      </c>
      <c r="H68" s="36">
        <f t="shared" si="1"/>
        <v>0</v>
      </c>
      <c r="I68" s="36">
        <v>10</v>
      </c>
    </row>
    <row r="69" spans="5:9" x14ac:dyDescent="0.25">
      <c r="E69" s="35" t="s">
        <v>633</v>
      </c>
      <c r="F69" s="36">
        <v>50</v>
      </c>
      <c r="G69" s="36">
        <v>50</v>
      </c>
      <c r="H69" s="36">
        <f t="shared" si="1"/>
        <v>0</v>
      </c>
      <c r="I69" s="36">
        <v>7</v>
      </c>
    </row>
    <row r="70" spans="5:9" x14ac:dyDescent="0.25">
      <c r="E70" s="66" t="s">
        <v>644</v>
      </c>
      <c r="F70" s="36">
        <v>63</v>
      </c>
      <c r="G70" s="36">
        <v>63</v>
      </c>
      <c r="H70" s="36">
        <f t="shared" si="1"/>
        <v>0</v>
      </c>
      <c r="I70" s="67">
        <v>9</v>
      </c>
    </row>
    <row r="71" spans="5:9" x14ac:dyDescent="0.25">
      <c r="E71" s="70" t="s">
        <v>631</v>
      </c>
      <c r="F71" s="72">
        <v>18</v>
      </c>
      <c r="G71" s="36">
        <v>18</v>
      </c>
      <c r="H71" s="36">
        <f t="shared" si="1"/>
        <v>0</v>
      </c>
      <c r="I71" s="73">
        <v>8</v>
      </c>
    </row>
    <row r="72" spans="5:9" x14ac:dyDescent="0.25">
      <c r="E72" s="71" t="s">
        <v>3069</v>
      </c>
      <c r="F72" s="69">
        <f>SUM(F65:F71)</f>
        <v>436</v>
      </c>
      <c r="G72" s="68">
        <f>SUM(G65:G71)</f>
        <v>422</v>
      </c>
      <c r="H72" s="68">
        <f>SUM(H65:H71)</f>
        <v>14</v>
      </c>
      <c r="I72" s="68">
        <f>MEDIAN(I65:I71)</f>
        <v>8</v>
      </c>
    </row>
    <row r="75" spans="5:9" x14ac:dyDescent="0.25">
      <c r="E75" s="234" t="s">
        <v>3075</v>
      </c>
      <c r="F75" s="234"/>
      <c r="G75" s="234"/>
      <c r="H75" s="234"/>
      <c r="I75" s="234"/>
    </row>
    <row r="76" spans="5:9" x14ac:dyDescent="0.25">
      <c r="E76" s="37" t="s">
        <v>3063</v>
      </c>
      <c r="F76" s="37" t="s">
        <v>3064</v>
      </c>
      <c r="G76" s="37" t="s">
        <v>3065</v>
      </c>
      <c r="H76" s="37" t="s">
        <v>3066</v>
      </c>
      <c r="I76" s="37" t="s">
        <v>3067</v>
      </c>
    </row>
    <row r="77" spans="5:9" x14ac:dyDescent="0.25">
      <c r="E77" s="35" t="s">
        <v>3068</v>
      </c>
      <c r="F77" s="36">
        <v>126</v>
      </c>
      <c r="G77" s="36">
        <v>114</v>
      </c>
      <c r="H77" s="36">
        <f>F77-G77</f>
        <v>12</v>
      </c>
      <c r="I77" s="36">
        <v>5</v>
      </c>
    </row>
    <row r="78" spans="5:9" ht="14.25" customHeight="1" x14ac:dyDescent="0.25">
      <c r="E78" s="35" t="s">
        <v>555</v>
      </c>
      <c r="F78" s="36">
        <v>59</v>
      </c>
      <c r="G78" s="36">
        <v>38</v>
      </c>
      <c r="H78" s="36">
        <f t="shared" ref="H78:H83" si="2">F78-G78</f>
        <v>21</v>
      </c>
      <c r="I78" s="36">
        <v>8</v>
      </c>
    </row>
    <row r="79" spans="5:9" x14ac:dyDescent="0.25">
      <c r="E79" s="35" t="s">
        <v>574</v>
      </c>
      <c r="F79" s="36">
        <v>21</v>
      </c>
      <c r="G79" s="36">
        <v>21</v>
      </c>
      <c r="H79" s="36">
        <f t="shared" si="2"/>
        <v>0</v>
      </c>
      <c r="I79" s="36">
        <v>3</v>
      </c>
    </row>
    <row r="80" spans="5:9" x14ac:dyDescent="0.25">
      <c r="E80" s="35" t="s">
        <v>610</v>
      </c>
      <c r="F80" s="36">
        <v>28</v>
      </c>
      <c r="G80" s="36">
        <v>28</v>
      </c>
      <c r="H80" s="36">
        <f t="shared" si="2"/>
        <v>0</v>
      </c>
      <c r="I80" s="36">
        <v>4</v>
      </c>
    </row>
    <row r="81" spans="5:9" x14ac:dyDescent="0.25">
      <c r="E81" s="35" t="s">
        <v>633</v>
      </c>
      <c r="F81" s="36">
        <v>46</v>
      </c>
      <c r="G81" s="36">
        <v>42</v>
      </c>
      <c r="H81" s="36">
        <f t="shared" si="2"/>
        <v>4</v>
      </c>
      <c r="I81" s="36">
        <v>8</v>
      </c>
    </row>
    <row r="82" spans="5:9" x14ac:dyDescent="0.25">
      <c r="E82" s="66" t="s">
        <v>644</v>
      </c>
      <c r="F82" s="36">
        <v>99</v>
      </c>
      <c r="G82" s="36">
        <v>82</v>
      </c>
      <c r="H82" s="36">
        <f t="shared" si="2"/>
        <v>17</v>
      </c>
      <c r="I82" s="67">
        <v>7</v>
      </c>
    </row>
    <row r="83" spans="5:9" x14ac:dyDescent="0.25">
      <c r="E83" s="70" t="s">
        <v>631</v>
      </c>
      <c r="F83" s="72">
        <v>30</v>
      </c>
      <c r="G83" s="36">
        <v>19</v>
      </c>
      <c r="H83" s="36">
        <f t="shared" si="2"/>
        <v>11</v>
      </c>
      <c r="I83" s="73">
        <v>6</v>
      </c>
    </row>
    <row r="84" spans="5:9" x14ac:dyDescent="0.25">
      <c r="E84" s="71" t="s">
        <v>3069</v>
      </c>
      <c r="F84" s="69">
        <f>SUM(F77:F83)</f>
        <v>409</v>
      </c>
      <c r="G84" s="68">
        <f>SUM(G77:G83)</f>
        <v>344</v>
      </c>
      <c r="H84" s="68">
        <f>SUM(H77:H83)</f>
        <v>65</v>
      </c>
      <c r="I84" s="68">
        <f>MEDIAN(I77:I83)</f>
        <v>6</v>
      </c>
    </row>
    <row r="87" spans="5:9" x14ac:dyDescent="0.25">
      <c r="E87" s="234" t="s">
        <v>3076</v>
      </c>
      <c r="F87" s="234"/>
      <c r="G87" s="234"/>
      <c r="H87" s="234"/>
      <c r="I87" s="234"/>
    </row>
    <row r="88" spans="5:9" x14ac:dyDescent="0.25">
      <c r="E88" s="37" t="s">
        <v>3063</v>
      </c>
      <c r="F88" s="37" t="s">
        <v>3064</v>
      </c>
      <c r="G88" s="37" t="s">
        <v>3065</v>
      </c>
      <c r="H88" s="37" t="s">
        <v>3066</v>
      </c>
      <c r="I88" s="37" t="s">
        <v>3067</v>
      </c>
    </row>
    <row r="89" spans="5:9" x14ac:dyDescent="0.25">
      <c r="E89" s="35" t="s">
        <v>3068</v>
      </c>
      <c r="F89" s="36">
        <v>83</v>
      </c>
      <c r="G89" s="36">
        <v>82</v>
      </c>
      <c r="H89" s="36">
        <f t="shared" ref="H89:H95" si="3">F89-G89</f>
        <v>1</v>
      </c>
      <c r="I89" s="36">
        <v>8</v>
      </c>
    </row>
    <row r="90" spans="5:9" x14ac:dyDescent="0.25">
      <c r="E90" s="35" t="s">
        <v>555</v>
      </c>
      <c r="F90" s="36">
        <v>48</v>
      </c>
      <c r="G90" s="36">
        <v>27</v>
      </c>
      <c r="H90" s="36">
        <f t="shared" si="3"/>
        <v>21</v>
      </c>
      <c r="I90" s="36">
        <v>7</v>
      </c>
    </row>
    <row r="91" spans="5:9" x14ac:dyDescent="0.25">
      <c r="E91" s="35" t="s">
        <v>574</v>
      </c>
      <c r="F91" s="36">
        <v>66</v>
      </c>
      <c r="G91" s="36">
        <v>64</v>
      </c>
      <c r="H91" s="36">
        <f t="shared" si="3"/>
        <v>2</v>
      </c>
      <c r="I91" s="36">
        <v>4</v>
      </c>
    </row>
    <row r="92" spans="5:9" x14ac:dyDescent="0.25">
      <c r="E92" s="35" t="s">
        <v>610</v>
      </c>
      <c r="F92" s="36">
        <v>43</v>
      </c>
      <c r="G92" s="36">
        <v>43</v>
      </c>
      <c r="H92" s="36">
        <f t="shared" si="3"/>
        <v>0</v>
      </c>
      <c r="I92" s="36">
        <v>6</v>
      </c>
    </row>
    <row r="93" spans="5:9" x14ac:dyDescent="0.25">
      <c r="E93" s="35" t="s">
        <v>633</v>
      </c>
      <c r="F93" s="36">
        <v>41</v>
      </c>
      <c r="G93" s="36">
        <v>33</v>
      </c>
      <c r="H93" s="36">
        <f t="shared" si="3"/>
        <v>8</v>
      </c>
      <c r="I93" s="36">
        <v>9</v>
      </c>
    </row>
    <row r="94" spans="5:9" x14ac:dyDescent="0.25">
      <c r="E94" s="66" t="s">
        <v>644</v>
      </c>
      <c r="F94" s="36">
        <v>63</v>
      </c>
      <c r="G94" s="36">
        <v>63</v>
      </c>
      <c r="H94" s="36">
        <f t="shared" si="3"/>
        <v>0</v>
      </c>
      <c r="I94" s="67">
        <v>8</v>
      </c>
    </row>
    <row r="95" spans="5:9" x14ac:dyDescent="0.25">
      <c r="E95" s="70" t="s">
        <v>631</v>
      </c>
      <c r="F95" s="72">
        <v>21</v>
      </c>
      <c r="G95" s="36">
        <v>21</v>
      </c>
      <c r="H95" s="36">
        <f t="shared" si="3"/>
        <v>0</v>
      </c>
      <c r="I95" s="73">
        <v>5</v>
      </c>
    </row>
    <row r="96" spans="5:9" x14ac:dyDescent="0.25">
      <c r="E96" s="71" t="s">
        <v>3069</v>
      </c>
      <c r="F96" s="69">
        <f>SUM(F89:F95)</f>
        <v>365</v>
      </c>
      <c r="G96" s="68">
        <f>SUM(G89:G95)</f>
        <v>333</v>
      </c>
      <c r="H96" s="68">
        <f>SUM(H89:H95)</f>
        <v>32</v>
      </c>
      <c r="I96" s="68">
        <f>MEDIAN(I89:I95)</f>
        <v>7</v>
      </c>
    </row>
    <row r="99" spans="5:9" x14ac:dyDescent="0.25">
      <c r="E99" s="234" t="s">
        <v>3077</v>
      </c>
      <c r="F99" s="234"/>
      <c r="G99" s="234"/>
      <c r="H99" s="234"/>
      <c r="I99" s="234"/>
    </row>
    <row r="100" spans="5:9" x14ac:dyDescent="0.25">
      <c r="E100" s="37" t="s">
        <v>3063</v>
      </c>
      <c r="F100" s="37" t="s">
        <v>3064</v>
      </c>
      <c r="G100" s="37" t="s">
        <v>3065</v>
      </c>
      <c r="H100" s="37" t="s">
        <v>3066</v>
      </c>
      <c r="I100" s="37" t="s">
        <v>3067</v>
      </c>
    </row>
    <row r="101" spans="5:9" x14ac:dyDescent="0.25">
      <c r="E101" s="35" t="s">
        <v>3068</v>
      </c>
      <c r="F101" s="36">
        <v>90</v>
      </c>
      <c r="G101" s="36">
        <v>45</v>
      </c>
      <c r="H101" s="36">
        <f t="shared" ref="H101:H107" si="4">F101-G101</f>
        <v>45</v>
      </c>
      <c r="I101" s="36">
        <v>8</v>
      </c>
    </row>
    <row r="102" spans="5:9" x14ac:dyDescent="0.25">
      <c r="E102" s="35" t="s">
        <v>555</v>
      </c>
      <c r="F102" s="36">
        <v>61</v>
      </c>
      <c r="G102" s="36">
        <v>9</v>
      </c>
      <c r="H102" s="36">
        <f t="shared" si="4"/>
        <v>52</v>
      </c>
      <c r="I102" s="36">
        <v>14</v>
      </c>
    </row>
    <row r="103" spans="5:9" x14ac:dyDescent="0.25">
      <c r="E103" s="35" t="s">
        <v>574</v>
      </c>
      <c r="F103" s="36">
        <v>55</v>
      </c>
      <c r="G103" s="36">
        <v>30</v>
      </c>
      <c r="H103" s="36">
        <f t="shared" si="4"/>
        <v>25</v>
      </c>
      <c r="I103" s="36">
        <v>3</v>
      </c>
    </row>
    <row r="104" spans="5:9" x14ac:dyDescent="0.25">
      <c r="E104" s="35" t="s">
        <v>610</v>
      </c>
      <c r="F104" s="36">
        <v>45</v>
      </c>
      <c r="G104" s="36">
        <v>36</v>
      </c>
      <c r="H104" s="36">
        <f t="shared" si="4"/>
        <v>9</v>
      </c>
      <c r="I104" s="36">
        <v>10</v>
      </c>
    </row>
    <row r="105" spans="5:9" x14ac:dyDescent="0.25">
      <c r="E105" s="35" t="s">
        <v>633</v>
      </c>
      <c r="F105" s="36">
        <v>46</v>
      </c>
      <c r="G105" s="36">
        <v>16</v>
      </c>
      <c r="H105" s="36">
        <f t="shared" si="4"/>
        <v>30</v>
      </c>
      <c r="I105" s="36">
        <v>10</v>
      </c>
    </row>
    <row r="106" spans="5:9" x14ac:dyDescent="0.25">
      <c r="E106" s="66" t="s">
        <v>644</v>
      </c>
      <c r="F106" s="36">
        <v>63</v>
      </c>
      <c r="G106" s="36">
        <v>32</v>
      </c>
      <c r="H106" s="36">
        <f t="shared" si="4"/>
        <v>31</v>
      </c>
      <c r="I106" s="67">
        <v>6</v>
      </c>
    </row>
    <row r="107" spans="5:9" x14ac:dyDescent="0.25">
      <c r="E107" s="70" t="s">
        <v>631</v>
      </c>
      <c r="F107" s="72">
        <v>26</v>
      </c>
      <c r="G107" s="36">
        <v>15</v>
      </c>
      <c r="H107" s="36">
        <f t="shared" si="4"/>
        <v>11</v>
      </c>
      <c r="I107" s="73">
        <v>8</v>
      </c>
    </row>
    <row r="108" spans="5:9" x14ac:dyDescent="0.25">
      <c r="E108" s="71" t="s">
        <v>3069</v>
      </c>
      <c r="F108" s="69">
        <f>SUM(F101:F107)</f>
        <v>386</v>
      </c>
      <c r="G108" s="68">
        <f>SUM(G101:G107)</f>
        <v>183</v>
      </c>
      <c r="H108" s="68">
        <f>SUM(H101:H107)</f>
        <v>203</v>
      </c>
      <c r="I108" s="68">
        <f>MEDIAN(I101:I107)</f>
        <v>8</v>
      </c>
    </row>
  </sheetData>
  <mergeCells count="9">
    <mergeCell ref="E99:I99"/>
    <mergeCell ref="E87:I87"/>
    <mergeCell ref="E75:I75"/>
    <mergeCell ref="E63:I63"/>
    <mergeCell ref="E3:I3"/>
    <mergeCell ref="E15:I15"/>
    <mergeCell ref="E27:I27"/>
    <mergeCell ref="E39:I39"/>
    <mergeCell ref="E51:I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544F-0830-4B68-8D3B-11B80FD143DF}">
  <sheetPr codeName="Planilha7" filterMode="1"/>
  <dimension ref="A1:B5400"/>
  <sheetViews>
    <sheetView zoomScale="90" zoomScaleNormal="90" workbookViewId="0">
      <selection activeCell="A3829" sqref="A3829"/>
    </sheetView>
  </sheetViews>
  <sheetFormatPr defaultRowHeight="15" x14ac:dyDescent="0.25"/>
  <cols>
    <col min="1" max="1" width="19.85546875" style="1" customWidth="1"/>
    <col min="2" max="2" width="64" customWidth="1"/>
    <col min="3" max="3" width="19.140625" customWidth="1"/>
  </cols>
  <sheetData>
    <row r="1" spans="1:2" x14ac:dyDescent="0.25">
      <c r="A1" s="6" t="s">
        <v>3078</v>
      </c>
      <c r="B1" s="3" t="s">
        <v>3079</v>
      </c>
    </row>
    <row r="2" spans="1:2" hidden="1" x14ac:dyDescent="0.25">
      <c r="A2" s="1" t="s">
        <v>3080</v>
      </c>
      <c r="B2" s="38" t="s">
        <v>3081</v>
      </c>
    </row>
    <row r="3" spans="1:2" hidden="1" x14ac:dyDescent="0.25">
      <c r="A3" s="1" t="s">
        <v>3082</v>
      </c>
      <c r="B3" s="38" t="s">
        <v>3083</v>
      </c>
    </row>
    <row r="4" spans="1:2" hidden="1" x14ac:dyDescent="0.25">
      <c r="A4" s="1" t="s">
        <v>3084</v>
      </c>
      <c r="B4" s="38" t="s">
        <v>3085</v>
      </c>
    </row>
    <row r="5" spans="1:2" s="1" customFormat="1" hidden="1" x14ac:dyDescent="0.25">
      <c r="A5" s="1" t="s">
        <v>3086</v>
      </c>
      <c r="B5" s="39" t="s">
        <v>3087</v>
      </c>
    </row>
    <row r="6" spans="1:2" hidden="1" x14ac:dyDescent="0.25">
      <c r="A6" s="1" t="s">
        <v>3088</v>
      </c>
      <c r="B6" s="38" t="s">
        <v>3089</v>
      </c>
    </row>
    <row r="7" spans="1:2" s="1" customFormat="1" hidden="1" x14ac:dyDescent="0.25">
      <c r="A7" s="1" t="s">
        <v>3090</v>
      </c>
      <c r="B7" s="39" t="s">
        <v>3091</v>
      </c>
    </row>
    <row r="8" spans="1:2" hidden="1" x14ac:dyDescent="0.25">
      <c r="A8" s="1" t="s">
        <v>3092</v>
      </c>
      <c r="B8" s="38" t="s">
        <v>3093</v>
      </c>
    </row>
    <row r="9" spans="1:2" hidden="1" x14ac:dyDescent="0.25">
      <c r="A9" s="1" t="s">
        <v>3094</v>
      </c>
      <c r="B9" s="38" t="s">
        <v>3095</v>
      </c>
    </row>
    <row r="10" spans="1:2" hidden="1" x14ac:dyDescent="0.25">
      <c r="A10" s="1" t="s">
        <v>3096</v>
      </c>
      <c r="B10" s="38" t="s">
        <v>3097</v>
      </c>
    </row>
    <row r="11" spans="1:2" hidden="1" x14ac:dyDescent="0.25">
      <c r="A11" s="1" t="s">
        <v>3096</v>
      </c>
      <c r="B11" s="38" t="s">
        <v>3097</v>
      </c>
    </row>
    <row r="12" spans="1:2" hidden="1" x14ac:dyDescent="0.25">
      <c r="A12" s="1" t="s">
        <v>3098</v>
      </c>
      <c r="B12" s="38" t="s">
        <v>3099</v>
      </c>
    </row>
    <row r="13" spans="1:2" hidden="1" x14ac:dyDescent="0.25">
      <c r="A13" s="1" t="s">
        <v>3098</v>
      </c>
      <c r="B13" s="38" t="s">
        <v>3099</v>
      </c>
    </row>
    <row r="14" spans="1:2" hidden="1" x14ac:dyDescent="0.25">
      <c r="A14" s="1" t="s">
        <v>3100</v>
      </c>
      <c r="B14" s="38" t="s">
        <v>3099</v>
      </c>
    </row>
    <row r="15" spans="1:2" hidden="1" x14ac:dyDescent="0.25">
      <c r="A15" s="1" t="s">
        <v>3100</v>
      </c>
      <c r="B15" s="38" t="s">
        <v>3099</v>
      </c>
    </row>
    <row r="16" spans="1:2" hidden="1" x14ac:dyDescent="0.25">
      <c r="A16" s="1" t="s">
        <v>3101</v>
      </c>
      <c r="B16" s="38" t="s">
        <v>3102</v>
      </c>
    </row>
    <row r="17" spans="1:2" hidden="1" x14ac:dyDescent="0.25">
      <c r="A17" s="1" t="s">
        <v>3103</v>
      </c>
      <c r="B17" s="39" t="s">
        <v>3104</v>
      </c>
    </row>
    <row r="18" spans="1:2" hidden="1" x14ac:dyDescent="0.25">
      <c r="A18" s="1" t="s">
        <v>3105</v>
      </c>
      <c r="B18" s="38" t="s">
        <v>3106</v>
      </c>
    </row>
    <row r="19" spans="1:2" hidden="1" x14ac:dyDescent="0.25">
      <c r="A19" s="1" t="s">
        <v>3107</v>
      </c>
      <c r="B19" s="38" t="s">
        <v>3108</v>
      </c>
    </row>
    <row r="20" spans="1:2" hidden="1" x14ac:dyDescent="0.25">
      <c r="A20" s="1" t="s">
        <v>3109</v>
      </c>
      <c r="B20" s="38" t="s">
        <v>3110</v>
      </c>
    </row>
    <row r="21" spans="1:2" hidden="1" x14ac:dyDescent="0.25">
      <c r="A21" s="1" t="s">
        <v>3111</v>
      </c>
      <c r="B21" s="38" t="s">
        <v>3112</v>
      </c>
    </row>
    <row r="22" spans="1:2" hidden="1" x14ac:dyDescent="0.25">
      <c r="A22" s="1" t="s">
        <v>3113</v>
      </c>
      <c r="B22" s="2" t="s">
        <v>3114</v>
      </c>
    </row>
    <row r="23" spans="1:2" s="1" customFormat="1" hidden="1" x14ac:dyDescent="0.25">
      <c r="A23" s="1" t="s">
        <v>3113</v>
      </c>
      <c r="B23" s="2" t="s">
        <v>3114</v>
      </c>
    </row>
    <row r="24" spans="1:2" hidden="1" x14ac:dyDescent="0.25">
      <c r="A24" s="1" t="s">
        <v>3113</v>
      </c>
      <c r="B24" s="2" t="s">
        <v>3114</v>
      </c>
    </row>
    <row r="25" spans="1:2" hidden="1" x14ac:dyDescent="0.25">
      <c r="A25" s="1" t="s">
        <v>3115</v>
      </c>
      <c r="B25" s="2" t="s">
        <v>3116</v>
      </c>
    </row>
    <row r="26" spans="1:2" s="2" customFormat="1" hidden="1" x14ac:dyDescent="0.25">
      <c r="A26" s="1" t="s">
        <v>3117</v>
      </c>
      <c r="B26" s="2" t="s">
        <v>3118</v>
      </c>
    </row>
    <row r="27" spans="1:2" s="2" customFormat="1" hidden="1" x14ac:dyDescent="0.25">
      <c r="A27" s="1" t="s">
        <v>3119</v>
      </c>
      <c r="B27" s="2" t="s">
        <v>3120</v>
      </c>
    </row>
    <row r="28" spans="1:2" s="2" customFormat="1" hidden="1" x14ac:dyDescent="0.25">
      <c r="A28" s="1" t="s">
        <v>3121</v>
      </c>
      <c r="B28" s="38" t="s">
        <v>3122</v>
      </c>
    </row>
    <row r="29" spans="1:2" s="2" customFormat="1" hidden="1" x14ac:dyDescent="0.25">
      <c r="A29" s="1" t="s">
        <v>3123</v>
      </c>
      <c r="B29" s="38" t="s">
        <v>3124</v>
      </c>
    </row>
    <row r="30" spans="1:2" s="2" customFormat="1" hidden="1" x14ac:dyDescent="0.25">
      <c r="A30" s="1" t="s">
        <v>3125</v>
      </c>
      <c r="B30" s="2" t="s">
        <v>3126</v>
      </c>
    </row>
    <row r="31" spans="1:2" s="2" customFormat="1" hidden="1" x14ac:dyDescent="0.25">
      <c r="A31" s="1" t="s">
        <v>3127</v>
      </c>
      <c r="B31" s="38" t="s">
        <v>3128</v>
      </c>
    </row>
    <row r="32" spans="1:2" s="2" customFormat="1" hidden="1" x14ac:dyDescent="0.25">
      <c r="A32" s="1" t="s">
        <v>3129</v>
      </c>
      <c r="B32" s="38" t="s">
        <v>3130</v>
      </c>
    </row>
    <row r="33" spans="1:2" hidden="1" x14ac:dyDescent="0.25">
      <c r="A33" s="1" t="s">
        <v>3131</v>
      </c>
      <c r="B33" s="38" t="s">
        <v>3132</v>
      </c>
    </row>
    <row r="34" spans="1:2" hidden="1" x14ac:dyDescent="0.25">
      <c r="A34" s="1" t="s">
        <v>3133</v>
      </c>
      <c r="B34" s="38" t="s">
        <v>3134</v>
      </c>
    </row>
    <row r="35" spans="1:2" hidden="1" x14ac:dyDescent="0.25">
      <c r="A35" s="1" t="s">
        <v>3135</v>
      </c>
      <c r="B35" s="38" t="s">
        <v>3136</v>
      </c>
    </row>
    <row r="36" spans="1:2" hidden="1" x14ac:dyDescent="0.25">
      <c r="A36" s="1" t="s">
        <v>3137</v>
      </c>
      <c r="B36" s="38" t="s">
        <v>3138</v>
      </c>
    </row>
    <row r="37" spans="1:2" hidden="1" x14ac:dyDescent="0.25">
      <c r="A37" s="1" t="s">
        <v>3139</v>
      </c>
      <c r="B37" s="38" t="s">
        <v>3140</v>
      </c>
    </row>
    <row r="38" spans="1:2" hidden="1" x14ac:dyDescent="0.25">
      <c r="A38" s="1" t="s">
        <v>3141</v>
      </c>
      <c r="B38" s="2" t="s">
        <v>3142</v>
      </c>
    </row>
    <row r="39" spans="1:2" hidden="1" x14ac:dyDescent="0.25">
      <c r="A39" s="1" t="s">
        <v>3143</v>
      </c>
      <c r="B39" s="38" t="s">
        <v>3144</v>
      </c>
    </row>
    <row r="40" spans="1:2" hidden="1" x14ac:dyDescent="0.25">
      <c r="A40" s="1" t="s">
        <v>3145</v>
      </c>
      <c r="B40" s="38" t="s">
        <v>3146</v>
      </c>
    </row>
    <row r="41" spans="1:2" hidden="1" x14ac:dyDescent="0.25">
      <c r="A41" s="1" t="s">
        <v>3147</v>
      </c>
      <c r="B41" s="38" t="s">
        <v>3148</v>
      </c>
    </row>
    <row r="42" spans="1:2" hidden="1" x14ac:dyDescent="0.25">
      <c r="A42" s="1" t="s">
        <v>3149</v>
      </c>
      <c r="B42" s="38" t="s">
        <v>3150</v>
      </c>
    </row>
    <row r="43" spans="1:2" hidden="1" x14ac:dyDescent="0.25">
      <c r="A43" s="1" t="s">
        <v>3151</v>
      </c>
      <c r="B43" s="38" t="s">
        <v>3152</v>
      </c>
    </row>
    <row r="44" spans="1:2" hidden="1" x14ac:dyDescent="0.25">
      <c r="A44" s="1" t="s">
        <v>3153</v>
      </c>
      <c r="B44" s="38" t="s">
        <v>3154</v>
      </c>
    </row>
    <row r="45" spans="1:2" hidden="1" x14ac:dyDescent="0.25">
      <c r="A45" s="1" t="s">
        <v>3155</v>
      </c>
      <c r="B45" s="38" t="s">
        <v>3156</v>
      </c>
    </row>
    <row r="46" spans="1:2" hidden="1" x14ac:dyDescent="0.25">
      <c r="A46" s="1" t="s">
        <v>3157</v>
      </c>
      <c r="B46" s="38" t="s">
        <v>3158</v>
      </c>
    </row>
    <row r="47" spans="1:2" hidden="1" x14ac:dyDescent="0.25">
      <c r="A47" s="1" t="s">
        <v>3157</v>
      </c>
      <c r="B47" s="2" t="s">
        <v>3158</v>
      </c>
    </row>
    <row r="48" spans="1:2" hidden="1" x14ac:dyDescent="0.25">
      <c r="A48" s="1" t="s">
        <v>3157</v>
      </c>
      <c r="B48" s="38" t="s">
        <v>3158</v>
      </c>
    </row>
    <row r="49" spans="1:2" hidden="1" x14ac:dyDescent="0.25">
      <c r="A49" s="1" t="s">
        <v>3159</v>
      </c>
      <c r="B49" s="2" t="s">
        <v>3160</v>
      </c>
    </row>
    <row r="50" spans="1:2" hidden="1" x14ac:dyDescent="0.25">
      <c r="A50" s="1" t="s">
        <v>3161</v>
      </c>
      <c r="B50" s="38" t="s">
        <v>3162</v>
      </c>
    </row>
    <row r="51" spans="1:2" hidden="1" x14ac:dyDescent="0.25">
      <c r="A51" s="1" t="s">
        <v>3163</v>
      </c>
      <c r="B51" s="38" t="s">
        <v>3162</v>
      </c>
    </row>
    <row r="52" spans="1:2" hidden="1" x14ac:dyDescent="0.25">
      <c r="A52" s="1" t="s">
        <v>3164</v>
      </c>
      <c r="B52" s="38" t="s">
        <v>3165</v>
      </c>
    </row>
    <row r="53" spans="1:2" hidden="1" x14ac:dyDescent="0.25">
      <c r="A53" s="1" t="s">
        <v>3166</v>
      </c>
      <c r="B53" s="38" t="s">
        <v>3167</v>
      </c>
    </row>
    <row r="54" spans="1:2" hidden="1" x14ac:dyDescent="0.25">
      <c r="A54" s="1" t="s">
        <v>3168</v>
      </c>
      <c r="B54" s="38" t="s">
        <v>3169</v>
      </c>
    </row>
    <row r="55" spans="1:2" hidden="1" x14ac:dyDescent="0.25">
      <c r="A55" s="1" t="s">
        <v>3170</v>
      </c>
      <c r="B55" s="38" t="s">
        <v>3171</v>
      </c>
    </row>
    <row r="56" spans="1:2" hidden="1" x14ac:dyDescent="0.25">
      <c r="A56" s="1" t="s">
        <v>3172</v>
      </c>
      <c r="B56" s="38" t="s">
        <v>3173</v>
      </c>
    </row>
    <row r="57" spans="1:2" hidden="1" x14ac:dyDescent="0.25">
      <c r="A57" s="1" t="s">
        <v>3174</v>
      </c>
      <c r="B57" s="38" t="s">
        <v>3175</v>
      </c>
    </row>
    <row r="58" spans="1:2" hidden="1" x14ac:dyDescent="0.25">
      <c r="A58" s="1" t="s">
        <v>3176</v>
      </c>
      <c r="B58" s="38" t="s">
        <v>3177</v>
      </c>
    </row>
    <row r="59" spans="1:2" hidden="1" x14ac:dyDescent="0.25">
      <c r="A59" s="1" t="s">
        <v>3178</v>
      </c>
      <c r="B59" s="38" t="s">
        <v>3179</v>
      </c>
    </row>
    <row r="60" spans="1:2" hidden="1" x14ac:dyDescent="0.25">
      <c r="A60" s="1" t="s">
        <v>3180</v>
      </c>
      <c r="B60" s="38" t="s">
        <v>3181</v>
      </c>
    </row>
    <row r="61" spans="1:2" hidden="1" x14ac:dyDescent="0.25">
      <c r="A61" s="1" t="s">
        <v>3182</v>
      </c>
      <c r="B61" s="38" t="s">
        <v>3183</v>
      </c>
    </row>
    <row r="62" spans="1:2" hidden="1" x14ac:dyDescent="0.25">
      <c r="A62" s="1" t="s">
        <v>3184</v>
      </c>
      <c r="B62" s="38" t="s">
        <v>3185</v>
      </c>
    </row>
    <row r="63" spans="1:2" hidden="1" x14ac:dyDescent="0.25">
      <c r="A63" s="1" t="s">
        <v>3186</v>
      </c>
      <c r="B63" s="38" t="s">
        <v>3187</v>
      </c>
    </row>
    <row r="64" spans="1:2" hidden="1" x14ac:dyDescent="0.25">
      <c r="A64" s="1" t="s">
        <v>3188</v>
      </c>
      <c r="B64" s="38" t="s">
        <v>3189</v>
      </c>
    </row>
    <row r="65" spans="1:2" hidden="1" x14ac:dyDescent="0.25">
      <c r="A65" s="1" t="s">
        <v>3188</v>
      </c>
      <c r="B65" s="38" t="s">
        <v>3189</v>
      </c>
    </row>
    <row r="66" spans="1:2" hidden="1" x14ac:dyDescent="0.25">
      <c r="A66" s="1" t="s">
        <v>3190</v>
      </c>
      <c r="B66" s="38" t="s">
        <v>3189</v>
      </c>
    </row>
    <row r="67" spans="1:2" hidden="1" x14ac:dyDescent="0.25">
      <c r="A67" s="1" t="s">
        <v>3190</v>
      </c>
      <c r="B67" s="38" t="s">
        <v>3189</v>
      </c>
    </row>
    <row r="68" spans="1:2" hidden="1" x14ac:dyDescent="0.25">
      <c r="A68" s="1" t="s">
        <v>3191</v>
      </c>
      <c r="B68" s="38" t="s">
        <v>3192</v>
      </c>
    </row>
    <row r="69" spans="1:2" hidden="1" x14ac:dyDescent="0.25">
      <c r="A69" s="1" t="s">
        <v>3193</v>
      </c>
      <c r="B69" s="38" t="s">
        <v>3194</v>
      </c>
    </row>
    <row r="70" spans="1:2" hidden="1" x14ac:dyDescent="0.25">
      <c r="A70" s="1" t="s">
        <v>3195</v>
      </c>
      <c r="B70" s="38" t="s">
        <v>3196</v>
      </c>
    </row>
    <row r="71" spans="1:2" hidden="1" x14ac:dyDescent="0.25">
      <c r="A71" s="1" t="s">
        <v>3197</v>
      </c>
      <c r="B71" s="38" t="s">
        <v>3198</v>
      </c>
    </row>
    <row r="72" spans="1:2" hidden="1" x14ac:dyDescent="0.25">
      <c r="A72" s="1" t="s">
        <v>3199</v>
      </c>
      <c r="B72" s="38" t="s">
        <v>3200</v>
      </c>
    </row>
    <row r="73" spans="1:2" hidden="1" x14ac:dyDescent="0.25">
      <c r="A73" s="1" t="s">
        <v>3201</v>
      </c>
      <c r="B73" s="38" t="s">
        <v>3202</v>
      </c>
    </row>
    <row r="74" spans="1:2" hidden="1" x14ac:dyDescent="0.25">
      <c r="A74" s="1" t="s">
        <v>3203</v>
      </c>
      <c r="B74" s="38" t="s">
        <v>3204</v>
      </c>
    </row>
    <row r="75" spans="1:2" hidden="1" x14ac:dyDescent="0.25">
      <c r="A75" s="1" t="s">
        <v>3205</v>
      </c>
      <c r="B75" s="38" t="s">
        <v>3206</v>
      </c>
    </row>
    <row r="76" spans="1:2" hidden="1" x14ac:dyDescent="0.25">
      <c r="A76" s="1" t="s">
        <v>3205</v>
      </c>
      <c r="B76" s="38" t="s">
        <v>3206</v>
      </c>
    </row>
    <row r="77" spans="1:2" hidden="1" x14ac:dyDescent="0.25">
      <c r="A77" s="1" t="s">
        <v>149</v>
      </c>
      <c r="B77" s="38" t="s">
        <v>3207</v>
      </c>
    </row>
    <row r="78" spans="1:2" hidden="1" x14ac:dyDescent="0.25">
      <c r="A78" s="1" t="s">
        <v>149</v>
      </c>
      <c r="B78" s="38" t="s">
        <v>3207</v>
      </c>
    </row>
    <row r="79" spans="1:2" hidden="1" x14ac:dyDescent="0.25">
      <c r="A79" s="1" t="s">
        <v>3208</v>
      </c>
      <c r="B79" s="38" t="s">
        <v>3207</v>
      </c>
    </row>
    <row r="80" spans="1:2" hidden="1" x14ac:dyDescent="0.25">
      <c r="A80" s="1" t="s">
        <v>3208</v>
      </c>
      <c r="B80" s="38" t="s">
        <v>3207</v>
      </c>
    </row>
    <row r="81" spans="1:2" hidden="1" x14ac:dyDescent="0.25">
      <c r="A81" s="1" t="s">
        <v>3209</v>
      </c>
      <c r="B81" s="38" t="s">
        <v>3207</v>
      </c>
    </row>
    <row r="82" spans="1:2" hidden="1" x14ac:dyDescent="0.25">
      <c r="A82" s="1" t="s">
        <v>3209</v>
      </c>
      <c r="B82" s="38" t="s">
        <v>3207</v>
      </c>
    </row>
    <row r="83" spans="1:2" hidden="1" x14ac:dyDescent="0.25">
      <c r="A83" s="1" t="s">
        <v>3210</v>
      </c>
      <c r="B83" s="38" t="s">
        <v>3211</v>
      </c>
    </row>
    <row r="84" spans="1:2" hidden="1" x14ac:dyDescent="0.25">
      <c r="A84" s="1" t="s">
        <v>3212</v>
      </c>
      <c r="B84" s="38" t="s">
        <v>3213</v>
      </c>
    </row>
    <row r="85" spans="1:2" hidden="1" x14ac:dyDescent="0.25">
      <c r="A85" s="1" t="s">
        <v>3212</v>
      </c>
      <c r="B85" s="38" t="s">
        <v>3213</v>
      </c>
    </row>
    <row r="86" spans="1:2" hidden="1" x14ac:dyDescent="0.25">
      <c r="A86" s="1" t="s">
        <v>3212</v>
      </c>
      <c r="B86" s="38" t="s">
        <v>3213</v>
      </c>
    </row>
    <row r="87" spans="1:2" s="5" customFormat="1" hidden="1" x14ac:dyDescent="0.25">
      <c r="A87" s="1" t="s">
        <v>2139</v>
      </c>
      <c r="B87" s="38" t="s">
        <v>3213</v>
      </c>
    </row>
    <row r="88" spans="1:2" hidden="1" x14ac:dyDescent="0.25">
      <c r="A88" s="1" t="s">
        <v>2139</v>
      </c>
      <c r="B88" s="38" t="s">
        <v>3213</v>
      </c>
    </row>
    <row r="89" spans="1:2" hidden="1" x14ac:dyDescent="0.25">
      <c r="A89" s="1" t="s">
        <v>2139</v>
      </c>
      <c r="B89" s="38" t="s">
        <v>3213</v>
      </c>
    </row>
    <row r="90" spans="1:2" hidden="1" x14ac:dyDescent="0.25">
      <c r="A90" s="1" t="s">
        <v>3214</v>
      </c>
      <c r="B90" s="38" t="s">
        <v>3215</v>
      </c>
    </row>
    <row r="91" spans="1:2" s="1" customFormat="1" hidden="1" x14ac:dyDescent="0.25">
      <c r="A91" s="1" t="s">
        <v>3216</v>
      </c>
      <c r="B91" s="38" t="s">
        <v>3217</v>
      </c>
    </row>
    <row r="92" spans="1:2" hidden="1" x14ac:dyDescent="0.25">
      <c r="A92" s="1" t="s">
        <v>3218</v>
      </c>
      <c r="B92" s="38" t="s">
        <v>3219</v>
      </c>
    </row>
    <row r="93" spans="1:2" hidden="1" x14ac:dyDescent="0.25">
      <c r="A93" s="1" t="s">
        <v>3220</v>
      </c>
      <c r="B93" s="38" t="s">
        <v>3221</v>
      </c>
    </row>
    <row r="94" spans="1:2" hidden="1" x14ac:dyDescent="0.25">
      <c r="A94" s="1" t="s">
        <v>3222</v>
      </c>
      <c r="B94" s="38" t="s">
        <v>3223</v>
      </c>
    </row>
    <row r="95" spans="1:2" hidden="1" x14ac:dyDescent="0.25">
      <c r="A95" s="1" t="s">
        <v>3224</v>
      </c>
      <c r="B95" s="38" t="s">
        <v>3225</v>
      </c>
    </row>
    <row r="96" spans="1:2" hidden="1" x14ac:dyDescent="0.25">
      <c r="A96" s="1" t="s">
        <v>3226</v>
      </c>
      <c r="B96" s="38" t="s">
        <v>3227</v>
      </c>
    </row>
    <row r="97" spans="1:2" hidden="1" x14ac:dyDescent="0.25">
      <c r="A97" s="1" t="s">
        <v>3228</v>
      </c>
      <c r="B97" s="38" t="s">
        <v>3229</v>
      </c>
    </row>
    <row r="98" spans="1:2" hidden="1" x14ac:dyDescent="0.25">
      <c r="A98" s="1" t="s">
        <v>3230</v>
      </c>
      <c r="B98" s="38" t="s">
        <v>3231</v>
      </c>
    </row>
    <row r="99" spans="1:2" hidden="1" x14ac:dyDescent="0.25">
      <c r="A99" s="1" t="s">
        <v>3232</v>
      </c>
      <c r="B99" s="38" t="s">
        <v>3233</v>
      </c>
    </row>
    <row r="100" spans="1:2" hidden="1" x14ac:dyDescent="0.25">
      <c r="A100" s="1" t="s">
        <v>3234</v>
      </c>
      <c r="B100" s="38" t="s">
        <v>3235</v>
      </c>
    </row>
    <row r="101" spans="1:2" hidden="1" x14ac:dyDescent="0.25">
      <c r="A101" s="1" t="s">
        <v>3236</v>
      </c>
      <c r="B101" s="38" t="s">
        <v>3237</v>
      </c>
    </row>
    <row r="102" spans="1:2" hidden="1" x14ac:dyDescent="0.25">
      <c r="A102" s="1" t="s">
        <v>401</v>
      </c>
      <c r="B102" s="38" t="s">
        <v>3238</v>
      </c>
    </row>
    <row r="103" spans="1:2" hidden="1" x14ac:dyDescent="0.25">
      <c r="A103" s="1" t="s">
        <v>401</v>
      </c>
      <c r="B103" s="38" t="s">
        <v>3238</v>
      </c>
    </row>
    <row r="104" spans="1:2" hidden="1" x14ac:dyDescent="0.25">
      <c r="A104" s="1" t="s">
        <v>3239</v>
      </c>
      <c r="B104" s="38" t="s">
        <v>3240</v>
      </c>
    </row>
    <row r="105" spans="1:2" hidden="1" x14ac:dyDescent="0.25">
      <c r="A105" s="1" t="s">
        <v>3241</v>
      </c>
      <c r="B105" s="38" t="s">
        <v>3242</v>
      </c>
    </row>
    <row r="106" spans="1:2" hidden="1" x14ac:dyDescent="0.25">
      <c r="A106" s="1" t="s">
        <v>3243</v>
      </c>
      <c r="B106" s="38" t="s">
        <v>3244</v>
      </c>
    </row>
    <row r="107" spans="1:2" hidden="1" x14ac:dyDescent="0.25">
      <c r="A107" s="1" t="s">
        <v>3245</v>
      </c>
      <c r="B107" s="38" t="s">
        <v>3246</v>
      </c>
    </row>
    <row r="108" spans="1:2" hidden="1" x14ac:dyDescent="0.25">
      <c r="A108" s="1" t="s">
        <v>3247</v>
      </c>
      <c r="B108" s="38" t="s">
        <v>3248</v>
      </c>
    </row>
    <row r="109" spans="1:2" hidden="1" x14ac:dyDescent="0.25">
      <c r="A109" s="1" t="s">
        <v>3249</v>
      </c>
      <c r="B109" s="38" t="s">
        <v>3250</v>
      </c>
    </row>
    <row r="110" spans="1:2" hidden="1" x14ac:dyDescent="0.25">
      <c r="A110" s="1" t="s">
        <v>3251</v>
      </c>
      <c r="B110" s="38" t="s">
        <v>3252</v>
      </c>
    </row>
    <row r="111" spans="1:2" hidden="1" x14ac:dyDescent="0.25">
      <c r="A111" s="1" t="s">
        <v>3253</v>
      </c>
      <c r="B111" s="38" t="s">
        <v>3254</v>
      </c>
    </row>
    <row r="112" spans="1:2" hidden="1" x14ac:dyDescent="0.25">
      <c r="A112" s="1" t="s">
        <v>3255</v>
      </c>
      <c r="B112" s="38" t="s">
        <v>3256</v>
      </c>
    </row>
    <row r="113" spans="1:2" hidden="1" x14ac:dyDescent="0.25">
      <c r="A113" s="1" t="s">
        <v>3257</v>
      </c>
      <c r="B113" s="38" t="s">
        <v>3256</v>
      </c>
    </row>
    <row r="114" spans="1:2" hidden="1" x14ac:dyDescent="0.25">
      <c r="A114" s="1" t="s">
        <v>3258</v>
      </c>
      <c r="B114" s="38" t="s">
        <v>3259</v>
      </c>
    </row>
    <row r="115" spans="1:2" hidden="1" x14ac:dyDescent="0.25">
      <c r="A115" s="1" t="s">
        <v>3258</v>
      </c>
      <c r="B115" s="38" t="s">
        <v>3259</v>
      </c>
    </row>
    <row r="116" spans="1:2" hidden="1" x14ac:dyDescent="0.25">
      <c r="A116" s="1" t="s">
        <v>3258</v>
      </c>
      <c r="B116" s="38" t="s">
        <v>3259</v>
      </c>
    </row>
    <row r="117" spans="1:2" hidden="1" x14ac:dyDescent="0.25">
      <c r="A117" s="1" t="s">
        <v>3260</v>
      </c>
      <c r="B117" s="38" t="s">
        <v>3261</v>
      </c>
    </row>
    <row r="118" spans="1:2" hidden="1" x14ac:dyDescent="0.25">
      <c r="A118" s="1" t="s">
        <v>3262</v>
      </c>
      <c r="B118" s="38" t="s">
        <v>3263</v>
      </c>
    </row>
    <row r="119" spans="1:2" hidden="1" x14ac:dyDescent="0.25">
      <c r="A119" s="1" t="s">
        <v>3262</v>
      </c>
      <c r="B119" s="38" t="s">
        <v>3263</v>
      </c>
    </row>
    <row r="120" spans="1:2" hidden="1" x14ac:dyDescent="0.25">
      <c r="A120" s="1" t="s">
        <v>3264</v>
      </c>
      <c r="B120" s="38" t="s">
        <v>3265</v>
      </c>
    </row>
    <row r="121" spans="1:2" hidden="1" x14ac:dyDescent="0.25">
      <c r="A121" s="1" t="s">
        <v>3266</v>
      </c>
      <c r="B121" s="38" t="s">
        <v>3267</v>
      </c>
    </row>
    <row r="122" spans="1:2" hidden="1" x14ac:dyDescent="0.25">
      <c r="A122" s="1" t="s">
        <v>3266</v>
      </c>
      <c r="B122" s="38" t="s">
        <v>3267</v>
      </c>
    </row>
    <row r="123" spans="1:2" hidden="1" x14ac:dyDescent="0.25">
      <c r="A123" s="1" t="s">
        <v>3268</v>
      </c>
      <c r="B123" s="38" t="s">
        <v>3269</v>
      </c>
    </row>
    <row r="124" spans="1:2" hidden="1" x14ac:dyDescent="0.25">
      <c r="A124" s="1" t="s">
        <v>3270</v>
      </c>
      <c r="B124" s="38" t="s">
        <v>3271</v>
      </c>
    </row>
    <row r="125" spans="1:2" hidden="1" x14ac:dyDescent="0.25">
      <c r="A125" s="1" t="s">
        <v>3272</v>
      </c>
      <c r="B125" s="38" t="s">
        <v>3273</v>
      </c>
    </row>
    <row r="126" spans="1:2" hidden="1" x14ac:dyDescent="0.25">
      <c r="A126" s="1" t="s">
        <v>3274</v>
      </c>
      <c r="B126" s="38" t="s">
        <v>3275</v>
      </c>
    </row>
    <row r="127" spans="1:2" hidden="1" x14ac:dyDescent="0.25">
      <c r="A127" s="1" t="s">
        <v>3276</v>
      </c>
      <c r="B127" s="38" t="s">
        <v>3277</v>
      </c>
    </row>
    <row r="128" spans="1:2" hidden="1" x14ac:dyDescent="0.25">
      <c r="A128" s="1" t="s">
        <v>3278</v>
      </c>
      <c r="B128" s="38" t="s">
        <v>3279</v>
      </c>
    </row>
    <row r="129" spans="1:2" hidden="1" x14ac:dyDescent="0.25">
      <c r="A129" s="1" t="s">
        <v>3280</v>
      </c>
      <c r="B129" s="38" t="s">
        <v>3281</v>
      </c>
    </row>
    <row r="130" spans="1:2" hidden="1" x14ac:dyDescent="0.25">
      <c r="A130" s="1" t="s">
        <v>3282</v>
      </c>
      <c r="B130" s="38" t="s">
        <v>3283</v>
      </c>
    </row>
    <row r="131" spans="1:2" hidden="1" x14ac:dyDescent="0.25">
      <c r="A131" s="1" t="s">
        <v>3284</v>
      </c>
      <c r="B131" s="38" t="s">
        <v>3285</v>
      </c>
    </row>
    <row r="132" spans="1:2" hidden="1" x14ac:dyDescent="0.25">
      <c r="A132" s="1" t="s">
        <v>3286</v>
      </c>
      <c r="B132" s="38" t="s">
        <v>3287</v>
      </c>
    </row>
    <row r="133" spans="1:2" hidden="1" x14ac:dyDescent="0.25">
      <c r="A133" s="1" t="s">
        <v>3286</v>
      </c>
      <c r="B133" s="38" t="s">
        <v>3287</v>
      </c>
    </row>
    <row r="134" spans="1:2" hidden="1" x14ac:dyDescent="0.25">
      <c r="A134" s="1" t="s">
        <v>3288</v>
      </c>
      <c r="B134" s="38" t="s">
        <v>3289</v>
      </c>
    </row>
    <row r="135" spans="1:2" hidden="1" x14ac:dyDescent="0.25">
      <c r="A135" s="1" t="s">
        <v>3290</v>
      </c>
      <c r="B135" s="38" t="s">
        <v>3291</v>
      </c>
    </row>
    <row r="136" spans="1:2" hidden="1" x14ac:dyDescent="0.25">
      <c r="A136" s="1" t="s">
        <v>3292</v>
      </c>
      <c r="B136" s="38" t="s">
        <v>3293</v>
      </c>
    </row>
    <row r="137" spans="1:2" hidden="1" x14ac:dyDescent="0.25">
      <c r="A137" s="1" t="s">
        <v>3294</v>
      </c>
      <c r="B137" s="38" t="s">
        <v>3295</v>
      </c>
    </row>
    <row r="138" spans="1:2" hidden="1" x14ac:dyDescent="0.25">
      <c r="A138" s="1" t="s">
        <v>3296</v>
      </c>
      <c r="B138" s="38" t="s">
        <v>3297</v>
      </c>
    </row>
    <row r="139" spans="1:2" hidden="1" x14ac:dyDescent="0.25">
      <c r="A139" s="1" t="s">
        <v>356</v>
      </c>
      <c r="B139" s="38" t="s">
        <v>3298</v>
      </c>
    </row>
    <row r="140" spans="1:2" hidden="1" x14ac:dyDescent="0.25">
      <c r="A140" s="1" t="s">
        <v>356</v>
      </c>
      <c r="B140" s="38" t="s">
        <v>3298</v>
      </c>
    </row>
    <row r="141" spans="1:2" hidden="1" x14ac:dyDescent="0.25">
      <c r="A141" s="1" t="s">
        <v>3299</v>
      </c>
      <c r="B141" s="38" t="s">
        <v>3300</v>
      </c>
    </row>
    <row r="142" spans="1:2" hidden="1" x14ac:dyDescent="0.25">
      <c r="A142" s="1" t="s">
        <v>3301</v>
      </c>
      <c r="B142" s="38" t="s">
        <v>3302</v>
      </c>
    </row>
    <row r="143" spans="1:2" hidden="1" x14ac:dyDescent="0.25">
      <c r="A143" s="1" t="s">
        <v>3301</v>
      </c>
      <c r="B143" s="38" t="s">
        <v>3302</v>
      </c>
    </row>
    <row r="144" spans="1:2" hidden="1" x14ac:dyDescent="0.25">
      <c r="A144" s="1" t="s">
        <v>1334</v>
      </c>
      <c r="B144" s="38" t="s">
        <v>3303</v>
      </c>
    </row>
    <row r="145" spans="1:2" hidden="1" x14ac:dyDescent="0.25">
      <c r="A145" s="1" t="s">
        <v>3304</v>
      </c>
      <c r="B145" s="38" t="s">
        <v>3305</v>
      </c>
    </row>
    <row r="146" spans="1:2" hidden="1" x14ac:dyDescent="0.25">
      <c r="A146" s="1" t="s">
        <v>3304</v>
      </c>
      <c r="B146" s="38" t="s">
        <v>3305</v>
      </c>
    </row>
    <row r="147" spans="1:2" hidden="1" x14ac:dyDescent="0.25">
      <c r="A147" s="1" t="s">
        <v>1987</v>
      </c>
      <c r="B147" s="38" t="s">
        <v>3306</v>
      </c>
    </row>
    <row r="148" spans="1:2" hidden="1" x14ac:dyDescent="0.25">
      <c r="A148" s="1" t="s">
        <v>1987</v>
      </c>
      <c r="B148" s="38" t="s">
        <v>3306</v>
      </c>
    </row>
    <row r="149" spans="1:2" hidden="1" x14ac:dyDescent="0.25">
      <c r="A149" s="1" t="s">
        <v>3307</v>
      </c>
      <c r="B149" s="38" t="s">
        <v>3308</v>
      </c>
    </row>
    <row r="150" spans="1:2" hidden="1" x14ac:dyDescent="0.25">
      <c r="A150" s="1" t="s">
        <v>3309</v>
      </c>
      <c r="B150" s="38" t="s">
        <v>3310</v>
      </c>
    </row>
    <row r="151" spans="1:2" hidden="1" x14ac:dyDescent="0.25">
      <c r="A151" s="1" t="s">
        <v>3311</v>
      </c>
      <c r="B151" s="38" t="s">
        <v>3312</v>
      </c>
    </row>
    <row r="152" spans="1:2" hidden="1" x14ac:dyDescent="0.25">
      <c r="A152" s="1" t="s">
        <v>41</v>
      </c>
      <c r="B152" s="38" t="s">
        <v>3313</v>
      </c>
    </row>
    <row r="153" spans="1:2" hidden="1" x14ac:dyDescent="0.25">
      <c r="A153" s="1" t="s">
        <v>41</v>
      </c>
      <c r="B153" s="38" t="s">
        <v>3313</v>
      </c>
    </row>
    <row r="154" spans="1:2" hidden="1" x14ac:dyDescent="0.25">
      <c r="A154" s="1" t="s">
        <v>3314</v>
      </c>
      <c r="B154" s="38" t="s">
        <v>3315</v>
      </c>
    </row>
    <row r="155" spans="1:2" hidden="1" x14ac:dyDescent="0.25">
      <c r="A155" s="1" t="s">
        <v>3316</v>
      </c>
      <c r="B155" s="38" t="s">
        <v>3317</v>
      </c>
    </row>
    <row r="156" spans="1:2" hidden="1" x14ac:dyDescent="0.25">
      <c r="A156" s="1" t="s">
        <v>3318</v>
      </c>
      <c r="B156" s="38" t="s">
        <v>3319</v>
      </c>
    </row>
    <row r="157" spans="1:2" hidden="1" x14ac:dyDescent="0.25">
      <c r="A157" s="1" t="s">
        <v>3320</v>
      </c>
      <c r="B157" s="38" t="s">
        <v>3321</v>
      </c>
    </row>
    <row r="158" spans="1:2" hidden="1" x14ac:dyDescent="0.25">
      <c r="A158" s="1" t="s">
        <v>3322</v>
      </c>
      <c r="B158" s="38" t="s">
        <v>3323</v>
      </c>
    </row>
    <row r="159" spans="1:2" hidden="1" x14ac:dyDescent="0.25">
      <c r="A159" s="1" t="s">
        <v>3324</v>
      </c>
      <c r="B159" s="38" t="s">
        <v>3325</v>
      </c>
    </row>
    <row r="160" spans="1:2" hidden="1" x14ac:dyDescent="0.25">
      <c r="A160" s="1" t="s">
        <v>3324</v>
      </c>
      <c r="B160" s="38" t="s">
        <v>3325</v>
      </c>
    </row>
    <row r="161" spans="1:2" hidden="1" x14ac:dyDescent="0.25">
      <c r="A161" s="1" t="s">
        <v>3326</v>
      </c>
      <c r="B161" s="38" t="s">
        <v>3327</v>
      </c>
    </row>
    <row r="162" spans="1:2" hidden="1" x14ac:dyDescent="0.25">
      <c r="A162" s="1" t="s">
        <v>3326</v>
      </c>
      <c r="B162" s="38" t="s">
        <v>3327</v>
      </c>
    </row>
    <row r="163" spans="1:2" hidden="1" x14ac:dyDescent="0.25">
      <c r="A163" s="1" t="s">
        <v>3326</v>
      </c>
      <c r="B163" s="38" t="s">
        <v>3327</v>
      </c>
    </row>
    <row r="164" spans="1:2" hidden="1" x14ac:dyDescent="0.25">
      <c r="A164" s="1" t="s">
        <v>3326</v>
      </c>
      <c r="B164" s="38" t="s">
        <v>3327</v>
      </c>
    </row>
    <row r="165" spans="1:2" hidden="1" x14ac:dyDescent="0.25">
      <c r="A165" s="1" t="s">
        <v>3328</v>
      </c>
      <c r="B165" s="38" t="s">
        <v>3327</v>
      </c>
    </row>
    <row r="166" spans="1:2" hidden="1" x14ac:dyDescent="0.25">
      <c r="A166" s="1" t="s">
        <v>3328</v>
      </c>
      <c r="B166" s="38" t="s">
        <v>3327</v>
      </c>
    </row>
    <row r="167" spans="1:2" hidden="1" x14ac:dyDescent="0.25">
      <c r="A167" s="1" t="s">
        <v>3328</v>
      </c>
      <c r="B167" s="38" t="s">
        <v>3327</v>
      </c>
    </row>
    <row r="168" spans="1:2" hidden="1" x14ac:dyDescent="0.25">
      <c r="A168" s="1" t="s">
        <v>3328</v>
      </c>
      <c r="B168" s="38" t="s">
        <v>3327</v>
      </c>
    </row>
    <row r="169" spans="1:2" hidden="1" x14ac:dyDescent="0.25">
      <c r="A169" s="1" t="s">
        <v>3057</v>
      </c>
      <c r="B169" s="38" t="s">
        <v>3327</v>
      </c>
    </row>
    <row r="170" spans="1:2" hidden="1" x14ac:dyDescent="0.25">
      <c r="A170" s="1" t="s">
        <v>3057</v>
      </c>
      <c r="B170" s="38" t="s">
        <v>3327</v>
      </c>
    </row>
    <row r="171" spans="1:2" hidden="1" x14ac:dyDescent="0.25">
      <c r="A171" s="1" t="s">
        <v>3057</v>
      </c>
      <c r="B171" s="38" t="s">
        <v>3327</v>
      </c>
    </row>
    <row r="172" spans="1:2" hidden="1" x14ac:dyDescent="0.25">
      <c r="A172" s="1" t="s">
        <v>3057</v>
      </c>
      <c r="B172" s="38" t="s">
        <v>3327</v>
      </c>
    </row>
    <row r="173" spans="1:2" hidden="1" x14ac:dyDescent="0.25">
      <c r="A173" s="1" t="s">
        <v>3329</v>
      </c>
      <c r="B173" s="38" t="s">
        <v>3330</v>
      </c>
    </row>
    <row r="174" spans="1:2" hidden="1" x14ac:dyDescent="0.25">
      <c r="A174" s="1" t="s">
        <v>3331</v>
      </c>
      <c r="B174" s="38" t="s">
        <v>3332</v>
      </c>
    </row>
    <row r="175" spans="1:2" hidden="1" x14ac:dyDescent="0.25">
      <c r="A175" s="1" t="s">
        <v>3333</v>
      </c>
      <c r="B175" s="38" t="s">
        <v>3334</v>
      </c>
    </row>
    <row r="176" spans="1:2" hidden="1" x14ac:dyDescent="0.25">
      <c r="A176" s="1" t="s">
        <v>3335</v>
      </c>
      <c r="B176" s="38" t="s">
        <v>3336</v>
      </c>
    </row>
    <row r="177" spans="1:2" hidden="1" x14ac:dyDescent="0.25">
      <c r="A177" s="1" t="s">
        <v>3337</v>
      </c>
      <c r="B177" s="38" t="s">
        <v>3338</v>
      </c>
    </row>
    <row r="178" spans="1:2" hidden="1" x14ac:dyDescent="0.25">
      <c r="A178" s="1" t="s">
        <v>3339</v>
      </c>
      <c r="B178" s="38" t="s">
        <v>3340</v>
      </c>
    </row>
    <row r="179" spans="1:2" hidden="1" x14ac:dyDescent="0.25">
      <c r="A179" s="1" t="s">
        <v>3341</v>
      </c>
      <c r="B179" s="38" t="s">
        <v>3342</v>
      </c>
    </row>
    <row r="180" spans="1:2" hidden="1" x14ac:dyDescent="0.25">
      <c r="A180" s="1" t="s">
        <v>315</v>
      </c>
      <c r="B180" s="38" t="s">
        <v>3343</v>
      </c>
    </row>
    <row r="181" spans="1:2" hidden="1" x14ac:dyDescent="0.25">
      <c r="A181" s="1" t="s">
        <v>300</v>
      </c>
      <c r="B181" s="38" t="s">
        <v>3344</v>
      </c>
    </row>
    <row r="182" spans="1:2" hidden="1" x14ac:dyDescent="0.25">
      <c r="A182" s="1" t="s">
        <v>3345</v>
      </c>
      <c r="B182" s="38" t="s">
        <v>3346</v>
      </c>
    </row>
    <row r="183" spans="1:2" hidden="1" x14ac:dyDescent="0.25">
      <c r="A183" s="1" t="s">
        <v>3347</v>
      </c>
      <c r="B183" s="38" t="s">
        <v>3348</v>
      </c>
    </row>
    <row r="184" spans="1:2" hidden="1" x14ac:dyDescent="0.25">
      <c r="A184" s="1" t="s">
        <v>3349</v>
      </c>
      <c r="B184" s="38" t="s">
        <v>3350</v>
      </c>
    </row>
    <row r="185" spans="1:2" hidden="1" x14ac:dyDescent="0.25">
      <c r="A185" s="1" t="s">
        <v>3351</v>
      </c>
      <c r="B185" s="38" t="s">
        <v>3352</v>
      </c>
    </row>
    <row r="186" spans="1:2" hidden="1" x14ac:dyDescent="0.25">
      <c r="A186" s="1" t="s">
        <v>3353</v>
      </c>
      <c r="B186" s="38" t="s">
        <v>3354</v>
      </c>
    </row>
    <row r="187" spans="1:2" hidden="1" x14ac:dyDescent="0.25">
      <c r="A187" s="1" t="s">
        <v>3353</v>
      </c>
      <c r="B187" s="38" t="s">
        <v>3354</v>
      </c>
    </row>
    <row r="188" spans="1:2" hidden="1" x14ac:dyDescent="0.25">
      <c r="A188" s="1" t="s">
        <v>3355</v>
      </c>
      <c r="B188" s="38" t="s">
        <v>3356</v>
      </c>
    </row>
    <row r="189" spans="1:2" hidden="1" x14ac:dyDescent="0.25">
      <c r="A189" s="1" t="s">
        <v>3357</v>
      </c>
      <c r="B189" s="38" t="s">
        <v>3358</v>
      </c>
    </row>
    <row r="190" spans="1:2" hidden="1" x14ac:dyDescent="0.25">
      <c r="A190" s="1" t="s">
        <v>3359</v>
      </c>
      <c r="B190" s="38" t="s">
        <v>3360</v>
      </c>
    </row>
    <row r="191" spans="1:2" hidden="1" x14ac:dyDescent="0.25">
      <c r="A191" s="1" t="s">
        <v>3361</v>
      </c>
      <c r="B191" s="38" t="s">
        <v>3362</v>
      </c>
    </row>
    <row r="192" spans="1:2" hidden="1" x14ac:dyDescent="0.25">
      <c r="A192" s="1" t="s">
        <v>3363</v>
      </c>
      <c r="B192" s="38" t="s">
        <v>3364</v>
      </c>
    </row>
    <row r="193" spans="1:2" hidden="1" x14ac:dyDescent="0.25">
      <c r="A193" s="1" t="s">
        <v>3365</v>
      </c>
      <c r="B193" s="38" t="s">
        <v>3366</v>
      </c>
    </row>
    <row r="194" spans="1:2" hidden="1" x14ac:dyDescent="0.25">
      <c r="A194" s="1" t="s">
        <v>3367</v>
      </c>
      <c r="B194" s="38" t="s">
        <v>3368</v>
      </c>
    </row>
    <row r="195" spans="1:2" hidden="1" x14ac:dyDescent="0.25">
      <c r="A195" s="1" t="s">
        <v>3369</v>
      </c>
      <c r="B195" s="38" t="s">
        <v>3370</v>
      </c>
    </row>
    <row r="196" spans="1:2" hidden="1" x14ac:dyDescent="0.25">
      <c r="A196" s="1" t="s">
        <v>3371</v>
      </c>
      <c r="B196" s="38" t="s">
        <v>3372</v>
      </c>
    </row>
    <row r="197" spans="1:2" hidden="1" x14ac:dyDescent="0.25">
      <c r="A197" s="1" t="s">
        <v>3373</v>
      </c>
      <c r="B197" s="38" t="s">
        <v>3374</v>
      </c>
    </row>
    <row r="198" spans="1:2" hidden="1" x14ac:dyDescent="0.25">
      <c r="A198" s="1" t="s">
        <v>3375</v>
      </c>
      <c r="B198" s="38" t="s">
        <v>3376</v>
      </c>
    </row>
    <row r="199" spans="1:2" hidden="1" x14ac:dyDescent="0.25">
      <c r="A199" s="1" t="s">
        <v>3377</v>
      </c>
      <c r="B199" s="38" t="s">
        <v>3378</v>
      </c>
    </row>
    <row r="200" spans="1:2" hidden="1" x14ac:dyDescent="0.25">
      <c r="A200" s="1" t="s">
        <v>3379</v>
      </c>
      <c r="B200" s="38" t="s">
        <v>3380</v>
      </c>
    </row>
    <row r="201" spans="1:2" hidden="1" x14ac:dyDescent="0.25">
      <c r="A201" s="1" t="s">
        <v>3381</v>
      </c>
      <c r="B201" s="38" t="s">
        <v>3382</v>
      </c>
    </row>
    <row r="202" spans="1:2" hidden="1" x14ac:dyDescent="0.25">
      <c r="A202" s="1" t="s">
        <v>3383</v>
      </c>
      <c r="B202" s="38" t="s">
        <v>3384</v>
      </c>
    </row>
    <row r="203" spans="1:2" hidden="1" x14ac:dyDescent="0.25">
      <c r="A203" s="1" t="s">
        <v>3385</v>
      </c>
      <c r="B203" s="38" t="s">
        <v>3386</v>
      </c>
    </row>
    <row r="204" spans="1:2" hidden="1" x14ac:dyDescent="0.25">
      <c r="A204" s="1" t="s">
        <v>233</v>
      </c>
      <c r="B204" s="38" t="s">
        <v>3387</v>
      </c>
    </row>
    <row r="205" spans="1:2" hidden="1" x14ac:dyDescent="0.25">
      <c r="A205" s="1" t="s">
        <v>3388</v>
      </c>
      <c r="B205" s="38" t="s">
        <v>3389</v>
      </c>
    </row>
    <row r="206" spans="1:2" hidden="1" x14ac:dyDescent="0.25">
      <c r="A206" s="1" t="s">
        <v>3390</v>
      </c>
      <c r="B206" s="38" t="s">
        <v>3391</v>
      </c>
    </row>
    <row r="207" spans="1:2" hidden="1" x14ac:dyDescent="0.25">
      <c r="A207" s="1" t="s">
        <v>3392</v>
      </c>
      <c r="B207" s="38" t="s">
        <v>3393</v>
      </c>
    </row>
    <row r="208" spans="1:2" hidden="1" x14ac:dyDescent="0.25">
      <c r="A208" s="1" t="s">
        <v>3394</v>
      </c>
      <c r="B208" s="38" t="s">
        <v>3395</v>
      </c>
    </row>
    <row r="209" spans="1:2" hidden="1" x14ac:dyDescent="0.25">
      <c r="A209" s="1" t="s">
        <v>3396</v>
      </c>
      <c r="B209" s="38" t="s">
        <v>3397</v>
      </c>
    </row>
    <row r="210" spans="1:2" hidden="1" x14ac:dyDescent="0.25">
      <c r="A210" s="1" t="s">
        <v>3398</v>
      </c>
      <c r="B210" s="38" t="s">
        <v>3399</v>
      </c>
    </row>
    <row r="211" spans="1:2" hidden="1" x14ac:dyDescent="0.25">
      <c r="A211" s="1" t="s">
        <v>3398</v>
      </c>
      <c r="B211" s="38" t="s">
        <v>3399</v>
      </c>
    </row>
    <row r="212" spans="1:2" hidden="1" x14ac:dyDescent="0.25">
      <c r="A212" s="1" t="s">
        <v>3400</v>
      </c>
      <c r="B212" s="38" t="s">
        <v>3401</v>
      </c>
    </row>
    <row r="213" spans="1:2" hidden="1" x14ac:dyDescent="0.25">
      <c r="A213" s="1" t="s">
        <v>3402</v>
      </c>
      <c r="B213" s="38" t="s">
        <v>3403</v>
      </c>
    </row>
    <row r="214" spans="1:2" hidden="1" x14ac:dyDescent="0.25">
      <c r="A214" s="1" t="s">
        <v>3404</v>
      </c>
      <c r="B214" s="38" t="s">
        <v>3405</v>
      </c>
    </row>
    <row r="215" spans="1:2" hidden="1" x14ac:dyDescent="0.25">
      <c r="A215" s="1" t="s">
        <v>3406</v>
      </c>
      <c r="B215" s="38" t="s">
        <v>3407</v>
      </c>
    </row>
    <row r="216" spans="1:2" hidden="1" x14ac:dyDescent="0.25">
      <c r="A216" s="1" t="s">
        <v>3408</v>
      </c>
      <c r="B216" s="38" t="s">
        <v>3409</v>
      </c>
    </row>
    <row r="217" spans="1:2" hidden="1" x14ac:dyDescent="0.25">
      <c r="A217" s="1" t="s">
        <v>3410</v>
      </c>
      <c r="B217" s="38" t="s">
        <v>3411</v>
      </c>
    </row>
    <row r="218" spans="1:2" hidden="1" x14ac:dyDescent="0.25">
      <c r="A218" s="1" t="s">
        <v>3412</v>
      </c>
      <c r="B218" s="38" t="s">
        <v>3413</v>
      </c>
    </row>
    <row r="219" spans="1:2" hidden="1" x14ac:dyDescent="0.25">
      <c r="A219" s="1" t="s">
        <v>3414</v>
      </c>
      <c r="B219" s="38" t="s">
        <v>3413</v>
      </c>
    </row>
    <row r="220" spans="1:2" hidden="1" x14ac:dyDescent="0.25">
      <c r="A220" s="1" t="s">
        <v>3415</v>
      </c>
      <c r="B220" s="38" t="s">
        <v>3416</v>
      </c>
    </row>
    <row r="221" spans="1:2" hidden="1" x14ac:dyDescent="0.25">
      <c r="A221" s="1" t="s">
        <v>3417</v>
      </c>
      <c r="B221" s="38" t="s">
        <v>3418</v>
      </c>
    </row>
    <row r="222" spans="1:2" hidden="1" x14ac:dyDescent="0.25">
      <c r="A222" s="1" t="s">
        <v>3419</v>
      </c>
      <c r="B222" s="38" t="s">
        <v>3420</v>
      </c>
    </row>
    <row r="223" spans="1:2" hidden="1" x14ac:dyDescent="0.25">
      <c r="A223" s="1" t="s">
        <v>3421</v>
      </c>
      <c r="B223" s="38" t="s">
        <v>3422</v>
      </c>
    </row>
    <row r="224" spans="1:2" hidden="1" x14ac:dyDescent="0.25">
      <c r="A224" s="1" t="s">
        <v>3423</v>
      </c>
      <c r="B224" s="38" t="s">
        <v>3424</v>
      </c>
    </row>
    <row r="225" spans="1:2" hidden="1" x14ac:dyDescent="0.25">
      <c r="A225" s="1" t="s">
        <v>3425</v>
      </c>
      <c r="B225" s="38" t="s">
        <v>3426</v>
      </c>
    </row>
    <row r="226" spans="1:2" hidden="1" x14ac:dyDescent="0.25">
      <c r="A226" s="1" t="s">
        <v>3427</v>
      </c>
      <c r="B226" s="38" t="s">
        <v>3428</v>
      </c>
    </row>
    <row r="227" spans="1:2" hidden="1" x14ac:dyDescent="0.25">
      <c r="A227" s="1" t="s">
        <v>3427</v>
      </c>
      <c r="B227" s="38" t="s">
        <v>3428</v>
      </c>
    </row>
    <row r="228" spans="1:2" hidden="1" x14ac:dyDescent="0.25">
      <c r="A228" s="1" t="s">
        <v>3429</v>
      </c>
      <c r="B228" s="38" t="s">
        <v>3430</v>
      </c>
    </row>
    <row r="229" spans="1:2" hidden="1" x14ac:dyDescent="0.25">
      <c r="A229" s="1" t="s">
        <v>3429</v>
      </c>
      <c r="B229" s="38" t="s">
        <v>3430</v>
      </c>
    </row>
    <row r="230" spans="1:2" hidden="1" x14ac:dyDescent="0.25">
      <c r="A230" s="1" t="s">
        <v>3431</v>
      </c>
      <c r="B230" s="38" t="s">
        <v>3432</v>
      </c>
    </row>
    <row r="231" spans="1:2" hidden="1" x14ac:dyDescent="0.25">
      <c r="A231" s="1" t="s">
        <v>3433</v>
      </c>
      <c r="B231" s="38" t="s">
        <v>3434</v>
      </c>
    </row>
    <row r="232" spans="1:2" hidden="1" x14ac:dyDescent="0.25">
      <c r="A232" s="1" t="s">
        <v>3435</v>
      </c>
      <c r="B232" s="38" t="s">
        <v>3436</v>
      </c>
    </row>
    <row r="233" spans="1:2" hidden="1" x14ac:dyDescent="0.25">
      <c r="A233" s="1" t="s">
        <v>3437</v>
      </c>
      <c r="B233" s="38" t="s">
        <v>3438</v>
      </c>
    </row>
    <row r="234" spans="1:2" hidden="1" x14ac:dyDescent="0.25">
      <c r="A234" s="1" t="s">
        <v>3437</v>
      </c>
      <c r="B234" s="38" t="s">
        <v>3438</v>
      </c>
    </row>
    <row r="235" spans="1:2" hidden="1" x14ac:dyDescent="0.25">
      <c r="A235" s="1" t="s">
        <v>3439</v>
      </c>
      <c r="B235" s="38" t="s">
        <v>3440</v>
      </c>
    </row>
    <row r="236" spans="1:2" hidden="1" x14ac:dyDescent="0.25">
      <c r="A236" s="1" t="s">
        <v>3441</v>
      </c>
      <c r="B236" s="38" t="s">
        <v>3442</v>
      </c>
    </row>
    <row r="237" spans="1:2" hidden="1" x14ac:dyDescent="0.25">
      <c r="A237" s="1" t="s">
        <v>3443</v>
      </c>
      <c r="B237" s="38" t="s">
        <v>3444</v>
      </c>
    </row>
    <row r="238" spans="1:2" hidden="1" x14ac:dyDescent="0.25">
      <c r="A238" s="1" t="s">
        <v>3445</v>
      </c>
      <c r="B238" s="38" t="s">
        <v>3446</v>
      </c>
    </row>
    <row r="239" spans="1:2" hidden="1" x14ac:dyDescent="0.25">
      <c r="A239" s="1" t="s">
        <v>3447</v>
      </c>
      <c r="B239" s="38" t="s">
        <v>3448</v>
      </c>
    </row>
    <row r="240" spans="1:2" hidden="1" x14ac:dyDescent="0.25">
      <c r="A240" s="1" t="s">
        <v>3449</v>
      </c>
      <c r="B240" s="38" t="s">
        <v>3450</v>
      </c>
    </row>
    <row r="241" spans="1:2" hidden="1" x14ac:dyDescent="0.25">
      <c r="A241" s="1" t="s">
        <v>3451</v>
      </c>
      <c r="B241" s="38" t="s">
        <v>3452</v>
      </c>
    </row>
    <row r="242" spans="1:2" hidden="1" x14ac:dyDescent="0.25">
      <c r="A242" s="1" t="s">
        <v>3453</v>
      </c>
      <c r="B242" s="38" t="s">
        <v>3454</v>
      </c>
    </row>
    <row r="243" spans="1:2" hidden="1" x14ac:dyDescent="0.25">
      <c r="A243" s="1" t="s">
        <v>3455</v>
      </c>
      <c r="B243" s="38" t="s">
        <v>3456</v>
      </c>
    </row>
    <row r="244" spans="1:2" hidden="1" x14ac:dyDescent="0.25">
      <c r="A244" s="1" t="s">
        <v>3457</v>
      </c>
      <c r="B244" s="38" t="s">
        <v>3458</v>
      </c>
    </row>
    <row r="245" spans="1:2" hidden="1" x14ac:dyDescent="0.25">
      <c r="A245" s="1" t="s">
        <v>3459</v>
      </c>
      <c r="B245" s="38" t="s">
        <v>3460</v>
      </c>
    </row>
    <row r="246" spans="1:2" hidden="1" x14ac:dyDescent="0.25">
      <c r="A246" s="1" t="s">
        <v>3461</v>
      </c>
      <c r="B246" s="38" t="s">
        <v>3462</v>
      </c>
    </row>
    <row r="247" spans="1:2" hidden="1" x14ac:dyDescent="0.25">
      <c r="A247" s="1" t="s">
        <v>3463</v>
      </c>
      <c r="B247" s="38" t="s">
        <v>3464</v>
      </c>
    </row>
    <row r="248" spans="1:2" hidden="1" x14ac:dyDescent="0.25">
      <c r="A248" s="1" t="s">
        <v>3465</v>
      </c>
      <c r="B248" s="38" t="s">
        <v>3466</v>
      </c>
    </row>
    <row r="249" spans="1:2" hidden="1" x14ac:dyDescent="0.25">
      <c r="A249" s="1" t="s">
        <v>3465</v>
      </c>
      <c r="B249" s="38" t="s">
        <v>3466</v>
      </c>
    </row>
    <row r="250" spans="1:2" hidden="1" x14ac:dyDescent="0.25">
      <c r="A250" s="1" t="s">
        <v>3465</v>
      </c>
      <c r="B250" s="38" t="s">
        <v>3466</v>
      </c>
    </row>
    <row r="251" spans="1:2" hidden="1" x14ac:dyDescent="0.25">
      <c r="A251" s="1" t="s">
        <v>3467</v>
      </c>
      <c r="B251" s="38" t="s">
        <v>3468</v>
      </c>
    </row>
    <row r="252" spans="1:2" hidden="1" x14ac:dyDescent="0.25">
      <c r="A252" s="1" t="s">
        <v>3469</v>
      </c>
      <c r="B252" s="38" t="s">
        <v>3470</v>
      </c>
    </row>
    <row r="253" spans="1:2" hidden="1" x14ac:dyDescent="0.25">
      <c r="A253" s="1" t="s">
        <v>3471</v>
      </c>
      <c r="B253" s="38" t="s">
        <v>3472</v>
      </c>
    </row>
    <row r="254" spans="1:2" hidden="1" x14ac:dyDescent="0.25">
      <c r="A254" s="1" t="s">
        <v>3473</v>
      </c>
      <c r="B254" s="38" t="s">
        <v>3474</v>
      </c>
    </row>
    <row r="255" spans="1:2" hidden="1" x14ac:dyDescent="0.25">
      <c r="A255" s="1" t="s">
        <v>3475</v>
      </c>
      <c r="B255" s="38" t="s">
        <v>3476</v>
      </c>
    </row>
    <row r="256" spans="1:2" hidden="1" x14ac:dyDescent="0.25">
      <c r="A256" s="1" t="s">
        <v>14</v>
      </c>
      <c r="B256" s="38" t="s">
        <v>3477</v>
      </c>
    </row>
    <row r="257" spans="1:2" hidden="1" x14ac:dyDescent="0.25">
      <c r="A257" s="1" t="s">
        <v>14</v>
      </c>
      <c r="B257" s="38" t="s">
        <v>3477</v>
      </c>
    </row>
    <row r="258" spans="1:2" hidden="1" x14ac:dyDescent="0.25">
      <c r="A258" s="1" t="s">
        <v>3478</v>
      </c>
      <c r="B258" s="38" t="s">
        <v>3479</v>
      </c>
    </row>
    <row r="259" spans="1:2" hidden="1" x14ac:dyDescent="0.25">
      <c r="A259" s="1" t="s">
        <v>144</v>
      </c>
      <c r="B259" s="38" t="s">
        <v>3480</v>
      </c>
    </row>
    <row r="260" spans="1:2" hidden="1" x14ac:dyDescent="0.25">
      <c r="A260" s="1" t="s">
        <v>3481</v>
      </c>
      <c r="B260" s="38" t="s">
        <v>3482</v>
      </c>
    </row>
    <row r="261" spans="1:2" hidden="1" x14ac:dyDescent="0.25">
      <c r="A261" s="1" t="s">
        <v>3483</v>
      </c>
      <c r="B261" s="38" t="s">
        <v>3484</v>
      </c>
    </row>
    <row r="262" spans="1:2" hidden="1" x14ac:dyDescent="0.25">
      <c r="A262" s="1" t="s">
        <v>190</v>
      </c>
      <c r="B262" s="38" t="s">
        <v>3485</v>
      </c>
    </row>
    <row r="263" spans="1:2" hidden="1" x14ac:dyDescent="0.25">
      <c r="A263" s="1" t="s">
        <v>3486</v>
      </c>
      <c r="B263" s="38" t="s">
        <v>3487</v>
      </c>
    </row>
    <row r="264" spans="1:2" hidden="1" x14ac:dyDescent="0.25">
      <c r="A264" s="1" t="s">
        <v>3488</v>
      </c>
      <c r="B264" s="38" t="s">
        <v>3489</v>
      </c>
    </row>
    <row r="265" spans="1:2" hidden="1" x14ac:dyDescent="0.25">
      <c r="A265" s="1" t="s">
        <v>564</v>
      </c>
      <c r="B265" s="38" t="s">
        <v>3490</v>
      </c>
    </row>
    <row r="266" spans="1:2" hidden="1" x14ac:dyDescent="0.25">
      <c r="A266" s="1" t="s">
        <v>564</v>
      </c>
      <c r="B266" s="38" t="s">
        <v>3490</v>
      </c>
    </row>
    <row r="267" spans="1:2" hidden="1" x14ac:dyDescent="0.25">
      <c r="A267" s="1" t="s">
        <v>564</v>
      </c>
      <c r="B267" s="38" t="s">
        <v>3490</v>
      </c>
    </row>
    <row r="268" spans="1:2" hidden="1" x14ac:dyDescent="0.25">
      <c r="A268" s="1" t="s">
        <v>564</v>
      </c>
      <c r="B268" s="38" t="s">
        <v>3490</v>
      </c>
    </row>
    <row r="269" spans="1:2" hidden="1" x14ac:dyDescent="0.25">
      <c r="A269" s="1" t="s">
        <v>564</v>
      </c>
      <c r="B269" s="38" t="s">
        <v>3490</v>
      </c>
    </row>
    <row r="270" spans="1:2" hidden="1" x14ac:dyDescent="0.25">
      <c r="A270" s="1" t="s">
        <v>564</v>
      </c>
      <c r="B270" s="38" t="s">
        <v>3490</v>
      </c>
    </row>
    <row r="271" spans="1:2" hidden="1" x14ac:dyDescent="0.25">
      <c r="A271" s="1" t="s">
        <v>3491</v>
      </c>
      <c r="B271" s="38" t="s">
        <v>3492</v>
      </c>
    </row>
    <row r="272" spans="1:2" hidden="1" x14ac:dyDescent="0.25">
      <c r="A272" s="1" t="s">
        <v>3493</v>
      </c>
      <c r="B272" s="38" t="s">
        <v>3494</v>
      </c>
    </row>
    <row r="273" spans="1:2" hidden="1" x14ac:dyDescent="0.25">
      <c r="A273" s="1" t="s">
        <v>3495</v>
      </c>
      <c r="B273" s="38" t="s">
        <v>3496</v>
      </c>
    </row>
    <row r="274" spans="1:2" hidden="1" x14ac:dyDescent="0.25">
      <c r="A274" s="1" t="s">
        <v>3497</v>
      </c>
      <c r="B274" s="38" t="s">
        <v>3498</v>
      </c>
    </row>
    <row r="275" spans="1:2" hidden="1" x14ac:dyDescent="0.25">
      <c r="A275" s="1" t="s">
        <v>3499</v>
      </c>
      <c r="B275" s="38" t="s">
        <v>3500</v>
      </c>
    </row>
    <row r="276" spans="1:2" hidden="1" x14ac:dyDescent="0.25">
      <c r="A276" s="1" t="s">
        <v>3501</v>
      </c>
      <c r="B276" s="38" t="s">
        <v>3502</v>
      </c>
    </row>
    <row r="277" spans="1:2" hidden="1" x14ac:dyDescent="0.25">
      <c r="A277" s="1" t="s">
        <v>3503</v>
      </c>
      <c r="B277" s="38" t="s">
        <v>3504</v>
      </c>
    </row>
    <row r="278" spans="1:2" hidden="1" x14ac:dyDescent="0.25">
      <c r="A278" s="1" t="s">
        <v>3505</v>
      </c>
      <c r="B278" s="38" t="s">
        <v>3506</v>
      </c>
    </row>
    <row r="279" spans="1:2" hidden="1" x14ac:dyDescent="0.25">
      <c r="A279" s="1" t="s">
        <v>3507</v>
      </c>
      <c r="B279" s="38" t="s">
        <v>3508</v>
      </c>
    </row>
    <row r="280" spans="1:2" hidden="1" x14ac:dyDescent="0.25">
      <c r="A280" s="1" t="s">
        <v>3509</v>
      </c>
      <c r="B280" s="38" t="s">
        <v>3510</v>
      </c>
    </row>
    <row r="281" spans="1:2" hidden="1" x14ac:dyDescent="0.25">
      <c r="A281" s="1" t="s">
        <v>3511</v>
      </c>
      <c r="B281" s="38" t="s">
        <v>3512</v>
      </c>
    </row>
    <row r="282" spans="1:2" hidden="1" x14ac:dyDescent="0.25">
      <c r="A282" s="1" t="s">
        <v>3513</v>
      </c>
      <c r="B282" s="38" t="s">
        <v>3514</v>
      </c>
    </row>
    <row r="283" spans="1:2" hidden="1" x14ac:dyDescent="0.25">
      <c r="A283" s="1" t="s">
        <v>3515</v>
      </c>
      <c r="B283" s="38" t="s">
        <v>3516</v>
      </c>
    </row>
    <row r="284" spans="1:2" hidden="1" x14ac:dyDescent="0.25">
      <c r="A284" s="1" t="s">
        <v>3515</v>
      </c>
      <c r="B284" s="38" t="s">
        <v>3517</v>
      </c>
    </row>
    <row r="285" spans="1:2" hidden="1" x14ac:dyDescent="0.25">
      <c r="A285" s="1" t="s">
        <v>3515</v>
      </c>
      <c r="B285" s="38" t="s">
        <v>3517</v>
      </c>
    </row>
    <row r="286" spans="1:2" hidden="1" x14ac:dyDescent="0.25">
      <c r="A286" s="1" t="s">
        <v>3518</v>
      </c>
      <c r="B286" s="38" t="s">
        <v>3519</v>
      </c>
    </row>
    <row r="287" spans="1:2" hidden="1" x14ac:dyDescent="0.25">
      <c r="A287" s="1" t="s">
        <v>3520</v>
      </c>
      <c r="B287" s="38" t="s">
        <v>3521</v>
      </c>
    </row>
    <row r="288" spans="1:2" hidden="1" x14ac:dyDescent="0.25">
      <c r="A288" s="1" t="s">
        <v>3522</v>
      </c>
      <c r="B288" s="38" t="s">
        <v>3523</v>
      </c>
    </row>
    <row r="289" spans="1:2" hidden="1" x14ac:dyDescent="0.25">
      <c r="A289" s="1" t="s">
        <v>3524</v>
      </c>
      <c r="B289" s="38" t="s">
        <v>3525</v>
      </c>
    </row>
    <row r="290" spans="1:2" hidden="1" x14ac:dyDescent="0.25">
      <c r="A290" s="1" t="s">
        <v>3526</v>
      </c>
      <c r="B290" s="38" t="s">
        <v>3527</v>
      </c>
    </row>
    <row r="291" spans="1:2" hidden="1" x14ac:dyDescent="0.25">
      <c r="A291" s="1" t="s">
        <v>3528</v>
      </c>
      <c r="B291" s="38" t="s">
        <v>3529</v>
      </c>
    </row>
    <row r="292" spans="1:2" hidden="1" x14ac:dyDescent="0.25">
      <c r="A292" s="1" t="s">
        <v>3528</v>
      </c>
      <c r="B292" s="38" t="s">
        <v>3529</v>
      </c>
    </row>
    <row r="293" spans="1:2" hidden="1" x14ac:dyDescent="0.25">
      <c r="A293" s="1" t="s">
        <v>3530</v>
      </c>
      <c r="B293" s="38" t="s">
        <v>3531</v>
      </c>
    </row>
    <row r="294" spans="1:2" hidden="1" x14ac:dyDescent="0.25">
      <c r="A294" s="1" t="s">
        <v>3532</v>
      </c>
      <c r="B294" s="38" t="s">
        <v>3533</v>
      </c>
    </row>
    <row r="295" spans="1:2" hidden="1" x14ac:dyDescent="0.25">
      <c r="A295" s="1" t="s">
        <v>3534</v>
      </c>
      <c r="B295" s="38" t="s">
        <v>3535</v>
      </c>
    </row>
    <row r="296" spans="1:2" hidden="1" x14ac:dyDescent="0.25">
      <c r="A296" s="1" t="s">
        <v>3536</v>
      </c>
      <c r="B296" s="38" t="s">
        <v>3537</v>
      </c>
    </row>
    <row r="297" spans="1:2" hidden="1" x14ac:dyDescent="0.25">
      <c r="A297" s="1" t="s">
        <v>3538</v>
      </c>
      <c r="B297" s="38" t="s">
        <v>3539</v>
      </c>
    </row>
    <row r="298" spans="1:2" hidden="1" x14ac:dyDescent="0.25">
      <c r="A298" s="1" t="s">
        <v>3540</v>
      </c>
      <c r="B298" s="38" t="s">
        <v>3541</v>
      </c>
    </row>
    <row r="299" spans="1:2" hidden="1" x14ac:dyDescent="0.25">
      <c r="A299" s="1" t="s">
        <v>3542</v>
      </c>
      <c r="B299" s="38" t="s">
        <v>3543</v>
      </c>
    </row>
    <row r="300" spans="1:2" hidden="1" x14ac:dyDescent="0.25">
      <c r="A300" s="1" t="s">
        <v>3544</v>
      </c>
      <c r="B300" s="38" t="s">
        <v>3545</v>
      </c>
    </row>
    <row r="301" spans="1:2" hidden="1" x14ac:dyDescent="0.25">
      <c r="A301" s="1" t="s">
        <v>3546</v>
      </c>
      <c r="B301" s="38" t="s">
        <v>3547</v>
      </c>
    </row>
    <row r="302" spans="1:2" hidden="1" x14ac:dyDescent="0.25">
      <c r="A302" s="1" t="s">
        <v>3548</v>
      </c>
      <c r="B302" s="38" t="s">
        <v>3549</v>
      </c>
    </row>
    <row r="303" spans="1:2" hidden="1" x14ac:dyDescent="0.25">
      <c r="A303" s="1" t="s">
        <v>3550</v>
      </c>
      <c r="B303" s="38" t="s">
        <v>3551</v>
      </c>
    </row>
    <row r="304" spans="1:2" hidden="1" x14ac:dyDescent="0.25">
      <c r="A304" s="1" t="s">
        <v>3552</v>
      </c>
      <c r="B304" s="38" t="s">
        <v>3553</v>
      </c>
    </row>
    <row r="305" spans="1:2" hidden="1" x14ac:dyDescent="0.25">
      <c r="A305" s="1" t="s">
        <v>3554</v>
      </c>
      <c r="B305" s="38" t="s">
        <v>3555</v>
      </c>
    </row>
    <row r="306" spans="1:2" hidden="1" x14ac:dyDescent="0.25">
      <c r="A306" s="1" t="s">
        <v>3556</v>
      </c>
      <c r="B306" s="38" t="s">
        <v>3557</v>
      </c>
    </row>
    <row r="307" spans="1:2" hidden="1" x14ac:dyDescent="0.25">
      <c r="A307" s="1" t="s">
        <v>3558</v>
      </c>
      <c r="B307" s="38" t="s">
        <v>3559</v>
      </c>
    </row>
    <row r="308" spans="1:2" hidden="1" x14ac:dyDescent="0.25">
      <c r="A308" s="1" t="s">
        <v>3560</v>
      </c>
      <c r="B308" s="38" t="s">
        <v>3561</v>
      </c>
    </row>
    <row r="309" spans="1:2" hidden="1" x14ac:dyDescent="0.25">
      <c r="A309" s="1" t="s">
        <v>3562</v>
      </c>
      <c r="B309" s="38" t="s">
        <v>3563</v>
      </c>
    </row>
    <row r="310" spans="1:2" hidden="1" x14ac:dyDescent="0.25">
      <c r="A310" s="1" t="s">
        <v>3564</v>
      </c>
      <c r="B310" s="38" t="s">
        <v>3565</v>
      </c>
    </row>
    <row r="311" spans="1:2" hidden="1" x14ac:dyDescent="0.25">
      <c r="A311" s="1" t="s">
        <v>3566</v>
      </c>
      <c r="B311" s="38" t="s">
        <v>3567</v>
      </c>
    </row>
    <row r="312" spans="1:2" hidden="1" x14ac:dyDescent="0.25">
      <c r="A312" s="1" t="s">
        <v>3566</v>
      </c>
      <c r="B312" s="38" t="s">
        <v>3567</v>
      </c>
    </row>
    <row r="313" spans="1:2" hidden="1" x14ac:dyDescent="0.25">
      <c r="A313" s="1" t="s">
        <v>3566</v>
      </c>
      <c r="B313" s="38" t="s">
        <v>3567</v>
      </c>
    </row>
    <row r="314" spans="1:2" hidden="1" x14ac:dyDescent="0.25">
      <c r="A314" s="1" t="s">
        <v>3568</v>
      </c>
      <c r="B314" s="38" t="s">
        <v>3569</v>
      </c>
    </row>
    <row r="315" spans="1:2" hidden="1" x14ac:dyDescent="0.25">
      <c r="A315" s="1" t="s">
        <v>3570</v>
      </c>
      <c r="B315" s="38" t="s">
        <v>3571</v>
      </c>
    </row>
    <row r="316" spans="1:2" hidden="1" x14ac:dyDescent="0.25">
      <c r="A316" s="1" t="s">
        <v>3572</v>
      </c>
      <c r="B316" s="38" t="s">
        <v>3573</v>
      </c>
    </row>
    <row r="317" spans="1:2" hidden="1" x14ac:dyDescent="0.25">
      <c r="A317" s="1" t="s">
        <v>3574</v>
      </c>
      <c r="B317" s="38" t="s">
        <v>3575</v>
      </c>
    </row>
    <row r="318" spans="1:2" hidden="1" x14ac:dyDescent="0.25">
      <c r="A318" s="1" t="s">
        <v>3576</v>
      </c>
      <c r="B318" s="38" t="s">
        <v>3577</v>
      </c>
    </row>
    <row r="319" spans="1:2" hidden="1" x14ac:dyDescent="0.25">
      <c r="A319" s="1" t="s">
        <v>3578</v>
      </c>
      <c r="B319" s="38" t="s">
        <v>3577</v>
      </c>
    </row>
    <row r="320" spans="1:2" hidden="1" x14ac:dyDescent="0.25">
      <c r="A320" s="1" t="s">
        <v>3579</v>
      </c>
      <c r="B320" s="38" t="s">
        <v>3580</v>
      </c>
    </row>
    <row r="321" spans="1:2" hidden="1" x14ac:dyDescent="0.25">
      <c r="A321" s="1" t="s">
        <v>3581</v>
      </c>
      <c r="B321" s="38" t="s">
        <v>3582</v>
      </c>
    </row>
    <row r="322" spans="1:2" hidden="1" x14ac:dyDescent="0.25">
      <c r="A322" s="1" t="s">
        <v>3583</v>
      </c>
      <c r="B322" s="38" t="s">
        <v>3584</v>
      </c>
    </row>
    <row r="323" spans="1:2" hidden="1" x14ac:dyDescent="0.25">
      <c r="A323" s="1" t="s">
        <v>3583</v>
      </c>
      <c r="B323" s="38" t="s">
        <v>3584</v>
      </c>
    </row>
    <row r="324" spans="1:2" hidden="1" x14ac:dyDescent="0.25">
      <c r="A324" s="1" t="s">
        <v>3585</v>
      </c>
      <c r="B324" s="38" t="s">
        <v>3586</v>
      </c>
    </row>
    <row r="325" spans="1:2" hidden="1" x14ac:dyDescent="0.25">
      <c r="A325" s="1" t="s">
        <v>3587</v>
      </c>
      <c r="B325" s="38" t="s">
        <v>3586</v>
      </c>
    </row>
    <row r="326" spans="1:2" hidden="1" x14ac:dyDescent="0.25">
      <c r="A326" s="1" t="s">
        <v>3588</v>
      </c>
      <c r="B326" s="38" t="s">
        <v>3589</v>
      </c>
    </row>
    <row r="327" spans="1:2" hidden="1" x14ac:dyDescent="0.25">
      <c r="A327" s="1" t="s">
        <v>867</v>
      </c>
      <c r="B327" s="38" t="s">
        <v>3590</v>
      </c>
    </row>
    <row r="328" spans="1:2" hidden="1" x14ac:dyDescent="0.25">
      <c r="A328" s="1" t="s">
        <v>867</v>
      </c>
      <c r="B328" s="38" t="s">
        <v>3590</v>
      </c>
    </row>
    <row r="329" spans="1:2" hidden="1" x14ac:dyDescent="0.25">
      <c r="A329" s="1" t="s">
        <v>867</v>
      </c>
      <c r="B329" s="38" t="s">
        <v>3590</v>
      </c>
    </row>
    <row r="330" spans="1:2" hidden="1" x14ac:dyDescent="0.25">
      <c r="A330" s="1" t="s">
        <v>3591</v>
      </c>
      <c r="B330" s="38" t="s">
        <v>3592</v>
      </c>
    </row>
    <row r="331" spans="1:2" hidden="1" x14ac:dyDescent="0.25">
      <c r="A331" s="1" t="s">
        <v>3593</v>
      </c>
      <c r="B331" s="38" t="s">
        <v>3594</v>
      </c>
    </row>
    <row r="332" spans="1:2" hidden="1" x14ac:dyDescent="0.25">
      <c r="A332" s="1" t="s">
        <v>3595</v>
      </c>
      <c r="B332" s="38" t="s">
        <v>3596</v>
      </c>
    </row>
    <row r="333" spans="1:2" hidden="1" x14ac:dyDescent="0.25">
      <c r="A333" s="1" t="s">
        <v>3597</v>
      </c>
      <c r="B333" s="38" t="s">
        <v>3598</v>
      </c>
    </row>
    <row r="334" spans="1:2" hidden="1" x14ac:dyDescent="0.25">
      <c r="A334" s="1" t="s">
        <v>3599</v>
      </c>
      <c r="B334" s="38" t="s">
        <v>3600</v>
      </c>
    </row>
    <row r="335" spans="1:2" hidden="1" x14ac:dyDescent="0.25">
      <c r="A335" s="1" t="s">
        <v>3601</v>
      </c>
      <c r="B335" s="38" t="s">
        <v>3602</v>
      </c>
    </row>
    <row r="336" spans="1:2" hidden="1" x14ac:dyDescent="0.25">
      <c r="A336" s="1" t="s">
        <v>3603</v>
      </c>
      <c r="B336" s="38" t="s">
        <v>3604</v>
      </c>
    </row>
    <row r="337" spans="1:2" hidden="1" x14ac:dyDescent="0.25">
      <c r="A337" s="1" t="s">
        <v>3605</v>
      </c>
      <c r="B337" s="38" t="s">
        <v>3606</v>
      </c>
    </row>
    <row r="338" spans="1:2" hidden="1" x14ac:dyDescent="0.25">
      <c r="A338" s="1" t="s">
        <v>3607</v>
      </c>
      <c r="B338" s="38" t="s">
        <v>3608</v>
      </c>
    </row>
    <row r="339" spans="1:2" hidden="1" x14ac:dyDescent="0.25">
      <c r="A339" s="1" t="s">
        <v>3609</v>
      </c>
      <c r="B339" s="38" t="s">
        <v>3610</v>
      </c>
    </row>
    <row r="340" spans="1:2" hidden="1" x14ac:dyDescent="0.25">
      <c r="A340" s="1" t="s">
        <v>3611</v>
      </c>
      <c r="B340" s="38" t="s">
        <v>3612</v>
      </c>
    </row>
    <row r="341" spans="1:2" hidden="1" x14ac:dyDescent="0.25">
      <c r="A341" s="1" t="s">
        <v>3613</v>
      </c>
      <c r="B341" s="38" t="s">
        <v>3614</v>
      </c>
    </row>
    <row r="342" spans="1:2" hidden="1" x14ac:dyDescent="0.25">
      <c r="A342" s="1" t="s">
        <v>3615</v>
      </c>
      <c r="B342" s="38" t="s">
        <v>3616</v>
      </c>
    </row>
    <row r="343" spans="1:2" hidden="1" x14ac:dyDescent="0.25">
      <c r="A343" s="1" t="s">
        <v>3615</v>
      </c>
      <c r="B343" s="38" t="s">
        <v>3616</v>
      </c>
    </row>
    <row r="344" spans="1:2" hidden="1" x14ac:dyDescent="0.25">
      <c r="A344" s="1" t="s">
        <v>3617</v>
      </c>
      <c r="B344" s="38" t="s">
        <v>3618</v>
      </c>
    </row>
    <row r="345" spans="1:2" hidden="1" x14ac:dyDescent="0.25">
      <c r="A345" s="1" t="s">
        <v>3619</v>
      </c>
      <c r="B345" s="38" t="s">
        <v>3620</v>
      </c>
    </row>
    <row r="346" spans="1:2" hidden="1" x14ac:dyDescent="0.25">
      <c r="A346" s="1" t="s">
        <v>3621</v>
      </c>
      <c r="B346" s="38" t="s">
        <v>3622</v>
      </c>
    </row>
    <row r="347" spans="1:2" hidden="1" x14ac:dyDescent="0.25">
      <c r="A347" s="1" t="s">
        <v>3623</v>
      </c>
      <c r="B347" s="38" t="s">
        <v>3624</v>
      </c>
    </row>
    <row r="348" spans="1:2" hidden="1" x14ac:dyDescent="0.25">
      <c r="A348" s="1" t="s">
        <v>3625</v>
      </c>
      <c r="B348" s="38" t="s">
        <v>3626</v>
      </c>
    </row>
    <row r="349" spans="1:2" hidden="1" x14ac:dyDescent="0.25">
      <c r="A349" s="1" t="s">
        <v>3627</v>
      </c>
      <c r="B349" s="38" t="s">
        <v>3628</v>
      </c>
    </row>
    <row r="350" spans="1:2" hidden="1" x14ac:dyDescent="0.25">
      <c r="A350" s="1" t="s">
        <v>3629</v>
      </c>
      <c r="B350" s="38" t="s">
        <v>3630</v>
      </c>
    </row>
    <row r="351" spans="1:2" hidden="1" x14ac:dyDescent="0.25">
      <c r="A351" s="1" t="s">
        <v>3631</v>
      </c>
      <c r="B351" s="38" t="s">
        <v>3632</v>
      </c>
    </row>
    <row r="352" spans="1:2" hidden="1" x14ac:dyDescent="0.25">
      <c r="A352" s="1" t="s">
        <v>3633</v>
      </c>
      <c r="B352" s="38" t="s">
        <v>3634</v>
      </c>
    </row>
    <row r="353" spans="1:2" hidden="1" x14ac:dyDescent="0.25">
      <c r="A353" s="1" t="s">
        <v>3635</v>
      </c>
      <c r="B353" s="38" t="s">
        <v>3636</v>
      </c>
    </row>
    <row r="354" spans="1:2" hidden="1" x14ac:dyDescent="0.25">
      <c r="A354" s="1" t="s">
        <v>3637</v>
      </c>
      <c r="B354" s="38" t="s">
        <v>3638</v>
      </c>
    </row>
    <row r="355" spans="1:2" hidden="1" x14ac:dyDescent="0.25">
      <c r="A355" s="1" t="s">
        <v>3639</v>
      </c>
      <c r="B355" s="38" t="s">
        <v>3640</v>
      </c>
    </row>
    <row r="356" spans="1:2" hidden="1" x14ac:dyDescent="0.25">
      <c r="A356" s="1" t="s">
        <v>183</v>
      </c>
      <c r="B356" s="38" t="s">
        <v>3641</v>
      </c>
    </row>
    <row r="357" spans="1:2" hidden="1" x14ac:dyDescent="0.25">
      <c r="A357" s="1" t="s">
        <v>3642</v>
      </c>
      <c r="B357" s="38" t="s">
        <v>3643</v>
      </c>
    </row>
    <row r="358" spans="1:2" hidden="1" x14ac:dyDescent="0.25">
      <c r="A358" s="1" t="s">
        <v>3644</v>
      </c>
      <c r="B358" s="38" t="s">
        <v>3645</v>
      </c>
    </row>
    <row r="359" spans="1:2" hidden="1" x14ac:dyDescent="0.25">
      <c r="A359" s="1" t="s">
        <v>3646</v>
      </c>
      <c r="B359" s="38" t="s">
        <v>3646</v>
      </c>
    </row>
    <row r="360" spans="1:2" hidden="1" x14ac:dyDescent="0.25">
      <c r="A360" s="1" t="s">
        <v>3647</v>
      </c>
      <c r="B360" s="38" t="s">
        <v>3648</v>
      </c>
    </row>
    <row r="361" spans="1:2" hidden="1" x14ac:dyDescent="0.25">
      <c r="A361" s="1" t="s">
        <v>3649</v>
      </c>
      <c r="B361" s="38" t="s">
        <v>3650</v>
      </c>
    </row>
    <row r="362" spans="1:2" hidden="1" x14ac:dyDescent="0.25">
      <c r="A362" s="1" t="s">
        <v>3651</v>
      </c>
      <c r="B362" s="38" t="s">
        <v>3652</v>
      </c>
    </row>
    <row r="363" spans="1:2" hidden="1" x14ac:dyDescent="0.25">
      <c r="A363" s="1" t="s">
        <v>3653</v>
      </c>
      <c r="B363" s="38" t="s">
        <v>3654</v>
      </c>
    </row>
    <row r="364" spans="1:2" hidden="1" x14ac:dyDescent="0.25">
      <c r="A364" s="1" t="s">
        <v>29</v>
      </c>
      <c r="B364" s="38" t="s">
        <v>3655</v>
      </c>
    </row>
    <row r="365" spans="1:2" hidden="1" x14ac:dyDescent="0.25">
      <c r="A365" s="1" t="s">
        <v>3656</v>
      </c>
      <c r="B365" s="38" t="s">
        <v>3657</v>
      </c>
    </row>
    <row r="366" spans="1:2" hidden="1" x14ac:dyDescent="0.25">
      <c r="A366" s="1" t="s">
        <v>3658</v>
      </c>
      <c r="B366" s="38" t="s">
        <v>3659</v>
      </c>
    </row>
    <row r="367" spans="1:2" hidden="1" x14ac:dyDescent="0.25">
      <c r="A367" s="1" t="s">
        <v>3660</v>
      </c>
      <c r="B367" s="38" t="s">
        <v>3661</v>
      </c>
    </row>
    <row r="368" spans="1:2" hidden="1" x14ac:dyDescent="0.25">
      <c r="A368" s="1" t="s">
        <v>3662</v>
      </c>
      <c r="B368" s="38" t="s">
        <v>3663</v>
      </c>
    </row>
    <row r="369" spans="1:2" hidden="1" x14ac:dyDescent="0.25">
      <c r="A369" s="1" t="s">
        <v>3664</v>
      </c>
      <c r="B369" s="38" t="s">
        <v>3665</v>
      </c>
    </row>
    <row r="370" spans="1:2" hidden="1" x14ac:dyDescent="0.25">
      <c r="A370" s="1" t="s">
        <v>3666</v>
      </c>
      <c r="B370" s="38" t="s">
        <v>3667</v>
      </c>
    </row>
    <row r="371" spans="1:2" hidden="1" x14ac:dyDescent="0.25">
      <c r="A371" s="1" t="s">
        <v>3668</v>
      </c>
      <c r="B371" s="38" t="s">
        <v>3669</v>
      </c>
    </row>
    <row r="372" spans="1:2" hidden="1" x14ac:dyDescent="0.25">
      <c r="A372" s="1" t="s">
        <v>3670</v>
      </c>
      <c r="B372" s="38" t="s">
        <v>3671</v>
      </c>
    </row>
    <row r="373" spans="1:2" hidden="1" x14ac:dyDescent="0.25">
      <c r="A373" s="1" t="s">
        <v>3672</v>
      </c>
      <c r="B373" s="38" t="s">
        <v>3673</v>
      </c>
    </row>
    <row r="374" spans="1:2" hidden="1" x14ac:dyDescent="0.25">
      <c r="A374" s="1" t="s">
        <v>3674</v>
      </c>
      <c r="B374" s="38" t="s">
        <v>3675</v>
      </c>
    </row>
    <row r="375" spans="1:2" hidden="1" x14ac:dyDescent="0.25">
      <c r="A375" s="1" t="s">
        <v>3676</v>
      </c>
      <c r="B375" s="38" t="s">
        <v>3677</v>
      </c>
    </row>
    <row r="376" spans="1:2" hidden="1" x14ac:dyDescent="0.25">
      <c r="A376" s="1" t="s">
        <v>3678</v>
      </c>
      <c r="B376" s="38" t="s">
        <v>3679</v>
      </c>
    </row>
    <row r="377" spans="1:2" hidden="1" x14ac:dyDescent="0.25">
      <c r="A377" s="1" t="s">
        <v>3680</v>
      </c>
      <c r="B377" s="38" t="s">
        <v>3681</v>
      </c>
    </row>
    <row r="378" spans="1:2" hidden="1" x14ac:dyDescent="0.25">
      <c r="A378" s="1" t="s">
        <v>3682</v>
      </c>
      <c r="B378" s="38" t="s">
        <v>3683</v>
      </c>
    </row>
    <row r="379" spans="1:2" hidden="1" x14ac:dyDescent="0.25">
      <c r="A379" s="1" t="s">
        <v>3684</v>
      </c>
      <c r="B379" s="38" t="s">
        <v>3683</v>
      </c>
    </row>
    <row r="380" spans="1:2" hidden="1" x14ac:dyDescent="0.25">
      <c r="A380" s="1" t="s">
        <v>3685</v>
      </c>
      <c r="B380" s="38" t="s">
        <v>3686</v>
      </c>
    </row>
    <row r="381" spans="1:2" hidden="1" x14ac:dyDescent="0.25">
      <c r="A381" s="1" t="s">
        <v>3687</v>
      </c>
      <c r="B381" s="38" t="s">
        <v>3688</v>
      </c>
    </row>
    <row r="382" spans="1:2" hidden="1" x14ac:dyDescent="0.25">
      <c r="A382" s="1" t="s">
        <v>3687</v>
      </c>
      <c r="B382" s="38" t="s">
        <v>3688</v>
      </c>
    </row>
    <row r="383" spans="1:2" hidden="1" x14ac:dyDescent="0.25">
      <c r="A383" s="1" t="s">
        <v>3689</v>
      </c>
      <c r="B383" s="38" t="s">
        <v>3688</v>
      </c>
    </row>
    <row r="384" spans="1:2" hidden="1" x14ac:dyDescent="0.25">
      <c r="A384" s="1" t="s">
        <v>3689</v>
      </c>
      <c r="B384" s="38" t="s">
        <v>3688</v>
      </c>
    </row>
    <row r="385" spans="1:2" hidden="1" x14ac:dyDescent="0.25">
      <c r="A385" s="1" t="s">
        <v>3690</v>
      </c>
      <c r="B385" s="38" t="s">
        <v>3691</v>
      </c>
    </row>
    <row r="386" spans="1:2" hidden="1" x14ac:dyDescent="0.25">
      <c r="A386" s="1" t="s">
        <v>3692</v>
      </c>
      <c r="B386" s="38" t="s">
        <v>3693</v>
      </c>
    </row>
    <row r="387" spans="1:2" hidden="1" x14ac:dyDescent="0.25">
      <c r="A387" s="1" t="s">
        <v>3694</v>
      </c>
      <c r="B387" s="38" t="s">
        <v>3695</v>
      </c>
    </row>
    <row r="388" spans="1:2" hidden="1" x14ac:dyDescent="0.25">
      <c r="A388" s="1" t="s">
        <v>138</v>
      </c>
      <c r="B388" s="38" t="s">
        <v>3696</v>
      </c>
    </row>
    <row r="389" spans="1:2" hidden="1" x14ac:dyDescent="0.25">
      <c r="A389" s="1" t="s">
        <v>138</v>
      </c>
      <c r="B389" s="38" t="s">
        <v>3696</v>
      </c>
    </row>
    <row r="390" spans="1:2" hidden="1" x14ac:dyDescent="0.25">
      <c r="A390" s="1" t="s">
        <v>138</v>
      </c>
      <c r="B390" s="38" t="s">
        <v>3696</v>
      </c>
    </row>
    <row r="391" spans="1:2" hidden="1" x14ac:dyDescent="0.25">
      <c r="A391" s="1" t="s">
        <v>138</v>
      </c>
      <c r="B391" s="38" t="s">
        <v>3696</v>
      </c>
    </row>
    <row r="392" spans="1:2" hidden="1" x14ac:dyDescent="0.25">
      <c r="A392" s="1" t="s">
        <v>3697</v>
      </c>
      <c r="B392" s="38" t="s">
        <v>3698</v>
      </c>
    </row>
    <row r="393" spans="1:2" hidden="1" x14ac:dyDescent="0.25">
      <c r="A393" s="1" t="s">
        <v>3699</v>
      </c>
      <c r="B393" s="38" t="s">
        <v>3700</v>
      </c>
    </row>
    <row r="394" spans="1:2" hidden="1" x14ac:dyDescent="0.25">
      <c r="A394" s="1" t="s">
        <v>3701</v>
      </c>
      <c r="B394" s="38" t="s">
        <v>3702</v>
      </c>
    </row>
    <row r="395" spans="1:2" hidden="1" x14ac:dyDescent="0.25">
      <c r="A395" s="1" t="s">
        <v>3703</v>
      </c>
      <c r="B395" s="38" t="s">
        <v>3704</v>
      </c>
    </row>
    <row r="396" spans="1:2" hidden="1" x14ac:dyDescent="0.25">
      <c r="A396" s="1" t="s">
        <v>3705</v>
      </c>
      <c r="B396" s="38" t="s">
        <v>3706</v>
      </c>
    </row>
    <row r="397" spans="1:2" hidden="1" x14ac:dyDescent="0.25">
      <c r="A397" s="1" t="s">
        <v>3707</v>
      </c>
      <c r="B397" s="38" t="s">
        <v>3708</v>
      </c>
    </row>
    <row r="398" spans="1:2" hidden="1" x14ac:dyDescent="0.25">
      <c r="A398" s="1" t="s">
        <v>3709</v>
      </c>
      <c r="B398" s="38" t="s">
        <v>3710</v>
      </c>
    </row>
    <row r="399" spans="1:2" hidden="1" x14ac:dyDescent="0.25">
      <c r="A399" s="1" t="s">
        <v>3711</v>
      </c>
      <c r="B399" s="38" t="s">
        <v>3712</v>
      </c>
    </row>
    <row r="400" spans="1:2" hidden="1" x14ac:dyDescent="0.25">
      <c r="A400" s="1" t="s">
        <v>3713</v>
      </c>
      <c r="B400" s="38" t="s">
        <v>3712</v>
      </c>
    </row>
    <row r="401" spans="1:2" hidden="1" x14ac:dyDescent="0.25">
      <c r="A401" s="1" t="s">
        <v>3714</v>
      </c>
      <c r="B401" s="38" t="s">
        <v>3712</v>
      </c>
    </row>
    <row r="402" spans="1:2" hidden="1" x14ac:dyDescent="0.25">
      <c r="A402" s="1" t="s">
        <v>3715</v>
      </c>
      <c r="B402" s="38" t="s">
        <v>3712</v>
      </c>
    </row>
    <row r="403" spans="1:2" hidden="1" x14ac:dyDescent="0.25">
      <c r="A403" s="1" t="s">
        <v>3716</v>
      </c>
      <c r="B403" s="38" t="s">
        <v>3717</v>
      </c>
    </row>
    <row r="404" spans="1:2" hidden="1" x14ac:dyDescent="0.25">
      <c r="A404" s="1" t="s">
        <v>3718</v>
      </c>
      <c r="B404" s="38" t="s">
        <v>3719</v>
      </c>
    </row>
    <row r="405" spans="1:2" hidden="1" x14ac:dyDescent="0.25">
      <c r="A405" s="1" t="s">
        <v>3720</v>
      </c>
      <c r="B405" s="38" t="s">
        <v>3721</v>
      </c>
    </row>
    <row r="406" spans="1:2" hidden="1" x14ac:dyDescent="0.25">
      <c r="A406" s="1" t="s">
        <v>3722</v>
      </c>
      <c r="B406" s="38" t="s">
        <v>3723</v>
      </c>
    </row>
    <row r="407" spans="1:2" hidden="1" x14ac:dyDescent="0.25">
      <c r="A407" s="1" t="s">
        <v>3724</v>
      </c>
      <c r="B407" s="38" t="s">
        <v>3725</v>
      </c>
    </row>
    <row r="408" spans="1:2" hidden="1" x14ac:dyDescent="0.25">
      <c r="A408" s="1" t="s">
        <v>3726</v>
      </c>
      <c r="B408" s="38" t="s">
        <v>3727</v>
      </c>
    </row>
    <row r="409" spans="1:2" hidden="1" x14ac:dyDescent="0.25">
      <c r="A409" s="1" t="s">
        <v>3728</v>
      </c>
      <c r="B409" s="38" t="s">
        <v>3729</v>
      </c>
    </row>
    <row r="410" spans="1:2" hidden="1" x14ac:dyDescent="0.25">
      <c r="A410" s="1" t="s">
        <v>3730</v>
      </c>
      <c r="B410" s="38" t="s">
        <v>3731</v>
      </c>
    </row>
    <row r="411" spans="1:2" hidden="1" x14ac:dyDescent="0.25">
      <c r="A411" s="1" t="s">
        <v>3732</v>
      </c>
      <c r="B411" s="38" t="s">
        <v>3733</v>
      </c>
    </row>
    <row r="412" spans="1:2" hidden="1" x14ac:dyDescent="0.25">
      <c r="A412" s="1" t="s">
        <v>3732</v>
      </c>
      <c r="B412" s="38" t="s">
        <v>3733</v>
      </c>
    </row>
    <row r="413" spans="1:2" hidden="1" x14ac:dyDescent="0.25">
      <c r="A413" s="1" t="s">
        <v>3732</v>
      </c>
      <c r="B413" s="38" t="s">
        <v>3733</v>
      </c>
    </row>
    <row r="414" spans="1:2" hidden="1" x14ac:dyDescent="0.25">
      <c r="A414" s="1" t="s">
        <v>3734</v>
      </c>
      <c r="B414" s="38" t="s">
        <v>3735</v>
      </c>
    </row>
    <row r="415" spans="1:2" hidden="1" x14ac:dyDescent="0.25">
      <c r="A415" s="1" t="s">
        <v>3736</v>
      </c>
      <c r="B415" s="38" t="s">
        <v>3737</v>
      </c>
    </row>
    <row r="416" spans="1:2" hidden="1" x14ac:dyDescent="0.25">
      <c r="A416" s="1" t="s">
        <v>3738</v>
      </c>
      <c r="B416" s="38" t="s">
        <v>3739</v>
      </c>
    </row>
    <row r="417" spans="1:2" hidden="1" x14ac:dyDescent="0.25">
      <c r="A417" s="1" t="s">
        <v>3740</v>
      </c>
      <c r="B417" s="38" t="s">
        <v>3739</v>
      </c>
    </row>
    <row r="418" spans="1:2" hidden="1" x14ac:dyDescent="0.25">
      <c r="A418" s="1" t="s">
        <v>3740</v>
      </c>
      <c r="B418" s="38" t="s">
        <v>3739</v>
      </c>
    </row>
    <row r="419" spans="1:2" hidden="1" x14ac:dyDescent="0.25">
      <c r="A419" s="1" t="s">
        <v>3741</v>
      </c>
      <c r="B419" s="38" t="s">
        <v>3742</v>
      </c>
    </row>
    <row r="420" spans="1:2" hidden="1" x14ac:dyDescent="0.25">
      <c r="A420" s="1" t="s">
        <v>3743</v>
      </c>
      <c r="B420" s="38" t="s">
        <v>3744</v>
      </c>
    </row>
    <row r="421" spans="1:2" hidden="1" x14ac:dyDescent="0.25">
      <c r="A421" s="1" t="s">
        <v>3745</v>
      </c>
      <c r="B421" s="38" t="s">
        <v>3746</v>
      </c>
    </row>
    <row r="422" spans="1:2" hidden="1" x14ac:dyDescent="0.25">
      <c r="A422" s="1" t="s">
        <v>3747</v>
      </c>
      <c r="B422" s="38" t="s">
        <v>3748</v>
      </c>
    </row>
    <row r="423" spans="1:2" hidden="1" x14ac:dyDescent="0.25">
      <c r="A423" s="1" t="s">
        <v>3749</v>
      </c>
      <c r="B423" s="38" t="s">
        <v>3750</v>
      </c>
    </row>
    <row r="424" spans="1:2" hidden="1" x14ac:dyDescent="0.25">
      <c r="A424" s="1" t="s">
        <v>3751</v>
      </c>
      <c r="B424" s="38" t="s">
        <v>3752</v>
      </c>
    </row>
    <row r="425" spans="1:2" hidden="1" x14ac:dyDescent="0.25">
      <c r="A425" s="1" t="s">
        <v>3753</v>
      </c>
      <c r="B425" s="38" t="s">
        <v>3754</v>
      </c>
    </row>
    <row r="426" spans="1:2" hidden="1" x14ac:dyDescent="0.25">
      <c r="A426" s="1" t="s">
        <v>3755</v>
      </c>
      <c r="B426" s="38" t="s">
        <v>3756</v>
      </c>
    </row>
    <row r="427" spans="1:2" hidden="1" x14ac:dyDescent="0.25">
      <c r="A427" s="1" t="s">
        <v>3757</v>
      </c>
      <c r="B427" s="38" t="s">
        <v>3758</v>
      </c>
    </row>
    <row r="428" spans="1:2" hidden="1" x14ac:dyDescent="0.25">
      <c r="A428" s="1" t="s">
        <v>3759</v>
      </c>
      <c r="B428" s="38" t="s">
        <v>3760</v>
      </c>
    </row>
    <row r="429" spans="1:2" hidden="1" x14ac:dyDescent="0.25">
      <c r="A429" s="1" t="s">
        <v>3761</v>
      </c>
      <c r="B429" s="38" t="s">
        <v>3762</v>
      </c>
    </row>
    <row r="430" spans="1:2" hidden="1" x14ac:dyDescent="0.25">
      <c r="A430" s="1" t="s">
        <v>3763</v>
      </c>
      <c r="B430" s="38" t="s">
        <v>3764</v>
      </c>
    </row>
    <row r="431" spans="1:2" hidden="1" x14ac:dyDescent="0.25">
      <c r="A431" s="1" t="s">
        <v>3765</v>
      </c>
      <c r="B431" s="38" t="s">
        <v>3766</v>
      </c>
    </row>
    <row r="432" spans="1:2" hidden="1" x14ac:dyDescent="0.25">
      <c r="A432" s="1" t="s">
        <v>3767</v>
      </c>
      <c r="B432" s="38" t="s">
        <v>3768</v>
      </c>
    </row>
    <row r="433" spans="1:2" hidden="1" x14ac:dyDescent="0.25">
      <c r="A433" s="1" t="s">
        <v>3769</v>
      </c>
      <c r="B433" s="38" t="s">
        <v>3770</v>
      </c>
    </row>
    <row r="434" spans="1:2" hidden="1" x14ac:dyDescent="0.25">
      <c r="A434" s="1" t="s">
        <v>3769</v>
      </c>
      <c r="B434" s="38" t="s">
        <v>3770</v>
      </c>
    </row>
    <row r="435" spans="1:2" hidden="1" x14ac:dyDescent="0.25">
      <c r="A435" s="1" t="s">
        <v>3771</v>
      </c>
      <c r="B435" s="38" t="s">
        <v>3772</v>
      </c>
    </row>
    <row r="436" spans="1:2" hidden="1" x14ac:dyDescent="0.25">
      <c r="A436" s="1" t="s">
        <v>3773</v>
      </c>
      <c r="B436" s="38" t="s">
        <v>3774</v>
      </c>
    </row>
    <row r="437" spans="1:2" hidden="1" x14ac:dyDescent="0.25">
      <c r="A437" s="1" t="s">
        <v>3773</v>
      </c>
      <c r="B437" s="38" t="s">
        <v>3774</v>
      </c>
    </row>
    <row r="438" spans="1:2" hidden="1" x14ac:dyDescent="0.25">
      <c r="A438" s="1" t="s">
        <v>3775</v>
      </c>
      <c r="B438" s="38" t="s">
        <v>3776</v>
      </c>
    </row>
    <row r="439" spans="1:2" hidden="1" x14ac:dyDescent="0.25">
      <c r="A439" s="1" t="s">
        <v>738</v>
      </c>
      <c r="B439" s="38" t="s">
        <v>3777</v>
      </c>
    </row>
    <row r="440" spans="1:2" hidden="1" x14ac:dyDescent="0.25">
      <c r="A440" s="1" t="s">
        <v>3778</v>
      </c>
      <c r="B440" s="38" t="s">
        <v>3779</v>
      </c>
    </row>
    <row r="441" spans="1:2" hidden="1" x14ac:dyDescent="0.25">
      <c r="A441" s="1" t="s">
        <v>3780</v>
      </c>
      <c r="B441" s="38" t="s">
        <v>3781</v>
      </c>
    </row>
    <row r="442" spans="1:2" hidden="1" x14ac:dyDescent="0.25">
      <c r="A442" s="1" t="s">
        <v>3782</v>
      </c>
      <c r="B442" s="38" t="s">
        <v>3783</v>
      </c>
    </row>
    <row r="443" spans="1:2" hidden="1" x14ac:dyDescent="0.25">
      <c r="A443" s="1" t="s">
        <v>3784</v>
      </c>
      <c r="B443" s="38" t="s">
        <v>3785</v>
      </c>
    </row>
    <row r="444" spans="1:2" hidden="1" x14ac:dyDescent="0.25">
      <c r="A444" s="1" t="s">
        <v>3786</v>
      </c>
      <c r="B444" s="38" t="s">
        <v>3787</v>
      </c>
    </row>
    <row r="445" spans="1:2" hidden="1" x14ac:dyDescent="0.25">
      <c r="A445" s="1" t="s">
        <v>3788</v>
      </c>
      <c r="B445" s="38" t="s">
        <v>3789</v>
      </c>
    </row>
    <row r="446" spans="1:2" hidden="1" x14ac:dyDescent="0.25">
      <c r="A446" s="1" t="s">
        <v>3790</v>
      </c>
      <c r="B446" s="38" t="s">
        <v>3791</v>
      </c>
    </row>
    <row r="447" spans="1:2" hidden="1" x14ac:dyDescent="0.25">
      <c r="A447" s="1" t="s">
        <v>519</v>
      </c>
      <c r="B447" s="38" t="s">
        <v>3792</v>
      </c>
    </row>
    <row r="448" spans="1:2" hidden="1" x14ac:dyDescent="0.25">
      <c r="A448" s="1" t="s">
        <v>3793</v>
      </c>
      <c r="B448" s="38" t="s">
        <v>3794</v>
      </c>
    </row>
    <row r="449" spans="1:2" hidden="1" x14ac:dyDescent="0.25">
      <c r="A449" s="1" t="s">
        <v>3795</v>
      </c>
      <c r="B449" s="38" t="s">
        <v>3794</v>
      </c>
    </row>
    <row r="450" spans="1:2" hidden="1" x14ac:dyDescent="0.25">
      <c r="A450" s="1" t="s">
        <v>3796</v>
      </c>
      <c r="B450" s="38" t="s">
        <v>3797</v>
      </c>
    </row>
    <row r="451" spans="1:2" hidden="1" x14ac:dyDescent="0.25">
      <c r="A451" s="1" t="s">
        <v>3798</v>
      </c>
      <c r="B451" s="38" t="s">
        <v>3799</v>
      </c>
    </row>
    <row r="452" spans="1:2" hidden="1" x14ac:dyDescent="0.25">
      <c r="A452" s="1" t="s">
        <v>3800</v>
      </c>
      <c r="B452" s="38" t="s">
        <v>3801</v>
      </c>
    </row>
    <row r="453" spans="1:2" hidden="1" x14ac:dyDescent="0.25">
      <c r="A453" s="1" t="s">
        <v>3802</v>
      </c>
      <c r="B453" s="38" t="s">
        <v>3803</v>
      </c>
    </row>
    <row r="454" spans="1:2" hidden="1" x14ac:dyDescent="0.25">
      <c r="A454" s="1" t="s">
        <v>3804</v>
      </c>
      <c r="B454" s="38" t="s">
        <v>3805</v>
      </c>
    </row>
    <row r="455" spans="1:2" hidden="1" x14ac:dyDescent="0.25">
      <c r="A455" s="1" t="s">
        <v>3806</v>
      </c>
      <c r="B455" s="38" t="s">
        <v>3807</v>
      </c>
    </row>
    <row r="456" spans="1:2" hidden="1" x14ac:dyDescent="0.25">
      <c r="A456" s="1" t="s">
        <v>3808</v>
      </c>
      <c r="B456" s="38" t="s">
        <v>3809</v>
      </c>
    </row>
    <row r="457" spans="1:2" hidden="1" x14ac:dyDescent="0.25">
      <c r="A457" s="1" t="s">
        <v>3810</v>
      </c>
      <c r="B457" s="38" t="s">
        <v>3811</v>
      </c>
    </row>
    <row r="458" spans="1:2" hidden="1" x14ac:dyDescent="0.25">
      <c r="A458" s="1" t="s">
        <v>3812</v>
      </c>
      <c r="B458" s="38" t="s">
        <v>3813</v>
      </c>
    </row>
    <row r="459" spans="1:2" hidden="1" x14ac:dyDescent="0.25">
      <c r="A459" s="1" t="s">
        <v>1018</v>
      </c>
      <c r="B459" s="38" t="s">
        <v>3814</v>
      </c>
    </row>
    <row r="460" spans="1:2" hidden="1" x14ac:dyDescent="0.25">
      <c r="A460" s="1" t="s">
        <v>3815</v>
      </c>
      <c r="B460" s="38" t="s">
        <v>3816</v>
      </c>
    </row>
    <row r="461" spans="1:2" hidden="1" x14ac:dyDescent="0.25">
      <c r="A461" s="1" t="s">
        <v>719</v>
      </c>
      <c r="B461" s="38" t="s">
        <v>3817</v>
      </c>
    </row>
    <row r="462" spans="1:2" hidden="1" x14ac:dyDescent="0.25">
      <c r="A462" s="1" t="s">
        <v>719</v>
      </c>
      <c r="B462" s="38" t="s">
        <v>3817</v>
      </c>
    </row>
    <row r="463" spans="1:2" hidden="1" x14ac:dyDescent="0.25">
      <c r="A463" s="1" t="s">
        <v>3818</v>
      </c>
      <c r="B463" s="38" t="s">
        <v>3817</v>
      </c>
    </row>
    <row r="464" spans="1:2" hidden="1" x14ac:dyDescent="0.25">
      <c r="A464" s="1" t="s">
        <v>3818</v>
      </c>
      <c r="B464" s="38" t="s">
        <v>3817</v>
      </c>
    </row>
    <row r="465" spans="1:2" hidden="1" x14ac:dyDescent="0.25">
      <c r="A465" s="1" t="s">
        <v>390</v>
      </c>
      <c r="B465" s="38" t="s">
        <v>3819</v>
      </c>
    </row>
    <row r="466" spans="1:2" hidden="1" x14ac:dyDescent="0.25">
      <c r="A466" s="1" t="s">
        <v>390</v>
      </c>
      <c r="B466" s="38" t="s">
        <v>3819</v>
      </c>
    </row>
    <row r="467" spans="1:2" hidden="1" x14ac:dyDescent="0.25">
      <c r="A467" s="1" t="s">
        <v>3820</v>
      </c>
      <c r="B467" s="38" t="s">
        <v>3821</v>
      </c>
    </row>
    <row r="468" spans="1:2" hidden="1" x14ac:dyDescent="0.25">
      <c r="A468" s="1" t="s">
        <v>3822</v>
      </c>
      <c r="B468" s="38" t="s">
        <v>3823</v>
      </c>
    </row>
    <row r="469" spans="1:2" hidden="1" x14ac:dyDescent="0.25">
      <c r="A469" s="1" t="s">
        <v>3824</v>
      </c>
      <c r="B469" s="38" t="s">
        <v>3825</v>
      </c>
    </row>
    <row r="470" spans="1:2" hidden="1" x14ac:dyDescent="0.25">
      <c r="A470" s="1" t="s">
        <v>3826</v>
      </c>
      <c r="B470" s="38" t="s">
        <v>3827</v>
      </c>
    </row>
    <row r="471" spans="1:2" hidden="1" x14ac:dyDescent="0.25">
      <c r="A471" s="1" t="s">
        <v>3828</v>
      </c>
      <c r="B471" s="38" t="s">
        <v>3829</v>
      </c>
    </row>
    <row r="472" spans="1:2" hidden="1" x14ac:dyDescent="0.25">
      <c r="A472" s="1" t="s">
        <v>3830</v>
      </c>
      <c r="B472" s="38" t="s">
        <v>3831</v>
      </c>
    </row>
    <row r="473" spans="1:2" hidden="1" x14ac:dyDescent="0.25">
      <c r="A473" s="1" t="s">
        <v>3832</v>
      </c>
      <c r="B473" s="38" t="s">
        <v>3833</v>
      </c>
    </row>
    <row r="474" spans="1:2" hidden="1" x14ac:dyDescent="0.25">
      <c r="A474" s="1" t="s">
        <v>3834</v>
      </c>
      <c r="B474" s="38" t="s">
        <v>3835</v>
      </c>
    </row>
    <row r="475" spans="1:2" hidden="1" x14ac:dyDescent="0.25">
      <c r="A475" s="1" t="s">
        <v>3836</v>
      </c>
      <c r="B475" s="38" t="s">
        <v>3837</v>
      </c>
    </row>
    <row r="476" spans="1:2" hidden="1" x14ac:dyDescent="0.25">
      <c r="A476" s="1" t="s">
        <v>264</v>
      </c>
      <c r="B476" s="38" t="s">
        <v>3838</v>
      </c>
    </row>
    <row r="477" spans="1:2" hidden="1" x14ac:dyDescent="0.25">
      <c r="A477" s="1" t="s">
        <v>2546</v>
      </c>
      <c r="B477" s="38" t="s">
        <v>3839</v>
      </c>
    </row>
    <row r="478" spans="1:2" hidden="1" x14ac:dyDescent="0.25">
      <c r="A478" s="1" t="s">
        <v>3840</v>
      </c>
      <c r="B478" s="38" t="s">
        <v>3841</v>
      </c>
    </row>
    <row r="479" spans="1:2" hidden="1" x14ac:dyDescent="0.25">
      <c r="A479" s="1" t="s">
        <v>3840</v>
      </c>
      <c r="B479" s="38" t="s">
        <v>3841</v>
      </c>
    </row>
    <row r="480" spans="1:2" hidden="1" x14ac:dyDescent="0.25">
      <c r="A480" s="1" t="s">
        <v>3842</v>
      </c>
      <c r="B480" s="38" t="s">
        <v>3843</v>
      </c>
    </row>
    <row r="481" spans="1:2" hidden="1" x14ac:dyDescent="0.25">
      <c r="A481" s="1" t="s">
        <v>3842</v>
      </c>
      <c r="B481" s="38" t="s">
        <v>3843</v>
      </c>
    </row>
    <row r="482" spans="1:2" hidden="1" x14ac:dyDescent="0.25">
      <c r="A482" s="1" t="s">
        <v>3844</v>
      </c>
      <c r="B482" s="38" t="s">
        <v>3845</v>
      </c>
    </row>
    <row r="483" spans="1:2" hidden="1" x14ac:dyDescent="0.25">
      <c r="A483" s="1" t="s">
        <v>3844</v>
      </c>
      <c r="B483" s="38" t="s">
        <v>3845</v>
      </c>
    </row>
    <row r="484" spans="1:2" hidden="1" x14ac:dyDescent="0.25">
      <c r="A484" s="1" t="s">
        <v>3846</v>
      </c>
      <c r="B484" s="38" t="s">
        <v>3847</v>
      </c>
    </row>
    <row r="485" spans="1:2" hidden="1" x14ac:dyDescent="0.25">
      <c r="A485" s="1" t="s">
        <v>3848</v>
      </c>
      <c r="B485" s="38" t="s">
        <v>3847</v>
      </c>
    </row>
    <row r="486" spans="1:2" hidden="1" x14ac:dyDescent="0.25">
      <c r="A486" s="1" t="s">
        <v>3849</v>
      </c>
      <c r="B486" s="38" t="s">
        <v>3850</v>
      </c>
    </row>
    <row r="487" spans="1:2" hidden="1" x14ac:dyDescent="0.25">
      <c r="A487" s="1" t="s">
        <v>3851</v>
      </c>
      <c r="B487" s="38" t="s">
        <v>3852</v>
      </c>
    </row>
    <row r="488" spans="1:2" hidden="1" x14ac:dyDescent="0.25">
      <c r="A488" s="1" t="s">
        <v>3853</v>
      </c>
      <c r="B488" s="38" t="s">
        <v>3854</v>
      </c>
    </row>
    <row r="489" spans="1:2" hidden="1" x14ac:dyDescent="0.25">
      <c r="A489" s="1" t="s">
        <v>3853</v>
      </c>
      <c r="B489" s="38" t="s">
        <v>3854</v>
      </c>
    </row>
    <row r="490" spans="1:2" hidden="1" x14ac:dyDescent="0.25">
      <c r="A490" s="1" t="s">
        <v>3855</v>
      </c>
      <c r="B490" s="38" t="s">
        <v>3856</v>
      </c>
    </row>
    <row r="491" spans="1:2" hidden="1" x14ac:dyDescent="0.25">
      <c r="A491" s="1" t="s">
        <v>3857</v>
      </c>
      <c r="B491" s="38" t="s">
        <v>3858</v>
      </c>
    </row>
    <row r="492" spans="1:2" hidden="1" x14ac:dyDescent="0.25">
      <c r="A492" s="1" t="s">
        <v>3859</v>
      </c>
      <c r="B492" s="38" t="s">
        <v>3860</v>
      </c>
    </row>
    <row r="493" spans="1:2" hidden="1" x14ac:dyDescent="0.25">
      <c r="A493" s="1" t="s">
        <v>3861</v>
      </c>
      <c r="B493" s="38" t="s">
        <v>3862</v>
      </c>
    </row>
    <row r="494" spans="1:2" hidden="1" x14ac:dyDescent="0.25">
      <c r="A494" s="1" t="s">
        <v>3863</v>
      </c>
      <c r="B494" s="38" t="s">
        <v>3864</v>
      </c>
    </row>
    <row r="495" spans="1:2" hidden="1" x14ac:dyDescent="0.25">
      <c r="A495" s="1" t="s">
        <v>3865</v>
      </c>
      <c r="B495" s="38" t="s">
        <v>3866</v>
      </c>
    </row>
    <row r="496" spans="1:2" hidden="1" x14ac:dyDescent="0.25">
      <c r="A496" s="1" t="s">
        <v>3867</v>
      </c>
      <c r="B496" s="38" t="s">
        <v>3868</v>
      </c>
    </row>
    <row r="497" spans="1:2" hidden="1" x14ac:dyDescent="0.25">
      <c r="A497" s="1" t="s">
        <v>3869</v>
      </c>
      <c r="B497" s="38" t="s">
        <v>3870</v>
      </c>
    </row>
    <row r="498" spans="1:2" hidden="1" x14ac:dyDescent="0.25">
      <c r="A498" s="1" t="s">
        <v>3871</v>
      </c>
      <c r="B498" s="38" t="s">
        <v>3872</v>
      </c>
    </row>
    <row r="499" spans="1:2" hidden="1" x14ac:dyDescent="0.25">
      <c r="A499" s="1" t="s">
        <v>808</v>
      </c>
      <c r="B499" s="38" t="s">
        <v>3873</v>
      </c>
    </row>
    <row r="500" spans="1:2" hidden="1" x14ac:dyDescent="0.25">
      <c r="A500" s="1" t="s">
        <v>3874</v>
      </c>
      <c r="B500" s="38" t="s">
        <v>3875</v>
      </c>
    </row>
    <row r="501" spans="1:2" hidden="1" x14ac:dyDescent="0.25">
      <c r="A501" s="1" t="s">
        <v>3876</v>
      </c>
      <c r="B501" s="38" t="s">
        <v>3877</v>
      </c>
    </row>
    <row r="502" spans="1:2" hidden="1" x14ac:dyDescent="0.25">
      <c r="A502" s="1" t="s">
        <v>3878</v>
      </c>
      <c r="B502" s="38" t="s">
        <v>3879</v>
      </c>
    </row>
    <row r="503" spans="1:2" hidden="1" x14ac:dyDescent="0.25">
      <c r="A503" s="1" t="s">
        <v>3880</v>
      </c>
      <c r="B503" s="38" t="s">
        <v>3881</v>
      </c>
    </row>
    <row r="504" spans="1:2" hidden="1" x14ac:dyDescent="0.25">
      <c r="A504" s="1" t="s">
        <v>3882</v>
      </c>
      <c r="B504" s="38" t="s">
        <v>3883</v>
      </c>
    </row>
    <row r="505" spans="1:2" hidden="1" x14ac:dyDescent="0.25">
      <c r="A505" s="1" t="s">
        <v>284</v>
      </c>
      <c r="B505" s="38" t="s">
        <v>3884</v>
      </c>
    </row>
    <row r="506" spans="1:2" hidden="1" x14ac:dyDescent="0.25">
      <c r="A506" s="1" t="s">
        <v>3885</v>
      </c>
      <c r="B506" s="38" t="s">
        <v>3886</v>
      </c>
    </row>
    <row r="507" spans="1:2" hidden="1" x14ac:dyDescent="0.25">
      <c r="A507" s="1" t="s">
        <v>3887</v>
      </c>
      <c r="B507" s="38" t="s">
        <v>3888</v>
      </c>
    </row>
    <row r="508" spans="1:2" hidden="1" x14ac:dyDescent="0.25">
      <c r="A508" s="1" t="s">
        <v>3889</v>
      </c>
      <c r="B508" s="38" t="s">
        <v>3890</v>
      </c>
    </row>
    <row r="509" spans="1:2" hidden="1" x14ac:dyDescent="0.25">
      <c r="A509" s="1" t="s">
        <v>3891</v>
      </c>
      <c r="B509" s="38" t="s">
        <v>3892</v>
      </c>
    </row>
    <row r="510" spans="1:2" hidden="1" x14ac:dyDescent="0.25">
      <c r="A510" s="1" t="s">
        <v>3893</v>
      </c>
      <c r="B510" s="38" t="s">
        <v>3894</v>
      </c>
    </row>
    <row r="511" spans="1:2" hidden="1" x14ac:dyDescent="0.25">
      <c r="A511" s="1" t="s">
        <v>3895</v>
      </c>
      <c r="B511" s="38" t="s">
        <v>3896</v>
      </c>
    </row>
    <row r="512" spans="1:2" hidden="1" x14ac:dyDescent="0.25">
      <c r="A512" s="1" t="s">
        <v>3897</v>
      </c>
      <c r="B512" s="38" t="s">
        <v>3898</v>
      </c>
    </row>
    <row r="513" spans="1:2" hidden="1" x14ac:dyDescent="0.25">
      <c r="A513" s="1" t="s">
        <v>3899</v>
      </c>
      <c r="B513" s="38" t="s">
        <v>3900</v>
      </c>
    </row>
    <row r="514" spans="1:2" hidden="1" x14ac:dyDescent="0.25">
      <c r="A514" s="1" t="s">
        <v>3901</v>
      </c>
      <c r="B514" s="38" t="s">
        <v>3902</v>
      </c>
    </row>
    <row r="515" spans="1:2" hidden="1" x14ac:dyDescent="0.25">
      <c r="A515" s="1" t="s">
        <v>3903</v>
      </c>
      <c r="B515" s="38" t="s">
        <v>3904</v>
      </c>
    </row>
    <row r="516" spans="1:2" hidden="1" x14ac:dyDescent="0.25">
      <c r="A516" s="1" t="s">
        <v>3905</v>
      </c>
      <c r="B516" s="38" t="s">
        <v>3906</v>
      </c>
    </row>
    <row r="517" spans="1:2" hidden="1" x14ac:dyDescent="0.25">
      <c r="A517" s="1" t="s">
        <v>3907</v>
      </c>
      <c r="B517" s="38" t="s">
        <v>3908</v>
      </c>
    </row>
    <row r="518" spans="1:2" hidden="1" x14ac:dyDescent="0.25">
      <c r="A518" s="1" t="s">
        <v>3909</v>
      </c>
      <c r="B518" s="38" t="s">
        <v>3910</v>
      </c>
    </row>
    <row r="519" spans="1:2" hidden="1" x14ac:dyDescent="0.25">
      <c r="A519" s="1" t="s">
        <v>3911</v>
      </c>
      <c r="B519" s="38" t="s">
        <v>3912</v>
      </c>
    </row>
    <row r="520" spans="1:2" hidden="1" x14ac:dyDescent="0.25">
      <c r="A520" s="1" t="s">
        <v>3913</v>
      </c>
      <c r="B520" s="38" t="s">
        <v>3914</v>
      </c>
    </row>
    <row r="521" spans="1:2" hidden="1" x14ac:dyDescent="0.25">
      <c r="A521" s="1" t="s">
        <v>3915</v>
      </c>
      <c r="B521" s="38" t="s">
        <v>3916</v>
      </c>
    </row>
    <row r="522" spans="1:2" hidden="1" x14ac:dyDescent="0.25">
      <c r="A522" s="1" t="s">
        <v>3917</v>
      </c>
      <c r="B522" s="38" t="s">
        <v>3918</v>
      </c>
    </row>
    <row r="523" spans="1:2" hidden="1" x14ac:dyDescent="0.25">
      <c r="A523" s="1" t="s">
        <v>3917</v>
      </c>
      <c r="B523" s="38" t="s">
        <v>3918</v>
      </c>
    </row>
    <row r="524" spans="1:2" hidden="1" x14ac:dyDescent="0.25">
      <c r="A524" s="1" t="s">
        <v>3917</v>
      </c>
      <c r="B524" s="38" t="s">
        <v>3918</v>
      </c>
    </row>
    <row r="525" spans="1:2" hidden="1" x14ac:dyDescent="0.25">
      <c r="A525" s="1" t="s">
        <v>3919</v>
      </c>
      <c r="B525" s="38" t="s">
        <v>3920</v>
      </c>
    </row>
    <row r="526" spans="1:2" hidden="1" x14ac:dyDescent="0.25">
      <c r="A526" s="1" t="s">
        <v>3921</v>
      </c>
      <c r="B526" s="38" t="s">
        <v>3922</v>
      </c>
    </row>
    <row r="527" spans="1:2" hidden="1" x14ac:dyDescent="0.25">
      <c r="A527" s="1" t="s">
        <v>3923</v>
      </c>
      <c r="B527" s="38" t="s">
        <v>3924</v>
      </c>
    </row>
    <row r="528" spans="1:2" hidden="1" x14ac:dyDescent="0.25">
      <c r="A528" s="1" t="s">
        <v>3925</v>
      </c>
      <c r="B528" s="38" t="s">
        <v>3926</v>
      </c>
    </row>
    <row r="529" spans="1:2" hidden="1" x14ac:dyDescent="0.25">
      <c r="A529" s="1" t="s">
        <v>3925</v>
      </c>
      <c r="B529" s="38" t="s">
        <v>3926</v>
      </c>
    </row>
    <row r="530" spans="1:2" hidden="1" x14ac:dyDescent="0.25">
      <c r="A530" s="1" t="s">
        <v>2380</v>
      </c>
      <c r="B530" s="38" t="s">
        <v>3927</v>
      </c>
    </row>
    <row r="531" spans="1:2" hidden="1" x14ac:dyDescent="0.25">
      <c r="A531" s="1" t="s">
        <v>3928</v>
      </c>
      <c r="B531" s="38" t="s">
        <v>3929</v>
      </c>
    </row>
    <row r="532" spans="1:2" hidden="1" x14ac:dyDescent="0.25">
      <c r="A532" s="1" t="s">
        <v>3930</v>
      </c>
      <c r="B532" s="38" t="s">
        <v>3931</v>
      </c>
    </row>
    <row r="533" spans="1:2" hidden="1" x14ac:dyDescent="0.25">
      <c r="A533" s="1" t="s">
        <v>3932</v>
      </c>
      <c r="B533" s="38" t="s">
        <v>3933</v>
      </c>
    </row>
    <row r="534" spans="1:2" hidden="1" x14ac:dyDescent="0.25">
      <c r="A534" s="1" t="s">
        <v>3934</v>
      </c>
      <c r="B534" s="38" t="s">
        <v>3935</v>
      </c>
    </row>
    <row r="535" spans="1:2" hidden="1" x14ac:dyDescent="0.25">
      <c r="A535" s="1" t="s">
        <v>3936</v>
      </c>
      <c r="B535" s="38" t="s">
        <v>3937</v>
      </c>
    </row>
    <row r="536" spans="1:2" hidden="1" x14ac:dyDescent="0.25">
      <c r="A536" s="1" t="s">
        <v>3938</v>
      </c>
      <c r="B536" s="38" t="s">
        <v>3939</v>
      </c>
    </row>
    <row r="537" spans="1:2" hidden="1" x14ac:dyDescent="0.25">
      <c r="A537" s="1" t="s">
        <v>3940</v>
      </c>
      <c r="B537" s="38" t="s">
        <v>3941</v>
      </c>
    </row>
    <row r="538" spans="1:2" hidden="1" x14ac:dyDescent="0.25">
      <c r="A538" s="1" t="s">
        <v>3942</v>
      </c>
      <c r="B538" s="38" t="s">
        <v>3943</v>
      </c>
    </row>
    <row r="539" spans="1:2" hidden="1" x14ac:dyDescent="0.25">
      <c r="A539" s="1" t="s">
        <v>3944</v>
      </c>
      <c r="B539" s="38" t="s">
        <v>3945</v>
      </c>
    </row>
    <row r="540" spans="1:2" hidden="1" x14ac:dyDescent="0.25">
      <c r="A540" s="1" t="s">
        <v>369</v>
      </c>
      <c r="B540" s="38" t="s">
        <v>3946</v>
      </c>
    </row>
    <row r="541" spans="1:2" hidden="1" x14ac:dyDescent="0.25">
      <c r="A541" s="1" t="s">
        <v>3947</v>
      </c>
      <c r="B541" s="38" t="s">
        <v>3948</v>
      </c>
    </row>
    <row r="542" spans="1:2" hidden="1" x14ac:dyDescent="0.25">
      <c r="A542" s="1" t="s">
        <v>3949</v>
      </c>
      <c r="B542" s="38" t="s">
        <v>3950</v>
      </c>
    </row>
    <row r="543" spans="1:2" hidden="1" x14ac:dyDescent="0.25">
      <c r="A543" s="1" t="s">
        <v>3951</v>
      </c>
      <c r="B543" s="38" t="s">
        <v>3952</v>
      </c>
    </row>
    <row r="544" spans="1:2" hidden="1" x14ac:dyDescent="0.25">
      <c r="A544" s="1" t="s">
        <v>3953</v>
      </c>
      <c r="B544" s="38" t="s">
        <v>3954</v>
      </c>
    </row>
    <row r="545" spans="1:2" hidden="1" x14ac:dyDescent="0.25">
      <c r="A545" s="1" t="s">
        <v>1181</v>
      </c>
      <c r="B545" s="38" t="s">
        <v>3955</v>
      </c>
    </row>
    <row r="546" spans="1:2" hidden="1" x14ac:dyDescent="0.25">
      <c r="A546" s="1" t="s">
        <v>3956</v>
      </c>
      <c r="B546" s="38" t="s">
        <v>3957</v>
      </c>
    </row>
    <row r="547" spans="1:2" hidden="1" x14ac:dyDescent="0.25">
      <c r="A547" s="1" t="s">
        <v>3958</v>
      </c>
      <c r="B547" s="38" t="s">
        <v>3959</v>
      </c>
    </row>
    <row r="548" spans="1:2" hidden="1" x14ac:dyDescent="0.25">
      <c r="A548" s="1" t="s">
        <v>657</v>
      </c>
      <c r="B548" s="38" t="s">
        <v>3960</v>
      </c>
    </row>
    <row r="549" spans="1:2" hidden="1" x14ac:dyDescent="0.25">
      <c r="A549" s="1" t="s">
        <v>3961</v>
      </c>
      <c r="B549" s="38" t="s">
        <v>3962</v>
      </c>
    </row>
    <row r="550" spans="1:2" hidden="1" x14ac:dyDescent="0.25">
      <c r="A550" s="1" t="s">
        <v>850</v>
      </c>
      <c r="B550" s="38" t="s">
        <v>3963</v>
      </c>
    </row>
    <row r="551" spans="1:2" hidden="1" x14ac:dyDescent="0.25">
      <c r="A551" s="1" t="s">
        <v>3964</v>
      </c>
      <c r="B551" s="38" t="s">
        <v>3965</v>
      </c>
    </row>
    <row r="552" spans="1:2" hidden="1" x14ac:dyDescent="0.25">
      <c r="A552" s="1" t="s">
        <v>3966</v>
      </c>
      <c r="B552" s="38" t="s">
        <v>3967</v>
      </c>
    </row>
    <row r="553" spans="1:2" hidden="1" x14ac:dyDescent="0.25">
      <c r="A553" s="1" t="s">
        <v>3966</v>
      </c>
      <c r="B553" s="38" t="s">
        <v>3967</v>
      </c>
    </row>
    <row r="554" spans="1:2" hidden="1" x14ac:dyDescent="0.25">
      <c r="A554" s="1" t="s">
        <v>3968</v>
      </c>
      <c r="B554" s="38" t="s">
        <v>3969</v>
      </c>
    </row>
    <row r="555" spans="1:2" hidden="1" x14ac:dyDescent="0.25">
      <c r="A555" s="1" t="s">
        <v>3970</v>
      </c>
      <c r="B555" s="38" t="s">
        <v>3971</v>
      </c>
    </row>
    <row r="556" spans="1:2" hidden="1" x14ac:dyDescent="0.25">
      <c r="A556" s="1" t="s">
        <v>3972</v>
      </c>
      <c r="B556" s="38" t="s">
        <v>3973</v>
      </c>
    </row>
    <row r="557" spans="1:2" hidden="1" x14ac:dyDescent="0.25">
      <c r="A557" s="1" t="s">
        <v>354</v>
      </c>
      <c r="B557" s="38" t="s">
        <v>3974</v>
      </c>
    </row>
    <row r="558" spans="1:2" hidden="1" x14ac:dyDescent="0.25">
      <c r="A558" s="1" t="s">
        <v>3975</v>
      </c>
      <c r="B558" s="38" t="s">
        <v>3976</v>
      </c>
    </row>
    <row r="559" spans="1:2" hidden="1" x14ac:dyDescent="0.25">
      <c r="A559" s="1" t="s">
        <v>3977</v>
      </c>
      <c r="B559" s="38" t="s">
        <v>3978</v>
      </c>
    </row>
    <row r="560" spans="1:2" hidden="1" x14ac:dyDescent="0.25">
      <c r="A560" s="1" t="s">
        <v>3979</v>
      </c>
      <c r="B560" s="38" t="s">
        <v>3980</v>
      </c>
    </row>
    <row r="561" spans="1:2" hidden="1" x14ac:dyDescent="0.25">
      <c r="A561" s="1" t="s">
        <v>3981</v>
      </c>
      <c r="B561" s="38" t="s">
        <v>3982</v>
      </c>
    </row>
    <row r="562" spans="1:2" hidden="1" x14ac:dyDescent="0.25">
      <c r="A562" s="1" t="s">
        <v>3983</v>
      </c>
      <c r="B562" s="38" t="s">
        <v>3984</v>
      </c>
    </row>
    <row r="563" spans="1:2" hidden="1" x14ac:dyDescent="0.25">
      <c r="A563" s="1" t="s">
        <v>3985</v>
      </c>
      <c r="B563" s="38" t="s">
        <v>3986</v>
      </c>
    </row>
    <row r="564" spans="1:2" hidden="1" x14ac:dyDescent="0.25">
      <c r="A564" s="1" t="s">
        <v>3987</v>
      </c>
      <c r="B564" s="38" t="s">
        <v>3988</v>
      </c>
    </row>
    <row r="565" spans="1:2" hidden="1" x14ac:dyDescent="0.25">
      <c r="A565" s="1" t="s">
        <v>3989</v>
      </c>
      <c r="B565" s="38" t="s">
        <v>3990</v>
      </c>
    </row>
    <row r="566" spans="1:2" hidden="1" x14ac:dyDescent="0.25">
      <c r="A566" s="1" t="s">
        <v>3991</v>
      </c>
      <c r="B566" s="38" t="s">
        <v>3992</v>
      </c>
    </row>
    <row r="567" spans="1:2" hidden="1" x14ac:dyDescent="0.25">
      <c r="A567" s="1" t="s">
        <v>3993</v>
      </c>
      <c r="B567" s="38" t="s">
        <v>3994</v>
      </c>
    </row>
    <row r="568" spans="1:2" hidden="1" x14ac:dyDescent="0.25">
      <c r="A568" s="1" t="s">
        <v>3995</v>
      </c>
      <c r="B568" s="38" t="s">
        <v>3996</v>
      </c>
    </row>
    <row r="569" spans="1:2" hidden="1" x14ac:dyDescent="0.25">
      <c r="A569" s="1" t="s">
        <v>3997</v>
      </c>
      <c r="B569" s="38" t="s">
        <v>3998</v>
      </c>
    </row>
    <row r="570" spans="1:2" hidden="1" x14ac:dyDescent="0.25">
      <c r="A570" s="1" t="s">
        <v>3999</v>
      </c>
      <c r="B570" s="38" t="s">
        <v>4000</v>
      </c>
    </row>
    <row r="571" spans="1:2" hidden="1" x14ac:dyDescent="0.25">
      <c r="A571" s="1" t="s">
        <v>4001</v>
      </c>
      <c r="B571" s="38" t="s">
        <v>4002</v>
      </c>
    </row>
    <row r="572" spans="1:2" hidden="1" x14ac:dyDescent="0.25">
      <c r="A572" s="1" t="s">
        <v>4003</v>
      </c>
      <c r="B572" s="38" t="s">
        <v>4004</v>
      </c>
    </row>
    <row r="573" spans="1:2" hidden="1" x14ac:dyDescent="0.25">
      <c r="A573" s="1" t="s">
        <v>4005</v>
      </c>
      <c r="B573" s="38" t="s">
        <v>4006</v>
      </c>
    </row>
    <row r="574" spans="1:2" hidden="1" x14ac:dyDescent="0.25">
      <c r="A574" s="1" t="s">
        <v>4007</v>
      </c>
      <c r="B574" s="38" t="s">
        <v>4008</v>
      </c>
    </row>
    <row r="575" spans="1:2" hidden="1" x14ac:dyDescent="0.25">
      <c r="A575" s="1" t="s">
        <v>4009</v>
      </c>
      <c r="B575" s="38" t="s">
        <v>4010</v>
      </c>
    </row>
    <row r="576" spans="1:2" hidden="1" x14ac:dyDescent="0.25">
      <c r="A576" s="1" t="s">
        <v>4011</v>
      </c>
      <c r="B576" s="38" t="s">
        <v>4012</v>
      </c>
    </row>
    <row r="577" spans="1:2" hidden="1" x14ac:dyDescent="0.25">
      <c r="A577" s="1" t="s">
        <v>4013</v>
      </c>
      <c r="B577" s="38" t="s">
        <v>4014</v>
      </c>
    </row>
    <row r="578" spans="1:2" hidden="1" x14ac:dyDescent="0.25">
      <c r="A578" s="1" t="s">
        <v>4015</v>
      </c>
      <c r="B578" s="38" t="s">
        <v>4016</v>
      </c>
    </row>
    <row r="579" spans="1:2" hidden="1" x14ac:dyDescent="0.25">
      <c r="A579" s="1" t="s">
        <v>4017</v>
      </c>
      <c r="B579" s="38" t="s">
        <v>4018</v>
      </c>
    </row>
    <row r="580" spans="1:2" hidden="1" x14ac:dyDescent="0.25">
      <c r="A580" s="1" t="s">
        <v>4019</v>
      </c>
      <c r="B580" s="38" t="s">
        <v>4020</v>
      </c>
    </row>
    <row r="581" spans="1:2" hidden="1" x14ac:dyDescent="0.25">
      <c r="A581" s="1" t="s">
        <v>4021</v>
      </c>
      <c r="B581" s="38" t="s">
        <v>4022</v>
      </c>
    </row>
    <row r="582" spans="1:2" hidden="1" x14ac:dyDescent="0.25">
      <c r="A582" s="1" t="s">
        <v>3060</v>
      </c>
      <c r="B582" s="38" t="s">
        <v>4023</v>
      </c>
    </row>
    <row r="583" spans="1:2" hidden="1" x14ac:dyDescent="0.25">
      <c r="A583" s="1" t="s">
        <v>3060</v>
      </c>
      <c r="B583" s="38" t="s">
        <v>4023</v>
      </c>
    </row>
    <row r="584" spans="1:2" hidden="1" x14ac:dyDescent="0.25">
      <c r="A584" s="1" t="s">
        <v>4024</v>
      </c>
      <c r="B584" s="38" t="s">
        <v>4025</v>
      </c>
    </row>
    <row r="585" spans="1:2" hidden="1" x14ac:dyDescent="0.25">
      <c r="A585" s="1" t="s">
        <v>663</v>
      </c>
      <c r="B585" s="38" t="s">
        <v>4026</v>
      </c>
    </row>
    <row r="586" spans="1:2" hidden="1" x14ac:dyDescent="0.25">
      <c r="A586" s="1" t="s">
        <v>663</v>
      </c>
      <c r="B586" s="38" t="s">
        <v>4026</v>
      </c>
    </row>
    <row r="587" spans="1:2" hidden="1" x14ac:dyDescent="0.25">
      <c r="A587" s="1" t="s">
        <v>663</v>
      </c>
      <c r="B587" s="38" t="s">
        <v>4026</v>
      </c>
    </row>
    <row r="588" spans="1:2" hidden="1" x14ac:dyDescent="0.25">
      <c r="A588" s="1" t="s">
        <v>4027</v>
      </c>
      <c r="B588" s="38" t="s">
        <v>4026</v>
      </c>
    </row>
    <row r="589" spans="1:2" hidden="1" x14ac:dyDescent="0.25">
      <c r="A589" s="1" t="s">
        <v>4027</v>
      </c>
      <c r="B589" s="38" t="s">
        <v>4026</v>
      </c>
    </row>
    <row r="590" spans="1:2" hidden="1" x14ac:dyDescent="0.25">
      <c r="A590" s="1" t="s">
        <v>4027</v>
      </c>
      <c r="B590" s="38" t="s">
        <v>4026</v>
      </c>
    </row>
    <row r="591" spans="1:2" hidden="1" x14ac:dyDescent="0.25">
      <c r="A591" s="1" t="s">
        <v>4028</v>
      </c>
      <c r="B591" s="38" t="s">
        <v>4026</v>
      </c>
    </row>
    <row r="592" spans="1:2" hidden="1" x14ac:dyDescent="0.25">
      <c r="A592" s="1" t="s">
        <v>4028</v>
      </c>
      <c r="B592" s="38" t="s">
        <v>4026</v>
      </c>
    </row>
    <row r="593" spans="1:2" hidden="1" x14ac:dyDescent="0.25">
      <c r="A593" s="1" t="s">
        <v>4028</v>
      </c>
      <c r="B593" s="38" t="s">
        <v>4026</v>
      </c>
    </row>
    <row r="594" spans="1:2" hidden="1" x14ac:dyDescent="0.25">
      <c r="A594" s="1" t="s">
        <v>4029</v>
      </c>
      <c r="B594" s="38" t="s">
        <v>4030</v>
      </c>
    </row>
    <row r="595" spans="1:2" hidden="1" x14ac:dyDescent="0.25">
      <c r="A595" s="1" t="s">
        <v>4031</v>
      </c>
      <c r="B595" s="38" t="s">
        <v>4032</v>
      </c>
    </row>
    <row r="596" spans="1:2" hidden="1" x14ac:dyDescent="0.25">
      <c r="A596" s="1" t="s">
        <v>4033</v>
      </c>
      <c r="B596" s="38" t="s">
        <v>4034</v>
      </c>
    </row>
    <row r="597" spans="1:2" hidden="1" x14ac:dyDescent="0.25">
      <c r="A597" s="1" t="s">
        <v>4035</v>
      </c>
      <c r="B597" s="38" t="s">
        <v>4036</v>
      </c>
    </row>
    <row r="598" spans="1:2" hidden="1" x14ac:dyDescent="0.25">
      <c r="A598" s="1" t="s">
        <v>4035</v>
      </c>
      <c r="B598" s="38" t="s">
        <v>4036</v>
      </c>
    </row>
    <row r="599" spans="1:2" hidden="1" x14ac:dyDescent="0.25">
      <c r="A599" s="1" t="s">
        <v>4035</v>
      </c>
      <c r="B599" s="38" t="s">
        <v>4036</v>
      </c>
    </row>
    <row r="600" spans="1:2" hidden="1" x14ac:dyDescent="0.25">
      <c r="A600" s="4" t="s">
        <v>4035</v>
      </c>
      <c r="B600" s="38" t="s">
        <v>4036</v>
      </c>
    </row>
    <row r="601" spans="1:2" hidden="1" x14ac:dyDescent="0.25">
      <c r="A601" s="1" t="s">
        <v>4037</v>
      </c>
      <c r="B601" s="38" t="s">
        <v>4036</v>
      </c>
    </row>
    <row r="602" spans="1:2" hidden="1" x14ac:dyDescent="0.25">
      <c r="A602" s="1" t="s">
        <v>4037</v>
      </c>
      <c r="B602" s="38" t="s">
        <v>4036</v>
      </c>
    </row>
    <row r="603" spans="1:2" hidden="1" x14ac:dyDescent="0.25">
      <c r="A603" s="1" t="s">
        <v>4037</v>
      </c>
      <c r="B603" s="38" t="s">
        <v>4036</v>
      </c>
    </row>
    <row r="604" spans="1:2" hidden="1" x14ac:dyDescent="0.25">
      <c r="A604" s="1" t="s">
        <v>4037</v>
      </c>
      <c r="B604" s="38" t="s">
        <v>4036</v>
      </c>
    </row>
    <row r="605" spans="1:2" hidden="1" x14ac:dyDescent="0.25">
      <c r="A605" s="1" t="s">
        <v>4038</v>
      </c>
      <c r="B605" s="38" t="s">
        <v>4039</v>
      </c>
    </row>
    <row r="606" spans="1:2" hidden="1" x14ac:dyDescent="0.25">
      <c r="A606" s="1" t="s">
        <v>1264</v>
      </c>
      <c r="B606" s="38" t="s">
        <v>4040</v>
      </c>
    </row>
    <row r="607" spans="1:2" hidden="1" x14ac:dyDescent="0.25">
      <c r="A607" s="1" t="s">
        <v>4041</v>
      </c>
      <c r="B607" s="38" t="s">
        <v>4042</v>
      </c>
    </row>
    <row r="608" spans="1:2" hidden="1" x14ac:dyDescent="0.25">
      <c r="A608" s="1" t="s">
        <v>4043</v>
      </c>
      <c r="B608" s="38" t="s">
        <v>4044</v>
      </c>
    </row>
    <row r="609" spans="1:2" hidden="1" x14ac:dyDescent="0.25">
      <c r="A609" s="1" t="s">
        <v>4045</v>
      </c>
      <c r="B609" s="38" t="s">
        <v>4046</v>
      </c>
    </row>
    <row r="610" spans="1:2" hidden="1" x14ac:dyDescent="0.25">
      <c r="A610" s="1" t="s">
        <v>4047</v>
      </c>
      <c r="B610" s="38" t="s">
        <v>4048</v>
      </c>
    </row>
    <row r="611" spans="1:2" hidden="1" x14ac:dyDescent="0.25">
      <c r="A611" s="1" t="s">
        <v>4049</v>
      </c>
      <c r="B611" s="38" t="s">
        <v>4050</v>
      </c>
    </row>
    <row r="612" spans="1:2" hidden="1" x14ac:dyDescent="0.25">
      <c r="A612" s="1" t="s">
        <v>4051</v>
      </c>
      <c r="B612" s="38" t="s">
        <v>4052</v>
      </c>
    </row>
    <row r="613" spans="1:2" hidden="1" x14ac:dyDescent="0.25">
      <c r="A613" s="1" t="s">
        <v>4053</v>
      </c>
      <c r="B613" s="38" t="s">
        <v>4054</v>
      </c>
    </row>
    <row r="614" spans="1:2" hidden="1" x14ac:dyDescent="0.25">
      <c r="A614" s="1" t="s">
        <v>4055</v>
      </c>
      <c r="B614" s="38" t="s">
        <v>4056</v>
      </c>
    </row>
    <row r="615" spans="1:2" hidden="1" x14ac:dyDescent="0.25">
      <c r="A615" s="1" t="s">
        <v>4057</v>
      </c>
      <c r="B615" s="38" t="s">
        <v>4058</v>
      </c>
    </row>
    <row r="616" spans="1:2" hidden="1" x14ac:dyDescent="0.25">
      <c r="A616" s="1" t="s">
        <v>4059</v>
      </c>
      <c r="B616" s="38" t="s">
        <v>4060</v>
      </c>
    </row>
    <row r="617" spans="1:2" hidden="1" x14ac:dyDescent="0.25">
      <c r="A617" s="1" t="s">
        <v>4061</v>
      </c>
      <c r="B617" s="38" t="s">
        <v>4062</v>
      </c>
    </row>
    <row r="618" spans="1:2" hidden="1" x14ac:dyDescent="0.25">
      <c r="A618" s="1" t="s">
        <v>4063</v>
      </c>
      <c r="B618" s="38" t="s">
        <v>4064</v>
      </c>
    </row>
    <row r="619" spans="1:2" hidden="1" x14ac:dyDescent="0.25">
      <c r="A619" s="1" t="s">
        <v>4065</v>
      </c>
      <c r="B619" s="38" t="s">
        <v>4066</v>
      </c>
    </row>
    <row r="620" spans="1:2" hidden="1" x14ac:dyDescent="0.25">
      <c r="A620" s="1" t="s">
        <v>4067</v>
      </c>
      <c r="B620" s="38" t="s">
        <v>4068</v>
      </c>
    </row>
    <row r="621" spans="1:2" hidden="1" x14ac:dyDescent="0.25">
      <c r="A621" s="1" t="s">
        <v>4069</v>
      </c>
      <c r="B621" s="38" t="s">
        <v>4070</v>
      </c>
    </row>
    <row r="622" spans="1:2" hidden="1" x14ac:dyDescent="0.25">
      <c r="A622" s="1" t="s">
        <v>4071</v>
      </c>
      <c r="B622" s="38" t="s">
        <v>4072</v>
      </c>
    </row>
    <row r="623" spans="1:2" hidden="1" x14ac:dyDescent="0.25">
      <c r="A623" s="1" t="s">
        <v>4073</v>
      </c>
      <c r="B623" s="38" t="s">
        <v>4074</v>
      </c>
    </row>
    <row r="624" spans="1:2" hidden="1" x14ac:dyDescent="0.25">
      <c r="A624" s="1" t="s">
        <v>4075</v>
      </c>
      <c r="B624" s="38" t="s">
        <v>4076</v>
      </c>
    </row>
    <row r="625" spans="1:2" hidden="1" x14ac:dyDescent="0.25">
      <c r="A625" s="1" t="s">
        <v>4077</v>
      </c>
      <c r="B625" s="38" t="s">
        <v>4078</v>
      </c>
    </row>
    <row r="626" spans="1:2" hidden="1" x14ac:dyDescent="0.25">
      <c r="A626" s="1" t="s">
        <v>4079</v>
      </c>
      <c r="B626" s="38" t="s">
        <v>4080</v>
      </c>
    </row>
    <row r="627" spans="1:2" hidden="1" x14ac:dyDescent="0.25">
      <c r="A627" s="1" t="s">
        <v>4081</v>
      </c>
      <c r="B627" s="38" t="s">
        <v>4082</v>
      </c>
    </row>
    <row r="628" spans="1:2" hidden="1" x14ac:dyDescent="0.25">
      <c r="A628" s="1" t="s">
        <v>4083</v>
      </c>
      <c r="B628" s="38" t="s">
        <v>4084</v>
      </c>
    </row>
    <row r="629" spans="1:2" hidden="1" x14ac:dyDescent="0.25">
      <c r="A629" s="1" t="s">
        <v>4085</v>
      </c>
      <c r="B629" s="38" t="s">
        <v>4086</v>
      </c>
    </row>
    <row r="630" spans="1:2" hidden="1" x14ac:dyDescent="0.25">
      <c r="A630" s="1" t="s">
        <v>4085</v>
      </c>
      <c r="B630" s="38" t="s">
        <v>4086</v>
      </c>
    </row>
    <row r="631" spans="1:2" hidden="1" x14ac:dyDescent="0.25">
      <c r="A631" s="1" t="s">
        <v>4085</v>
      </c>
      <c r="B631" s="38" t="s">
        <v>4086</v>
      </c>
    </row>
    <row r="632" spans="1:2" hidden="1" x14ac:dyDescent="0.25">
      <c r="A632" s="1" t="s">
        <v>4087</v>
      </c>
      <c r="B632" s="38" t="s">
        <v>4088</v>
      </c>
    </row>
    <row r="633" spans="1:2" hidden="1" x14ac:dyDescent="0.25">
      <c r="A633" s="1" t="s">
        <v>4087</v>
      </c>
      <c r="B633" s="38" t="s">
        <v>4088</v>
      </c>
    </row>
    <row r="634" spans="1:2" hidden="1" x14ac:dyDescent="0.25">
      <c r="A634" s="1" t="s">
        <v>4089</v>
      </c>
      <c r="B634" s="38" t="s">
        <v>4090</v>
      </c>
    </row>
    <row r="635" spans="1:2" hidden="1" x14ac:dyDescent="0.25">
      <c r="A635" s="1" t="s">
        <v>4091</v>
      </c>
      <c r="B635" s="38" t="s">
        <v>4092</v>
      </c>
    </row>
    <row r="636" spans="1:2" hidden="1" x14ac:dyDescent="0.25">
      <c r="A636" s="1" t="s">
        <v>4093</v>
      </c>
      <c r="B636" s="38" t="s">
        <v>4094</v>
      </c>
    </row>
    <row r="637" spans="1:2" hidden="1" x14ac:dyDescent="0.25">
      <c r="A637" s="1" t="s">
        <v>4095</v>
      </c>
      <c r="B637" s="38" t="s">
        <v>4094</v>
      </c>
    </row>
    <row r="638" spans="1:2" hidden="1" x14ac:dyDescent="0.25">
      <c r="A638" s="1" t="s">
        <v>4096</v>
      </c>
      <c r="B638" s="38" t="s">
        <v>4097</v>
      </c>
    </row>
    <row r="639" spans="1:2" hidden="1" x14ac:dyDescent="0.25">
      <c r="A639" s="1" t="s">
        <v>4098</v>
      </c>
      <c r="B639" s="38" t="s">
        <v>4097</v>
      </c>
    </row>
    <row r="640" spans="1:2" hidden="1" x14ac:dyDescent="0.25">
      <c r="A640" s="1" t="s">
        <v>4099</v>
      </c>
      <c r="B640" s="38" t="s">
        <v>4100</v>
      </c>
    </row>
    <row r="641" spans="1:2" hidden="1" x14ac:dyDescent="0.25">
      <c r="A641" s="1" t="s">
        <v>4101</v>
      </c>
      <c r="B641" s="38" t="s">
        <v>4100</v>
      </c>
    </row>
    <row r="642" spans="1:2" hidden="1" x14ac:dyDescent="0.25">
      <c r="A642" s="1" t="s">
        <v>4102</v>
      </c>
      <c r="B642" s="38" t="s">
        <v>4103</v>
      </c>
    </row>
    <row r="643" spans="1:2" hidden="1" x14ac:dyDescent="0.25">
      <c r="A643" s="1" t="s">
        <v>4104</v>
      </c>
      <c r="B643" s="38" t="s">
        <v>4105</v>
      </c>
    </row>
    <row r="644" spans="1:2" hidden="1" x14ac:dyDescent="0.25">
      <c r="A644" s="1" t="s">
        <v>4106</v>
      </c>
      <c r="B644" s="38" t="s">
        <v>4107</v>
      </c>
    </row>
    <row r="645" spans="1:2" hidden="1" x14ac:dyDescent="0.25">
      <c r="A645" s="1" t="s">
        <v>4108</v>
      </c>
      <c r="B645" s="38" t="s">
        <v>4109</v>
      </c>
    </row>
    <row r="646" spans="1:2" hidden="1" x14ac:dyDescent="0.25">
      <c r="A646" s="1" t="s">
        <v>4110</v>
      </c>
      <c r="B646" s="38" t="s">
        <v>4111</v>
      </c>
    </row>
    <row r="647" spans="1:2" hidden="1" x14ac:dyDescent="0.25">
      <c r="A647" s="1" t="s">
        <v>4112</v>
      </c>
      <c r="B647" s="38" t="s">
        <v>4113</v>
      </c>
    </row>
    <row r="648" spans="1:2" hidden="1" x14ac:dyDescent="0.25">
      <c r="A648" s="1" t="s">
        <v>4114</v>
      </c>
      <c r="B648" s="38" t="s">
        <v>4115</v>
      </c>
    </row>
    <row r="649" spans="1:2" hidden="1" x14ac:dyDescent="0.25">
      <c r="A649" s="1" t="s">
        <v>4116</v>
      </c>
      <c r="B649" s="38" t="s">
        <v>4117</v>
      </c>
    </row>
    <row r="650" spans="1:2" hidden="1" x14ac:dyDescent="0.25">
      <c r="A650" s="1" t="s">
        <v>4118</v>
      </c>
      <c r="B650" s="38" t="s">
        <v>4119</v>
      </c>
    </row>
    <row r="651" spans="1:2" hidden="1" x14ac:dyDescent="0.25">
      <c r="A651" s="1" t="s">
        <v>4120</v>
      </c>
      <c r="B651" s="38" t="s">
        <v>4121</v>
      </c>
    </row>
    <row r="652" spans="1:2" hidden="1" x14ac:dyDescent="0.25">
      <c r="A652" s="1" t="s">
        <v>4122</v>
      </c>
      <c r="B652" s="38" t="s">
        <v>4123</v>
      </c>
    </row>
    <row r="653" spans="1:2" hidden="1" x14ac:dyDescent="0.25">
      <c r="A653" s="1" t="s">
        <v>4124</v>
      </c>
      <c r="B653" s="38" t="s">
        <v>4125</v>
      </c>
    </row>
    <row r="654" spans="1:2" hidden="1" x14ac:dyDescent="0.25">
      <c r="A654" s="1" t="s">
        <v>4126</v>
      </c>
      <c r="B654" s="38" t="s">
        <v>4127</v>
      </c>
    </row>
    <row r="655" spans="1:2" hidden="1" x14ac:dyDescent="0.25">
      <c r="A655" s="1" t="s">
        <v>4128</v>
      </c>
      <c r="B655" s="38" t="s">
        <v>4129</v>
      </c>
    </row>
    <row r="656" spans="1:2" hidden="1" x14ac:dyDescent="0.25">
      <c r="A656" s="1" t="s">
        <v>4130</v>
      </c>
      <c r="B656" s="38" t="s">
        <v>4131</v>
      </c>
    </row>
    <row r="657" spans="1:2" hidden="1" x14ac:dyDescent="0.25">
      <c r="A657" s="1" t="s">
        <v>4132</v>
      </c>
      <c r="B657" s="38" t="s">
        <v>4133</v>
      </c>
    </row>
    <row r="658" spans="1:2" hidden="1" x14ac:dyDescent="0.25">
      <c r="A658" s="1" t="s">
        <v>4134</v>
      </c>
      <c r="B658" s="38" t="s">
        <v>4135</v>
      </c>
    </row>
    <row r="659" spans="1:2" hidden="1" x14ac:dyDescent="0.25">
      <c r="A659" s="1" t="s">
        <v>673</v>
      </c>
      <c r="B659" s="38" t="s">
        <v>4136</v>
      </c>
    </row>
    <row r="660" spans="1:2" hidden="1" x14ac:dyDescent="0.25">
      <c r="A660" s="1" t="s">
        <v>4137</v>
      </c>
      <c r="B660" s="38" t="s">
        <v>4138</v>
      </c>
    </row>
    <row r="661" spans="1:2" hidden="1" x14ac:dyDescent="0.25">
      <c r="A661" s="1" t="s">
        <v>4139</v>
      </c>
      <c r="B661" s="38" t="s">
        <v>4138</v>
      </c>
    </row>
    <row r="662" spans="1:2" hidden="1" x14ac:dyDescent="0.25">
      <c r="A662" s="1" t="s">
        <v>4139</v>
      </c>
      <c r="B662" s="38" t="s">
        <v>4138</v>
      </c>
    </row>
    <row r="663" spans="1:2" hidden="1" x14ac:dyDescent="0.25">
      <c r="A663" s="1" t="s">
        <v>4140</v>
      </c>
      <c r="B663" s="38" t="s">
        <v>4141</v>
      </c>
    </row>
    <row r="664" spans="1:2" hidden="1" x14ac:dyDescent="0.25">
      <c r="A664" s="1" t="s">
        <v>4142</v>
      </c>
      <c r="B664" s="38" t="s">
        <v>4143</v>
      </c>
    </row>
    <row r="665" spans="1:2" hidden="1" x14ac:dyDescent="0.25">
      <c r="A665" s="1" t="s">
        <v>4144</v>
      </c>
      <c r="B665" s="38" t="s">
        <v>4145</v>
      </c>
    </row>
    <row r="666" spans="1:2" hidden="1" x14ac:dyDescent="0.25">
      <c r="A666" s="1" t="s">
        <v>4146</v>
      </c>
      <c r="B666" s="38" t="s">
        <v>4147</v>
      </c>
    </row>
    <row r="667" spans="1:2" hidden="1" x14ac:dyDescent="0.25">
      <c r="A667" s="1" t="s">
        <v>4148</v>
      </c>
      <c r="B667" s="38" t="s">
        <v>4149</v>
      </c>
    </row>
    <row r="668" spans="1:2" hidden="1" x14ac:dyDescent="0.25">
      <c r="A668" s="1" t="s">
        <v>4150</v>
      </c>
      <c r="B668" s="38" t="s">
        <v>4151</v>
      </c>
    </row>
    <row r="669" spans="1:2" hidden="1" x14ac:dyDescent="0.25">
      <c r="A669" s="1" t="s">
        <v>4152</v>
      </c>
      <c r="B669" s="38" t="s">
        <v>4153</v>
      </c>
    </row>
    <row r="670" spans="1:2" hidden="1" x14ac:dyDescent="0.25">
      <c r="A670" s="1" t="s">
        <v>4154</v>
      </c>
      <c r="B670" s="38" t="s">
        <v>4155</v>
      </c>
    </row>
    <row r="671" spans="1:2" hidden="1" x14ac:dyDescent="0.25">
      <c r="A671" s="1" t="s">
        <v>4156</v>
      </c>
      <c r="B671" s="38" t="s">
        <v>4157</v>
      </c>
    </row>
    <row r="672" spans="1:2" hidden="1" x14ac:dyDescent="0.25">
      <c r="A672" s="1" t="s">
        <v>4158</v>
      </c>
      <c r="B672" s="38" t="s">
        <v>4159</v>
      </c>
    </row>
    <row r="673" spans="1:2" hidden="1" x14ac:dyDescent="0.25">
      <c r="A673" s="1" t="s">
        <v>4160</v>
      </c>
      <c r="B673" s="38" t="s">
        <v>4161</v>
      </c>
    </row>
    <row r="674" spans="1:2" hidden="1" x14ac:dyDescent="0.25">
      <c r="A674" s="1" t="s">
        <v>4160</v>
      </c>
      <c r="B674" s="38" t="s">
        <v>4161</v>
      </c>
    </row>
    <row r="675" spans="1:2" hidden="1" x14ac:dyDescent="0.25">
      <c r="A675" s="1" t="s">
        <v>4162</v>
      </c>
      <c r="B675" s="38" t="s">
        <v>4163</v>
      </c>
    </row>
    <row r="676" spans="1:2" hidden="1" x14ac:dyDescent="0.25">
      <c r="A676" s="1" t="s">
        <v>4164</v>
      </c>
      <c r="B676" s="38" t="s">
        <v>4165</v>
      </c>
    </row>
    <row r="677" spans="1:2" hidden="1" x14ac:dyDescent="0.25">
      <c r="A677" s="1" t="s">
        <v>4166</v>
      </c>
      <c r="B677" s="38" t="s">
        <v>4167</v>
      </c>
    </row>
    <row r="678" spans="1:2" hidden="1" x14ac:dyDescent="0.25">
      <c r="A678" s="1" t="s">
        <v>4168</v>
      </c>
      <c r="B678" s="38" t="s">
        <v>4169</v>
      </c>
    </row>
    <row r="679" spans="1:2" hidden="1" x14ac:dyDescent="0.25">
      <c r="A679" s="1" t="s">
        <v>4170</v>
      </c>
      <c r="B679" s="38" t="s">
        <v>4171</v>
      </c>
    </row>
    <row r="680" spans="1:2" hidden="1" x14ac:dyDescent="0.25">
      <c r="A680" s="1" t="s">
        <v>4172</v>
      </c>
      <c r="B680" s="38" t="s">
        <v>4173</v>
      </c>
    </row>
    <row r="681" spans="1:2" hidden="1" x14ac:dyDescent="0.25">
      <c r="A681" s="1" t="s">
        <v>4172</v>
      </c>
      <c r="B681" s="38" t="s">
        <v>4173</v>
      </c>
    </row>
    <row r="682" spans="1:2" hidden="1" x14ac:dyDescent="0.25">
      <c r="A682" s="1" t="s">
        <v>4174</v>
      </c>
      <c r="B682" s="38" t="s">
        <v>4173</v>
      </c>
    </row>
    <row r="683" spans="1:2" hidden="1" x14ac:dyDescent="0.25">
      <c r="A683" s="1" t="s">
        <v>4174</v>
      </c>
      <c r="B683" s="38" t="s">
        <v>4173</v>
      </c>
    </row>
    <row r="684" spans="1:2" hidden="1" x14ac:dyDescent="0.25">
      <c r="A684" s="1" t="s">
        <v>4175</v>
      </c>
      <c r="B684" s="38" t="s">
        <v>4176</v>
      </c>
    </row>
    <row r="685" spans="1:2" hidden="1" x14ac:dyDescent="0.25">
      <c r="A685" s="1" t="s">
        <v>4177</v>
      </c>
      <c r="B685" s="38" t="s">
        <v>4176</v>
      </c>
    </row>
    <row r="686" spans="1:2" hidden="1" x14ac:dyDescent="0.25">
      <c r="A686" s="1" t="s">
        <v>4178</v>
      </c>
      <c r="B686" s="38" t="s">
        <v>4179</v>
      </c>
    </row>
    <row r="687" spans="1:2" hidden="1" x14ac:dyDescent="0.25">
      <c r="A687" s="1" t="s">
        <v>4180</v>
      </c>
      <c r="B687" s="38" t="s">
        <v>4181</v>
      </c>
    </row>
    <row r="688" spans="1:2" hidden="1" x14ac:dyDescent="0.25">
      <c r="A688" s="1" t="s">
        <v>4182</v>
      </c>
      <c r="B688" s="38" t="s">
        <v>4183</v>
      </c>
    </row>
    <row r="689" spans="1:2" hidden="1" x14ac:dyDescent="0.25">
      <c r="A689" s="1" t="s">
        <v>4184</v>
      </c>
      <c r="B689" s="38" t="s">
        <v>4185</v>
      </c>
    </row>
    <row r="690" spans="1:2" hidden="1" x14ac:dyDescent="0.25">
      <c r="A690" s="1" t="s">
        <v>4186</v>
      </c>
      <c r="B690" s="38" t="s">
        <v>4187</v>
      </c>
    </row>
    <row r="691" spans="1:2" hidden="1" x14ac:dyDescent="0.25">
      <c r="A691" s="1" t="s">
        <v>4188</v>
      </c>
      <c r="B691" s="38" t="s">
        <v>4189</v>
      </c>
    </row>
    <row r="692" spans="1:2" hidden="1" x14ac:dyDescent="0.25">
      <c r="A692" s="1" t="s">
        <v>4190</v>
      </c>
      <c r="B692" s="38" t="s">
        <v>4191</v>
      </c>
    </row>
    <row r="693" spans="1:2" hidden="1" x14ac:dyDescent="0.25">
      <c r="A693" s="1" t="s">
        <v>4192</v>
      </c>
      <c r="B693" s="38" t="s">
        <v>4193</v>
      </c>
    </row>
    <row r="694" spans="1:2" hidden="1" x14ac:dyDescent="0.25">
      <c r="A694" s="1" t="s">
        <v>4194</v>
      </c>
      <c r="B694" s="38" t="s">
        <v>4195</v>
      </c>
    </row>
    <row r="695" spans="1:2" hidden="1" x14ac:dyDescent="0.25">
      <c r="A695" s="1" t="s">
        <v>4196</v>
      </c>
      <c r="B695" s="38" t="s">
        <v>4197</v>
      </c>
    </row>
    <row r="696" spans="1:2" hidden="1" x14ac:dyDescent="0.25">
      <c r="A696" s="1" t="s">
        <v>4198</v>
      </c>
      <c r="B696" s="38" t="s">
        <v>4199</v>
      </c>
    </row>
    <row r="697" spans="1:2" hidden="1" x14ac:dyDescent="0.25">
      <c r="A697" s="1" t="s">
        <v>4200</v>
      </c>
      <c r="B697" s="38" t="s">
        <v>4201</v>
      </c>
    </row>
    <row r="698" spans="1:2" hidden="1" x14ac:dyDescent="0.25">
      <c r="A698" s="1" t="s">
        <v>4202</v>
      </c>
      <c r="B698" s="38" t="s">
        <v>4203</v>
      </c>
    </row>
    <row r="699" spans="1:2" hidden="1" x14ac:dyDescent="0.25">
      <c r="A699" s="1" t="s">
        <v>4204</v>
      </c>
      <c r="B699" s="38" t="s">
        <v>4205</v>
      </c>
    </row>
    <row r="700" spans="1:2" hidden="1" x14ac:dyDescent="0.25">
      <c r="A700" s="1" t="s">
        <v>4206</v>
      </c>
      <c r="B700" s="38" t="s">
        <v>4207</v>
      </c>
    </row>
    <row r="701" spans="1:2" hidden="1" x14ac:dyDescent="0.25">
      <c r="A701" s="1" t="s">
        <v>4208</v>
      </c>
      <c r="B701" s="38" t="s">
        <v>4207</v>
      </c>
    </row>
    <row r="702" spans="1:2" hidden="1" x14ac:dyDescent="0.25">
      <c r="A702" s="1" t="s">
        <v>4209</v>
      </c>
      <c r="B702" s="38" t="s">
        <v>4210</v>
      </c>
    </row>
    <row r="703" spans="1:2" hidden="1" x14ac:dyDescent="0.25">
      <c r="A703" s="1" t="s">
        <v>4211</v>
      </c>
      <c r="B703" s="38" t="s">
        <v>4212</v>
      </c>
    </row>
    <row r="704" spans="1:2" hidden="1" x14ac:dyDescent="0.25">
      <c r="A704" s="1" t="s">
        <v>4213</v>
      </c>
      <c r="B704" s="38" t="s">
        <v>4214</v>
      </c>
    </row>
    <row r="705" spans="1:2" hidden="1" x14ac:dyDescent="0.25">
      <c r="A705" s="1" t="s">
        <v>4215</v>
      </c>
      <c r="B705" s="38" t="s">
        <v>4216</v>
      </c>
    </row>
    <row r="706" spans="1:2" hidden="1" x14ac:dyDescent="0.25">
      <c r="A706" s="1" t="s">
        <v>4217</v>
      </c>
      <c r="B706" s="38" t="s">
        <v>4218</v>
      </c>
    </row>
    <row r="707" spans="1:2" hidden="1" x14ac:dyDescent="0.25">
      <c r="A707" s="1" t="s">
        <v>4219</v>
      </c>
      <c r="B707" s="38" t="s">
        <v>4220</v>
      </c>
    </row>
    <row r="708" spans="1:2" hidden="1" x14ac:dyDescent="0.25">
      <c r="A708" s="1" t="s">
        <v>4221</v>
      </c>
      <c r="B708" s="38" t="s">
        <v>4222</v>
      </c>
    </row>
    <row r="709" spans="1:2" hidden="1" x14ac:dyDescent="0.25">
      <c r="A709" s="1" t="s">
        <v>4223</v>
      </c>
      <c r="B709" s="38" t="s">
        <v>4224</v>
      </c>
    </row>
    <row r="710" spans="1:2" hidden="1" x14ac:dyDescent="0.25">
      <c r="A710" s="1" t="s">
        <v>4225</v>
      </c>
      <c r="B710" s="38" t="s">
        <v>4226</v>
      </c>
    </row>
    <row r="711" spans="1:2" hidden="1" x14ac:dyDescent="0.25">
      <c r="A711" s="1" t="s">
        <v>4227</v>
      </c>
      <c r="B711" s="38" t="s">
        <v>4228</v>
      </c>
    </row>
    <row r="712" spans="1:2" hidden="1" x14ac:dyDescent="0.25">
      <c r="A712" s="1" t="s">
        <v>4229</v>
      </c>
      <c r="B712" s="38" t="s">
        <v>4230</v>
      </c>
    </row>
    <row r="713" spans="1:2" hidden="1" x14ac:dyDescent="0.25">
      <c r="A713" s="1" t="s">
        <v>4231</v>
      </c>
      <c r="B713" s="38" t="s">
        <v>4232</v>
      </c>
    </row>
    <row r="714" spans="1:2" hidden="1" x14ac:dyDescent="0.25">
      <c r="A714" s="1" t="s">
        <v>4231</v>
      </c>
      <c r="B714" s="38" t="s">
        <v>4232</v>
      </c>
    </row>
    <row r="715" spans="1:2" hidden="1" x14ac:dyDescent="0.25">
      <c r="A715" s="1" t="s">
        <v>4233</v>
      </c>
      <c r="B715" s="38" t="s">
        <v>4232</v>
      </c>
    </row>
    <row r="716" spans="1:2" hidden="1" x14ac:dyDescent="0.25">
      <c r="A716" s="1" t="s">
        <v>4233</v>
      </c>
      <c r="B716" s="38" t="s">
        <v>4232</v>
      </c>
    </row>
    <row r="717" spans="1:2" hidden="1" x14ac:dyDescent="0.25">
      <c r="A717" s="1" t="s">
        <v>4234</v>
      </c>
      <c r="B717" s="38" t="s">
        <v>4232</v>
      </c>
    </row>
    <row r="718" spans="1:2" hidden="1" x14ac:dyDescent="0.25">
      <c r="A718" s="1" t="s">
        <v>4234</v>
      </c>
      <c r="B718" s="38" t="s">
        <v>4232</v>
      </c>
    </row>
    <row r="719" spans="1:2" hidden="1" x14ac:dyDescent="0.25">
      <c r="A719" s="1" t="s">
        <v>4235</v>
      </c>
      <c r="B719" s="38" t="s">
        <v>4236</v>
      </c>
    </row>
    <row r="720" spans="1:2" hidden="1" x14ac:dyDescent="0.25">
      <c r="A720" s="1" t="s">
        <v>4235</v>
      </c>
      <c r="B720" s="38" t="s">
        <v>4236</v>
      </c>
    </row>
    <row r="721" spans="1:2" hidden="1" x14ac:dyDescent="0.25">
      <c r="A721" s="1" t="s">
        <v>4237</v>
      </c>
      <c r="B721" s="38" t="s">
        <v>4238</v>
      </c>
    </row>
    <row r="722" spans="1:2" hidden="1" x14ac:dyDescent="0.25">
      <c r="A722" s="1" t="s">
        <v>4239</v>
      </c>
      <c r="B722" s="38" t="s">
        <v>4240</v>
      </c>
    </row>
    <row r="723" spans="1:2" hidden="1" x14ac:dyDescent="0.25">
      <c r="A723" s="1" t="s">
        <v>4241</v>
      </c>
      <c r="B723" s="38" t="s">
        <v>4242</v>
      </c>
    </row>
    <row r="724" spans="1:2" hidden="1" x14ac:dyDescent="0.25">
      <c r="A724" s="1" t="s">
        <v>4243</v>
      </c>
      <c r="B724" s="38" t="s">
        <v>4244</v>
      </c>
    </row>
    <row r="725" spans="1:2" hidden="1" x14ac:dyDescent="0.25">
      <c r="A725" s="1" t="s">
        <v>4245</v>
      </c>
      <c r="B725" s="38" t="s">
        <v>4246</v>
      </c>
    </row>
    <row r="726" spans="1:2" hidden="1" x14ac:dyDescent="0.25">
      <c r="A726" s="1" t="s">
        <v>4247</v>
      </c>
      <c r="B726" s="38" t="s">
        <v>4248</v>
      </c>
    </row>
    <row r="727" spans="1:2" hidden="1" x14ac:dyDescent="0.25">
      <c r="A727" s="1" t="s">
        <v>4249</v>
      </c>
      <c r="B727" s="38" t="s">
        <v>4250</v>
      </c>
    </row>
    <row r="728" spans="1:2" hidden="1" x14ac:dyDescent="0.25">
      <c r="A728" s="1" t="s">
        <v>4251</v>
      </c>
      <c r="B728" s="38" t="s">
        <v>4250</v>
      </c>
    </row>
    <row r="729" spans="1:2" hidden="1" x14ac:dyDescent="0.25">
      <c r="A729" s="1" t="s">
        <v>4252</v>
      </c>
      <c r="B729" s="38" t="s">
        <v>4253</v>
      </c>
    </row>
    <row r="730" spans="1:2" hidden="1" x14ac:dyDescent="0.25">
      <c r="A730" s="1" t="s">
        <v>4254</v>
      </c>
      <c r="B730" s="38" t="s">
        <v>4255</v>
      </c>
    </row>
    <row r="731" spans="1:2" hidden="1" x14ac:dyDescent="0.25">
      <c r="A731" s="1" t="s">
        <v>4256</v>
      </c>
      <c r="B731" s="38" t="s">
        <v>4257</v>
      </c>
    </row>
    <row r="732" spans="1:2" hidden="1" x14ac:dyDescent="0.25">
      <c r="A732" s="1" t="s">
        <v>4256</v>
      </c>
      <c r="B732" s="38" t="s">
        <v>4257</v>
      </c>
    </row>
    <row r="733" spans="1:2" hidden="1" x14ac:dyDescent="0.25">
      <c r="A733" s="1" t="s">
        <v>4258</v>
      </c>
      <c r="B733" s="38" t="s">
        <v>4259</v>
      </c>
    </row>
    <row r="734" spans="1:2" hidden="1" x14ac:dyDescent="0.25">
      <c r="A734" s="1" t="s">
        <v>4260</v>
      </c>
      <c r="B734" s="38" t="s">
        <v>4261</v>
      </c>
    </row>
    <row r="735" spans="1:2" hidden="1" x14ac:dyDescent="0.25">
      <c r="A735" s="1" t="s">
        <v>4262</v>
      </c>
      <c r="B735" s="38" t="s">
        <v>4263</v>
      </c>
    </row>
    <row r="736" spans="1:2" hidden="1" x14ac:dyDescent="0.25">
      <c r="A736" s="1" t="s">
        <v>4264</v>
      </c>
      <c r="B736" s="38" t="s">
        <v>4265</v>
      </c>
    </row>
    <row r="737" spans="1:2" hidden="1" x14ac:dyDescent="0.25">
      <c r="A737" s="1" t="s">
        <v>379</v>
      </c>
      <c r="B737" s="38" t="s">
        <v>4266</v>
      </c>
    </row>
    <row r="738" spans="1:2" hidden="1" x14ac:dyDescent="0.25">
      <c r="A738" s="1" t="s">
        <v>379</v>
      </c>
      <c r="B738" s="38" t="s">
        <v>4266</v>
      </c>
    </row>
    <row r="739" spans="1:2" hidden="1" x14ac:dyDescent="0.25">
      <c r="A739" s="1" t="s">
        <v>381</v>
      </c>
      <c r="B739" s="38" t="s">
        <v>4267</v>
      </c>
    </row>
    <row r="740" spans="1:2" hidden="1" x14ac:dyDescent="0.25">
      <c r="A740" s="1" t="s">
        <v>4268</v>
      </c>
      <c r="B740" s="38" t="s">
        <v>4269</v>
      </c>
    </row>
    <row r="741" spans="1:2" hidden="1" x14ac:dyDescent="0.25">
      <c r="A741" s="1" t="s">
        <v>4270</v>
      </c>
      <c r="B741" s="38" t="s">
        <v>4271</v>
      </c>
    </row>
    <row r="742" spans="1:2" hidden="1" x14ac:dyDescent="0.25">
      <c r="A742" s="1" t="s">
        <v>4272</v>
      </c>
      <c r="B742" s="38" t="s">
        <v>4273</v>
      </c>
    </row>
    <row r="743" spans="1:2" hidden="1" x14ac:dyDescent="0.25">
      <c r="A743" s="1" t="s">
        <v>4274</v>
      </c>
      <c r="B743" s="38" t="s">
        <v>4275</v>
      </c>
    </row>
    <row r="744" spans="1:2" hidden="1" x14ac:dyDescent="0.25">
      <c r="A744" s="1" t="s">
        <v>471</v>
      </c>
      <c r="B744" s="38" t="s">
        <v>4276</v>
      </c>
    </row>
    <row r="745" spans="1:2" hidden="1" x14ac:dyDescent="0.25">
      <c r="A745" s="1" t="s">
        <v>4277</v>
      </c>
      <c r="B745" s="38" t="s">
        <v>4278</v>
      </c>
    </row>
    <row r="746" spans="1:2" hidden="1" x14ac:dyDescent="0.25">
      <c r="A746" s="1" t="s">
        <v>4277</v>
      </c>
      <c r="B746" s="38" t="s">
        <v>4278</v>
      </c>
    </row>
    <row r="747" spans="1:2" hidden="1" x14ac:dyDescent="0.25">
      <c r="A747" s="1" t="s">
        <v>4279</v>
      </c>
      <c r="B747" s="38" t="s">
        <v>4280</v>
      </c>
    </row>
    <row r="748" spans="1:2" hidden="1" x14ac:dyDescent="0.25">
      <c r="A748" s="1" t="s">
        <v>4281</v>
      </c>
      <c r="B748" s="38" t="s">
        <v>4280</v>
      </c>
    </row>
    <row r="749" spans="1:2" hidden="1" x14ac:dyDescent="0.25">
      <c r="A749" s="1" t="s">
        <v>4282</v>
      </c>
      <c r="B749" s="38" t="s">
        <v>4283</v>
      </c>
    </row>
    <row r="750" spans="1:2" hidden="1" x14ac:dyDescent="0.25">
      <c r="A750" s="1" t="s">
        <v>4284</v>
      </c>
      <c r="B750" s="38" t="s">
        <v>4285</v>
      </c>
    </row>
    <row r="751" spans="1:2" hidden="1" x14ac:dyDescent="0.25">
      <c r="A751" s="1" t="s">
        <v>4286</v>
      </c>
      <c r="B751" s="38" t="s">
        <v>4285</v>
      </c>
    </row>
    <row r="752" spans="1:2" hidden="1" x14ac:dyDescent="0.25">
      <c r="A752" s="1" t="s">
        <v>4287</v>
      </c>
      <c r="B752" s="38" t="s">
        <v>4288</v>
      </c>
    </row>
    <row r="753" spans="1:2" hidden="1" x14ac:dyDescent="0.25">
      <c r="A753" s="1" t="s">
        <v>4289</v>
      </c>
      <c r="B753" s="38" t="s">
        <v>4290</v>
      </c>
    </row>
    <row r="754" spans="1:2" hidden="1" x14ac:dyDescent="0.25">
      <c r="A754" s="1" t="s">
        <v>4291</v>
      </c>
      <c r="B754" s="38" t="s">
        <v>4292</v>
      </c>
    </row>
    <row r="755" spans="1:2" hidden="1" x14ac:dyDescent="0.25">
      <c r="A755" s="1" t="s">
        <v>4293</v>
      </c>
      <c r="B755" s="38" t="s">
        <v>4294</v>
      </c>
    </row>
    <row r="756" spans="1:2" hidden="1" x14ac:dyDescent="0.25">
      <c r="A756" s="1" t="s">
        <v>4295</v>
      </c>
      <c r="B756" s="38" t="s">
        <v>4296</v>
      </c>
    </row>
    <row r="757" spans="1:2" hidden="1" x14ac:dyDescent="0.25">
      <c r="A757" s="1" t="s">
        <v>4297</v>
      </c>
      <c r="B757" s="38" t="s">
        <v>4298</v>
      </c>
    </row>
    <row r="758" spans="1:2" hidden="1" x14ac:dyDescent="0.25">
      <c r="A758" s="1" t="s">
        <v>4299</v>
      </c>
      <c r="B758" s="38" t="s">
        <v>4300</v>
      </c>
    </row>
    <row r="759" spans="1:2" hidden="1" x14ac:dyDescent="0.25">
      <c r="A759" s="1" t="s">
        <v>4301</v>
      </c>
      <c r="B759" s="38" t="s">
        <v>4302</v>
      </c>
    </row>
    <row r="760" spans="1:2" hidden="1" x14ac:dyDescent="0.25">
      <c r="A760" s="1" t="s">
        <v>4303</v>
      </c>
      <c r="B760" s="38" t="s">
        <v>4304</v>
      </c>
    </row>
    <row r="761" spans="1:2" hidden="1" x14ac:dyDescent="0.25">
      <c r="A761" s="1" t="s">
        <v>4305</v>
      </c>
      <c r="B761" s="38" t="s">
        <v>4306</v>
      </c>
    </row>
    <row r="762" spans="1:2" hidden="1" x14ac:dyDescent="0.25">
      <c r="A762" s="1" t="s">
        <v>4307</v>
      </c>
      <c r="B762" s="38" t="s">
        <v>4308</v>
      </c>
    </row>
    <row r="763" spans="1:2" hidden="1" x14ac:dyDescent="0.25">
      <c r="A763" s="1" t="s">
        <v>4309</v>
      </c>
      <c r="B763" s="38" t="s">
        <v>4310</v>
      </c>
    </row>
    <row r="764" spans="1:2" hidden="1" x14ac:dyDescent="0.25">
      <c r="A764" s="1" t="s">
        <v>4311</v>
      </c>
      <c r="B764" s="38" t="s">
        <v>4312</v>
      </c>
    </row>
    <row r="765" spans="1:2" hidden="1" x14ac:dyDescent="0.25">
      <c r="A765" s="1" t="s">
        <v>4313</v>
      </c>
      <c r="B765" s="38" t="s">
        <v>4314</v>
      </c>
    </row>
    <row r="766" spans="1:2" hidden="1" x14ac:dyDescent="0.25">
      <c r="A766" s="1" t="s">
        <v>4315</v>
      </c>
      <c r="B766" s="38" t="s">
        <v>4316</v>
      </c>
    </row>
    <row r="767" spans="1:2" hidden="1" x14ac:dyDescent="0.25">
      <c r="A767" s="1" t="s">
        <v>4317</v>
      </c>
      <c r="B767" s="38" t="s">
        <v>4318</v>
      </c>
    </row>
    <row r="768" spans="1:2" hidden="1" x14ac:dyDescent="0.25">
      <c r="A768" s="1" t="s">
        <v>4319</v>
      </c>
      <c r="B768" s="38" t="s">
        <v>4320</v>
      </c>
    </row>
    <row r="769" spans="1:2" hidden="1" x14ac:dyDescent="0.25">
      <c r="A769" s="1" t="s">
        <v>4321</v>
      </c>
      <c r="B769" s="38" t="s">
        <v>4322</v>
      </c>
    </row>
    <row r="770" spans="1:2" hidden="1" x14ac:dyDescent="0.25">
      <c r="A770" s="1" t="s">
        <v>4323</v>
      </c>
      <c r="B770" s="38" t="s">
        <v>4324</v>
      </c>
    </row>
    <row r="771" spans="1:2" hidden="1" x14ac:dyDescent="0.25">
      <c r="A771" s="1" t="s">
        <v>4325</v>
      </c>
      <c r="B771" s="38" t="s">
        <v>4326</v>
      </c>
    </row>
    <row r="772" spans="1:2" hidden="1" x14ac:dyDescent="0.25">
      <c r="A772" s="1" t="s">
        <v>4327</v>
      </c>
      <c r="B772" s="38" t="s">
        <v>4328</v>
      </c>
    </row>
    <row r="773" spans="1:2" hidden="1" x14ac:dyDescent="0.25">
      <c r="A773" s="1" t="s">
        <v>4329</v>
      </c>
      <c r="B773" s="38" t="s">
        <v>4330</v>
      </c>
    </row>
    <row r="774" spans="1:2" hidden="1" x14ac:dyDescent="0.25">
      <c r="A774" s="1" t="s">
        <v>4331</v>
      </c>
      <c r="B774" s="38" t="s">
        <v>4332</v>
      </c>
    </row>
    <row r="775" spans="1:2" hidden="1" x14ac:dyDescent="0.25">
      <c r="A775" s="1" t="s">
        <v>4331</v>
      </c>
      <c r="B775" s="38" t="s">
        <v>4332</v>
      </c>
    </row>
    <row r="776" spans="1:2" hidden="1" x14ac:dyDescent="0.25">
      <c r="A776" s="1" t="s">
        <v>4333</v>
      </c>
      <c r="B776" s="38" t="s">
        <v>4334</v>
      </c>
    </row>
    <row r="777" spans="1:2" hidden="1" x14ac:dyDescent="0.25">
      <c r="A777" s="1" t="s">
        <v>4335</v>
      </c>
      <c r="B777" s="38" t="s">
        <v>4336</v>
      </c>
    </row>
    <row r="778" spans="1:2" hidden="1" x14ac:dyDescent="0.25">
      <c r="A778" s="1" t="s">
        <v>4337</v>
      </c>
      <c r="B778" s="38" t="s">
        <v>4338</v>
      </c>
    </row>
    <row r="779" spans="1:2" hidden="1" x14ac:dyDescent="0.25">
      <c r="A779" s="1" t="s">
        <v>4339</v>
      </c>
      <c r="B779" s="38" t="s">
        <v>4340</v>
      </c>
    </row>
    <row r="780" spans="1:2" hidden="1" x14ac:dyDescent="0.25">
      <c r="A780" s="1" t="s">
        <v>4341</v>
      </c>
      <c r="B780" s="38" t="s">
        <v>4342</v>
      </c>
    </row>
    <row r="781" spans="1:2" hidden="1" x14ac:dyDescent="0.25">
      <c r="A781" s="1" t="s">
        <v>4343</v>
      </c>
      <c r="B781" s="38" t="s">
        <v>4344</v>
      </c>
    </row>
    <row r="782" spans="1:2" hidden="1" x14ac:dyDescent="0.25">
      <c r="A782" s="1" t="s">
        <v>4345</v>
      </c>
      <c r="B782" s="38" t="s">
        <v>4346</v>
      </c>
    </row>
    <row r="783" spans="1:2" hidden="1" x14ac:dyDescent="0.25">
      <c r="A783" s="1" t="s">
        <v>4347</v>
      </c>
      <c r="B783" s="38" t="s">
        <v>4348</v>
      </c>
    </row>
    <row r="784" spans="1:2" hidden="1" x14ac:dyDescent="0.25">
      <c r="A784" s="1" t="s">
        <v>4347</v>
      </c>
      <c r="B784" s="38" t="s">
        <v>4348</v>
      </c>
    </row>
    <row r="785" spans="1:2" hidden="1" x14ac:dyDescent="0.25">
      <c r="A785" s="1" t="s">
        <v>45</v>
      </c>
      <c r="B785" s="38" t="s">
        <v>4349</v>
      </c>
    </row>
    <row r="786" spans="1:2" hidden="1" x14ac:dyDescent="0.25">
      <c r="A786" s="1" t="s">
        <v>45</v>
      </c>
      <c r="B786" s="38" t="s">
        <v>4349</v>
      </c>
    </row>
    <row r="787" spans="1:2" hidden="1" x14ac:dyDescent="0.25">
      <c r="A787" s="1" t="s">
        <v>45</v>
      </c>
      <c r="B787" s="38" t="s">
        <v>4349</v>
      </c>
    </row>
    <row r="788" spans="1:2" hidden="1" x14ac:dyDescent="0.25">
      <c r="A788" s="1" t="s">
        <v>45</v>
      </c>
      <c r="B788" s="38" t="s">
        <v>4349</v>
      </c>
    </row>
    <row r="789" spans="1:2" hidden="1" x14ac:dyDescent="0.25">
      <c r="A789" s="1" t="s">
        <v>45</v>
      </c>
      <c r="B789" s="38" t="s">
        <v>4349</v>
      </c>
    </row>
    <row r="790" spans="1:2" hidden="1" x14ac:dyDescent="0.25">
      <c r="A790" s="1" t="s">
        <v>45</v>
      </c>
      <c r="B790" s="38" t="s">
        <v>4349</v>
      </c>
    </row>
    <row r="791" spans="1:2" hidden="1" x14ac:dyDescent="0.25">
      <c r="A791" s="1" t="s">
        <v>45</v>
      </c>
      <c r="B791" s="38" t="s">
        <v>4349</v>
      </c>
    </row>
    <row r="792" spans="1:2" hidden="1" x14ac:dyDescent="0.25">
      <c r="A792" s="1" t="s">
        <v>4350</v>
      </c>
      <c r="B792" s="38" t="s">
        <v>4351</v>
      </c>
    </row>
    <row r="793" spans="1:2" hidden="1" x14ac:dyDescent="0.25">
      <c r="A793" s="1" t="s">
        <v>4352</v>
      </c>
      <c r="B793" s="38" t="s">
        <v>4353</v>
      </c>
    </row>
    <row r="794" spans="1:2" hidden="1" x14ac:dyDescent="0.25">
      <c r="A794" s="1" t="s">
        <v>4354</v>
      </c>
      <c r="B794" s="38" t="s">
        <v>4355</v>
      </c>
    </row>
    <row r="795" spans="1:2" hidden="1" x14ac:dyDescent="0.25">
      <c r="A795" s="1" t="s">
        <v>4356</v>
      </c>
      <c r="B795" s="38" t="s">
        <v>4357</v>
      </c>
    </row>
    <row r="796" spans="1:2" hidden="1" x14ac:dyDescent="0.25">
      <c r="A796" s="1" t="s">
        <v>4358</v>
      </c>
      <c r="B796" s="38" t="s">
        <v>4359</v>
      </c>
    </row>
    <row r="797" spans="1:2" hidden="1" x14ac:dyDescent="0.25">
      <c r="A797" s="1" t="s">
        <v>4360</v>
      </c>
      <c r="B797" s="38" t="s">
        <v>4361</v>
      </c>
    </row>
    <row r="798" spans="1:2" hidden="1" x14ac:dyDescent="0.25">
      <c r="A798" s="1" t="s">
        <v>4362</v>
      </c>
      <c r="B798" s="38" t="s">
        <v>4363</v>
      </c>
    </row>
    <row r="799" spans="1:2" hidden="1" x14ac:dyDescent="0.25">
      <c r="A799" s="1" t="s">
        <v>4364</v>
      </c>
      <c r="B799" s="38" t="s">
        <v>4365</v>
      </c>
    </row>
    <row r="800" spans="1:2" hidden="1" x14ac:dyDescent="0.25">
      <c r="A800" s="1" t="s">
        <v>4366</v>
      </c>
      <c r="B800" s="38" t="s">
        <v>4367</v>
      </c>
    </row>
    <row r="801" spans="1:2" hidden="1" x14ac:dyDescent="0.25">
      <c r="A801" s="1" t="s">
        <v>2190</v>
      </c>
      <c r="B801" s="38" t="s">
        <v>4368</v>
      </c>
    </row>
    <row r="802" spans="1:2" hidden="1" x14ac:dyDescent="0.25">
      <c r="A802" s="1" t="s">
        <v>4369</v>
      </c>
      <c r="B802" s="38" t="s">
        <v>4368</v>
      </c>
    </row>
    <row r="803" spans="1:2" hidden="1" x14ac:dyDescent="0.25">
      <c r="A803" s="1" t="s">
        <v>4370</v>
      </c>
      <c r="B803" s="38" t="s">
        <v>4371</v>
      </c>
    </row>
    <row r="804" spans="1:2" hidden="1" x14ac:dyDescent="0.25">
      <c r="A804" s="1" t="s">
        <v>4372</v>
      </c>
      <c r="B804" s="38" t="s">
        <v>4373</v>
      </c>
    </row>
    <row r="805" spans="1:2" hidden="1" x14ac:dyDescent="0.25">
      <c r="A805" s="1" t="s">
        <v>4372</v>
      </c>
      <c r="B805" s="38" t="s">
        <v>4373</v>
      </c>
    </row>
    <row r="806" spans="1:2" hidden="1" x14ac:dyDescent="0.25">
      <c r="A806" s="1" t="s">
        <v>4372</v>
      </c>
      <c r="B806" s="38" t="s">
        <v>4373</v>
      </c>
    </row>
    <row r="807" spans="1:2" hidden="1" x14ac:dyDescent="0.25">
      <c r="A807" s="1" t="s">
        <v>4374</v>
      </c>
      <c r="B807" s="38" t="s">
        <v>4375</v>
      </c>
    </row>
    <row r="808" spans="1:2" hidden="1" x14ac:dyDescent="0.25">
      <c r="A808" s="1" t="s">
        <v>2798</v>
      </c>
      <c r="B808" s="38" t="s">
        <v>4376</v>
      </c>
    </row>
    <row r="809" spans="1:2" hidden="1" x14ac:dyDescent="0.25">
      <c r="A809" s="1" t="s">
        <v>4377</v>
      </c>
      <c r="B809" s="38" t="s">
        <v>4378</v>
      </c>
    </row>
    <row r="810" spans="1:2" hidden="1" x14ac:dyDescent="0.25">
      <c r="A810" s="1" t="s">
        <v>4379</v>
      </c>
      <c r="B810" s="38" t="s">
        <v>4380</v>
      </c>
    </row>
    <row r="811" spans="1:2" hidden="1" x14ac:dyDescent="0.25">
      <c r="A811" s="1" t="s">
        <v>4381</v>
      </c>
      <c r="B811" s="38" t="s">
        <v>4382</v>
      </c>
    </row>
    <row r="812" spans="1:2" hidden="1" x14ac:dyDescent="0.25">
      <c r="A812" s="1" t="s">
        <v>4383</v>
      </c>
      <c r="B812" s="38" t="s">
        <v>4384</v>
      </c>
    </row>
    <row r="813" spans="1:2" hidden="1" x14ac:dyDescent="0.25">
      <c r="A813" s="1" t="s">
        <v>4385</v>
      </c>
      <c r="B813" s="38" t="s">
        <v>4386</v>
      </c>
    </row>
    <row r="814" spans="1:2" hidden="1" x14ac:dyDescent="0.25">
      <c r="A814" s="1" t="s">
        <v>4387</v>
      </c>
      <c r="B814" s="38" t="s">
        <v>4388</v>
      </c>
    </row>
    <row r="815" spans="1:2" hidden="1" x14ac:dyDescent="0.25">
      <c r="A815" s="1" t="s">
        <v>4389</v>
      </c>
      <c r="B815" s="38" t="s">
        <v>4390</v>
      </c>
    </row>
    <row r="816" spans="1:2" hidden="1" x14ac:dyDescent="0.25">
      <c r="A816" s="1" t="s">
        <v>4391</v>
      </c>
      <c r="B816" s="38" t="s">
        <v>4392</v>
      </c>
    </row>
    <row r="817" spans="1:2" hidden="1" x14ac:dyDescent="0.25">
      <c r="A817" s="1" t="s">
        <v>4393</v>
      </c>
      <c r="B817" s="38" t="s">
        <v>4394</v>
      </c>
    </row>
    <row r="818" spans="1:2" hidden="1" x14ac:dyDescent="0.25">
      <c r="A818" s="1" t="s">
        <v>4395</v>
      </c>
      <c r="B818" s="38" t="s">
        <v>4396</v>
      </c>
    </row>
    <row r="819" spans="1:2" hidden="1" x14ac:dyDescent="0.25">
      <c r="A819" s="1" t="s">
        <v>4397</v>
      </c>
      <c r="B819" s="38" t="s">
        <v>4398</v>
      </c>
    </row>
    <row r="820" spans="1:2" hidden="1" x14ac:dyDescent="0.25">
      <c r="A820" s="1" t="s">
        <v>4399</v>
      </c>
      <c r="B820" s="38" t="s">
        <v>4400</v>
      </c>
    </row>
    <row r="821" spans="1:2" hidden="1" x14ac:dyDescent="0.25">
      <c r="A821" s="1" t="s">
        <v>4401</v>
      </c>
      <c r="B821" s="38" t="s">
        <v>4402</v>
      </c>
    </row>
    <row r="822" spans="1:2" hidden="1" x14ac:dyDescent="0.25">
      <c r="A822" s="1" t="s">
        <v>4403</v>
      </c>
      <c r="B822" s="38" t="s">
        <v>4404</v>
      </c>
    </row>
    <row r="823" spans="1:2" hidden="1" x14ac:dyDescent="0.25">
      <c r="A823" s="1" t="s">
        <v>4405</v>
      </c>
      <c r="B823" s="38" t="s">
        <v>4406</v>
      </c>
    </row>
    <row r="824" spans="1:2" hidden="1" x14ac:dyDescent="0.25">
      <c r="A824" s="1" t="s">
        <v>4407</v>
      </c>
      <c r="B824" s="38" t="s">
        <v>4408</v>
      </c>
    </row>
    <row r="825" spans="1:2" hidden="1" x14ac:dyDescent="0.25">
      <c r="A825" s="1" t="s">
        <v>47</v>
      </c>
      <c r="B825" s="38" t="s">
        <v>4409</v>
      </c>
    </row>
    <row r="826" spans="1:2" hidden="1" x14ac:dyDescent="0.25">
      <c r="A826" s="1" t="s">
        <v>4410</v>
      </c>
      <c r="B826" s="38" t="s">
        <v>4411</v>
      </c>
    </row>
    <row r="827" spans="1:2" hidden="1" x14ac:dyDescent="0.25">
      <c r="A827" s="1" t="s">
        <v>4412</v>
      </c>
      <c r="B827" s="38" t="s">
        <v>4413</v>
      </c>
    </row>
    <row r="828" spans="1:2" hidden="1" x14ac:dyDescent="0.25">
      <c r="A828" s="1" t="s">
        <v>4414</v>
      </c>
      <c r="B828" s="38" t="s">
        <v>4415</v>
      </c>
    </row>
    <row r="829" spans="1:2" hidden="1" x14ac:dyDescent="0.25">
      <c r="A829" s="1" t="s">
        <v>4414</v>
      </c>
      <c r="B829" s="38" t="s">
        <v>4415</v>
      </c>
    </row>
    <row r="830" spans="1:2" hidden="1" x14ac:dyDescent="0.25">
      <c r="A830" s="1" t="s">
        <v>4416</v>
      </c>
      <c r="B830" s="38" t="s">
        <v>4417</v>
      </c>
    </row>
    <row r="831" spans="1:2" hidden="1" x14ac:dyDescent="0.25">
      <c r="A831" s="1" t="s">
        <v>23</v>
      </c>
      <c r="B831" s="38" t="s">
        <v>4418</v>
      </c>
    </row>
    <row r="832" spans="1:2" hidden="1" x14ac:dyDescent="0.25">
      <c r="A832" s="1" t="s">
        <v>4419</v>
      </c>
      <c r="B832" s="38" t="s">
        <v>4420</v>
      </c>
    </row>
    <row r="833" spans="1:2" hidden="1" x14ac:dyDescent="0.25">
      <c r="A833" s="1" t="s">
        <v>4421</v>
      </c>
      <c r="B833" s="38" t="s">
        <v>4422</v>
      </c>
    </row>
    <row r="834" spans="1:2" hidden="1" x14ac:dyDescent="0.25">
      <c r="A834" s="1" t="s">
        <v>4423</v>
      </c>
      <c r="B834" s="38" t="s">
        <v>4424</v>
      </c>
    </row>
    <row r="835" spans="1:2" hidden="1" x14ac:dyDescent="0.25">
      <c r="A835" s="1" t="s">
        <v>4425</v>
      </c>
      <c r="B835" s="38" t="s">
        <v>4426</v>
      </c>
    </row>
    <row r="836" spans="1:2" hidden="1" x14ac:dyDescent="0.25">
      <c r="A836" s="1" t="s">
        <v>4427</v>
      </c>
      <c r="B836" s="38" t="s">
        <v>4428</v>
      </c>
    </row>
    <row r="837" spans="1:2" hidden="1" x14ac:dyDescent="0.25">
      <c r="A837" s="1" t="s">
        <v>4429</v>
      </c>
      <c r="B837" s="38" t="s">
        <v>4430</v>
      </c>
    </row>
    <row r="838" spans="1:2" hidden="1" x14ac:dyDescent="0.25">
      <c r="A838" s="1" t="s">
        <v>4431</v>
      </c>
      <c r="B838" s="38" t="s">
        <v>4432</v>
      </c>
    </row>
    <row r="839" spans="1:2" hidden="1" x14ac:dyDescent="0.25">
      <c r="A839" s="1" t="s">
        <v>4433</v>
      </c>
      <c r="B839" s="38" t="s">
        <v>4434</v>
      </c>
    </row>
    <row r="840" spans="1:2" hidden="1" x14ac:dyDescent="0.25">
      <c r="A840" s="1" t="s">
        <v>4435</v>
      </c>
      <c r="B840" s="38" t="s">
        <v>4436</v>
      </c>
    </row>
    <row r="841" spans="1:2" hidden="1" x14ac:dyDescent="0.25">
      <c r="A841" s="1" t="s">
        <v>4437</v>
      </c>
      <c r="B841" s="38" t="s">
        <v>4438</v>
      </c>
    </row>
    <row r="842" spans="1:2" hidden="1" x14ac:dyDescent="0.25">
      <c r="A842" s="1" t="s">
        <v>4439</v>
      </c>
      <c r="B842" s="38" t="s">
        <v>4440</v>
      </c>
    </row>
    <row r="843" spans="1:2" hidden="1" x14ac:dyDescent="0.25">
      <c r="A843" s="1" t="s">
        <v>4441</v>
      </c>
      <c r="B843" s="38" t="s">
        <v>4442</v>
      </c>
    </row>
    <row r="844" spans="1:2" hidden="1" x14ac:dyDescent="0.25">
      <c r="A844" s="1" t="s">
        <v>4443</v>
      </c>
      <c r="B844" s="38" t="s">
        <v>4444</v>
      </c>
    </row>
    <row r="845" spans="1:2" hidden="1" x14ac:dyDescent="0.25">
      <c r="A845" s="1" t="s">
        <v>4445</v>
      </c>
      <c r="B845" s="38" t="s">
        <v>4446</v>
      </c>
    </row>
    <row r="846" spans="1:2" hidden="1" x14ac:dyDescent="0.25">
      <c r="A846" s="1" t="s">
        <v>4447</v>
      </c>
      <c r="B846" s="38" t="s">
        <v>4448</v>
      </c>
    </row>
    <row r="847" spans="1:2" hidden="1" x14ac:dyDescent="0.25">
      <c r="A847" s="1" t="s">
        <v>4449</v>
      </c>
      <c r="B847" s="38" t="s">
        <v>4450</v>
      </c>
    </row>
    <row r="848" spans="1:2" hidden="1" x14ac:dyDescent="0.25">
      <c r="A848" s="1" t="s">
        <v>4451</v>
      </c>
      <c r="B848" s="38" t="s">
        <v>4452</v>
      </c>
    </row>
    <row r="849" spans="1:2" hidden="1" x14ac:dyDescent="0.25">
      <c r="A849" s="1" t="s">
        <v>4453</v>
      </c>
      <c r="B849" s="38" t="s">
        <v>4454</v>
      </c>
    </row>
    <row r="850" spans="1:2" hidden="1" x14ac:dyDescent="0.25">
      <c r="A850" s="1" t="s">
        <v>4455</v>
      </c>
      <c r="B850" s="38" t="s">
        <v>4456</v>
      </c>
    </row>
    <row r="851" spans="1:2" hidden="1" x14ac:dyDescent="0.25">
      <c r="A851" s="1" t="s">
        <v>4457</v>
      </c>
      <c r="B851" s="38" t="s">
        <v>4458</v>
      </c>
    </row>
    <row r="852" spans="1:2" hidden="1" x14ac:dyDescent="0.25">
      <c r="A852" s="1" t="s">
        <v>440</v>
      </c>
      <c r="B852" s="38" t="s">
        <v>4459</v>
      </c>
    </row>
    <row r="853" spans="1:2" hidden="1" x14ac:dyDescent="0.25">
      <c r="A853" s="1" t="s">
        <v>1405</v>
      </c>
      <c r="B853" s="38" t="s">
        <v>4459</v>
      </c>
    </row>
    <row r="854" spans="1:2" hidden="1" x14ac:dyDescent="0.25">
      <c r="A854" s="1" t="s">
        <v>448</v>
      </c>
      <c r="B854" s="38" t="s">
        <v>4460</v>
      </c>
    </row>
    <row r="855" spans="1:2" hidden="1" x14ac:dyDescent="0.25">
      <c r="A855" s="1" t="s">
        <v>448</v>
      </c>
      <c r="B855" s="38" t="s">
        <v>4460</v>
      </c>
    </row>
    <row r="856" spans="1:2" hidden="1" x14ac:dyDescent="0.25">
      <c r="A856" s="1" t="s">
        <v>448</v>
      </c>
      <c r="B856" s="38" t="s">
        <v>4460</v>
      </c>
    </row>
    <row r="857" spans="1:2" hidden="1" x14ac:dyDescent="0.25">
      <c r="A857" s="1" t="s">
        <v>448</v>
      </c>
      <c r="B857" s="38" t="s">
        <v>4460</v>
      </c>
    </row>
    <row r="858" spans="1:2" hidden="1" x14ac:dyDescent="0.25">
      <c r="A858" s="1" t="s">
        <v>448</v>
      </c>
      <c r="B858" s="38" t="s">
        <v>4460</v>
      </c>
    </row>
    <row r="859" spans="1:2" hidden="1" x14ac:dyDescent="0.25">
      <c r="A859" s="1" t="s">
        <v>448</v>
      </c>
      <c r="B859" s="38" t="s">
        <v>4460</v>
      </c>
    </row>
    <row r="860" spans="1:2" hidden="1" x14ac:dyDescent="0.25">
      <c r="A860" s="1" t="s">
        <v>448</v>
      </c>
      <c r="B860" s="38" t="s">
        <v>4460</v>
      </c>
    </row>
    <row r="861" spans="1:2" hidden="1" x14ac:dyDescent="0.25">
      <c r="A861" s="1" t="s">
        <v>448</v>
      </c>
      <c r="B861" s="38" t="s">
        <v>4460</v>
      </c>
    </row>
    <row r="862" spans="1:2" hidden="1" x14ac:dyDescent="0.25">
      <c r="A862" s="1" t="s">
        <v>448</v>
      </c>
      <c r="B862" s="38" t="s">
        <v>4460</v>
      </c>
    </row>
    <row r="863" spans="1:2" hidden="1" x14ac:dyDescent="0.25">
      <c r="A863" s="1" t="s">
        <v>1313</v>
      </c>
      <c r="B863" s="38" t="s">
        <v>4460</v>
      </c>
    </row>
    <row r="864" spans="1:2" hidden="1" x14ac:dyDescent="0.25">
      <c r="A864" s="1" t="s">
        <v>1313</v>
      </c>
      <c r="B864" s="38" t="s">
        <v>4460</v>
      </c>
    </row>
    <row r="865" spans="1:2" hidden="1" x14ac:dyDescent="0.25">
      <c r="A865" s="1" t="s">
        <v>1313</v>
      </c>
      <c r="B865" s="38" t="s">
        <v>4460</v>
      </c>
    </row>
    <row r="866" spans="1:2" hidden="1" x14ac:dyDescent="0.25">
      <c r="A866" s="1" t="s">
        <v>1313</v>
      </c>
      <c r="B866" s="38" t="s">
        <v>4460</v>
      </c>
    </row>
    <row r="867" spans="1:2" hidden="1" x14ac:dyDescent="0.25">
      <c r="A867" s="1" t="s">
        <v>1313</v>
      </c>
      <c r="B867" s="38" t="s">
        <v>4460</v>
      </c>
    </row>
    <row r="868" spans="1:2" hidden="1" x14ac:dyDescent="0.25">
      <c r="A868" s="1" t="s">
        <v>1313</v>
      </c>
      <c r="B868" s="38" t="s">
        <v>4460</v>
      </c>
    </row>
    <row r="869" spans="1:2" hidden="1" x14ac:dyDescent="0.25">
      <c r="A869" s="1" t="s">
        <v>1313</v>
      </c>
      <c r="B869" s="38" t="s">
        <v>4460</v>
      </c>
    </row>
    <row r="870" spans="1:2" hidden="1" x14ac:dyDescent="0.25">
      <c r="A870" s="1" t="s">
        <v>1313</v>
      </c>
      <c r="B870" s="38" t="s">
        <v>4460</v>
      </c>
    </row>
    <row r="871" spans="1:2" hidden="1" x14ac:dyDescent="0.25">
      <c r="A871" s="1" t="s">
        <v>1313</v>
      </c>
      <c r="B871" s="38" t="s">
        <v>4460</v>
      </c>
    </row>
    <row r="872" spans="1:2" hidden="1" x14ac:dyDescent="0.25">
      <c r="A872" s="1" t="s">
        <v>1308</v>
      </c>
      <c r="B872" s="38" t="s">
        <v>4460</v>
      </c>
    </row>
    <row r="873" spans="1:2" hidden="1" x14ac:dyDescent="0.25">
      <c r="A873" s="1" t="s">
        <v>1308</v>
      </c>
      <c r="B873" s="38" t="s">
        <v>4460</v>
      </c>
    </row>
    <row r="874" spans="1:2" hidden="1" x14ac:dyDescent="0.25">
      <c r="A874" s="1" t="s">
        <v>1308</v>
      </c>
      <c r="B874" s="38" t="s">
        <v>4460</v>
      </c>
    </row>
    <row r="875" spans="1:2" hidden="1" x14ac:dyDescent="0.25">
      <c r="A875" s="1" t="s">
        <v>1308</v>
      </c>
      <c r="B875" s="38" t="s">
        <v>4460</v>
      </c>
    </row>
    <row r="876" spans="1:2" hidden="1" x14ac:dyDescent="0.25">
      <c r="A876" s="1" t="s">
        <v>1308</v>
      </c>
      <c r="B876" s="38" t="s">
        <v>4460</v>
      </c>
    </row>
    <row r="877" spans="1:2" hidden="1" x14ac:dyDescent="0.25">
      <c r="A877" s="1" t="s">
        <v>1308</v>
      </c>
      <c r="B877" s="38" t="s">
        <v>4460</v>
      </c>
    </row>
    <row r="878" spans="1:2" hidden="1" x14ac:dyDescent="0.25">
      <c r="A878" s="1" t="s">
        <v>1308</v>
      </c>
      <c r="B878" s="38" t="s">
        <v>4460</v>
      </c>
    </row>
    <row r="879" spans="1:2" hidden="1" x14ac:dyDescent="0.25">
      <c r="A879" s="1" t="s">
        <v>1308</v>
      </c>
      <c r="B879" s="38" t="s">
        <v>4460</v>
      </c>
    </row>
    <row r="880" spans="1:2" hidden="1" x14ac:dyDescent="0.25">
      <c r="A880" s="1" t="s">
        <v>1308</v>
      </c>
      <c r="B880" s="38" t="s">
        <v>4460</v>
      </c>
    </row>
    <row r="881" spans="1:2" hidden="1" x14ac:dyDescent="0.25">
      <c r="A881" s="1" t="s">
        <v>199</v>
      </c>
      <c r="B881" s="38" t="s">
        <v>4460</v>
      </c>
    </row>
    <row r="882" spans="1:2" hidden="1" x14ac:dyDescent="0.25">
      <c r="A882" s="1" t="s">
        <v>199</v>
      </c>
      <c r="B882" s="38" t="s">
        <v>4460</v>
      </c>
    </row>
    <row r="883" spans="1:2" hidden="1" x14ac:dyDescent="0.25">
      <c r="A883" s="1" t="s">
        <v>199</v>
      </c>
      <c r="B883" s="38" t="s">
        <v>4460</v>
      </c>
    </row>
    <row r="884" spans="1:2" hidden="1" x14ac:dyDescent="0.25">
      <c r="A884" s="1" t="s">
        <v>199</v>
      </c>
      <c r="B884" s="2" t="s">
        <v>4460</v>
      </c>
    </row>
    <row r="885" spans="1:2" hidden="1" x14ac:dyDescent="0.25">
      <c r="A885" s="1" t="s">
        <v>199</v>
      </c>
      <c r="B885" s="38" t="s">
        <v>4460</v>
      </c>
    </row>
    <row r="886" spans="1:2" hidden="1" x14ac:dyDescent="0.25">
      <c r="A886" s="1" t="s">
        <v>199</v>
      </c>
      <c r="B886" s="38" t="s">
        <v>4460</v>
      </c>
    </row>
    <row r="887" spans="1:2" hidden="1" x14ac:dyDescent="0.25">
      <c r="A887" s="1" t="s">
        <v>199</v>
      </c>
      <c r="B887" s="38" t="s">
        <v>4460</v>
      </c>
    </row>
    <row r="888" spans="1:2" hidden="1" x14ac:dyDescent="0.25">
      <c r="A888" s="1" t="s">
        <v>199</v>
      </c>
      <c r="B888" s="38" t="s">
        <v>4460</v>
      </c>
    </row>
    <row r="889" spans="1:2" hidden="1" x14ac:dyDescent="0.25">
      <c r="A889" s="1" t="s">
        <v>199</v>
      </c>
      <c r="B889" s="38" t="s">
        <v>4460</v>
      </c>
    </row>
    <row r="890" spans="1:2" hidden="1" x14ac:dyDescent="0.25">
      <c r="A890" s="1" t="s">
        <v>1311</v>
      </c>
      <c r="B890" s="38" t="s">
        <v>4460</v>
      </c>
    </row>
    <row r="891" spans="1:2" hidden="1" x14ac:dyDescent="0.25">
      <c r="A891" s="1" t="s">
        <v>1311</v>
      </c>
      <c r="B891" s="38" t="s">
        <v>4460</v>
      </c>
    </row>
    <row r="892" spans="1:2" hidden="1" x14ac:dyDescent="0.25">
      <c r="A892" s="1" t="s">
        <v>1311</v>
      </c>
      <c r="B892" s="38" t="s">
        <v>4460</v>
      </c>
    </row>
    <row r="893" spans="1:2" hidden="1" x14ac:dyDescent="0.25">
      <c r="A893" s="1" t="s">
        <v>1311</v>
      </c>
      <c r="B893" s="38" t="s">
        <v>4460</v>
      </c>
    </row>
    <row r="894" spans="1:2" hidden="1" x14ac:dyDescent="0.25">
      <c r="A894" s="1" t="s">
        <v>1311</v>
      </c>
      <c r="B894" s="38" t="s">
        <v>4460</v>
      </c>
    </row>
    <row r="895" spans="1:2" hidden="1" x14ac:dyDescent="0.25">
      <c r="A895" s="1" t="s">
        <v>1311</v>
      </c>
      <c r="B895" s="38" t="s">
        <v>4460</v>
      </c>
    </row>
    <row r="896" spans="1:2" hidden="1" x14ac:dyDescent="0.25">
      <c r="A896" s="1" t="s">
        <v>1311</v>
      </c>
      <c r="B896" s="38" t="s">
        <v>4460</v>
      </c>
    </row>
    <row r="897" spans="1:2" hidden="1" x14ac:dyDescent="0.25">
      <c r="A897" s="1" t="s">
        <v>1311</v>
      </c>
      <c r="B897" s="38" t="s">
        <v>4460</v>
      </c>
    </row>
    <row r="898" spans="1:2" hidden="1" x14ac:dyDescent="0.25">
      <c r="A898" s="1" t="s">
        <v>1311</v>
      </c>
      <c r="B898" s="38" t="s">
        <v>4460</v>
      </c>
    </row>
    <row r="899" spans="1:2" hidden="1" x14ac:dyDescent="0.25">
      <c r="A899" s="1" t="s">
        <v>4461</v>
      </c>
      <c r="B899" s="38" t="s">
        <v>4460</v>
      </c>
    </row>
    <row r="900" spans="1:2" hidden="1" x14ac:dyDescent="0.25">
      <c r="A900" s="1" t="s">
        <v>4461</v>
      </c>
      <c r="B900" s="38" t="s">
        <v>4460</v>
      </c>
    </row>
    <row r="901" spans="1:2" hidden="1" x14ac:dyDescent="0.25">
      <c r="A901" s="1" t="s">
        <v>4461</v>
      </c>
      <c r="B901" s="38" t="s">
        <v>4460</v>
      </c>
    </row>
    <row r="902" spans="1:2" hidden="1" x14ac:dyDescent="0.25">
      <c r="A902" s="1" t="s">
        <v>4461</v>
      </c>
      <c r="B902" s="38" t="s">
        <v>4460</v>
      </c>
    </row>
    <row r="903" spans="1:2" hidden="1" x14ac:dyDescent="0.25">
      <c r="A903" s="1" t="s">
        <v>4461</v>
      </c>
      <c r="B903" s="38" t="s">
        <v>4460</v>
      </c>
    </row>
    <row r="904" spans="1:2" hidden="1" x14ac:dyDescent="0.25">
      <c r="A904" s="1" t="s">
        <v>4461</v>
      </c>
      <c r="B904" s="38" t="s">
        <v>4460</v>
      </c>
    </row>
    <row r="905" spans="1:2" hidden="1" x14ac:dyDescent="0.25">
      <c r="A905" s="1" t="s">
        <v>4461</v>
      </c>
      <c r="B905" s="38" t="s">
        <v>4460</v>
      </c>
    </row>
    <row r="906" spans="1:2" hidden="1" x14ac:dyDescent="0.25">
      <c r="A906" s="1" t="s">
        <v>4461</v>
      </c>
      <c r="B906" s="38" t="s">
        <v>4460</v>
      </c>
    </row>
    <row r="907" spans="1:2" hidden="1" x14ac:dyDescent="0.25">
      <c r="A907" s="1" t="s">
        <v>4461</v>
      </c>
      <c r="B907" s="38" t="s">
        <v>4460</v>
      </c>
    </row>
    <row r="908" spans="1:2" hidden="1" x14ac:dyDescent="0.25">
      <c r="A908" s="1" t="s">
        <v>4462</v>
      </c>
      <c r="B908" s="38" t="s">
        <v>4463</v>
      </c>
    </row>
    <row r="909" spans="1:2" hidden="1" x14ac:dyDescent="0.25">
      <c r="A909" s="1" t="s">
        <v>4464</v>
      </c>
      <c r="B909" s="38" t="s">
        <v>4465</v>
      </c>
    </row>
    <row r="910" spans="1:2" hidden="1" x14ac:dyDescent="0.25">
      <c r="A910" s="1" t="s">
        <v>4466</v>
      </c>
      <c r="B910" s="38" t="s">
        <v>4467</v>
      </c>
    </row>
    <row r="911" spans="1:2" hidden="1" x14ac:dyDescent="0.25">
      <c r="A911" s="1" t="s">
        <v>4468</v>
      </c>
      <c r="B911" s="38" t="s">
        <v>4469</v>
      </c>
    </row>
    <row r="912" spans="1:2" hidden="1" x14ac:dyDescent="0.25">
      <c r="A912" s="1" t="s">
        <v>4470</v>
      </c>
      <c r="B912" s="38" t="s">
        <v>4471</v>
      </c>
    </row>
    <row r="913" spans="1:2" hidden="1" x14ac:dyDescent="0.25">
      <c r="A913" s="1" t="s">
        <v>4472</v>
      </c>
      <c r="B913" s="38" t="s">
        <v>4473</v>
      </c>
    </row>
    <row r="914" spans="1:2" hidden="1" x14ac:dyDescent="0.25">
      <c r="A914" s="1" t="s">
        <v>4474</v>
      </c>
      <c r="B914" s="38" t="s">
        <v>4475</v>
      </c>
    </row>
    <row r="915" spans="1:2" hidden="1" x14ac:dyDescent="0.25">
      <c r="A915" s="1" t="s">
        <v>4474</v>
      </c>
      <c r="B915" s="38" t="s">
        <v>4475</v>
      </c>
    </row>
    <row r="916" spans="1:2" hidden="1" x14ac:dyDescent="0.25">
      <c r="A916" s="1" t="s">
        <v>4474</v>
      </c>
      <c r="B916" s="38" t="s">
        <v>4475</v>
      </c>
    </row>
    <row r="917" spans="1:2" hidden="1" x14ac:dyDescent="0.25">
      <c r="A917" s="1" t="s">
        <v>4474</v>
      </c>
      <c r="B917" s="38" t="s">
        <v>4475</v>
      </c>
    </row>
    <row r="918" spans="1:2" hidden="1" x14ac:dyDescent="0.25">
      <c r="A918" s="1" t="s">
        <v>4476</v>
      </c>
      <c r="B918" s="38" t="s">
        <v>4475</v>
      </c>
    </row>
    <row r="919" spans="1:2" hidden="1" x14ac:dyDescent="0.25">
      <c r="A919" s="1" t="s">
        <v>4476</v>
      </c>
      <c r="B919" s="38" t="s">
        <v>4475</v>
      </c>
    </row>
    <row r="920" spans="1:2" hidden="1" x14ac:dyDescent="0.25">
      <c r="A920" s="1" t="s">
        <v>4476</v>
      </c>
      <c r="B920" s="38" t="s">
        <v>4475</v>
      </c>
    </row>
    <row r="921" spans="1:2" hidden="1" x14ac:dyDescent="0.25">
      <c r="A921" s="1" t="s">
        <v>4476</v>
      </c>
      <c r="B921" s="38" t="s">
        <v>4475</v>
      </c>
    </row>
    <row r="922" spans="1:2" hidden="1" x14ac:dyDescent="0.25">
      <c r="A922" s="1" t="s">
        <v>4477</v>
      </c>
      <c r="B922" s="38" t="s">
        <v>4478</v>
      </c>
    </row>
    <row r="923" spans="1:2" hidden="1" x14ac:dyDescent="0.25">
      <c r="A923" s="1" t="s">
        <v>4479</v>
      </c>
      <c r="B923" s="38" t="s">
        <v>4480</v>
      </c>
    </row>
    <row r="924" spans="1:2" hidden="1" x14ac:dyDescent="0.25">
      <c r="A924" s="1" t="s">
        <v>4481</v>
      </c>
      <c r="B924" s="38" t="s">
        <v>4482</v>
      </c>
    </row>
    <row r="925" spans="1:2" hidden="1" x14ac:dyDescent="0.25">
      <c r="A925" s="1" t="s">
        <v>4483</v>
      </c>
      <c r="B925" s="38" t="s">
        <v>4484</v>
      </c>
    </row>
    <row r="926" spans="1:2" hidden="1" x14ac:dyDescent="0.25">
      <c r="A926" s="1" t="s">
        <v>4485</v>
      </c>
      <c r="B926" s="38" t="s">
        <v>4486</v>
      </c>
    </row>
    <row r="927" spans="1:2" hidden="1" x14ac:dyDescent="0.25">
      <c r="A927" s="1" t="s">
        <v>4487</v>
      </c>
      <c r="B927" s="38" t="s">
        <v>4488</v>
      </c>
    </row>
    <row r="928" spans="1:2" hidden="1" x14ac:dyDescent="0.25">
      <c r="A928" s="1" t="s">
        <v>1363</v>
      </c>
      <c r="B928" s="38" t="s">
        <v>4489</v>
      </c>
    </row>
    <row r="929" spans="1:2" hidden="1" x14ac:dyDescent="0.25">
      <c r="A929" s="1" t="s">
        <v>4490</v>
      </c>
      <c r="B929" s="38" t="s">
        <v>4491</v>
      </c>
    </row>
    <row r="930" spans="1:2" hidden="1" x14ac:dyDescent="0.25">
      <c r="A930" s="1" t="s">
        <v>4492</v>
      </c>
      <c r="B930" s="38" t="s">
        <v>4493</v>
      </c>
    </row>
    <row r="931" spans="1:2" hidden="1" x14ac:dyDescent="0.25">
      <c r="A931" s="1" t="s">
        <v>4494</v>
      </c>
      <c r="B931" s="38" t="s">
        <v>4495</v>
      </c>
    </row>
    <row r="932" spans="1:2" hidden="1" x14ac:dyDescent="0.25">
      <c r="A932" s="1" t="s">
        <v>4496</v>
      </c>
      <c r="B932" s="38" t="s">
        <v>4497</v>
      </c>
    </row>
    <row r="933" spans="1:2" hidden="1" x14ac:dyDescent="0.25">
      <c r="A933" s="1" t="s">
        <v>4498</v>
      </c>
      <c r="B933" s="38" t="s">
        <v>4499</v>
      </c>
    </row>
    <row r="934" spans="1:2" hidden="1" x14ac:dyDescent="0.25">
      <c r="A934" s="1" t="s">
        <v>4500</v>
      </c>
      <c r="B934" s="38" t="s">
        <v>4501</v>
      </c>
    </row>
    <row r="935" spans="1:2" hidden="1" x14ac:dyDescent="0.25">
      <c r="A935" s="1" t="s">
        <v>4502</v>
      </c>
      <c r="B935" s="38" t="s">
        <v>4503</v>
      </c>
    </row>
    <row r="936" spans="1:2" hidden="1" x14ac:dyDescent="0.25">
      <c r="A936" s="1" t="s">
        <v>4504</v>
      </c>
      <c r="B936" s="38" t="s">
        <v>4505</v>
      </c>
    </row>
    <row r="937" spans="1:2" hidden="1" x14ac:dyDescent="0.25">
      <c r="A937" s="1" t="s">
        <v>4506</v>
      </c>
      <c r="B937" s="38" t="s">
        <v>4507</v>
      </c>
    </row>
    <row r="938" spans="1:2" hidden="1" x14ac:dyDescent="0.25">
      <c r="A938" s="1" t="s">
        <v>4508</v>
      </c>
      <c r="B938" s="38" t="s">
        <v>4509</v>
      </c>
    </row>
    <row r="939" spans="1:2" hidden="1" x14ac:dyDescent="0.25">
      <c r="A939" s="1" t="s">
        <v>4510</v>
      </c>
      <c r="B939" s="38" t="s">
        <v>4511</v>
      </c>
    </row>
    <row r="940" spans="1:2" hidden="1" x14ac:dyDescent="0.25">
      <c r="A940" s="1" t="s">
        <v>4512</v>
      </c>
      <c r="B940" s="38" t="s">
        <v>4513</v>
      </c>
    </row>
    <row r="941" spans="1:2" hidden="1" x14ac:dyDescent="0.25">
      <c r="A941" s="1" t="s">
        <v>140</v>
      </c>
      <c r="B941" s="38" t="s">
        <v>4514</v>
      </c>
    </row>
    <row r="942" spans="1:2" hidden="1" x14ac:dyDescent="0.25">
      <c r="A942" s="1" t="s">
        <v>140</v>
      </c>
      <c r="B942" s="38" t="s">
        <v>4514</v>
      </c>
    </row>
    <row r="943" spans="1:2" hidden="1" x14ac:dyDescent="0.25">
      <c r="A943" s="1" t="s">
        <v>140</v>
      </c>
      <c r="B943" s="38" t="s">
        <v>4514</v>
      </c>
    </row>
    <row r="944" spans="1:2" hidden="1" x14ac:dyDescent="0.25">
      <c r="A944" s="1" t="s">
        <v>140</v>
      </c>
      <c r="B944" s="38" t="s">
        <v>4514</v>
      </c>
    </row>
    <row r="945" spans="1:2" hidden="1" x14ac:dyDescent="0.25">
      <c r="A945" s="1" t="s">
        <v>4515</v>
      </c>
      <c r="B945" s="38" t="s">
        <v>4514</v>
      </c>
    </row>
    <row r="946" spans="1:2" hidden="1" x14ac:dyDescent="0.25">
      <c r="A946" s="1" t="s">
        <v>4515</v>
      </c>
      <c r="B946" s="38" t="s">
        <v>4514</v>
      </c>
    </row>
    <row r="947" spans="1:2" hidden="1" x14ac:dyDescent="0.25">
      <c r="A947" s="1" t="s">
        <v>4515</v>
      </c>
      <c r="B947" s="38" t="s">
        <v>4514</v>
      </c>
    </row>
    <row r="948" spans="1:2" hidden="1" x14ac:dyDescent="0.25">
      <c r="A948" s="1" t="s">
        <v>4515</v>
      </c>
      <c r="B948" s="38" t="s">
        <v>4514</v>
      </c>
    </row>
    <row r="949" spans="1:2" hidden="1" x14ac:dyDescent="0.25">
      <c r="A949" s="1" t="s">
        <v>4516</v>
      </c>
      <c r="B949" s="38" t="s">
        <v>4517</v>
      </c>
    </row>
    <row r="950" spans="1:2" hidden="1" x14ac:dyDescent="0.25">
      <c r="A950" s="1" t="s">
        <v>4518</v>
      </c>
      <c r="B950" s="38" t="s">
        <v>4519</v>
      </c>
    </row>
    <row r="951" spans="1:2" hidden="1" x14ac:dyDescent="0.25">
      <c r="A951" s="1" t="s">
        <v>4520</v>
      </c>
      <c r="B951" s="38" t="s">
        <v>4521</v>
      </c>
    </row>
    <row r="952" spans="1:2" hidden="1" x14ac:dyDescent="0.25">
      <c r="A952" s="1" t="s">
        <v>4522</v>
      </c>
      <c r="B952" s="38" t="s">
        <v>4523</v>
      </c>
    </row>
    <row r="953" spans="1:2" hidden="1" x14ac:dyDescent="0.25">
      <c r="A953" s="1" t="s">
        <v>4524</v>
      </c>
      <c r="B953" s="38" t="s">
        <v>4525</v>
      </c>
    </row>
    <row r="954" spans="1:2" hidden="1" x14ac:dyDescent="0.25">
      <c r="A954" s="1" t="s">
        <v>4526</v>
      </c>
      <c r="B954" s="38" t="s">
        <v>4527</v>
      </c>
    </row>
    <row r="955" spans="1:2" hidden="1" x14ac:dyDescent="0.25">
      <c r="A955" s="1" t="s">
        <v>4528</v>
      </c>
      <c r="B955" s="38" t="s">
        <v>4529</v>
      </c>
    </row>
    <row r="956" spans="1:2" hidden="1" x14ac:dyDescent="0.25">
      <c r="A956" s="1" t="s">
        <v>4528</v>
      </c>
      <c r="B956" s="38" t="s">
        <v>4529</v>
      </c>
    </row>
    <row r="957" spans="1:2" hidden="1" x14ac:dyDescent="0.25">
      <c r="A957" s="1" t="s">
        <v>4530</v>
      </c>
      <c r="B957" s="38" t="s">
        <v>4531</v>
      </c>
    </row>
    <row r="958" spans="1:2" hidden="1" x14ac:dyDescent="0.25">
      <c r="A958" s="1" t="s">
        <v>4532</v>
      </c>
      <c r="B958" s="38" t="s">
        <v>4533</v>
      </c>
    </row>
    <row r="959" spans="1:2" hidden="1" x14ac:dyDescent="0.25">
      <c r="A959" s="1" t="s">
        <v>4534</v>
      </c>
      <c r="B959" s="38" t="s">
        <v>4535</v>
      </c>
    </row>
    <row r="960" spans="1:2" hidden="1" x14ac:dyDescent="0.25">
      <c r="A960" s="1" t="s">
        <v>4536</v>
      </c>
      <c r="B960" s="38" t="s">
        <v>4537</v>
      </c>
    </row>
    <row r="961" spans="1:2" hidden="1" x14ac:dyDescent="0.25">
      <c r="A961" s="1" t="s">
        <v>4536</v>
      </c>
      <c r="B961" s="38" t="s">
        <v>4537</v>
      </c>
    </row>
    <row r="962" spans="1:2" hidden="1" x14ac:dyDescent="0.25">
      <c r="A962" s="1" t="s">
        <v>4538</v>
      </c>
      <c r="B962" s="38" t="s">
        <v>4537</v>
      </c>
    </row>
    <row r="963" spans="1:2" hidden="1" x14ac:dyDescent="0.25">
      <c r="A963" s="1" t="s">
        <v>4538</v>
      </c>
      <c r="B963" s="38" t="s">
        <v>4537</v>
      </c>
    </row>
    <row r="964" spans="1:2" hidden="1" x14ac:dyDescent="0.25">
      <c r="A964" s="1" t="s">
        <v>4539</v>
      </c>
      <c r="B964" s="38" t="s">
        <v>4537</v>
      </c>
    </row>
    <row r="965" spans="1:2" hidden="1" x14ac:dyDescent="0.25">
      <c r="A965" s="1" t="s">
        <v>4539</v>
      </c>
      <c r="B965" s="38" t="s">
        <v>4537</v>
      </c>
    </row>
    <row r="966" spans="1:2" hidden="1" x14ac:dyDescent="0.25">
      <c r="A966" s="1" t="s">
        <v>4540</v>
      </c>
      <c r="B966" s="38" t="s">
        <v>4541</v>
      </c>
    </row>
    <row r="967" spans="1:2" hidden="1" x14ac:dyDescent="0.25">
      <c r="A967" s="1" t="s">
        <v>4542</v>
      </c>
      <c r="B967" s="38" t="s">
        <v>4543</v>
      </c>
    </row>
    <row r="968" spans="1:2" hidden="1" x14ac:dyDescent="0.25">
      <c r="A968" s="1" t="s">
        <v>4544</v>
      </c>
      <c r="B968" s="38" t="s">
        <v>4545</v>
      </c>
    </row>
    <row r="969" spans="1:2" hidden="1" x14ac:dyDescent="0.25">
      <c r="A969" s="1" t="s">
        <v>4546</v>
      </c>
      <c r="B969" s="38" t="s">
        <v>4547</v>
      </c>
    </row>
    <row r="970" spans="1:2" hidden="1" x14ac:dyDescent="0.25">
      <c r="A970" s="1" t="s">
        <v>4548</v>
      </c>
      <c r="B970" s="38" t="s">
        <v>4549</v>
      </c>
    </row>
    <row r="971" spans="1:2" hidden="1" x14ac:dyDescent="0.25">
      <c r="A971" s="1" t="s">
        <v>4550</v>
      </c>
      <c r="B971" s="38" t="s">
        <v>4551</v>
      </c>
    </row>
    <row r="972" spans="1:2" hidden="1" x14ac:dyDescent="0.25">
      <c r="A972" s="1" t="s">
        <v>4552</v>
      </c>
      <c r="B972" s="38" t="s">
        <v>4553</v>
      </c>
    </row>
    <row r="973" spans="1:2" hidden="1" x14ac:dyDescent="0.25">
      <c r="A973" s="1" t="s">
        <v>4552</v>
      </c>
      <c r="B973" s="38" t="s">
        <v>4553</v>
      </c>
    </row>
    <row r="974" spans="1:2" hidden="1" x14ac:dyDescent="0.25">
      <c r="A974" s="1" t="s">
        <v>4552</v>
      </c>
      <c r="B974" s="38" t="s">
        <v>4553</v>
      </c>
    </row>
    <row r="975" spans="1:2" hidden="1" x14ac:dyDescent="0.25">
      <c r="A975" s="1" t="s">
        <v>4554</v>
      </c>
      <c r="B975" s="38" t="s">
        <v>4553</v>
      </c>
    </row>
    <row r="976" spans="1:2" hidden="1" x14ac:dyDescent="0.25">
      <c r="A976" s="1" t="s">
        <v>4554</v>
      </c>
      <c r="B976" s="38" t="s">
        <v>4553</v>
      </c>
    </row>
    <row r="977" spans="1:2" hidden="1" x14ac:dyDescent="0.25">
      <c r="A977" s="1" t="s">
        <v>4554</v>
      </c>
      <c r="B977" s="38" t="s">
        <v>4553</v>
      </c>
    </row>
    <row r="978" spans="1:2" hidden="1" x14ac:dyDescent="0.25">
      <c r="A978" s="1" t="s">
        <v>4555</v>
      </c>
      <c r="B978" s="38" t="s">
        <v>4556</v>
      </c>
    </row>
    <row r="979" spans="1:2" hidden="1" x14ac:dyDescent="0.25">
      <c r="A979" s="1" t="s">
        <v>4557</v>
      </c>
      <c r="B979" s="38" t="s">
        <v>4558</v>
      </c>
    </row>
    <row r="980" spans="1:2" hidden="1" x14ac:dyDescent="0.25">
      <c r="A980" s="1" t="s">
        <v>4559</v>
      </c>
      <c r="B980" s="38" t="s">
        <v>4560</v>
      </c>
    </row>
    <row r="981" spans="1:2" hidden="1" x14ac:dyDescent="0.25">
      <c r="A981" s="1" t="s">
        <v>4561</v>
      </c>
      <c r="B981" s="38" t="s">
        <v>4562</v>
      </c>
    </row>
    <row r="982" spans="1:2" hidden="1" x14ac:dyDescent="0.25">
      <c r="A982" s="1" t="s">
        <v>4561</v>
      </c>
      <c r="B982" s="38" t="s">
        <v>4562</v>
      </c>
    </row>
    <row r="983" spans="1:2" hidden="1" x14ac:dyDescent="0.25">
      <c r="A983" s="1" t="s">
        <v>4563</v>
      </c>
      <c r="B983" s="38" t="s">
        <v>4564</v>
      </c>
    </row>
    <row r="984" spans="1:2" hidden="1" x14ac:dyDescent="0.25">
      <c r="A984" s="1" t="s">
        <v>4565</v>
      </c>
      <c r="B984" s="38" t="s">
        <v>4566</v>
      </c>
    </row>
    <row r="985" spans="1:2" hidden="1" x14ac:dyDescent="0.25">
      <c r="A985" s="1" t="s">
        <v>4567</v>
      </c>
      <c r="B985" s="38" t="s">
        <v>4568</v>
      </c>
    </row>
    <row r="986" spans="1:2" hidden="1" x14ac:dyDescent="0.25">
      <c r="A986" s="1" t="s">
        <v>4569</v>
      </c>
      <c r="B986" s="38" t="s">
        <v>4570</v>
      </c>
    </row>
    <row r="987" spans="1:2" hidden="1" x14ac:dyDescent="0.25">
      <c r="A987" s="1" t="s">
        <v>4571</v>
      </c>
      <c r="B987" s="38" t="s">
        <v>4572</v>
      </c>
    </row>
    <row r="988" spans="1:2" hidden="1" x14ac:dyDescent="0.25">
      <c r="A988" s="1" t="s">
        <v>4573</v>
      </c>
      <c r="B988" s="38" t="s">
        <v>4574</v>
      </c>
    </row>
    <row r="989" spans="1:2" hidden="1" x14ac:dyDescent="0.25">
      <c r="A989" s="1" t="s">
        <v>4573</v>
      </c>
      <c r="B989" s="38" t="s">
        <v>4574</v>
      </c>
    </row>
    <row r="990" spans="1:2" hidden="1" x14ac:dyDescent="0.25">
      <c r="A990" s="1" t="s">
        <v>4573</v>
      </c>
      <c r="B990" s="38" t="s">
        <v>4574</v>
      </c>
    </row>
    <row r="991" spans="1:2" hidden="1" x14ac:dyDescent="0.25">
      <c r="A991" s="1" t="s">
        <v>4573</v>
      </c>
      <c r="B991" s="38" t="s">
        <v>4574</v>
      </c>
    </row>
    <row r="992" spans="1:2" hidden="1" x14ac:dyDescent="0.25">
      <c r="A992" s="1" t="s">
        <v>4573</v>
      </c>
      <c r="B992" s="38" t="s">
        <v>4574</v>
      </c>
    </row>
    <row r="993" spans="1:2" hidden="1" x14ac:dyDescent="0.25">
      <c r="A993" s="1" t="s">
        <v>4575</v>
      </c>
      <c r="B993" s="38" t="s">
        <v>4576</v>
      </c>
    </row>
    <row r="994" spans="1:2" hidden="1" x14ac:dyDescent="0.25">
      <c r="A994" s="1" t="s">
        <v>4577</v>
      </c>
      <c r="B994" s="38" t="s">
        <v>4578</v>
      </c>
    </row>
    <row r="995" spans="1:2" hidden="1" x14ac:dyDescent="0.25">
      <c r="A995" s="1" t="s">
        <v>4579</v>
      </c>
      <c r="B995" s="38" t="s">
        <v>4580</v>
      </c>
    </row>
    <row r="996" spans="1:2" hidden="1" x14ac:dyDescent="0.25">
      <c r="A996" s="1" t="s">
        <v>4581</v>
      </c>
      <c r="B996" s="38" t="s">
        <v>4582</v>
      </c>
    </row>
    <row r="997" spans="1:2" hidden="1" x14ac:dyDescent="0.25">
      <c r="A997" s="1" t="s">
        <v>219</v>
      </c>
      <c r="B997" s="38" t="s">
        <v>4583</v>
      </c>
    </row>
    <row r="998" spans="1:2" hidden="1" x14ac:dyDescent="0.25">
      <c r="A998" s="1" t="s">
        <v>4584</v>
      </c>
      <c r="B998" s="38" t="s">
        <v>4585</v>
      </c>
    </row>
    <row r="999" spans="1:2" hidden="1" x14ac:dyDescent="0.25">
      <c r="A999" s="1" t="s">
        <v>4586</v>
      </c>
      <c r="B999" s="38" t="s">
        <v>4587</v>
      </c>
    </row>
    <row r="1000" spans="1:2" hidden="1" x14ac:dyDescent="0.25">
      <c r="A1000" s="1" t="s">
        <v>4588</v>
      </c>
      <c r="B1000" s="38" t="s">
        <v>4589</v>
      </c>
    </row>
    <row r="1001" spans="1:2" hidden="1" x14ac:dyDescent="0.25">
      <c r="A1001" s="1" t="s">
        <v>4590</v>
      </c>
      <c r="B1001" s="38" t="s">
        <v>4591</v>
      </c>
    </row>
    <row r="1002" spans="1:2" hidden="1" x14ac:dyDescent="0.25">
      <c r="A1002" s="1" t="s">
        <v>4592</v>
      </c>
      <c r="B1002" s="38" t="s">
        <v>4593</v>
      </c>
    </row>
    <row r="1003" spans="1:2" hidden="1" x14ac:dyDescent="0.25">
      <c r="A1003" s="1" t="s">
        <v>837</v>
      </c>
      <c r="B1003" s="38" t="s">
        <v>4594</v>
      </c>
    </row>
    <row r="1004" spans="1:2" hidden="1" x14ac:dyDescent="0.25">
      <c r="A1004" s="1" t="s">
        <v>660</v>
      </c>
      <c r="B1004" s="38" t="s">
        <v>4595</v>
      </c>
    </row>
    <row r="1005" spans="1:2" hidden="1" x14ac:dyDescent="0.25">
      <c r="A1005" s="1" t="s">
        <v>4596</v>
      </c>
      <c r="B1005" s="38" t="s">
        <v>4597</v>
      </c>
    </row>
    <row r="1006" spans="1:2" hidden="1" x14ac:dyDescent="0.25">
      <c r="A1006" s="1" t="s">
        <v>21</v>
      </c>
      <c r="B1006" s="38" t="s">
        <v>4598</v>
      </c>
    </row>
    <row r="1007" spans="1:2" hidden="1" x14ac:dyDescent="0.25">
      <c r="A1007" s="1" t="s">
        <v>21</v>
      </c>
      <c r="B1007" s="38" t="s">
        <v>4598</v>
      </c>
    </row>
    <row r="1008" spans="1:2" hidden="1" x14ac:dyDescent="0.25">
      <c r="A1008" s="1" t="s">
        <v>4599</v>
      </c>
      <c r="B1008" s="38" t="s">
        <v>4600</v>
      </c>
    </row>
    <row r="1009" spans="1:2" hidden="1" x14ac:dyDescent="0.25">
      <c r="A1009" s="1" t="s">
        <v>4601</v>
      </c>
      <c r="B1009" s="38" t="s">
        <v>4602</v>
      </c>
    </row>
    <row r="1010" spans="1:2" hidden="1" x14ac:dyDescent="0.25">
      <c r="A1010" s="1" t="s">
        <v>4603</v>
      </c>
      <c r="B1010" s="38" t="s">
        <v>4604</v>
      </c>
    </row>
    <row r="1011" spans="1:2" hidden="1" x14ac:dyDescent="0.25">
      <c r="A1011" s="1" t="s">
        <v>4605</v>
      </c>
      <c r="B1011" s="38" t="s">
        <v>4606</v>
      </c>
    </row>
    <row r="1012" spans="1:2" hidden="1" x14ac:dyDescent="0.25">
      <c r="B1012" s="38" t="s">
        <v>4607</v>
      </c>
    </row>
    <row r="1013" spans="1:2" hidden="1" x14ac:dyDescent="0.25">
      <c r="B1013" s="38" t="s">
        <v>4607</v>
      </c>
    </row>
    <row r="1014" spans="1:2" hidden="1" x14ac:dyDescent="0.25">
      <c r="A1014" s="1" t="s">
        <v>4608</v>
      </c>
      <c r="B1014" s="38" t="s">
        <v>4609</v>
      </c>
    </row>
    <row r="1015" spans="1:2" hidden="1" x14ac:dyDescent="0.25">
      <c r="A1015" s="1" t="s">
        <v>4610</v>
      </c>
      <c r="B1015" s="38" t="s">
        <v>4611</v>
      </c>
    </row>
    <row r="1016" spans="1:2" hidden="1" x14ac:dyDescent="0.25">
      <c r="A1016" s="1" t="s">
        <v>4612</v>
      </c>
      <c r="B1016" s="38" t="s">
        <v>4613</v>
      </c>
    </row>
    <row r="1017" spans="1:2" hidden="1" x14ac:dyDescent="0.25">
      <c r="A1017" s="1" t="s">
        <v>4614</v>
      </c>
      <c r="B1017" s="38" t="s">
        <v>4615</v>
      </c>
    </row>
    <row r="1018" spans="1:2" hidden="1" x14ac:dyDescent="0.25">
      <c r="A1018" s="1" t="s">
        <v>39</v>
      </c>
      <c r="B1018" s="38" t="s">
        <v>4616</v>
      </c>
    </row>
    <row r="1019" spans="1:2" hidden="1" x14ac:dyDescent="0.25">
      <c r="A1019" s="1" t="s">
        <v>39</v>
      </c>
      <c r="B1019" s="38" t="s">
        <v>4616</v>
      </c>
    </row>
    <row r="1020" spans="1:2" hidden="1" x14ac:dyDescent="0.25">
      <c r="A1020" s="1" t="s">
        <v>456</v>
      </c>
      <c r="B1020" s="38" t="s">
        <v>4617</v>
      </c>
    </row>
    <row r="1021" spans="1:2" hidden="1" x14ac:dyDescent="0.25">
      <c r="A1021" s="1" t="s">
        <v>4618</v>
      </c>
      <c r="B1021" s="38" t="s">
        <v>4619</v>
      </c>
    </row>
    <row r="1022" spans="1:2" hidden="1" x14ac:dyDescent="0.25">
      <c r="A1022" s="1" t="s">
        <v>4620</v>
      </c>
      <c r="B1022" s="38" t="s">
        <v>4621</v>
      </c>
    </row>
    <row r="1023" spans="1:2" hidden="1" x14ac:dyDescent="0.25">
      <c r="A1023" s="1" t="s">
        <v>4622</v>
      </c>
      <c r="B1023" s="38" t="s">
        <v>4623</v>
      </c>
    </row>
    <row r="1024" spans="1:2" hidden="1" x14ac:dyDescent="0.25">
      <c r="A1024" s="1" t="s">
        <v>4624</v>
      </c>
      <c r="B1024" s="38" t="s">
        <v>4625</v>
      </c>
    </row>
    <row r="1025" spans="1:2" hidden="1" x14ac:dyDescent="0.25">
      <c r="A1025" s="1" t="s">
        <v>4626</v>
      </c>
      <c r="B1025" s="38" t="s">
        <v>4627</v>
      </c>
    </row>
    <row r="1026" spans="1:2" hidden="1" x14ac:dyDescent="0.25">
      <c r="A1026" s="1" t="s">
        <v>4628</v>
      </c>
      <c r="B1026" s="2" t="s">
        <v>4629</v>
      </c>
    </row>
    <row r="1027" spans="1:2" hidden="1" x14ac:dyDescent="0.25">
      <c r="A1027" s="1" t="s">
        <v>4630</v>
      </c>
      <c r="B1027" s="38" t="s">
        <v>4631</v>
      </c>
    </row>
    <row r="1028" spans="1:2" hidden="1" x14ac:dyDescent="0.25">
      <c r="A1028" s="1" t="s">
        <v>4632</v>
      </c>
      <c r="B1028" s="38" t="s">
        <v>4633</v>
      </c>
    </row>
    <row r="1029" spans="1:2" hidden="1" x14ac:dyDescent="0.25">
      <c r="A1029" s="1" t="s">
        <v>195</v>
      </c>
      <c r="B1029" s="38" t="s">
        <v>4634</v>
      </c>
    </row>
    <row r="1030" spans="1:2" hidden="1" x14ac:dyDescent="0.25">
      <c r="A1030" s="1" t="s">
        <v>4635</v>
      </c>
      <c r="B1030" s="38" t="s">
        <v>4636</v>
      </c>
    </row>
    <row r="1031" spans="1:2" hidden="1" x14ac:dyDescent="0.25">
      <c r="A1031" s="1" t="s">
        <v>4637</v>
      </c>
      <c r="B1031" s="38" t="s">
        <v>4638</v>
      </c>
    </row>
    <row r="1032" spans="1:2" hidden="1" x14ac:dyDescent="0.25">
      <c r="A1032" s="1" t="s">
        <v>4639</v>
      </c>
      <c r="B1032" s="38" t="s">
        <v>4640</v>
      </c>
    </row>
    <row r="1033" spans="1:2" hidden="1" x14ac:dyDescent="0.25">
      <c r="A1033" s="1" t="s">
        <v>4641</v>
      </c>
      <c r="B1033" s="38" t="s">
        <v>4642</v>
      </c>
    </row>
    <row r="1034" spans="1:2" hidden="1" x14ac:dyDescent="0.25">
      <c r="A1034" s="1" t="s">
        <v>4643</v>
      </c>
      <c r="B1034" s="38" t="s">
        <v>4644</v>
      </c>
    </row>
    <row r="1035" spans="1:2" hidden="1" x14ac:dyDescent="0.25">
      <c r="A1035" s="1" t="s">
        <v>2629</v>
      </c>
      <c r="B1035" s="38" t="s">
        <v>4645</v>
      </c>
    </row>
    <row r="1036" spans="1:2" hidden="1" x14ac:dyDescent="0.25">
      <c r="A1036" s="1" t="s">
        <v>2629</v>
      </c>
      <c r="B1036" s="38" t="s">
        <v>4645</v>
      </c>
    </row>
    <row r="1037" spans="1:2" hidden="1" x14ac:dyDescent="0.25">
      <c r="A1037" s="1" t="s">
        <v>4646</v>
      </c>
      <c r="B1037" s="38" t="s">
        <v>4647</v>
      </c>
    </row>
    <row r="1038" spans="1:2" hidden="1" x14ac:dyDescent="0.25">
      <c r="A1038" s="1" t="s">
        <v>4648</v>
      </c>
      <c r="B1038" s="38" t="s">
        <v>4649</v>
      </c>
    </row>
    <row r="1039" spans="1:2" hidden="1" x14ac:dyDescent="0.25">
      <c r="A1039" s="1" t="s">
        <v>4650</v>
      </c>
      <c r="B1039" s="38" t="s">
        <v>4651</v>
      </c>
    </row>
    <row r="1040" spans="1:2" hidden="1" x14ac:dyDescent="0.25">
      <c r="A1040" s="1" t="s">
        <v>4652</v>
      </c>
      <c r="B1040" s="38" t="s">
        <v>4653</v>
      </c>
    </row>
    <row r="1041" spans="1:2" hidden="1" x14ac:dyDescent="0.25">
      <c r="A1041" s="1" t="s">
        <v>4654</v>
      </c>
      <c r="B1041" s="38" t="s">
        <v>4655</v>
      </c>
    </row>
    <row r="1042" spans="1:2" hidden="1" x14ac:dyDescent="0.25">
      <c r="A1042" s="1" t="s">
        <v>4656</v>
      </c>
      <c r="B1042" s="38" t="s">
        <v>4657</v>
      </c>
    </row>
    <row r="1043" spans="1:2" hidden="1" x14ac:dyDescent="0.25">
      <c r="A1043" s="1" t="s">
        <v>4658</v>
      </c>
      <c r="B1043" s="38" t="s">
        <v>4659</v>
      </c>
    </row>
    <row r="1044" spans="1:2" hidden="1" x14ac:dyDescent="0.25">
      <c r="A1044" s="1" t="s">
        <v>4660</v>
      </c>
      <c r="B1044" s="38" t="s">
        <v>4661</v>
      </c>
    </row>
    <row r="1045" spans="1:2" hidden="1" x14ac:dyDescent="0.25">
      <c r="A1045" s="1" t="s">
        <v>4662</v>
      </c>
      <c r="B1045" s="38" t="s">
        <v>4663</v>
      </c>
    </row>
    <row r="1046" spans="1:2" hidden="1" x14ac:dyDescent="0.25">
      <c r="A1046" s="1" t="s">
        <v>4662</v>
      </c>
      <c r="B1046" s="38" t="s">
        <v>4663</v>
      </c>
    </row>
    <row r="1047" spans="1:2" hidden="1" x14ac:dyDescent="0.25">
      <c r="A1047" s="1" t="s">
        <v>4664</v>
      </c>
      <c r="B1047" s="38" t="s">
        <v>4663</v>
      </c>
    </row>
    <row r="1048" spans="1:2" hidden="1" x14ac:dyDescent="0.25">
      <c r="A1048" s="1" t="s">
        <v>4664</v>
      </c>
      <c r="B1048" s="38" t="s">
        <v>4663</v>
      </c>
    </row>
    <row r="1049" spans="1:2" hidden="1" x14ac:dyDescent="0.25">
      <c r="A1049" s="1" t="s">
        <v>4665</v>
      </c>
      <c r="B1049" s="38" t="s">
        <v>4663</v>
      </c>
    </row>
    <row r="1050" spans="1:2" hidden="1" x14ac:dyDescent="0.25">
      <c r="A1050" s="1" t="s">
        <v>4665</v>
      </c>
      <c r="B1050" s="38" t="s">
        <v>4663</v>
      </c>
    </row>
    <row r="1051" spans="1:2" hidden="1" x14ac:dyDescent="0.25">
      <c r="A1051" s="1" t="s">
        <v>4666</v>
      </c>
      <c r="B1051" s="38" t="s">
        <v>4667</v>
      </c>
    </row>
    <row r="1052" spans="1:2" hidden="1" x14ac:dyDescent="0.25">
      <c r="A1052" s="1" t="s">
        <v>498</v>
      </c>
      <c r="B1052" s="38" t="s">
        <v>4668</v>
      </c>
    </row>
    <row r="1053" spans="1:2" hidden="1" x14ac:dyDescent="0.25">
      <c r="A1053" s="1" t="s">
        <v>498</v>
      </c>
      <c r="B1053" s="38" t="s">
        <v>4668</v>
      </c>
    </row>
    <row r="1054" spans="1:2" hidden="1" x14ac:dyDescent="0.25">
      <c r="A1054" s="1" t="s">
        <v>4669</v>
      </c>
      <c r="B1054" s="38" t="s">
        <v>4670</v>
      </c>
    </row>
    <row r="1055" spans="1:2" hidden="1" x14ac:dyDescent="0.25">
      <c r="A1055" s="1" t="s">
        <v>4671</v>
      </c>
      <c r="B1055" s="38" t="s">
        <v>4672</v>
      </c>
    </row>
    <row r="1056" spans="1:2" hidden="1" x14ac:dyDescent="0.25">
      <c r="A1056" s="1" t="s">
        <v>4673</v>
      </c>
      <c r="B1056" s="38" t="s">
        <v>4674</v>
      </c>
    </row>
    <row r="1057" spans="1:2" hidden="1" x14ac:dyDescent="0.25">
      <c r="A1057" s="1" t="s">
        <v>4675</v>
      </c>
      <c r="B1057" s="38" t="s">
        <v>4676</v>
      </c>
    </row>
    <row r="1058" spans="1:2" hidden="1" x14ac:dyDescent="0.25">
      <c r="A1058" s="1" t="s">
        <v>4677</v>
      </c>
      <c r="B1058" s="38" t="s">
        <v>4678</v>
      </c>
    </row>
    <row r="1059" spans="1:2" hidden="1" x14ac:dyDescent="0.25">
      <c r="A1059" s="1" t="s">
        <v>4679</v>
      </c>
      <c r="B1059" s="38" t="s">
        <v>4680</v>
      </c>
    </row>
    <row r="1060" spans="1:2" hidden="1" x14ac:dyDescent="0.25">
      <c r="A1060" s="1" t="s">
        <v>4679</v>
      </c>
      <c r="B1060" s="38" t="s">
        <v>4680</v>
      </c>
    </row>
    <row r="1061" spans="1:2" hidden="1" x14ac:dyDescent="0.25">
      <c r="A1061" s="1" t="s">
        <v>4681</v>
      </c>
      <c r="B1061" s="38" t="s">
        <v>4682</v>
      </c>
    </row>
    <row r="1062" spans="1:2" hidden="1" x14ac:dyDescent="0.25">
      <c r="A1062" s="1" t="s">
        <v>4683</v>
      </c>
      <c r="B1062" s="38" t="s">
        <v>4684</v>
      </c>
    </row>
    <row r="1063" spans="1:2" hidden="1" x14ac:dyDescent="0.25">
      <c r="A1063" s="1" t="s">
        <v>1985</v>
      </c>
      <c r="B1063" s="38" t="s">
        <v>4685</v>
      </c>
    </row>
    <row r="1064" spans="1:2" hidden="1" x14ac:dyDescent="0.25">
      <c r="A1064" s="1" t="s">
        <v>1985</v>
      </c>
      <c r="B1064" s="38" t="s">
        <v>4685</v>
      </c>
    </row>
    <row r="1065" spans="1:2" hidden="1" x14ac:dyDescent="0.25">
      <c r="A1065" s="1" t="s">
        <v>4686</v>
      </c>
      <c r="B1065" s="38" t="s">
        <v>4687</v>
      </c>
    </row>
    <row r="1066" spans="1:2" hidden="1" x14ac:dyDescent="0.25">
      <c r="A1066" s="1" t="s">
        <v>4688</v>
      </c>
      <c r="B1066" s="38" t="s">
        <v>4689</v>
      </c>
    </row>
    <row r="1067" spans="1:2" hidden="1" x14ac:dyDescent="0.25">
      <c r="A1067" s="1" t="s">
        <v>887</v>
      </c>
      <c r="B1067" s="38" t="s">
        <v>4690</v>
      </c>
    </row>
    <row r="1068" spans="1:2" hidden="1" x14ac:dyDescent="0.25">
      <c r="A1068" s="1" t="s">
        <v>4691</v>
      </c>
      <c r="B1068" s="38" t="s">
        <v>4692</v>
      </c>
    </row>
    <row r="1069" spans="1:2" hidden="1" x14ac:dyDescent="0.25">
      <c r="A1069" s="1" t="s">
        <v>4693</v>
      </c>
      <c r="B1069" s="38" t="s">
        <v>4694</v>
      </c>
    </row>
    <row r="1070" spans="1:2" hidden="1" x14ac:dyDescent="0.25">
      <c r="A1070" s="1" t="s">
        <v>4695</v>
      </c>
      <c r="B1070" s="38" t="s">
        <v>4696</v>
      </c>
    </row>
    <row r="1071" spans="1:2" hidden="1" x14ac:dyDescent="0.25">
      <c r="A1071" s="1" t="s">
        <v>4697</v>
      </c>
      <c r="B1071" s="38" t="s">
        <v>4698</v>
      </c>
    </row>
    <row r="1072" spans="1:2" hidden="1" x14ac:dyDescent="0.25">
      <c r="A1072" s="1" t="s">
        <v>4699</v>
      </c>
      <c r="B1072" s="38" t="s">
        <v>4700</v>
      </c>
    </row>
    <row r="1073" spans="1:2" hidden="1" x14ac:dyDescent="0.25">
      <c r="A1073" s="1" t="s">
        <v>4701</v>
      </c>
      <c r="B1073" s="38" t="s">
        <v>4702</v>
      </c>
    </row>
    <row r="1074" spans="1:2" hidden="1" x14ac:dyDescent="0.25">
      <c r="A1074" s="1" t="s">
        <v>4703</v>
      </c>
      <c r="B1074" s="38" t="s">
        <v>4704</v>
      </c>
    </row>
    <row r="1075" spans="1:2" hidden="1" x14ac:dyDescent="0.25">
      <c r="A1075" s="1" t="s">
        <v>4703</v>
      </c>
      <c r="B1075" s="38" t="s">
        <v>4704</v>
      </c>
    </row>
    <row r="1076" spans="1:2" hidden="1" x14ac:dyDescent="0.25">
      <c r="A1076" s="1" t="s">
        <v>4705</v>
      </c>
      <c r="B1076" s="38" t="s">
        <v>4706</v>
      </c>
    </row>
    <row r="1077" spans="1:2" hidden="1" x14ac:dyDescent="0.25">
      <c r="A1077" s="1" t="s">
        <v>4707</v>
      </c>
      <c r="B1077" s="38" t="s">
        <v>4708</v>
      </c>
    </row>
    <row r="1078" spans="1:2" hidden="1" x14ac:dyDescent="0.25">
      <c r="A1078" s="1" t="s">
        <v>4709</v>
      </c>
      <c r="B1078" s="38" t="s">
        <v>4710</v>
      </c>
    </row>
    <row r="1079" spans="1:2" hidden="1" x14ac:dyDescent="0.25">
      <c r="A1079" s="1" t="s">
        <v>4711</v>
      </c>
      <c r="B1079" s="38" t="s">
        <v>4712</v>
      </c>
    </row>
    <row r="1080" spans="1:2" hidden="1" x14ac:dyDescent="0.25">
      <c r="A1080" s="1" t="s">
        <v>4713</v>
      </c>
      <c r="B1080" s="38" t="s">
        <v>4714</v>
      </c>
    </row>
    <row r="1081" spans="1:2" hidden="1" x14ac:dyDescent="0.25">
      <c r="A1081" s="1" t="s">
        <v>4715</v>
      </c>
      <c r="B1081" s="38" t="s">
        <v>4716</v>
      </c>
    </row>
    <row r="1082" spans="1:2" hidden="1" x14ac:dyDescent="0.25">
      <c r="A1082" s="1" t="s">
        <v>4717</v>
      </c>
      <c r="B1082" s="38" t="s">
        <v>4718</v>
      </c>
    </row>
    <row r="1083" spans="1:2" hidden="1" x14ac:dyDescent="0.25">
      <c r="A1083" s="1" t="s">
        <v>4719</v>
      </c>
      <c r="B1083" s="38" t="s">
        <v>4720</v>
      </c>
    </row>
    <row r="1084" spans="1:2" hidden="1" x14ac:dyDescent="0.25">
      <c r="A1084" s="1" t="s">
        <v>4721</v>
      </c>
      <c r="B1084" s="38" t="s">
        <v>4722</v>
      </c>
    </row>
    <row r="1085" spans="1:2" hidden="1" x14ac:dyDescent="0.25">
      <c r="A1085" s="1" t="s">
        <v>4723</v>
      </c>
      <c r="B1085" s="38" t="s">
        <v>4724</v>
      </c>
    </row>
    <row r="1086" spans="1:2" hidden="1" x14ac:dyDescent="0.25">
      <c r="A1086" s="1" t="s">
        <v>4725</v>
      </c>
      <c r="B1086" s="38" t="s">
        <v>4726</v>
      </c>
    </row>
    <row r="1087" spans="1:2" hidden="1" x14ac:dyDescent="0.25">
      <c r="A1087" s="1" t="s">
        <v>4727</v>
      </c>
      <c r="B1087" s="38" t="s">
        <v>4728</v>
      </c>
    </row>
    <row r="1088" spans="1:2" hidden="1" x14ac:dyDescent="0.25">
      <c r="A1088" s="1" t="s">
        <v>4729</v>
      </c>
      <c r="B1088" s="38" t="s">
        <v>4728</v>
      </c>
    </row>
    <row r="1089" spans="1:2" hidden="1" x14ac:dyDescent="0.25">
      <c r="A1089" s="1" t="s">
        <v>4730</v>
      </c>
      <c r="B1089" s="38" t="s">
        <v>4731</v>
      </c>
    </row>
    <row r="1090" spans="1:2" hidden="1" x14ac:dyDescent="0.25">
      <c r="A1090" s="1" t="s">
        <v>4732</v>
      </c>
      <c r="B1090" s="38" t="s">
        <v>4733</v>
      </c>
    </row>
    <row r="1091" spans="1:2" hidden="1" x14ac:dyDescent="0.25">
      <c r="A1091" s="1" t="s">
        <v>4734</v>
      </c>
      <c r="B1091" s="38" t="s">
        <v>4735</v>
      </c>
    </row>
    <row r="1092" spans="1:2" hidden="1" x14ac:dyDescent="0.25">
      <c r="A1092" s="1" t="s">
        <v>4736</v>
      </c>
      <c r="B1092" s="38" t="s">
        <v>4737</v>
      </c>
    </row>
    <row r="1093" spans="1:2" hidden="1" x14ac:dyDescent="0.25">
      <c r="A1093" s="1" t="s">
        <v>4738</v>
      </c>
      <c r="B1093" s="38" t="s">
        <v>4739</v>
      </c>
    </row>
    <row r="1094" spans="1:2" hidden="1" x14ac:dyDescent="0.25">
      <c r="A1094" s="1" t="s">
        <v>4740</v>
      </c>
      <c r="B1094" s="38" t="s">
        <v>4741</v>
      </c>
    </row>
    <row r="1095" spans="1:2" hidden="1" x14ac:dyDescent="0.25">
      <c r="A1095" s="1" t="s">
        <v>4742</v>
      </c>
      <c r="B1095" s="38" t="s">
        <v>4743</v>
      </c>
    </row>
    <row r="1096" spans="1:2" hidden="1" x14ac:dyDescent="0.25">
      <c r="A1096" s="1" t="s">
        <v>4744</v>
      </c>
      <c r="B1096" s="38" t="s">
        <v>4745</v>
      </c>
    </row>
    <row r="1097" spans="1:2" hidden="1" x14ac:dyDescent="0.25">
      <c r="A1097" s="1" t="s">
        <v>4746</v>
      </c>
      <c r="B1097" s="38" t="s">
        <v>4747</v>
      </c>
    </row>
    <row r="1098" spans="1:2" hidden="1" x14ac:dyDescent="0.25">
      <c r="A1098" s="1" t="s">
        <v>4748</v>
      </c>
      <c r="B1098" s="38" t="s">
        <v>4749</v>
      </c>
    </row>
    <row r="1099" spans="1:2" hidden="1" x14ac:dyDescent="0.25">
      <c r="A1099" s="1" t="s">
        <v>4750</v>
      </c>
      <c r="B1099" s="38" t="s">
        <v>4751</v>
      </c>
    </row>
    <row r="1100" spans="1:2" hidden="1" x14ac:dyDescent="0.25">
      <c r="A1100" s="1" t="s">
        <v>4752</v>
      </c>
      <c r="B1100" s="38" t="s">
        <v>4753</v>
      </c>
    </row>
    <row r="1101" spans="1:2" hidden="1" x14ac:dyDescent="0.25">
      <c r="A1101" s="1" t="s">
        <v>4754</v>
      </c>
      <c r="B1101" s="38" t="s">
        <v>4755</v>
      </c>
    </row>
    <row r="1102" spans="1:2" hidden="1" x14ac:dyDescent="0.25">
      <c r="A1102" s="1" t="s">
        <v>4756</v>
      </c>
      <c r="B1102" s="38" t="s">
        <v>4757</v>
      </c>
    </row>
    <row r="1103" spans="1:2" hidden="1" x14ac:dyDescent="0.25">
      <c r="A1103" s="1" t="s">
        <v>4758</v>
      </c>
      <c r="B1103" s="38" t="s">
        <v>4759</v>
      </c>
    </row>
    <row r="1104" spans="1:2" hidden="1" x14ac:dyDescent="0.25">
      <c r="A1104" s="1" t="s">
        <v>117</v>
      </c>
      <c r="B1104" s="38" t="s">
        <v>4760</v>
      </c>
    </row>
    <row r="1105" spans="1:2" hidden="1" x14ac:dyDescent="0.25">
      <c r="A1105" s="1" t="s">
        <v>4761</v>
      </c>
      <c r="B1105" s="38" t="s">
        <v>4762</v>
      </c>
    </row>
    <row r="1106" spans="1:2" hidden="1" x14ac:dyDescent="0.25">
      <c r="A1106" s="1" t="s">
        <v>4763</v>
      </c>
      <c r="B1106" s="38" t="s">
        <v>4764</v>
      </c>
    </row>
    <row r="1107" spans="1:2" hidden="1" x14ac:dyDescent="0.25">
      <c r="A1107" s="1" t="s">
        <v>4763</v>
      </c>
      <c r="B1107" s="38" t="s">
        <v>4764</v>
      </c>
    </row>
    <row r="1108" spans="1:2" hidden="1" x14ac:dyDescent="0.25">
      <c r="A1108" s="1" t="s">
        <v>4763</v>
      </c>
      <c r="B1108" s="38" t="s">
        <v>4764</v>
      </c>
    </row>
    <row r="1109" spans="1:2" hidden="1" x14ac:dyDescent="0.25">
      <c r="A1109" s="1" t="s">
        <v>4763</v>
      </c>
      <c r="B1109" s="38" t="s">
        <v>4764</v>
      </c>
    </row>
    <row r="1110" spans="1:2" hidden="1" x14ac:dyDescent="0.25">
      <c r="A1110" s="1" t="s">
        <v>1175</v>
      </c>
      <c r="B1110" s="38" t="s">
        <v>4765</v>
      </c>
    </row>
    <row r="1111" spans="1:2" hidden="1" x14ac:dyDescent="0.25">
      <c r="A1111" s="1" t="s">
        <v>1175</v>
      </c>
      <c r="B1111" s="38" t="s">
        <v>4765</v>
      </c>
    </row>
    <row r="1112" spans="1:2" hidden="1" x14ac:dyDescent="0.25">
      <c r="A1112" s="1" t="s">
        <v>4766</v>
      </c>
      <c r="B1112" s="38" t="s">
        <v>4767</v>
      </c>
    </row>
    <row r="1113" spans="1:2" hidden="1" x14ac:dyDescent="0.25">
      <c r="A1113" s="1" t="s">
        <v>4768</v>
      </c>
      <c r="B1113" s="38" t="s">
        <v>4769</v>
      </c>
    </row>
    <row r="1114" spans="1:2" hidden="1" x14ac:dyDescent="0.25">
      <c r="A1114" s="1" t="s">
        <v>4770</v>
      </c>
      <c r="B1114" s="38" t="s">
        <v>4771</v>
      </c>
    </row>
    <row r="1115" spans="1:2" hidden="1" x14ac:dyDescent="0.25">
      <c r="A1115" s="1" t="s">
        <v>4772</v>
      </c>
      <c r="B1115" s="38" t="s">
        <v>4773</v>
      </c>
    </row>
    <row r="1116" spans="1:2" hidden="1" x14ac:dyDescent="0.25">
      <c r="A1116" s="1" t="s">
        <v>188</v>
      </c>
      <c r="B1116" s="38" t="s">
        <v>4774</v>
      </c>
    </row>
    <row r="1117" spans="1:2" hidden="1" x14ac:dyDescent="0.25">
      <c r="A1117" s="1" t="s">
        <v>4775</v>
      </c>
      <c r="B1117" s="38" t="s">
        <v>4776</v>
      </c>
    </row>
    <row r="1118" spans="1:2" hidden="1" x14ac:dyDescent="0.25">
      <c r="A1118" s="1" t="s">
        <v>4777</v>
      </c>
      <c r="B1118" s="38" t="s">
        <v>4778</v>
      </c>
    </row>
    <row r="1119" spans="1:2" hidden="1" x14ac:dyDescent="0.25">
      <c r="A1119" s="1" t="s">
        <v>1267</v>
      </c>
      <c r="B1119" s="38" t="s">
        <v>4779</v>
      </c>
    </row>
    <row r="1120" spans="1:2" hidden="1" x14ac:dyDescent="0.25">
      <c r="A1120" s="1" t="s">
        <v>4780</v>
      </c>
      <c r="B1120" s="38" t="s">
        <v>4781</v>
      </c>
    </row>
    <row r="1121" spans="1:2" hidden="1" x14ac:dyDescent="0.25">
      <c r="A1121" s="1" t="s">
        <v>4782</v>
      </c>
      <c r="B1121" s="38" t="s">
        <v>4783</v>
      </c>
    </row>
    <row r="1122" spans="1:2" hidden="1" x14ac:dyDescent="0.25">
      <c r="A1122" s="1" t="s">
        <v>638</v>
      </c>
      <c r="B1122" s="38" t="s">
        <v>4784</v>
      </c>
    </row>
    <row r="1123" spans="1:2" hidden="1" x14ac:dyDescent="0.25">
      <c r="A1123" s="1" t="s">
        <v>4785</v>
      </c>
      <c r="B1123" s="38" t="s">
        <v>4786</v>
      </c>
    </row>
    <row r="1124" spans="1:2" hidden="1" x14ac:dyDescent="0.25">
      <c r="A1124" s="1" t="s">
        <v>779</v>
      </c>
      <c r="B1124" s="38" t="s">
        <v>4787</v>
      </c>
    </row>
    <row r="1125" spans="1:2" hidden="1" x14ac:dyDescent="0.25">
      <c r="A1125" s="1" t="s">
        <v>4788</v>
      </c>
      <c r="B1125" s="38" t="s">
        <v>4789</v>
      </c>
    </row>
    <row r="1126" spans="1:2" hidden="1" x14ac:dyDescent="0.25">
      <c r="A1126" s="1" t="s">
        <v>4790</v>
      </c>
      <c r="B1126" s="38" t="s">
        <v>4791</v>
      </c>
    </row>
    <row r="1127" spans="1:2" hidden="1" x14ac:dyDescent="0.25">
      <c r="A1127" s="1" t="s">
        <v>4792</v>
      </c>
      <c r="B1127" s="38" t="s">
        <v>4793</v>
      </c>
    </row>
    <row r="1128" spans="1:2" hidden="1" x14ac:dyDescent="0.25">
      <c r="A1128" s="1" t="s">
        <v>4794</v>
      </c>
      <c r="B1128" s="38" t="s">
        <v>4795</v>
      </c>
    </row>
    <row r="1129" spans="1:2" hidden="1" x14ac:dyDescent="0.25">
      <c r="A1129" s="1" t="s">
        <v>4796</v>
      </c>
      <c r="B1129" s="38" t="s">
        <v>4797</v>
      </c>
    </row>
    <row r="1130" spans="1:2" hidden="1" x14ac:dyDescent="0.25">
      <c r="A1130" s="1" t="s">
        <v>4796</v>
      </c>
      <c r="B1130" s="38" t="s">
        <v>4797</v>
      </c>
    </row>
    <row r="1131" spans="1:2" hidden="1" x14ac:dyDescent="0.25">
      <c r="A1131" s="1" t="s">
        <v>4798</v>
      </c>
      <c r="B1131" s="38" t="s">
        <v>4799</v>
      </c>
    </row>
    <row r="1132" spans="1:2" hidden="1" x14ac:dyDescent="0.25">
      <c r="A1132" s="1" t="s">
        <v>4800</v>
      </c>
      <c r="B1132" s="38" t="s">
        <v>4801</v>
      </c>
    </row>
    <row r="1133" spans="1:2" hidden="1" x14ac:dyDescent="0.25">
      <c r="A1133" s="1" t="s">
        <v>4802</v>
      </c>
      <c r="B1133" s="38" t="s">
        <v>4803</v>
      </c>
    </row>
    <row r="1134" spans="1:2" hidden="1" x14ac:dyDescent="0.25">
      <c r="A1134" s="1" t="s">
        <v>4804</v>
      </c>
      <c r="B1134" s="38" t="s">
        <v>4805</v>
      </c>
    </row>
    <row r="1135" spans="1:2" hidden="1" x14ac:dyDescent="0.25">
      <c r="A1135" s="1" t="s">
        <v>4806</v>
      </c>
      <c r="B1135" s="38" t="s">
        <v>4807</v>
      </c>
    </row>
    <row r="1136" spans="1:2" hidden="1" x14ac:dyDescent="0.25">
      <c r="A1136" s="1" t="s">
        <v>4808</v>
      </c>
      <c r="B1136" s="38" t="s">
        <v>4809</v>
      </c>
    </row>
    <row r="1137" spans="1:2" hidden="1" x14ac:dyDescent="0.25">
      <c r="A1137" s="1" t="s">
        <v>4810</v>
      </c>
      <c r="B1137" s="38" t="s">
        <v>4811</v>
      </c>
    </row>
    <row r="1138" spans="1:2" hidden="1" x14ac:dyDescent="0.25">
      <c r="A1138" s="1" t="s">
        <v>4812</v>
      </c>
      <c r="B1138" s="38" t="s">
        <v>4813</v>
      </c>
    </row>
    <row r="1139" spans="1:2" hidden="1" x14ac:dyDescent="0.25">
      <c r="A1139" s="1" t="s">
        <v>4814</v>
      </c>
      <c r="B1139" s="38" t="s">
        <v>4815</v>
      </c>
    </row>
    <row r="1140" spans="1:2" hidden="1" x14ac:dyDescent="0.25">
      <c r="A1140" s="1" t="s">
        <v>4816</v>
      </c>
      <c r="B1140" s="38" t="s">
        <v>4817</v>
      </c>
    </row>
    <row r="1141" spans="1:2" hidden="1" x14ac:dyDescent="0.25">
      <c r="A1141" s="1" t="s">
        <v>4818</v>
      </c>
      <c r="B1141" s="38" t="s">
        <v>4819</v>
      </c>
    </row>
    <row r="1142" spans="1:2" hidden="1" x14ac:dyDescent="0.25">
      <c r="A1142" s="1" t="s">
        <v>4820</v>
      </c>
      <c r="B1142" s="38" t="s">
        <v>4821</v>
      </c>
    </row>
    <row r="1143" spans="1:2" hidden="1" x14ac:dyDescent="0.25">
      <c r="A1143" s="1" t="s">
        <v>4822</v>
      </c>
      <c r="B1143" s="38" t="s">
        <v>4823</v>
      </c>
    </row>
    <row r="1144" spans="1:2" hidden="1" x14ac:dyDescent="0.25">
      <c r="A1144" s="1" t="s">
        <v>4822</v>
      </c>
      <c r="B1144" s="38" t="s">
        <v>4823</v>
      </c>
    </row>
    <row r="1145" spans="1:2" hidden="1" x14ac:dyDescent="0.25">
      <c r="A1145" s="1" t="s">
        <v>4824</v>
      </c>
      <c r="B1145" s="38" t="s">
        <v>4825</v>
      </c>
    </row>
    <row r="1146" spans="1:2" hidden="1" x14ac:dyDescent="0.25">
      <c r="A1146" s="1" t="s">
        <v>4826</v>
      </c>
      <c r="B1146" s="38" t="s">
        <v>4827</v>
      </c>
    </row>
    <row r="1147" spans="1:2" hidden="1" x14ac:dyDescent="0.25">
      <c r="A1147" s="1" t="s">
        <v>4828</v>
      </c>
      <c r="B1147" s="38" t="s">
        <v>4829</v>
      </c>
    </row>
    <row r="1148" spans="1:2" hidden="1" x14ac:dyDescent="0.25">
      <c r="A1148" s="1" t="s">
        <v>4830</v>
      </c>
      <c r="B1148" s="38" t="s">
        <v>4831</v>
      </c>
    </row>
    <row r="1149" spans="1:2" hidden="1" x14ac:dyDescent="0.25">
      <c r="A1149" s="1" t="s">
        <v>4832</v>
      </c>
      <c r="B1149" s="38" t="s">
        <v>4833</v>
      </c>
    </row>
    <row r="1150" spans="1:2" hidden="1" x14ac:dyDescent="0.25">
      <c r="A1150" s="1" t="s">
        <v>4834</v>
      </c>
      <c r="B1150" s="38" t="s">
        <v>4835</v>
      </c>
    </row>
    <row r="1151" spans="1:2" hidden="1" x14ac:dyDescent="0.25">
      <c r="A1151" s="1" t="s">
        <v>4836</v>
      </c>
      <c r="B1151" s="38" t="s">
        <v>4837</v>
      </c>
    </row>
    <row r="1152" spans="1:2" hidden="1" x14ac:dyDescent="0.25">
      <c r="A1152" s="1" t="s">
        <v>4838</v>
      </c>
      <c r="B1152" s="38" t="s">
        <v>4839</v>
      </c>
    </row>
    <row r="1153" spans="1:2" hidden="1" x14ac:dyDescent="0.25">
      <c r="A1153" s="1" t="s">
        <v>4840</v>
      </c>
      <c r="B1153" s="38" t="s">
        <v>4841</v>
      </c>
    </row>
    <row r="1154" spans="1:2" hidden="1" x14ac:dyDescent="0.25">
      <c r="A1154" s="1" t="s">
        <v>4842</v>
      </c>
      <c r="B1154" s="38" t="s">
        <v>4843</v>
      </c>
    </row>
    <row r="1155" spans="1:2" hidden="1" x14ac:dyDescent="0.25">
      <c r="A1155" s="1" t="s">
        <v>4844</v>
      </c>
      <c r="B1155" s="38" t="s">
        <v>4845</v>
      </c>
    </row>
    <row r="1156" spans="1:2" hidden="1" x14ac:dyDescent="0.25">
      <c r="A1156" s="1" t="s">
        <v>4846</v>
      </c>
      <c r="B1156" s="38" t="s">
        <v>4847</v>
      </c>
    </row>
    <row r="1157" spans="1:2" hidden="1" x14ac:dyDescent="0.25">
      <c r="A1157" s="1" t="s">
        <v>4846</v>
      </c>
      <c r="B1157" s="38" t="s">
        <v>4847</v>
      </c>
    </row>
    <row r="1158" spans="1:2" hidden="1" x14ac:dyDescent="0.25">
      <c r="A1158" s="1" t="s">
        <v>4848</v>
      </c>
      <c r="B1158" s="38" t="s">
        <v>4849</v>
      </c>
    </row>
    <row r="1159" spans="1:2" hidden="1" x14ac:dyDescent="0.25">
      <c r="A1159" s="1" t="s">
        <v>4850</v>
      </c>
      <c r="B1159" s="38" t="s">
        <v>4851</v>
      </c>
    </row>
    <row r="1160" spans="1:2" hidden="1" x14ac:dyDescent="0.25">
      <c r="A1160" s="1" t="s">
        <v>4852</v>
      </c>
      <c r="B1160" s="38" t="s">
        <v>4853</v>
      </c>
    </row>
    <row r="1161" spans="1:2" hidden="1" x14ac:dyDescent="0.25">
      <c r="A1161" s="1" t="s">
        <v>4854</v>
      </c>
      <c r="B1161" s="38" t="s">
        <v>4855</v>
      </c>
    </row>
    <row r="1162" spans="1:2" hidden="1" x14ac:dyDescent="0.25">
      <c r="A1162" s="1" t="s">
        <v>4856</v>
      </c>
      <c r="B1162" s="38" t="s">
        <v>4857</v>
      </c>
    </row>
    <row r="1163" spans="1:2" hidden="1" x14ac:dyDescent="0.25">
      <c r="A1163" s="1" t="s">
        <v>4858</v>
      </c>
      <c r="B1163" s="38" t="s">
        <v>4859</v>
      </c>
    </row>
    <row r="1164" spans="1:2" hidden="1" x14ac:dyDescent="0.25">
      <c r="A1164" s="1" t="s">
        <v>4860</v>
      </c>
      <c r="B1164" s="38" t="s">
        <v>4859</v>
      </c>
    </row>
    <row r="1165" spans="1:2" hidden="1" x14ac:dyDescent="0.25">
      <c r="A1165" s="1" t="s">
        <v>482</v>
      </c>
      <c r="B1165" s="38" t="s">
        <v>4861</v>
      </c>
    </row>
    <row r="1166" spans="1:2" hidden="1" x14ac:dyDescent="0.25">
      <c r="A1166" s="1" t="s">
        <v>482</v>
      </c>
      <c r="B1166" s="38" t="s">
        <v>4861</v>
      </c>
    </row>
    <row r="1167" spans="1:2" hidden="1" x14ac:dyDescent="0.25">
      <c r="A1167" s="1" t="s">
        <v>482</v>
      </c>
      <c r="B1167" s="38" t="s">
        <v>4861</v>
      </c>
    </row>
    <row r="1168" spans="1:2" hidden="1" x14ac:dyDescent="0.25">
      <c r="A1168" s="1" t="s">
        <v>4862</v>
      </c>
      <c r="B1168" s="38" t="s">
        <v>4863</v>
      </c>
    </row>
    <row r="1169" spans="1:2" hidden="1" x14ac:dyDescent="0.25">
      <c r="A1169" s="1" t="s">
        <v>689</v>
      </c>
      <c r="B1169" s="38" t="s">
        <v>4864</v>
      </c>
    </row>
    <row r="1170" spans="1:2" hidden="1" x14ac:dyDescent="0.25">
      <c r="A1170" s="1" t="s">
        <v>32</v>
      </c>
      <c r="B1170" s="38" t="s">
        <v>4865</v>
      </c>
    </row>
    <row r="1171" spans="1:2" hidden="1" x14ac:dyDescent="0.25">
      <c r="A1171" s="1" t="s">
        <v>32</v>
      </c>
      <c r="B1171" s="38" t="s">
        <v>4865</v>
      </c>
    </row>
    <row r="1172" spans="1:2" hidden="1" x14ac:dyDescent="0.25">
      <c r="A1172" s="1" t="s">
        <v>4866</v>
      </c>
      <c r="B1172" s="38" t="s">
        <v>4867</v>
      </c>
    </row>
    <row r="1173" spans="1:2" hidden="1" x14ac:dyDescent="0.25">
      <c r="A1173" s="1" t="s">
        <v>4868</v>
      </c>
      <c r="B1173" s="38" t="s">
        <v>4869</v>
      </c>
    </row>
    <row r="1174" spans="1:2" hidden="1" x14ac:dyDescent="0.25">
      <c r="A1174" s="1" t="s">
        <v>4868</v>
      </c>
      <c r="B1174" s="38" t="s">
        <v>4869</v>
      </c>
    </row>
    <row r="1175" spans="1:2" hidden="1" x14ac:dyDescent="0.25">
      <c r="A1175" s="1" t="s">
        <v>4868</v>
      </c>
      <c r="B1175" s="38" t="s">
        <v>4869</v>
      </c>
    </row>
    <row r="1176" spans="1:2" hidden="1" x14ac:dyDescent="0.25">
      <c r="A1176" s="1" t="s">
        <v>4870</v>
      </c>
      <c r="B1176" s="38" t="s">
        <v>4871</v>
      </c>
    </row>
    <row r="1177" spans="1:2" hidden="1" x14ac:dyDescent="0.25">
      <c r="A1177" s="1" t="s">
        <v>101</v>
      </c>
      <c r="B1177" s="38" t="s">
        <v>4872</v>
      </c>
    </row>
    <row r="1178" spans="1:2" hidden="1" x14ac:dyDescent="0.25">
      <c r="A1178" s="1" t="s">
        <v>101</v>
      </c>
      <c r="B1178" s="38" t="s">
        <v>4872</v>
      </c>
    </row>
    <row r="1179" spans="1:2" hidden="1" x14ac:dyDescent="0.25">
      <c r="A1179" s="1" t="s">
        <v>101</v>
      </c>
      <c r="B1179" s="38" t="s">
        <v>4872</v>
      </c>
    </row>
    <row r="1180" spans="1:2" hidden="1" x14ac:dyDescent="0.25">
      <c r="A1180" s="1" t="s">
        <v>101</v>
      </c>
      <c r="B1180" s="38" t="s">
        <v>4872</v>
      </c>
    </row>
    <row r="1181" spans="1:2" hidden="1" x14ac:dyDescent="0.25">
      <c r="A1181" s="1" t="s">
        <v>101</v>
      </c>
      <c r="B1181" s="38" t="s">
        <v>4872</v>
      </c>
    </row>
    <row r="1182" spans="1:2" hidden="1" x14ac:dyDescent="0.25">
      <c r="A1182" s="1" t="s">
        <v>101</v>
      </c>
      <c r="B1182" s="38" t="s">
        <v>4872</v>
      </c>
    </row>
    <row r="1183" spans="1:2" hidden="1" x14ac:dyDescent="0.25">
      <c r="A1183" s="1" t="s">
        <v>4873</v>
      </c>
      <c r="B1183" s="38" t="s">
        <v>4872</v>
      </c>
    </row>
    <row r="1184" spans="1:2" hidden="1" x14ac:dyDescent="0.25">
      <c r="A1184" s="1" t="s">
        <v>4873</v>
      </c>
      <c r="B1184" s="38" t="s">
        <v>4872</v>
      </c>
    </row>
    <row r="1185" spans="1:2" hidden="1" x14ac:dyDescent="0.25">
      <c r="A1185" s="1" t="s">
        <v>4873</v>
      </c>
      <c r="B1185" s="38" t="s">
        <v>4872</v>
      </c>
    </row>
    <row r="1186" spans="1:2" hidden="1" x14ac:dyDescent="0.25">
      <c r="A1186" s="1" t="s">
        <v>4873</v>
      </c>
      <c r="B1186" s="38" t="s">
        <v>4872</v>
      </c>
    </row>
    <row r="1187" spans="1:2" hidden="1" x14ac:dyDescent="0.25">
      <c r="A1187" s="1" t="s">
        <v>4873</v>
      </c>
      <c r="B1187" s="38" t="s">
        <v>4872</v>
      </c>
    </row>
    <row r="1188" spans="1:2" hidden="1" x14ac:dyDescent="0.25">
      <c r="A1188" s="1" t="s">
        <v>4873</v>
      </c>
      <c r="B1188" s="38" t="s">
        <v>4872</v>
      </c>
    </row>
    <row r="1189" spans="1:2" hidden="1" x14ac:dyDescent="0.25">
      <c r="A1189" s="1" t="s">
        <v>4874</v>
      </c>
      <c r="B1189" s="38" t="s">
        <v>4872</v>
      </c>
    </row>
    <row r="1190" spans="1:2" hidden="1" x14ac:dyDescent="0.25">
      <c r="A1190" s="1" t="s">
        <v>4874</v>
      </c>
      <c r="B1190" s="38" t="s">
        <v>4872</v>
      </c>
    </row>
    <row r="1191" spans="1:2" hidden="1" x14ac:dyDescent="0.25">
      <c r="A1191" s="1" t="s">
        <v>4874</v>
      </c>
      <c r="B1191" s="38" t="s">
        <v>4872</v>
      </c>
    </row>
    <row r="1192" spans="1:2" hidden="1" x14ac:dyDescent="0.25">
      <c r="A1192" s="1" t="s">
        <v>4874</v>
      </c>
      <c r="B1192" s="38" t="s">
        <v>4872</v>
      </c>
    </row>
    <row r="1193" spans="1:2" hidden="1" x14ac:dyDescent="0.25">
      <c r="A1193" s="1" t="s">
        <v>4874</v>
      </c>
      <c r="B1193" s="38" t="s">
        <v>4872</v>
      </c>
    </row>
    <row r="1194" spans="1:2" hidden="1" x14ac:dyDescent="0.25">
      <c r="A1194" s="1" t="s">
        <v>4874</v>
      </c>
      <c r="B1194" s="38" t="s">
        <v>4872</v>
      </c>
    </row>
    <row r="1195" spans="1:2" hidden="1" x14ac:dyDescent="0.25">
      <c r="A1195" s="1" t="s">
        <v>347</v>
      </c>
      <c r="B1195" s="38" t="s">
        <v>4872</v>
      </c>
    </row>
    <row r="1196" spans="1:2" hidden="1" x14ac:dyDescent="0.25">
      <c r="A1196" s="1" t="s">
        <v>347</v>
      </c>
      <c r="B1196" s="38" t="s">
        <v>4872</v>
      </c>
    </row>
    <row r="1197" spans="1:2" hidden="1" x14ac:dyDescent="0.25">
      <c r="A1197" s="1" t="s">
        <v>347</v>
      </c>
      <c r="B1197" s="38" t="s">
        <v>4872</v>
      </c>
    </row>
    <row r="1198" spans="1:2" hidden="1" x14ac:dyDescent="0.25">
      <c r="A1198" s="1" t="s">
        <v>347</v>
      </c>
      <c r="B1198" s="38" t="s">
        <v>4872</v>
      </c>
    </row>
    <row r="1199" spans="1:2" hidden="1" x14ac:dyDescent="0.25">
      <c r="A1199" s="1" t="s">
        <v>347</v>
      </c>
      <c r="B1199" s="38" t="s">
        <v>4872</v>
      </c>
    </row>
    <row r="1200" spans="1:2" hidden="1" x14ac:dyDescent="0.25">
      <c r="A1200" s="1" t="s">
        <v>347</v>
      </c>
      <c r="B1200" s="38" t="s">
        <v>4872</v>
      </c>
    </row>
    <row r="1201" spans="1:2" hidden="1" x14ac:dyDescent="0.25">
      <c r="A1201" s="1" t="s">
        <v>4875</v>
      </c>
      <c r="B1201" s="38" t="s">
        <v>4872</v>
      </c>
    </row>
    <row r="1202" spans="1:2" hidden="1" x14ac:dyDescent="0.25">
      <c r="A1202" s="1" t="s">
        <v>4875</v>
      </c>
      <c r="B1202" s="38" t="s">
        <v>4872</v>
      </c>
    </row>
    <row r="1203" spans="1:2" hidden="1" x14ac:dyDescent="0.25">
      <c r="A1203" s="1" t="s">
        <v>4875</v>
      </c>
      <c r="B1203" s="38" t="s">
        <v>4872</v>
      </c>
    </row>
    <row r="1204" spans="1:2" hidden="1" x14ac:dyDescent="0.25">
      <c r="A1204" s="1" t="s">
        <v>4875</v>
      </c>
      <c r="B1204" s="38" t="s">
        <v>4872</v>
      </c>
    </row>
    <row r="1205" spans="1:2" hidden="1" x14ac:dyDescent="0.25">
      <c r="A1205" s="1" t="s">
        <v>4875</v>
      </c>
      <c r="B1205" s="38" t="s">
        <v>4872</v>
      </c>
    </row>
    <row r="1206" spans="1:2" hidden="1" x14ac:dyDescent="0.25">
      <c r="A1206" s="1" t="s">
        <v>4875</v>
      </c>
      <c r="B1206" s="38" t="s">
        <v>4872</v>
      </c>
    </row>
    <row r="1207" spans="1:2" hidden="1" x14ac:dyDescent="0.25">
      <c r="A1207" s="1" t="s">
        <v>1328</v>
      </c>
      <c r="B1207" s="38" t="s">
        <v>4872</v>
      </c>
    </row>
    <row r="1208" spans="1:2" hidden="1" x14ac:dyDescent="0.25">
      <c r="A1208" s="1" t="s">
        <v>1328</v>
      </c>
      <c r="B1208" s="38" t="s">
        <v>4872</v>
      </c>
    </row>
    <row r="1209" spans="1:2" hidden="1" x14ac:dyDescent="0.25">
      <c r="A1209" s="1" t="s">
        <v>1328</v>
      </c>
      <c r="B1209" s="38" t="s">
        <v>4872</v>
      </c>
    </row>
    <row r="1210" spans="1:2" hidden="1" x14ac:dyDescent="0.25">
      <c r="A1210" s="1" t="s">
        <v>1328</v>
      </c>
      <c r="B1210" s="38" t="s">
        <v>4872</v>
      </c>
    </row>
    <row r="1211" spans="1:2" hidden="1" x14ac:dyDescent="0.25">
      <c r="A1211" s="1" t="s">
        <v>1328</v>
      </c>
      <c r="B1211" s="38" t="s">
        <v>4872</v>
      </c>
    </row>
    <row r="1212" spans="1:2" hidden="1" x14ac:dyDescent="0.25">
      <c r="A1212" s="1" t="s">
        <v>1328</v>
      </c>
      <c r="B1212" s="38" t="s">
        <v>4872</v>
      </c>
    </row>
    <row r="1213" spans="1:2" hidden="1" x14ac:dyDescent="0.25">
      <c r="A1213" s="1" t="s">
        <v>4876</v>
      </c>
      <c r="B1213" s="38" t="s">
        <v>4872</v>
      </c>
    </row>
    <row r="1214" spans="1:2" hidden="1" x14ac:dyDescent="0.25">
      <c r="A1214" s="1" t="s">
        <v>4876</v>
      </c>
      <c r="B1214" s="38" t="s">
        <v>4872</v>
      </c>
    </row>
    <row r="1215" spans="1:2" hidden="1" x14ac:dyDescent="0.25">
      <c r="A1215" s="1" t="s">
        <v>4876</v>
      </c>
      <c r="B1215" s="38" t="s">
        <v>4872</v>
      </c>
    </row>
    <row r="1216" spans="1:2" hidden="1" x14ac:dyDescent="0.25">
      <c r="A1216" s="1" t="s">
        <v>4876</v>
      </c>
      <c r="B1216" s="38" t="s">
        <v>4872</v>
      </c>
    </row>
    <row r="1217" spans="1:2" hidden="1" x14ac:dyDescent="0.25">
      <c r="A1217" s="1" t="s">
        <v>4876</v>
      </c>
      <c r="B1217" s="38" t="s">
        <v>4872</v>
      </c>
    </row>
    <row r="1218" spans="1:2" hidden="1" x14ac:dyDescent="0.25">
      <c r="A1218" s="1" t="s">
        <v>4876</v>
      </c>
      <c r="B1218" s="38" t="s">
        <v>4872</v>
      </c>
    </row>
    <row r="1219" spans="1:2" hidden="1" x14ac:dyDescent="0.25">
      <c r="A1219" s="1" t="s">
        <v>4877</v>
      </c>
      <c r="B1219" s="38" t="s">
        <v>4878</v>
      </c>
    </row>
    <row r="1220" spans="1:2" hidden="1" x14ac:dyDescent="0.25">
      <c r="A1220" s="1" t="s">
        <v>4877</v>
      </c>
      <c r="B1220" s="38" t="s">
        <v>4878</v>
      </c>
    </row>
    <row r="1221" spans="1:2" hidden="1" x14ac:dyDescent="0.25">
      <c r="A1221" s="1" t="s">
        <v>4877</v>
      </c>
      <c r="B1221" s="38" t="s">
        <v>4878</v>
      </c>
    </row>
    <row r="1222" spans="1:2" hidden="1" x14ac:dyDescent="0.25">
      <c r="A1222" s="1" t="s">
        <v>4877</v>
      </c>
      <c r="B1222" s="38" t="s">
        <v>4878</v>
      </c>
    </row>
    <row r="1223" spans="1:2" hidden="1" x14ac:dyDescent="0.25">
      <c r="A1223" s="1" t="s">
        <v>4879</v>
      </c>
      <c r="B1223" s="38" t="s">
        <v>4880</v>
      </c>
    </row>
    <row r="1224" spans="1:2" hidden="1" x14ac:dyDescent="0.25">
      <c r="A1224" s="1" t="s">
        <v>4881</v>
      </c>
      <c r="B1224" s="38" t="s">
        <v>4882</v>
      </c>
    </row>
    <row r="1225" spans="1:2" hidden="1" x14ac:dyDescent="0.25">
      <c r="A1225" s="1" t="s">
        <v>4883</v>
      </c>
      <c r="B1225" s="38" t="s">
        <v>4884</v>
      </c>
    </row>
    <row r="1226" spans="1:2" hidden="1" x14ac:dyDescent="0.25">
      <c r="A1226" s="1" t="s">
        <v>4885</v>
      </c>
      <c r="B1226" s="38" t="s">
        <v>4886</v>
      </c>
    </row>
    <row r="1227" spans="1:2" hidden="1" x14ac:dyDescent="0.25">
      <c r="A1227" s="1" t="s">
        <v>4887</v>
      </c>
      <c r="B1227" s="38" t="s">
        <v>4888</v>
      </c>
    </row>
    <row r="1228" spans="1:2" hidden="1" x14ac:dyDescent="0.25">
      <c r="A1228" s="1" t="s">
        <v>4889</v>
      </c>
      <c r="B1228" s="38" t="s">
        <v>4890</v>
      </c>
    </row>
    <row r="1229" spans="1:2" hidden="1" x14ac:dyDescent="0.25">
      <c r="A1229" s="1" t="s">
        <v>4891</v>
      </c>
      <c r="B1229" s="38" t="s">
        <v>4892</v>
      </c>
    </row>
    <row r="1230" spans="1:2" hidden="1" x14ac:dyDescent="0.25">
      <c r="A1230" s="1" t="s">
        <v>4893</v>
      </c>
      <c r="B1230" s="38" t="s">
        <v>4894</v>
      </c>
    </row>
    <row r="1231" spans="1:2" hidden="1" x14ac:dyDescent="0.25">
      <c r="A1231" s="1" t="s">
        <v>4895</v>
      </c>
      <c r="B1231" s="38" t="s">
        <v>4896</v>
      </c>
    </row>
    <row r="1232" spans="1:2" hidden="1" x14ac:dyDescent="0.25">
      <c r="A1232" s="1" t="s">
        <v>4897</v>
      </c>
      <c r="B1232" s="38" t="s">
        <v>4898</v>
      </c>
    </row>
    <row r="1233" spans="1:2" hidden="1" x14ac:dyDescent="0.25">
      <c r="A1233" s="1" t="s">
        <v>4899</v>
      </c>
      <c r="B1233" s="38" t="s">
        <v>4900</v>
      </c>
    </row>
    <row r="1234" spans="1:2" hidden="1" x14ac:dyDescent="0.25">
      <c r="A1234" s="1" t="s">
        <v>4901</v>
      </c>
      <c r="B1234" s="38" t="s">
        <v>4902</v>
      </c>
    </row>
    <row r="1235" spans="1:2" hidden="1" x14ac:dyDescent="0.25">
      <c r="A1235" s="1" t="s">
        <v>4903</v>
      </c>
      <c r="B1235" s="38" t="s">
        <v>4904</v>
      </c>
    </row>
    <row r="1236" spans="1:2" hidden="1" x14ac:dyDescent="0.25">
      <c r="A1236" s="1" t="s">
        <v>4905</v>
      </c>
      <c r="B1236" s="38" t="s">
        <v>4906</v>
      </c>
    </row>
    <row r="1237" spans="1:2" hidden="1" x14ac:dyDescent="0.25">
      <c r="A1237" s="1" t="s">
        <v>4907</v>
      </c>
      <c r="B1237" s="38" t="s">
        <v>4908</v>
      </c>
    </row>
    <row r="1238" spans="1:2" hidden="1" x14ac:dyDescent="0.25">
      <c r="A1238" s="1" t="s">
        <v>4909</v>
      </c>
      <c r="B1238" s="38" t="s">
        <v>4910</v>
      </c>
    </row>
    <row r="1239" spans="1:2" hidden="1" x14ac:dyDescent="0.25">
      <c r="A1239" s="1" t="s">
        <v>4911</v>
      </c>
      <c r="B1239" s="38" t="s">
        <v>4912</v>
      </c>
    </row>
    <row r="1240" spans="1:2" hidden="1" x14ac:dyDescent="0.25">
      <c r="A1240" s="1" t="s">
        <v>4913</v>
      </c>
      <c r="B1240" s="38" t="s">
        <v>4914</v>
      </c>
    </row>
    <row r="1241" spans="1:2" hidden="1" x14ac:dyDescent="0.25">
      <c r="A1241" s="1" t="s">
        <v>87</v>
      </c>
      <c r="B1241" s="38" t="s">
        <v>4915</v>
      </c>
    </row>
    <row r="1242" spans="1:2" hidden="1" x14ac:dyDescent="0.25">
      <c r="A1242" s="1" t="s">
        <v>4916</v>
      </c>
      <c r="B1242" s="38" t="s">
        <v>4917</v>
      </c>
    </row>
    <row r="1243" spans="1:2" hidden="1" x14ac:dyDescent="0.25">
      <c r="A1243" s="1" t="s">
        <v>4918</v>
      </c>
      <c r="B1243" s="38" t="s">
        <v>4919</v>
      </c>
    </row>
    <row r="1244" spans="1:2" hidden="1" x14ac:dyDescent="0.25">
      <c r="A1244" s="1" t="s">
        <v>4920</v>
      </c>
      <c r="B1244" s="38" t="s">
        <v>4921</v>
      </c>
    </row>
    <row r="1245" spans="1:2" hidden="1" x14ac:dyDescent="0.25">
      <c r="A1245" s="1" t="s">
        <v>4922</v>
      </c>
      <c r="B1245" s="38" t="s">
        <v>4923</v>
      </c>
    </row>
    <row r="1246" spans="1:2" hidden="1" x14ac:dyDescent="0.25">
      <c r="A1246" s="1" t="s">
        <v>4924</v>
      </c>
      <c r="B1246" s="38" t="s">
        <v>4925</v>
      </c>
    </row>
    <row r="1247" spans="1:2" hidden="1" x14ac:dyDescent="0.25">
      <c r="A1247" s="1" t="s">
        <v>4926</v>
      </c>
      <c r="B1247" s="38" t="s">
        <v>4927</v>
      </c>
    </row>
    <row r="1248" spans="1:2" hidden="1" x14ac:dyDescent="0.25">
      <c r="A1248" s="1" t="s">
        <v>4928</v>
      </c>
      <c r="B1248" s="38" t="s">
        <v>4929</v>
      </c>
    </row>
    <row r="1249" spans="1:2" hidden="1" x14ac:dyDescent="0.25">
      <c r="A1249" s="1" t="s">
        <v>4930</v>
      </c>
      <c r="B1249" s="38" t="s">
        <v>4931</v>
      </c>
    </row>
    <row r="1250" spans="1:2" hidden="1" x14ac:dyDescent="0.25">
      <c r="A1250" s="1" t="s">
        <v>4932</v>
      </c>
      <c r="B1250" s="38" t="s">
        <v>4933</v>
      </c>
    </row>
    <row r="1251" spans="1:2" hidden="1" x14ac:dyDescent="0.25">
      <c r="A1251" s="1" t="s">
        <v>4934</v>
      </c>
      <c r="B1251" s="38" t="s">
        <v>4935</v>
      </c>
    </row>
    <row r="1252" spans="1:2" hidden="1" x14ac:dyDescent="0.25">
      <c r="A1252" s="1" t="s">
        <v>4936</v>
      </c>
      <c r="B1252" s="38" t="s">
        <v>4937</v>
      </c>
    </row>
    <row r="1253" spans="1:2" hidden="1" x14ac:dyDescent="0.25">
      <c r="A1253" s="1" t="s">
        <v>4938</v>
      </c>
      <c r="B1253" s="38" t="s">
        <v>4939</v>
      </c>
    </row>
    <row r="1254" spans="1:2" hidden="1" x14ac:dyDescent="0.25">
      <c r="A1254" s="1" t="s">
        <v>4938</v>
      </c>
      <c r="B1254" s="38" t="s">
        <v>4939</v>
      </c>
    </row>
    <row r="1255" spans="1:2" hidden="1" x14ac:dyDescent="0.25">
      <c r="A1255" s="1" t="s">
        <v>4940</v>
      </c>
      <c r="B1255" s="38" t="s">
        <v>4939</v>
      </c>
    </row>
    <row r="1256" spans="1:2" hidden="1" x14ac:dyDescent="0.25">
      <c r="A1256" s="1" t="s">
        <v>4940</v>
      </c>
      <c r="B1256" s="38" t="s">
        <v>4939</v>
      </c>
    </row>
    <row r="1257" spans="1:2" hidden="1" x14ac:dyDescent="0.25">
      <c r="A1257" s="1" t="s">
        <v>4941</v>
      </c>
      <c r="B1257" s="38" t="s">
        <v>4942</v>
      </c>
    </row>
    <row r="1258" spans="1:2" hidden="1" x14ac:dyDescent="0.25">
      <c r="A1258" s="1" t="s">
        <v>4943</v>
      </c>
      <c r="B1258" s="38" t="s">
        <v>4944</v>
      </c>
    </row>
    <row r="1259" spans="1:2" hidden="1" x14ac:dyDescent="0.25">
      <c r="A1259" s="1" t="s">
        <v>4945</v>
      </c>
      <c r="B1259" s="38" t="s">
        <v>4946</v>
      </c>
    </row>
    <row r="1260" spans="1:2" hidden="1" x14ac:dyDescent="0.25">
      <c r="A1260" s="1" t="s">
        <v>4947</v>
      </c>
      <c r="B1260" s="38" t="s">
        <v>4948</v>
      </c>
    </row>
    <row r="1261" spans="1:2" hidden="1" x14ac:dyDescent="0.25">
      <c r="A1261" s="1" t="s">
        <v>4949</v>
      </c>
      <c r="B1261" s="38" t="s">
        <v>4950</v>
      </c>
    </row>
    <row r="1262" spans="1:2" hidden="1" x14ac:dyDescent="0.25">
      <c r="A1262" s="1" t="s">
        <v>4951</v>
      </c>
      <c r="B1262" s="38" t="s">
        <v>4952</v>
      </c>
    </row>
    <row r="1263" spans="1:2" hidden="1" x14ac:dyDescent="0.25">
      <c r="A1263" s="1" t="s">
        <v>4953</v>
      </c>
      <c r="B1263" s="38" t="s">
        <v>4954</v>
      </c>
    </row>
    <row r="1264" spans="1:2" hidden="1" x14ac:dyDescent="0.25">
      <c r="A1264" s="1" t="s">
        <v>4955</v>
      </c>
      <c r="B1264" s="38" t="s">
        <v>4956</v>
      </c>
    </row>
    <row r="1265" spans="1:2" hidden="1" x14ac:dyDescent="0.25">
      <c r="A1265" s="1" t="s">
        <v>4957</v>
      </c>
      <c r="B1265" s="38" t="s">
        <v>4958</v>
      </c>
    </row>
    <row r="1266" spans="1:2" hidden="1" x14ac:dyDescent="0.25">
      <c r="A1266" s="1" t="s">
        <v>4957</v>
      </c>
      <c r="B1266" s="38" t="s">
        <v>4958</v>
      </c>
    </row>
    <row r="1267" spans="1:2" hidden="1" x14ac:dyDescent="0.25">
      <c r="A1267" s="1" t="s">
        <v>4959</v>
      </c>
      <c r="B1267" s="38" t="s">
        <v>4960</v>
      </c>
    </row>
    <row r="1268" spans="1:2" hidden="1" x14ac:dyDescent="0.25">
      <c r="A1268" s="1" t="s">
        <v>4961</v>
      </c>
      <c r="B1268" s="38" t="s">
        <v>4962</v>
      </c>
    </row>
    <row r="1269" spans="1:2" hidden="1" x14ac:dyDescent="0.25">
      <c r="A1269" s="1" t="s">
        <v>4963</v>
      </c>
      <c r="B1269" s="38" t="s">
        <v>4964</v>
      </c>
    </row>
    <row r="1270" spans="1:2" hidden="1" x14ac:dyDescent="0.25">
      <c r="A1270" s="1" t="s">
        <v>4965</v>
      </c>
      <c r="B1270" s="38" t="s">
        <v>4966</v>
      </c>
    </row>
    <row r="1271" spans="1:2" hidden="1" x14ac:dyDescent="0.25">
      <c r="A1271" s="1" t="s">
        <v>4281</v>
      </c>
      <c r="B1271" s="38" t="s">
        <v>4967</v>
      </c>
    </row>
    <row r="1272" spans="1:2" hidden="1" x14ac:dyDescent="0.25">
      <c r="A1272" s="1" t="s">
        <v>4281</v>
      </c>
      <c r="B1272" s="38" t="s">
        <v>4967</v>
      </c>
    </row>
    <row r="1273" spans="1:2" hidden="1" x14ac:dyDescent="0.25">
      <c r="A1273" s="1" t="s">
        <v>4968</v>
      </c>
      <c r="B1273" s="38" t="s">
        <v>4969</v>
      </c>
    </row>
    <row r="1274" spans="1:2" hidden="1" x14ac:dyDescent="0.25">
      <c r="A1274" s="1" t="s">
        <v>4970</v>
      </c>
      <c r="B1274" s="38" t="s">
        <v>4971</v>
      </c>
    </row>
    <row r="1275" spans="1:2" hidden="1" x14ac:dyDescent="0.25">
      <c r="A1275" s="1" t="s">
        <v>4972</v>
      </c>
      <c r="B1275" s="38" t="s">
        <v>4973</v>
      </c>
    </row>
    <row r="1276" spans="1:2" hidden="1" x14ac:dyDescent="0.25">
      <c r="A1276" s="1" t="s">
        <v>4974</v>
      </c>
      <c r="B1276" s="38" t="s">
        <v>4975</v>
      </c>
    </row>
    <row r="1277" spans="1:2" hidden="1" x14ac:dyDescent="0.25">
      <c r="A1277" s="1" t="s">
        <v>4976</v>
      </c>
      <c r="B1277" s="38" t="s">
        <v>4977</v>
      </c>
    </row>
    <row r="1278" spans="1:2" hidden="1" x14ac:dyDescent="0.25">
      <c r="A1278" s="1" t="s">
        <v>4978</v>
      </c>
      <c r="B1278" s="38" t="s">
        <v>4979</v>
      </c>
    </row>
    <row r="1279" spans="1:2" hidden="1" x14ac:dyDescent="0.25">
      <c r="A1279" s="1" t="s">
        <v>4980</v>
      </c>
      <c r="B1279" s="38" t="s">
        <v>4981</v>
      </c>
    </row>
    <row r="1280" spans="1:2" hidden="1" x14ac:dyDescent="0.25">
      <c r="A1280" s="1" t="s">
        <v>4982</v>
      </c>
      <c r="B1280" s="38" t="s">
        <v>4983</v>
      </c>
    </row>
    <row r="1281" spans="1:2" hidden="1" x14ac:dyDescent="0.25">
      <c r="A1281" s="1" t="s">
        <v>4984</v>
      </c>
      <c r="B1281" s="38" t="s">
        <v>4985</v>
      </c>
    </row>
    <row r="1282" spans="1:2" hidden="1" x14ac:dyDescent="0.25">
      <c r="A1282" s="1" t="s">
        <v>4986</v>
      </c>
      <c r="B1282" s="38" t="s">
        <v>4987</v>
      </c>
    </row>
    <row r="1283" spans="1:2" hidden="1" x14ac:dyDescent="0.25">
      <c r="A1283" s="1" t="s">
        <v>4988</v>
      </c>
      <c r="B1283" s="38" t="s">
        <v>4989</v>
      </c>
    </row>
    <row r="1284" spans="1:2" hidden="1" x14ac:dyDescent="0.25">
      <c r="A1284" s="1" t="s">
        <v>4988</v>
      </c>
      <c r="B1284" s="38" t="s">
        <v>4989</v>
      </c>
    </row>
    <row r="1285" spans="1:2" hidden="1" x14ac:dyDescent="0.25">
      <c r="A1285" s="1" t="s">
        <v>4990</v>
      </c>
      <c r="B1285" s="38" t="s">
        <v>4991</v>
      </c>
    </row>
    <row r="1286" spans="1:2" hidden="1" x14ac:dyDescent="0.25">
      <c r="A1286" s="1" t="s">
        <v>4992</v>
      </c>
      <c r="B1286" s="38" t="s">
        <v>4993</v>
      </c>
    </row>
    <row r="1287" spans="1:2" hidden="1" x14ac:dyDescent="0.25">
      <c r="A1287" s="1" t="s">
        <v>4994</v>
      </c>
      <c r="B1287" s="38" t="s">
        <v>4995</v>
      </c>
    </row>
    <row r="1288" spans="1:2" hidden="1" x14ac:dyDescent="0.25">
      <c r="A1288" s="1" t="s">
        <v>4996</v>
      </c>
      <c r="B1288" s="38" t="s">
        <v>4997</v>
      </c>
    </row>
    <row r="1289" spans="1:2" hidden="1" x14ac:dyDescent="0.25">
      <c r="A1289" s="1" t="s">
        <v>4998</v>
      </c>
      <c r="B1289" s="38" t="s">
        <v>4999</v>
      </c>
    </row>
    <row r="1290" spans="1:2" hidden="1" x14ac:dyDescent="0.25">
      <c r="A1290" s="1" t="s">
        <v>5000</v>
      </c>
      <c r="B1290" s="38" t="s">
        <v>5001</v>
      </c>
    </row>
    <row r="1291" spans="1:2" hidden="1" x14ac:dyDescent="0.25">
      <c r="A1291" s="1" t="s">
        <v>5002</v>
      </c>
      <c r="B1291" s="38" t="s">
        <v>5003</v>
      </c>
    </row>
    <row r="1292" spans="1:2" hidden="1" x14ac:dyDescent="0.25">
      <c r="A1292" s="1" t="s">
        <v>431</v>
      </c>
      <c r="B1292" s="38" t="s">
        <v>5004</v>
      </c>
    </row>
    <row r="1293" spans="1:2" hidden="1" x14ac:dyDescent="0.25">
      <c r="A1293" s="1" t="s">
        <v>431</v>
      </c>
      <c r="B1293" s="38" t="s">
        <v>5004</v>
      </c>
    </row>
    <row r="1294" spans="1:2" hidden="1" x14ac:dyDescent="0.25">
      <c r="A1294" s="1" t="s">
        <v>5005</v>
      </c>
      <c r="B1294" s="38" t="s">
        <v>5006</v>
      </c>
    </row>
    <row r="1295" spans="1:2" hidden="1" x14ac:dyDescent="0.25">
      <c r="A1295" s="1" t="s">
        <v>5007</v>
      </c>
      <c r="B1295" s="38" t="s">
        <v>5008</v>
      </c>
    </row>
    <row r="1296" spans="1:2" hidden="1" x14ac:dyDescent="0.25">
      <c r="A1296" s="1" t="s">
        <v>684</v>
      </c>
      <c r="B1296" s="38" t="s">
        <v>5009</v>
      </c>
    </row>
    <row r="1297" spans="1:2" hidden="1" x14ac:dyDescent="0.25">
      <c r="A1297" s="1" t="s">
        <v>5010</v>
      </c>
      <c r="B1297" s="38" t="s">
        <v>5011</v>
      </c>
    </row>
    <row r="1298" spans="1:2" hidden="1" x14ac:dyDescent="0.25">
      <c r="A1298" s="1" t="s">
        <v>5012</v>
      </c>
      <c r="B1298" s="38" t="s">
        <v>5013</v>
      </c>
    </row>
    <row r="1299" spans="1:2" hidden="1" x14ac:dyDescent="0.25">
      <c r="A1299" s="1" t="s">
        <v>5014</v>
      </c>
      <c r="B1299" s="38" t="s">
        <v>5015</v>
      </c>
    </row>
    <row r="1300" spans="1:2" hidden="1" x14ac:dyDescent="0.25">
      <c r="A1300" s="1" t="s">
        <v>5016</v>
      </c>
      <c r="B1300" s="38" t="s">
        <v>5017</v>
      </c>
    </row>
    <row r="1301" spans="1:2" hidden="1" x14ac:dyDescent="0.25">
      <c r="A1301" s="1" t="s">
        <v>5018</v>
      </c>
      <c r="B1301" s="38" t="s">
        <v>5019</v>
      </c>
    </row>
    <row r="1302" spans="1:2" hidden="1" x14ac:dyDescent="0.25">
      <c r="A1302" s="1" t="s">
        <v>5020</v>
      </c>
      <c r="B1302" s="38" t="s">
        <v>5021</v>
      </c>
    </row>
    <row r="1303" spans="1:2" hidden="1" x14ac:dyDescent="0.25">
      <c r="A1303" s="1" t="s">
        <v>5022</v>
      </c>
      <c r="B1303" s="38" t="s">
        <v>5023</v>
      </c>
    </row>
    <row r="1304" spans="1:2" hidden="1" x14ac:dyDescent="0.25">
      <c r="A1304" s="1" t="s">
        <v>5024</v>
      </c>
      <c r="B1304" s="38" t="s">
        <v>5025</v>
      </c>
    </row>
    <row r="1305" spans="1:2" hidden="1" x14ac:dyDescent="0.25">
      <c r="A1305" s="1" t="s">
        <v>5026</v>
      </c>
      <c r="B1305" s="38" t="s">
        <v>5027</v>
      </c>
    </row>
    <row r="1306" spans="1:2" hidden="1" x14ac:dyDescent="0.25">
      <c r="A1306" s="1" t="s">
        <v>5028</v>
      </c>
      <c r="B1306" s="38" t="s">
        <v>5029</v>
      </c>
    </row>
    <row r="1307" spans="1:2" hidden="1" x14ac:dyDescent="0.25">
      <c r="A1307" s="1" t="s">
        <v>5030</v>
      </c>
      <c r="B1307" s="38" t="s">
        <v>5031</v>
      </c>
    </row>
    <row r="1308" spans="1:2" hidden="1" x14ac:dyDescent="0.25">
      <c r="A1308" s="1" t="s">
        <v>5032</v>
      </c>
      <c r="B1308" s="38" t="s">
        <v>5033</v>
      </c>
    </row>
    <row r="1309" spans="1:2" hidden="1" x14ac:dyDescent="0.25">
      <c r="A1309" s="1" t="s">
        <v>5034</v>
      </c>
      <c r="B1309" s="38" t="s">
        <v>5035</v>
      </c>
    </row>
    <row r="1310" spans="1:2" hidden="1" x14ac:dyDescent="0.25">
      <c r="A1310" s="1" t="s">
        <v>5036</v>
      </c>
      <c r="B1310" s="38" t="s">
        <v>5037</v>
      </c>
    </row>
    <row r="1311" spans="1:2" hidden="1" x14ac:dyDescent="0.25">
      <c r="A1311" s="1" t="s">
        <v>5038</v>
      </c>
      <c r="B1311" s="38" t="s">
        <v>5039</v>
      </c>
    </row>
    <row r="1312" spans="1:2" hidden="1" x14ac:dyDescent="0.25">
      <c r="A1312" s="1" t="s">
        <v>5040</v>
      </c>
      <c r="B1312" s="38" t="s">
        <v>5041</v>
      </c>
    </row>
    <row r="1313" spans="1:2" hidden="1" x14ac:dyDescent="0.25">
      <c r="A1313" s="1" t="s">
        <v>5042</v>
      </c>
      <c r="B1313" s="38" t="s">
        <v>5043</v>
      </c>
    </row>
    <row r="1314" spans="1:2" hidden="1" x14ac:dyDescent="0.25">
      <c r="A1314" s="1" t="s">
        <v>5044</v>
      </c>
      <c r="B1314" s="38" t="s">
        <v>5045</v>
      </c>
    </row>
    <row r="1315" spans="1:2" hidden="1" x14ac:dyDescent="0.25">
      <c r="A1315" s="1" t="s">
        <v>5046</v>
      </c>
      <c r="B1315" s="38" t="s">
        <v>5047</v>
      </c>
    </row>
    <row r="1316" spans="1:2" hidden="1" x14ac:dyDescent="0.25">
      <c r="A1316" s="1" t="s">
        <v>5048</v>
      </c>
      <c r="B1316" s="38" t="s">
        <v>5047</v>
      </c>
    </row>
    <row r="1317" spans="1:2" hidden="1" x14ac:dyDescent="0.25">
      <c r="A1317" s="1" t="s">
        <v>5049</v>
      </c>
      <c r="B1317" s="38" t="s">
        <v>5050</v>
      </c>
    </row>
    <row r="1318" spans="1:2" hidden="1" x14ac:dyDescent="0.25">
      <c r="A1318" s="1" t="s">
        <v>509</v>
      </c>
      <c r="B1318" s="38" t="s">
        <v>5051</v>
      </c>
    </row>
    <row r="1319" spans="1:2" hidden="1" x14ac:dyDescent="0.25">
      <c r="A1319" s="1" t="s">
        <v>5052</v>
      </c>
      <c r="B1319" s="38" t="s">
        <v>5053</v>
      </c>
    </row>
    <row r="1320" spans="1:2" hidden="1" x14ac:dyDescent="0.25">
      <c r="A1320" s="1" t="s">
        <v>5054</v>
      </c>
      <c r="B1320" s="38" t="s">
        <v>5055</v>
      </c>
    </row>
    <row r="1321" spans="1:2" hidden="1" x14ac:dyDescent="0.25">
      <c r="A1321" s="1" t="s">
        <v>5056</v>
      </c>
      <c r="B1321" s="38" t="s">
        <v>5057</v>
      </c>
    </row>
    <row r="1322" spans="1:2" hidden="1" x14ac:dyDescent="0.25">
      <c r="A1322" s="1" t="s">
        <v>5058</v>
      </c>
      <c r="B1322" s="38" t="s">
        <v>5059</v>
      </c>
    </row>
    <row r="1323" spans="1:2" hidden="1" x14ac:dyDescent="0.25">
      <c r="A1323" s="1" t="s">
        <v>5060</v>
      </c>
      <c r="B1323" s="38" t="s">
        <v>5061</v>
      </c>
    </row>
    <row r="1324" spans="1:2" hidden="1" x14ac:dyDescent="0.25">
      <c r="A1324" s="1" t="s">
        <v>5062</v>
      </c>
      <c r="B1324" s="38" t="s">
        <v>5063</v>
      </c>
    </row>
    <row r="1325" spans="1:2" hidden="1" x14ac:dyDescent="0.25">
      <c r="A1325" s="1" t="s">
        <v>5064</v>
      </c>
      <c r="B1325" s="38" t="s">
        <v>5065</v>
      </c>
    </row>
    <row r="1326" spans="1:2" hidden="1" x14ac:dyDescent="0.25">
      <c r="A1326" s="1" t="s">
        <v>5066</v>
      </c>
      <c r="B1326" s="38" t="s">
        <v>5067</v>
      </c>
    </row>
    <row r="1327" spans="1:2" hidden="1" x14ac:dyDescent="0.25">
      <c r="A1327" s="1" t="s">
        <v>5066</v>
      </c>
      <c r="B1327" s="38" t="s">
        <v>5067</v>
      </c>
    </row>
    <row r="1328" spans="1:2" hidden="1" x14ac:dyDescent="0.25">
      <c r="A1328" s="1" t="s">
        <v>5068</v>
      </c>
      <c r="B1328" s="38" t="s">
        <v>5069</v>
      </c>
    </row>
    <row r="1329" spans="1:2" hidden="1" x14ac:dyDescent="0.25">
      <c r="A1329" s="1" t="s">
        <v>5070</v>
      </c>
      <c r="B1329" s="38" t="s">
        <v>5071</v>
      </c>
    </row>
    <row r="1330" spans="1:2" hidden="1" x14ac:dyDescent="0.25">
      <c r="A1330" s="1" t="s">
        <v>5072</v>
      </c>
      <c r="B1330" s="38" t="s">
        <v>5073</v>
      </c>
    </row>
    <row r="1331" spans="1:2" hidden="1" x14ac:dyDescent="0.25">
      <c r="A1331" s="1" t="s">
        <v>5074</v>
      </c>
      <c r="B1331" s="38" t="s">
        <v>5075</v>
      </c>
    </row>
    <row r="1332" spans="1:2" hidden="1" x14ac:dyDescent="0.25">
      <c r="A1332" s="1" t="s">
        <v>5076</v>
      </c>
      <c r="B1332" s="38" t="s">
        <v>5077</v>
      </c>
    </row>
    <row r="1333" spans="1:2" hidden="1" x14ac:dyDescent="0.25">
      <c r="A1333" s="1" t="s">
        <v>5078</v>
      </c>
      <c r="B1333" s="38" t="s">
        <v>5079</v>
      </c>
    </row>
    <row r="1334" spans="1:2" hidden="1" x14ac:dyDescent="0.25">
      <c r="A1334" s="1" t="s">
        <v>5080</v>
      </c>
      <c r="B1334" s="38" t="s">
        <v>5081</v>
      </c>
    </row>
    <row r="1335" spans="1:2" hidden="1" x14ac:dyDescent="0.25">
      <c r="A1335" s="1" t="s">
        <v>1322</v>
      </c>
      <c r="B1335" s="38" t="s">
        <v>5082</v>
      </c>
    </row>
    <row r="1336" spans="1:2" hidden="1" x14ac:dyDescent="0.25">
      <c r="A1336" s="1" t="s">
        <v>5083</v>
      </c>
      <c r="B1336" s="38" t="s">
        <v>5084</v>
      </c>
    </row>
    <row r="1337" spans="1:2" hidden="1" x14ac:dyDescent="0.25">
      <c r="A1337" s="1" t="s">
        <v>5085</v>
      </c>
      <c r="B1337" s="38" t="s">
        <v>5086</v>
      </c>
    </row>
    <row r="1338" spans="1:2" hidden="1" x14ac:dyDescent="0.25">
      <c r="A1338" s="1" t="s">
        <v>5087</v>
      </c>
      <c r="B1338" s="38" t="s">
        <v>5088</v>
      </c>
    </row>
    <row r="1339" spans="1:2" hidden="1" x14ac:dyDescent="0.25">
      <c r="A1339" s="1" t="s">
        <v>5089</v>
      </c>
      <c r="B1339" s="38" t="s">
        <v>5090</v>
      </c>
    </row>
    <row r="1340" spans="1:2" hidden="1" x14ac:dyDescent="0.25">
      <c r="A1340" s="1" t="s">
        <v>5091</v>
      </c>
      <c r="B1340" s="38" t="s">
        <v>5092</v>
      </c>
    </row>
    <row r="1341" spans="1:2" hidden="1" x14ac:dyDescent="0.25">
      <c r="A1341" s="1" t="s">
        <v>5093</v>
      </c>
      <c r="B1341" s="38" t="s">
        <v>5094</v>
      </c>
    </row>
    <row r="1342" spans="1:2" hidden="1" x14ac:dyDescent="0.25">
      <c r="A1342" s="1" t="s">
        <v>5095</v>
      </c>
      <c r="B1342" s="38" t="s">
        <v>5096</v>
      </c>
    </row>
    <row r="1343" spans="1:2" hidden="1" x14ac:dyDescent="0.25">
      <c r="A1343" s="1" t="s">
        <v>5097</v>
      </c>
      <c r="B1343" s="38" t="s">
        <v>5098</v>
      </c>
    </row>
    <row r="1344" spans="1:2" hidden="1" x14ac:dyDescent="0.25">
      <c r="A1344" s="1" t="s">
        <v>5099</v>
      </c>
      <c r="B1344" s="38" t="s">
        <v>5100</v>
      </c>
    </row>
    <row r="1345" spans="1:2" hidden="1" x14ac:dyDescent="0.25">
      <c r="A1345" s="1" t="s">
        <v>5101</v>
      </c>
      <c r="B1345" s="38" t="s">
        <v>5102</v>
      </c>
    </row>
    <row r="1346" spans="1:2" hidden="1" x14ac:dyDescent="0.25">
      <c r="A1346" s="1" t="s">
        <v>1403</v>
      </c>
      <c r="B1346" s="38" t="s">
        <v>5103</v>
      </c>
    </row>
    <row r="1347" spans="1:2" hidden="1" x14ac:dyDescent="0.25">
      <c r="A1347" s="1" t="s">
        <v>1403</v>
      </c>
      <c r="B1347" s="38" t="s">
        <v>5103</v>
      </c>
    </row>
    <row r="1348" spans="1:2" hidden="1" x14ac:dyDescent="0.25">
      <c r="A1348" s="1" t="s">
        <v>5104</v>
      </c>
      <c r="B1348" s="38" t="s">
        <v>5103</v>
      </c>
    </row>
    <row r="1349" spans="1:2" hidden="1" x14ac:dyDescent="0.25">
      <c r="A1349" s="1" t="s">
        <v>5104</v>
      </c>
      <c r="B1349" s="38" t="s">
        <v>5103</v>
      </c>
    </row>
    <row r="1350" spans="1:2" hidden="1" x14ac:dyDescent="0.25">
      <c r="A1350" s="1" t="s">
        <v>5105</v>
      </c>
      <c r="B1350" s="38" t="s">
        <v>5106</v>
      </c>
    </row>
    <row r="1351" spans="1:2" hidden="1" x14ac:dyDescent="0.25">
      <c r="A1351" s="1" t="s">
        <v>5107</v>
      </c>
      <c r="B1351" s="38" t="s">
        <v>5108</v>
      </c>
    </row>
    <row r="1352" spans="1:2" hidden="1" x14ac:dyDescent="0.25">
      <c r="A1352" s="1" t="s">
        <v>5109</v>
      </c>
      <c r="B1352" s="38" t="s">
        <v>5110</v>
      </c>
    </row>
    <row r="1353" spans="1:2" hidden="1" x14ac:dyDescent="0.25">
      <c r="A1353" s="1" t="s">
        <v>5111</v>
      </c>
      <c r="B1353" s="38" t="s">
        <v>5112</v>
      </c>
    </row>
    <row r="1354" spans="1:2" hidden="1" x14ac:dyDescent="0.25">
      <c r="A1354" s="1" t="s">
        <v>5113</v>
      </c>
      <c r="B1354" s="38" t="s">
        <v>5114</v>
      </c>
    </row>
    <row r="1355" spans="1:2" hidden="1" x14ac:dyDescent="0.25">
      <c r="A1355" s="1" t="s">
        <v>5115</v>
      </c>
      <c r="B1355" s="38" t="s">
        <v>5116</v>
      </c>
    </row>
    <row r="1356" spans="1:2" hidden="1" x14ac:dyDescent="0.25">
      <c r="A1356" s="1" t="s">
        <v>5117</v>
      </c>
      <c r="B1356" s="38" t="s">
        <v>5118</v>
      </c>
    </row>
    <row r="1357" spans="1:2" hidden="1" x14ac:dyDescent="0.25">
      <c r="A1357" s="1" t="s">
        <v>5119</v>
      </c>
      <c r="B1357" s="38" t="s">
        <v>5120</v>
      </c>
    </row>
    <row r="1358" spans="1:2" hidden="1" x14ac:dyDescent="0.25">
      <c r="A1358" s="1" t="s">
        <v>5121</v>
      </c>
      <c r="B1358" s="38" t="s">
        <v>5122</v>
      </c>
    </row>
    <row r="1359" spans="1:2" hidden="1" x14ac:dyDescent="0.25">
      <c r="A1359" s="1" t="s">
        <v>5123</v>
      </c>
      <c r="B1359" s="38" t="s">
        <v>5124</v>
      </c>
    </row>
    <row r="1360" spans="1:2" hidden="1" x14ac:dyDescent="0.25">
      <c r="A1360" s="1" t="s">
        <v>5125</v>
      </c>
      <c r="B1360" s="38" t="s">
        <v>5126</v>
      </c>
    </row>
    <row r="1361" spans="1:2" hidden="1" x14ac:dyDescent="0.25">
      <c r="A1361" s="1" t="s">
        <v>5127</v>
      </c>
      <c r="B1361" s="38" t="s">
        <v>5128</v>
      </c>
    </row>
    <row r="1362" spans="1:2" hidden="1" x14ac:dyDescent="0.25">
      <c r="A1362" s="1" t="s">
        <v>5129</v>
      </c>
      <c r="B1362" s="38" t="s">
        <v>5130</v>
      </c>
    </row>
    <row r="1363" spans="1:2" hidden="1" x14ac:dyDescent="0.25">
      <c r="A1363" s="1" t="s">
        <v>5131</v>
      </c>
      <c r="B1363" s="38" t="s">
        <v>5132</v>
      </c>
    </row>
    <row r="1364" spans="1:2" hidden="1" x14ac:dyDescent="0.25">
      <c r="A1364" s="1" t="s">
        <v>5131</v>
      </c>
      <c r="B1364" s="38" t="s">
        <v>5132</v>
      </c>
    </row>
    <row r="1365" spans="1:2" hidden="1" x14ac:dyDescent="0.25">
      <c r="A1365" s="1" t="s">
        <v>11</v>
      </c>
      <c r="B1365" s="38" t="s">
        <v>5133</v>
      </c>
    </row>
    <row r="1366" spans="1:2" hidden="1" x14ac:dyDescent="0.25">
      <c r="A1366" s="1" t="s">
        <v>5134</v>
      </c>
      <c r="B1366" s="38" t="s">
        <v>5133</v>
      </c>
    </row>
    <row r="1367" spans="1:2" hidden="1" x14ac:dyDescent="0.25">
      <c r="A1367" s="1" t="s">
        <v>11</v>
      </c>
      <c r="B1367" s="38" t="s">
        <v>5133</v>
      </c>
    </row>
    <row r="1368" spans="1:2" hidden="1" x14ac:dyDescent="0.25">
      <c r="A1368" s="1" t="s">
        <v>11</v>
      </c>
      <c r="B1368" s="38" t="s">
        <v>5133</v>
      </c>
    </row>
    <row r="1369" spans="1:2" hidden="1" x14ac:dyDescent="0.25">
      <c r="A1369" s="1" t="s">
        <v>11</v>
      </c>
      <c r="B1369" s="38" t="s">
        <v>5133</v>
      </c>
    </row>
    <row r="1370" spans="1:2" hidden="1" x14ac:dyDescent="0.25">
      <c r="A1370" s="1" t="s">
        <v>11</v>
      </c>
      <c r="B1370" s="38" t="s">
        <v>5133</v>
      </c>
    </row>
    <row r="1371" spans="1:2" hidden="1" x14ac:dyDescent="0.25">
      <c r="A1371" s="1" t="s">
        <v>11</v>
      </c>
      <c r="B1371" s="38" t="s">
        <v>5133</v>
      </c>
    </row>
    <row r="1372" spans="1:2" hidden="1" x14ac:dyDescent="0.25">
      <c r="A1372" s="1" t="s">
        <v>11</v>
      </c>
      <c r="B1372" s="38" t="s">
        <v>5133</v>
      </c>
    </row>
    <row r="1373" spans="1:2" hidden="1" x14ac:dyDescent="0.25">
      <c r="A1373" s="1" t="s">
        <v>5134</v>
      </c>
      <c r="B1373" s="38" t="s">
        <v>5133</v>
      </c>
    </row>
    <row r="1374" spans="1:2" hidden="1" x14ac:dyDescent="0.25">
      <c r="A1374" s="1" t="s">
        <v>5134</v>
      </c>
      <c r="B1374" s="38" t="s">
        <v>5133</v>
      </c>
    </row>
    <row r="1375" spans="1:2" hidden="1" x14ac:dyDescent="0.25">
      <c r="A1375" s="1" t="s">
        <v>5134</v>
      </c>
      <c r="B1375" s="38" t="s">
        <v>5133</v>
      </c>
    </row>
    <row r="1376" spans="1:2" hidden="1" x14ac:dyDescent="0.25">
      <c r="A1376" s="1" t="s">
        <v>5135</v>
      </c>
      <c r="B1376" s="38" t="s">
        <v>5136</v>
      </c>
    </row>
    <row r="1377" spans="1:2" hidden="1" x14ac:dyDescent="0.25">
      <c r="A1377" s="1" t="s">
        <v>5137</v>
      </c>
      <c r="B1377" s="38" t="s">
        <v>5138</v>
      </c>
    </row>
    <row r="1378" spans="1:2" hidden="1" x14ac:dyDescent="0.25">
      <c r="A1378" s="1" t="s">
        <v>5139</v>
      </c>
      <c r="B1378" s="38" t="s">
        <v>5140</v>
      </c>
    </row>
    <row r="1379" spans="1:2" hidden="1" x14ac:dyDescent="0.25">
      <c r="A1379" s="1" t="s">
        <v>5141</v>
      </c>
      <c r="B1379" s="38" t="s">
        <v>5142</v>
      </c>
    </row>
    <row r="1380" spans="1:2" hidden="1" x14ac:dyDescent="0.25">
      <c r="A1380" s="1" t="s">
        <v>5143</v>
      </c>
      <c r="B1380" s="38" t="s">
        <v>5144</v>
      </c>
    </row>
    <row r="1381" spans="1:2" hidden="1" x14ac:dyDescent="0.25">
      <c r="A1381" s="1" t="s">
        <v>5145</v>
      </c>
      <c r="B1381" s="38" t="s">
        <v>5146</v>
      </c>
    </row>
    <row r="1382" spans="1:2" hidden="1" x14ac:dyDescent="0.25">
      <c r="A1382" s="1" t="s">
        <v>5147</v>
      </c>
      <c r="B1382" s="38" t="s">
        <v>5148</v>
      </c>
    </row>
    <row r="1383" spans="1:2" hidden="1" x14ac:dyDescent="0.25">
      <c r="A1383" s="1" t="s">
        <v>5149</v>
      </c>
      <c r="B1383" s="38" t="s">
        <v>5150</v>
      </c>
    </row>
    <row r="1384" spans="1:2" hidden="1" x14ac:dyDescent="0.25">
      <c r="A1384" s="1" t="s">
        <v>5151</v>
      </c>
      <c r="B1384" s="38" t="s">
        <v>5152</v>
      </c>
    </row>
    <row r="1385" spans="1:2" hidden="1" x14ac:dyDescent="0.25">
      <c r="A1385" s="1" t="s">
        <v>5153</v>
      </c>
      <c r="B1385" s="38" t="s">
        <v>5154</v>
      </c>
    </row>
    <row r="1386" spans="1:2" hidden="1" x14ac:dyDescent="0.25">
      <c r="A1386" s="1" t="s">
        <v>5155</v>
      </c>
      <c r="B1386" s="38" t="s">
        <v>5154</v>
      </c>
    </row>
    <row r="1387" spans="1:2" hidden="1" x14ac:dyDescent="0.25">
      <c r="A1387" s="1" t="s">
        <v>2835</v>
      </c>
      <c r="B1387" s="38" t="s">
        <v>5156</v>
      </c>
    </row>
    <row r="1388" spans="1:2" hidden="1" x14ac:dyDescent="0.25">
      <c r="A1388" s="1" t="s">
        <v>2835</v>
      </c>
      <c r="B1388" s="38" t="s">
        <v>5156</v>
      </c>
    </row>
    <row r="1389" spans="1:2" hidden="1" x14ac:dyDescent="0.25">
      <c r="A1389" s="1" t="s">
        <v>5157</v>
      </c>
      <c r="B1389" s="38" t="s">
        <v>5158</v>
      </c>
    </row>
    <row r="1390" spans="1:2" hidden="1" x14ac:dyDescent="0.25">
      <c r="A1390" s="1" t="s">
        <v>5159</v>
      </c>
      <c r="B1390" s="38" t="s">
        <v>5160</v>
      </c>
    </row>
    <row r="1391" spans="1:2" hidden="1" x14ac:dyDescent="0.25">
      <c r="A1391" s="1" t="s">
        <v>5161</v>
      </c>
      <c r="B1391" s="38" t="s">
        <v>5162</v>
      </c>
    </row>
    <row r="1392" spans="1:2" hidden="1" x14ac:dyDescent="0.25">
      <c r="A1392" s="1" t="s">
        <v>5163</v>
      </c>
      <c r="B1392" s="38" t="s">
        <v>5164</v>
      </c>
    </row>
    <row r="1393" spans="1:2" hidden="1" x14ac:dyDescent="0.25">
      <c r="A1393" s="1" t="s">
        <v>5165</v>
      </c>
      <c r="B1393" s="38" t="s">
        <v>5166</v>
      </c>
    </row>
    <row r="1394" spans="1:2" hidden="1" x14ac:dyDescent="0.25">
      <c r="A1394" s="1" t="s">
        <v>5167</v>
      </c>
      <c r="B1394" s="38" t="s">
        <v>5168</v>
      </c>
    </row>
    <row r="1395" spans="1:2" hidden="1" x14ac:dyDescent="0.25">
      <c r="A1395" s="1" t="s">
        <v>5169</v>
      </c>
      <c r="B1395" s="38" t="s">
        <v>5170</v>
      </c>
    </row>
    <row r="1396" spans="1:2" hidden="1" x14ac:dyDescent="0.25">
      <c r="A1396" s="1" t="s">
        <v>5171</v>
      </c>
      <c r="B1396" s="38" t="s">
        <v>5172</v>
      </c>
    </row>
    <row r="1397" spans="1:2" hidden="1" x14ac:dyDescent="0.25">
      <c r="A1397" s="1" t="s">
        <v>5173</v>
      </c>
      <c r="B1397" s="38" t="s">
        <v>5174</v>
      </c>
    </row>
    <row r="1398" spans="1:2" hidden="1" x14ac:dyDescent="0.25">
      <c r="A1398" s="1" t="s">
        <v>5175</v>
      </c>
      <c r="B1398" s="38" t="s">
        <v>5176</v>
      </c>
    </row>
    <row r="1399" spans="1:2" hidden="1" x14ac:dyDescent="0.25">
      <c r="A1399" s="1" t="s">
        <v>5177</v>
      </c>
      <c r="B1399" s="38" t="s">
        <v>5178</v>
      </c>
    </row>
    <row r="1400" spans="1:2" hidden="1" x14ac:dyDescent="0.25">
      <c r="A1400" s="1" t="s">
        <v>5179</v>
      </c>
      <c r="B1400" s="38" t="s">
        <v>5180</v>
      </c>
    </row>
    <row r="1401" spans="1:2" hidden="1" x14ac:dyDescent="0.25">
      <c r="A1401" s="1" t="s">
        <v>5181</v>
      </c>
      <c r="B1401" s="38" t="s">
        <v>5182</v>
      </c>
    </row>
    <row r="1402" spans="1:2" hidden="1" x14ac:dyDescent="0.25">
      <c r="A1402" s="1" t="s">
        <v>5183</v>
      </c>
      <c r="B1402" s="38" t="s">
        <v>5184</v>
      </c>
    </row>
    <row r="1403" spans="1:2" hidden="1" x14ac:dyDescent="0.25">
      <c r="A1403" s="1" t="s">
        <v>5185</v>
      </c>
      <c r="B1403" s="38" t="s">
        <v>5186</v>
      </c>
    </row>
    <row r="1404" spans="1:2" hidden="1" x14ac:dyDescent="0.25">
      <c r="A1404" s="1" t="s">
        <v>5185</v>
      </c>
      <c r="B1404" s="38" t="s">
        <v>5186</v>
      </c>
    </row>
    <row r="1405" spans="1:2" hidden="1" x14ac:dyDescent="0.25">
      <c r="A1405" s="1" t="s">
        <v>5185</v>
      </c>
      <c r="B1405" s="38" t="s">
        <v>5186</v>
      </c>
    </row>
    <row r="1406" spans="1:2" hidden="1" x14ac:dyDescent="0.25">
      <c r="A1406" s="1" t="s">
        <v>5187</v>
      </c>
      <c r="B1406" s="38" t="s">
        <v>5186</v>
      </c>
    </row>
    <row r="1407" spans="1:2" hidden="1" x14ac:dyDescent="0.25">
      <c r="A1407" s="1" t="s">
        <v>5187</v>
      </c>
      <c r="B1407" s="38" t="s">
        <v>5186</v>
      </c>
    </row>
    <row r="1408" spans="1:2" hidden="1" x14ac:dyDescent="0.25">
      <c r="A1408" s="1" t="s">
        <v>5187</v>
      </c>
      <c r="B1408" s="38" t="s">
        <v>5186</v>
      </c>
    </row>
    <row r="1409" spans="1:2" hidden="1" x14ac:dyDescent="0.25">
      <c r="A1409" s="1" t="s">
        <v>5188</v>
      </c>
      <c r="B1409" s="38" t="s">
        <v>5189</v>
      </c>
    </row>
    <row r="1410" spans="1:2" hidden="1" x14ac:dyDescent="0.25">
      <c r="A1410" s="1" t="s">
        <v>5190</v>
      </c>
      <c r="B1410" s="38" t="s">
        <v>5191</v>
      </c>
    </row>
    <row r="1411" spans="1:2" hidden="1" x14ac:dyDescent="0.25">
      <c r="A1411" s="1" t="s">
        <v>5192</v>
      </c>
      <c r="B1411" s="38" t="s">
        <v>5193</v>
      </c>
    </row>
    <row r="1412" spans="1:2" hidden="1" x14ac:dyDescent="0.25">
      <c r="A1412" s="1" t="s">
        <v>5192</v>
      </c>
      <c r="B1412" s="38" t="s">
        <v>5193</v>
      </c>
    </row>
    <row r="1413" spans="1:2" hidden="1" x14ac:dyDescent="0.25">
      <c r="A1413" s="1" t="s">
        <v>5192</v>
      </c>
      <c r="B1413" s="38" t="s">
        <v>5193</v>
      </c>
    </row>
    <row r="1414" spans="1:2" hidden="1" x14ac:dyDescent="0.25">
      <c r="A1414" s="1" t="s">
        <v>231</v>
      </c>
      <c r="B1414" s="38" t="s">
        <v>5194</v>
      </c>
    </row>
    <row r="1415" spans="1:2" hidden="1" x14ac:dyDescent="0.25">
      <c r="A1415" s="1" t="s">
        <v>5195</v>
      </c>
      <c r="B1415" s="38" t="s">
        <v>5196</v>
      </c>
    </row>
    <row r="1416" spans="1:2" hidden="1" x14ac:dyDescent="0.25">
      <c r="A1416" s="1" t="s">
        <v>5197</v>
      </c>
      <c r="B1416" s="38" t="s">
        <v>5198</v>
      </c>
    </row>
    <row r="1417" spans="1:2" hidden="1" x14ac:dyDescent="0.25">
      <c r="A1417" s="1" t="s">
        <v>5199</v>
      </c>
      <c r="B1417" s="38" t="s">
        <v>5200</v>
      </c>
    </row>
    <row r="1418" spans="1:2" hidden="1" x14ac:dyDescent="0.25">
      <c r="A1418" s="1" t="s">
        <v>5201</v>
      </c>
      <c r="B1418" s="38" t="s">
        <v>5202</v>
      </c>
    </row>
    <row r="1419" spans="1:2" hidden="1" x14ac:dyDescent="0.25">
      <c r="A1419" s="1" t="s">
        <v>5201</v>
      </c>
      <c r="B1419" s="38" t="s">
        <v>5202</v>
      </c>
    </row>
    <row r="1420" spans="1:2" hidden="1" x14ac:dyDescent="0.25">
      <c r="A1420" s="1" t="s">
        <v>1011</v>
      </c>
      <c r="B1420" s="38" t="s">
        <v>5202</v>
      </c>
    </row>
    <row r="1421" spans="1:2" hidden="1" x14ac:dyDescent="0.25">
      <c r="A1421" s="1" t="s">
        <v>1011</v>
      </c>
      <c r="B1421" s="38" t="s">
        <v>5202</v>
      </c>
    </row>
    <row r="1422" spans="1:2" hidden="1" x14ac:dyDescent="0.25">
      <c r="A1422" s="1" t="s">
        <v>197</v>
      </c>
      <c r="B1422" s="38" t="s">
        <v>5202</v>
      </c>
    </row>
    <row r="1423" spans="1:2" hidden="1" x14ac:dyDescent="0.25">
      <c r="A1423" s="1" t="s">
        <v>197</v>
      </c>
      <c r="B1423" s="38" t="s">
        <v>5202</v>
      </c>
    </row>
    <row r="1424" spans="1:2" hidden="1" x14ac:dyDescent="0.25">
      <c r="A1424" s="1" t="s">
        <v>899</v>
      </c>
      <c r="B1424" s="38" t="s">
        <v>5202</v>
      </c>
    </row>
    <row r="1425" spans="1:2" hidden="1" x14ac:dyDescent="0.25">
      <c r="A1425" s="1" t="s">
        <v>899</v>
      </c>
      <c r="B1425" s="38" t="s">
        <v>5202</v>
      </c>
    </row>
    <row r="1426" spans="1:2" hidden="1" x14ac:dyDescent="0.25">
      <c r="A1426" s="1" t="s">
        <v>5203</v>
      </c>
      <c r="B1426" s="38" t="s">
        <v>5204</v>
      </c>
    </row>
    <row r="1427" spans="1:2" hidden="1" x14ac:dyDescent="0.25">
      <c r="A1427" s="1" t="s">
        <v>5205</v>
      </c>
      <c r="B1427" s="38" t="s">
        <v>5206</v>
      </c>
    </row>
    <row r="1428" spans="1:2" hidden="1" x14ac:dyDescent="0.25">
      <c r="A1428" s="1" t="s">
        <v>5207</v>
      </c>
      <c r="B1428" s="38" t="s">
        <v>5208</v>
      </c>
    </row>
    <row r="1429" spans="1:2" hidden="1" x14ac:dyDescent="0.25">
      <c r="A1429" s="1" t="s">
        <v>5209</v>
      </c>
      <c r="B1429" s="38" t="s">
        <v>5210</v>
      </c>
    </row>
    <row r="1430" spans="1:2" hidden="1" x14ac:dyDescent="0.25">
      <c r="A1430" s="1" t="s">
        <v>1142</v>
      </c>
      <c r="B1430" s="38" t="s">
        <v>5211</v>
      </c>
    </row>
    <row r="1431" spans="1:2" hidden="1" x14ac:dyDescent="0.25">
      <c r="A1431" s="1" t="s">
        <v>1142</v>
      </c>
      <c r="B1431" s="38" t="s">
        <v>5211</v>
      </c>
    </row>
    <row r="1432" spans="1:2" hidden="1" x14ac:dyDescent="0.25">
      <c r="A1432" s="1" t="s">
        <v>517</v>
      </c>
      <c r="B1432" s="38" t="s">
        <v>5212</v>
      </c>
    </row>
    <row r="1433" spans="1:2" hidden="1" x14ac:dyDescent="0.25">
      <c r="A1433" s="1" t="s">
        <v>5213</v>
      </c>
      <c r="B1433" s="38" t="s">
        <v>5214</v>
      </c>
    </row>
    <row r="1434" spans="1:2" hidden="1" x14ac:dyDescent="0.25">
      <c r="A1434" s="1" t="s">
        <v>5215</v>
      </c>
      <c r="B1434" s="38" t="s">
        <v>5216</v>
      </c>
    </row>
    <row r="1435" spans="1:2" hidden="1" x14ac:dyDescent="0.25">
      <c r="A1435" s="1" t="s">
        <v>5217</v>
      </c>
      <c r="B1435" s="38" t="s">
        <v>5218</v>
      </c>
    </row>
    <row r="1436" spans="1:2" hidden="1" x14ac:dyDescent="0.25">
      <c r="A1436" s="1" t="s">
        <v>5219</v>
      </c>
      <c r="B1436" s="38" t="s">
        <v>5220</v>
      </c>
    </row>
    <row r="1437" spans="1:2" hidden="1" x14ac:dyDescent="0.25">
      <c r="A1437" s="1" t="s">
        <v>5221</v>
      </c>
      <c r="B1437" s="38" t="s">
        <v>5222</v>
      </c>
    </row>
    <row r="1438" spans="1:2" hidden="1" x14ac:dyDescent="0.25">
      <c r="A1438" s="1" t="s">
        <v>5223</v>
      </c>
      <c r="B1438" s="38" t="s">
        <v>5224</v>
      </c>
    </row>
    <row r="1439" spans="1:2" hidden="1" x14ac:dyDescent="0.25">
      <c r="A1439" s="1" t="s">
        <v>5225</v>
      </c>
      <c r="B1439" s="38" t="s">
        <v>5226</v>
      </c>
    </row>
    <row r="1440" spans="1:2" hidden="1" x14ac:dyDescent="0.25">
      <c r="A1440" s="1" t="s">
        <v>5227</v>
      </c>
      <c r="B1440" s="38" t="s">
        <v>5228</v>
      </c>
    </row>
    <row r="1441" spans="1:2" hidden="1" x14ac:dyDescent="0.25">
      <c r="A1441" s="1" t="s">
        <v>5227</v>
      </c>
      <c r="B1441" s="38" t="s">
        <v>5228</v>
      </c>
    </row>
    <row r="1442" spans="1:2" hidden="1" x14ac:dyDescent="0.25">
      <c r="A1442" s="1" t="s">
        <v>5229</v>
      </c>
      <c r="B1442" s="38" t="s">
        <v>5230</v>
      </c>
    </row>
    <row r="1443" spans="1:2" hidden="1" x14ac:dyDescent="0.25">
      <c r="A1443" s="1" t="s">
        <v>5231</v>
      </c>
      <c r="B1443" s="38" t="s">
        <v>5232</v>
      </c>
    </row>
    <row r="1444" spans="1:2" hidden="1" x14ac:dyDescent="0.25">
      <c r="A1444" s="1" t="s">
        <v>5233</v>
      </c>
      <c r="B1444" s="38" t="s">
        <v>5232</v>
      </c>
    </row>
    <row r="1445" spans="1:2" hidden="1" x14ac:dyDescent="0.25">
      <c r="A1445" s="1" t="s">
        <v>5234</v>
      </c>
      <c r="B1445" s="38" t="s">
        <v>5235</v>
      </c>
    </row>
    <row r="1446" spans="1:2" hidden="1" x14ac:dyDescent="0.25">
      <c r="A1446" s="1" t="s">
        <v>5236</v>
      </c>
      <c r="B1446" s="38" t="s">
        <v>5237</v>
      </c>
    </row>
    <row r="1447" spans="1:2" hidden="1" x14ac:dyDescent="0.25">
      <c r="A1447" s="1" t="s">
        <v>5238</v>
      </c>
      <c r="B1447" s="38" t="s">
        <v>5239</v>
      </c>
    </row>
    <row r="1448" spans="1:2" hidden="1" x14ac:dyDescent="0.25">
      <c r="A1448" s="1" t="s">
        <v>5240</v>
      </c>
      <c r="B1448" s="38" t="s">
        <v>5241</v>
      </c>
    </row>
    <row r="1449" spans="1:2" hidden="1" x14ac:dyDescent="0.25">
      <c r="A1449" s="1" t="s">
        <v>5242</v>
      </c>
      <c r="B1449" s="38" t="s">
        <v>5243</v>
      </c>
    </row>
    <row r="1450" spans="1:2" hidden="1" x14ac:dyDescent="0.25">
      <c r="A1450" s="1" t="s">
        <v>5244</v>
      </c>
      <c r="B1450" s="38" t="s">
        <v>5245</v>
      </c>
    </row>
    <row r="1451" spans="1:2" hidden="1" x14ac:dyDescent="0.25">
      <c r="A1451" s="1" t="s">
        <v>5246</v>
      </c>
      <c r="B1451" s="38" t="s">
        <v>5247</v>
      </c>
    </row>
    <row r="1452" spans="1:2" hidden="1" x14ac:dyDescent="0.25">
      <c r="A1452" s="1" t="s">
        <v>458</v>
      </c>
      <c r="B1452" s="38" t="s">
        <v>5248</v>
      </c>
    </row>
    <row r="1453" spans="1:2" hidden="1" x14ac:dyDescent="0.25">
      <c r="A1453" s="1" t="s">
        <v>5249</v>
      </c>
      <c r="B1453" s="38" t="s">
        <v>5250</v>
      </c>
    </row>
    <row r="1454" spans="1:2" hidden="1" x14ac:dyDescent="0.25">
      <c r="A1454" s="1" t="s">
        <v>5251</v>
      </c>
      <c r="B1454" s="38" t="s">
        <v>5252</v>
      </c>
    </row>
    <row r="1455" spans="1:2" hidden="1" x14ac:dyDescent="0.25">
      <c r="A1455" s="1" t="s">
        <v>5253</v>
      </c>
      <c r="B1455" s="38" t="s">
        <v>5254</v>
      </c>
    </row>
    <row r="1456" spans="1:2" hidden="1" x14ac:dyDescent="0.25">
      <c r="A1456" s="1" t="s">
        <v>5253</v>
      </c>
      <c r="B1456" s="38" t="s">
        <v>5254</v>
      </c>
    </row>
    <row r="1457" spans="1:2" hidden="1" x14ac:dyDescent="0.25">
      <c r="A1457" s="1" t="s">
        <v>5255</v>
      </c>
      <c r="B1457" s="38" t="s">
        <v>5256</v>
      </c>
    </row>
    <row r="1458" spans="1:2" hidden="1" x14ac:dyDescent="0.25">
      <c r="A1458" s="1" t="s">
        <v>5257</v>
      </c>
      <c r="B1458" s="38" t="s">
        <v>5258</v>
      </c>
    </row>
    <row r="1459" spans="1:2" hidden="1" x14ac:dyDescent="0.25">
      <c r="A1459" s="1" t="s">
        <v>5259</v>
      </c>
      <c r="B1459" s="38" t="s">
        <v>5260</v>
      </c>
    </row>
    <row r="1460" spans="1:2" hidden="1" x14ac:dyDescent="0.25">
      <c r="A1460" s="1" t="s">
        <v>5261</v>
      </c>
      <c r="B1460" s="38" t="s">
        <v>5262</v>
      </c>
    </row>
    <row r="1461" spans="1:2" hidden="1" x14ac:dyDescent="0.25">
      <c r="A1461" s="1" t="s">
        <v>5261</v>
      </c>
      <c r="B1461" s="38" t="s">
        <v>5262</v>
      </c>
    </row>
    <row r="1462" spans="1:2" hidden="1" x14ac:dyDescent="0.25">
      <c r="A1462" s="1" t="s">
        <v>5263</v>
      </c>
      <c r="B1462" s="38" t="s">
        <v>5264</v>
      </c>
    </row>
    <row r="1463" spans="1:2" hidden="1" x14ac:dyDescent="0.25">
      <c r="A1463" s="1" t="s">
        <v>5265</v>
      </c>
      <c r="B1463" s="38" t="s">
        <v>5266</v>
      </c>
    </row>
    <row r="1464" spans="1:2" hidden="1" x14ac:dyDescent="0.25">
      <c r="A1464" s="1" t="s">
        <v>5265</v>
      </c>
      <c r="B1464" s="38" t="s">
        <v>5266</v>
      </c>
    </row>
    <row r="1465" spans="1:2" hidden="1" x14ac:dyDescent="0.25">
      <c r="A1465" s="1" t="s">
        <v>5265</v>
      </c>
      <c r="B1465" s="38" t="s">
        <v>5266</v>
      </c>
    </row>
    <row r="1466" spans="1:2" hidden="1" x14ac:dyDescent="0.25">
      <c r="A1466" s="1" t="s">
        <v>5267</v>
      </c>
      <c r="B1466" s="38" t="s">
        <v>5266</v>
      </c>
    </row>
    <row r="1467" spans="1:2" hidden="1" x14ac:dyDescent="0.25">
      <c r="A1467" s="1" t="s">
        <v>5267</v>
      </c>
      <c r="B1467" s="38" t="s">
        <v>5266</v>
      </c>
    </row>
    <row r="1468" spans="1:2" hidden="1" x14ac:dyDescent="0.25">
      <c r="A1468" s="1" t="s">
        <v>5267</v>
      </c>
      <c r="B1468" s="38" t="s">
        <v>5266</v>
      </c>
    </row>
    <row r="1469" spans="1:2" hidden="1" x14ac:dyDescent="0.25">
      <c r="A1469" s="1" t="s">
        <v>5268</v>
      </c>
      <c r="B1469" s="38" t="s">
        <v>5269</v>
      </c>
    </row>
    <row r="1470" spans="1:2" hidden="1" x14ac:dyDescent="0.25">
      <c r="A1470" s="1" t="s">
        <v>5270</v>
      </c>
      <c r="B1470" s="38" t="s">
        <v>5271</v>
      </c>
    </row>
    <row r="1471" spans="1:2" hidden="1" x14ac:dyDescent="0.25">
      <c r="A1471" s="1" t="s">
        <v>5272</v>
      </c>
      <c r="B1471" s="38" t="s">
        <v>5273</v>
      </c>
    </row>
    <row r="1472" spans="1:2" hidden="1" x14ac:dyDescent="0.25">
      <c r="A1472" s="1" t="s">
        <v>5274</v>
      </c>
      <c r="B1472" s="38" t="s">
        <v>5275</v>
      </c>
    </row>
    <row r="1473" spans="1:2" hidden="1" x14ac:dyDescent="0.25">
      <c r="A1473" s="1" t="s">
        <v>5276</v>
      </c>
      <c r="B1473" s="38" t="s">
        <v>5277</v>
      </c>
    </row>
    <row r="1474" spans="1:2" hidden="1" x14ac:dyDescent="0.25">
      <c r="A1474" s="1" t="s">
        <v>5278</v>
      </c>
      <c r="B1474" s="38" t="s">
        <v>5279</v>
      </c>
    </row>
    <row r="1475" spans="1:2" hidden="1" x14ac:dyDescent="0.25">
      <c r="A1475" s="1" t="s">
        <v>5280</v>
      </c>
      <c r="B1475" s="38" t="s">
        <v>5281</v>
      </c>
    </row>
    <row r="1476" spans="1:2" hidden="1" x14ac:dyDescent="0.25">
      <c r="A1476" s="1" t="s">
        <v>5282</v>
      </c>
      <c r="B1476" s="38" t="s">
        <v>5283</v>
      </c>
    </row>
    <row r="1477" spans="1:2" hidden="1" x14ac:dyDescent="0.25">
      <c r="A1477" s="1" t="s">
        <v>5284</v>
      </c>
      <c r="B1477" s="38" t="s">
        <v>5283</v>
      </c>
    </row>
    <row r="1478" spans="1:2" hidden="1" x14ac:dyDescent="0.25">
      <c r="A1478" s="1" t="s">
        <v>5285</v>
      </c>
      <c r="B1478" s="38" t="s">
        <v>5286</v>
      </c>
    </row>
    <row r="1479" spans="1:2" hidden="1" x14ac:dyDescent="0.25">
      <c r="A1479" s="1" t="s">
        <v>5287</v>
      </c>
      <c r="B1479" s="38" t="s">
        <v>5288</v>
      </c>
    </row>
    <row r="1480" spans="1:2" hidden="1" x14ac:dyDescent="0.25">
      <c r="A1480" s="1" t="s">
        <v>5289</v>
      </c>
      <c r="B1480" s="38" t="s">
        <v>5290</v>
      </c>
    </row>
    <row r="1481" spans="1:2" hidden="1" x14ac:dyDescent="0.25">
      <c r="A1481" s="1" t="s">
        <v>5291</v>
      </c>
      <c r="B1481" s="38" t="s">
        <v>5292</v>
      </c>
    </row>
    <row r="1482" spans="1:2" hidden="1" x14ac:dyDescent="0.25">
      <c r="A1482" s="1" t="s">
        <v>5291</v>
      </c>
      <c r="B1482" s="38" t="s">
        <v>5292</v>
      </c>
    </row>
    <row r="1483" spans="1:2" hidden="1" x14ac:dyDescent="0.25">
      <c r="A1483" s="1" t="s">
        <v>5293</v>
      </c>
      <c r="B1483" s="38" t="s">
        <v>5292</v>
      </c>
    </row>
    <row r="1484" spans="1:2" hidden="1" x14ac:dyDescent="0.25">
      <c r="A1484" s="1" t="s">
        <v>5293</v>
      </c>
      <c r="B1484" s="38" t="s">
        <v>5292</v>
      </c>
    </row>
    <row r="1485" spans="1:2" hidden="1" x14ac:dyDescent="0.25">
      <c r="A1485" s="1" t="s">
        <v>5294</v>
      </c>
      <c r="B1485" s="38" t="s">
        <v>5295</v>
      </c>
    </row>
    <row r="1486" spans="1:2" hidden="1" x14ac:dyDescent="0.25">
      <c r="A1486" s="1" t="s">
        <v>5296</v>
      </c>
      <c r="B1486" s="38" t="s">
        <v>5297</v>
      </c>
    </row>
    <row r="1487" spans="1:2" hidden="1" x14ac:dyDescent="0.25">
      <c r="A1487" s="1" t="s">
        <v>5298</v>
      </c>
      <c r="B1487" s="38" t="s">
        <v>5299</v>
      </c>
    </row>
    <row r="1488" spans="1:2" hidden="1" x14ac:dyDescent="0.25">
      <c r="A1488" s="1" t="s">
        <v>5300</v>
      </c>
      <c r="B1488" s="38" t="s">
        <v>5301</v>
      </c>
    </row>
    <row r="1489" spans="1:2" hidden="1" x14ac:dyDescent="0.25">
      <c r="A1489" s="1" t="s">
        <v>5300</v>
      </c>
      <c r="B1489" s="38" t="s">
        <v>5301</v>
      </c>
    </row>
    <row r="1490" spans="1:2" hidden="1" x14ac:dyDescent="0.25">
      <c r="A1490" s="1" t="s">
        <v>5302</v>
      </c>
      <c r="B1490" s="38" t="s">
        <v>5303</v>
      </c>
    </row>
    <row r="1491" spans="1:2" hidden="1" x14ac:dyDescent="0.25">
      <c r="A1491" s="1" t="s">
        <v>5304</v>
      </c>
      <c r="B1491" s="38" t="s">
        <v>5305</v>
      </c>
    </row>
    <row r="1492" spans="1:2" hidden="1" x14ac:dyDescent="0.25">
      <c r="A1492" s="1" t="s">
        <v>5306</v>
      </c>
      <c r="B1492" s="38" t="s">
        <v>5307</v>
      </c>
    </row>
    <row r="1493" spans="1:2" hidden="1" x14ac:dyDescent="0.25">
      <c r="A1493" s="1" t="s">
        <v>5308</v>
      </c>
      <c r="B1493" s="38" t="s">
        <v>5309</v>
      </c>
    </row>
    <row r="1494" spans="1:2" hidden="1" x14ac:dyDescent="0.25">
      <c r="A1494" s="1" t="s">
        <v>5310</v>
      </c>
      <c r="B1494" s="38" t="s">
        <v>5311</v>
      </c>
    </row>
    <row r="1495" spans="1:2" hidden="1" x14ac:dyDescent="0.25">
      <c r="A1495" s="1" t="s">
        <v>5312</v>
      </c>
      <c r="B1495" s="38" t="s">
        <v>5313</v>
      </c>
    </row>
    <row r="1496" spans="1:2" hidden="1" x14ac:dyDescent="0.25">
      <c r="A1496" s="1" t="s">
        <v>5314</v>
      </c>
      <c r="B1496" s="38" t="s">
        <v>5315</v>
      </c>
    </row>
    <row r="1497" spans="1:2" hidden="1" x14ac:dyDescent="0.25">
      <c r="A1497" s="1" t="s">
        <v>5316</v>
      </c>
      <c r="B1497" s="38" t="s">
        <v>5317</v>
      </c>
    </row>
    <row r="1498" spans="1:2" hidden="1" x14ac:dyDescent="0.25">
      <c r="A1498" s="1" t="s">
        <v>5318</v>
      </c>
      <c r="B1498" s="38" t="s">
        <v>5319</v>
      </c>
    </row>
    <row r="1499" spans="1:2" hidden="1" x14ac:dyDescent="0.25">
      <c r="A1499" s="1" t="s">
        <v>5320</v>
      </c>
      <c r="B1499" s="38" t="s">
        <v>5321</v>
      </c>
    </row>
    <row r="1500" spans="1:2" hidden="1" x14ac:dyDescent="0.25">
      <c r="A1500" s="1" t="s">
        <v>5322</v>
      </c>
      <c r="B1500" s="38" t="s">
        <v>5323</v>
      </c>
    </row>
    <row r="1501" spans="1:2" hidden="1" x14ac:dyDescent="0.25">
      <c r="A1501" s="1" t="s">
        <v>5324</v>
      </c>
      <c r="B1501" s="38" t="s">
        <v>5325</v>
      </c>
    </row>
    <row r="1502" spans="1:2" hidden="1" x14ac:dyDescent="0.25">
      <c r="A1502" s="1" t="s">
        <v>5326</v>
      </c>
      <c r="B1502" s="38" t="s">
        <v>5327</v>
      </c>
    </row>
    <row r="1503" spans="1:2" hidden="1" x14ac:dyDescent="0.25">
      <c r="A1503" s="1" t="s">
        <v>5328</v>
      </c>
      <c r="B1503" s="38" t="s">
        <v>5329</v>
      </c>
    </row>
    <row r="1504" spans="1:2" hidden="1" x14ac:dyDescent="0.25">
      <c r="A1504" s="1" t="s">
        <v>5330</v>
      </c>
      <c r="B1504" s="38" t="s">
        <v>5331</v>
      </c>
    </row>
    <row r="1505" spans="1:2" hidden="1" x14ac:dyDescent="0.25">
      <c r="A1505" s="1" t="s">
        <v>5332</v>
      </c>
      <c r="B1505" s="38" t="s">
        <v>5333</v>
      </c>
    </row>
    <row r="1506" spans="1:2" hidden="1" x14ac:dyDescent="0.25">
      <c r="A1506" s="1" t="s">
        <v>5334</v>
      </c>
      <c r="B1506" s="38" t="s">
        <v>5335</v>
      </c>
    </row>
    <row r="1507" spans="1:2" hidden="1" x14ac:dyDescent="0.25">
      <c r="A1507" s="1" t="s">
        <v>5336</v>
      </c>
      <c r="B1507" s="38" t="s">
        <v>5337</v>
      </c>
    </row>
    <row r="1508" spans="1:2" hidden="1" x14ac:dyDescent="0.25">
      <c r="A1508" s="1" t="s">
        <v>5338</v>
      </c>
      <c r="B1508" s="38" t="s">
        <v>5339</v>
      </c>
    </row>
    <row r="1509" spans="1:2" hidden="1" x14ac:dyDescent="0.25">
      <c r="A1509" s="1" t="s">
        <v>5340</v>
      </c>
      <c r="B1509" s="38" t="s">
        <v>5341</v>
      </c>
    </row>
    <row r="1510" spans="1:2" hidden="1" x14ac:dyDescent="0.25">
      <c r="A1510" s="1" t="s">
        <v>5342</v>
      </c>
      <c r="B1510" s="38" t="s">
        <v>5343</v>
      </c>
    </row>
    <row r="1511" spans="1:2" hidden="1" x14ac:dyDescent="0.25">
      <c r="A1511" s="1" t="s">
        <v>5344</v>
      </c>
      <c r="B1511" s="38" t="s">
        <v>5345</v>
      </c>
    </row>
    <row r="1512" spans="1:2" hidden="1" x14ac:dyDescent="0.25">
      <c r="A1512" s="1" t="s">
        <v>5346</v>
      </c>
      <c r="B1512" s="38" t="s">
        <v>5347</v>
      </c>
    </row>
    <row r="1513" spans="1:2" hidden="1" x14ac:dyDescent="0.25">
      <c r="A1513" s="1" t="s">
        <v>5348</v>
      </c>
      <c r="B1513" s="38" t="s">
        <v>5349</v>
      </c>
    </row>
    <row r="1514" spans="1:2" hidden="1" x14ac:dyDescent="0.25">
      <c r="A1514" s="1" t="s">
        <v>5350</v>
      </c>
      <c r="B1514" s="38" t="s">
        <v>5351</v>
      </c>
    </row>
    <row r="1515" spans="1:2" hidden="1" x14ac:dyDescent="0.25">
      <c r="A1515" s="1" t="s">
        <v>5352</v>
      </c>
      <c r="B1515" s="38" t="s">
        <v>5353</v>
      </c>
    </row>
    <row r="1516" spans="1:2" hidden="1" x14ac:dyDescent="0.25">
      <c r="A1516" s="1" t="s">
        <v>5352</v>
      </c>
      <c r="B1516" s="38" t="s">
        <v>5353</v>
      </c>
    </row>
    <row r="1517" spans="1:2" hidden="1" x14ac:dyDescent="0.25">
      <c r="A1517" s="1" t="s">
        <v>5354</v>
      </c>
      <c r="B1517" s="38" t="s">
        <v>5355</v>
      </c>
    </row>
    <row r="1518" spans="1:2" hidden="1" x14ac:dyDescent="0.25">
      <c r="A1518" s="1" t="s">
        <v>5356</v>
      </c>
      <c r="B1518" s="38" t="s">
        <v>5357</v>
      </c>
    </row>
    <row r="1519" spans="1:2" hidden="1" x14ac:dyDescent="0.25">
      <c r="A1519" s="1" t="s">
        <v>5358</v>
      </c>
      <c r="B1519" s="38" t="s">
        <v>5359</v>
      </c>
    </row>
    <row r="1520" spans="1:2" hidden="1" x14ac:dyDescent="0.25">
      <c r="A1520" s="1" t="s">
        <v>5360</v>
      </c>
      <c r="B1520" s="38" t="s">
        <v>5361</v>
      </c>
    </row>
    <row r="1521" spans="1:2" hidden="1" x14ac:dyDescent="0.25">
      <c r="A1521" s="1" t="s">
        <v>5362</v>
      </c>
      <c r="B1521" s="38" t="s">
        <v>5363</v>
      </c>
    </row>
    <row r="1522" spans="1:2" hidden="1" x14ac:dyDescent="0.25">
      <c r="A1522" s="1" t="s">
        <v>5362</v>
      </c>
      <c r="B1522" s="38" t="s">
        <v>5363</v>
      </c>
    </row>
    <row r="1523" spans="1:2" hidden="1" x14ac:dyDescent="0.25">
      <c r="A1523" s="1" t="s">
        <v>5364</v>
      </c>
      <c r="B1523" s="38" t="s">
        <v>5365</v>
      </c>
    </row>
    <row r="1524" spans="1:2" hidden="1" x14ac:dyDescent="0.25">
      <c r="A1524" s="1" t="s">
        <v>5366</v>
      </c>
      <c r="B1524" s="38" t="s">
        <v>5367</v>
      </c>
    </row>
    <row r="1525" spans="1:2" hidden="1" x14ac:dyDescent="0.25">
      <c r="A1525" s="1" t="s">
        <v>5368</v>
      </c>
      <c r="B1525" s="38" t="s">
        <v>5369</v>
      </c>
    </row>
    <row r="1526" spans="1:2" hidden="1" x14ac:dyDescent="0.25">
      <c r="A1526" s="1" t="s">
        <v>5370</v>
      </c>
      <c r="B1526" s="38" t="s">
        <v>5371</v>
      </c>
    </row>
    <row r="1527" spans="1:2" hidden="1" x14ac:dyDescent="0.25">
      <c r="A1527" s="1" t="s">
        <v>5372</v>
      </c>
      <c r="B1527" s="38" t="s">
        <v>5373</v>
      </c>
    </row>
    <row r="1528" spans="1:2" hidden="1" x14ac:dyDescent="0.25">
      <c r="A1528" s="1" t="s">
        <v>5374</v>
      </c>
      <c r="B1528" s="38" t="s">
        <v>5375</v>
      </c>
    </row>
    <row r="1529" spans="1:2" hidden="1" x14ac:dyDescent="0.25">
      <c r="A1529" s="1" t="s">
        <v>5376</v>
      </c>
      <c r="B1529" s="38" t="s">
        <v>5377</v>
      </c>
    </row>
    <row r="1530" spans="1:2" hidden="1" x14ac:dyDescent="0.25">
      <c r="A1530" s="1" t="s">
        <v>5378</v>
      </c>
      <c r="B1530" s="38" t="s">
        <v>5379</v>
      </c>
    </row>
    <row r="1531" spans="1:2" hidden="1" x14ac:dyDescent="0.25">
      <c r="A1531" s="1" t="s">
        <v>5378</v>
      </c>
      <c r="B1531" s="38" t="s">
        <v>5379</v>
      </c>
    </row>
    <row r="1532" spans="1:2" hidden="1" x14ac:dyDescent="0.25">
      <c r="A1532" s="1" t="s">
        <v>5378</v>
      </c>
      <c r="B1532" s="38" t="s">
        <v>5379</v>
      </c>
    </row>
    <row r="1533" spans="1:2" hidden="1" x14ac:dyDescent="0.25">
      <c r="A1533" s="1" t="s">
        <v>5378</v>
      </c>
      <c r="B1533" s="38" t="s">
        <v>5379</v>
      </c>
    </row>
    <row r="1534" spans="1:2" hidden="1" x14ac:dyDescent="0.25">
      <c r="A1534" s="1" t="s">
        <v>5378</v>
      </c>
      <c r="B1534" s="38" t="s">
        <v>5379</v>
      </c>
    </row>
    <row r="1535" spans="1:2" hidden="1" x14ac:dyDescent="0.25">
      <c r="A1535" s="1" t="s">
        <v>5378</v>
      </c>
      <c r="B1535" s="38" t="s">
        <v>5379</v>
      </c>
    </row>
    <row r="1536" spans="1:2" hidden="1" x14ac:dyDescent="0.25">
      <c r="A1536" s="1" t="s">
        <v>5378</v>
      </c>
      <c r="B1536" s="38" t="s">
        <v>5379</v>
      </c>
    </row>
    <row r="1537" spans="1:2" hidden="1" x14ac:dyDescent="0.25">
      <c r="A1537" s="1" t="s">
        <v>5380</v>
      </c>
      <c r="B1537" s="38" t="s">
        <v>5379</v>
      </c>
    </row>
    <row r="1538" spans="1:2" hidden="1" x14ac:dyDescent="0.25">
      <c r="A1538" s="1" t="s">
        <v>5380</v>
      </c>
      <c r="B1538" s="38" t="s">
        <v>5379</v>
      </c>
    </row>
    <row r="1539" spans="1:2" hidden="1" x14ac:dyDescent="0.25">
      <c r="A1539" s="1" t="s">
        <v>5380</v>
      </c>
      <c r="B1539" s="38" t="s">
        <v>5379</v>
      </c>
    </row>
    <row r="1540" spans="1:2" hidden="1" x14ac:dyDescent="0.25">
      <c r="A1540" s="1" t="s">
        <v>5380</v>
      </c>
      <c r="B1540" s="38" t="s">
        <v>5379</v>
      </c>
    </row>
    <row r="1541" spans="1:2" hidden="1" x14ac:dyDescent="0.25">
      <c r="A1541" s="1" t="s">
        <v>5380</v>
      </c>
      <c r="B1541" s="38" t="s">
        <v>5379</v>
      </c>
    </row>
    <row r="1542" spans="1:2" hidden="1" x14ac:dyDescent="0.25">
      <c r="A1542" s="1" t="s">
        <v>5380</v>
      </c>
      <c r="B1542" s="38" t="s">
        <v>5379</v>
      </c>
    </row>
    <row r="1543" spans="1:2" hidden="1" x14ac:dyDescent="0.25">
      <c r="A1543" s="1" t="s">
        <v>5380</v>
      </c>
      <c r="B1543" s="38" t="s">
        <v>5379</v>
      </c>
    </row>
    <row r="1544" spans="1:2" hidden="1" x14ac:dyDescent="0.25">
      <c r="A1544" s="1" t="s">
        <v>2198</v>
      </c>
      <c r="B1544" s="38" t="s">
        <v>5381</v>
      </c>
    </row>
    <row r="1545" spans="1:2" hidden="1" x14ac:dyDescent="0.25">
      <c r="A1545" s="1" t="s">
        <v>2198</v>
      </c>
      <c r="B1545" s="38" t="s">
        <v>5381</v>
      </c>
    </row>
    <row r="1546" spans="1:2" hidden="1" x14ac:dyDescent="0.25">
      <c r="A1546" s="1" t="s">
        <v>2198</v>
      </c>
      <c r="B1546" s="38" t="s">
        <v>5381</v>
      </c>
    </row>
    <row r="1547" spans="1:2" hidden="1" x14ac:dyDescent="0.25">
      <c r="A1547" s="1" t="s">
        <v>2198</v>
      </c>
      <c r="B1547" s="38" t="s">
        <v>5381</v>
      </c>
    </row>
    <row r="1548" spans="1:2" hidden="1" x14ac:dyDescent="0.25">
      <c r="A1548" s="1" t="s">
        <v>679</v>
      </c>
      <c r="B1548" s="38" t="s">
        <v>5381</v>
      </c>
    </row>
    <row r="1549" spans="1:2" hidden="1" x14ac:dyDescent="0.25">
      <c r="A1549" s="1" t="s">
        <v>679</v>
      </c>
      <c r="B1549" s="38" t="s">
        <v>5381</v>
      </c>
    </row>
    <row r="1550" spans="1:2" hidden="1" x14ac:dyDescent="0.25">
      <c r="A1550" s="1" t="s">
        <v>679</v>
      </c>
      <c r="B1550" s="38" t="s">
        <v>5381</v>
      </c>
    </row>
    <row r="1551" spans="1:2" hidden="1" x14ac:dyDescent="0.25">
      <c r="A1551" s="1" t="s">
        <v>679</v>
      </c>
      <c r="B1551" s="38" t="s">
        <v>5381</v>
      </c>
    </row>
    <row r="1552" spans="1:2" hidden="1" x14ac:dyDescent="0.25">
      <c r="A1552" s="1" t="s">
        <v>5382</v>
      </c>
      <c r="B1552" s="38" t="s">
        <v>5383</v>
      </c>
    </row>
    <row r="1553" spans="1:2" hidden="1" x14ac:dyDescent="0.25">
      <c r="A1553" s="1" t="s">
        <v>5384</v>
      </c>
      <c r="B1553" s="38" t="s">
        <v>5385</v>
      </c>
    </row>
    <row r="1554" spans="1:2" hidden="1" x14ac:dyDescent="0.25">
      <c r="A1554" s="1" t="s">
        <v>5386</v>
      </c>
      <c r="B1554" s="38" t="s">
        <v>5387</v>
      </c>
    </row>
    <row r="1555" spans="1:2" hidden="1" x14ac:dyDescent="0.25">
      <c r="A1555" s="1" t="s">
        <v>5388</v>
      </c>
      <c r="B1555" s="38" t="s">
        <v>5389</v>
      </c>
    </row>
    <row r="1556" spans="1:2" hidden="1" x14ac:dyDescent="0.25">
      <c r="A1556" s="1" t="s">
        <v>5390</v>
      </c>
      <c r="B1556" s="38" t="s">
        <v>5391</v>
      </c>
    </row>
    <row r="1557" spans="1:2" hidden="1" x14ac:dyDescent="0.25">
      <c r="A1557" s="1" t="s">
        <v>5392</v>
      </c>
      <c r="B1557" s="38" t="s">
        <v>5393</v>
      </c>
    </row>
    <row r="1558" spans="1:2" hidden="1" x14ac:dyDescent="0.25">
      <c r="A1558" s="1" t="s">
        <v>5394</v>
      </c>
      <c r="B1558" s="38" t="s">
        <v>5395</v>
      </c>
    </row>
    <row r="1559" spans="1:2" hidden="1" x14ac:dyDescent="0.25">
      <c r="A1559" s="1" t="s">
        <v>5396</v>
      </c>
      <c r="B1559" s="38" t="s">
        <v>5397</v>
      </c>
    </row>
    <row r="1560" spans="1:2" hidden="1" x14ac:dyDescent="0.25">
      <c r="A1560" s="1" t="s">
        <v>5398</v>
      </c>
      <c r="B1560" s="38" t="s">
        <v>5399</v>
      </c>
    </row>
    <row r="1561" spans="1:2" hidden="1" x14ac:dyDescent="0.25">
      <c r="A1561" s="1" t="s">
        <v>5400</v>
      </c>
      <c r="B1561" s="38" t="s">
        <v>5401</v>
      </c>
    </row>
    <row r="1562" spans="1:2" hidden="1" x14ac:dyDescent="0.25">
      <c r="A1562" s="1" t="s">
        <v>5402</v>
      </c>
      <c r="B1562" s="38" t="s">
        <v>5403</v>
      </c>
    </row>
    <row r="1563" spans="1:2" hidden="1" x14ac:dyDescent="0.25">
      <c r="A1563" s="1" t="s">
        <v>5404</v>
      </c>
      <c r="B1563" s="38" t="s">
        <v>5405</v>
      </c>
    </row>
    <row r="1564" spans="1:2" hidden="1" x14ac:dyDescent="0.25">
      <c r="A1564" s="1" t="s">
        <v>5406</v>
      </c>
      <c r="B1564" s="38" t="s">
        <v>5407</v>
      </c>
    </row>
    <row r="1565" spans="1:2" hidden="1" x14ac:dyDescent="0.25">
      <c r="A1565" s="1" t="s">
        <v>5408</v>
      </c>
      <c r="B1565" s="38" t="s">
        <v>5409</v>
      </c>
    </row>
    <row r="1566" spans="1:2" hidden="1" x14ac:dyDescent="0.25">
      <c r="A1566" s="1" t="s">
        <v>5410</v>
      </c>
      <c r="B1566" s="38" t="s">
        <v>5411</v>
      </c>
    </row>
    <row r="1567" spans="1:2" hidden="1" x14ac:dyDescent="0.25">
      <c r="A1567" s="1" t="s">
        <v>5412</v>
      </c>
      <c r="B1567" s="38" t="s">
        <v>5413</v>
      </c>
    </row>
    <row r="1568" spans="1:2" hidden="1" x14ac:dyDescent="0.25">
      <c r="A1568" s="1" t="s">
        <v>5414</v>
      </c>
      <c r="B1568" s="38" t="s">
        <v>5415</v>
      </c>
    </row>
    <row r="1569" spans="1:2" hidden="1" x14ac:dyDescent="0.25">
      <c r="A1569" s="1" t="s">
        <v>5416</v>
      </c>
      <c r="B1569" s="38" t="s">
        <v>5417</v>
      </c>
    </row>
    <row r="1570" spans="1:2" hidden="1" x14ac:dyDescent="0.25">
      <c r="A1570" s="1" t="s">
        <v>5418</v>
      </c>
      <c r="B1570" s="38" t="s">
        <v>5419</v>
      </c>
    </row>
    <row r="1571" spans="1:2" hidden="1" x14ac:dyDescent="0.25">
      <c r="A1571" s="1" t="s">
        <v>5420</v>
      </c>
      <c r="B1571" s="38" t="s">
        <v>5421</v>
      </c>
    </row>
    <row r="1572" spans="1:2" hidden="1" x14ac:dyDescent="0.25">
      <c r="A1572" s="1" t="s">
        <v>5422</v>
      </c>
      <c r="B1572" s="38" t="s">
        <v>5423</v>
      </c>
    </row>
    <row r="1573" spans="1:2" hidden="1" x14ac:dyDescent="0.25">
      <c r="A1573" s="1" t="s">
        <v>5424</v>
      </c>
      <c r="B1573" s="38" t="s">
        <v>5425</v>
      </c>
    </row>
    <row r="1574" spans="1:2" hidden="1" x14ac:dyDescent="0.25">
      <c r="A1574" s="1" t="s">
        <v>5426</v>
      </c>
      <c r="B1574" s="38" t="s">
        <v>5427</v>
      </c>
    </row>
    <row r="1575" spans="1:2" hidden="1" x14ac:dyDescent="0.25">
      <c r="A1575" s="1" t="s">
        <v>5428</v>
      </c>
      <c r="B1575" s="38" t="s">
        <v>5429</v>
      </c>
    </row>
    <row r="1576" spans="1:2" hidden="1" x14ac:dyDescent="0.25">
      <c r="A1576" s="1" t="s">
        <v>5428</v>
      </c>
      <c r="B1576" s="38" t="s">
        <v>5429</v>
      </c>
    </row>
    <row r="1577" spans="1:2" hidden="1" x14ac:dyDescent="0.25">
      <c r="A1577" s="1" t="s">
        <v>5430</v>
      </c>
      <c r="B1577" s="38" t="s">
        <v>5429</v>
      </c>
    </row>
    <row r="1578" spans="1:2" hidden="1" x14ac:dyDescent="0.25">
      <c r="A1578" s="1" t="s">
        <v>5430</v>
      </c>
      <c r="B1578" s="38" t="s">
        <v>5429</v>
      </c>
    </row>
    <row r="1579" spans="1:2" hidden="1" x14ac:dyDescent="0.25">
      <c r="A1579" s="1" t="s">
        <v>5431</v>
      </c>
      <c r="B1579" s="38" t="s">
        <v>5429</v>
      </c>
    </row>
    <row r="1580" spans="1:2" hidden="1" x14ac:dyDescent="0.25">
      <c r="A1580" s="1" t="s">
        <v>5431</v>
      </c>
      <c r="B1580" s="38" t="s">
        <v>5429</v>
      </c>
    </row>
    <row r="1581" spans="1:2" hidden="1" x14ac:dyDescent="0.25">
      <c r="A1581" s="1" t="s">
        <v>5432</v>
      </c>
      <c r="B1581" s="38" t="s">
        <v>5429</v>
      </c>
    </row>
    <row r="1582" spans="1:2" hidden="1" x14ac:dyDescent="0.25">
      <c r="A1582" s="1" t="s">
        <v>5432</v>
      </c>
      <c r="B1582" s="38" t="s">
        <v>5429</v>
      </c>
    </row>
    <row r="1583" spans="1:2" hidden="1" x14ac:dyDescent="0.25">
      <c r="A1583" s="1" t="s">
        <v>5433</v>
      </c>
      <c r="B1583" s="38" t="s">
        <v>5429</v>
      </c>
    </row>
    <row r="1584" spans="1:2" hidden="1" x14ac:dyDescent="0.25">
      <c r="A1584" s="1" t="s">
        <v>5433</v>
      </c>
      <c r="B1584" s="38" t="s">
        <v>5429</v>
      </c>
    </row>
    <row r="1585" spans="1:2" hidden="1" x14ac:dyDescent="0.25">
      <c r="A1585" s="1" t="s">
        <v>5434</v>
      </c>
      <c r="B1585" s="38" t="s">
        <v>5429</v>
      </c>
    </row>
    <row r="1586" spans="1:2" hidden="1" x14ac:dyDescent="0.25">
      <c r="A1586" s="1" t="s">
        <v>5434</v>
      </c>
      <c r="B1586" s="38" t="s">
        <v>5429</v>
      </c>
    </row>
    <row r="1587" spans="1:2" hidden="1" x14ac:dyDescent="0.25">
      <c r="A1587" s="1" t="s">
        <v>5435</v>
      </c>
      <c r="B1587" s="38" t="s">
        <v>5429</v>
      </c>
    </row>
    <row r="1588" spans="1:2" hidden="1" x14ac:dyDescent="0.25">
      <c r="A1588" s="1" t="s">
        <v>5435</v>
      </c>
      <c r="B1588" s="38" t="s">
        <v>5429</v>
      </c>
    </row>
    <row r="1589" spans="1:2" hidden="1" x14ac:dyDescent="0.25">
      <c r="A1589" s="1" t="s">
        <v>5436</v>
      </c>
      <c r="B1589" s="38" t="s">
        <v>5429</v>
      </c>
    </row>
    <row r="1590" spans="1:2" hidden="1" x14ac:dyDescent="0.25">
      <c r="A1590" s="1" t="s">
        <v>5436</v>
      </c>
      <c r="B1590" s="38" t="s">
        <v>5429</v>
      </c>
    </row>
    <row r="1591" spans="1:2" hidden="1" x14ac:dyDescent="0.25">
      <c r="A1591" s="1" t="s">
        <v>5437</v>
      </c>
      <c r="B1591" s="38" t="s">
        <v>5438</v>
      </c>
    </row>
    <row r="1592" spans="1:2" hidden="1" x14ac:dyDescent="0.25">
      <c r="A1592" s="1" t="s">
        <v>5439</v>
      </c>
      <c r="B1592" s="38" t="s">
        <v>5440</v>
      </c>
    </row>
    <row r="1593" spans="1:2" hidden="1" x14ac:dyDescent="0.25">
      <c r="A1593" s="1" t="s">
        <v>5441</v>
      </c>
      <c r="B1593" s="38" t="s">
        <v>5442</v>
      </c>
    </row>
    <row r="1594" spans="1:2" hidden="1" x14ac:dyDescent="0.25">
      <c r="A1594" s="1" t="s">
        <v>5443</v>
      </c>
      <c r="B1594" s="38" t="s">
        <v>5444</v>
      </c>
    </row>
    <row r="1595" spans="1:2" hidden="1" x14ac:dyDescent="0.25">
      <c r="A1595" s="1" t="s">
        <v>5445</v>
      </c>
      <c r="B1595" s="38" t="s">
        <v>5446</v>
      </c>
    </row>
    <row r="1596" spans="1:2" hidden="1" x14ac:dyDescent="0.25">
      <c r="A1596" s="1" t="s">
        <v>5447</v>
      </c>
      <c r="B1596" s="38" t="s">
        <v>5448</v>
      </c>
    </row>
    <row r="1597" spans="1:2" hidden="1" x14ac:dyDescent="0.25">
      <c r="A1597" s="1" t="s">
        <v>5449</v>
      </c>
      <c r="B1597" s="38" t="s">
        <v>5450</v>
      </c>
    </row>
    <row r="1598" spans="1:2" hidden="1" x14ac:dyDescent="0.25">
      <c r="A1598" s="1" t="s">
        <v>5451</v>
      </c>
      <c r="B1598" s="38" t="s">
        <v>5452</v>
      </c>
    </row>
    <row r="1599" spans="1:2" hidden="1" x14ac:dyDescent="0.25">
      <c r="A1599" s="1" t="s">
        <v>5453</v>
      </c>
      <c r="B1599" s="38" t="s">
        <v>5454</v>
      </c>
    </row>
    <row r="1600" spans="1:2" hidden="1" x14ac:dyDescent="0.25">
      <c r="A1600" s="1" t="s">
        <v>5453</v>
      </c>
      <c r="B1600" s="38" t="s">
        <v>5454</v>
      </c>
    </row>
    <row r="1601" spans="1:2" hidden="1" x14ac:dyDescent="0.25">
      <c r="A1601" s="1" t="s">
        <v>5453</v>
      </c>
      <c r="B1601" s="38" t="s">
        <v>5454</v>
      </c>
    </row>
    <row r="1602" spans="1:2" hidden="1" x14ac:dyDescent="0.25">
      <c r="A1602" s="1" t="s">
        <v>5455</v>
      </c>
      <c r="B1602" s="38" t="s">
        <v>5456</v>
      </c>
    </row>
    <row r="1603" spans="1:2" hidden="1" x14ac:dyDescent="0.25">
      <c r="A1603" s="1" t="s">
        <v>2934</v>
      </c>
      <c r="B1603" s="38" t="s">
        <v>5457</v>
      </c>
    </row>
    <row r="1604" spans="1:2" hidden="1" x14ac:dyDescent="0.25">
      <c r="A1604" s="1" t="s">
        <v>5458</v>
      </c>
      <c r="B1604" s="38" t="s">
        <v>5459</v>
      </c>
    </row>
    <row r="1605" spans="1:2" hidden="1" x14ac:dyDescent="0.25">
      <c r="A1605" s="1" t="s">
        <v>5460</v>
      </c>
      <c r="B1605" s="38" t="s">
        <v>5461</v>
      </c>
    </row>
    <row r="1606" spans="1:2" hidden="1" x14ac:dyDescent="0.25">
      <c r="A1606" s="1" t="s">
        <v>475</v>
      </c>
      <c r="B1606" s="38" t="s">
        <v>5462</v>
      </c>
    </row>
    <row r="1607" spans="1:2" hidden="1" x14ac:dyDescent="0.25">
      <c r="A1607" s="1" t="s">
        <v>5463</v>
      </c>
      <c r="B1607" s="38" t="s">
        <v>5464</v>
      </c>
    </row>
    <row r="1608" spans="1:2" hidden="1" x14ac:dyDescent="0.25">
      <c r="A1608" s="1" t="s">
        <v>5465</v>
      </c>
      <c r="B1608" s="38" t="s">
        <v>5466</v>
      </c>
    </row>
    <row r="1609" spans="1:2" hidden="1" x14ac:dyDescent="0.25">
      <c r="A1609" s="1" t="s">
        <v>5465</v>
      </c>
      <c r="B1609" s="38" t="s">
        <v>5466</v>
      </c>
    </row>
    <row r="1610" spans="1:2" hidden="1" x14ac:dyDescent="0.25">
      <c r="A1610" s="1" t="s">
        <v>5467</v>
      </c>
      <c r="B1610" s="38" t="s">
        <v>5468</v>
      </c>
    </row>
    <row r="1611" spans="1:2" hidden="1" x14ac:dyDescent="0.25">
      <c r="A1611" s="1" t="s">
        <v>5469</v>
      </c>
      <c r="B1611" s="38" t="s">
        <v>5470</v>
      </c>
    </row>
    <row r="1612" spans="1:2" hidden="1" x14ac:dyDescent="0.25">
      <c r="A1612" s="1" t="s">
        <v>5471</v>
      </c>
      <c r="B1612" s="38" t="s">
        <v>5472</v>
      </c>
    </row>
    <row r="1613" spans="1:2" hidden="1" x14ac:dyDescent="0.25">
      <c r="A1613" s="1" t="s">
        <v>5473</v>
      </c>
      <c r="B1613" s="38" t="s">
        <v>5474</v>
      </c>
    </row>
    <row r="1614" spans="1:2" hidden="1" x14ac:dyDescent="0.25">
      <c r="A1614" s="1" t="s">
        <v>5475</v>
      </c>
      <c r="B1614" s="38" t="s">
        <v>5476</v>
      </c>
    </row>
    <row r="1615" spans="1:2" hidden="1" x14ac:dyDescent="0.25">
      <c r="A1615" s="1" t="s">
        <v>5477</v>
      </c>
      <c r="B1615" s="38" t="s">
        <v>5478</v>
      </c>
    </row>
    <row r="1616" spans="1:2" hidden="1" x14ac:dyDescent="0.25">
      <c r="A1616" s="1" t="s">
        <v>5479</v>
      </c>
      <c r="B1616" s="38" t="s">
        <v>5480</v>
      </c>
    </row>
    <row r="1617" spans="1:2" hidden="1" x14ac:dyDescent="0.25">
      <c r="A1617" s="1" t="s">
        <v>5481</v>
      </c>
      <c r="B1617" s="38" t="s">
        <v>5482</v>
      </c>
    </row>
    <row r="1618" spans="1:2" hidden="1" x14ac:dyDescent="0.25">
      <c r="A1618" s="1" t="s">
        <v>5483</v>
      </c>
      <c r="B1618" s="38" t="s">
        <v>5484</v>
      </c>
    </row>
    <row r="1619" spans="1:2" hidden="1" x14ac:dyDescent="0.25">
      <c r="A1619" s="1" t="s">
        <v>5485</v>
      </c>
      <c r="B1619" s="38" t="s">
        <v>5486</v>
      </c>
    </row>
    <row r="1620" spans="1:2" hidden="1" x14ac:dyDescent="0.25">
      <c r="A1620" s="1" t="s">
        <v>5487</v>
      </c>
      <c r="B1620" s="38" t="s">
        <v>5488</v>
      </c>
    </row>
    <row r="1621" spans="1:2" hidden="1" x14ac:dyDescent="0.25">
      <c r="A1621" s="1" t="s">
        <v>5489</v>
      </c>
      <c r="B1621" s="38" t="s">
        <v>5490</v>
      </c>
    </row>
    <row r="1622" spans="1:2" hidden="1" x14ac:dyDescent="0.25">
      <c r="A1622" s="1" t="s">
        <v>5491</v>
      </c>
      <c r="B1622" s="38" t="s">
        <v>5492</v>
      </c>
    </row>
    <row r="1623" spans="1:2" hidden="1" x14ac:dyDescent="0.25">
      <c r="A1623" s="1" t="s">
        <v>5493</v>
      </c>
      <c r="B1623" s="38" t="s">
        <v>5494</v>
      </c>
    </row>
    <row r="1624" spans="1:2" hidden="1" x14ac:dyDescent="0.25">
      <c r="A1624" s="1" t="s">
        <v>5495</v>
      </c>
      <c r="B1624" s="38" t="s">
        <v>5496</v>
      </c>
    </row>
    <row r="1625" spans="1:2" hidden="1" x14ac:dyDescent="0.25">
      <c r="A1625" s="1" t="s">
        <v>5497</v>
      </c>
      <c r="B1625" s="38" t="s">
        <v>5498</v>
      </c>
    </row>
    <row r="1626" spans="1:2" hidden="1" x14ac:dyDescent="0.25">
      <c r="A1626" s="1" t="s">
        <v>5499</v>
      </c>
      <c r="B1626" s="38" t="s">
        <v>5500</v>
      </c>
    </row>
    <row r="1627" spans="1:2" hidden="1" x14ac:dyDescent="0.25">
      <c r="A1627" s="1" t="s">
        <v>5501</v>
      </c>
      <c r="B1627" s="38" t="s">
        <v>5502</v>
      </c>
    </row>
    <row r="1628" spans="1:2" hidden="1" x14ac:dyDescent="0.25">
      <c r="A1628" s="1" t="s">
        <v>5503</v>
      </c>
      <c r="B1628" s="38" t="s">
        <v>5504</v>
      </c>
    </row>
    <row r="1629" spans="1:2" hidden="1" x14ac:dyDescent="0.25">
      <c r="A1629" s="1" t="s">
        <v>5505</v>
      </c>
      <c r="B1629" s="38" t="s">
        <v>5506</v>
      </c>
    </row>
    <row r="1630" spans="1:2" hidden="1" x14ac:dyDescent="0.25">
      <c r="A1630" s="1" t="s">
        <v>5507</v>
      </c>
      <c r="B1630" s="38" t="s">
        <v>5508</v>
      </c>
    </row>
    <row r="1631" spans="1:2" hidden="1" x14ac:dyDescent="0.25">
      <c r="A1631" s="1" t="s">
        <v>5509</v>
      </c>
      <c r="B1631" s="38" t="s">
        <v>5510</v>
      </c>
    </row>
    <row r="1632" spans="1:2" hidden="1" x14ac:dyDescent="0.25">
      <c r="A1632" s="1" t="s">
        <v>5511</v>
      </c>
      <c r="B1632" s="38" t="s">
        <v>5512</v>
      </c>
    </row>
    <row r="1633" spans="1:2" hidden="1" x14ac:dyDescent="0.25">
      <c r="A1633" s="1" t="s">
        <v>5513</v>
      </c>
      <c r="B1633" s="38" t="s">
        <v>5514</v>
      </c>
    </row>
    <row r="1634" spans="1:2" hidden="1" x14ac:dyDescent="0.25">
      <c r="A1634" s="1" t="s">
        <v>5515</v>
      </c>
      <c r="B1634" s="38" t="s">
        <v>5516</v>
      </c>
    </row>
    <row r="1635" spans="1:2" hidden="1" x14ac:dyDescent="0.25">
      <c r="A1635" s="1" t="s">
        <v>5515</v>
      </c>
      <c r="B1635" s="38" t="s">
        <v>5516</v>
      </c>
    </row>
    <row r="1636" spans="1:2" hidden="1" x14ac:dyDescent="0.25">
      <c r="A1636" s="1" t="s">
        <v>5517</v>
      </c>
      <c r="B1636" s="38" t="s">
        <v>5518</v>
      </c>
    </row>
    <row r="1637" spans="1:2" hidden="1" x14ac:dyDescent="0.25">
      <c r="A1637" s="1" t="s">
        <v>5519</v>
      </c>
      <c r="B1637" s="38" t="s">
        <v>5520</v>
      </c>
    </row>
    <row r="1638" spans="1:2" hidden="1" x14ac:dyDescent="0.25">
      <c r="A1638" s="1" t="s">
        <v>5521</v>
      </c>
      <c r="B1638" s="38" t="s">
        <v>5522</v>
      </c>
    </row>
    <row r="1639" spans="1:2" hidden="1" x14ac:dyDescent="0.25">
      <c r="A1639" s="1" t="s">
        <v>5521</v>
      </c>
      <c r="B1639" s="38" t="s">
        <v>5522</v>
      </c>
    </row>
    <row r="1640" spans="1:2" hidden="1" x14ac:dyDescent="0.25">
      <c r="A1640" s="1" t="s">
        <v>5521</v>
      </c>
      <c r="B1640" s="38" t="s">
        <v>5522</v>
      </c>
    </row>
    <row r="1641" spans="1:2" hidden="1" x14ac:dyDescent="0.25">
      <c r="A1641" s="1" t="s">
        <v>5521</v>
      </c>
      <c r="B1641" s="38" t="s">
        <v>5522</v>
      </c>
    </row>
    <row r="1642" spans="1:2" hidden="1" x14ac:dyDescent="0.25">
      <c r="A1642" s="1" t="s">
        <v>5521</v>
      </c>
      <c r="B1642" s="38" t="s">
        <v>5522</v>
      </c>
    </row>
    <row r="1643" spans="1:2" hidden="1" x14ac:dyDescent="0.25">
      <c r="A1643" s="1" t="s">
        <v>5521</v>
      </c>
      <c r="B1643" s="38" t="s">
        <v>5522</v>
      </c>
    </row>
    <row r="1644" spans="1:2" hidden="1" x14ac:dyDescent="0.25">
      <c r="A1644" s="1" t="s">
        <v>477</v>
      </c>
      <c r="B1644" s="38" t="s">
        <v>5523</v>
      </c>
    </row>
    <row r="1645" spans="1:2" hidden="1" x14ac:dyDescent="0.25">
      <c r="A1645" s="1" t="s">
        <v>5524</v>
      </c>
      <c r="B1645" s="38" t="s">
        <v>5525</v>
      </c>
    </row>
    <row r="1646" spans="1:2" hidden="1" x14ac:dyDescent="0.25">
      <c r="A1646" s="1" t="s">
        <v>5524</v>
      </c>
      <c r="B1646" s="38" t="s">
        <v>5525</v>
      </c>
    </row>
    <row r="1647" spans="1:2" hidden="1" x14ac:dyDescent="0.25">
      <c r="A1647" s="1" t="s">
        <v>5526</v>
      </c>
      <c r="B1647" s="38" t="s">
        <v>5525</v>
      </c>
    </row>
    <row r="1648" spans="1:2" hidden="1" x14ac:dyDescent="0.25">
      <c r="A1648" s="1" t="s">
        <v>5526</v>
      </c>
      <c r="B1648" s="38" t="s">
        <v>5525</v>
      </c>
    </row>
    <row r="1649" spans="1:2" hidden="1" x14ac:dyDescent="0.25">
      <c r="A1649" s="1" t="s">
        <v>5527</v>
      </c>
      <c r="B1649" s="38" t="s">
        <v>5528</v>
      </c>
    </row>
    <row r="1650" spans="1:2" hidden="1" x14ac:dyDescent="0.25">
      <c r="A1650" s="1" t="s">
        <v>5527</v>
      </c>
      <c r="B1650" s="38" t="s">
        <v>5528</v>
      </c>
    </row>
    <row r="1651" spans="1:2" hidden="1" x14ac:dyDescent="0.25">
      <c r="A1651" s="1" t="s">
        <v>5529</v>
      </c>
      <c r="B1651" s="38" t="s">
        <v>5530</v>
      </c>
    </row>
    <row r="1652" spans="1:2" hidden="1" x14ac:dyDescent="0.25">
      <c r="A1652" s="1" t="s">
        <v>5531</v>
      </c>
      <c r="B1652" s="38" t="s">
        <v>5532</v>
      </c>
    </row>
    <row r="1653" spans="1:2" hidden="1" x14ac:dyDescent="0.25">
      <c r="A1653" s="1" t="s">
        <v>5533</v>
      </c>
      <c r="B1653" s="38" t="s">
        <v>5534</v>
      </c>
    </row>
    <row r="1654" spans="1:2" hidden="1" x14ac:dyDescent="0.25">
      <c r="A1654" s="1" t="s">
        <v>5533</v>
      </c>
      <c r="B1654" s="38" t="s">
        <v>5534</v>
      </c>
    </row>
    <row r="1655" spans="1:2" hidden="1" x14ac:dyDescent="0.25">
      <c r="A1655" s="1" t="s">
        <v>5533</v>
      </c>
      <c r="B1655" s="38" t="s">
        <v>5534</v>
      </c>
    </row>
    <row r="1656" spans="1:2" hidden="1" x14ac:dyDescent="0.25">
      <c r="A1656" s="1" t="s">
        <v>5533</v>
      </c>
      <c r="B1656" s="38" t="s">
        <v>5534</v>
      </c>
    </row>
    <row r="1657" spans="1:2" hidden="1" x14ac:dyDescent="0.25">
      <c r="A1657" s="1" t="s">
        <v>5533</v>
      </c>
      <c r="B1657" s="38" t="s">
        <v>5534</v>
      </c>
    </row>
    <row r="1658" spans="1:2" hidden="1" x14ac:dyDescent="0.25">
      <c r="A1658" s="1" t="s">
        <v>5533</v>
      </c>
      <c r="B1658" s="38" t="s">
        <v>5534</v>
      </c>
    </row>
    <row r="1659" spans="1:2" hidden="1" x14ac:dyDescent="0.25">
      <c r="A1659" s="1" t="s">
        <v>5535</v>
      </c>
      <c r="B1659" s="38" t="s">
        <v>5536</v>
      </c>
    </row>
    <row r="1660" spans="1:2" hidden="1" x14ac:dyDescent="0.25">
      <c r="A1660" s="1" t="s">
        <v>5537</v>
      </c>
      <c r="B1660" s="38" t="s">
        <v>5538</v>
      </c>
    </row>
    <row r="1661" spans="1:2" hidden="1" x14ac:dyDescent="0.25">
      <c r="A1661" s="1" t="s">
        <v>5539</v>
      </c>
      <c r="B1661" s="38" t="s">
        <v>5540</v>
      </c>
    </row>
    <row r="1662" spans="1:2" hidden="1" x14ac:dyDescent="0.25">
      <c r="A1662" s="1" t="s">
        <v>5541</v>
      </c>
      <c r="B1662" s="38" t="s">
        <v>5542</v>
      </c>
    </row>
    <row r="1663" spans="1:2" hidden="1" x14ac:dyDescent="0.25">
      <c r="A1663" s="1" t="s">
        <v>5541</v>
      </c>
      <c r="B1663" s="38" t="s">
        <v>5542</v>
      </c>
    </row>
    <row r="1664" spans="1:2" hidden="1" x14ac:dyDescent="0.25">
      <c r="A1664" s="1" t="s">
        <v>5543</v>
      </c>
      <c r="B1664" s="38" t="s">
        <v>5544</v>
      </c>
    </row>
    <row r="1665" spans="1:2" hidden="1" x14ac:dyDescent="0.25">
      <c r="A1665" s="1" t="s">
        <v>5545</v>
      </c>
      <c r="B1665" s="38" t="s">
        <v>5546</v>
      </c>
    </row>
    <row r="1666" spans="1:2" hidden="1" x14ac:dyDescent="0.25">
      <c r="A1666" s="1" t="s">
        <v>5547</v>
      </c>
      <c r="B1666" s="38" t="s">
        <v>5548</v>
      </c>
    </row>
    <row r="1667" spans="1:2" hidden="1" x14ac:dyDescent="0.25">
      <c r="A1667" s="1" t="s">
        <v>5549</v>
      </c>
      <c r="B1667" s="38" t="s">
        <v>5550</v>
      </c>
    </row>
    <row r="1668" spans="1:2" hidden="1" x14ac:dyDescent="0.25">
      <c r="A1668" s="1" t="s">
        <v>5551</v>
      </c>
      <c r="B1668" s="38" t="s">
        <v>5552</v>
      </c>
    </row>
    <row r="1669" spans="1:2" hidden="1" x14ac:dyDescent="0.25">
      <c r="A1669" s="1" t="s">
        <v>5553</v>
      </c>
      <c r="B1669" s="38" t="s">
        <v>5554</v>
      </c>
    </row>
    <row r="1670" spans="1:2" hidden="1" x14ac:dyDescent="0.25">
      <c r="A1670" s="1" t="s">
        <v>5553</v>
      </c>
      <c r="B1670" s="38" t="s">
        <v>5554</v>
      </c>
    </row>
    <row r="1671" spans="1:2" hidden="1" x14ac:dyDescent="0.25">
      <c r="A1671" s="1" t="s">
        <v>5553</v>
      </c>
      <c r="B1671" s="38" t="s">
        <v>5554</v>
      </c>
    </row>
    <row r="1672" spans="1:2" hidden="1" x14ac:dyDescent="0.25">
      <c r="A1672" s="1" t="s">
        <v>5555</v>
      </c>
      <c r="B1672" s="38" t="s">
        <v>5556</v>
      </c>
    </row>
    <row r="1673" spans="1:2" hidden="1" x14ac:dyDescent="0.25">
      <c r="A1673" s="1" t="s">
        <v>5557</v>
      </c>
      <c r="B1673" s="38" t="s">
        <v>5558</v>
      </c>
    </row>
    <row r="1674" spans="1:2" hidden="1" x14ac:dyDescent="0.25">
      <c r="A1674" s="1" t="s">
        <v>5559</v>
      </c>
      <c r="B1674" s="38" t="s">
        <v>5560</v>
      </c>
    </row>
    <row r="1675" spans="1:2" hidden="1" x14ac:dyDescent="0.25">
      <c r="A1675" s="1" t="s">
        <v>5561</v>
      </c>
      <c r="B1675" s="38" t="s">
        <v>5562</v>
      </c>
    </row>
    <row r="1676" spans="1:2" hidden="1" x14ac:dyDescent="0.25">
      <c r="A1676" s="1" t="s">
        <v>5563</v>
      </c>
      <c r="B1676" s="38" t="s">
        <v>5564</v>
      </c>
    </row>
    <row r="1677" spans="1:2" hidden="1" x14ac:dyDescent="0.25">
      <c r="A1677" s="1" t="s">
        <v>5565</v>
      </c>
      <c r="B1677" s="38" t="s">
        <v>5566</v>
      </c>
    </row>
    <row r="1678" spans="1:2" hidden="1" x14ac:dyDescent="0.25">
      <c r="A1678" s="1" t="s">
        <v>5567</v>
      </c>
      <c r="B1678" s="38" t="s">
        <v>5568</v>
      </c>
    </row>
    <row r="1679" spans="1:2" hidden="1" x14ac:dyDescent="0.25">
      <c r="A1679" s="1" t="s">
        <v>871</v>
      </c>
      <c r="B1679" s="38" t="s">
        <v>5569</v>
      </c>
    </row>
    <row r="1680" spans="1:2" hidden="1" x14ac:dyDescent="0.25">
      <c r="A1680" s="1" t="s">
        <v>5570</v>
      </c>
      <c r="B1680" s="38" t="s">
        <v>5571</v>
      </c>
    </row>
    <row r="1681" spans="1:2" hidden="1" x14ac:dyDescent="0.25">
      <c r="A1681" s="1" t="s">
        <v>5572</v>
      </c>
      <c r="B1681" s="38" t="s">
        <v>5573</v>
      </c>
    </row>
    <row r="1682" spans="1:2" hidden="1" x14ac:dyDescent="0.25">
      <c r="A1682" s="1" t="s">
        <v>5574</v>
      </c>
      <c r="B1682" s="38" t="s">
        <v>5575</v>
      </c>
    </row>
    <row r="1683" spans="1:2" hidden="1" x14ac:dyDescent="0.25">
      <c r="A1683" s="1" t="s">
        <v>5574</v>
      </c>
      <c r="B1683" s="38" t="s">
        <v>5575</v>
      </c>
    </row>
    <row r="1684" spans="1:2" hidden="1" x14ac:dyDescent="0.25">
      <c r="A1684" s="1" t="s">
        <v>5576</v>
      </c>
      <c r="B1684" s="38" t="s">
        <v>5577</v>
      </c>
    </row>
    <row r="1685" spans="1:2" hidden="1" x14ac:dyDescent="0.25">
      <c r="A1685" s="1" t="s">
        <v>5578</v>
      </c>
      <c r="B1685" s="38" t="s">
        <v>5579</v>
      </c>
    </row>
    <row r="1686" spans="1:2" hidden="1" x14ac:dyDescent="0.25">
      <c r="A1686" s="1" t="s">
        <v>5580</v>
      </c>
      <c r="B1686" s="38" t="s">
        <v>5581</v>
      </c>
    </row>
    <row r="1687" spans="1:2" hidden="1" x14ac:dyDescent="0.25">
      <c r="A1687" s="1" t="s">
        <v>5582</v>
      </c>
      <c r="B1687" s="38" t="s">
        <v>5583</v>
      </c>
    </row>
    <row r="1688" spans="1:2" hidden="1" x14ac:dyDescent="0.25">
      <c r="A1688" s="1" t="s">
        <v>5584</v>
      </c>
      <c r="B1688" s="38" t="s">
        <v>5585</v>
      </c>
    </row>
    <row r="1689" spans="1:2" hidden="1" x14ac:dyDescent="0.25">
      <c r="A1689" s="1" t="s">
        <v>5586</v>
      </c>
      <c r="B1689" s="38" t="s">
        <v>5587</v>
      </c>
    </row>
    <row r="1690" spans="1:2" hidden="1" x14ac:dyDescent="0.25">
      <c r="A1690" s="1" t="s">
        <v>5588</v>
      </c>
      <c r="B1690" s="38" t="s">
        <v>5589</v>
      </c>
    </row>
    <row r="1691" spans="1:2" hidden="1" x14ac:dyDescent="0.25">
      <c r="A1691" s="1" t="s">
        <v>5590</v>
      </c>
      <c r="B1691" s="38" t="s">
        <v>5591</v>
      </c>
    </row>
    <row r="1692" spans="1:2" hidden="1" x14ac:dyDescent="0.25">
      <c r="A1692" s="1" t="s">
        <v>5592</v>
      </c>
      <c r="B1692" s="38" t="s">
        <v>5593</v>
      </c>
    </row>
    <row r="1693" spans="1:2" hidden="1" x14ac:dyDescent="0.25">
      <c r="A1693" s="1" t="s">
        <v>5592</v>
      </c>
      <c r="B1693" s="38" t="s">
        <v>5593</v>
      </c>
    </row>
    <row r="1694" spans="1:2" hidden="1" x14ac:dyDescent="0.25">
      <c r="A1694" s="1" t="s">
        <v>5592</v>
      </c>
      <c r="B1694" s="38" t="s">
        <v>5593</v>
      </c>
    </row>
    <row r="1695" spans="1:2" hidden="1" x14ac:dyDescent="0.25">
      <c r="A1695" s="1" t="s">
        <v>5592</v>
      </c>
      <c r="B1695" s="38" t="s">
        <v>5593</v>
      </c>
    </row>
    <row r="1696" spans="1:2" hidden="1" x14ac:dyDescent="0.25">
      <c r="A1696" s="1" t="s">
        <v>5592</v>
      </c>
      <c r="B1696" s="38" t="s">
        <v>5593</v>
      </c>
    </row>
    <row r="1697" spans="1:2" hidden="1" x14ac:dyDescent="0.25">
      <c r="A1697" s="1" t="s">
        <v>5594</v>
      </c>
      <c r="B1697" s="38" t="s">
        <v>5593</v>
      </c>
    </row>
    <row r="1698" spans="1:2" hidden="1" x14ac:dyDescent="0.25">
      <c r="A1698" s="1" t="s">
        <v>5594</v>
      </c>
      <c r="B1698" s="38" t="s">
        <v>5593</v>
      </c>
    </row>
    <row r="1699" spans="1:2" hidden="1" x14ac:dyDescent="0.25">
      <c r="A1699" s="1" t="s">
        <v>5594</v>
      </c>
      <c r="B1699" s="38" t="s">
        <v>5593</v>
      </c>
    </row>
    <row r="1700" spans="1:2" hidden="1" x14ac:dyDescent="0.25">
      <c r="A1700" s="1" t="s">
        <v>5594</v>
      </c>
      <c r="B1700" s="38" t="s">
        <v>5593</v>
      </c>
    </row>
    <row r="1701" spans="1:2" hidden="1" x14ac:dyDescent="0.25">
      <c r="A1701" s="1" t="s">
        <v>5594</v>
      </c>
      <c r="B1701" s="38" t="s">
        <v>5593</v>
      </c>
    </row>
    <row r="1702" spans="1:2" hidden="1" x14ac:dyDescent="0.25">
      <c r="A1702" s="1" t="s">
        <v>5595</v>
      </c>
      <c r="B1702" s="38" t="s">
        <v>5593</v>
      </c>
    </row>
    <row r="1703" spans="1:2" hidden="1" x14ac:dyDescent="0.25">
      <c r="A1703" s="1" t="s">
        <v>5595</v>
      </c>
      <c r="B1703" s="38" t="s">
        <v>5593</v>
      </c>
    </row>
    <row r="1704" spans="1:2" hidden="1" x14ac:dyDescent="0.25">
      <c r="A1704" s="1" t="s">
        <v>5595</v>
      </c>
      <c r="B1704" s="38" t="s">
        <v>5593</v>
      </c>
    </row>
    <row r="1705" spans="1:2" hidden="1" x14ac:dyDescent="0.25">
      <c r="A1705" s="1" t="s">
        <v>5595</v>
      </c>
      <c r="B1705" s="38" t="s">
        <v>5593</v>
      </c>
    </row>
    <row r="1706" spans="1:2" hidden="1" x14ac:dyDescent="0.25">
      <c r="A1706" s="1" t="s">
        <v>5595</v>
      </c>
      <c r="B1706" s="38" t="s">
        <v>5593</v>
      </c>
    </row>
    <row r="1707" spans="1:2" hidden="1" x14ac:dyDescent="0.25">
      <c r="A1707" s="1" t="s">
        <v>5596</v>
      </c>
      <c r="B1707" s="38" t="s">
        <v>5593</v>
      </c>
    </row>
    <row r="1708" spans="1:2" hidden="1" x14ac:dyDescent="0.25">
      <c r="A1708" s="1" t="s">
        <v>5596</v>
      </c>
      <c r="B1708" s="38" t="s">
        <v>5593</v>
      </c>
    </row>
    <row r="1709" spans="1:2" hidden="1" x14ac:dyDescent="0.25">
      <c r="A1709" s="1" t="s">
        <v>5596</v>
      </c>
      <c r="B1709" s="38" t="s">
        <v>5593</v>
      </c>
    </row>
    <row r="1710" spans="1:2" hidden="1" x14ac:dyDescent="0.25">
      <c r="A1710" s="1" t="s">
        <v>5596</v>
      </c>
      <c r="B1710" s="38" t="s">
        <v>5593</v>
      </c>
    </row>
    <row r="1711" spans="1:2" hidden="1" x14ac:dyDescent="0.25">
      <c r="A1711" s="1" t="s">
        <v>5596</v>
      </c>
      <c r="B1711" s="38" t="s">
        <v>5593</v>
      </c>
    </row>
    <row r="1712" spans="1:2" hidden="1" x14ac:dyDescent="0.25">
      <c r="A1712" s="1" t="s">
        <v>5597</v>
      </c>
      <c r="B1712" s="38" t="s">
        <v>5593</v>
      </c>
    </row>
    <row r="1713" spans="1:2" hidden="1" x14ac:dyDescent="0.25">
      <c r="A1713" s="1" t="s">
        <v>5597</v>
      </c>
      <c r="B1713" s="38" t="s">
        <v>5593</v>
      </c>
    </row>
    <row r="1714" spans="1:2" hidden="1" x14ac:dyDescent="0.25">
      <c r="A1714" s="1" t="s">
        <v>5597</v>
      </c>
      <c r="B1714" s="38" t="s">
        <v>5593</v>
      </c>
    </row>
    <row r="1715" spans="1:2" hidden="1" x14ac:dyDescent="0.25">
      <c r="A1715" s="1" t="s">
        <v>5597</v>
      </c>
      <c r="B1715" s="38" t="s">
        <v>5593</v>
      </c>
    </row>
    <row r="1716" spans="1:2" hidden="1" x14ac:dyDescent="0.25">
      <c r="A1716" s="1" t="s">
        <v>5597</v>
      </c>
      <c r="B1716" s="38" t="s">
        <v>5593</v>
      </c>
    </row>
    <row r="1717" spans="1:2" hidden="1" x14ac:dyDescent="0.25">
      <c r="A1717" s="1" t="s">
        <v>5598</v>
      </c>
      <c r="B1717" s="38" t="s">
        <v>5593</v>
      </c>
    </row>
    <row r="1718" spans="1:2" hidden="1" x14ac:dyDescent="0.25">
      <c r="A1718" s="1" t="s">
        <v>5598</v>
      </c>
      <c r="B1718" s="38" t="s">
        <v>5593</v>
      </c>
    </row>
    <row r="1719" spans="1:2" hidden="1" x14ac:dyDescent="0.25">
      <c r="A1719" s="1" t="s">
        <v>5598</v>
      </c>
      <c r="B1719" s="38" t="s">
        <v>5593</v>
      </c>
    </row>
    <row r="1720" spans="1:2" hidden="1" x14ac:dyDescent="0.25">
      <c r="A1720" s="1" t="s">
        <v>5598</v>
      </c>
      <c r="B1720" s="38" t="s">
        <v>5593</v>
      </c>
    </row>
    <row r="1721" spans="1:2" hidden="1" x14ac:dyDescent="0.25">
      <c r="A1721" s="1" t="s">
        <v>5598</v>
      </c>
      <c r="B1721" s="38" t="s">
        <v>5593</v>
      </c>
    </row>
    <row r="1722" spans="1:2" hidden="1" x14ac:dyDescent="0.25">
      <c r="A1722" s="1" t="s">
        <v>5599</v>
      </c>
      <c r="B1722" s="38" t="s">
        <v>5593</v>
      </c>
    </row>
    <row r="1723" spans="1:2" hidden="1" x14ac:dyDescent="0.25">
      <c r="A1723" s="1" t="s">
        <v>5599</v>
      </c>
      <c r="B1723" s="38" t="s">
        <v>5593</v>
      </c>
    </row>
    <row r="1724" spans="1:2" hidden="1" x14ac:dyDescent="0.25">
      <c r="A1724" s="1" t="s">
        <v>5599</v>
      </c>
      <c r="B1724" s="38" t="s">
        <v>5593</v>
      </c>
    </row>
    <row r="1725" spans="1:2" hidden="1" x14ac:dyDescent="0.25">
      <c r="A1725" s="1" t="s">
        <v>5599</v>
      </c>
      <c r="B1725" s="38" t="s">
        <v>5593</v>
      </c>
    </row>
    <row r="1726" spans="1:2" hidden="1" x14ac:dyDescent="0.25">
      <c r="A1726" s="1" t="s">
        <v>5599</v>
      </c>
      <c r="B1726" s="38" t="s">
        <v>5593</v>
      </c>
    </row>
    <row r="1727" spans="1:2" hidden="1" x14ac:dyDescent="0.25">
      <c r="A1727" s="1" t="s">
        <v>5600</v>
      </c>
      <c r="B1727" s="38" t="s">
        <v>5601</v>
      </c>
    </row>
    <row r="1728" spans="1:2" hidden="1" x14ac:dyDescent="0.25">
      <c r="A1728" s="1" t="s">
        <v>5602</v>
      </c>
      <c r="B1728" s="38" t="s">
        <v>5603</v>
      </c>
    </row>
    <row r="1729" spans="1:2" hidden="1" x14ac:dyDescent="0.25">
      <c r="A1729" s="1" t="s">
        <v>5602</v>
      </c>
      <c r="B1729" s="38" t="s">
        <v>5603</v>
      </c>
    </row>
    <row r="1730" spans="1:2" hidden="1" x14ac:dyDescent="0.25">
      <c r="A1730" s="1" t="s">
        <v>5602</v>
      </c>
      <c r="B1730" s="38" t="s">
        <v>5603</v>
      </c>
    </row>
    <row r="1731" spans="1:2" hidden="1" x14ac:dyDescent="0.25">
      <c r="A1731" s="1" t="s">
        <v>5604</v>
      </c>
      <c r="B1731" s="38" t="s">
        <v>5605</v>
      </c>
    </row>
    <row r="1732" spans="1:2" hidden="1" x14ac:dyDescent="0.25">
      <c r="A1732" s="1" t="s">
        <v>5606</v>
      </c>
      <c r="B1732" s="38" t="s">
        <v>5607</v>
      </c>
    </row>
    <row r="1733" spans="1:2" hidden="1" x14ac:dyDescent="0.25">
      <c r="A1733" s="1" t="s">
        <v>5608</v>
      </c>
      <c r="B1733" s="38" t="s">
        <v>5609</v>
      </c>
    </row>
    <row r="1734" spans="1:2" hidden="1" x14ac:dyDescent="0.25">
      <c r="A1734" s="1" t="s">
        <v>5610</v>
      </c>
      <c r="B1734" s="38" t="s">
        <v>5611</v>
      </c>
    </row>
    <row r="1735" spans="1:2" hidden="1" x14ac:dyDescent="0.25">
      <c r="A1735" s="1" t="s">
        <v>5612</v>
      </c>
      <c r="B1735" s="38" t="s">
        <v>5613</v>
      </c>
    </row>
    <row r="1736" spans="1:2" hidden="1" x14ac:dyDescent="0.25">
      <c r="A1736" s="1" t="s">
        <v>5614</v>
      </c>
      <c r="B1736" s="38" t="s">
        <v>5615</v>
      </c>
    </row>
    <row r="1737" spans="1:2" hidden="1" x14ac:dyDescent="0.25">
      <c r="A1737" s="1" t="s">
        <v>5616</v>
      </c>
      <c r="B1737" s="38" t="s">
        <v>5617</v>
      </c>
    </row>
    <row r="1738" spans="1:2" hidden="1" x14ac:dyDescent="0.25">
      <c r="A1738" s="1" t="s">
        <v>5618</v>
      </c>
      <c r="B1738" s="38" t="s">
        <v>5619</v>
      </c>
    </row>
    <row r="1739" spans="1:2" hidden="1" x14ac:dyDescent="0.25">
      <c r="A1739" s="1" t="s">
        <v>5620</v>
      </c>
      <c r="B1739" s="38" t="s">
        <v>5621</v>
      </c>
    </row>
    <row r="1740" spans="1:2" hidden="1" x14ac:dyDescent="0.25">
      <c r="A1740" s="1" t="s">
        <v>5622</v>
      </c>
      <c r="B1740" s="38" t="s">
        <v>5623</v>
      </c>
    </row>
    <row r="1741" spans="1:2" hidden="1" x14ac:dyDescent="0.25">
      <c r="A1741" s="1" t="s">
        <v>5624</v>
      </c>
      <c r="B1741" s="38" t="s">
        <v>5625</v>
      </c>
    </row>
    <row r="1742" spans="1:2" hidden="1" x14ac:dyDescent="0.25">
      <c r="A1742" s="1" t="s">
        <v>5626</v>
      </c>
      <c r="B1742" s="38" t="s">
        <v>5627</v>
      </c>
    </row>
    <row r="1743" spans="1:2" hidden="1" x14ac:dyDescent="0.25">
      <c r="A1743" s="1" t="s">
        <v>205</v>
      </c>
      <c r="B1743" s="38" t="s">
        <v>5628</v>
      </c>
    </row>
    <row r="1744" spans="1:2" hidden="1" x14ac:dyDescent="0.25">
      <c r="A1744" s="1" t="s">
        <v>5629</v>
      </c>
      <c r="B1744" s="38" t="s">
        <v>5630</v>
      </c>
    </row>
    <row r="1745" spans="1:2" hidden="1" x14ac:dyDescent="0.25">
      <c r="A1745" s="1" t="s">
        <v>5631</v>
      </c>
      <c r="B1745" s="38" t="s">
        <v>5632</v>
      </c>
    </row>
    <row r="1746" spans="1:2" hidden="1" x14ac:dyDescent="0.25">
      <c r="A1746" s="1" t="s">
        <v>762</v>
      </c>
      <c r="B1746" s="38" t="s">
        <v>5633</v>
      </c>
    </row>
    <row r="1747" spans="1:2" hidden="1" x14ac:dyDescent="0.25">
      <c r="A1747" s="1" t="s">
        <v>762</v>
      </c>
      <c r="B1747" s="38" t="s">
        <v>5633</v>
      </c>
    </row>
    <row r="1748" spans="1:2" hidden="1" x14ac:dyDescent="0.25">
      <c r="A1748" s="1" t="s">
        <v>324</v>
      </c>
      <c r="B1748" s="38" t="s">
        <v>5634</v>
      </c>
    </row>
    <row r="1749" spans="1:2" hidden="1" x14ac:dyDescent="0.25">
      <c r="A1749" s="1" t="s">
        <v>5635</v>
      </c>
      <c r="B1749" s="38" t="s">
        <v>5636</v>
      </c>
    </row>
    <row r="1750" spans="1:2" hidden="1" x14ac:dyDescent="0.25">
      <c r="A1750" s="1" t="s">
        <v>5637</v>
      </c>
      <c r="B1750" s="38" t="s">
        <v>5638</v>
      </c>
    </row>
    <row r="1751" spans="1:2" hidden="1" x14ac:dyDescent="0.25">
      <c r="A1751" s="1" t="s">
        <v>5639</v>
      </c>
      <c r="B1751" s="38" t="s">
        <v>5640</v>
      </c>
    </row>
    <row r="1752" spans="1:2" hidden="1" x14ac:dyDescent="0.25">
      <c r="A1752" s="1" t="s">
        <v>5641</v>
      </c>
      <c r="B1752" s="38" t="s">
        <v>5642</v>
      </c>
    </row>
    <row r="1753" spans="1:2" hidden="1" x14ac:dyDescent="0.25">
      <c r="A1753" s="1" t="s">
        <v>5643</v>
      </c>
      <c r="B1753" s="38" t="s">
        <v>5644</v>
      </c>
    </row>
    <row r="1754" spans="1:2" hidden="1" x14ac:dyDescent="0.25">
      <c r="A1754" s="1" t="s">
        <v>2358</v>
      </c>
      <c r="B1754" s="38" t="s">
        <v>5645</v>
      </c>
    </row>
    <row r="1755" spans="1:2" hidden="1" x14ac:dyDescent="0.25">
      <c r="A1755" s="1" t="s">
        <v>5646</v>
      </c>
      <c r="B1755" s="38" t="s">
        <v>5647</v>
      </c>
    </row>
    <row r="1756" spans="1:2" hidden="1" x14ac:dyDescent="0.25">
      <c r="A1756" s="1" t="s">
        <v>5648</v>
      </c>
      <c r="B1756" s="38" t="s">
        <v>5649</v>
      </c>
    </row>
    <row r="1757" spans="1:2" hidden="1" x14ac:dyDescent="0.25">
      <c r="A1757" s="1" t="s">
        <v>5650</v>
      </c>
      <c r="B1757" s="38" t="s">
        <v>5651</v>
      </c>
    </row>
    <row r="1758" spans="1:2" hidden="1" x14ac:dyDescent="0.25">
      <c r="A1758" s="1" t="s">
        <v>5652</v>
      </c>
      <c r="B1758" s="38" t="s">
        <v>5653</v>
      </c>
    </row>
    <row r="1759" spans="1:2" hidden="1" x14ac:dyDescent="0.25">
      <c r="A1759" s="1" t="s">
        <v>5654</v>
      </c>
      <c r="B1759" s="38" t="s">
        <v>5655</v>
      </c>
    </row>
    <row r="1760" spans="1:2" hidden="1" x14ac:dyDescent="0.25">
      <c r="A1760" s="1" t="s">
        <v>5656</v>
      </c>
      <c r="B1760" s="38" t="s">
        <v>5657</v>
      </c>
    </row>
    <row r="1761" spans="1:2" hidden="1" x14ac:dyDescent="0.25">
      <c r="A1761" s="1" t="s">
        <v>5658</v>
      </c>
      <c r="B1761" s="38" t="s">
        <v>5659</v>
      </c>
    </row>
    <row r="1762" spans="1:2" hidden="1" x14ac:dyDescent="0.25">
      <c r="A1762" s="1" t="s">
        <v>5660</v>
      </c>
      <c r="B1762" s="38" t="s">
        <v>5661</v>
      </c>
    </row>
    <row r="1763" spans="1:2" hidden="1" x14ac:dyDescent="0.25">
      <c r="A1763" s="1" t="s">
        <v>5662</v>
      </c>
      <c r="B1763" s="38" t="s">
        <v>5663</v>
      </c>
    </row>
    <row r="1764" spans="1:2" hidden="1" x14ac:dyDescent="0.25">
      <c r="A1764" s="1" t="s">
        <v>5664</v>
      </c>
      <c r="B1764" s="38" t="s">
        <v>5665</v>
      </c>
    </row>
    <row r="1765" spans="1:2" hidden="1" x14ac:dyDescent="0.25">
      <c r="A1765" s="1" t="s">
        <v>5666</v>
      </c>
      <c r="B1765" s="38" t="s">
        <v>5667</v>
      </c>
    </row>
    <row r="1766" spans="1:2" hidden="1" x14ac:dyDescent="0.25">
      <c r="A1766" s="1" t="s">
        <v>5668</v>
      </c>
      <c r="B1766" s="38" t="s">
        <v>5669</v>
      </c>
    </row>
    <row r="1767" spans="1:2" hidden="1" x14ac:dyDescent="0.25">
      <c r="A1767" s="1" t="s">
        <v>5670</v>
      </c>
      <c r="B1767" s="38" t="s">
        <v>5671</v>
      </c>
    </row>
    <row r="1768" spans="1:2" hidden="1" x14ac:dyDescent="0.25">
      <c r="A1768" s="1" t="s">
        <v>5672</v>
      </c>
      <c r="B1768" s="38" t="s">
        <v>5673</v>
      </c>
    </row>
    <row r="1769" spans="1:2" hidden="1" x14ac:dyDescent="0.25">
      <c r="A1769" s="1" t="s">
        <v>5674</v>
      </c>
      <c r="B1769" s="38" t="s">
        <v>5675</v>
      </c>
    </row>
    <row r="1770" spans="1:2" hidden="1" x14ac:dyDescent="0.25">
      <c r="A1770" s="1" t="s">
        <v>5676</v>
      </c>
      <c r="B1770" s="38" t="s">
        <v>5677</v>
      </c>
    </row>
    <row r="1771" spans="1:2" hidden="1" x14ac:dyDescent="0.25">
      <c r="A1771" s="1" t="s">
        <v>5678</v>
      </c>
      <c r="B1771" s="38" t="s">
        <v>5679</v>
      </c>
    </row>
    <row r="1772" spans="1:2" hidden="1" x14ac:dyDescent="0.25">
      <c r="A1772" s="1" t="s">
        <v>5680</v>
      </c>
      <c r="B1772" s="38" t="s">
        <v>5681</v>
      </c>
    </row>
    <row r="1773" spans="1:2" hidden="1" x14ac:dyDescent="0.25">
      <c r="A1773" s="1" t="s">
        <v>5682</v>
      </c>
      <c r="B1773" s="38" t="s">
        <v>5683</v>
      </c>
    </row>
    <row r="1774" spans="1:2" hidden="1" x14ac:dyDescent="0.25">
      <c r="A1774" s="1" t="s">
        <v>5684</v>
      </c>
      <c r="B1774" s="38" t="s">
        <v>5685</v>
      </c>
    </row>
    <row r="1775" spans="1:2" hidden="1" x14ac:dyDescent="0.25">
      <c r="A1775" s="1" t="s">
        <v>5686</v>
      </c>
      <c r="B1775" s="38" t="s">
        <v>5687</v>
      </c>
    </row>
    <row r="1776" spans="1:2" hidden="1" x14ac:dyDescent="0.25">
      <c r="A1776" s="1" t="s">
        <v>5688</v>
      </c>
      <c r="B1776" s="38" t="s">
        <v>5689</v>
      </c>
    </row>
    <row r="1777" spans="1:2" hidden="1" x14ac:dyDescent="0.25">
      <c r="A1777" s="1" t="s">
        <v>5690</v>
      </c>
      <c r="B1777" s="38" t="s">
        <v>5691</v>
      </c>
    </row>
    <row r="1778" spans="1:2" hidden="1" x14ac:dyDescent="0.25">
      <c r="A1778" s="1" t="s">
        <v>5692</v>
      </c>
      <c r="B1778" s="38" t="s">
        <v>5693</v>
      </c>
    </row>
    <row r="1779" spans="1:2" hidden="1" x14ac:dyDescent="0.25">
      <c r="A1779" s="1" t="s">
        <v>5694</v>
      </c>
      <c r="B1779" s="38" t="s">
        <v>5695</v>
      </c>
    </row>
    <row r="1780" spans="1:2" hidden="1" x14ac:dyDescent="0.25">
      <c r="A1780" s="1" t="s">
        <v>5696</v>
      </c>
      <c r="B1780" s="38" t="s">
        <v>5697</v>
      </c>
    </row>
    <row r="1781" spans="1:2" hidden="1" x14ac:dyDescent="0.25">
      <c r="A1781" s="1" t="s">
        <v>5698</v>
      </c>
      <c r="B1781" s="38" t="s">
        <v>5699</v>
      </c>
    </row>
    <row r="1782" spans="1:2" hidden="1" x14ac:dyDescent="0.25">
      <c r="A1782" s="1" t="s">
        <v>5700</v>
      </c>
      <c r="B1782" s="38" t="s">
        <v>5701</v>
      </c>
    </row>
    <row r="1783" spans="1:2" hidden="1" x14ac:dyDescent="0.25">
      <c r="A1783" s="1" t="s">
        <v>5702</v>
      </c>
      <c r="B1783" s="38" t="s">
        <v>5703</v>
      </c>
    </row>
    <row r="1784" spans="1:2" hidden="1" x14ac:dyDescent="0.25">
      <c r="A1784" s="1" t="s">
        <v>5704</v>
      </c>
      <c r="B1784" s="38" t="s">
        <v>5705</v>
      </c>
    </row>
    <row r="1785" spans="1:2" hidden="1" x14ac:dyDescent="0.25">
      <c r="A1785" s="1" t="s">
        <v>5706</v>
      </c>
      <c r="B1785" s="38" t="s">
        <v>5707</v>
      </c>
    </row>
    <row r="1786" spans="1:2" hidden="1" x14ac:dyDescent="0.25">
      <c r="A1786" s="1" t="s">
        <v>5708</v>
      </c>
      <c r="B1786" s="38" t="s">
        <v>5709</v>
      </c>
    </row>
    <row r="1787" spans="1:2" hidden="1" x14ac:dyDescent="0.25">
      <c r="A1787" s="1" t="s">
        <v>5710</v>
      </c>
      <c r="B1787" s="38" t="s">
        <v>5711</v>
      </c>
    </row>
    <row r="1788" spans="1:2" hidden="1" x14ac:dyDescent="0.25">
      <c r="A1788" s="1" t="s">
        <v>280</v>
      </c>
      <c r="B1788" s="38" t="s">
        <v>5711</v>
      </c>
    </row>
    <row r="1789" spans="1:2" hidden="1" x14ac:dyDescent="0.25">
      <c r="A1789" s="1" t="s">
        <v>5712</v>
      </c>
      <c r="B1789" s="38" t="s">
        <v>5713</v>
      </c>
    </row>
    <row r="1790" spans="1:2" hidden="1" x14ac:dyDescent="0.25">
      <c r="A1790" s="1" t="s">
        <v>2778</v>
      </c>
      <c r="B1790" s="38" t="s">
        <v>5714</v>
      </c>
    </row>
    <row r="1791" spans="1:2" hidden="1" x14ac:dyDescent="0.25">
      <c r="A1791" s="1" t="s">
        <v>2778</v>
      </c>
      <c r="B1791" s="38" t="s">
        <v>5714</v>
      </c>
    </row>
    <row r="1792" spans="1:2" hidden="1" x14ac:dyDescent="0.25">
      <c r="A1792" s="1" t="s">
        <v>5715</v>
      </c>
      <c r="B1792" s="38" t="s">
        <v>5716</v>
      </c>
    </row>
    <row r="1793" spans="1:2" hidden="1" x14ac:dyDescent="0.25">
      <c r="A1793" s="1" t="s">
        <v>5717</v>
      </c>
      <c r="B1793" s="38" t="s">
        <v>5718</v>
      </c>
    </row>
    <row r="1794" spans="1:2" hidden="1" x14ac:dyDescent="0.25">
      <c r="A1794" s="1" t="s">
        <v>5719</v>
      </c>
      <c r="B1794" s="38" t="s">
        <v>5720</v>
      </c>
    </row>
    <row r="1795" spans="1:2" hidden="1" x14ac:dyDescent="0.25">
      <c r="A1795" s="1" t="s">
        <v>5721</v>
      </c>
      <c r="B1795" s="38" t="s">
        <v>5722</v>
      </c>
    </row>
    <row r="1796" spans="1:2" hidden="1" x14ac:dyDescent="0.25">
      <c r="A1796" s="1" t="s">
        <v>5723</v>
      </c>
      <c r="B1796" s="38" t="s">
        <v>5724</v>
      </c>
    </row>
    <row r="1797" spans="1:2" hidden="1" x14ac:dyDescent="0.25">
      <c r="A1797" s="1" t="s">
        <v>5725</v>
      </c>
      <c r="B1797" s="38" t="s">
        <v>5726</v>
      </c>
    </row>
    <row r="1798" spans="1:2" hidden="1" x14ac:dyDescent="0.25">
      <c r="A1798" s="1" t="s">
        <v>5727</v>
      </c>
      <c r="B1798" s="38" t="s">
        <v>5728</v>
      </c>
    </row>
    <row r="1799" spans="1:2" hidden="1" x14ac:dyDescent="0.25">
      <c r="A1799" s="1" t="s">
        <v>5729</v>
      </c>
      <c r="B1799" s="38" t="s">
        <v>5730</v>
      </c>
    </row>
    <row r="1800" spans="1:2" hidden="1" x14ac:dyDescent="0.25">
      <c r="A1800" s="1" t="s">
        <v>5731</v>
      </c>
      <c r="B1800" s="38" t="s">
        <v>5732</v>
      </c>
    </row>
    <row r="1801" spans="1:2" hidden="1" x14ac:dyDescent="0.25">
      <c r="A1801" s="1" t="s">
        <v>5733</v>
      </c>
      <c r="B1801" s="38" t="s">
        <v>5734</v>
      </c>
    </row>
    <row r="1802" spans="1:2" hidden="1" x14ac:dyDescent="0.25">
      <c r="A1802" s="1" t="s">
        <v>5735</v>
      </c>
      <c r="B1802" s="38" t="s">
        <v>5736</v>
      </c>
    </row>
    <row r="1803" spans="1:2" hidden="1" x14ac:dyDescent="0.25">
      <c r="A1803" s="1" t="s">
        <v>5737</v>
      </c>
      <c r="B1803" s="38" t="s">
        <v>5738</v>
      </c>
    </row>
    <row r="1804" spans="1:2" hidden="1" x14ac:dyDescent="0.25">
      <c r="A1804" s="1" t="s">
        <v>858</v>
      </c>
      <c r="B1804" s="38" t="s">
        <v>5739</v>
      </c>
    </row>
    <row r="1805" spans="1:2" hidden="1" x14ac:dyDescent="0.25">
      <c r="A1805" s="1" t="s">
        <v>5740</v>
      </c>
      <c r="B1805" s="38" t="s">
        <v>5741</v>
      </c>
    </row>
    <row r="1806" spans="1:2" hidden="1" x14ac:dyDescent="0.25">
      <c r="A1806" s="1" t="s">
        <v>5742</v>
      </c>
      <c r="B1806" s="38" t="s">
        <v>5743</v>
      </c>
    </row>
    <row r="1807" spans="1:2" hidden="1" x14ac:dyDescent="0.25">
      <c r="A1807" s="1" t="s">
        <v>5744</v>
      </c>
      <c r="B1807" s="38" t="s">
        <v>5745</v>
      </c>
    </row>
    <row r="1808" spans="1:2" hidden="1" x14ac:dyDescent="0.25">
      <c r="A1808" s="1" t="s">
        <v>5746</v>
      </c>
      <c r="B1808" s="38" t="s">
        <v>5747</v>
      </c>
    </row>
    <row r="1809" spans="1:2" hidden="1" x14ac:dyDescent="0.25">
      <c r="A1809" s="1" t="s">
        <v>5748</v>
      </c>
      <c r="B1809" s="38" t="s">
        <v>5749</v>
      </c>
    </row>
    <row r="1810" spans="1:2" hidden="1" x14ac:dyDescent="0.25">
      <c r="A1810" s="1" t="s">
        <v>5750</v>
      </c>
      <c r="B1810" s="38" t="s">
        <v>5751</v>
      </c>
    </row>
    <row r="1811" spans="1:2" hidden="1" x14ac:dyDescent="0.25">
      <c r="A1811" s="1" t="s">
        <v>5752</v>
      </c>
      <c r="B1811" s="38" t="s">
        <v>5753</v>
      </c>
    </row>
    <row r="1812" spans="1:2" hidden="1" x14ac:dyDescent="0.25">
      <c r="A1812" s="1" t="s">
        <v>5754</v>
      </c>
      <c r="B1812" s="38" t="s">
        <v>5755</v>
      </c>
    </row>
    <row r="1813" spans="1:2" hidden="1" x14ac:dyDescent="0.25">
      <c r="A1813" s="1" t="s">
        <v>5756</v>
      </c>
      <c r="B1813" s="38" t="s">
        <v>5757</v>
      </c>
    </row>
    <row r="1814" spans="1:2" hidden="1" x14ac:dyDescent="0.25">
      <c r="A1814" s="1" t="s">
        <v>5756</v>
      </c>
      <c r="B1814" s="38" t="s">
        <v>5757</v>
      </c>
    </row>
    <row r="1815" spans="1:2" hidden="1" x14ac:dyDescent="0.25">
      <c r="A1815" s="1" t="s">
        <v>5758</v>
      </c>
      <c r="B1815" s="38" t="s">
        <v>5759</v>
      </c>
    </row>
    <row r="1816" spans="1:2" hidden="1" x14ac:dyDescent="0.25">
      <c r="A1816" s="1" t="s">
        <v>5760</v>
      </c>
      <c r="B1816" s="38" t="s">
        <v>5761</v>
      </c>
    </row>
    <row r="1817" spans="1:2" hidden="1" x14ac:dyDescent="0.25">
      <c r="A1817" s="1" t="s">
        <v>5762</v>
      </c>
      <c r="B1817" s="38" t="s">
        <v>5763</v>
      </c>
    </row>
    <row r="1818" spans="1:2" hidden="1" x14ac:dyDescent="0.25">
      <c r="A1818" s="1" t="s">
        <v>5764</v>
      </c>
      <c r="B1818" s="38" t="s">
        <v>5765</v>
      </c>
    </row>
    <row r="1819" spans="1:2" hidden="1" x14ac:dyDescent="0.25">
      <c r="A1819" s="1" t="s">
        <v>5766</v>
      </c>
      <c r="B1819" s="38" t="s">
        <v>5767</v>
      </c>
    </row>
    <row r="1820" spans="1:2" hidden="1" x14ac:dyDescent="0.25">
      <c r="A1820" s="1" t="s">
        <v>5768</v>
      </c>
      <c r="B1820" s="38" t="s">
        <v>5769</v>
      </c>
    </row>
    <row r="1821" spans="1:2" hidden="1" x14ac:dyDescent="0.25">
      <c r="A1821" s="1" t="s">
        <v>5770</v>
      </c>
      <c r="B1821" s="38" t="s">
        <v>5771</v>
      </c>
    </row>
    <row r="1822" spans="1:2" hidden="1" x14ac:dyDescent="0.25">
      <c r="A1822" s="1" t="s">
        <v>5772</v>
      </c>
      <c r="B1822" s="38" t="s">
        <v>5773</v>
      </c>
    </row>
    <row r="1823" spans="1:2" hidden="1" x14ac:dyDescent="0.25">
      <c r="A1823" s="1" t="s">
        <v>5774</v>
      </c>
      <c r="B1823" s="38" t="s">
        <v>5775</v>
      </c>
    </row>
    <row r="1824" spans="1:2" hidden="1" x14ac:dyDescent="0.25">
      <c r="A1824" s="1" t="s">
        <v>5776</v>
      </c>
      <c r="B1824" s="38" t="s">
        <v>5777</v>
      </c>
    </row>
    <row r="1825" spans="1:2" hidden="1" x14ac:dyDescent="0.25">
      <c r="A1825" s="1" t="s">
        <v>5778</v>
      </c>
      <c r="B1825" s="38" t="s">
        <v>5779</v>
      </c>
    </row>
    <row r="1826" spans="1:2" hidden="1" x14ac:dyDescent="0.25">
      <c r="A1826" s="1" t="s">
        <v>5780</v>
      </c>
      <c r="B1826" s="38" t="s">
        <v>5781</v>
      </c>
    </row>
    <row r="1827" spans="1:2" hidden="1" x14ac:dyDescent="0.25">
      <c r="A1827" s="1" t="s">
        <v>5780</v>
      </c>
      <c r="B1827" s="38" t="s">
        <v>5781</v>
      </c>
    </row>
    <row r="1828" spans="1:2" hidden="1" x14ac:dyDescent="0.25">
      <c r="A1828" s="1" t="s">
        <v>5780</v>
      </c>
      <c r="B1828" s="38" t="s">
        <v>5781</v>
      </c>
    </row>
    <row r="1829" spans="1:2" hidden="1" x14ac:dyDescent="0.25">
      <c r="A1829" s="1" t="s">
        <v>5782</v>
      </c>
      <c r="B1829" s="38" t="s">
        <v>5781</v>
      </c>
    </row>
    <row r="1830" spans="1:2" hidden="1" x14ac:dyDescent="0.25">
      <c r="A1830" s="1" t="s">
        <v>5782</v>
      </c>
      <c r="B1830" s="38" t="s">
        <v>5781</v>
      </c>
    </row>
    <row r="1831" spans="1:2" hidden="1" x14ac:dyDescent="0.25">
      <c r="A1831" s="1" t="s">
        <v>5782</v>
      </c>
      <c r="B1831" s="38" t="s">
        <v>5781</v>
      </c>
    </row>
    <row r="1832" spans="1:2" hidden="1" x14ac:dyDescent="0.25">
      <c r="A1832" s="1" t="s">
        <v>5783</v>
      </c>
      <c r="B1832" s="38" t="s">
        <v>5781</v>
      </c>
    </row>
    <row r="1833" spans="1:2" hidden="1" x14ac:dyDescent="0.25">
      <c r="A1833" s="1" t="s">
        <v>5783</v>
      </c>
      <c r="B1833" s="38" t="s">
        <v>5781</v>
      </c>
    </row>
    <row r="1834" spans="1:2" hidden="1" x14ac:dyDescent="0.25">
      <c r="A1834" s="1" t="s">
        <v>5783</v>
      </c>
      <c r="B1834" s="38" t="s">
        <v>5781</v>
      </c>
    </row>
    <row r="1835" spans="1:2" hidden="1" x14ac:dyDescent="0.25">
      <c r="A1835" s="1" t="s">
        <v>5784</v>
      </c>
      <c r="B1835" s="38" t="s">
        <v>5781</v>
      </c>
    </row>
    <row r="1836" spans="1:2" hidden="1" x14ac:dyDescent="0.25">
      <c r="A1836" s="1" t="s">
        <v>5784</v>
      </c>
      <c r="B1836" s="38" t="s">
        <v>5781</v>
      </c>
    </row>
    <row r="1837" spans="1:2" hidden="1" x14ac:dyDescent="0.25">
      <c r="A1837" s="1" t="s">
        <v>5784</v>
      </c>
      <c r="B1837" s="38" t="s">
        <v>5781</v>
      </c>
    </row>
    <row r="1838" spans="1:2" hidden="1" x14ac:dyDescent="0.25">
      <c r="A1838" s="1" t="s">
        <v>2225</v>
      </c>
      <c r="B1838" s="38" t="s">
        <v>5781</v>
      </c>
    </row>
    <row r="1839" spans="1:2" hidden="1" x14ac:dyDescent="0.25">
      <c r="A1839" s="1" t="s">
        <v>2225</v>
      </c>
      <c r="B1839" s="38" t="s">
        <v>5781</v>
      </c>
    </row>
    <row r="1840" spans="1:2" hidden="1" x14ac:dyDescent="0.25">
      <c r="A1840" s="1" t="s">
        <v>2225</v>
      </c>
      <c r="B1840" s="38" t="s">
        <v>5781</v>
      </c>
    </row>
    <row r="1841" spans="1:2" hidden="1" x14ac:dyDescent="0.25">
      <c r="A1841" s="1" t="s">
        <v>5785</v>
      </c>
      <c r="B1841" s="38" t="s">
        <v>5781</v>
      </c>
    </row>
    <row r="1842" spans="1:2" hidden="1" x14ac:dyDescent="0.25">
      <c r="A1842" s="1" t="s">
        <v>5785</v>
      </c>
      <c r="B1842" s="38" t="s">
        <v>5781</v>
      </c>
    </row>
    <row r="1843" spans="1:2" hidden="1" x14ac:dyDescent="0.25">
      <c r="A1843" s="1" t="s">
        <v>5785</v>
      </c>
      <c r="B1843" s="38" t="s">
        <v>5781</v>
      </c>
    </row>
    <row r="1844" spans="1:2" hidden="1" x14ac:dyDescent="0.25">
      <c r="A1844" s="1" t="s">
        <v>5786</v>
      </c>
      <c r="B1844" s="38" t="s">
        <v>5787</v>
      </c>
    </row>
    <row r="1845" spans="1:2" hidden="1" x14ac:dyDescent="0.25">
      <c r="A1845" s="1" t="s">
        <v>5788</v>
      </c>
      <c r="B1845" s="38" t="s">
        <v>5789</v>
      </c>
    </row>
    <row r="1846" spans="1:2" hidden="1" x14ac:dyDescent="0.25">
      <c r="A1846" s="1" t="s">
        <v>5790</v>
      </c>
      <c r="B1846" s="38" t="s">
        <v>5791</v>
      </c>
    </row>
    <row r="1847" spans="1:2" hidden="1" x14ac:dyDescent="0.25">
      <c r="A1847" s="1" t="s">
        <v>5792</v>
      </c>
      <c r="B1847" s="38" t="s">
        <v>5793</v>
      </c>
    </row>
    <row r="1848" spans="1:2" hidden="1" x14ac:dyDescent="0.25">
      <c r="A1848" s="1" t="s">
        <v>5794</v>
      </c>
      <c r="B1848" s="38" t="s">
        <v>5793</v>
      </c>
    </row>
    <row r="1849" spans="1:2" hidden="1" x14ac:dyDescent="0.25">
      <c r="A1849" s="1" t="s">
        <v>5795</v>
      </c>
      <c r="B1849" s="38" t="s">
        <v>5796</v>
      </c>
    </row>
    <row r="1850" spans="1:2" hidden="1" x14ac:dyDescent="0.25">
      <c r="A1850" s="1" t="s">
        <v>5797</v>
      </c>
      <c r="B1850" s="38" t="s">
        <v>5798</v>
      </c>
    </row>
    <row r="1851" spans="1:2" hidden="1" x14ac:dyDescent="0.25">
      <c r="A1851" s="1" t="s">
        <v>186</v>
      </c>
      <c r="B1851" s="38" t="s">
        <v>5799</v>
      </c>
    </row>
    <row r="1852" spans="1:2" hidden="1" x14ac:dyDescent="0.25">
      <c r="A1852" s="1" t="s">
        <v>5800</v>
      </c>
      <c r="B1852" s="38" t="s">
        <v>5801</v>
      </c>
    </row>
    <row r="1853" spans="1:2" hidden="1" x14ac:dyDescent="0.25">
      <c r="A1853" s="1" t="s">
        <v>5800</v>
      </c>
      <c r="B1853" s="38" t="s">
        <v>5801</v>
      </c>
    </row>
    <row r="1854" spans="1:2" hidden="1" x14ac:dyDescent="0.25">
      <c r="A1854" s="1" t="s">
        <v>5802</v>
      </c>
      <c r="B1854" s="38" t="s">
        <v>5803</v>
      </c>
    </row>
    <row r="1855" spans="1:2" hidden="1" x14ac:dyDescent="0.25">
      <c r="A1855" s="1" t="s">
        <v>5804</v>
      </c>
      <c r="B1855" s="38" t="s">
        <v>5805</v>
      </c>
    </row>
    <row r="1856" spans="1:2" hidden="1" x14ac:dyDescent="0.25">
      <c r="A1856" s="1" t="s">
        <v>5806</v>
      </c>
      <c r="B1856" s="38" t="s">
        <v>5807</v>
      </c>
    </row>
    <row r="1857" spans="1:2" hidden="1" x14ac:dyDescent="0.25">
      <c r="A1857" s="1" t="s">
        <v>5808</v>
      </c>
      <c r="B1857" s="38" t="s">
        <v>5809</v>
      </c>
    </row>
    <row r="1858" spans="1:2" hidden="1" x14ac:dyDescent="0.25">
      <c r="A1858" s="1" t="s">
        <v>5810</v>
      </c>
      <c r="B1858" s="38" t="s">
        <v>5811</v>
      </c>
    </row>
    <row r="1859" spans="1:2" hidden="1" x14ac:dyDescent="0.25">
      <c r="A1859" s="1" t="s">
        <v>5812</v>
      </c>
      <c r="B1859" s="38" t="s">
        <v>5813</v>
      </c>
    </row>
    <row r="1860" spans="1:2" hidden="1" x14ac:dyDescent="0.25">
      <c r="A1860" s="1" t="s">
        <v>1111</v>
      </c>
      <c r="B1860" s="38" t="s">
        <v>5814</v>
      </c>
    </row>
    <row r="1861" spans="1:2" hidden="1" x14ac:dyDescent="0.25">
      <c r="A1861" s="1" t="s">
        <v>5815</v>
      </c>
      <c r="B1861" s="38" t="s">
        <v>5816</v>
      </c>
    </row>
    <row r="1862" spans="1:2" hidden="1" x14ac:dyDescent="0.25">
      <c r="A1862" s="1" t="s">
        <v>37</v>
      </c>
      <c r="B1862" s="38" t="s">
        <v>5817</v>
      </c>
    </row>
    <row r="1863" spans="1:2" hidden="1" x14ac:dyDescent="0.25">
      <c r="A1863" s="1" t="s">
        <v>5818</v>
      </c>
      <c r="B1863" s="38" t="s">
        <v>5819</v>
      </c>
    </row>
    <row r="1864" spans="1:2" hidden="1" x14ac:dyDescent="0.25">
      <c r="A1864" s="1" t="s">
        <v>5818</v>
      </c>
      <c r="B1864" s="38" t="s">
        <v>5819</v>
      </c>
    </row>
    <row r="1865" spans="1:2" hidden="1" x14ac:dyDescent="0.25">
      <c r="A1865" s="1" t="s">
        <v>5820</v>
      </c>
      <c r="B1865" s="38" t="s">
        <v>5821</v>
      </c>
    </row>
    <row r="1866" spans="1:2" hidden="1" x14ac:dyDescent="0.25">
      <c r="A1866" s="1" t="s">
        <v>5822</v>
      </c>
      <c r="B1866" s="38" t="s">
        <v>5823</v>
      </c>
    </row>
    <row r="1867" spans="1:2" hidden="1" x14ac:dyDescent="0.25">
      <c r="A1867" s="1" t="s">
        <v>5824</v>
      </c>
      <c r="B1867" s="38" t="s">
        <v>5825</v>
      </c>
    </row>
    <row r="1868" spans="1:2" hidden="1" x14ac:dyDescent="0.25">
      <c r="A1868" s="1" t="s">
        <v>1437</v>
      </c>
      <c r="B1868" s="38" t="s">
        <v>5826</v>
      </c>
    </row>
    <row r="1869" spans="1:2" hidden="1" x14ac:dyDescent="0.25">
      <c r="A1869" s="1" t="s">
        <v>1437</v>
      </c>
      <c r="B1869" s="38" t="s">
        <v>5826</v>
      </c>
    </row>
    <row r="1870" spans="1:2" hidden="1" x14ac:dyDescent="0.25">
      <c r="A1870" s="1" t="s">
        <v>1437</v>
      </c>
      <c r="B1870" s="38" t="s">
        <v>5826</v>
      </c>
    </row>
    <row r="1871" spans="1:2" hidden="1" x14ac:dyDescent="0.25">
      <c r="A1871" s="1" t="s">
        <v>1437</v>
      </c>
      <c r="B1871" s="38" t="s">
        <v>5826</v>
      </c>
    </row>
    <row r="1872" spans="1:2" hidden="1" x14ac:dyDescent="0.25">
      <c r="A1872" s="1" t="s">
        <v>5827</v>
      </c>
      <c r="B1872" s="38" t="s">
        <v>5826</v>
      </c>
    </row>
    <row r="1873" spans="1:2" hidden="1" x14ac:dyDescent="0.25">
      <c r="A1873" s="1" t="s">
        <v>5827</v>
      </c>
      <c r="B1873" s="38" t="s">
        <v>5826</v>
      </c>
    </row>
    <row r="1874" spans="1:2" hidden="1" x14ac:dyDescent="0.25">
      <c r="A1874" s="1" t="s">
        <v>5827</v>
      </c>
      <c r="B1874" s="38" t="s">
        <v>5826</v>
      </c>
    </row>
    <row r="1875" spans="1:2" hidden="1" x14ac:dyDescent="0.25">
      <c r="A1875" s="1" t="s">
        <v>5827</v>
      </c>
      <c r="B1875" s="38" t="s">
        <v>5826</v>
      </c>
    </row>
    <row r="1876" spans="1:2" hidden="1" x14ac:dyDescent="0.25">
      <c r="A1876" s="1" t="s">
        <v>5828</v>
      </c>
      <c r="B1876" s="38" t="s">
        <v>5829</v>
      </c>
    </row>
    <row r="1877" spans="1:2" hidden="1" x14ac:dyDescent="0.25">
      <c r="A1877" s="1" t="s">
        <v>5830</v>
      </c>
      <c r="B1877" s="38" t="s">
        <v>5831</v>
      </c>
    </row>
    <row r="1878" spans="1:2" hidden="1" x14ac:dyDescent="0.25">
      <c r="A1878" s="1" t="s">
        <v>5832</v>
      </c>
      <c r="B1878" s="38" t="s">
        <v>5833</v>
      </c>
    </row>
    <row r="1879" spans="1:2" hidden="1" x14ac:dyDescent="0.25">
      <c r="A1879" s="1" t="s">
        <v>5832</v>
      </c>
      <c r="B1879" s="38" t="s">
        <v>5833</v>
      </c>
    </row>
    <row r="1880" spans="1:2" hidden="1" x14ac:dyDescent="0.25">
      <c r="A1880" s="1" t="s">
        <v>5834</v>
      </c>
      <c r="B1880" s="38" t="s">
        <v>5835</v>
      </c>
    </row>
    <row r="1881" spans="1:2" hidden="1" x14ac:dyDescent="0.25">
      <c r="A1881" s="1" t="s">
        <v>5836</v>
      </c>
      <c r="B1881" s="38" t="s">
        <v>5837</v>
      </c>
    </row>
    <row r="1882" spans="1:2" hidden="1" x14ac:dyDescent="0.25">
      <c r="A1882" s="1" t="s">
        <v>5838</v>
      </c>
      <c r="B1882" s="38" t="s">
        <v>5839</v>
      </c>
    </row>
    <row r="1883" spans="1:2" hidden="1" x14ac:dyDescent="0.25">
      <c r="A1883" s="1" t="s">
        <v>5840</v>
      </c>
      <c r="B1883" s="38" t="s">
        <v>5841</v>
      </c>
    </row>
    <row r="1884" spans="1:2" hidden="1" x14ac:dyDescent="0.25">
      <c r="A1884" s="1" t="s">
        <v>5842</v>
      </c>
      <c r="B1884" s="38" t="s">
        <v>5843</v>
      </c>
    </row>
    <row r="1885" spans="1:2" hidden="1" x14ac:dyDescent="0.25">
      <c r="A1885" s="1" t="s">
        <v>5844</v>
      </c>
      <c r="B1885" s="38" t="s">
        <v>5845</v>
      </c>
    </row>
    <row r="1886" spans="1:2" hidden="1" x14ac:dyDescent="0.25">
      <c r="A1886" s="1" t="s">
        <v>95</v>
      </c>
      <c r="B1886" s="38" t="s">
        <v>5846</v>
      </c>
    </row>
    <row r="1887" spans="1:2" hidden="1" x14ac:dyDescent="0.25">
      <c r="A1887" s="1" t="s">
        <v>95</v>
      </c>
      <c r="B1887" s="38" t="s">
        <v>5846</v>
      </c>
    </row>
    <row r="1888" spans="1:2" hidden="1" x14ac:dyDescent="0.25">
      <c r="A1888" s="1" t="s">
        <v>5847</v>
      </c>
      <c r="B1888" s="38" t="s">
        <v>5848</v>
      </c>
    </row>
    <row r="1889" spans="1:2" hidden="1" x14ac:dyDescent="0.25">
      <c r="A1889" s="1" t="s">
        <v>5849</v>
      </c>
      <c r="B1889" s="38" t="s">
        <v>5850</v>
      </c>
    </row>
    <row r="1890" spans="1:2" hidden="1" x14ac:dyDescent="0.25">
      <c r="A1890" s="1" t="s">
        <v>5851</v>
      </c>
      <c r="B1890" s="38" t="s">
        <v>5852</v>
      </c>
    </row>
    <row r="1891" spans="1:2" hidden="1" x14ac:dyDescent="0.25">
      <c r="A1891" s="1" t="s">
        <v>5853</v>
      </c>
      <c r="B1891" s="38" t="s">
        <v>5854</v>
      </c>
    </row>
    <row r="1892" spans="1:2" hidden="1" x14ac:dyDescent="0.25">
      <c r="A1892" s="1" t="s">
        <v>5855</v>
      </c>
      <c r="B1892" s="38" t="s">
        <v>5856</v>
      </c>
    </row>
    <row r="1893" spans="1:2" hidden="1" x14ac:dyDescent="0.25">
      <c r="A1893" s="1" t="s">
        <v>5857</v>
      </c>
      <c r="B1893" s="38" t="s">
        <v>5858</v>
      </c>
    </row>
    <row r="1894" spans="1:2" hidden="1" x14ac:dyDescent="0.25">
      <c r="A1894" s="1" t="s">
        <v>5859</v>
      </c>
      <c r="B1894" s="38" t="s">
        <v>5860</v>
      </c>
    </row>
    <row r="1895" spans="1:2" hidden="1" x14ac:dyDescent="0.25">
      <c r="A1895" s="1" t="s">
        <v>5861</v>
      </c>
      <c r="B1895" s="38" t="s">
        <v>5862</v>
      </c>
    </row>
    <row r="1896" spans="1:2" hidden="1" x14ac:dyDescent="0.25">
      <c r="A1896" s="1" t="s">
        <v>5863</v>
      </c>
      <c r="B1896" s="38" t="s">
        <v>5864</v>
      </c>
    </row>
    <row r="1897" spans="1:2" hidden="1" x14ac:dyDescent="0.25">
      <c r="A1897" s="1" t="s">
        <v>5865</v>
      </c>
      <c r="B1897" s="38" t="s">
        <v>5866</v>
      </c>
    </row>
    <row r="1898" spans="1:2" hidden="1" x14ac:dyDescent="0.25">
      <c r="A1898" s="1" t="s">
        <v>5867</v>
      </c>
      <c r="B1898" s="38" t="s">
        <v>5868</v>
      </c>
    </row>
    <row r="1899" spans="1:2" hidden="1" x14ac:dyDescent="0.25">
      <c r="A1899" s="1" t="s">
        <v>5869</v>
      </c>
      <c r="B1899" s="38" t="s">
        <v>5870</v>
      </c>
    </row>
    <row r="1900" spans="1:2" hidden="1" x14ac:dyDescent="0.25">
      <c r="A1900" s="1" t="s">
        <v>5871</v>
      </c>
      <c r="B1900" s="38" t="s">
        <v>5872</v>
      </c>
    </row>
    <row r="1901" spans="1:2" hidden="1" x14ac:dyDescent="0.25">
      <c r="A1901" s="1" t="s">
        <v>5873</v>
      </c>
      <c r="B1901" s="38" t="s">
        <v>5874</v>
      </c>
    </row>
    <row r="1902" spans="1:2" hidden="1" x14ac:dyDescent="0.25">
      <c r="A1902" s="1" t="s">
        <v>2267</v>
      </c>
      <c r="B1902" s="38" t="s">
        <v>5875</v>
      </c>
    </row>
    <row r="1903" spans="1:2" hidden="1" x14ac:dyDescent="0.25">
      <c r="A1903" s="1" t="s">
        <v>2267</v>
      </c>
      <c r="B1903" s="38" t="s">
        <v>5875</v>
      </c>
    </row>
    <row r="1904" spans="1:2" hidden="1" x14ac:dyDescent="0.25">
      <c r="A1904" s="1" t="s">
        <v>5876</v>
      </c>
      <c r="B1904" s="38" t="s">
        <v>5877</v>
      </c>
    </row>
    <row r="1905" spans="1:2" hidden="1" x14ac:dyDescent="0.25">
      <c r="A1905" s="1" t="s">
        <v>5878</v>
      </c>
      <c r="B1905" s="38" t="s">
        <v>5879</v>
      </c>
    </row>
    <row r="1906" spans="1:2" hidden="1" x14ac:dyDescent="0.25">
      <c r="A1906" s="1" t="s">
        <v>551</v>
      </c>
      <c r="B1906" s="38" t="s">
        <v>5880</v>
      </c>
    </row>
    <row r="1907" spans="1:2" hidden="1" x14ac:dyDescent="0.25">
      <c r="A1907" s="1" t="s">
        <v>5881</v>
      </c>
      <c r="B1907" s="38" t="s">
        <v>5882</v>
      </c>
    </row>
    <row r="1908" spans="1:2" hidden="1" x14ac:dyDescent="0.25">
      <c r="A1908" s="1" t="s">
        <v>5883</v>
      </c>
      <c r="B1908" s="38" t="s">
        <v>5884</v>
      </c>
    </row>
    <row r="1909" spans="1:2" hidden="1" x14ac:dyDescent="0.25">
      <c r="A1909" s="1" t="s">
        <v>5885</v>
      </c>
      <c r="B1909" s="38" t="s">
        <v>5886</v>
      </c>
    </row>
    <row r="1910" spans="1:2" hidden="1" x14ac:dyDescent="0.25">
      <c r="A1910" s="1" t="s">
        <v>5887</v>
      </c>
      <c r="B1910" s="38" t="s">
        <v>5888</v>
      </c>
    </row>
    <row r="1911" spans="1:2" hidden="1" x14ac:dyDescent="0.25">
      <c r="A1911" s="1" t="s">
        <v>5889</v>
      </c>
      <c r="B1911" s="38" t="s">
        <v>5890</v>
      </c>
    </row>
    <row r="1912" spans="1:2" hidden="1" x14ac:dyDescent="0.25">
      <c r="A1912" s="1" t="s">
        <v>433</v>
      </c>
      <c r="B1912" s="38" t="s">
        <v>5891</v>
      </c>
    </row>
    <row r="1913" spans="1:2" hidden="1" x14ac:dyDescent="0.25">
      <c r="A1913" s="1" t="s">
        <v>5892</v>
      </c>
      <c r="B1913" s="38" t="s">
        <v>5893</v>
      </c>
    </row>
    <row r="1914" spans="1:2" hidden="1" x14ac:dyDescent="0.25">
      <c r="A1914" s="1" t="s">
        <v>5894</v>
      </c>
      <c r="B1914" s="38" t="s">
        <v>5895</v>
      </c>
    </row>
    <row r="1915" spans="1:2" hidden="1" x14ac:dyDescent="0.25">
      <c r="A1915" s="1" t="s">
        <v>5896</v>
      </c>
      <c r="B1915" s="38" t="s">
        <v>5897</v>
      </c>
    </row>
    <row r="1916" spans="1:2" hidden="1" x14ac:dyDescent="0.25">
      <c r="A1916" s="1" t="s">
        <v>5898</v>
      </c>
      <c r="B1916" s="38" t="s">
        <v>5899</v>
      </c>
    </row>
    <row r="1917" spans="1:2" hidden="1" x14ac:dyDescent="0.25">
      <c r="A1917" s="1" t="s">
        <v>5900</v>
      </c>
      <c r="B1917" s="38" t="s">
        <v>5901</v>
      </c>
    </row>
    <row r="1918" spans="1:2" hidden="1" x14ac:dyDescent="0.25">
      <c r="A1918" s="1" t="s">
        <v>5902</v>
      </c>
      <c r="B1918" s="38" t="s">
        <v>5903</v>
      </c>
    </row>
    <row r="1919" spans="1:2" hidden="1" x14ac:dyDescent="0.25">
      <c r="A1919" s="1" t="s">
        <v>5904</v>
      </c>
      <c r="B1919" s="38" t="s">
        <v>5905</v>
      </c>
    </row>
    <row r="1920" spans="1:2" hidden="1" x14ac:dyDescent="0.25">
      <c r="A1920" s="1" t="s">
        <v>5906</v>
      </c>
      <c r="B1920" s="38" t="s">
        <v>5907</v>
      </c>
    </row>
    <row r="1921" spans="1:2" hidden="1" x14ac:dyDescent="0.25">
      <c r="A1921" s="4" t="s">
        <v>5908</v>
      </c>
      <c r="B1921" s="38" t="s">
        <v>5909</v>
      </c>
    </row>
    <row r="1922" spans="1:2" hidden="1" x14ac:dyDescent="0.25">
      <c r="A1922" s="1" t="s">
        <v>5910</v>
      </c>
      <c r="B1922" s="38" t="s">
        <v>5911</v>
      </c>
    </row>
    <row r="1923" spans="1:2" hidden="1" x14ac:dyDescent="0.25">
      <c r="A1923" s="1" t="s">
        <v>1212</v>
      </c>
      <c r="B1923" s="38" t="s">
        <v>5912</v>
      </c>
    </row>
    <row r="1924" spans="1:2" hidden="1" x14ac:dyDescent="0.25">
      <c r="A1924" s="1" t="s">
        <v>5913</v>
      </c>
      <c r="B1924" s="38" t="s">
        <v>5914</v>
      </c>
    </row>
    <row r="1925" spans="1:2" hidden="1" x14ac:dyDescent="0.25">
      <c r="A1925" s="1" t="s">
        <v>5915</v>
      </c>
      <c r="B1925" s="38" t="s">
        <v>5916</v>
      </c>
    </row>
    <row r="1926" spans="1:2" hidden="1" x14ac:dyDescent="0.25">
      <c r="A1926" s="1" t="s">
        <v>5917</v>
      </c>
      <c r="B1926" s="38" t="s">
        <v>5918</v>
      </c>
    </row>
    <row r="1927" spans="1:2" hidden="1" x14ac:dyDescent="0.25">
      <c r="A1927" s="1" t="s">
        <v>5919</v>
      </c>
      <c r="B1927" s="38" t="s">
        <v>5920</v>
      </c>
    </row>
    <row r="1928" spans="1:2" hidden="1" x14ac:dyDescent="0.25">
      <c r="A1928" s="1" t="s">
        <v>5921</v>
      </c>
      <c r="B1928" s="38" t="s">
        <v>5922</v>
      </c>
    </row>
    <row r="1929" spans="1:2" hidden="1" x14ac:dyDescent="0.25">
      <c r="A1929" s="1" t="s">
        <v>5923</v>
      </c>
      <c r="B1929" s="38" t="s">
        <v>5924</v>
      </c>
    </row>
    <row r="1930" spans="1:2" hidden="1" x14ac:dyDescent="0.25">
      <c r="A1930" s="1" t="s">
        <v>5925</v>
      </c>
      <c r="B1930" s="38" t="s">
        <v>5926</v>
      </c>
    </row>
    <row r="1931" spans="1:2" hidden="1" x14ac:dyDescent="0.25">
      <c r="A1931" s="1" t="s">
        <v>5927</v>
      </c>
      <c r="B1931" s="38" t="s">
        <v>5928</v>
      </c>
    </row>
    <row r="1932" spans="1:2" hidden="1" x14ac:dyDescent="0.25">
      <c r="A1932" s="1" t="s">
        <v>5929</v>
      </c>
      <c r="B1932" s="38" t="s">
        <v>5930</v>
      </c>
    </row>
    <row r="1933" spans="1:2" hidden="1" x14ac:dyDescent="0.25">
      <c r="A1933" s="1" t="s">
        <v>5931</v>
      </c>
      <c r="B1933" s="38" t="s">
        <v>5932</v>
      </c>
    </row>
    <row r="1934" spans="1:2" hidden="1" x14ac:dyDescent="0.25">
      <c r="A1934" s="1" t="s">
        <v>5933</v>
      </c>
      <c r="B1934" s="38" t="s">
        <v>5934</v>
      </c>
    </row>
    <row r="1935" spans="1:2" hidden="1" x14ac:dyDescent="0.25">
      <c r="A1935" s="1" t="s">
        <v>5935</v>
      </c>
      <c r="B1935" s="38" t="s">
        <v>5936</v>
      </c>
    </row>
    <row r="1936" spans="1:2" hidden="1" x14ac:dyDescent="0.25">
      <c r="A1936" s="1" t="s">
        <v>5937</v>
      </c>
      <c r="B1936" s="38" t="s">
        <v>5938</v>
      </c>
    </row>
    <row r="1937" spans="1:2" hidden="1" x14ac:dyDescent="0.25">
      <c r="A1937" s="1" t="s">
        <v>5939</v>
      </c>
      <c r="B1937" s="38" t="s">
        <v>5940</v>
      </c>
    </row>
    <row r="1938" spans="1:2" hidden="1" x14ac:dyDescent="0.25">
      <c r="A1938" s="1" t="s">
        <v>5941</v>
      </c>
      <c r="B1938" s="38" t="s">
        <v>5942</v>
      </c>
    </row>
    <row r="1939" spans="1:2" hidden="1" x14ac:dyDescent="0.25">
      <c r="A1939" s="1" t="s">
        <v>5943</v>
      </c>
      <c r="B1939" s="38" t="s">
        <v>5944</v>
      </c>
    </row>
    <row r="1940" spans="1:2" hidden="1" x14ac:dyDescent="0.25">
      <c r="A1940" s="1" t="s">
        <v>5945</v>
      </c>
      <c r="B1940" s="38" t="s">
        <v>5946</v>
      </c>
    </row>
    <row r="1941" spans="1:2" hidden="1" x14ac:dyDescent="0.25">
      <c r="A1941" s="1" t="s">
        <v>5945</v>
      </c>
      <c r="B1941" s="38" t="s">
        <v>5946</v>
      </c>
    </row>
    <row r="1942" spans="1:2" hidden="1" x14ac:dyDescent="0.25">
      <c r="A1942" s="1" t="s">
        <v>5947</v>
      </c>
      <c r="B1942" s="38" t="s">
        <v>5948</v>
      </c>
    </row>
    <row r="1943" spans="1:2" hidden="1" x14ac:dyDescent="0.25">
      <c r="A1943" s="1" t="s">
        <v>5949</v>
      </c>
      <c r="B1943" s="38" t="s">
        <v>5950</v>
      </c>
    </row>
    <row r="1944" spans="1:2" hidden="1" x14ac:dyDescent="0.25">
      <c r="A1944" s="1" t="s">
        <v>5951</v>
      </c>
      <c r="B1944" s="38" t="s">
        <v>5952</v>
      </c>
    </row>
    <row r="1945" spans="1:2" hidden="1" x14ac:dyDescent="0.25">
      <c r="A1945" s="1" t="s">
        <v>5953</v>
      </c>
      <c r="B1945" s="38" t="s">
        <v>5954</v>
      </c>
    </row>
    <row r="1946" spans="1:2" hidden="1" x14ac:dyDescent="0.25">
      <c r="A1946" s="1" t="s">
        <v>5955</v>
      </c>
      <c r="B1946" s="38" t="s">
        <v>5956</v>
      </c>
    </row>
    <row r="1947" spans="1:2" hidden="1" x14ac:dyDescent="0.25">
      <c r="A1947" s="1" t="s">
        <v>5957</v>
      </c>
      <c r="B1947" s="38" t="s">
        <v>5958</v>
      </c>
    </row>
    <row r="1948" spans="1:2" hidden="1" x14ac:dyDescent="0.25">
      <c r="A1948" s="1" t="s">
        <v>5959</v>
      </c>
      <c r="B1948" s="38" t="s">
        <v>5960</v>
      </c>
    </row>
    <row r="1949" spans="1:2" hidden="1" x14ac:dyDescent="0.25">
      <c r="A1949" s="1" t="s">
        <v>5961</v>
      </c>
      <c r="B1949" s="38" t="s">
        <v>5962</v>
      </c>
    </row>
    <row r="1950" spans="1:2" hidden="1" x14ac:dyDescent="0.25">
      <c r="A1950" s="1" t="s">
        <v>5963</v>
      </c>
      <c r="B1950" s="38" t="s">
        <v>5964</v>
      </c>
    </row>
    <row r="1951" spans="1:2" hidden="1" x14ac:dyDescent="0.25">
      <c r="A1951" s="1" t="s">
        <v>5965</v>
      </c>
      <c r="B1951" s="38" t="s">
        <v>5966</v>
      </c>
    </row>
    <row r="1952" spans="1:2" hidden="1" x14ac:dyDescent="0.25">
      <c r="A1952" s="1" t="s">
        <v>5967</v>
      </c>
      <c r="B1952" s="38" t="s">
        <v>5968</v>
      </c>
    </row>
    <row r="1953" spans="1:2" hidden="1" x14ac:dyDescent="0.25">
      <c r="A1953" s="1" t="s">
        <v>5969</v>
      </c>
      <c r="B1953" s="38" t="s">
        <v>5970</v>
      </c>
    </row>
    <row r="1954" spans="1:2" hidden="1" x14ac:dyDescent="0.25">
      <c r="A1954" s="1" t="s">
        <v>1170</v>
      </c>
      <c r="B1954" s="38" t="s">
        <v>5971</v>
      </c>
    </row>
    <row r="1955" spans="1:2" hidden="1" x14ac:dyDescent="0.25">
      <c r="A1955" s="1" t="s">
        <v>1170</v>
      </c>
      <c r="B1955" s="38" t="s">
        <v>5971</v>
      </c>
    </row>
    <row r="1956" spans="1:2" hidden="1" x14ac:dyDescent="0.25">
      <c r="A1956" s="1" t="s">
        <v>5972</v>
      </c>
      <c r="B1956" s="38" t="s">
        <v>5971</v>
      </c>
    </row>
    <row r="1957" spans="1:2" hidden="1" x14ac:dyDescent="0.25">
      <c r="A1957" s="1" t="s">
        <v>5972</v>
      </c>
      <c r="B1957" s="38" t="s">
        <v>5971</v>
      </c>
    </row>
    <row r="1958" spans="1:2" hidden="1" x14ac:dyDescent="0.25">
      <c r="A1958" s="1" t="s">
        <v>5973</v>
      </c>
      <c r="B1958" s="38" t="s">
        <v>5971</v>
      </c>
    </row>
    <row r="1959" spans="1:2" hidden="1" x14ac:dyDescent="0.25">
      <c r="A1959" s="1" t="s">
        <v>5973</v>
      </c>
      <c r="B1959" s="38" t="s">
        <v>5971</v>
      </c>
    </row>
    <row r="1960" spans="1:2" hidden="1" x14ac:dyDescent="0.25">
      <c r="A1960" s="1" t="s">
        <v>1983</v>
      </c>
      <c r="B1960" s="38" t="s">
        <v>5971</v>
      </c>
    </row>
    <row r="1961" spans="1:2" hidden="1" x14ac:dyDescent="0.25">
      <c r="A1961" s="1" t="s">
        <v>1983</v>
      </c>
      <c r="B1961" s="38" t="s">
        <v>5971</v>
      </c>
    </row>
    <row r="1962" spans="1:2" hidden="1" x14ac:dyDescent="0.25">
      <c r="A1962" s="1" t="s">
        <v>5974</v>
      </c>
      <c r="B1962" s="38" t="s">
        <v>5975</v>
      </c>
    </row>
    <row r="1963" spans="1:2" hidden="1" x14ac:dyDescent="0.25">
      <c r="A1963" s="1" t="s">
        <v>5976</v>
      </c>
      <c r="B1963" s="38" t="s">
        <v>5977</v>
      </c>
    </row>
    <row r="1964" spans="1:2" hidden="1" x14ac:dyDescent="0.25">
      <c r="A1964" s="1" t="s">
        <v>5978</v>
      </c>
      <c r="B1964" s="38" t="s">
        <v>5979</v>
      </c>
    </row>
    <row r="1965" spans="1:2" hidden="1" x14ac:dyDescent="0.25">
      <c r="A1965" s="1" t="s">
        <v>5980</v>
      </c>
      <c r="B1965" s="38" t="s">
        <v>5981</v>
      </c>
    </row>
    <row r="1966" spans="1:2" hidden="1" x14ac:dyDescent="0.25">
      <c r="A1966" s="1" t="s">
        <v>5982</v>
      </c>
      <c r="B1966" s="38" t="s">
        <v>5983</v>
      </c>
    </row>
    <row r="1967" spans="1:2" hidden="1" x14ac:dyDescent="0.25">
      <c r="A1967" s="1" t="s">
        <v>5984</v>
      </c>
      <c r="B1967" s="38" t="s">
        <v>5985</v>
      </c>
    </row>
    <row r="1968" spans="1:2" hidden="1" x14ac:dyDescent="0.25">
      <c r="A1968" s="1" t="s">
        <v>5986</v>
      </c>
      <c r="B1968" s="38" t="s">
        <v>5987</v>
      </c>
    </row>
    <row r="1969" spans="1:2" hidden="1" x14ac:dyDescent="0.25">
      <c r="A1969" s="1" t="s">
        <v>5988</v>
      </c>
      <c r="B1969" s="38" t="s">
        <v>5989</v>
      </c>
    </row>
    <row r="1970" spans="1:2" hidden="1" x14ac:dyDescent="0.25">
      <c r="A1970" s="1" t="s">
        <v>5990</v>
      </c>
      <c r="B1970" s="38" t="s">
        <v>5991</v>
      </c>
    </row>
    <row r="1971" spans="1:2" hidden="1" x14ac:dyDescent="0.25">
      <c r="A1971" s="1" t="s">
        <v>5992</v>
      </c>
      <c r="B1971" s="38" t="s">
        <v>5993</v>
      </c>
    </row>
    <row r="1972" spans="1:2" hidden="1" x14ac:dyDescent="0.25">
      <c r="A1972" s="1" t="s">
        <v>5994</v>
      </c>
      <c r="B1972" s="38" t="s">
        <v>5995</v>
      </c>
    </row>
    <row r="1973" spans="1:2" hidden="1" x14ac:dyDescent="0.25">
      <c r="A1973" s="1" t="s">
        <v>5996</v>
      </c>
      <c r="B1973" s="38" t="s">
        <v>5997</v>
      </c>
    </row>
    <row r="1974" spans="1:2" hidden="1" x14ac:dyDescent="0.25">
      <c r="A1974" s="1" t="s">
        <v>5998</v>
      </c>
      <c r="B1974" s="38" t="s">
        <v>5999</v>
      </c>
    </row>
    <row r="1975" spans="1:2" hidden="1" x14ac:dyDescent="0.25">
      <c r="A1975" s="1" t="s">
        <v>6000</v>
      </c>
      <c r="B1975" s="38" t="s">
        <v>6001</v>
      </c>
    </row>
    <row r="1976" spans="1:2" hidden="1" x14ac:dyDescent="0.25">
      <c r="A1976" s="1" t="s">
        <v>6002</v>
      </c>
      <c r="B1976" s="38" t="s">
        <v>6003</v>
      </c>
    </row>
    <row r="1977" spans="1:2" hidden="1" x14ac:dyDescent="0.25">
      <c r="A1977" s="1" t="s">
        <v>6004</v>
      </c>
      <c r="B1977" s="38" t="s">
        <v>6005</v>
      </c>
    </row>
    <row r="1978" spans="1:2" hidden="1" x14ac:dyDescent="0.25">
      <c r="A1978" s="1" t="s">
        <v>6006</v>
      </c>
      <c r="B1978" s="38" t="s">
        <v>6007</v>
      </c>
    </row>
    <row r="1979" spans="1:2" hidden="1" x14ac:dyDescent="0.25">
      <c r="A1979" s="1" t="s">
        <v>6008</v>
      </c>
      <c r="B1979" s="38" t="s">
        <v>6007</v>
      </c>
    </row>
    <row r="1980" spans="1:2" hidden="1" x14ac:dyDescent="0.25">
      <c r="A1980" s="1" t="s">
        <v>6009</v>
      </c>
      <c r="B1980" s="38" t="s">
        <v>6010</v>
      </c>
    </row>
    <row r="1981" spans="1:2" hidden="1" x14ac:dyDescent="0.25">
      <c r="A1981" s="1" t="s">
        <v>6009</v>
      </c>
      <c r="B1981" s="38" t="s">
        <v>6010</v>
      </c>
    </row>
    <row r="1982" spans="1:2" hidden="1" x14ac:dyDescent="0.25">
      <c r="A1982" s="1" t="s">
        <v>6009</v>
      </c>
      <c r="B1982" s="38" t="s">
        <v>6010</v>
      </c>
    </row>
    <row r="1983" spans="1:2" hidden="1" x14ac:dyDescent="0.25">
      <c r="A1983" s="1" t="s">
        <v>1022</v>
      </c>
      <c r="B1983" s="38" t="s">
        <v>6011</v>
      </c>
    </row>
    <row r="1984" spans="1:2" hidden="1" x14ac:dyDescent="0.25">
      <c r="A1984" s="1" t="s">
        <v>90</v>
      </c>
      <c r="B1984" s="38" t="s">
        <v>6012</v>
      </c>
    </row>
    <row r="1985" spans="1:2" hidden="1" x14ac:dyDescent="0.25">
      <c r="A1985" s="1" t="s">
        <v>6013</v>
      </c>
      <c r="B1985" s="38" t="s">
        <v>6014</v>
      </c>
    </row>
    <row r="1986" spans="1:2" hidden="1" x14ac:dyDescent="0.25">
      <c r="A1986" s="1" t="s">
        <v>6015</v>
      </c>
      <c r="B1986" s="38" t="s">
        <v>6016</v>
      </c>
    </row>
    <row r="1987" spans="1:2" hidden="1" x14ac:dyDescent="0.25">
      <c r="A1987" s="1" t="s">
        <v>6017</v>
      </c>
      <c r="B1987" s="38" t="s">
        <v>6018</v>
      </c>
    </row>
    <row r="1988" spans="1:2" hidden="1" x14ac:dyDescent="0.25">
      <c r="A1988" s="1" t="s">
        <v>6019</v>
      </c>
      <c r="B1988" s="38" t="s">
        <v>6020</v>
      </c>
    </row>
    <row r="1989" spans="1:2" hidden="1" x14ac:dyDescent="0.25">
      <c r="A1989" s="1" t="s">
        <v>6019</v>
      </c>
      <c r="B1989" s="38" t="s">
        <v>6020</v>
      </c>
    </row>
    <row r="1990" spans="1:2" hidden="1" x14ac:dyDescent="0.25">
      <c r="A1990" s="1" t="s">
        <v>6021</v>
      </c>
      <c r="B1990" s="38" t="s">
        <v>6022</v>
      </c>
    </row>
    <row r="1991" spans="1:2" hidden="1" x14ac:dyDescent="0.25">
      <c r="A1991" s="1" t="s">
        <v>6021</v>
      </c>
      <c r="B1991" s="38" t="s">
        <v>6022</v>
      </c>
    </row>
    <row r="1992" spans="1:2" hidden="1" x14ac:dyDescent="0.25">
      <c r="A1992" s="1" t="s">
        <v>6021</v>
      </c>
      <c r="B1992" s="38" t="s">
        <v>6022</v>
      </c>
    </row>
    <row r="1993" spans="1:2" hidden="1" x14ac:dyDescent="0.25">
      <c r="A1993" s="1" t="s">
        <v>362</v>
      </c>
      <c r="B1993" s="38" t="s">
        <v>6022</v>
      </c>
    </row>
    <row r="1994" spans="1:2" hidden="1" x14ac:dyDescent="0.25">
      <c r="A1994" s="1" t="s">
        <v>362</v>
      </c>
      <c r="B1994" s="38" t="s">
        <v>6022</v>
      </c>
    </row>
    <row r="1995" spans="1:2" hidden="1" x14ac:dyDescent="0.25">
      <c r="A1995" s="1" t="s">
        <v>362</v>
      </c>
      <c r="B1995" s="38" t="s">
        <v>6022</v>
      </c>
    </row>
    <row r="1996" spans="1:2" hidden="1" x14ac:dyDescent="0.25">
      <c r="A1996" s="1" t="s">
        <v>6023</v>
      </c>
      <c r="B1996" s="38" t="s">
        <v>6024</v>
      </c>
    </row>
    <row r="1997" spans="1:2" hidden="1" x14ac:dyDescent="0.25">
      <c r="A1997" s="1" t="s">
        <v>6025</v>
      </c>
      <c r="B1997" s="38" t="s">
        <v>6026</v>
      </c>
    </row>
    <row r="1998" spans="1:2" hidden="1" x14ac:dyDescent="0.25">
      <c r="A1998" s="1" t="s">
        <v>6027</v>
      </c>
      <c r="B1998" s="38" t="s">
        <v>6028</v>
      </c>
    </row>
    <row r="1999" spans="1:2" hidden="1" x14ac:dyDescent="0.25">
      <c r="A1999" s="1" t="s">
        <v>6029</v>
      </c>
      <c r="B1999" s="38" t="s">
        <v>6030</v>
      </c>
    </row>
    <row r="2000" spans="1:2" hidden="1" x14ac:dyDescent="0.25">
      <c r="A2000" s="1" t="s">
        <v>6029</v>
      </c>
      <c r="B2000" s="38" t="s">
        <v>6030</v>
      </c>
    </row>
    <row r="2001" spans="1:2" hidden="1" x14ac:dyDescent="0.25">
      <c r="A2001" s="1" t="s">
        <v>6029</v>
      </c>
      <c r="B2001" s="38" t="s">
        <v>6030</v>
      </c>
    </row>
    <row r="2002" spans="1:2" hidden="1" x14ac:dyDescent="0.25">
      <c r="A2002" s="1" t="s">
        <v>6029</v>
      </c>
      <c r="B2002" s="38" t="s">
        <v>6030</v>
      </c>
    </row>
    <row r="2003" spans="1:2" hidden="1" x14ac:dyDescent="0.25">
      <c r="A2003" s="1" t="s">
        <v>6029</v>
      </c>
      <c r="B2003" s="38" t="s">
        <v>6030</v>
      </c>
    </row>
    <row r="2004" spans="1:2" hidden="1" x14ac:dyDescent="0.25">
      <c r="A2004" s="1" t="s">
        <v>6029</v>
      </c>
      <c r="B2004" s="38" t="s">
        <v>6030</v>
      </c>
    </row>
    <row r="2005" spans="1:2" hidden="1" x14ac:dyDescent="0.25">
      <c r="A2005" s="1" t="s">
        <v>772</v>
      </c>
      <c r="B2005" s="38" t="s">
        <v>6030</v>
      </c>
    </row>
    <row r="2006" spans="1:2" hidden="1" x14ac:dyDescent="0.25">
      <c r="A2006" s="1" t="s">
        <v>772</v>
      </c>
      <c r="B2006" s="38" t="s">
        <v>6030</v>
      </c>
    </row>
    <row r="2007" spans="1:2" hidden="1" x14ac:dyDescent="0.25">
      <c r="A2007" s="1" t="s">
        <v>772</v>
      </c>
      <c r="B2007" s="38" t="s">
        <v>6030</v>
      </c>
    </row>
    <row r="2008" spans="1:2" hidden="1" x14ac:dyDescent="0.25">
      <c r="A2008" s="1" t="s">
        <v>772</v>
      </c>
      <c r="B2008" s="38" t="s">
        <v>6030</v>
      </c>
    </row>
    <row r="2009" spans="1:2" hidden="1" x14ac:dyDescent="0.25">
      <c r="A2009" s="1" t="s">
        <v>772</v>
      </c>
      <c r="B2009" s="38" t="s">
        <v>6030</v>
      </c>
    </row>
    <row r="2010" spans="1:2" hidden="1" x14ac:dyDescent="0.25">
      <c r="A2010" s="1" t="s">
        <v>772</v>
      </c>
      <c r="B2010" s="38" t="s">
        <v>6030</v>
      </c>
    </row>
    <row r="2011" spans="1:2" hidden="1" x14ac:dyDescent="0.25">
      <c r="A2011" s="1" t="s">
        <v>2023</v>
      </c>
      <c r="B2011" s="38" t="s">
        <v>6030</v>
      </c>
    </row>
    <row r="2012" spans="1:2" hidden="1" x14ac:dyDescent="0.25">
      <c r="A2012" s="1" t="s">
        <v>2023</v>
      </c>
      <c r="B2012" s="38" t="s">
        <v>6030</v>
      </c>
    </row>
    <row r="2013" spans="1:2" hidden="1" x14ac:dyDescent="0.25">
      <c r="A2013" s="1" t="s">
        <v>2023</v>
      </c>
      <c r="B2013" s="38" t="s">
        <v>6030</v>
      </c>
    </row>
    <row r="2014" spans="1:2" hidden="1" x14ac:dyDescent="0.25">
      <c r="A2014" s="1" t="s">
        <v>2023</v>
      </c>
      <c r="B2014" s="38" t="s">
        <v>6030</v>
      </c>
    </row>
    <row r="2015" spans="1:2" hidden="1" x14ac:dyDescent="0.25">
      <c r="A2015" s="1" t="s">
        <v>2023</v>
      </c>
      <c r="B2015" s="38" t="s">
        <v>6030</v>
      </c>
    </row>
    <row r="2016" spans="1:2" hidden="1" x14ac:dyDescent="0.25">
      <c r="A2016" s="1" t="s">
        <v>2023</v>
      </c>
      <c r="B2016" s="38" t="s">
        <v>6030</v>
      </c>
    </row>
    <row r="2017" spans="1:2" hidden="1" x14ac:dyDescent="0.25">
      <c r="A2017" s="1" t="s">
        <v>1056</v>
      </c>
      <c r="B2017" s="38" t="s">
        <v>6030</v>
      </c>
    </row>
    <row r="2018" spans="1:2" hidden="1" x14ac:dyDescent="0.25">
      <c r="A2018" s="1" t="s">
        <v>1056</v>
      </c>
      <c r="B2018" s="38" t="s">
        <v>6030</v>
      </c>
    </row>
    <row r="2019" spans="1:2" hidden="1" x14ac:dyDescent="0.25">
      <c r="A2019" s="1" t="s">
        <v>1056</v>
      </c>
      <c r="B2019" s="38" t="s">
        <v>6030</v>
      </c>
    </row>
    <row r="2020" spans="1:2" hidden="1" x14ac:dyDescent="0.25">
      <c r="A2020" s="1" t="s">
        <v>1056</v>
      </c>
      <c r="B2020" s="38" t="s">
        <v>6030</v>
      </c>
    </row>
    <row r="2021" spans="1:2" hidden="1" x14ac:dyDescent="0.25">
      <c r="A2021" s="1" t="s">
        <v>1056</v>
      </c>
      <c r="B2021" s="38" t="s">
        <v>6030</v>
      </c>
    </row>
    <row r="2022" spans="1:2" hidden="1" x14ac:dyDescent="0.25">
      <c r="A2022" s="1" t="s">
        <v>1056</v>
      </c>
      <c r="B2022" s="38" t="s">
        <v>6030</v>
      </c>
    </row>
    <row r="2023" spans="1:2" hidden="1" x14ac:dyDescent="0.25">
      <c r="A2023" s="1" t="s">
        <v>370</v>
      </c>
      <c r="B2023" s="38" t="s">
        <v>6030</v>
      </c>
    </row>
    <row r="2024" spans="1:2" hidden="1" x14ac:dyDescent="0.25">
      <c r="A2024" s="1" t="s">
        <v>370</v>
      </c>
      <c r="B2024" s="38" t="s">
        <v>6030</v>
      </c>
    </row>
    <row r="2025" spans="1:2" hidden="1" x14ac:dyDescent="0.25">
      <c r="A2025" s="1" t="s">
        <v>370</v>
      </c>
      <c r="B2025" s="38" t="s">
        <v>6030</v>
      </c>
    </row>
    <row r="2026" spans="1:2" hidden="1" x14ac:dyDescent="0.25">
      <c r="A2026" s="1" t="s">
        <v>370</v>
      </c>
      <c r="B2026" s="38" t="s">
        <v>6030</v>
      </c>
    </row>
    <row r="2027" spans="1:2" hidden="1" x14ac:dyDescent="0.25">
      <c r="A2027" s="1" t="s">
        <v>370</v>
      </c>
      <c r="B2027" s="38" t="s">
        <v>6030</v>
      </c>
    </row>
    <row r="2028" spans="1:2" hidden="1" x14ac:dyDescent="0.25">
      <c r="A2028" s="1" t="s">
        <v>370</v>
      </c>
      <c r="B2028" s="38" t="s">
        <v>6030</v>
      </c>
    </row>
    <row r="2029" spans="1:2" hidden="1" x14ac:dyDescent="0.25">
      <c r="A2029" s="1" t="s">
        <v>6031</v>
      </c>
      <c r="B2029" s="38" t="s">
        <v>6032</v>
      </c>
    </row>
    <row r="2030" spans="1:2" hidden="1" x14ac:dyDescent="0.25">
      <c r="A2030" s="1" t="s">
        <v>6033</v>
      </c>
      <c r="B2030" s="38" t="s">
        <v>6034</v>
      </c>
    </row>
    <row r="2031" spans="1:2" hidden="1" x14ac:dyDescent="0.25">
      <c r="A2031" s="1" t="s">
        <v>6035</v>
      </c>
      <c r="B2031" s="38" t="s">
        <v>6036</v>
      </c>
    </row>
    <row r="2032" spans="1:2" hidden="1" x14ac:dyDescent="0.25">
      <c r="A2032" s="1" t="s">
        <v>6037</v>
      </c>
      <c r="B2032" s="38" t="s">
        <v>6036</v>
      </c>
    </row>
    <row r="2033" spans="1:2" hidden="1" x14ac:dyDescent="0.25">
      <c r="A2033" s="1" t="s">
        <v>6038</v>
      </c>
      <c r="B2033" s="38" t="s">
        <v>6039</v>
      </c>
    </row>
    <row r="2034" spans="1:2" hidden="1" x14ac:dyDescent="0.25">
      <c r="A2034" s="1" t="s">
        <v>6040</v>
      </c>
      <c r="B2034" s="38" t="s">
        <v>6041</v>
      </c>
    </row>
    <row r="2035" spans="1:2" hidden="1" x14ac:dyDescent="0.25">
      <c r="A2035" s="1" t="s">
        <v>6042</v>
      </c>
      <c r="B2035" s="38" t="s">
        <v>6043</v>
      </c>
    </row>
    <row r="2036" spans="1:2" hidden="1" x14ac:dyDescent="0.25">
      <c r="A2036" s="1" t="s">
        <v>6044</v>
      </c>
      <c r="B2036" s="38" t="s">
        <v>6045</v>
      </c>
    </row>
    <row r="2037" spans="1:2" hidden="1" x14ac:dyDescent="0.25">
      <c r="A2037" s="1" t="s">
        <v>386</v>
      </c>
      <c r="B2037" s="38" t="s">
        <v>6046</v>
      </c>
    </row>
    <row r="2038" spans="1:2" hidden="1" x14ac:dyDescent="0.25">
      <c r="A2038" s="1" t="s">
        <v>6047</v>
      </c>
      <c r="B2038" s="38" t="s">
        <v>6048</v>
      </c>
    </row>
    <row r="2039" spans="1:2" hidden="1" x14ac:dyDescent="0.25">
      <c r="A2039" s="1" t="s">
        <v>6049</v>
      </c>
      <c r="B2039" s="38" t="s">
        <v>6050</v>
      </c>
    </row>
    <row r="2040" spans="1:2" hidden="1" x14ac:dyDescent="0.25">
      <c r="A2040" s="1" t="s">
        <v>6051</v>
      </c>
      <c r="B2040" s="38" t="s">
        <v>6052</v>
      </c>
    </row>
    <row r="2041" spans="1:2" hidden="1" x14ac:dyDescent="0.25">
      <c r="A2041" s="1" t="s">
        <v>6053</v>
      </c>
      <c r="B2041" s="38" t="s">
        <v>6052</v>
      </c>
    </row>
    <row r="2042" spans="1:2" hidden="1" x14ac:dyDescent="0.25">
      <c r="A2042" s="1" t="s">
        <v>6054</v>
      </c>
      <c r="B2042" s="38" t="s">
        <v>6052</v>
      </c>
    </row>
    <row r="2043" spans="1:2" hidden="1" x14ac:dyDescent="0.25">
      <c r="A2043" s="1" t="s">
        <v>747</v>
      </c>
      <c r="B2043" s="38" t="s">
        <v>6055</v>
      </c>
    </row>
    <row r="2044" spans="1:2" hidden="1" x14ac:dyDescent="0.25">
      <c r="A2044" s="1" t="s">
        <v>747</v>
      </c>
      <c r="B2044" s="38" t="s">
        <v>6055</v>
      </c>
    </row>
    <row r="2045" spans="1:2" hidden="1" x14ac:dyDescent="0.25">
      <c r="A2045" s="1" t="s">
        <v>6056</v>
      </c>
      <c r="B2045" s="38" t="s">
        <v>6057</v>
      </c>
    </row>
    <row r="2046" spans="1:2" hidden="1" x14ac:dyDescent="0.25">
      <c r="A2046" s="1" t="s">
        <v>6056</v>
      </c>
      <c r="B2046" s="38" t="s">
        <v>6057</v>
      </c>
    </row>
    <row r="2047" spans="1:2" hidden="1" x14ac:dyDescent="0.25">
      <c r="A2047" s="1" t="s">
        <v>6058</v>
      </c>
      <c r="B2047" s="38" t="s">
        <v>6057</v>
      </c>
    </row>
    <row r="2048" spans="1:2" hidden="1" x14ac:dyDescent="0.25">
      <c r="A2048" s="1" t="s">
        <v>6058</v>
      </c>
      <c r="B2048" s="38" t="s">
        <v>6057</v>
      </c>
    </row>
    <row r="2049" spans="1:2" hidden="1" x14ac:dyDescent="0.25">
      <c r="A2049" s="1" t="s">
        <v>6059</v>
      </c>
      <c r="B2049" s="38" t="s">
        <v>6057</v>
      </c>
    </row>
    <row r="2050" spans="1:2" hidden="1" x14ac:dyDescent="0.25">
      <c r="A2050" s="1" t="s">
        <v>6059</v>
      </c>
      <c r="B2050" s="38" t="s">
        <v>6057</v>
      </c>
    </row>
    <row r="2051" spans="1:2" hidden="1" x14ac:dyDescent="0.25">
      <c r="A2051" s="1" t="s">
        <v>6060</v>
      </c>
      <c r="B2051" s="38" t="s">
        <v>6061</v>
      </c>
    </row>
    <row r="2052" spans="1:2" hidden="1" x14ac:dyDescent="0.25">
      <c r="A2052" s="1" t="s">
        <v>6062</v>
      </c>
      <c r="B2052" s="38" t="s">
        <v>6063</v>
      </c>
    </row>
    <row r="2053" spans="1:2" hidden="1" x14ac:dyDescent="0.25">
      <c r="A2053" s="1" t="s">
        <v>6064</v>
      </c>
      <c r="B2053" s="38" t="s">
        <v>6065</v>
      </c>
    </row>
    <row r="2054" spans="1:2" hidden="1" x14ac:dyDescent="0.25">
      <c r="A2054" s="1" t="s">
        <v>6066</v>
      </c>
      <c r="B2054" s="38" t="s">
        <v>6067</v>
      </c>
    </row>
    <row r="2055" spans="1:2" hidden="1" x14ac:dyDescent="0.25">
      <c r="A2055" s="1" t="s">
        <v>6068</v>
      </c>
      <c r="B2055" s="38" t="s">
        <v>6069</v>
      </c>
    </row>
    <row r="2056" spans="1:2" hidden="1" x14ac:dyDescent="0.25">
      <c r="A2056" s="1" t="s">
        <v>6068</v>
      </c>
      <c r="B2056" s="38" t="s">
        <v>6069</v>
      </c>
    </row>
    <row r="2057" spans="1:2" hidden="1" x14ac:dyDescent="0.25">
      <c r="A2057" s="1" t="s">
        <v>6070</v>
      </c>
      <c r="B2057" s="38" t="s">
        <v>6069</v>
      </c>
    </row>
    <row r="2058" spans="1:2" hidden="1" x14ac:dyDescent="0.25">
      <c r="A2058" s="1" t="s">
        <v>6070</v>
      </c>
      <c r="B2058" s="38" t="s">
        <v>6069</v>
      </c>
    </row>
    <row r="2059" spans="1:2" hidden="1" x14ac:dyDescent="0.25">
      <c r="A2059" s="1" t="s">
        <v>6071</v>
      </c>
      <c r="B2059" s="38" t="s">
        <v>6072</v>
      </c>
    </row>
    <row r="2060" spans="1:2" hidden="1" x14ac:dyDescent="0.25">
      <c r="A2060" s="1" t="s">
        <v>6073</v>
      </c>
      <c r="B2060" s="38" t="s">
        <v>6074</v>
      </c>
    </row>
    <row r="2061" spans="1:2" hidden="1" x14ac:dyDescent="0.25">
      <c r="A2061" s="1" t="s">
        <v>6075</v>
      </c>
      <c r="B2061" s="38" t="s">
        <v>6076</v>
      </c>
    </row>
    <row r="2062" spans="1:2" hidden="1" x14ac:dyDescent="0.25">
      <c r="A2062" s="1" t="s">
        <v>6077</v>
      </c>
      <c r="B2062" s="38" t="s">
        <v>6078</v>
      </c>
    </row>
    <row r="2063" spans="1:2" hidden="1" x14ac:dyDescent="0.25">
      <c r="A2063" s="1" t="s">
        <v>6079</v>
      </c>
      <c r="B2063" s="38" t="s">
        <v>6080</v>
      </c>
    </row>
    <row r="2064" spans="1:2" hidden="1" x14ac:dyDescent="0.25">
      <c r="A2064" s="1" t="s">
        <v>6081</v>
      </c>
      <c r="B2064" s="38" t="s">
        <v>6082</v>
      </c>
    </row>
    <row r="2065" spans="1:2" hidden="1" x14ac:dyDescent="0.25">
      <c r="A2065" s="1" t="s">
        <v>6083</v>
      </c>
      <c r="B2065" s="38" t="s">
        <v>6084</v>
      </c>
    </row>
    <row r="2066" spans="1:2" hidden="1" x14ac:dyDescent="0.25">
      <c r="A2066" s="1" t="s">
        <v>6085</v>
      </c>
      <c r="B2066" s="38" t="s">
        <v>6086</v>
      </c>
    </row>
    <row r="2067" spans="1:2" hidden="1" x14ac:dyDescent="0.25">
      <c r="A2067" s="1" t="s">
        <v>6087</v>
      </c>
      <c r="B2067" s="38" t="s">
        <v>6088</v>
      </c>
    </row>
    <row r="2068" spans="1:2" hidden="1" x14ac:dyDescent="0.25">
      <c r="A2068" s="1" t="s">
        <v>6089</v>
      </c>
      <c r="B2068" s="38" t="s">
        <v>6090</v>
      </c>
    </row>
    <row r="2069" spans="1:2" hidden="1" x14ac:dyDescent="0.25">
      <c r="A2069" s="1" t="s">
        <v>6091</v>
      </c>
      <c r="B2069" s="38" t="s">
        <v>6092</v>
      </c>
    </row>
    <row r="2070" spans="1:2" hidden="1" x14ac:dyDescent="0.25">
      <c r="A2070" s="1" t="s">
        <v>6093</v>
      </c>
      <c r="B2070" s="38" t="s">
        <v>6094</v>
      </c>
    </row>
    <row r="2071" spans="1:2" hidden="1" x14ac:dyDescent="0.25">
      <c r="A2071" s="1" t="s">
        <v>6095</v>
      </c>
      <c r="B2071" s="38" t="s">
        <v>6096</v>
      </c>
    </row>
    <row r="2072" spans="1:2" hidden="1" x14ac:dyDescent="0.25">
      <c r="A2072" s="1" t="s">
        <v>6097</v>
      </c>
      <c r="B2072" s="38" t="s">
        <v>6098</v>
      </c>
    </row>
    <row r="2073" spans="1:2" hidden="1" x14ac:dyDescent="0.25">
      <c r="A2073" s="1" t="s">
        <v>6099</v>
      </c>
      <c r="B2073" s="38" t="s">
        <v>6100</v>
      </c>
    </row>
    <row r="2074" spans="1:2" hidden="1" x14ac:dyDescent="0.25">
      <c r="A2074" s="1" t="s">
        <v>6101</v>
      </c>
      <c r="B2074" s="38" t="s">
        <v>6102</v>
      </c>
    </row>
    <row r="2075" spans="1:2" hidden="1" x14ac:dyDescent="0.25">
      <c r="A2075" s="1" t="s">
        <v>6103</v>
      </c>
      <c r="B2075" s="38" t="s">
        <v>6104</v>
      </c>
    </row>
    <row r="2076" spans="1:2" hidden="1" x14ac:dyDescent="0.25">
      <c r="A2076" s="1" t="s">
        <v>6105</v>
      </c>
      <c r="B2076" s="38" t="s">
        <v>6106</v>
      </c>
    </row>
    <row r="2077" spans="1:2" hidden="1" x14ac:dyDescent="0.25">
      <c r="A2077" s="1" t="s">
        <v>6107</v>
      </c>
      <c r="B2077" s="38" t="s">
        <v>6108</v>
      </c>
    </row>
    <row r="2078" spans="1:2" hidden="1" x14ac:dyDescent="0.25">
      <c r="A2078" s="1" t="s">
        <v>6109</v>
      </c>
      <c r="B2078" s="38" t="s">
        <v>6110</v>
      </c>
    </row>
    <row r="2079" spans="1:2" hidden="1" x14ac:dyDescent="0.25">
      <c r="A2079" s="1" t="s">
        <v>6111</v>
      </c>
      <c r="B2079" s="38" t="s">
        <v>6112</v>
      </c>
    </row>
    <row r="2080" spans="1:2" hidden="1" x14ac:dyDescent="0.25">
      <c r="A2080" s="1" t="s">
        <v>6113</v>
      </c>
      <c r="B2080" s="38" t="s">
        <v>6114</v>
      </c>
    </row>
    <row r="2081" spans="1:2" hidden="1" x14ac:dyDescent="0.25">
      <c r="A2081" s="1" t="s">
        <v>6115</v>
      </c>
      <c r="B2081" s="38" t="s">
        <v>6116</v>
      </c>
    </row>
    <row r="2082" spans="1:2" hidden="1" x14ac:dyDescent="0.25">
      <c r="A2082" s="1" t="s">
        <v>6117</v>
      </c>
      <c r="B2082" s="38" t="s">
        <v>6118</v>
      </c>
    </row>
    <row r="2083" spans="1:2" hidden="1" x14ac:dyDescent="0.25">
      <c r="A2083" s="1" t="s">
        <v>6119</v>
      </c>
      <c r="B2083" s="38" t="s">
        <v>6120</v>
      </c>
    </row>
    <row r="2084" spans="1:2" hidden="1" x14ac:dyDescent="0.25">
      <c r="A2084" s="1" t="s">
        <v>6121</v>
      </c>
      <c r="B2084" s="38" t="s">
        <v>6122</v>
      </c>
    </row>
    <row r="2085" spans="1:2" hidden="1" x14ac:dyDescent="0.25">
      <c r="A2085" s="1" t="s">
        <v>6123</v>
      </c>
      <c r="B2085" s="38" t="s">
        <v>6124</v>
      </c>
    </row>
    <row r="2086" spans="1:2" hidden="1" x14ac:dyDescent="0.25">
      <c r="A2086" s="1" t="s">
        <v>6125</v>
      </c>
      <c r="B2086" s="38" t="s">
        <v>6126</v>
      </c>
    </row>
    <row r="2087" spans="1:2" hidden="1" x14ac:dyDescent="0.25">
      <c r="A2087" s="1" t="s">
        <v>6127</v>
      </c>
      <c r="B2087" s="38" t="s">
        <v>6128</v>
      </c>
    </row>
    <row r="2088" spans="1:2" hidden="1" x14ac:dyDescent="0.25">
      <c r="A2088" s="1" t="s">
        <v>6129</v>
      </c>
      <c r="B2088" s="38" t="s">
        <v>6130</v>
      </c>
    </row>
    <row r="2089" spans="1:2" hidden="1" x14ac:dyDescent="0.25">
      <c r="A2089" s="1" t="s">
        <v>6129</v>
      </c>
      <c r="B2089" s="38" t="s">
        <v>6130</v>
      </c>
    </row>
    <row r="2090" spans="1:2" hidden="1" x14ac:dyDescent="0.25">
      <c r="A2090" s="1" t="s">
        <v>6131</v>
      </c>
      <c r="B2090" s="38" t="s">
        <v>6132</v>
      </c>
    </row>
    <row r="2091" spans="1:2" hidden="1" x14ac:dyDescent="0.25">
      <c r="A2091" s="1" t="s">
        <v>6133</v>
      </c>
      <c r="B2091" s="38" t="s">
        <v>6134</v>
      </c>
    </row>
    <row r="2092" spans="1:2" hidden="1" x14ac:dyDescent="0.25">
      <c r="A2092" s="1" t="s">
        <v>6135</v>
      </c>
      <c r="B2092" s="38" t="s">
        <v>6136</v>
      </c>
    </row>
    <row r="2093" spans="1:2" hidden="1" x14ac:dyDescent="0.25">
      <c r="A2093" s="1" t="s">
        <v>6137</v>
      </c>
      <c r="B2093" s="38" t="s">
        <v>6138</v>
      </c>
    </row>
    <row r="2094" spans="1:2" hidden="1" x14ac:dyDescent="0.25">
      <c r="A2094" s="1" t="s">
        <v>6137</v>
      </c>
      <c r="B2094" s="38" t="s">
        <v>6138</v>
      </c>
    </row>
    <row r="2095" spans="1:2" hidden="1" x14ac:dyDescent="0.25">
      <c r="A2095" s="1" t="s">
        <v>6137</v>
      </c>
      <c r="B2095" s="38" t="s">
        <v>6138</v>
      </c>
    </row>
    <row r="2096" spans="1:2" hidden="1" x14ac:dyDescent="0.25">
      <c r="A2096" s="1" t="s">
        <v>6137</v>
      </c>
      <c r="B2096" s="38" t="s">
        <v>6138</v>
      </c>
    </row>
    <row r="2097" spans="1:2" hidden="1" x14ac:dyDescent="0.25">
      <c r="A2097" s="1" t="s">
        <v>6139</v>
      </c>
      <c r="B2097" s="38" t="s">
        <v>6140</v>
      </c>
    </row>
    <row r="2098" spans="1:2" hidden="1" x14ac:dyDescent="0.25">
      <c r="A2098" s="1" t="s">
        <v>6141</v>
      </c>
      <c r="B2098" s="38" t="s">
        <v>6142</v>
      </c>
    </row>
    <row r="2099" spans="1:2" hidden="1" x14ac:dyDescent="0.25">
      <c r="A2099" s="1" t="s">
        <v>6143</v>
      </c>
      <c r="B2099" s="38" t="s">
        <v>6144</v>
      </c>
    </row>
    <row r="2100" spans="1:2" hidden="1" x14ac:dyDescent="0.25">
      <c r="A2100" s="1" t="s">
        <v>6145</v>
      </c>
      <c r="B2100" s="38" t="s">
        <v>6146</v>
      </c>
    </row>
    <row r="2101" spans="1:2" hidden="1" x14ac:dyDescent="0.25">
      <c r="A2101" s="1" t="s">
        <v>6147</v>
      </c>
      <c r="B2101" s="38" t="s">
        <v>6148</v>
      </c>
    </row>
    <row r="2102" spans="1:2" hidden="1" x14ac:dyDescent="0.25">
      <c r="A2102" s="1" t="s">
        <v>6149</v>
      </c>
      <c r="B2102" s="38" t="s">
        <v>6150</v>
      </c>
    </row>
    <row r="2103" spans="1:2" hidden="1" x14ac:dyDescent="0.25">
      <c r="A2103" s="1" t="s">
        <v>6151</v>
      </c>
      <c r="B2103" s="38" t="s">
        <v>6152</v>
      </c>
    </row>
    <row r="2104" spans="1:2" hidden="1" x14ac:dyDescent="0.25">
      <c r="A2104" s="1" t="s">
        <v>6153</v>
      </c>
      <c r="B2104" s="38" t="s">
        <v>6154</v>
      </c>
    </row>
    <row r="2105" spans="1:2" hidden="1" x14ac:dyDescent="0.25">
      <c r="A2105" s="1" t="s">
        <v>6155</v>
      </c>
      <c r="B2105" s="38" t="s">
        <v>6156</v>
      </c>
    </row>
    <row r="2106" spans="1:2" hidden="1" x14ac:dyDescent="0.25">
      <c r="A2106" s="1" t="s">
        <v>6157</v>
      </c>
      <c r="B2106" s="38" t="s">
        <v>6158</v>
      </c>
    </row>
    <row r="2107" spans="1:2" hidden="1" x14ac:dyDescent="0.25">
      <c r="A2107" s="1" t="s">
        <v>6159</v>
      </c>
      <c r="B2107" s="38" t="s">
        <v>6160</v>
      </c>
    </row>
    <row r="2108" spans="1:2" hidden="1" x14ac:dyDescent="0.25">
      <c r="A2108" s="1" t="s">
        <v>6161</v>
      </c>
      <c r="B2108" s="38" t="s">
        <v>6162</v>
      </c>
    </row>
    <row r="2109" spans="1:2" hidden="1" x14ac:dyDescent="0.25">
      <c r="A2109" s="1" t="s">
        <v>6163</v>
      </c>
      <c r="B2109" s="38" t="s">
        <v>6164</v>
      </c>
    </row>
    <row r="2110" spans="1:2" hidden="1" x14ac:dyDescent="0.25">
      <c r="A2110" s="1" t="s">
        <v>6165</v>
      </c>
      <c r="B2110" s="38" t="s">
        <v>6166</v>
      </c>
    </row>
    <row r="2111" spans="1:2" hidden="1" x14ac:dyDescent="0.25">
      <c r="A2111" s="1" t="s">
        <v>6165</v>
      </c>
      <c r="B2111" s="38" t="s">
        <v>6166</v>
      </c>
    </row>
    <row r="2112" spans="1:2" hidden="1" x14ac:dyDescent="0.25">
      <c r="A2112" s="1" t="s">
        <v>6167</v>
      </c>
      <c r="B2112" s="38" t="s">
        <v>6168</v>
      </c>
    </row>
    <row r="2113" spans="1:2" hidden="1" x14ac:dyDescent="0.25">
      <c r="A2113" s="1" t="s">
        <v>6169</v>
      </c>
      <c r="B2113" s="38" t="s">
        <v>6170</v>
      </c>
    </row>
    <row r="2114" spans="1:2" hidden="1" x14ac:dyDescent="0.25">
      <c r="A2114" s="1" t="s">
        <v>6171</v>
      </c>
      <c r="B2114" s="38" t="s">
        <v>6172</v>
      </c>
    </row>
    <row r="2115" spans="1:2" hidden="1" x14ac:dyDescent="0.25">
      <c r="A2115" s="1" t="s">
        <v>6173</v>
      </c>
      <c r="B2115" s="38" t="s">
        <v>6174</v>
      </c>
    </row>
    <row r="2116" spans="1:2" hidden="1" x14ac:dyDescent="0.25">
      <c r="A2116" s="1" t="s">
        <v>6175</v>
      </c>
      <c r="B2116" s="38" t="s">
        <v>6176</v>
      </c>
    </row>
    <row r="2117" spans="1:2" hidden="1" x14ac:dyDescent="0.25">
      <c r="A2117" s="1" t="s">
        <v>6177</v>
      </c>
      <c r="B2117" s="38" t="s">
        <v>6178</v>
      </c>
    </row>
    <row r="2118" spans="1:2" hidden="1" x14ac:dyDescent="0.25">
      <c r="A2118" s="1" t="s">
        <v>6179</v>
      </c>
      <c r="B2118" s="38" t="s">
        <v>6180</v>
      </c>
    </row>
    <row r="2119" spans="1:2" hidden="1" x14ac:dyDescent="0.25">
      <c r="A2119" s="1" t="s">
        <v>978</v>
      </c>
      <c r="B2119" s="38" t="s">
        <v>6181</v>
      </c>
    </row>
    <row r="2120" spans="1:2" hidden="1" x14ac:dyDescent="0.25">
      <c r="A2120" s="1" t="s">
        <v>978</v>
      </c>
      <c r="B2120" s="38" t="s">
        <v>6181</v>
      </c>
    </row>
    <row r="2121" spans="1:2" hidden="1" x14ac:dyDescent="0.25">
      <c r="A2121" s="1" t="s">
        <v>6182</v>
      </c>
      <c r="B2121" s="38" t="s">
        <v>6183</v>
      </c>
    </row>
    <row r="2122" spans="1:2" hidden="1" x14ac:dyDescent="0.25">
      <c r="A2122" s="1" t="s">
        <v>6182</v>
      </c>
      <c r="B2122" s="38" t="s">
        <v>6183</v>
      </c>
    </row>
    <row r="2123" spans="1:2" hidden="1" x14ac:dyDescent="0.25">
      <c r="A2123" s="1" t="s">
        <v>6184</v>
      </c>
      <c r="B2123" s="38" t="s">
        <v>6185</v>
      </c>
    </row>
    <row r="2124" spans="1:2" hidden="1" x14ac:dyDescent="0.25">
      <c r="A2124" s="1" t="s">
        <v>6186</v>
      </c>
      <c r="B2124" s="38" t="s">
        <v>6187</v>
      </c>
    </row>
    <row r="2125" spans="1:2" hidden="1" x14ac:dyDescent="0.25">
      <c r="A2125" s="1" t="s">
        <v>6188</v>
      </c>
      <c r="B2125" s="38" t="s">
        <v>6189</v>
      </c>
    </row>
    <row r="2126" spans="1:2" hidden="1" x14ac:dyDescent="0.25">
      <c r="A2126" s="1" t="s">
        <v>6190</v>
      </c>
      <c r="B2126" s="38" t="s">
        <v>6191</v>
      </c>
    </row>
    <row r="2127" spans="1:2" hidden="1" x14ac:dyDescent="0.25">
      <c r="A2127" s="1" t="s">
        <v>6192</v>
      </c>
      <c r="B2127" s="38" t="s">
        <v>6193</v>
      </c>
    </row>
    <row r="2128" spans="1:2" hidden="1" x14ac:dyDescent="0.25">
      <c r="A2128" s="1" t="s">
        <v>6194</v>
      </c>
      <c r="B2128" s="38" t="s">
        <v>6195</v>
      </c>
    </row>
    <row r="2129" spans="1:2" hidden="1" x14ac:dyDescent="0.25">
      <c r="A2129" s="1" t="s">
        <v>6196</v>
      </c>
      <c r="B2129" s="38" t="s">
        <v>6197</v>
      </c>
    </row>
    <row r="2130" spans="1:2" hidden="1" x14ac:dyDescent="0.25">
      <c r="A2130" s="1" t="s">
        <v>6198</v>
      </c>
      <c r="B2130" s="38" t="s">
        <v>6199</v>
      </c>
    </row>
    <row r="2131" spans="1:2" hidden="1" x14ac:dyDescent="0.25">
      <c r="A2131" s="1" t="s">
        <v>6200</v>
      </c>
      <c r="B2131" s="38" t="s">
        <v>6201</v>
      </c>
    </row>
    <row r="2132" spans="1:2" hidden="1" x14ac:dyDescent="0.25">
      <c r="A2132" s="1" t="s">
        <v>6202</v>
      </c>
      <c r="B2132" s="38" t="s">
        <v>6203</v>
      </c>
    </row>
    <row r="2133" spans="1:2" hidden="1" x14ac:dyDescent="0.25">
      <c r="A2133" s="1" t="s">
        <v>6204</v>
      </c>
      <c r="B2133" s="38" t="s">
        <v>6205</v>
      </c>
    </row>
    <row r="2134" spans="1:2" hidden="1" x14ac:dyDescent="0.25">
      <c r="A2134" s="1" t="s">
        <v>6204</v>
      </c>
      <c r="B2134" s="38" t="s">
        <v>6205</v>
      </c>
    </row>
    <row r="2135" spans="1:2" hidden="1" x14ac:dyDescent="0.25">
      <c r="A2135" s="1" t="s">
        <v>6204</v>
      </c>
      <c r="B2135" s="38" t="s">
        <v>6205</v>
      </c>
    </row>
    <row r="2136" spans="1:2" hidden="1" x14ac:dyDescent="0.25">
      <c r="A2136" s="1" t="s">
        <v>6206</v>
      </c>
      <c r="B2136" s="38" t="s">
        <v>6207</v>
      </c>
    </row>
    <row r="2137" spans="1:2" hidden="1" x14ac:dyDescent="0.25">
      <c r="A2137" s="1" t="s">
        <v>6208</v>
      </c>
      <c r="B2137" s="38" t="s">
        <v>6209</v>
      </c>
    </row>
    <row r="2138" spans="1:2" hidden="1" x14ac:dyDescent="0.25">
      <c r="A2138" s="1" t="s">
        <v>6210</v>
      </c>
      <c r="B2138" s="38" t="s">
        <v>6211</v>
      </c>
    </row>
    <row r="2139" spans="1:2" hidden="1" x14ac:dyDescent="0.25">
      <c r="A2139" s="1" t="s">
        <v>6212</v>
      </c>
      <c r="B2139" s="38" t="s">
        <v>6213</v>
      </c>
    </row>
    <row r="2140" spans="1:2" hidden="1" x14ac:dyDescent="0.25">
      <c r="A2140" s="1" t="s">
        <v>266</v>
      </c>
      <c r="B2140" s="38" t="s">
        <v>6214</v>
      </c>
    </row>
    <row r="2141" spans="1:2" hidden="1" x14ac:dyDescent="0.25">
      <c r="A2141" s="1" t="s">
        <v>6215</v>
      </c>
      <c r="B2141" s="38" t="s">
        <v>6216</v>
      </c>
    </row>
    <row r="2142" spans="1:2" hidden="1" x14ac:dyDescent="0.25">
      <c r="A2142" s="1" t="s">
        <v>6217</v>
      </c>
      <c r="B2142" s="38" t="s">
        <v>6218</v>
      </c>
    </row>
    <row r="2143" spans="1:2" hidden="1" x14ac:dyDescent="0.25">
      <c r="A2143" s="1" t="s">
        <v>812</v>
      </c>
      <c r="B2143" s="38" t="s">
        <v>6219</v>
      </c>
    </row>
    <row r="2144" spans="1:2" hidden="1" x14ac:dyDescent="0.25">
      <c r="A2144" s="1" t="s">
        <v>6220</v>
      </c>
      <c r="B2144" s="38" t="s">
        <v>6221</v>
      </c>
    </row>
    <row r="2145" spans="1:2" hidden="1" x14ac:dyDescent="0.25">
      <c r="A2145" s="1" t="s">
        <v>6222</v>
      </c>
      <c r="B2145" s="38" t="s">
        <v>6223</v>
      </c>
    </row>
    <row r="2146" spans="1:2" hidden="1" x14ac:dyDescent="0.25">
      <c r="A2146" s="1" t="s">
        <v>6224</v>
      </c>
      <c r="B2146" s="38" t="s">
        <v>6225</v>
      </c>
    </row>
    <row r="2147" spans="1:2" hidden="1" x14ac:dyDescent="0.25">
      <c r="A2147" s="1" t="s">
        <v>6226</v>
      </c>
      <c r="B2147" s="38" t="s">
        <v>6227</v>
      </c>
    </row>
    <row r="2148" spans="1:2" hidden="1" x14ac:dyDescent="0.25">
      <c r="A2148" s="1" t="s">
        <v>6228</v>
      </c>
      <c r="B2148" s="38" t="s">
        <v>6229</v>
      </c>
    </row>
    <row r="2149" spans="1:2" hidden="1" x14ac:dyDescent="0.25">
      <c r="A2149" s="1" t="s">
        <v>6230</v>
      </c>
      <c r="B2149" s="38" t="s">
        <v>6231</v>
      </c>
    </row>
    <row r="2150" spans="1:2" hidden="1" x14ac:dyDescent="0.25">
      <c r="A2150" s="1" t="s">
        <v>6232</v>
      </c>
      <c r="B2150" s="38" t="s">
        <v>6233</v>
      </c>
    </row>
    <row r="2151" spans="1:2" hidden="1" x14ac:dyDescent="0.25">
      <c r="A2151" s="1" t="s">
        <v>487</v>
      </c>
      <c r="B2151" s="38" t="s">
        <v>6234</v>
      </c>
    </row>
    <row r="2152" spans="1:2" hidden="1" x14ac:dyDescent="0.25">
      <c r="A2152" s="1" t="s">
        <v>989</v>
      </c>
      <c r="B2152" s="38" t="s">
        <v>6235</v>
      </c>
    </row>
    <row r="2153" spans="1:2" hidden="1" x14ac:dyDescent="0.25">
      <c r="A2153" s="1" t="s">
        <v>6236</v>
      </c>
      <c r="B2153" s="38" t="s">
        <v>6237</v>
      </c>
    </row>
    <row r="2154" spans="1:2" hidden="1" x14ac:dyDescent="0.25">
      <c r="A2154" s="1" t="s">
        <v>6238</v>
      </c>
      <c r="B2154" s="38" t="s">
        <v>6239</v>
      </c>
    </row>
    <row r="2155" spans="1:2" hidden="1" x14ac:dyDescent="0.25">
      <c r="A2155" s="1" t="s">
        <v>6240</v>
      </c>
      <c r="B2155" s="38" t="s">
        <v>6241</v>
      </c>
    </row>
    <row r="2156" spans="1:2" hidden="1" x14ac:dyDescent="0.25">
      <c r="A2156" s="1" t="s">
        <v>6242</v>
      </c>
      <c r="B2156" s="38" t="s">
        <v>6243</v>
      </c>
    </row>
    <row r="2157" spans="1:2" hidden="1" x14ac:dyDescent="0.25">
      <c r="A2157" s="1" t="s">
        <v>6244</v>
      </c>
      <c r="B2157" s="38" t="s">
        <v>6245</v>
      </c>
    </row>
    <row r="2158" spans="1:2" hidden="1" x14ac:dyDescent="0.25">
      <c r="A2158" s="1" t="s">
        <v>6246</v>
      </c>
      <c r="B2158" s="38" t="s">
        <v>6247</v>
      </c>
    </row>
    <row r="2159" spans="1:2" hidden="1" x14ac:dyDescent="0.25">
      <c r="A2159" s="1" t="s">
        <v>6248</v>
      </c>
      <c r="B2159" s="38" t="s">
        <v>6249</v>
      </c>
    </row>
    <row r="2160" spans="1:2" hidden="1" x14ac:dyDescent="0.25">
      <c r="A2160" s="1" t="s">
        <v>6250</v>
      </c>
      <c r="B2160" s="38" t="s">
        <v>6251</v>
      </c>
    </row>
    <row r="2161" spans="1:2" hidden="1" x14ac:dyDescent="0.25">
      <c r="A2161" s="1" t="s">
        <v>6252</v>
      </c>
      <c r="B2161" s="38" t="s">
        <v>6253</v>
      </c>
    </row>
    <row r="2162" spans="1:2" hidden="1" x14ac:dyDescent="0.25">
      <c r="A2162" s="1" t="s">
        <v>6254</v>
      </c>
      <c r="B2162" s="38" t="s">
        <v>6255</v>
      </c>
    </row>
    <row r="2163" spans="1:2" hidden="1" x14ac:dyDescent="0.25">
      <c r="A2163" s="1" t="s">
        <v>6254</v>
      </c>
      <c r="B2163" s="38" t="s">
        <v>6255</v>
      </c>
    </row>
    <row r="2164" spans="1:2" hidden="1" x14ac:dyDescent="0.25">
      <c r="A2164" s="1" t="s">
        <v>6254</v>
      </c>
      <c r="B2164" s="38" t="s">
        <v>6255</v>
      </c>
    </row>
    <row r="2165" spans="1:2" hidden="1" x14ac:dyDescent="0.25">
      <c r="A2165" s="1" t="s">
        <v>6254</v>
      </c>
      <c r="B2165" s="38" t="s">
        <v>6255</v>
      </c>
    </row>
    <row r="2166" spans="1:2" hidden="1" x14ac:dyDescent="0.25">
      <c r="A2166" s="1" t="s">
        <v>6254</v>
      </c>
      <c r="B2166" s="38" t="s">
        <v>6255</v>
      </c>
    </row>
    <row r="2167" spans="1:2" hidden="1" x14ac:dyDescent="0.25">
      <c r="A2167" s="1" t="s">
        <v>6254</v>
      </c>
      <c r="B2167" s="38" t="s">
        <v>6255</v>
      </c>
    </row>
    <row r="2168" spans="1:2" hidden="1" x14ac:dyDescent="0.25">
      <c r="A2168" s="1" t="s">
        <v>6254</v>
      </c>
      <c r="B2168" s="38" t="s">
        <v>6255</v>
      </c>
    </row>
    <row r="2169" spans="1:2" hidden="1" x14ac:dyDescent="0.25">
      <c r="A2169" s="1" t="s">
        <v>6254</v>
      </c>
      <c r="B2169" s="38" t="s">
        <v>6255</v>
      </c>
    </row>
    <row r="2170" spans="1:2" hidden="1" x14ac:dyDescent="0.25">
      <c r="A2170" s="1" t="s">
        <v>6254</v>
      </c>
      <c r="B2170" s="38" t="s">
        <v>6255</v>
      </c>
    </row>
    <row r="2171" spans="1:2" hidden="1" x14ac:dyDescent="0.25">
      <c r="A2171" s="1" t="s">
        <v>6256</v>
      </c>
      <c r="B2171" s="38" t="s">
        <v>6255</v>
      </c>
    </row>
    <row r="2172" spans="1:2" hidden="1" x14ac:dyDescent="0.25">
      <c r="A2172" s="1" t="s">
        <v>6256</v>
      </c>
      <c r="B2172" s="38" t="s">
        <v>6255</v>
      </c>
    </row>
    <row r="2173" spans="1:2" hidden="1" x14ac:dyDescent="0.25">
      <c r="A2173" s="1" t="s">
        <v>6256</v>
      </c>
      <c r="B2173" s="38" t="s">
        <v>6255</v>
      </c>
    </row>
    <row r="2174" spans="1:2" hidden="1" x14ac:dyDescent="0.25">
      <c r="A2174" s="1" t="s">
        <v>6256</v>
      </c>
      <c r="B2174" s="38" t="s">
        <v>6255</v>
      </c>
    </row>
    <row r="2175" spans="1:2" hidden="1" x14ac:dyDescent="0.25">
      <c r="A2175" s="1" t="s">
        <v>6256</v>
      </c>
      <c r="B2175" s="38" t="s">
        <v>6255</v>
      </c>
    </row>
    <row r="2176" spans="1:2" hidden="1" x14ac:dyDescent="0.25">
      <c r="A2176" s="1" t="s">
        <v>6256</v>
      </c>
      <c r="B2176" s="38" t="s">
        <v>6255</v>
      </c>
    </row>
    <row r="2177" spans="1:2" hidden="1" x14ac:dyDescent="0.25">
      <c r="A2177" s="1" t="s">
        <v>6256</v>
      </c>
      <c r="B2177" s="38" t="s">
        <v>6255</v>
      </c>
    </row>
    <row r="2178" spans="1:2" hidden="1" x14ac:dyDescent="0.25">
      <c r="A2178" s="1" t="s">
        <v>6256</v>
      </c>
      <c r="B2178" s="38" t="s">
        <v>6255</v>
      </c>
    </row>
    <row r="2179" spans="1:2" hidden="1" x14ac:dyDescent="0.25">
      <c r="A2179" s="1" t="s">
        <v>6256</v>
      </c>
      <c r="B2179" s="38" t="s">
        <v>6255</v>
      </c>
    </row>
    <row r="2180" spans="1:2" hidden="1" x14ac:dyDescent="0.25">
      <c r="A2180" s="1" t="s">
        <v>394</v>
      </c>
      <c r="B2180" s="38" t="s">
        <v>6255</v>
      </c>
    </row>
    <row r="2181" spans="1:2" hidden="1" x14ac:dyDescent="0.25">
      <c r="A2181" s="1" t="s">
        <v>394</v>
      </c>
      <c r="B2181" s="38" t="s">
        <v>6255</v>
      </c>
    </row>
    <row r="2182" spans="1:2" hidden="1" x14ac:dyDescent="0.25">
      <c r="A2182" s="1" t="s">
        <v>394</v>
      </c>
      <c r="B2182" s="38" t="s">
        <v>6255</v>
      </c>
    </row>
    <row r="2183" spans="1:2" hidden="1" x14ac:dyDescent="0.25">
      <c r="A2183" s="1" t="s">
        <v>394</v>
      </c>
      <c r="B2183" s="38" t="s">
        <v>6255</v>
      </c>
    </row>
    <row r="2184" spans="1:2" hidden="1" x14ac:dyDescent="0.25">
      <c r="A2184" s="1" t="s">
        <v>394</v>
      </c>
      <c r="B2184" s="38" t="s">
        <v>6255</v>
      </c>
    </row>
    <row r="2185" spans="1:2" hidden="1" x14ac:dyDescent="0.25">
      <c r="A2185" s="1" t="s">
        <v>394</v>
      </c>
      <c r="B2185" s="38" t="s">
        <v>6255</v>
      </c>
    </row>
    <row r="2186" spans="1:2" hidden="1" x14ac:dyDescent="0.25">
      <c r="A2186" s="1" t="s">
        <v>394</v>
      </c>
      <c r="B2186" s="38" t="s">
        <v>6255</v>
      </c>
    </row>
    <row r="2187" spans="1:2" hidden="1" x14ac:dyDescent="0.25">
      <c r="A2187" s="1" t="s">
        <v>394</v>
      </c>
      <c r="B2187" s="38" t="s">
        <v>6255</v>
      </c>
    </row>
    <row r="2188" spans="1:2" hidden="1" x14ac:dyDescent="0.25">
      <c r="A2188" s="1" t="s">
        <v>394</v>
      </c>
      <c r="B2188" s="38" t="s">
        <v>6255</v>
      </c>
    </row>
    <row r="2189" spans="1:2" hidden="1" x14ac:dyDescent="0.25">
      <c r="A2189" s="1" t="s">
        <v>6257</v>
      </c>
      <c r="B2189" s="38" t="s">
        <v>6255</v>
      </c>
    </row>
    <row r="2190" spans="1:2" hidden="1" x14ac:dyDescent="0.25">
      <c r="A2190" s="1" t="s">
        <v>6257</v>
      </c>
      <c r="B2190" s="38" t="s">
        <v>6255</v>
      </c>
    </row>
    <row r="2191" spans="1:2" hidden="1" x14ac:dyDescent="0.25">
      <c r="A2191" s="1" t="s">
        <v>6257</v>
      </c>
      <c r="B2191" s="38" t="s">
        <v>6255</v>
      </c>
    </row>
    <row r="2192" spans="1:2" hidden="1" x14ac:dyDescent="0.25">
      <c r="A2192" s="1" t="s">
        <v>6257</v>
      </c>
      <c r="B2192" s="38" t="s">
        <v>6255</v>
      </c>
    </row>
    <row r="2193" spans="1:2" hidden="1" x14ac:dyDescent="0.25">
      <c r="A2193" s="1" t="s">
        <v>6257</v>
      </c>
      <c r="B2193" s="38" t="s">
        <v>6255</v>
      </c>
    </row>
    <row r="2194" spans="1:2" hidden="1" x14ac:dyDescent="0.25">
      <c r="A2194" s="1" t="s">
        <v>6257</v>
      </c>
      <c r="B2194" s="38" t="s">
        <v>6255</v>
      </c>
    </row>
    <row r="2195" spans="1:2" hidden="1" x14ac:dyDescent="0.25">
      <c r="A2195" s="1" t="s">
        <v>6257</v>
      </c>
      <c r="B2195" s="38" t="s">
        <v>6255</v>
      </c>
    </row>
    <row r="2196" spans="1:2" hidden="1" x14ac:dyDescent="0.25">
      <c r="A2196" s="1" t="s">
        <v>6257</v>
      </c>
      <c r="B2196" s="38" t="s">
        <v>6255</v>
      </c>
    </row>
    <row r="2197" spans="1:2" hidden="1" x14ac:dyDescent="0.25">
      <c r="A2197" s="1" t="s">
        <v>6257</v>
      </c>
      <c r="B2197" s="38" t="s">
        <v>6255</v>
      </c>
    </row>
    <row r="2198" spans="1:2" hidden="1" x14ac:dyDescent="0.25">
      <c r="A2198" s="1" t="s">
        <v>6258</v>
      </c>
      <c r="B2198" s="38" t="s">
        <v>6259</v>
      </c>
    </row>
    <row r="2199" spans="1:2" hidden="1" x14ac:dyDescent="0.25">
      <c r="A2199" s="1" t="s">
        <v>50</v>
      </c>
      <c r="B2199" s="38" t="s">
        <v>6260</v>
      </c>
    </row>
    <row r="2200" spans="1:2" hidden="1" x14ac:dyDescent="0.25">
      <c r="A2200" s="1" t="s">
        <v>6261</v>
      </c>
      <c r="B2200" s="38" t="s">
        <v>6260</v>
      </c>
    </row>
    <row r="2201" spans="1:2" hidden="1" x14ac:dyDescent="0.25">
      <c r="A2201" s="1" t="s">
        <v>1913</v>
      </c>
      <c r="B2201" s="38" t="s">
        <v>6262</v>
      </c>
    </row>
    <row r="2202" spans="1:2" hidden="1" x14ac:dyDescent="0.25">
      <c r="A2202" s="1" t="s">
        <v>1913</v>
      </c>
      <c r="B2202" s="38" t="s">
        <v>6262</v>
      </c>
    </row>
    <row r="2203" spans="1:2" hidden="1" x14ac:dyDescent="0.25">
      <c r="A2203" s="1" t="s">
        <v>6263</v>
      </c>
      <c r="B2203" s="38" t="s">
        <v>6264</v>
      </c>
    </row>
    <row r="2204" spans="1:2" hidden="1" x14ac:dyDescent="0.25">
      <c r="A2204" s="1" t="s">
        <v>6265</v>
      </c>
      <c r="B2204" s="38" t="s">
        <v>6266</v>
      </c>
    </row>
    <row r="2205" spans="1:2" hidden="1" x14ac:dyDescent="0.25">
      <c r="A2205" s="1" t="s">
        <v>6267</v>
      </c>
      <c r="B2205" s="38" t="s">
        <v>6266</v>
      </c>
    </row>
    <row r="2206" spans="1:2" hidden="1" x14ac:dyDescent="0.25">
      <c r="A2206" s="1" t="s">
        <v>6268</v>
      </c>
      <c r="B2206" s="38" t="s">
        <v>6269</v>
      </c>
    </row>
    <row r="2207" spans="1:2" hidden="1" x14ac:dyDescent="0.25">
      <c r="A2207" s="1" t="s">
        <v>6270</v>
      </c>
      <c r="B2207" s="38" t="s">
        <v>6271</v>
      </c>
    </row>
    <row r="2208" spans="1:2" hidden="1" x14ac:dyDescent="0.25">
      <c r="A2208" s="1" t="s">
        <v>6272</v>
      </c>
      <c r="B2208" s="38" t="s">
        <v>6273</v>
      </c>
    </row>
    <row r="2209" spans="1:2" hidden="1" x14ac:dyDescent="0.25">
      <c r="A2209" s="1" t="s">
        <v>6274</v>
      </c>
      <c r="B2209" s="38" t="s">
        <v>6275</v>
      </c>
    </row>
    <row r="2210" spans="1:2" hidden="1" x14ac:dyDescent="0.25">
      <c r="A2210" s="1" t="s">
        <v>6276</v>
      </c>
      <c r="B2210" s="38" t="s">
        <v>6277</v>
      </c>
    </row>
    <row r="2211" spans="1:2" hidden="1" x14ac:dyDescent="0.25">
      <c r="A2211" s="1" t="s">
        <v>6278</v>
      </c>
      <c r="B2211" s="38" t="s">
        <v>6279</v>
      </c>
    </row>
    <row r="2212" spans="1:2" hidden="1" x14ac:dyDescent="0.25">
      <c r="A2212" s="1" t="s">
        <v>6280</v>
      </c>
      <c r="B2212" s="38" t="s">
        <v>6281</v>
      </c>
    </row>
    <row r="2213" spans="1:2" hidden="1" x14ac:dyDescent="0.25">
      <c r="A2213" s="1" t="s">
        <v>6282</v>
      </c>
      <c r="B2213" s="38" t="s">
        <v>6283</v>
      </c>
    </row>
    <row r="2214" spans="1:2" hidden="1" x14ac:dyDescent="0.25">
      <c r="A2214" s="1" t="s">
        <v>6284</v>
      </c>
      <c r="B2214" s="38" t="s">
        <v>6285</v>
      </c>
    </row>
    <row r="2215" spans="1:2" hidden="1" x14ac:dyDescent="0.25">
      <c r="A2215" s="1" t="s">
        <v>6286</v>
      </c>
      <c r="B2215" s="38" t="s">
        <v>6287</v>
      </c>
    </row>
    <row r="2216" spans="1:2" hidden="1" x14ac:dyDescent="0.25">
      <c r="A2216" s="1" t="s">
        <v>6288</v>
      </c>
      <c r="B2216" s="38" t="s">
        <v>6289</v>
      </c>
    </row>
    <row r="2217" spans="1:2" hidden="1" x14ac:dyDescent="0.25">
      <c r="A2217" s="1" t="s">
        <v>6290</v>
      </c>
      <c r="B2217" s="38" t="s">
        <v>6291</v>
      </c>
    </row>
    <row r="2218" spans="1:2" hidden="1" x14ac:dyDescent="0.25">
      <c r="A2218" s="1" t="s">
        <v>6292</v>
      </c>
      <c r="B2218" s="38" t="s">
        <v>6293</v>
      </c>
    </row>
    <row r="2219" spans="1:2" hidden="1" x14ac:dyDescent="0.25">
      <c r="A2219" s="1" t="s">
        <v>6294</v>
      </c>
      <c r="B2219" s="38" t="s">
        <v>6295</v>
      </c>
    </row>
    <row r="2220" spans="1:2" hidden="1" x14ac:dyDescent="0.25">
      <c r="A2220" s="1" t="s">
        <v>6296</v>
      </c>
      <c r="B2220" s="38" t="s">
        <v>6297</v>
      </c>
    </row>
    <row r="2221" spans="1:2" hidden="1" x14ac:dyDescent="0.25">
      <c r="A2221" s="1" t="s">
        <v>6298</v>
      </c>
      <c r="B2221" s="38" t="s">
        <v>6299</v>
      </c>
    </row>
    <row r="2222" spans="1:2" hidden="1" x14ac:dyDescent="0.25">
      <c r="A2222" s="1" t="s">
        <v>6300</v>
      </c>
      <c r="B2222" s="38" t="s">
        <v>6301</v>
      </c>
    </row>
    <row r="2223" spans="1:2" hidden="1" x14ac:dyDescent="0.25">
      <c r="A2223" s="1" t="s">
        <v>6302</v>
      </c>
      <c r="B2223" s="38" t="s">
        <v>6303</v>
      </c>
    </row>
    <row r="2224" spans="1:2" hidden="1" x14ac:dyDescent="0.25">
      <c r="A2224" s="1" t="s">
        <v>6304</v>
      </c>
      <c r="B2224" s="38" t="s">
        <v>6305</v>
      </c>
    </row>
    <row r="2225" spans="1:2" hidden="1" x14ac:dyDescent="0.25">
      <c r="A2225" s="1" t="s">
        <v>493</v>
      </c>
      <c r="B2225" s="38" t="s">
        <v>6306</v>
      </c>
    </row>
    <row r="2226" spans="1:2" hidden="1" x14ac:dyDescent="0.25">
      <c r="A2226" s="1" t="s">
        <v>6307</v>
      </c>
      <c r="B2226" s="38" t="s">
        <v>6308</v>
      </c>
    </row>
    <row r="2227" spans="1:2" hidden="1" x14ac:dyDescent="0.25">
      <c r="A2227" s="1" t="s">
        <v>6309</v>
      </c>
      <c r="B2227" s="38" t="s">
        <v>6310</v>
      </c>
    </row>
    <row r="2228" spans="1:2" hidden="1" x14ac:dyDescent="0.25">
      <c r="A2228" s="1" t="s">
        <v>6311</v>
      </c>
      <c r="B2228" s="38" t="s">
        <v>6312</v>
      </c>
    </row>
    <row r="2229" spans="1:2" hidden="1" x14ac:dyDescent="0.25">
      <c r="A2229" s="1" t="s">
        <v>6313</v>
      </c>
      <c r="B2229" s="38" t="s">
        <v>6314</v>
      </c>
    </row>
    <row r="2230" spans="1:2" hidden="1" x14ac:dyDescent="0.25">
      <c r="A2230" s="1" t="s">
        <v>6315</v>
      </c>
      <c r="B2230" s="38" t="s">
        <v>6316</v>
      </c>
    </row>
    <row r="2231" spans="1:2" hidden="1" x14ac:dyDescent="0.25">
      <c r="A2231" s="1" t="s">
        <v>6317</v>
      </c>
      <c r="B2231" s="38" t="s">
        <v>6318</v>
      </c>
    </row>
    <row r="2232" spans="1:2" hidden="1" x14ac:dyDescent="0.25">
      <c r="A2232" s="1" t="s">
        <v>6319</v>
      </c>
      <c r="B2232" s="38" t="s">
        <v>6320</v>
      </c>
    </row>
    <row r="2233" spans="1:2" hidden="1" x14ac:dyDescent="0.25">
      <c r="A2233" s="1" t="s">
        <v>6319</v>
      </c>
      <c r="B2233" s="38" t="s">
        <v>6320</v>
      </c>
    </row>
    <row r="2234" spans="1:2" hidden="1" x14ac:dyDescent="0.25">
      <c r="A2234" s="1" t="s">
        <v>6321</v>
      </c>
      <c r="B2234" s="38" t="s">
        <v>6322</v>
      </c>
    </row>
    <row r="2235" spans="1:2" hidden="1" x14ac:dyDescent="0.25">
      <c r="A2235" s="1" t="s">
        <v>6321</v>
      </c>
      <c r="B2235" s="38" t="s">
        <v>6322</v>
      </c>
    </row>
    <row r="2236" spans="1:2" hidden="1" x14ac:dyDescent="0.25">
      <c r="A2236" s="1" t="s">
        <v>6323</v>
      </c>
      <c r="B2236" s="38" t="s">
        <v>6324</v>
      </c>
    </row>
    <row r="2237" spans="1:2" hidden="1" x14ac:dyDescent="0.25">
      <c r="A2237" s="1" t="s">
        <v>6325</v>
      </c>
      <c r="B2237" s="38" t="s">
        <v>6326</v>
      </c>
    </row>
    <row r="2238" spans="1:2" hidden="1" x14ac:dyDescent="0.25">
      <c r="A2238" s="1" t="s">
        <v>6327</v>
      </c>
      <c r="B2238" s="38" t="s">
        <v>6328</v>
      </c>
    </row>
    <row r="2239" spans="1:2" hidden="1" x14ac:dyDescent="0.25">
      <c r="A2239" s="1" t="s">
        <v>6329</v>
      </c>
      <c r="B2239" s="38" t="s">
        <v>6330</v>
      </c>
    </row>
    <row r="2240" spans="1:2" hidden="1" x14ac:dyDescent="0.25">
      <c r="A2240" s="1" t="s">
        <v>6331</v>
      </c>
      <c r="B2240" s="38" t="s">
        <v>6332</v>
      </c>
    </row>
    <row r="2241" spans="1:2" hidden="1" x14ac:dyDescent="0.25">
      <c r="A2241" s="1" t="s">
        <v>6333</v>
      </c>
      <c r="B2241" s="38" t="s">
        <v>6334</v>
      </c>
    </row>
    <row r="2242" spans="1:2" hidden="1" x14ac:dyDescent="0.25">
      <c r="A2242" s="1" t="s">
        <v>6333</v>
      </c>
      <c r="B2242" s="38" t="s">
        <v>6334</v>
      </c>
    </row>
    <row r="2243" spans="1:2" hidden="1" x14ac:dyDescent="0.25">
      <c r="A2243" s="1" t="s">
        <v>6333</v>
      </c>
      <c r="B2243" s="38" t="s">
        <v>6334</v>
      </c>
    </row>
    <row r="2244" spans="1:2" hidden="1" x14ac:dyDescent="0.25">
      <c r="A2244" s="1" t="s">
        <v>6333</v>
      </c>
      <c r="B2244" s="38" t="s">
        <v>6334</v>
      </c>
    </row>
    <row r="2245" spans="1:2" hidden="1" x14ac:dyDescent="0.25">
      <c r="A2245" s="1" t="s">
        <v>6335</v>
      </c>
      <c r="B2245" s="38" t="s">
        <v>6336</v>
      </c>
    </row>
    <row r="2246" spans="1:2" hidden="1" x14ac:dyDescent="0.25">
      <c r="A2246" s="1" t="s">
        <v>6337</v>
      </c>
      <c r="B2246" s="38" t="s">
        <v>6338</v>
      </c>
    </row>
    <row r="2247" spans="1:2" hidden="1" x14ac:dyDescent="0.25">
      <c r="A2247" s="1" t="s">
        <v>6339</v>
      </c>
      <c r="B2247" s="38" t="s">
        <v>6340</v>
      </c>
    </row>
    <row r="2248" spans="1:2" hidden="1" x14ac:dyDescent="0.25">
      <c r="A2248" s="1" t="s">
        <v>6341</v>
      </c>
      <c r="B2248" s="38" t="s">
        <v>6342</v>
      </c>
    </row>
    <row r="2249" spans="1:2" hidden="1" x14ac:dyDescent="0.25">
      <c r="A2249" s="1" t="s">
        <v>6343</v>
      </c>
      <c r="B2249" s="38" t="s">
        <v>6344</v>
      </c>
    </row>
    <row r="2250" spans="1:2" hidden="1" x14ac:dyDescent="0.25">
      <c r="A2250" s="1" t="s">
        <v>6345</v>
      </c>
      <c r="B2250" s="38" t="s">
        <v>6346</v>
      </c>
    </row>
    <row r="2251" spans="1:2" hidden="1" x14ac:dyDescent="0.25">
      <c r="A2251" s="1" t="s">
        <v>6347</v>
      </c>
      <c r="B2251" s="38" t="s">
        <v>6348</v>
      </c>
    </row>
    <row r="2252" spans="1:2" hidden="1" x14ac:dyDescent="0.25">
      <c r="A2252" s="1" t="s">
        <v>6349</v>
      </c>
      <c r="B2252" s="38" t="s">
        <v>6350</v>
      </c>
    </row>
    <row r="2253" spans="1:2" hidden="1" x14ac:dyDescent="0.25">
      <c r="A2253" s="1" t="s">
        <v>6351</v>
      </c>
      <c r="B2253" s="38" t="s">
        <v>6352</v>
      </c>
    </row>
    <row r="2254" spans="1:2" hidden="1" x14ac:dyDescent="0.25">
      <c r="A2254" s="1" t="s">
        <v>6353</v>
      </c>
      <c r="B2254" s="38" t="s">
        <v>6354</v>
      </c>
    </row>
    <row r="2255" spans="1:2" hidden="1" x14ac:dyDescent="0.25">
      <c r="A2255" s="1" t="s">
        <v>6355</v>
      </c>
      <c r="B2255" s="38" t="s">
        <v>6356</v>
      </c>
    </row>
    <row r="2256" spans="1:2" hidden="1" x14ac:dyDescent="0.25">
      <c r="A2256" s="1" t="s">
        <v>6357</v>
      </c>
      <c r="B2256" s="38" t="s">
        <v>6358</v>
      </c>
    </row>
    <row r="2257" spans="1:2" hidden="1" x14ac:dyDescent="0.25">
      <c r="A2257" s="1" t="s">
        <v>6359</v>
      </c>
      <c r="B2257" s="38" t="s">
        <v>6360</v>
      </c>
    </row>
    <row r="2258" spans="1:2" hidden="1" x14ac:dyDescent="0.25">
      <c r="A2258" s="1" t="s">
        <v>6361</v>
      </c>
      <c r="B2258" s="38" t="s">
        <v>6362</v>
      </c>
    </row>
    <row r="2259" spans="1:2" hidden="1" x14ac:dyDescent="0.25">
      <c r="A2259" s="1" t="s">
        <v>6363</v>
      </c>
      <c r="B2259" s="38" t="s">
        <v>6364</v>
      </c>
    </row>
    <row r="2260" spans="1:2" hidden="1" x14ac:dyDescent="0.25">
      <c r="A2260" s="1" t="s">
        <v>248</v>
      </c>
      <c r="B2260" s="38" t="s">
        <v>6365</v>
      </c>
    </row>
    <row r="2261" spans="1:2" hidden="1" x14ac:dyDescent="0.25">
      <c r="A2261" s="1" t="s">
        <v>248</v>
      </c>
      <c r="B2261" s="38" t="s">
        <v>6365</v>
      </c>
    </row>
    <row r="2262" spans="1:2" hidden="1" x14ac:dyDescent="0.25">
      <c r="A2262" s="1" t="s">
        <v>248</v>
      </c>
      <c r="B2262" s="38" t="s">
        <v>6365</v>
      </c>
    </row>
    <row r="2263" spans="1:2" hidden="1" x14ac:dyDescent="0.25">
      <c r="A2263" s="1" t="s">
        <v>248</v>
      </c>
      <c r="B2263" s="38" t="s">
        <v>6365</v>
      </c>
    </row>
    <row r="2264" spans="1:2" hidden="1" x14ac:dyDescent="0.25">
      <c r="A2264" s="1" t="s">
        <v>6366</v>
      </c>
      <c r="B2264" s="38" t="s">
        <v>6367</v>
      </c>
    </row>
    <row r="2265" spans="1:2" hidden="1" x14ac:dyDescent="0.25">
      <c r="A2265" s="1" t="s">
        <v>6368</v>
      </c>
      <c r="B2265" s="38" t="s">
        <v>6369</v>
      </c>
    </row>
    <row r="2266" spans="1:2" hidden="1" x14ac:dyDescent="0.25">
      <c r="A2266" s="1" t="s">
        <v>6368</v>
      </c>
      <c r="B2266" s="38" t="s">
        <v>6369</v>
      </c>
    </row>
    <row r="2267" spans="1:2" hidden="1" x14ac:dyDescent="0.25">
      <c r="A2267" s="1" t="s">
        <v>6370</v>
      </c>
      <c r="B2267" s="38" t="s">
        <v>6371</v>
      </c>
    </row>
    <row r="2268" spans="1:2" hidden="1" x14ac:dyDescent="0.25">
      <c r="A2268" s="1" t="s">
        <v>6372</v>
      </c>
      <c r="B2268" s="38" t="s">
        <v>6373</v>
      </c>
    </row>
    <row r="2269" spans="1:2" hidden="1" x14ac:dyDescent="0.25">
      <c r="A2269" s="1" t="s">
        <v>6374</v>
      </c>
      <c r="B2269" s="38" t="s">
        <v>6375</v>
      </c>
    </row>
    <row r="2270" spans="1:2" hidden="1" x14ac:dyDescent="0.25">
      <c r="A2270" s="1" t="s">
        <v>6374</v>
      </c>
      <c r="B2270" s="38" t="s">
        <v>6375</v>
      </c>
    </row>
    <row r="2271" spans="1:2" hidden="1" x14ac:dyDescent="0.25">
      <c r="A2271" s="1" t="s">
        <v>275</v>
      </c>
      <c r="B2271" s="38" t="s">
        <v>6376</v>
      </c>
    </row>
    <row r="2272" spans="1:2" hidden="1" x14ac:dyDescent="0.25">
      <c r="A2272" s="1" t="s">
        <v>275</v>
      </c>
      <c r="B2272" s="38" t="s">
        <v>6376</v>
      </c>
    </row>
    <row r="2273" spans="1:2" hidden="1" x14ac:dyDescent="0.25">
      <c r="A2273" s="1" t="s">
        <v>275</v>
      </c>
      <c r="B2273" s="38" t="s">
        <v>6376</v>
      </c>
    </row>
    <row r="2274" spans="1:2" hidden="1" x14ac:dyDescent="0.25">
      <c r="A2274" s="1" t="s">
        <v>6377</v>
      </c>
      <c r="B2274" s="38" t="s">
        <v>6378</v>
      </c>
    </row>
    <row r="2275" spans="1:2" hidden="1" x14ac:dyDescent="0.25">
      <c r="A2275" s="1" t="s">
        <v>6379</v>
      </c>
      <c r="B2275" s="38" t="s">
        <v>6380</v>
      </c>
    </row>
    <row r="2276" spans="1:2" hidden="1" x14ac:dyDescent="0.25">
      <c r="A2276" s="1" t="s">
        <v>6381</v>
      </c>
      <c r="B2276" s="38" t="s">
        <v>6382</v>
      </c>
    </row>
    <row r="2277" spans="1:2" hidden="1" x14ac:dyDescent="0.25">
      <c r="A2277" s="1" t="s">
        <v>6383</v>
      </c>
      <c r="B2277" s="38" t="s">
        <v>6384</v>
      </c>
    </row>
    <row r="2278" spans="1:2" hidden="1" x14ac:dyDescent="0.25">
      <c r="A2278" s="1" t="s">
        <v>6385</v>
      </c>
      <c r="B2278" s="38" t="s">
        <v>6386</v>
      </c>
    </row>
    <row r="2279" spans="1:2" hidden="1" x14ac:dyDescent="0.25">
      <c r="A2279" s="1" t="s">
        <v>6387</v>
      </c>
      <c r="B2279" s="38" t="s">
        <v>6388</v>
      </c>
    </row>
    <row r="2280" spans="1:2" hidden="1" x14ac:dyDescent="0.25">
      <c r="A2280" s="1" t="s">
        <v>6387</v>
      </c>
      <c r="B2280" s="38" t="s">
        <v>6388</v>
      </c>
    </row>
    <row r="2281" spans="1:2" hidden="1" x14ac:dyDescent="0.25">
      <c r="A2281" s="1" t="s">
        <v>6389</v>
      </c>
      <c r="B2281" s="38" t="s">
        <v>6390</v>
      </c>
    </row>
    <row r="2282" spans="1:2" hidden="1" x14ac:dyDescent="0.25">
      <c r="A2282" s="1" t="s">
        <v>6391</v>
      </c>
      <c r="B2282" s="38" t="s">
        <v>6392</v>
      </c>
    </row>
    <row r="2283" spans="1:2" hidden="1" x14ac:dyDescent="0.25">
      <c r="A2283" s="1" t="s">
        <v>6393</v>
      </c>
      <c r="B2283" s="38" t="s">
        <v>6392</v>
      </c>
    </row>
    <row r="2284" spans="1:2" hidden="1" x14ac:dyDescent="0.25">
      <c r="A2284" s="1" t="s">
        <v>6394</v>
      </c>
      <c r="B2284" s="38" t="s">
        <v>6392</v>
      </c>
    </row>
    <row r="2285" spans="1:2" hidden="1" x14ac:dyDescent="0.25">
      <c r="A2285" s="1" t="s">
        <v>6395</v>
      </c>
      <c r="B2285" s="38" t="s">
        <v>6392</v>
      </c>
    </row>
    <row r="2286" spans="1:2" hidden="1" x14ac:dyDescent="0.25">
      <c r="A2286" s="1" t="s">
        <v>6396</v>
      </c>
      <c r="B2286" s="38" t="s">
        <v>6397</v>
      </c>
    </row>
    <row r="2287" spans="1:2" hidden="1" x14ac:dyDescent="0.25">
      <c r="A2287" s="1" t="s">
        <v>6398</v>
      </c>
      <c r="B2287" s="38" t="s">
        <v>6397</v>
      </c>
    </row>
    <row r="2288" spans="1:2" hidden="1" x14ac:dyDescent="0.25">
      <c r="A2288" s="1" t="s">
        <v>6399</v>
      </c>
      <c r="B2288" s="38" t="s">
        <v>6397</v>
      </c>
    </row>
    <row r="2289" spans="1:2" hidden="1" x14ac:dyDescent="0.25">
      <c r="A2289" s="1" t="s">
        <v>6400</v>
      </c>
      <c r="B2289" s="38" t="s">
        <v>6401</v>
      </c>
    </row>
    <row r="2290" spans="1:2" hidden="1" x14ac:dyDescent="0.25">
      <c r="A2290" s="1" t="s">
        <v>1998</v>
      </c>
      <c r="B2290" s="38" t="s">
        <v>6402</v>
      </c>
    </row>
    <row r="2291" spans="1:2" s="1" customFormat="1" hidden="1" x14ac:dyDescent="0.25">
      <c r="A2291" s="1" t="s">
        <v>6403</v>
      </c>
      <c r="B2291" s="38" t="s">
        <v>6402</v>
      </c>
    </row>
    <row r="2292" spans="1:2" hidden="1" x14ac:dyDescent="0.25">
      <c r="A2292" s="1" t="s">
        <v>540</v>
      </c>
      <c r="B2292" s="38" t="s">
        <v>6402</v>
      </c>
    </row>
    <row r="2293" spans="1:2" hidden="1" x14ac:dyDescent="0.25">
      <c r="A2293" s="1" t="s">
        <v>917</v>
      </c>
      <c r="B2293" s="38" t="s">
        <v>6402</v>
      </c>
    </row>
    <row r="2294" spans="1:2" hidden="1" x14ac:dyDescent="0.25">
      <c r="A2294" s="1" t="s">
        <v>6404</v>
      </c>
      <c r="B2294" s="38" t="s">
        <v>6405</v>
      </c>
    </row>
    <row r="2295" spans="1:2" hidden="1" x14ac:dyDescent="0.25">
      <c r="A2295" s="1" t="s">
        <v>6406</v>
      </c>
      <c r="B2295" s="38" t="s">
        <v>6407</v>
      </c>
    </row>
    <row r="2296" spans="1:2" hidden="1" x14ac:dyDescent="0.25">
      <c r="A2296" s="1" t="s">
        <v>6408</v>
      </c>
      <c r="B2296" s="38" t="s">
        <v>6409</v>
      </c>
    </row>
    <row r="2297" spans="1:2" hidden="1" x14ac:dyDescent="0.25">
      <c r="A2297" s="1" t="s">
        <v>6410</v>
      </c>
      <c r="B2297" s="38" t="s">
        <v>6411</v>
      </c>
    </row>
    <row r="2298" spans="1:2" hidden="1" x14ac:dyDescent="0.25">
      <c r="A2298" s="1" t="s">
        <v>6410</v>
      </c>
      <c r="B2298" s="38" t="s">
        <v>6411</v>
      </c>
    </row>
    <row r="2299" spans="1:2" hidden="1" x14ac:dyDescent="0.25">
      <c r="A2299" s="1" t="s">
        <v>6412</v>
      </c>
      <c r="B2299" s="38" t="s">
        <v>6413</v>
      </c>
    </row>
    <row r="2300" spans="1:2" hidden="1" x14ac:dyDescent="0.25">
      <c r="A2300" s="1" t="s">
        <v>6414</v>
      </c>
      <c r="B2300" s="38" t="s">
        <v>6415</v>
      </c>
    </row>
    <row r="2301" spans="1:2" hidden="1" x14ac:dyDescent="0.25">
      <c r="A2301" s="1" t="s">
        <v>6416</v>
      </c>
      <c r="B2301" s="38" t="s">
        <v>6417</v>
      </c>
    </row>
    <row r="2302" spans="1:2" hidden="1" x14ac:dyDescent="0.25">
      <c r="A2302" s="1" t="s">
        <v>6418</v>
      </c>
      <c r="B2302" s="38" t="s">
        <v>6419</v>
      </c>
    </row>
    <row r="2303" spans="1:2" hidden="1" x14ac:dyDescent="0.25">
      <c r="A2303" s="1" t="s">
        <v>6420</v>
      </c>
      <c r="B2303" s="38" t="s">
        <v>6421</v>
      </c>
    </row>
    <row r="2304" spans="1:2" hidden="1" x14ac:dyDescent="0.25">
      <c r="A2304" s="1" t="s">
        <v>6422</v>
      </c>
      <c r="B2304" s="38" t="s">
        <v>6423</v>
      </c>
    </row>
    <row r="2305" spans="1:2" hidden="1" x14ac:dyDescent="0.25">
      <c r="A2305" s="1" t="s">
        <v>6424</v>
      </c>
      <c r="B2305" s="38" t="s">
        <v>6425</v>
      </c>
    </row>
    <row r="2306" spans="1:2" hidden="1" x14ac:dyDescent="0.25">
      <c r="A2306" s="1" t="s">
        <v>6426</v>
      </c>
      <c r="B2306" s="38" t="s">
        <v>6427</v>
      </c>
    </row>
    <row r="2307" spans="1:2" hidden="1" x14ac:dyDescent="0.25">
      <c r="A2307" s="1" t="s">
        <v>6428</v>
      </c>
      <c r="B2307" s="38" t="s">
        <v>6429</v>
      </c>
    </row>
    <row r="2308" spans="1:2" hidden="1" x14ac:dyDescent="0.25">
      <c r="A2308" s="1" t="s">
        <v>6430</v>
      </c>
      <c r="B2308" s="38" t="s">
        <v>6431</v>
      </c>
    </row>
    <row r="2309" spans="1:2" hidden="1" x14ac:dyDescent="0.25">
      <c r="A2309" s="1" t="s">
        <v>6432</v>
      </c>
      <c r="B2309" s="38" t="s">
        <v>6433</v>
      </c>
    </row>
    <row r="2310" spans="1:2" hidden="1" x14ac:dyDescent="0.25">
      <c r="A2310" s="1" t="s">
        <v>6434</v>
      </c>
      <c r="B2310" s="38" t="s">
        <v>6435</v>
      </c>
    </row>
    <row r="2311" spans="1:2" hidden="1" x14ac:dyDescent="0.25">
      <c r="A2311" s="1" t="s">
        <v>6436</v>
      </c>
      <c r="B2311" s="38" t="s">
        <v>6437</v>
      </c>
    </row>
    <row r="2312" spans="1:2" hidden="1" x14ac:dyDescent="0.25">
      <c r="A2312" s="1" t="s">
        <v>6438</v>
      </c>
      <c r="B2312" s="38" t="s">
        <v>6439</v>
      </c>
    </row>
    <row r="2313" spans="1:2" hidden="1" x14ac:dyDescent="0.25">
      <c r="A2313" s="1" t="s">
        <v>6440</v>
      </c>
      <c r="B2313" s="38" t="s">
        <v>6441</v>
      </c>
    </row>
    <row r="2314" spans="1:2" hidden="1" x14ac:dyDescent="0.25">
      <c r="A2314" s="1" t="s">
        <v>6442</v>
      </c>
      <c r="B2314" s="38" t="s">
        <v>6443</v>
      </c>
    </row>
    <row r="2315" spans="1:2" hidden="1" x14ac:dyDescent="0.25">
      <c r="A2315" s="1" t="s">
        <v>6444</v>
      </c>
      <c r="B2315" s="38" t="s">
        <v>6445</v>
      </c>
    </row>
    <row r="2316" spans="1:2" hidden="1" x14ac:dyDescent="0.25">
      <c r="A2316" s="1" t="s">
        <v>6446</v>
      </c>
      <c r="B2316" s="38" t="s">
        <v>6447</v>
      </c>
    </row>
    <row r="2317" spans="1:2" hidden="1" x14ac:dyDescent="0.25">
      <c r="A2317" s="1" t="s">
        <v>6448</v>
      </c>
      <c r="B2317" s="38" t="s">
        <v>6449</v>
      </c>
    </row>
    <row r="2318" spans="1:2" hidden="1" x14ac:dyDescent="0.25">
      <c r="A2318" s="1" t="s">
        <v>6450</v>
      </c>
      <c r="B2318" s="38" t="s">
        <v>6451</v>
      </c>
    </row>
    <row r="2319" spans="1:2" hidden="1" x14ac:dyDescent="0.25">
      <c r="A2319" s="1" t="s">
        <v>6452</v>
      </c>
      <c r="B2319" s="38" t="s">
        <v>6453</v>
      </c>
    </row>
    <row r="2320" spans="1:2" hidden="1" x14ac:dyDescent="0.25">
      <c r="A2320" s="1" t="s">
        <v>6454</v>
      </c>
      <c r="B2320" s="38" t="s">
        <v>6455</v>
      </c>
    </row>
    <row r="2321" spans="1:2" hidden="1" x14ac:dyDescent="0.25">
      <c r="A2321" s="1" t="s">
        <v>6456</v>
      </c>
      <c r="B2321" s="38" t="s">
        <v>6457</v>
      </c>
    </row>
    <row r="2322" spans="1:2" hidden="1" x14ac:dyDescent="0.25">
      <c r="A2322" s="1" t="s">
        <v>3672</v>
      </c>
      <c r="B2322" s="38" t="s">
        <v>6458</v>
      </c>
    </row>
    <row r="2323" spans="1:2" hidden="1" x14ac:dyDescent="0.25">
      <c r="A2323" s="1" t="s">
        <v>6459</v>
      </c>
      <c r="B2323" s="38" t="s">
        <v>6460</v>
      </c>
    </row>
    <row r="2324" spans="1:2" hidden="1" x14ac:dyDescent="0.25">
      <c r="A2324" s="1" t="s">
        <v>6438</v>
      </c>
      <c r="B2324" s="38" t="s">
        <v>6461</v>
      </c>
    </row>
    <row r="2325" spans="1:2" hidden="1" x14ac:dyDescent="0.25">
      <c r="A2325" s="1" t="s">
        <v>6462</v>
      </c>
      <c r="B2325" s="38" t="s">
        <v>6463</v>
      </c>
    </row>
    <row r="2326" spans="1:2" hidden="1" x14ac:dyDescent="0.25">
      <c r="A2326" s="1" t="s">
        <v>6464</v>
      </c>
      <c r="B2326" s="38" t="s">
        <v>6465</v>
      </c>
    </row>
    <row r="2327" spans="1:2" hidden="1" x14ac:dyDescent="0.25">
      <c r="A2327" s="1" t="s">
        <v>6466</v>
      </c>
      <c r="B2327" s="38" t="s">
        <v>6467</v>
      </c>
    </row>
    <row r="2328" spans="1:2" hidden="1" x14ac:dyDescent="0.25">
      <c r="A2328" s="1" t="s">
        <v>6468</v>
      </c>
      <c r="B2328" s="38" t="s">
        <v>6469</v>
      </c>
    </row>
    <row r="2329" spans="1:2" hidden="1" x14ac:dyDescent="0.25">
      <c r="A2329" s="1" t="s">
        <v>6470</v>
      </c>
      <c r="B2329" s="38" t="s">
        <v>6471</v>
      </c>
    </row>
    <row r="2330" spans="1:2" hidden="1" x14ac:dyDescent="0.25">
      <c r="A2330" s="1" t="s">
        <v>6472</v>
      </c>
      <c r="B2330" s="38" t="s">
        <v>6473</v>
      </c>
    </row>
    <row r="2331" spans="1:2" hidden="1" x14ac:dyDescent="0.25">
      <c r="A2331" s="1" t="s">
        <v>6474</v>
      </c>
      <c r="B2331" s="38" t="s">
        <v>6475</v>
      </c>
    </row>
    <row r="2332" spans="1:2" hidden="1" x14ac:dyDescent="0.25">
      <c r="A2332" s="1" t="s">
        <v>6476</v>
      </c>
      <c r="B2332" s="38" t="s">
        <v>6477</v>
      </c>
    </row>
    <row r="2333" spans="1:2" hidden="1" x14ac:dyDescent="0.25">
      <c r="A2333" s="1" t="s">
        <v>6478</v>
      </c>
      <c r="B2333" s="38" t="s">
        <v>6479</v>
      </c>
    </row>
    <row r="2334" spans="1:2" hidden="1" x14ac:dyDescent="0.25">
      <c r="A2334" s="1" t="s">
        <v>6480</v>
      </c>
      <c r="B2334" s="38" t="s">
        <v>6481</v>
      </c>
    </row>
    <row r="2335" spans="1:2" hidden="1" x14ac:dyDescent="0.25">
      <c r="A2335" s="1" t="s">
        <v>6482</v>
      </c>
      <c r="B2335" s="38" t="s">
        <v>6483</v>
      </c>
    </row>
    <row r="2336" spans="1:2" hidden="1" x14ac:dyDescent="0.25">
      <c r="A2336" s="1" t="s">
        <v>6482</v>
      </c>
      <c r="B2336" s="38" t="s">
        <v>6483</v>
      </c>
    </row>
    <row r="2337" spans="1:2" hidden="1" x14ac:dyDescent="0.25">
      <c r="A2337" s="1" t="s">
        <v>6482</v>
      </c>
      <c r="B2337" s="38" t="s">
        <v>6483</v>
      </c>
    </row>
    <row r="2338" spans="1:2" hidden="1" x14ac:dyDescent="0.25">
      <c r="A2338" s="1" t="s">
        <v>6484</v>
      </c>
      <c r="B2338" s="38" t="s">
        <v>6485</v>
      </c>
    </row>
    <row r="2339" spans="1:2" hidden="1" x14ac:dyDescent="0.25">
      <c r="A2339" s="1" t="s">
        <v>6486</v>
      </c>
      <c r="B2339" s="38" t="s">
        <v>6487</v>
      </c>
    </row>
    <row r="2340" spans="1:2" hidden="1" x14ac:dyDescent="0.25">
      <c r="A2340" s="1" t="s">
        <v>6488</v>
      </c>
      <c r="B2340" s="38" t="s">
        <v>6489</v>
      </c>
    </row>
    <row r="2341" spans="1:2" hidden="1" x14ac:dyDescent="0.25">
      <c r="A2341" s="1" t="s">
        <v>6490</v>
      </c>
      <c r="B2341" s="38" t="s">
        <v>6491</v>
      </c>
    </row>
    <row r="2342" spans="1:2" hidden="1" x14ac:dyDescent="0.25">
      <c r="A2342" s="1" t="s">
        <v>6492</v>
      </c>
      <c r="B2342" s="38" t="s">
        <v>6493</v>
      </c>
    </row>
    <row r="2343" spans="1:2" hidden="1" x14ac:dyDescent="0.25">
      <c r="A2343" s="1" t="s">
        <v>6494</v>
      </c>
      <c r="B2343" s="38" t="s">
        <v>6495</v>
      </c>
    </row>
    <row r="2344" spans="1:2" hidden="1" x14ac:dyDescent="0.25">
      <c r="A2344" s="1" t="s">
        <v>6494</v>
      </c>
      <c r="B2344" s="38" t="s">
        <v>6495</v>
      </c>
    </row>
    <row r="2345" spans="1:2" hidden="1" x14ac:dyDescent="0.25">
      <c r="A2345" s="1" t="s">
        <v>6496</v>
      </c>
      <c r="B2345" s="38" t="s">
        <v>6497</v>
      </c>
    </row>
    <row r="2346" spans="1:2" hidden="1" x14ac:dyDescent="0.25">
      <c r="A2346" s="1" t="s">
        <v>6498</v>
      </c>
      <c r="B2346" s="38" t="s">
        <v>6499</v>
      </c>
    </row>
    <row r="2347" spans="1:2" hidden="1" x14ac:dyDescent="0.25">
      <c r="A2347" s="1" t="s">
        <v>6500</v>
      </c>
      <c r="B2347" s="38" t="s">
        <v>6501</v>
      </c>
    </row>
    <row r="2348" spans="1:2" hidden="1" x14ac:dyDescent="0.25">
      <c r="A2348" s="1" t="s">
        <v>6502</v>
      </c>
      <c r="B2348" s="38" t="s">
        <v>6503</v>
      </c>
    </row>
    <row r="2349" spans="1:2" hidden="1" x14ac:dyDescent="0.25">
      <c r="A2349" s="1" t="s">
        <v>6504</v>
      </c>
      <c r="B2349" s="38" t="s">
        <v>6505</v>
      </c>
    </row>
    <row r="2350" spans="1:2" hidden="1" x14ac:dyDescent="0.25">
      <c r="A2350" s="1" t="s">
        <v>6506</v>
      </c>
      <c r="B2350" s="38" t="s">
        <v>6507</v>
      </c>
    </row>
    <row r="2351" spans="1:2" hidden="1" x14ac:dyDescent="0.25">
      <c r="A2351" s="1" t="s">
        <v>6508</v>
      </c>
      <c r="B2351" s="38" t="s">
        <v>6509</v>
      </c>
    </row>
    <row r="2352" spans="1:2" hidden="1" x14ac:dyDescent="0.25">
      <c r="A2352" s="1" t="s">
        <v>6510</v>
      </c>
      <c r="B2352" s="38" t="s">
        <v>6511</v>
      </c>
    </row>
    <row r="2353" spans="1:2" hidden="1" x14ac:dyDescent="0.25">
      <c r="A2353" s="1" t="s">
        <v>6512</v>
      </c>
      <c r="B2353" s="38" t="s">
        <v>6513</v>
      </c>
    </row>
    <row r="2354" spans="1:2" hidden="1" x14ac:dyDescent="0.25">
      <c r="A2354" s="1" t="s">
        <v>6514</v>
      </c>
      <c r="B2354" s="38" t="s">
        <v>6515</v>
      </c>
    </row>
    <row r="2355" spans="1:2" hidden="1" x14ac:dyDescent="0.25">
      <c r="A2355" s="1" t="s">
        <v>6516</v>
      </c>
      <c r="B2355" s="38" t="s">
        <v>6517</v>
      </c>
    </row>
    <row r="2356" spans="1:2" hidden="1" x14ac:dyDescent="0.25">
      <c r="A2356" s="1" t="s">
        <v>1393</v>
      </c>
      <c r="B2356" s="38" t="s">
        <v>6518</v>
      </c>
    </row>
    <row r="2357" spans="1:2" hidden="1" x14ac:dyDescent="0.25">
      <c r="A2357" s="1" t="s">
        <v>6519</v>
      </c>
      <c r="B2357" s="38" t="s">
        <v>6520</v>
      </c>
    </row>
    <row r="2358" spans="1:2" hidden="1" x14ac:dyDescent="0.25">
      <c r="A2358" s="1" t="s">
        <v>6521</v>
      </c>
      <c r="B2358" s="38" t="s">
        <v>6522</v>
      </c>
    </row>
    <row r="2359" spans="1:2" hidden="1" x14ac:dyDescent="0.25">
      <c r="A2359" s="1" t="s">
        <v>6523</v>
      </c>
      <c r="B2359" s="38" t="s">
        <v>6524</v>
      </c>
    </row>
    <row r="2360" spans="1:2" hidden="1" x14ac:dyDescent="0.25">
      <c r="A2360" s="1" t="s">
        <v>6525</v>
      </c>
      <c r="B2360" s="38" t="s">
        <v>6526</v>
      </c>
    </row>
    <row r="2361" spans="1:2" hidden="1" x14ac:dyDescent="0.25">
      <c r="A2361" s="1" t="s">
        <v>6527</v>
      </c>
      <c r="B2361" s="38" t="s">
        <v>6528</v>
      </c>
    </row>
    <row r="2362" spans="1:2" hidden="1" x14ac:dyDescent="0.25">
      <c r="A2362" s="1" t="s">
        <v>6529</v>
      </c>
      <c r="B2362" s="38" t="s">
        <v>6530</v>
      </c>
    </row>
    <row r="2363" spans="1:2" hidden="1" x14ac:dyDescent="0.25">
      <c r="A2363" s="1" t="s">
        <v>6531</v>
      </c>
      <c r="B2363" s="38" t="s">
        <v>6532</v>
      </c>
    </row>
    <row r="2364" spans="1:2" hidden="1" x14ac:dyDescent="0.25">
      <c r="A2364" s="1" t="s">
        <v>6533</v>
      </c>
      <c r="B2364" s="38" t="s">
        <v>6534</v>
      </c>
    </row>
    <row r="2365" spans="1:2" hidden="1" x14ac:dyDescent="0.25">
      <c r="A2365" s="1" t="s">
        <v>6533</v>
      </c>
      <c r="B2365" s="38" t="s">
        <v>6534</v>
      </c>
    </row>
    <row r="2366" spans="1:2" hidden="1" x14ac:dyDescent="0.25">
      <c r="A2366" s="1" t="s">
        <v>6533</v>
      </c>
      <c r="B2366" s="38" t="s">
        <v>6534</v>
      </c>
    </row>
    <row r="2367" spans="1:2" hidden="1" x14ac:dyDescent="0.25">
      <c r="A2367" s="1" t="s">
        <v>6535</v>
      </c>
      <c r="B2367" s="38" t="s">
        <v>6536</v>
      </c>
    </row>
    <row r="2368" spans="1:2" hidden="1" x14ac:dyDescent="0.25">
      <c r="A2368" s="1" t="s">
        <v>6537</v>
      </c>
      <c r="B2368" s="38" t="s">
        <v>6538</v>
      </c>
    </row>
    <row r="2369" spans="1:2" hidden="1" x14ac:dyDescent="0.25">
      <c r="A2369" s="1" t="s">
        <v>6539</v>
      </c>
      <c r="B2369" s="38" t="s">
        <v>6540</v>
      </c>
    </row>
    <row r="2370" spans="1:2" hidden="1" x14ac:dyDescent="0.25">
      <c r="A2370" s="1" t="s">
        <v>6541</v>
      </c>
      <c r="B2370" s="38" t="s">
        <v>6540</v>
      </c>
    </row>
    <row r="2371" spans="1:2" hidden="1" x14ac:dyDescent="0.25">
      <c r="A2371" s="1" t="s">
        <v>6542</v>
      </c>
      <c r="B2371" s="38" t="s">
        <v>6540</v>
      </c>
    </row>
    <row r="2372" spans="1:2" hidden="1" x14ac:dyDescent="0.25">
      <c r="A2372" s="1" t="s">
        <v>6543</v>
      </c>
      <c r="B2372" s="38" t="s">
        <v>6544</v>
      </c>
    </row>
    <row r="2373" spans="1:2" hidden="1" x14ac:dyDescent="0.25">
      <c r="A2373" s="1" t="s">
        <v>6545</v>
      </c>
      <c r="B2373" s="38" t="s">
        <v>6546</v>
      </c>
    </row>
    <row r="2374" spans="1:2" hidden="1" x14ac:dyDescent="0.25">
      <c r="A2374" s="1" t="s">
        <v>6547</v>
      </c>
      <c r="B2374" s="38" t="s">
        <v>6548</v>
      </c>
    </row>
    <row r="2375" spans="1:2" hidden="1" x14ac:dyDescent="0.25">
      <c r="A2375" s="1" t="s">
        <v>6547</v>
      </c>
      <c r="B2375" s="38" t="s">
        <v>6548</v>
      </c>
    </row>
    <row r="2376" spans="1:2" hidden="1" x14ac:dyDescent="0.25">
      <c r="A2376" s="1" t="s">
        <v>6547</v>
      </c>
      <c r="B2376" s="38" t="s">
        <v>6548</v>
      </c>
    </row>
    <row r="2377" spans="1:2" hidden="1" x14ac:dyDescent="0.25">
      <c r="A2377" s="1" t="s">
        <v>6549</v>
      </c>
      <c r="B2377" s="38" t="s">
        <v>6550</v>
      </c>
    </row>
    <row r="2378" spans="1:2" hidden="1" x14ac:dyDescent="0.25">
      <c r="A2378" s="1" t="s">
        <v>6551</v>
      </c>
      <c r="B2378" s="38" t="s">
        <v>6552</v>
      </c>
    </row>
    <row r="2379" spans="1:2" hidden="1" x14ac:dyDescent="0.25">
      <c r="A2379" s="1" t="s">
        <v>6553</v>
      </c>
      <c r="B2379" s="38" t="s">
        <v>6554</v>
      </c>
    </row>
    <row r="2380" spans="1:2" hidden="1" x14ac:dyDescent="0.25">
      <c r="A2380" s="1" t="s">
        <v>1173</v>
      </c>
      <c r="B2380" s="38" t="s">
        <v>6555</v>
      </c>
    </row>
    <row r="2381" spans="1:2" hidden="1" x14ac:dyDescent="0.25">
      <c r="A2381" s="1" t="s">
        <v>6556</v>
      </c>
      <c r="B2381" s="38" t="s">
        <v>6557</v>
      </c>
    </row>
    <row r="2382" spans="1:2" hidden="1" x14ac:dyDescent="0.25">
      <c r="A2382" s="1" t="s">
        <v>6558</v>
      </c>
      <c r="B2382" s="38" t="s">
        <v>6559</v>
      </c>
    </row>
    <row r="2383" spans="1:2" hidden="1" x14ac:dyDescent="0.25">
      <c r="A2383" s="1" t="s">
        <v>6560</v>
      </c>
      <c r="B2383" s="38" t="s">
        <v>6561</v>
      </c>
    </row>
    <row r="2384" spans="1:2" hidden="1" x14ac:dyDescent="0.25">
      <c r="A2384" s="1" t="s">
        <v>6562</v>
      </c>
      <c r="B2384" s="38" t="s">
        <v>6563</v>
      </c>
    </row>
    <row r="2385" spans="1:2" hidden="1" x14ac:dyDescent="0.25">
      <c r="A2385" s="1" t="s">
        <v>6564</v>
      </c>
      <c r="B2385" s="38" t="s">
        <v>6565</v>
      </c>
    </row>
    <row r="2386" spans="1:2" hidden="1" x14ac:dyDescent="0.25">
      <c r="A2386" s="1" t="s">
        <v>6564</v>
      </c>
      <c r="B2386" s="38" t="s">
        <v>6565</v>
      </c>
    </row>
    <row r="2387" spans="1:2" hidden="1" x14ac:dyDescent="0.25">
      <c r="A2387" s="1" t="s">
        <v>6566</v>
      </c>
      <c r="B2387" s="38" t="s">
        <v>6565</v>
      </c>
    </row>
    <row r="2388" spans="1:2" hidden="1" x14ac:dyDescent="0.25">
      <c r="A2388" s="1" t="s">
        <v>6566</v>
      </c>
      <c r="B2388" s="38" t="s">
        <v>6565</v>
      </c>
    </row>
    <row r="2389" spans="1:2" hidden="1" x14ac:dyDescent="0.25">
      <c r="A2389" s="1" t="s">
        <v>6567</v>
      </c>
      <c r="B2389" s="38" t="s">
        <v>6565</v>
      </c>
    </row>
    <row r="2390" spans="1:2" hidden="1" x14ac:dyDescent="0.25">
      <c r="A2390" s="1" t="s">
        <v>6567</v>
      </c>
      <c r="B2390" s="38" t="s">
        <v>6565</v>
      </c>
    </row>
    <row r="2391" spans="1:2" hidden="1" x14ac:dyDescent="0.25">
      <c r="A2391" s="1" t="s">
        <v>6568</v>
      </c>
      <c r="B2391" s="38" t="s">
        <v>6565</v>
      </c>
    </row>
    <row r="2392" spans="1:2" hidden="1" x14ac:dyDescent="0.25">
      <c r="A2392" s="1" t="s">
        <v>6568</v>
      </c>
      <c r="B2392" s="38" t="s">
        <v>6565</v>
      </c>
    </row>
    <row r="2393" spans="1:2" hidden="1" x14ac:dyDescent="0.25">
      <c r="A2393" s="1" t="s">
        <v>6569</v>
      </c>
      <c r="B2393" s="38" t="s">
        <v>6570</v>
      </c>
    </row>
    <row r="2394" spans="1:2" hidden="1" x14ac:dyDescent="0.25">
      <c r="A2394" s="1" t="s">
        <v>2353</v>
      </c>
      <c r="B2394" s="38" t="s">
        <v>6571</v>
      </c>
    </row>
    <row r="2395" spans="1:2" hidden="1" x14ac:dyDescent="0.25">
      <c r="A2395" s="1" t="s">
        <v>6572</v>
      </c>
      <c r="B2395" s="38" t="s">
        <v>6573</v>
      </c>
    </row>
    <row r="2396" spans="1:2" hidden="1" x14ac:dyDescent="0.25">
      <c r="A2396" s="1" t="s">
        <v>6574</v>
      </c>
      <c r="B2396" s="38" t="s">
        <v>6575</v>
      </c>
    </row>
    <row r="2397" spans="1:2" hidden="1" x14ac:dyDescent="0.25">
      <c r="A2397" s="1" t="s">
        <v>6576</v>
      </c>
      <c r="B2397" s="38" t="s">
        <v>6577</v>
      </c>
    </row>
    <row r="2398" spans="1:2" hidden="1" x14ac:dyDescent="0.25">
      <c r="A2398" s="1" t="s">
        <v>6576</v>
      </c>
      <c r="B2398" s="38" t="s">
        <v>6577</v>
      </c>
    </row>
    <row r="2399" spans="1:2" hidden="1" x14ac:dyDescent="0.25">
      <c r="A2399" s="1" t="s">
        <v>6578</v>
      </c>
      <c r="B2399" s="38" t="s">
        <v>6579</v>
      </c>
    </row>
    <row r="2400" spans="1:2" hidden="1" x14ac:dyDescent="0.25">
      <c r="A2400" s="1" t="s">
        <v>6580</v>
      </c>
      <c r="B2400" s="38" t="s">
        <v>6581</v>
      </c>
    </row>
    <row r="2401" spans="1:2" hidden="1" x14ac:dyDescent="0.25">
      <c r="A2401" s="1" t="s">
        <v>6582</v>
      </c>
      <c r="B2401" s="38" t="s">
        <v>6583</v>
      </c>
    </row>
    <row r="2402" spans="1:2" hidden="1" x14ac:dyDescent="0.25">
      <c r="A2402" s="1" t="s">
        <v>6584</v>
      </c>
      <c r="B2402" s="38" t="s">
        <v>6585</v>
      </c>
    </row>
    <row r="2403" spans="1:2" hidden="1" x14ac:dyDescent="0.25">
      <c r="A2403" s="1" t="s">
        <v>6586</v>
      </c>
      <c r="B2403" s="38" t="s">
        <v>6587</v>
      </c>
    </row>
    <row r="2404" spans="1:2" hidden="1" x14ac:dyDescent="0.25">
      <c r="A2404" s="1" t="s">
        <v>6588</v>
      </c>
      <c r="B2404" s="38" t="s">
        <v>6589</v>
      </c>
    </row>
    <row r="2405" spans="1:2" hidden="1" x14ac:dyDescent="0.25">
      <c r="A2405" s="1" t="s">
        <v>6588</v>
      </c>
      <c r="B2405" s="38" t="s">
        <v>6589</v>
      </c>
    </row>
    <row r="2406" spans="1:2" hidden="1" x14ac:dyDescent="0.25">
      <c r="A2406" s="1" t="s">
        <v>6590</v>
      </c>
      <c r="B2406" s="38" t="s">
        <v>6591</v>
      </c>
    </row>
    <row r="2407" spans="1:2" hidden="1" x14ac:dyDescent="0.25">
      <c r="A2407" s="1" t="s">
        <v>6592</v>
      </c>
      <c r="B2407" s="38" t="s">
        <v>6593</v>
      </c>
    </row>
    <row r="2408" spans="1:2" hidden="1" x14ac:dyDescent="0.25">
      <c r="A2408" s="1" t="s">
        <v>6594</v>
      </c>
      <c r="B2408" s="38" t="s">
        <v>6595</v>
      </c>
    </row>
    <row r="2409" spans="1:2" hidden="1" x14ac:dyDescent="0.25">
      <c r="A2409" s="1" t="s">
        <v>6596</v>
      </c>
      <c r="B2409" s="38" t="s">
        <v>6597</v>
      </c>
    </row>
    <row r="2410" spans="1:2" hidden="1" x14ac:dyDescent="0.25">
      <c r="A2410" s="1" t="s">
        <v>6598</v>
      </c>
      <c r="B2410" s="38" t="s">
        <v>6599</v>
      </c>
    </row>
    <row r="2411" spans="1:2" hidden="1" x14ac:dyDescent="0.25">
      <c r="A2411" s="1" t="s">
        <v>6600</v>
      </c>
      <c r="B2411" s="38" t="s">
        <v>6601</v>
      </c>
    </row>
    <row r="2412" spans="1:2" hidden="1" x14ac:dyDescent="0.25">
      <c r="A2412" s="1" t="s">
        <v>6602</v>
      </c>
      <c r="B2412" s="38" t="s">
        <v>6603</v>
      </c>
    </row>
    <row r="2413" spans="1:2" hidden="1" x14ac:dyDescent="0.25">
      <c r="A2413" s="1" t="s">
        <v>6604</v>
      </c>
      <c r="B2413" s="38" t="s">
        <v>6605</v>
      </c>
    </row>
    <row r="2414" spans="1:2" hidden="1" x14ac:dyDescent="0.25">
      <c r="A2414" s="1" t="s">
        <v>6606</v>
      </c>
      <c r="B2414" s="38" t="s">
        <v>6607</v>
      </c>
    </row>
    <row r="2415" spans="1:2" hidden="1" x14ac:dyDescent="0.25">
      <c r="A2415" s="1" t="s">
        <v>6608</v>
      </c>
      <c r="B2415" s="38" t="s">
        <v>6609</v>
      </c>
    </row>
    <row r="2416" spans="1:2" hidden="1" x14ac:dyDescent="0.25">
      <c r="A2416" s="1" t="s">
        <v>6610</v>
      </c>
      <c r="B2416" s="38" t="s">
        <v>6611</v>
      </c>
    </row>
    <row r="2417" spans="1:2" hidden="1" x14ac:dyDescent="0.25">
      <c r="A2417" s="1" t="s">
        <v>6612</v>
      </c>
      <c r="B2417" s="38" t="s">
        <v>6613</v>
      </c>
    </row>
    <row r="2418" spans="1:2" hidden="1" x14ac:dyDescent="0.25">
      <c r="A2418" s="1" t="s">
        <v>6614</v>
      </c>
      <c r="B2418" s="38" t="s">
        <v>6615</v>
      </c>
    </row>
    <row r="2419" spans="1:2" hidden="1" x14ac:dyDescent="0.25">
      <c r="A2419" s="1" t="s">
        <v>6616</v>
      </c>
      <c r="B2419" s="38" t="s">
        <v>6617</v>
      </c>
    </row>
    <row r="2420" spans="1:2" hidden="1" x14ac:dyDescent="0.25">
      <c r="A2420" s="1" t="s">
        <v>6618</v>
      </c>
      <c r="B2420" s="38" t="s">
        <v>6617</v>
      </c>
    </row>
    <row r="2421" spans="1:2" hidden="1" x14ac:dyDescent="0.25">
      <c r="A2421" s="1" t="s">
        <v>6619</v>
      </c>
      <c r="B2421" s="38" t="s">
        <v>6620</v>
      </c>
    </row>
    <row r="2422" spans="1:2" hidden="1" x14ac:dyDescent="0.25">
      <c r="A2422" s="1" t="s">
        <v>6621</v>
      </c>
      <c r="B2422" s="38" t="s">
        <v>6622</v>
      </c>
    </row>
    <row r="2423" spans="1:2" hidden="1" x14ac:dyDescent="0.25">
      <c r="A2423" s="1" t="s">
        <v>6623</v>
      </c>
      <c r="B2423" s="38" t="s">
        <v>6624</v>
      </c>
    </row>
    <row r="2424" spans="1:2" hidden="1" x14ac:dyDescent="0.25">
      <c r="A2424" s="1" t="s">
        <v>6625</v>
      </c>
      <c r="B2424" s="38" t="s">
        <v>6626</v>
      </c>
    </row>
    <row r="2425" spans="1:2" hidden="1" x14ac:dyDescent="0.25">
      <c r="A2425" s="1" t="s">
        <v>6625</v>
      </c>
      <c r="B2425" s="38" t="s">
        <v>6626</v>
      </c>
    </row>
    <row r="2426" spans="1:2" hidden="1" x14ac:dyDescent="0.25">
      <c r="A2426" s="1" t="s">
        <v>6627</v>
      </c>
      <c r="B2426" s="38" t="s">
        <v>6628</v>
      </c>
    </row>
    <row r="2427" spans="1:2" hidden="1" x14ac:dyDescent="0.25">
      <c r="A2427" s="1" t="s">
        <v>193</v>
      </c>
      <c r="B2427" s="38" t="s">
        <v>6629</v>
      </c>
    </row>
    <row r="2428" spans="1:2" hidden="1" x14ac:dyDescent="0.25">
      <c r="A2428" s="1" t="s">
        <v>193</v>
      </c>
      <c r="B2428" s="38" t="s">
        <v>6629</v>
      </c>
    </row>
    <row r="2429" spans="1:2" hidden="1" x14ac:dyDescent="0.25">
      <c r="A2429" s="1" t="s">
        <v>6630</v>
      </c>
      <c r="B2429" s="38" t="s">
        <v>6631</v>
      </c>
    </row>
    <row r="2430" spans="1:2" hidden="1" x14ac:dyDescent="0.25">
      <c r="A2430" s="1" t="s">
        <v>6632</v>
      </c>
      <c r="B2430" s="38" t="s">
        <v>6633</v>
      </c>
    </row>
    <row r="2431" spans="1:2" hidden="1" x14ac:dyDescent="0.25">
      <c r="A2431" s="1" t="s">
        <v>6634</v>
      </c>
      <c r="B2431" s="38" t="s">
        <v>6635</v>
      </c>
    </row>
    <row r="2432" spans="1:2" hidden="1" x14ac:dyDescent="0.25">
      <c r="A2432" s="1" t="s">
        <v>6636</v>
      </c>
      <c r="B2432" s="38" t="s">
        <v>6637</v>
      </c>
    </row>
    <row r="2433" spans="1:2" hidden="1" x14ac:dyDescent="0.25">
      <c r="A2433" s="1" t="s">
        <v>6638</v>
      </c>
      <c r="B2433" s="38" t="s">
        <v>6639</v>
      </c>
    </row>
    <row r="2434" spans="1:2" hidden="1" x14ac:dyDescent="0.25">
      <c r="A2434" s="1" t="s">
        <v>6640</v>
      </c>
      <c r="B2434" s="38" t="s">
        <v>6641</v>
      </c>
    </row>
    <row r="2435" spans="1:2" hidden="1" x14ac:dyDescent="0.25">
      <c r="A2435" s="1" t="s">
        <v>6642</v>
      </c>
      <c r="B2435" s="38" t="s">
        <v>6643</v>
      </c>
    </row>
    <row r="2436" spans="1:2" hidden="1" x14ac:dyDescent="0.25">
      <c r="A2436" s="1" t="s">
        <v>6644</v>
      </c>
      <c r="B2436" s="38" t="s">
        <v>6645</v>
      </c>
    </row>
    <row r="2437" spans="1:2" hidden="1" x14ac:dyDescent="0.25">
      <c r="A2437" s="1" t="s">
        <v>6646</v>
      </c>
      <c r="B2437" s="38" t="s">
        <v>6647</v>
      </c>
    </row>
    <row r="2438" spans="1:2" hidden="1" x14ac:dyDescent="0.25">
      <c r="A2438" s="1" t="s">
        <v>6648</v>
      </c>
      <c r="B2438" s="38" t="s">
        <v>6649</v>
      </c>
    </row>
    <row r="2439" spans="1:2" hidden="1" x14ac:dyDescent="0.25">
      <c r="A2439" s="1" t="s">
        <v>6650</v>
      </c>
      <c r="B2439" s="38" t="s">
        <v>6651</v>
      </c>
    </row>
    <row r="2440" spans="1:2" hidden="1" x14ac:dyDescent="0.25">
      <c r="A2440" s="1" t="s">
        <v>6652</v>
      </c>
      <c r="B2440" s="38" t="s">
        <v>6653</v>
      </c>
    </row>
    <row r="2441" spans="1:2" hidden="1" x14ac:dyDescent="0.25">
      <c r="A2441" s="1" t="s">
        <v>6654</v>
      </c>
      <c r="B2441" s="38" t="s">
        <v>6655</v>
      </c>
    </row>
    <row r="2442" spans="1:2" hidden="1" x14ac:dyDescent="0.25">
      <c r="A2442" s="1" t="s">
        <v>6656</v>
      </c>
      <c r="B2442" s="38" t="s">
        <v>6657</v>
      </c>
    </row>
    <row r="2443" spans="1:2" hidden="1" x14ac:dyDescent="0.25">
      <c r="A2443" s="1" t="s">
        <v>6658</v>
      </c>
      <c r="B2443" s="38" t="s">
        <v>6659</v>
      </c>
    </row>
    <row r="2444" spans="1:2" hidden="1" x14ac:dyDescent="0.25">
      <c r="A2444" s="1" t="s">
        <v>6660</v>
      </c>
      <c r="B2444" s="38" t="s">
        <v>6661</v>
      </c>
    </row>
    <row r="2445" spans="1:2" hidden="1" x14ac:dyDescent="0.25">
      <c r="A2445" s="1" t="s">
        <v>6662</v>
      </c>
      <c r="B2445" s="38" t="s">
        <v>6663</v>
      </c>
    </row>
    <row r="2446" spans="1:2" hidden="1" x14ac:dyDescent="0.25">
      <c r="A2446" s="1" t="s">
        <v>6664</v>
      </c>
      <c r="B2446" s="38" t="s">
        <v>6665</v>
      </c>
    </row>
    <row r="2447" spans="1:2" hidden="1" x14ac:dyDescent="0.25">
      <c r="A2447" s="1" t="s">
        <v>6666</v>
      </c>
      <c r="B2447" s="38" t="s">
        <v>6667</v>
      </c>
    </row>
    <row r="2448" spans="1:2" hidden="1" x14ac:dyDescent="0.25">
      <c r="A2448" s="1" t="s">
        <v>6668</v>
      </c>
      <c r="B2448" s="38" t="s">
        <v>6669</v>
      </c>
    </row>
    <row r="2449" spans="1:2" hidden="1" x14ac:dyDescent="0.25">
      <c r="A2449" s="1" t="s">
        <v>6670</v>
      </c>
      <c r="B2449" s="38" t="s">
        <v>6671</v>
      </c>
    </row>
    <row r="2450" spans="1:2" hidden="1" x14ac:dyDescent="0.25">
      <c r="A2450" s="1" t="s">
        <v>6672</v>
      </c>
      <c r="B2450" s="38" t="s">
        <v>6673</v>
      </c>
    </row>
    <row r="2451" spans="1:2" hidden="1" x14ac:dyDescent="0.25">
      <c r="A2451" s="1" t="s">
        <v>6674</v>
      </c>
      <c r="B2451" s="38" t="s">
        <v>6675</v>
      </c>
    </row>
    <row r="2452" spans="1:2" hidden="1" x14ac:dyDescent="0.25">
      <c r="A2452" s="1" t="s">
        <v>6676</v>
      </c>
      <c r="B2452" s="38" t="s">
        <v>6677</v>
      </c>
    </row>
    <row r="2453" spans="1:2" hidden="1" x14ac:dyDescent="0.25">
      <c r="A2453" s="1" t="s">
        <v>6678</v>
      </c>
      <c r="B2453" s="38" t="s">
        <v>6679</v>
      </c>
    </row>
    <row r="2454" spans="1:2" hidden="1" x14ac:dyDescent="0.25">
      <c r="A2454" s="1" t="s">
        <v>6680</v>
      </c>
      <c r="B2454" s="38" t="s">
        <v>6681</v>
      </c>
    </row>
    <row r="2455" spans="1:2" hidden="1" x14ac:dyDescent="0.25">
      <c r="A2455" s="1" t="s">
        <v>6682</v>
      </c>
      <c r="B2455" s="38" t="s">
        <v>6683</v>
      </c>
    </row>
    <row r="2456" spans="1:2" hidden="1" x14ac:dyDescent="0.25">
      <c r="A2456" s="1" t="s">
        <v>6684</v>
      </c>
      <c r="B2456" s="38" t="s">
        <v>6685</v>
      </c>
    </row>
    <row r="2457" spans="1:2" hidden="1" x14ac:dyDescent="0.25">
      <c r="A2457" s="1" t="s">
        <v>6686</v>
      </c>
      <c r="B2457" s="38" t="s">
        <v>6687</v>
      </c>
    </row>
    <row r="2458" spans="1:2" hidden="1" x14ac:dyDescent="0.25">
      <c r="A2458" s="1" t="s">
        <v>6688</v>
      </c>
      <c r="B2458" s="38" t="s">
        <v>6689</v>
      </c>
    </row>
    <row r="2459" spans="1:2" hidden="1" x14ac:dyDescent="0.25">
      <c r="A2459" s="1" t="s">
        <v>6690</v>
      </c>
      <c r="B2459" s="38" t="s">
        <v>6691</v>
      </c>
    </row>
    <row r="2460" spans="1:2" hidden="1" x14ac:dyDescent="0.25">
      <c r="A2460" s="1" t="s">
        <v>223</v>
      </c>
      <c r="B2460" s="38" t="s">
        <v>6692</v>
      </c>
    </row>
    <row r="2461" spans="1:2" hidden="1" x14ac:dyDescent="0.25">
      <c r="A2461" s="1" t="s">
        <v>6693</v>
      </c>
      <c r="B2461" s="38" t="s">
        <v>6694</v>
      </c>
    </row>
    <row r="2462" spans="1:2" hidden="1" x14ac:dyDescent="0.25">
      <c r="A2462" s="1" t="s">
        <v>6695</v>
      </c>
      <c r="B2462" s="38" t="s">
        <v>6696</v>
      </c>
    </row>
    <row r="2463" spans="1:2" hidden="1" x14ac:dyDescent="0.25">
      <c r="A2463" s="1" t="s">
        <v>6697</v>
      </c>
      <c r="B2463" s="38" t="s">
        <v>6698</v>
      </c>
    </row>
    <row r="2464" spans="1:2" hidden="1" x14ac:dyDescent="0.25">
      <c r="A2464" s="1" t="s">
        <v>6699</v>
      </c>
      <c r="B2464" s="38" t="s">
        <v>6700</v>
      </c>
    </row>
    <row r="2465" spans="1:2" hidden="1" x14ac:dyDescent="0.25">
      <c r="A2465" s="1" t="s">
        <v>6701</v>
      </c>
      <c r="B2465" s="38" t="s">
        <v>6702</v>
      </c>
    </row>
    <row r="2466" spans="1:2" hidden="1" x14ac:dyDescent="0.25">
      <c r="A2466" s="1" t="s">
        <v>6703</v>
      </c>
      <c r="B2466" s="38" t="s">
        <v>6704</v>
      </c>
    </row>
    <row r="2467" spans="1:2" hidden="1" x14ac:dyDescent="0.25">
      <c r="A2467" s="1" t="s">
        <v>6705</v>
      </c>
      <c r="B2467" s="38" t="s">
        <v>6706</v>
      </c>
    </row>
    <row r="2468" spans="1:2" hidden="1" x14ac:dyDescent="0.25">
      <c r="A2468" s="1" t="s">
        <v>6705</v>
      </c>
      <c r="B2468" s="38" t="s">
        <v>6706</v>
      </c>
    </row>
    <row r="2469" spans="1:2" hidden="1" x14ac:dyDescent="0.25">
      <c r="A2469" s="1" t="s">
        <v>6707</v>
      </c>
      <c r="B2469" s="38" t="s">
        <v>6708</v>
      </c>
    </row>
    <row r="2470" spans="1:2" hidden="1" x14ac:dyDescent="0.25">
      <c r="A2470" s="1" t="s">
        <v>6709</v>
      </c>
      <c r="B2470" s="38" t="s">
        <v>6710</v>
      </c>
    </row>
    <row r="2471" spans="1:2" hidden="1" x14ac:dyDescent="0.25">
      <c r="A2471" s="1" t="s">
        <v>6711</v>
      </c>
      <c r="B2471" s="38" t="s">
        <v>6712</v>
      </c>
    </row>
    <row r="2472" spans="1:2" hidden="1" x14ac:dyDescent="0.25">
      <c r="A2472" s="1" t="s">
        <v>6713</v>
      </c>
      <c r="B2472" s="38" t="s">
        <v>6714</v>
      </c>
    </row>
    <row r="2473" spans="1:2" hidden="1" x14ac:dyDescent="0.25">
      <c r="A2473" s="1" t="s">
        <v>6715</v>
      </c>
      <c r="B2473" s="38" t="s">
        <v>6716</v>
      </c>
    </row>
    <row r="2474" spans="1:2" hidden="1" x14ac:dyDescent="0.25">
      <c r="A2474" s="1" t="s">
        <v>6717</v>
      </c>
      <c r="B2474" s="38" t="s">
        <v>6718</v>
      </c>
    </row>
    <row r="2475" spans="1:2" hidden="1" x14ac:dyDescent="0.25">
      <c r="A2475" s="1" t="s">
        <v>6719</v>
      </c>
      <c r="B2475" s="38" t="s">
        <v>6720</v>
      </c>
    </row>
    <row r="2476" spans="1:2" hidden="1" x14ac:dyDescent="0.25">
      <c r="A2476" s="1" t="s">
        <v>6721</v>
      </c>
      <c r="B2476" s="38" t="s">
        <v>6722</v>
      </c>
    </row>
    <row r="2477" spans="1:2" hidden="1" x14ac:dyDescent="0.25">
      <c r="A2477" s="1" t="s">
        <v>6723</v>
      </c>
      <c r="B2477" s="38" t="s">
        <v>6724</v>
      </c>
    </row>
    <row r="2478" spans="1:2" hidden="1" x14ac:dyDescent="0.25">
      <c r="A2478" s="1" t="s">
        <v>6723</v>
      </c>
      <c r="B2478" s="38" t="s">
        <v>6724</v>
      </c>
    </row>
    <row r="2479" spans="1:2" hidden="1" x14ac:dyDescent="0.25">
      <c r="A2479" s="1" t="s">
        <v>6723</v>
      </c>
      <c r="B2479" s="38" t="s">
        <v>6724</v>
      </c>
    </row>
    <row r="2480" spans="1:2" hidden="1" x14ac:dyDescent="0.25">
      <c r="A2480" s="1" t="s">
        <v>6723</v>
      </c>
      <c r="B2480" s="38" t="s">
        <v>6724</v>
      </c>
    </row>
    <row r="2481" spans="1:2" hidden="1" x14ac:dyDescent="0.25">
      <c r="A2481" s="1" t="s">
        <v>6723</v>
      </c>
      <c r="B2481" s="38" t="s">
        <v>6724</v>
      </c>
    </row>
    <row r="2482" spans="1:2" hidden="1" x14ac:dyDescent="0.25">
      <c r="A2482" s="1" t="s">
        <v>6725</v>
      </c>
      <c r="B2482" s="38" t="s">
        <v>6724</v>
      </c>
    </row>
    <row r="2483" spans="1:2" hidden="1" x14ac:dyDescent="0.25">
      <c r="A2483" s="1" t="s">
        <v>6725</v>
      </c>
      <c r="B2483" s="38" t="s">
        <v>6724</v>
      </c>
    </row>
    <row r="2484" spans="1:2" hidden="1" x14ac:dyDescent="0.25">
      <c r="A2484" s="1" t="s">
        <v>6725</v>
      </c>
      <c r="B2484" s="38" t="s">
        <v>6724</v>
      </c>
    </row>
    <row r="2485" spans="1:2" hidden="1" x14ac:dyDescent="0.25">
      <c r="A2485" s="1" t="s">
        <v>6725</v>
      </c>
      <c r="B2485" s="38" t="s">
        <v>6724</v>
      </c>
    </row>
    <row r="2486" spans="1:2" hidden="1" x14ac:dyDescent="0.25">
      <c r="A2486" s="1" t="s">
        <v>6725</v>
      </c>
      <c r="B2486" s="38" t="s">
        <v>6724</v>
      </c>
    </row>
    <row r="2487" spans="1:2" hidden="1" x14ac:dyDescent="0.25">
      <c r="A2487" s="1" t="s">
        <v>6726</v>
      </c>
      <c r="B2487" s="38" t="s">
        <v>6724</v>
      </c>
    </row>
    <row r="2488" spans="1:2" hidden="1" x14ac:dyDescent="0.25">
      <c r="A2488" s="1" t="s">
        <v>6726</v>
      </c>
      <c r="B2488" s="38" t="s">
        <v>6724</v>
      </c>
    </row>
    <row r="2489" spans="1:2" hidden="1" x14ac:dyDescent="0.25">
      <c r="A2489" s="1" t="s">
        <v>6726</v>
      </c>
      <c r="B2489" s="38" t="s">
        <v>6724</v>
      </c>
    </row>
    <row r="2490" spans="1:2" hidden="1" x14ac:dyDescent="0.25">
      <c r="A2490" s="1" t="s">
        <v>6726</v>
      </c>
      <c r="B2490" s="38" t="s">
        <v>6724</v>
      </c>
    </row>
    <row r="2491" spans="1:2" hidden="1" x14ac:dyDescent="0.25">
      <c r="A2491" s="1" t="s">
        <v>6726</v>
      </c>
      <c r="B2491" s="38" t="s">
        <v>6724</v>
      </c>
    </row>
    <row r="2492" spans="1:2" hidden="1" x14ac:dyDescent="0.25">
      <c r="A2492" s="1" t="s">
        <v>179</v>
      </c>
      <c r="B2492" s="38" t="s">
        <v>6724</v>
      </c>
    </row>
    <row r="2493" spans="1:2" hidden="1" x14ac:dyDescent="0.25">
      <c r="A2493" s="1" t="s">
        <v>179</v>
      </c>
      <c r="B2493" s="38" t="s">
        <v>6724</v>
      </c>
    </row>
    <row r="2494" spans="1:2" hidden="1" x14ac:dyDescent="0.25">
      <c r="A2494" s="1" t="s">
        <v>179</v>
      </c>
      <c r="B2494" s="38" t="s">
        <v>6724</v>
      </c>
    </row>
    <row r="2495" spans="1:2" hidden="1" x14ac:dyDescent="0.25">
      <c r="A2495" s="1" t="s">
        <v>179</v>
      </c>
      <c r="B2495" s="38" t="s">
        <v>6724</v>
      </c>
    </row>
    <row r="2496" spans="1:2" hidden="1" x14ac:dyDescent="0.25">
      <c r="A2496" s="1" t="s">
        <v>179</v>
      </c>
      <c r="B2496" s="38" t="s">
        <v>6724</v>
      </c>
    </row>
    <row r="2497" spans="1:2" hidden="1" x14ac:dyDescent="0.25">
      <c r="A2497" s="1" t="s">
        <v>6727</v>
      </c>
      <c r="B2497" s="38" t="s">
        <v>6728</v>
      </c>
    </row>
    <row r="2498" spans="1:2" hidden="1" x14ac:dyDescent="0.25">
      <c r="A2498" s="1" t="s">
        <v>6729</v>
      </c>
      <c r="B2498" s="38" t="s">
        <v>6730</v>
      </c>
    </row>
    <row r="2499" spans="1:2" hidden="1" x14ac:dyDescent="0.25">
      <c r="A2499" s="1" t="s">
        <v>6731</v>
      </c>
      <c r="B2499" s="38" t="s">
        <v>6732</v>
      </c>
    </row>
    <row r="2500" spans="1:2" hidden="1" x14ac:dyDescent="0.25">
      <c r="A2500" s="1" t="s">
        <v>6733</v>
      </c>
      <c r="B2500" s="38" t="s">
        <v>6734</v>
      </c>
    </row>
    <row r="2501" spans="1:2" hidden="1" x14ac:dyDescent="0.25">
      <c r="A2501" s="1" t="s">
        <v>6735</v>
      </c>
      <c r="B2501" s="38" t="s">
        <v>6736</v>
      </c>
    </row>
    <row r="2502" spans="1:2" hidden="1" x14ac:dyDescent="0.25">
      <c r="A2502" s="1" t="s">
        <v>6737</v>
      </c>
      <c r="B2502" s="38" t="s">
        <v>6738</v>
      </c>
    </row>
    <row r="2503" spans="1:2" hidden="1" x14ac:dyDescent="0.25">
      <c r="A2503" s="1" t="s">
        <v>6739</v>
      </c>
      <c r="B2503" s="38" t="s">
        <v>6740</v>
      </c>
    </row>
    <row r="2504" spans="1:2" hidden="1" x14ac:dyDescent="0.25">
      <c r="A2504" s="1" t="s">
        <v>6741</v>
      </c>
      <c r="B2504" s="38" t="s">
        <v>6742</v>
      </c>
    </row>
    <row r="2505" spans="1:2" hidden="1" x14ac:dyDescent="0.25">
      <c r="A2505" s="1" t="s">
        <v>6743</v>
      </c>
      <c r="B2505" s="38" t="s">
        <v>6744</v>
      </c>
    </row>
    <row r="2506" spans="1:2" hidden="1" x14ac:dyDescent="0.25">
      <c r="A2506" s="1" t="s">
        <v>6745</v>
      </c>
      <c r="B2506" s="38" t="s">
        <v>6746</v>
      </c>
    </row>
    <row r="2507" spans="1:2" hidden="1" x14ac:dyDescent="0.25">
      <c r="A2507" s="1" t="s">
        <v>6747</v>
      </c>
      <c r="B2507" s="38" t="s">
        <v>6748</v>
      </c>
    </row>
    <row r="2508" spans="1:2" hidden="1" x14ac:dyDescent="0.25">
      <c r="A2508" s="1" t="s">
        <v>6749</v>
      </c>
      <c r="B2508" s="38" t="s">
        <v>6750</v>
      </c>
    </row>
    <row r="2509" spans="1:2" hidden="1" x14ac:dyDescent="0.25">
      <c r="A2509" s="1" t="s">
        <v>6751</v>
      </c>
      <c r="B2509" s="38" t="s">
        <v>6752</v>
      </c>
    </row>
    <row r="2510" spans="1:2" hidden="1" x14ac:dyDescent="0.25">
      <c r="A2510" s="1" t="s">
        <v>6753</v>
      </c>
      <c r="B2510" s="38" t="s">
        <v>6754</v>
      </c>
    </row>
    <row r="2511" spans="1:2" hidden="1" x14ac:dyDescent="0.25">
      <c r="A2511" s="1" t="s">
        <v>6755</v>
      </c>
      <c r="B2511" s="38" t="s">
        <v>6756</v>
      </c>
    </row>
    <row r="2512" spans="1:2" hidden="1" x14ac:dyDescent="0.25">
      <c r="A2512" s="1" t="s">
        <v>6757</v>
      </c>
      <c r="B2512" s="38" t="s">
        <v>6758</v>
      </c>
    </row>
    <row r="2513" spans="1:2" hidden="1" x14ac:dyDescent="0.25">
      <c r="A2513" s="1" t="s">
        <v>6759</v>
      </c>
      <c r="B2513" s="38" t="s">
        <v>6760</v>
      </c>
    </row>
    <row r="2514" spans="1:2" hidden="1" x14ac:dyDescent="0.25">
      <c r="A2514" s="1" t="s">
        <v>6761</v>
      </c>
      <c r="B2514" s="38" t="s">
        <v>6762</v>
      </c>
    </row>
    <row r="2515" spans="1:2" hidden="1" x14ac:dyDescent="0.25">
      <c r="A2515" s="1" t="s">
        <v>6763</v>
      </c>
      <c r="B2515" s="38" t="s">
        <v>6764</v>
      </c>
    </row>
    <row r="2516" spans="1:2" hidden="1" x14ac:dyDescent="0.25">
      <c r="A2516" s="1" t="s">
        <v>6765</v>
      </c>
      <c r="B2516" s="38" t="s">
        <v>6766</v>
      </c>
    </row>
    <row r="2517" spans="1:2" hidden="1" x14ac:dyDescent="0.25">
      <c r="A2517" s="1" t="s">
        <v>6767</v>
      </c>
      <c r="B2517" s="38" t="s">
        <v>6768</v>
      </c>
    </row>
    <row r="2518" spans="1:2" hidden="1" x14ac:dyDescent="0.25">
      <c r="A2518" s="1" t="s">
        <v>6769</v>
      </c>
      <c r="B2518" s="38" t="s">
        <v>6770</v>
      </c>
    </row>
    <row r="2519" spans="1:2" hidden="1" x14ac:dyDescent="0.25">
      <c r="A2519" s="1" t="s">
        <v>6771</v>
      </c>
      <c r="B2519" s="38" t="s">
        <v>6772</v>
      </c>
    </row>
    <row r="2520" spans="1:2" hidden="1" x14ac:dyDescent="0.25">
      <c r="A2520" s="1" t="s">
        <v>6771</v>
      </c>
      <c r="B2520" s="38" t="s">
        <v>6772</v>
      </c>
    </row>
    <row r="2521" spans="1:2" hidden="1" x14ac:dyDescent="0.25">
      <c r="A2521" s="1" t="s">
        <v>6773</v>
      </c>
      <c r="B2521" s="38" t="s">
        <v>6774</v>
      </c>
    </row>
    <row r="2522" spans="1:2" hidden="1" x14ac:dyDescent="0.25">
      <c r="A2522" s="1" t="s">
        <v>6775</v>
      </c>
      <c r="B2522" s="38" t="s">
        <v>6776</v>
      </c>
    </row>
    <row r="2523" spans="1:2" hidden="1" x14ac:dyDescent="0.25">
      <c r="A2523" s="1" t="s">
        <v>6777</v>
      </c>
      <c r="B2523" s="38" t="s">
        <v>6778</v>
      </c>
    </row>
    <row r="2524" spans="1:2" hidden="1" x14ac:dyDescent="0.25">
      <c r="A2524" s="1" t="s">
        <v>6779</v>
      </c>
      <c r="B2524" s="38" t="s">
        <v>6780</v>
      </c>
    </row>
    <row r="2525" spans="1:2" hidden="1" x14ac:dyDescent="0.25">
      <c r="A2525" s="1" t="s">
        <v>6781</v>
      </c>
      <c r="B2525" s="38" t="s">
        <v>6782</v>
      </c>
    </row>
    <row r="2526" spans="1:2" hidden="1" x14ac:dyDescent="0.25">
      <c r="A2526" s="1" t="s">
        <v>791</v>
      </c>
      <c r="B2526" s="38" t="s">
        <v>6783</v>
      </c>
    </row>
    <row r="2527" spans="1:2" hidden="1" x14ac:dyDescent="0.25">
      <c r="A2527" s="1" t="s">
        <v>6784</v>
      </c>
      <c r="B2527" s="38" t="s">
        <v>6785</v>
      </c>
    </row>
    <row r="2528" spans="1:2" hidden="1" x14ac:dyDescent="0.25">
      <c r="A2528" s="1" t="s">
        <v>6786</v>
      </c>
      <c r="B2528" s="38" t="s">
        <v>6787</v>
      </c>
    </row>
    <row r="2529" spans="1:2" hidden="1" x14ac:dyDescent="0.25">
      <c r="A2529" s="1" t="s">
        <v>6788</v>
      </c>
      <c r="B2529" s="38" t="s">
        <v>6789</v>
      </c>
    </row>
    <row r="2530" spans="1:2" hidden="1" x14ac:dyDescent="0.25">
      <c r="A2530" s="1" t="s">
        <v>6790</v>
      </c>
      <c r="B2530" s="38" t="s">
        <v>6791</v>
      </c>
    </row>
    <row r="2531" spans="1:2" hidden="1" x14ac:dyDescent="0.25">
      <c r="A2531" s="1" t="s">
        <v>6792</v>
      </c>
      <c r="B2531" s="38" t="s">
        <v>6793</v>
      </c>
    </row>
    <row r="2532" spans="1:2" hidden="1" x14ac:dyDescent="0.25">
      <c r="A2532" s="1" t="s">
        <v>6792</v>
      </c>
      <c r="B2532" s="38" t="s">
        <v>6793</v>
      </c>
    </row>
    <row r="2533" spans="1:2" hidden="1" x14ac:dyDescent="0.25">
      <c r="A2533" s="1" t="s">
        <v>6794</v>
      </c>
      <c r="B2533" s="38" t="s">
        <v>6795</v>
      </c>
    </row>
    <row r="2534" spans="1:2" hidden="1" x14ac:dyDescent="0.25">
      <c r="A2534" s="1" t="s">
        <v>6796</v>
      </c>
      <c r="B2534" s="38" t="s">
        <v>6797</v>
      </c>
    </row>
    <row r="2535" spans="1:2" hidden="1" x14ac:dyDescent="0.25">
      <c r="A2535" s="1" t="s">
        <v>6798</v>
      </c>
      <c r="B2535" s="38" t="s">
        <v>6799</v>
      </c>
    </row>
    <row r="2536" spans="1:2" hidden="1" x14ac:dyDescent="0.25">
      <c r="A2536" s="1" t="s">
        <v>6800</v>
      </c>
      <c r="B2536" s="38" t="s">
        <v>6801</v>
      </c>
    </row>
    <row r="2537" spans="1:2" hidden="1" x14ac:dyDescent="0.25">
      <c r="A2537" s="1" t="s">
        <v>6802</v>
      </c>
      <c r="B2537" s="38" t="s">
        <v>6803</v>
      </c>
    </row>
    <row r="2538" spans="1:2" hidden="1" x14ac:dyDescent="0.25">
      <c r="A2538" s="1" t="s">
        <v>6804</v>
      </c>
      <c r="B2538" s="38" t="s">
        <v>6805</v>
      </c>
    </row>
    <row r="2539" spans="1:2" hidden="1" x14ac:dyDescent="0.25">
      <c r="A2539" s="1" t="s">
        <v>6806</v>
      </c>
      <c r="B2539" s="38" t="s">
        <v>6807</v>
      </c>
    </row>
    <row r="2540" spans="1:2" hidden="1" x14ac:dyDescent="0.25">
      <c r="A2540" s="1" t="s">
        <v>6808</v>
      </c>
      <c r="B2540" s="38" t="s">
        <v>6809</v>
      </c>
    </row>
    <row r="2541" spans="1:2" hidden="1" x14ac:dyDescent="0.25">
      <c r="A2541" s="1" t="s">
        <v>6810</v>
      </c>
      <c r="B2541" s="38" t="s">
        <v>6811</v>
      </c>
    </row>
    <row r="2542" spans="1:2" hidden="1" x14ac:dyDescent="0.25">
      <c r="A2542" s="1" t="s">
        <v>6812</v>
      </c>
      <c r="B2542" s="38" t="s">
        <v>6813</v>
      </c>
    </row>
    <row r="2543" spans="1:2" hidden="1" x14ac:dyDescent="0.25">
      <c r="A2543" s="1" t="s">
        <v>6814</v>
      </c>
      <c r="B2543" s="38" t="s">
        <v>6815</v>
      </c>
    </row>
    <row r="2544" spans="1:2" hidden="1" x14ac:dyDescent="0.25">
      <c r="A2544" s="1" t="s">
        <v>6816</v>
      </c>
      <c r="B2544" s="38" t="s">
        <v>6817</v>
      </c>
    </row>
    <row r="2545" spans="1:2" hidden="1" x14ac:dyDescent="0.25">
      <c r="A2545" s="1" t="s">
        <v>6818</v>
      </c>
      <c r="B2545" s="38" t="s">
        <v>6817</v>
      </c>
    </row>
    <row r="2546" spans="1:2" hidden="1" x14ac:dyDescent="0.25">
      <c r="A2546" s="1" t="s">
        <v>6819</v>
      </c>
      <c r="B2546" s="38" t="s">
        <v>6820</v>
      </c>
    </row>
    <row r="2547" spans="1:2" hidden="1" x14ac:dyDescent="0.25">
      <c r="A2547" s="1" t="s">
        <v>6821</v>
      </c>
      <c r="B2547" s="38" t="s">
        <v>6822</v>
      </c>
    </row>
    <row r="2548" spans="1:2" hidden="1" x14ac:dyDescent="0.25">
      <c r="A2548" s="1" t="s">
        <v>6821</v>
      </c>
      <c r="B2548" s="38" t="s">
        <v>6822</v>
      </c>
    </row>
    <row r="2549" spans="1:2" hidden="1" x14ac:dyDescent="0.25">
      <c r="A2549" s="1" t="s">
        <v>6823</v>
      </c>
      <c r="B2549" s="38" t="s">
        <v>6824</v>
      </c>
    </row>
    <row r="2550" spans="1:2" hidden="1" x14ac:dyDescent="0.25">
      <c r="A2550" s="1" t="s">
        <v>6825</v>
      </c>
      <c r="B2550" s="38" t="s">
        <v>6826</v>
      </c>
    </row>
    <row r="2551" spans="1:2" hidden="1" x14ac:dyDescent="0.25">
      <c r="A2551" s="1" t="s">
        <v>6827</v>
      </c>
      <c r="B2551" s="38" t="s">
        <v>6828</v>
      </c>
    </row>
    <row r="2552" spans="1:2" hidden="1" x14ac:dyDescent="0.25">
      <c r="A2552" s="1" t="s">
        <v>6829</v>
      </c>
      <c r="B2552" s="38" t="s">
        <v>6830</v>
      </c>
    </row>
    <row r="2553" spans="1:2" hidden="1" x14ac:dyDescent="0.25">
      <c r="A2553" s="1" t="s">
        <v>6831</v>
      </c>
      <c r="B2553" s="38" t="s">
        <v>6832</v>
      </c>
    </row>
    <row r="2554" spans="1:2" hidden="1" x14ac:dyDescent="0.25">
      <c r="A2554" s="1" t="s">
        <v>6833</v>
      </c>
      <c r="B2554" s="38" t="s">
        <v>6834</v>
      </c>
    </row>
    <row r="2555" spans="1:2" hidden="1" x14ac:dyDescent="0.25">
      <c r="A2555" s="1" t="s">
        <v>6833</v>
      </c>
      <c r="B2555" s="38" t="s">
        <v>6834</v>
      </c>
    </row>
    <row r="2556" spans="1:2" hidden="1" x14ac:dyDescent="0.25">
      <c r="A2556" s="1" t="s">
        <v>6835</v>
      </c>
      <c r="B2556" s="38" t="s">
        <v>6836</v>
      </c>
    </row>
    <row r="2557" spans="1:2" hidden="1" x14ac:dyDescent="0.25">
      <c r="A2557" s="1" t="s">
        <v>6837</v>
      </c>
      <c r="B2557" s="38" t="s">
        <v>6838</v>
      </c>
    </row>
    <row r="2558" spans="1:2" hidden="1" x14ac:dyDescent="0.25">
      <c r="A2558" s="1" t="s">
        <v>6839</v>
      </c>
      <c r="B2558" s="38" t="s">
        <v>6840</v>
      </c>
    </row>
    <row r="2559" spans="1:2" hidden="1" x14ac:dyDescent="0.25">
      <c r="A2559" s="1" t="s">
        <v>6841</v>
      </c>
      <c r="B2559" s="38" t="s">
        <v>6842</v>
      </c>
    </row>
    <row r="2560" spans="1:2" hidden="1" x14ac:dyDescent="0.25">
      <c r="A2560" s="1" t="s">
        <v>6843</v>
      </c>
      <c r="B2560" s="38" t="s">
        <v>6844</v>
      </c>
    </row>
    <row r="2561" spans="1:2" hidden="1" x14ac:dyDescent="0.25">
      <c r="A2561" s="1" t="s">
        <v>6845</v>
      </c>
      <c r="B2561" s="38" t="s">
        <v>6846</v>
      </c>
    </row>
    <row r="2562" spans="1:2" hidden="1" x14ac:dyDescent="0.25">
      <c r="A2562" s="1" t="s">
        <v>6847</v>
      </c>
      <c r="B2562" s="38" t="s">
        <v>6848</v>
      </c>
    </row>
    <row r="2563" spans="1:2" hidden="1" x14ac:dyDescent="0.25">
      <c r="A2563" s="1" t="s">
        <v>6849</v>
      </c>
      <c r="B2563" s="38" t="s">
        <v>6848</v>
      </c>
    </row>
    <row r="2564" spans="1:2" hidden="1" x14ac:dyDescent="0.25">
      <c r="A2564" s="1" t="s">
        <v>6850</v>
      </c>
      <c r="B2564" s="38" t="s">
        <v>6848</v>
      </c>
    </row>
    <row r="2565" spans="1:2" hidden="1" x14ac:dyDescent="0.25">
      <c r="A2565" s="1" t="s">
        <v>6851</v>
      </c>
      <c r="B2565" s="38" t="s">
        <v>6852</v>
      </c>
    </row>
    <row r="2566" spans="1:2" hidden="1" x14ac:dyDescent="0.25">
      <c r="A2566" s="1" t="s">
        <v>6853</v>
      </c>
      <c r="B2566" s="38" t="s">
        <v>6854</v>
      </c>
    </row>
    <row r="2567" spans="1:2" hidden="1" x14ac:dyDescent="0.25">
      <c r="A2567" s="1" t="s">
        <v>6855</v>
      </c>
      <c r="B2567" s="38" t="s">
        <v>6856</v>
      </c>
    </row>
    <row r="2568" spans="1:2" hidden="1" x14ac:dyDescent="0.25">
      <c r="A2568" s="1" t="s">
        <v>6857</v>
      </c>
      <c r="B2568" s="38" t="s">
        <v>6858</v>
      </c>
    </row>
    <row r="2569" spans="1:2" hidden="1" x14ac:dyDescent="0.25">
      <c r="A2569" s="1" t="s">
        <v>6859</v>
      </c>
      <c r="B2569" s="38" t="s">
        <v>6860</v>
      </c>
    </row>
    <row r="2570" spans="1:2" hidden="1" x14ac:dyDescent="0.25">
      <c r="A2570" s="1" t="s">
        <v>6861</v>
      </c>
      <c r="B2570" s="38" t="s">
        <v>6862</v>
      </c>
    </row>
    <row r="2571" spans="1:2" hidden="1" x14ac:dyDescent="0.25">
      <c r="A2571" s="1" t="s">
        <v>6863</v>
      </c>
      <c r="B2571" s="38" t="s">
        <v>6864</v>
      </c>
    </row>
    <row r="2572" spans="1:2" hidden="1" x14ac:dyDescent="0.25">
      <c r="A2572" s="1" t="s">
        <v>6865</v>
      </c>
      <c r="B2572" s="38" t="s">
        <v>6866</v>
      </c>
    </row>
    <row r="2573" spans="1:2" hidden="1" x14ac:dyDescent="0.25">
      <c r="A2573" s="1" t="s">
        <v>6867</v>
      </c>
      <c r="B2573" s="38" t="s">
        <v>6868</v>
      </c>
    </row>
    <row r="2574" spans="1:2" hidden="1" x14ac:dyDescent="0.25">
      <c r="A2574" s="1" t="s">
        <v>6867</v>
      </c>
      <c r="B2574" s="38" t="s">
        <v>6868</v>
      </c>
    </row>
    <row r="2575" spans="1:2" hidden="1" x14ac:dyDescent="0.25">
      <c r="A2575" s="1" t="s">
        <v>6869</v>
      </c>
      <c r="B2575" s="38" t="s">
        <v>6870</v>
      </c>
    </row>
    <row r="2576" spans="1:2" s="2" customFormat="1" hidden="1" x14ac:dyDescent="0.25">
      <c r="A2576" s="1" t="s">
        <v>6871</v>
      </c>
      <c r="B2576" s="38" t="s">
        <v>6872</v>
      </c>
    </row>
    <row r="2577" spans="1:2" hidden="1" x14ac:dyDescent="0.25">
      <c r="A2577" s="1" t="s">
        <v>6873</v>
      </c>
      <c r="B2577" s="38" t="s">
        <v>6874</v>
      </c>
    </row>
    <row r="2578" spans="1:2" hidden="1" x14ac:dyDescent="0.25">
      <c r="A2578" s="1" t="s">
        <v>6875</v>
      </c>
      <c r="B2578" s="38" t="s">
        <v>6876</v>
      </c>
    </row>
    <row r="2579" spans="1:2" hidden="1" x14ac:dyDescent="0.25">
      <c r="A2579" s="1" t="s">
        <v>6877</v>
      </c>
      <c r="B2579" s="38" t="s">
        <v>6878</v>
      </c>
    </row>
    <row r="2580" spans="1:2" hidden="1" x14ac:dyDescent="0.25">
      <c r="A2580" s="1" t="s">
        <v>6879</v>
      </c>
      <c r="B2580" s="38" t="s">
        <v>6880</v>
      </c>
    </row>
    <row r="2581" spans="1:2" hidden="1" x14ac:dyDescent="0.25">
      <c r="A2581" s="1" t="s">
        <v>6881</v>
      </c>
      <c r="B2581" s="38" t="s">
        <v>6882</v>
      </c>
    </row>
    <row r="2582" spans="1:2" hidden="1" x14ac:dyDescent="0.25">
      <c r="A2582" s="1" t="s">
        <v>6881</v>
      </c>
      <c r="B2582" s="38" t="s">
        <v>6882</v>
      </c>
    </row>
    <row r="2583" spans="1:2" hidden="1" x14ac:dyDescent="0.25">
      <c r="A2583" s="1" t="s">
        <v>6881</v>
      </c>
      <c r="B2583" s="38" t="s">
        <v>6882</v>
      </c>
    </row>
    <row r="2584" spans="1:2" hidden="1" x14ac:dyDescent="0.25">
      <c r="A2584" s="1" t="s">
        <v>6883</v>
      </c>
      <c r="B2584" s="38" t="s">
        <v>6884</v>
      </c>
    </row>
    <row r="2585" spans="1:2" hidden="1" x14ac:dyDescent="0.25">
      <c r="A2585" s="1" t="s">
        <v>6883</v>
      </c>
      <c r="B2585" s="38" t="s">
        <v>6884</v>
      </c>
    </row>
    <row r="2586" spans="1:2" hidden="1" x14ac:dyDescent="0.25">
      <c r="A2586" s="1" t="s">
        <v>6883</v>
      </c>
      <c r="B2586" s="38" t="s">
        <v>6884</v>
      </c>
    </row>
    <row r="2587" spans="1:2" hidden="1" x14ac:dyDescent="0.25">
      <c r="A2587" s="1" t="s">
        <v>6883</v>
      </c>
      <c r="B2587" s="38" t="s">
        <v>6884</v>
      </c>
    </row>
    <row r="2588" spans="1:2" hidden="1" x14ac:dyDescent="0.25">
      <c r="A2588" s="1" t="s">
        <v>6885</v>
      </c>
      <c r="B2588" s="38" t="s">
        <v>6884</v>
      </c>
    </row>
    <row r="2589" spans="1:2" hidden="1" x14ac:dyDescent="0.25">
      <c r="A2589" s="1" t="s">
        <v>6885</v>
      </c>
      <c r="B2589" s="38" t="s">
        <v>6884</v>
      </c>
    </row>
    <row r="2590" spans="1:2" hidden="1" x14ac:dyDescent="0.25">
      <c r="A2590" s="1" t="s">
        <v>6885</v>
      </c>
      <c r="B2590" s="38" t="s">
        <v>6884</v>
      </c>
    </row>
    <row r="2591" spans="1:2" hidden="1" x14ac:dyDescent="0.25">
      <c r="A2591" s="1" t="s">
        <v>6885</v>
      </c>
      <c r="B2591" s="38" t="s">
        <v>6884</v>
      </c>
    </row>
    <row r="2592" spans="1:2" hidden="1" x14ac:dyDescent="0.25">
      <c r="A2592" s="1" t="s">
        <v>1349</v>
      </c>
      <c r="B2592" s="38" t="s">
        <v>6886</v>
      </c>
    </row>
    <row r="2593" spans="1:2" hidden="1" x14ac:dyDescent="0.25">
      <c r="A2593" s="1" t="s">
        <v>1349</v>
      </c>
      <c r="B2593" s="38" t="s">
        <v>6886</v>
      </c>
    </row>
    <row r="2594" spans="1:2" hidden="1" x14ac:dyDescent="0.25">
      <c r="A2594" s="1" t="s">
        <v>1349</v>
      </c>
      <c r="B2594" s="38" t="s">
        <v>6886</v>
      </c>
    </row>
    <row r="2595" spans="1:2" hidden="1" x14ac:dyDescent="0.25">
      <c r="A2595" s="1" t="s">
        <v>1349</v>
      </c>
      <c r="B2595" s="38" t="s">
        <v>6886</v>
      </c>
    </row>
    <row r="2596" spans="1:2" hidden="1" x14ac:dyDescent="0.25">
      <c r="A2596" s="1" t="s">
        <v>1349</v>
      </c>
      <c r="B2596" s="38" t="s">
        <v>6886</v>
      </c>
    </row>
    <row r="2597" spans="1:2" hidden="1" x14ac:dyDescent="0.25">
      <c r="A2597" s="1" t="s">
        <v>1349</v>
      </c>
      <c r="B2597" s="38" t="s">
        <v>6886</v>
      </c>
    </row>
    <row r="2598" spans="1:2" hidden="1" x14ac:dyDescent="0.25">
      <c r="A2598" s="1" t="s">
        <v>1349</v>
      </c>
      <c r="B2598" s="38" t="s">
        <v>6886</v>
      </c>
    </row>
    <row r="2599" spans="1:2" hidden="1" x14ac:dyDescent="0.25">
      <c r="A2599" s="1" t="s">
        <v>1349</v>
      </c>
      <c r="B2599" s="38" t="s">
        <v>6886</v>
      </c>
    </row>
    <row r="2600" spans="1:2" hidden="1" x14ac:dyDescent="0.25">
      <c r="A2600" s="1" t="s">
        <v>1349</v>
      </c>
      <c r="B2600" s="38" t="s">
        <v>6886</v>
      </c>
    </row>
    <row r="2601" spans="1:2" hidden="1" x14ac:dyDescent="0.25">
      <c r="A2601" s="1" t="s">
        <v>6887</v>
      </c>
      <c r="B2601" s="38" t="s">
        <v>6886</v>
      </c>
    </row>
    <row r="2602" spans="1:2" hidden="1" x14ac:dyDescent="0.25">
      <c r="A2602" s="1" t="s">
        <v>6887</v>
      </c>
      <c r="B2602" s="38" t="s">
        <v>6886</v>
      </c>
    </row>
    <row r="2603" spans="1:2" hidden="1" x14ac:dyDescent="0.25">
      <c r="A2603" s="1" t="s">
        <v>6887</v>
      </c>
      <c r="B2603" s="38" t="s">
        <v>6886</v>
      </c>
    </row>
    <row r="2604" spans="1:2" hidden="1" x14ac:dyDescent="0.25">
      <c r="A2604" s="1" t="s">
        <v>6887</v>
      </c>
      <c r="B2604" s="38" t="s">
        <v>6886</v>
      </c>
    </row>
    <row r="2605" spans="1:2" hidden="1" x14ac:dyDescent="0.25">
      <c r="A2605" s="1" t="s">
        <v>6887</v>
      </c>
      <c r="B2605" s="38" t="s">
        <v>6886</v>
      </c>
    </row>
    <row r="2606" spans="1:2" hidden="1" x14ac:dyDescent="0.25">
      <c r="A2606" s="1" t="s">
        <v>6887</v>
      </c>
      <c r="B2606" s="38" t="s">
        <v>6886</v>
      </c>
    </row>
    <row r="2607" spans="1:2" hidden="1" x14ac:dyDescent="0.25">
      <c r="A2607" s="1" t="s">
        <v>6887</v>
      </c>
      <c r="B2607" s="38" t="s">
        <v>6886</v>
      </c>
    </row>
    <row r="2608" spans="1:2" hidden="1" x14ac:dyDescent="0.25">
      <c r="A2608" s="1" t="s">
        <v>6887</v>
      </c>
      <c r="B2608" s="38" t="s">
        <v>6886</v>
      </c>
    </row>
    <row r="2609" spans="1:2" hidden="1" x14ac:dyDescent="0.25">
      <c r="A2609" s="1" t="s">
        <v>6887</v>
      </c>
      <c r="B2609" s="38" t="s">
        <v>6886</v>
      </c>
    </row>
    <row r="2610" spans="1:2" hidden="1" x14ac:dyDescent="0.25">
      <c r="A2610" s="1" t="s">
        <v>6888</v>
      </c>
      <c r="B2610" s="38" t="s">
        <v>6889</v>
      </c>
    </row>
    <row r="2611" spans="1:2" hidden="1" x14ac:dyDescent="0.25">
      <c r="A2611" s="1" t="s">
        <v>6890</v>
      </c>
      <c r="B2611" s="38" t="s">
        <v>6891</v>
      </c>
    </row>
    <row r="2612" spans="1:2" hidden="1" x14ac:dyDescent="0.25">
      <c r="A2612" s="1" t="s">
        <v>6892</v>
      </c>
      <c r="B2612" s="38" t="s">
        <v>6893</v>
      </c>
    </row>
    <row r="2613" spans="1:2" hidden="1" x14ac:dyDescent="0.25">
      <c r="A2613" s="1" t="s">
        <v>6892</v>
      </c>
      <c r="B2613" s="38" t="s">
        <v>6893</v>
      </c>
    </row>
    <row r="2614" spans="1:2" hidden="1" x14ac:dyDescent="0.25">
      <c r="A2614" s="1" t="s">
        <v>6892</v>
      </c>
      <c r="B2614" s="38" t="s">
        <v>6893</v>
      </c>
    </row>
    <row r="2615" spans="1:2" hidden="1" x14ac:dyDescent="0.25">
      <c r="A2615" s="1" t="s">
        <v>6894</v>
      </c>
      <c r="B2615" s="38" t="s">
        <v>6893</v>
      </c>
    </row>
    <row r="2616" spans="1:2" hidden="1" x14ac:dyDescent="0.25">
      <c r="A2616" s="1" t="s">
        <v>6894</v>
      </c>
      <c r="B2616" s="38" t="s">
        <v>6893</v>
      </c>
    </row>
    <row r="2617" spans="1:2" hidden="1" x14ac:dyDescent="0.25">
      <c r="A2617" s="1" t="s">
        <v>6894</v>
      </c>
      <c r="B2617" s="38" t="s">
        <v>6893</v>
      </c>
    </row>
    <row r="2618" spans="1:2" hidden="1" x14ac:dyDescent="0.25">
      <c r="A2618" s="1" t="s">
        <v>6895</v>
      </c>
      <c r="B2618" s="38" t="s">
        <v>6896</v>
      </c>
    </row>
    <row r="2619" spans="1:2" hidden="1" x14ac:dyDescent="0.25">
      <c r="A2619" s="1" t="s">
        <v>6897</v>
      </c>
      <c r="B2619" s="38" t="s">
        <v>6898</v>
      </c>
    </row>
    <row r="2620" spans="1:2" hidden="1" x14ac:dyDescent="0.25">
      <c r="A2620" s="1" t="s">
        <v>6899</v>
      </c>
      <c r="B2620" s="38" t="s">
        <v>6900</v>
      </c>
    </row>
    <row r="2621" spans="1:2" hidden="1" x14ac:dyDescent="0.25">
      <c r="A2621" s="1" t="s">
        <v>6901</v>
      </c>
      <c r="B2621" s="38" t="s">
        <v>6902</v>
      </c>
    </row>
    <row r="2622" spans="1:2" hidden="1" x14ac:dyDescent="0.25">
      <c r="A2622" s="1" t="s">
        <v>6903</v>
      </c>
      <c r="B2622" s="38" t="s">
        <v>6904</v>
      </c>
    </row>
    <row r="2623" spans="1:2" hidden="1" x14ac:dyDescent="0.25">
      <c r="A2623" s="1" t="s">
        <v>6905</v>
      </c>
      <c r="B2623" s="38" t="s">
        <v>6906</v>
      </c>
    </row>
    <row r="2624" spans="1:2" hidden="1" x14ac:dyDescent="0.25">
      <c r="A2624" s="1" t="s">
        <v>6907</v>
      </c>
      <c r="B2624" s="38" t="s">
        <v>6908</v>
      </c>
    </row>
    <row r="2625" spans="1:2" hidden="1" x14ac:dyDescent="0.25">
      <c r="A2625" s="1" t="s">
        <v>6909</v>
      </c>
      <c r="B2625" s="2" t="s">
        <v>6910</v>
      </c>
    </row>
    <row r="2626" spans="1:2" hidden="1" x14ac:dyDescent="0.25">
      <c r="A2626" s="1" t="s">
        <v>2354</v>
      </c>
      <c r="B2626" s="38" t="s">
        <v>6911</v>
      </c>
    </row>
    <row r="2627" spans="1:2" hidden="1" x14ac:dyDescent="0.25">
      <c r="A2627" s="1" t="s">
        <v>2354</v>
      </c>
      <c r="B2627" s="38" t="s">
        <v>6911</v>
      </c>
    </row>
    <row r="2628" spans="1:2" hidden="1" x14ac:dyDescent="0.25">
      <c r="A2628" s="1" t="s">
        <v>2354</v>
      </c>
      <c r="B2628" s="38" t="s">
        <v>6911</v>
      </c>
    </row>
    <row r="2629" spans="1:2" hidden="1" x14ac:dyDescent="0.25">
      <c r="A2629" s="1" t="s">
        <v>2354</v>
      </c>
      <c r="B2629" s="38" t="s">
        <v>6911</v>
      </c>
    </row>
    <row r="2630" spans="1:2" hidden="1" x14ac:dyDescent="0.25">
      <c r="A2630" s="1" t="s">
        <v>6912</v>
      </c>
      <c r="B2630" s="38" t="s">
        <v>6913</v>
      </c>
    </row>
    <row r="2631" spans="1:2" hidden="1" x14ac:dyDescent="0.25">
      <c r="A2631" s="1" t="s">
        <v>6914</v>
      </c>
      <c r="B2631" s="38" t="s">
        <v>6915</v>
      </c>
    </row>
    <row r="2632" spans="1:2" hidden="1" x14ac:dyDescent="0.25">
      <c r="A2632" s="1" t="s">
        <v>6914</v>
      </c>
      <c r="B2632" s="38" t="s">
        <v>6915</v>
      </c>
    </row>
    <row r="2633" spans="1:2" hidden="1" x14ac:dyDescent="0.25">
      <c r="A2633" s="1" t="s">
        <v>6914</v>
      </c>
      <c r="B2633" s="38" t="s">
        <v>6915</v>
      </c>
    </row>
    <row r="2634" spans="1:2" hidden="1" x14ac:dyDescent="0.25">
      <c r="A2634" s="1" t="s">
        <v>6914</v>
      </c>
      <c r="B2634" s="38" t="s">
        <v>6915</v>
      </c>
    </row>
    <row r="2635" spans="1:2" hidden="1" x14ac:dyDescent="0.25">
      <c r="A2635" s="1" t="s">
        <v>6916</v>
      </c>
      <c r="B2635" s="38" t="s">
        <v>6917</v>
      </c>
    </row>
    <row r="2636" spans="1:2" hidden="1" x14ac:dyDescent="0.25">
      <c r="A2636" s="1" t="s">
        <v>6918</v>
      </c>
      <c r="B2636" s="38" t="s">
        <v>6919</v>
      </c>
    </row>
    <row r="2637" spans="1:2" hidden="1" x14ac:dyDescent="0.25">
      <c r="A2637" s="1" t="s">
        <v>6920</v>
      </c>
      <c r="B2637" s="38" t="s">
        <v>6921</v>
      </c>
    </row>
    <row r="2638" spans="1:2" hidden="1" x14ac:dyDescent="0.25">
      <c r="A2638" s="1" t="s">
        <v>6920</v>
      </c>
      <c r="B2638" s="38" t="s">
        <v>6921</v>
      </c>
    </row>
    <row r="2639" spans="1:2" hidden="1" x14ac:dyDescent="0.25">
      <c r="A2639" s="1" t="s">
        <v>6922</v>
      </c>
      <c r="B2639" s="38" t="s">
        <v>6921</v>
      </c>
    </row>
    <row r="2640" spans="1:2" hidden="1" x14ac:dyDescent="0.25">
      <c r="A2640" s="1" t="s">
        <v>6922</v>
      </c>
      <c r="B2640" s="38" t="s">
        <v>6921</v>
      </c>
    </row>
    <row r="2641" spans="1:2" hidden="1" x14ac:dyDescent="0.25">
      <c r="A2641" s="1" t="s">
        <v>6923</v>
      </c>
      <c r="B2641" s="38" t="s">
        <v>6924</v>
      </c>
    </row>
    <row r="2642" spans="1:2" hidden="1" x14ac:dyDescent="0.25">
      <c r="A2642" s="1" t="s">
        <v>6925</v>
      </c>
      <c r="B2642" s="38" t="s">
        <v>6926</v>
      </c>
    </row>
    <row r="2643" spans="1:2" hidden="1" x14ac:dyDescent="0.25">
      <c r="A2643" s="1" t="s">
        <v>6927</v>
      </c>
      <c r="B2643" s="38" t="s">
        <v>6928</v>
      </c>
    </row>
    <row r="2644" spans="1:2" hidden="1" x14ac:dyDescent="0.25">
      <c r="A2644" s="1" t="s">
        <v>6929</v>
      </c>
      <c r="B2644" s="38" t="s">
        <v>6930</v>
      </c>
    </row>
    <row r="2645" spans="1:2" hidden="1" x14ac:dyDescent="0.25">
      <c r="A2645" s="1" t="s">
        <v>6931</v>
      </c>
      <c r="B2645" s="38" t="s">
        <v>6932</v>
      </c>
    </row>
    <row r="2646" spans="1:2" hidden="1" x14ac:dyDescent="0.25">
      <c r="A2646" s="1" t="s">
        <v>6933</v>
      </c>
      <c r="B2646" s="38" t="s">
        <v>6934</v>
      </c>
    </row>
    <row r="2647" spans="1:2" hidden="1" x14ac:dyDescent="0.25">
      <c r="A2647" s="1" t="s">
        <v>6935</v>
      </c>
      <c r="B2647" s="38" t="s">
        <v>6936</v>
      </c>
    </row>
    <row r="2648" spans="1:2" hidden="1" x14ac:dyDescent="0.25">
      <c r="A2648" s="1" t="s">
        <v>6937</v>
      </c>
      <c r="B2648" s="38" t="s">
        <v>6938</v>
      </c>
    </row>
    <row r="2649" spans="1:2" hidden="1" x14ac:dyDescent="0.25">
      <c r="A2649" s="1" t="s">
        <v>6939</v>
      </c>
      <c r="B2649" s="38" t="s">
        <v>6940</v>
      </c>
    </row>
    <row r="2650" spans="1:2" hidden="1" x14ac:dyDescent="0.25">
      <c r="A2650" s="1" t="s">
        <v>6939</v>
      </c>
      <c r="B2650" s="38" t="s">
        <v>6940</v>
      </c>
    </row>
    <row r="2651" spans="1:2" hidden="1" x14ac:dyDescent="0.25">
      <c r="A2651" s="1" t="s">
        <v>6941</v>
      </c>
      <c r="B2651" s="38" t="s">
        <v>6942</v>
      </c>
    </row>
    <row r="2652" spans="1:2" hidden="1" x14ac:dyDescent="0.25">
      <c r="A2652" s="1" t="s">
        <v>6941</v>
      </c>
      <c r="B2652" s="38" t="s">
        <v>6942</v>
      </c>
    </row>
    <row r="2653" spans="1:2" hidden="1" x14ac:dyDescent="0.25">
      <c r="A2653" s="1" t="s">
        <v>6941</v>
      </c>
      <c r="B2653" s="38" t="s">
        <v>6942</v>
      </c>
    </row>
    <row r="2654" spans="1:2" hidden="1" x14ac:dyDescent="0.25">
      <c r="A2654" s="1" t="s">
        <v>6943</v>
      </c>
      <c r="B2654" s="38" t="s">
        <v>6944</v>
      </c>
    </row>
    <row r="2655" spans="1:2" hidden="1" x14ac:dyDescent="0.25">
      <c r="A2655" s="1" t="s">
        <v>6945</v>
      </c>
      <c r="B2655" s="38" t="s">
        <v>6946</v>
      </c>
    </row>
    <row r="2656" spans="1:2" hidden="1" x14ac:dyDescent="0.25">
      <c r="A2656" s="1" t="s">
        <v>6947</v>
      </c>
      <c r="B2656" s="38" t="s">
        <v>6948</v>
      </c>
    </row>
    <row r="2657" spans="1:2" hidden="1" x14ac:dyDescent="0.25">
      <c r="A2657" s="1" t="s">
        <v>6949</v>
      </c>
      <c r="B2657" s="38" t="s">
        <v>6950</v>
      </c>
    </row>
    <row r="2658" spans="1:2" hidden="1" x14ac:dyDescent="0.25">
      <c r="A2658" s="1" t="s">
        <v>6951</v>
      </c>
      <c r="B2658" s="38" t="s">
        <v>6952</v>
      </c>
    </row>
    <row r="2659" spans="1:2" hidden="1" x14ac:dyDescent="0.25">
      <c r="A2659" s="1" t="s">
        <v>6953</v>
      </c>
      <c r="B2659" s="38" t="s">
        <v>6954</v>
      </c>
    </row>
    <row r="2660" spans="1:2" hidden="1" x14ac:dyDescent="0.25">
      <c r="A2660" s="1" t="s">
        <v>6955</v>
      </c>
      <c r="B2660" s="38" t="s">
        <v>6956</v>
      </c>
    </row>
    <row r="2661" spans="1:2" hidden="1" x14ac:dyDescent="0.25">
      <c r="A2661" s="1" t="s">
        <v>6957</v>
      </c>
      <c r="B2661" s="38" t="s">
        <v>6958</v>
      </c>
    </row>
    <row r="2662" spans="1:2" hidden="1" x14ac:dyDescent="0.25">
      <c r="A2662" s="1" t="s">
        <v>6959</v>
      </c>
      <c r="B2662" s="38" t="s">
        <v>6960</v>
      </c>
    </row>
    <row r="2663" spans="1:2" hidden="1" x14ac:dyDescent="0.25">
      <c r="A2663" s="1" t="s">
        <v>6961</v>
      </c>
      <c r="B2663" s="38" t="s">
        <v>6962</v>
      </c>
    </row>
    <row r="2664" spans="1:2" hidden="1" x14ac:dyDescent="0.25">
      <c r="A2664" s="1" t="s">
        <v>6963</v>
      </c>
      <c r="B2664" s="38" t="s">
        <v>6964</v>
      </c>
    </row>
    <row r="2665" spans="1:2" hidden="1" x14ac:dyDescent="0.25">
      <c r="A2665" s="1" t="s">
        <v>6965</v>
      </c>
      <c r="B2665" s="38" t="s">
        <v>6966</v>
      </c>
    </row>
    <row r="2666" spans="1:2" hidden="1" x14ac:dyDescent="0.25">
      <c r="A2666" s="1" t="s">
        <v>6967</v>
      </c>
      <c r="B2666" s="38" t="s">
        <v>6968</v>
      </c>
    </row>
    <row r="2667" spans="1:2" hidden="1" x14ac:dyDescent="0.25">
      <c r="A2667" s="1" t="s">
        <v>6969</v>
      </c>
      <c r="B2667" s="38" t="s">
        <v>6970</v>
      </c>
    </row>
    <row r="2668" spans="1:2" hidden="1" x14ac:dyDescent="0.25">
      <c r="A2668" s="1" t="s">
        <v>6971</v>
      </c>
      <c r="B2668" s="38" t="s">
        <v>6972</v>
      </c>
    </row>
    <row r="2669" spans="1:2" hidden="1" x14ac:dyDescent="0.25">
      <c r="A2669" s="1" t="s">
        <v>6973</v>
      </c>
      <c r="B2669" s="38" t="s">
        <v>6974</v>
      </c>
    </row>
    <row r="2670" spans="1:2" hidden="1" x14ac:dyDescent="0.25">
      <c r="A2670" s="1" t="s">
        <v>6975</v>
      </c>
      <c r="B2670" s="38" t="s">
        <v>6976</v>
      </c>
    </row>
    <row r="2671" spans="1:2" hidden="1" x14ac:dyDescent="0.25">
      <c r="A2671" s="1" t="s">
        <v>6977</v>
      </c>
      <c r="B2671" s="38" t="s">
        <v>6978</v>
      </c>
    </row>
    <row r="2672" spans="1:2" hidden="1" x14ac:dyDescent="0.25">
      <c r="A2672" s="1" t="s">
        <v>6979</v>
      </c>
      <c r="B2672" s="38" t="s">
        <v>6980</v>
      </c>
    </row>
    <row r="2673" spans="1:2" hidden="1" x14ac:dyDescent="0.25">
      <c r="A2673" s="1" t="s">
        <v>6981</v>
      </c>
      <c r="B2673" s="38" t="s">
        <v>6982</v>
      </c>
    </row>
    <row r="2674" spans="1:2" hidden="1" x14ac:dyDescent="0.25">
      <c r="A2674" s="1" t="s">
        <v>6983</v>
      </c>
      <c r="B2674" s="38" t="s">
        <v>6984</v>
      </c>
    </row>
    <row r="2675" spans="1:2" hidden="1" x14ac:dyDescent="0.25">
      <c r="A2675" s="1" t="s">
        <v>6985</v>
      </c>
      <c r="B2675" s="38" t="s">
        <v>6986</v>
      </c>
    </row>
    <row r="2676" spans="1:2" hidden="1" x14ac:dyDescent="0.25">
      <c r="A2676" s="1" t="s">
        <v>6987</v>
      </c>
      <c r="B2676" s="38" t="s">
        <v>6988</v>
      </c>
    </row>
    <row r="2677" spans="1:2" hidden="1" x14ac:dyDescent="0.25">
      <c r="A2677" s="1" t="s">
        <v>6989</v>
      </c>
      <c r="B2677" s="38" t="s">
        <v>6990</v>
      </c>
    </row>
    <row r="2678" spans="1:2" hidden="1" x14ac:dyDescent="0.25">
      <c r="A2678" s="1" t="s">
        <v>6989</v>
      </c>
      <c r="B2678" s="38" t="s">
        <v>6990</v>
      </c>
    </row>
    <row r="2679" spans="1:2" hidden="1" x14ac:dyDescent="0.25">
      <c r="A2679" s="1" t="s">
        <v>6991</v>
      </c>
      <c r="B2679" s="38" t="s">
        <v>6990</v>
      </c>
    </row>
    <row r="2680" spans="1:2" hidden="1" x14ac:dyDescent="0.25">
      <c r="A2680" s="1" t="s">
        <v>6991</v>
      </c>
      <c r="B2680" s="38" t="s">
        <v>6990</v>
      </c>
    </row>
    <row r="2681" spans="1:2" hidden="1" x14ac:dyDescent="0.25">
      <c r="A2681" s="1" t="s">
        <v>6992</v>
      </c>
      <c r="B2681" s="38" t="s">
        <v>6993</v>
      </c>
    </row>
    <row r="2682" spans="1:2" hidden="1" x14ac:dyDescent="0.25">
      <c r="A2682" s="1" t="s">
        <v>6994</v>
      </c>
      <c r="B2682" s="38" t="s">
        <v>6995</v>
      </c>
    </row>
    <row r="2683" spans="1:2" hidden="1" x14ac:dyDescent="0.25">
      <c r="A2683" s="1" t="s">
        <v>6996</v>
      </c>
      <c r="B2683" s="38" t="s">
        <v>6997</v>
      </c>
    </row>
    <row r="2684" spans="1:2" hidden="1" x14ac:dyDescent="0.25">
      <c r="A2684" s="1" t="s">
        <v>6996</v>
      </c>
      <c r="B2684" s="38" t="s">
        <v>6997</v>
      </c>
    </row>
    <row r="2685" spans="1:2" hidden="1" x14ac:dyDescent="0.25">
      <c r="A2685" s="1" t="s">
        <v>6996</v>
      </c>
      <c r="B2685" s="38" t="s">
        <v>6997</v>
      </c>
    </row>
    <row r="2686" spans="1:2" hidden="1" x14ac:dyDescent="0.25">
      <c r="A2686" s="1" t="s">
        <v>6998</v>
      </c>
      <c r="B2686" s="38" t="s">
        <v>6999</v>
      </c>
    </row>
    <row r="2687" spans="1:2" hidden="1" x14ac:dyDescent="0.25">
      <c r="A2687" s="1" t="s">
        <v>7000</v>
      </c>
      <c r="B2687" s="38" t="s">
        <v>7001</v>
      </c>
    </row>
    <row r="2688" spans="1:2" hidden="1" x14ac:dyDescent="0.25">
      <c r="A2688" s="1" t="s">
        <v>7002</v>
      </c>
      <c r="B2688" s="38" t="s">
        <v>7003</v>
      </c>
    </row>
    <row r="2689" spans="1:2" hidden="1" x14ac:dyDescent="0.25">
      <c r="A2689" s="1" t="s">
        <v>2526</v>
      </c>
      <c r="B2689" s="38" t="s">
        <v>7004</v>
      </c>
    </row>
    <row r="2690" spans="1:2" hidden="1" x14ac:dyDescent="0.25">
      <c r="A2690" s="1" t="s">
        <v>7005</v>
      </c>
      <c r="B2690" s="38" t="s">
        <v>7006</v>
      </c>
    </row>
    <row r="2691" spans="1:2" hidden="1" x14ac:dyDescent="0.25">
      <c r="A2691" s="1" t="s">
        <v>7007</v>
      </c>
      <c r="B2691" s="38" t="s">
        <v>7008</v>
      </c>
    </row>
    <row r="2692" spans="1:2" hidden="1" x14ac:dyDescent="0.25">
      <c r="A2692" s="1" t="s">
        <v>7009</v>
      </c>
      <c r="B2692" s="38" t="s">
        <v>7010</v>
      </c>
    </row>
    <row r="2693" spans="1:2" hidden="1" x14ac:dyDescent="0.25">
      <c r="A2693" s="1" t="s">
        <v>7011</v>
      </c>
      <c r="B2693" s="38" t="s">
        <v>7012</v>
      </c>
    </row>
    <row r="2694" spans="1:2" hidden="1" x14ac:dyDescent="0.25">
      <c r="A2694" s="1" t="s">
        <v>7013</v>
      </c>
      <c r="B2694" s="38" t="s">
        <v>7014</v>
      </c>
    </row>
    <row r="2695" spans="1:2" hidden="1" x14ac:dyDescent="0.25">
      <c r="A2695" s="1" t="s">
        <v>7015</v>
      </c>
      <c r="B2695" s="38" t="s">
        <v>7016</v>
      </c>
    </row>
    <row r="2696" spans="1:2" hidden="1" x14ac:dyDescent="0.25">
      <c r="A2696" s="1" t="s">
        <v>7017</v>
      </c>
      <c r="B2696" s="38" t="s">
        <v>7018</v>
      </c>
    </row>
    <row r="2697" spans="1:2" hidden="1" x14ac:dyDescent="0.25">
      <c r="A2697" s="1" t="s">
        <v>7019</v>
      </c>
      <c r="B2697" s="38" t="s">
        <v>7020</v>
      </c>
    </row>
    <row r="2698" spans="1:2" hidden="1" x14ac:dyDescent="0.25">
      <c r="A2698" s="1" t="s">
        <v>7021</v>
      </c>
      <c r="B2698" s="38" t="s">
        <v>7022</v>
      </c>
    </row>
    <row r="2699" spans="1:2" hidden="1" x14ac:dyDescent="0.25">
      <c r="A2699" s="1" t="s">
        <v>397</v>
      </c>
      <c r="B2699" s="38" t="s">
        <v>7023</v>
      </c>
    </row>
    <row r="2700" spans="1:2" hidden="1" x14ac:dyDescent="0.25">
      <c r="A2700" s="1" t="s">
        <v>397</v>
      </c>
      <c r="B2700" s="38" t="s">
        <v>7023</v>
      </c>
    </row>
    <row r="2701" spans="1:2" hidden="1" x14ac:dyDescent="0.25">
      <c r="A2701" s="1" t="s">
        <v>397</v>
      </c>
      <c r="B2701" s="38" t="s">
        <v>7023</v>
      </c>
    </row>
    <row r="2702" spans="1:2" hidden="1" x14ac:dyDescent="0.25">
      <c r="A2702" s="1" t="s">
        <v>7024</v>
      </c>
      <c r="B2702" s="38" t="s">
        <v>7025</v>
      </c>
    </row>
    <row r="2703" spans="1:2" hidden="1" x14ac:dyDescent="0.25">
      <c r="A2703" s="1" t="s">
        <v>7026</v>
      </c>
      <c r="B2703" s="38" t="s">
        <v>7027</v>
      </c>
    </row>
    <row r="2704" spans="1:2" hidden="1" x14ac:dyDescent="0.25">
      <c r="A2704" s="1" t="s">
        <v>7028</v>
      </c>
      <c r="B2704" s="38" t="s">
        <v>7029</v>
      </c>
    </row>
    <row r="2705" spans="1:2" hidden="1" x14ac:dyDescent="0.25">
      <c r="A2705" s="1" t="s">
        <v>852</v>
      </c>
      <c r="B2705" s="38" t="s">
        <v>7030</v>
      </c>
    </row>
    <row r="2706" spans="1:2" hidden="1" x14ac:dyDescent="0.25">
      <c r="A2706" s="1" t="s">
        <v>7031</v>
      </c>
      <c r="B2706" s="38" t="s">
        <v>7032</v>
      </c>
    </row>
    <row r="2707" spans="1:2" hidden="1" x14ac:dyDescent="0.25">
      <c r="A2707" s="1" t="s">
        <v>7033</v>
      </c>
      <c r="B2707" s="38" t="s">
        <v>7034</v>
      </c>
    </row>
    <row r="2708" spans="1:2" hidden="1" x14ac:dyDescent="0.25">
      <c r="A2708" s="1" t="s">
        <v>2027</v>
      </c>
      <c r="B2708" s="38" t="s">
        <v>7035</v>
      </c>
    </row>
    <row r="2709" spans="1:2" hidden="1" x14ac:dyDescent="0.25">
      <c r="A2709" s="1" t="s">
        <v>65</v>
      </c>
      <c r="B2709" s="38" t="s">
        <v>7036</v>
      </c>
    </row>
    <row r="2710" spans="1:2" hidden="1" x14ac:dyDescent="0.25">
      <c r="A2710" s="1" t="s">
        <v>7037</v>
      </c>
      <c r="B2710" s="38" t="s">
        <v>7038</v>
      </c>
    </row>
    <row r="2711" spans="1:2" hidden="1" x14ac:dyDescent="0.25">
      <c r="A2711" s="1" t="s">
        <v>7039</v>
      </c>
      <c r="B2711" s="38" t="s">
        <v>7040</v>
      </c>
    </row>
    <row r="2712" spans="1:2" hidden="1" x14ac:dyDescent="0.25">
      <c r="A2712" s="1" t="s">
        <v>7041</v>
      </c>
      <c r="B2712" s="38" t="s">
        <v>7042</v>
      </c>
    </row>
    <row r="2713" spans="1:2" hidden="1" x14ac:dyDescent="0.25">
      <c r="A2713" s="1" t="s">
        <v>7043</v>
      </c>
      <c r="B2713" s="38" t="s">
        <v>7044</v>
      </c>
    </row>
    <row r="2714" spans="1:2" hidden="1" x14ac:dyDescent="0.25">
      <c r="A2714" s="1" t="s">
        <v>7045</v>
      </c>
      <c r="B2714" s="38" t="s">
        <v>7046</v>
      </c>
    </row>
    <row r="2715" spans="1:2" hidden="1" x14ac:dyDescent="0.25">
      <c r="A2715" s="1" t="s">
        <v>131</v>
      </c>
      <c r="B2715" s="38" t="s">
        <v>7047</v>
      </c>
    </row>
    <row r="2716" spans="1:2" hidden="1" x14ac:dyDescent="0.25">
      <c r="A2716" s="1" t="s">
        <v>7048</v>
      </c>
      <c r="B2716" s="38" t="s">
        <v>7049</v>
      </c>
    </row>
    <row r="2717" spans="1:2" hidden="1" x14ac:dyDescent="0.25">
      <c r="A2717" s="1" t="s">
        <v>7050</v>
      </c>
      <c r="B2717" s="38" t="s">
        <v>7051</v>
      </c>
    </row>
    <row r="2718" spans="1:2" hidden="1" x14ac:dyDescent="0.25">
      <c r="A2718" s="1" t="s">
        <v>7052</v>
      </c>
      <c r="B2718" s="38" t="s">
        <v>7053</v>
      </c>
    </row>
    <row r="2719" spans="1:2" hidden="1" x14ac:dyDescent="0.25">
      <c r="A2719" s="1" t="s">
        <v>7054</v>
      </c>
      <c r="B2719" s="38" t="s">
        <v>7055</v>
      </c>
    </row>
    <row r="2720" spans="1:2" hidden="1" x14ac:dyDescent="0.25">
      <c r="A2720" s="1" t="s">
        <v>7054</v>
      </c>
      <c r="B2720" s="38" t="s">
        <v>7055</v>
      </c>
    </row>
    <row r="2721" spans="1:2" hidden="1" x14ac:dyDescent="0.25">
      <c r="A2721" s="1" t="s">
        <v>7056</v>
      </c>
      <c r="B2721" s="38" t="s">
        <v>7055</v>
      </c>
    </row>
    <row r="2722" spans="1:2" hidden="1" x14ac:dyDescent="0.25">
      <c r="A2722" s="1" t="s">
        <v>7056</v>
      </c>
      <c r="B2722" s="38" t="s">
        <v>7055</v>
      </c>
    </row>
    <row r="2723" spans="1:2" hidden="1" x14ac:dyDescent="0.25">
      <c r="A2723" s="1" t="s">
        <v>7057</v>
      </c>
      <c r="B2723" s="38" t="s">
        <v>7058</v>
      </c>
    </row>
    <row r="2724" spans="1:2" hidden="1" x14ac:dyDescent="0.25">
      <c r="A2724" s="1" t="s">
        <v>7057</v>
      </c>
      <c r="B2724" s="38" t="s">
        <v>7058</v>
      </c>
    </row>
    <row r="2725" spans="1:2" hidden="1" x14ac:dyDescent="0.25">
      <c r="A2725" s="1" t="s">
        <v>7057</v>
      </c>
      <c r="B2725" s="38" t="s">
        <v>7058</v>
      </c>
    </row>
    <row r="2726" spans="1:2" hidden="1" x14ac:dyDescent="0.25">
      <c r="A2726" s="1" t="s">
        <v>7059</v>
      </c>
      <c r="B2726" s="38" t="s">
        <v>7058</v>
      </c>
    </row>
    <row r="2727" spans="1:2" hidden="1" x14ac:dyDescent="0.25">
      <c r="A2727" s="1" t="s">
        <v>7059</v>
      </c>
      <c r="B2727" s="38" t="s">
        <v>7058</v>
      </c>
    </row>
    <row r="2728" spans="1:2" hidden="1" x14ac:dyDescent="0.25">
      <c r="A2728" s="1" t="s">
        <v>7059</v>
      </c>
      <c r="B2728" s="38" t="s">
        <v>7058</v>
      </c>
    </row>
    <row r="2729" spans="1:2" hidden="1" x14ac:dyDescent="0.25">
      <c r="A2729" s="1" t="s">
        <v>7060</v>
      </c>
      <c r="B2729" s="38" t="s">
        <v>7058</v>
      </c>
    </row>
    <row r="2730" spans="1:2" hidden="1" x14ac:dyDescent="0.25">
      <c r="A2730" s="1" t="s">
        <v>7060</v>
      </c>
      <c r="B2730" s="38" t="s">
        <v>7058</v>
      </c>
    </row>
    <row r="2731" spans="1:2" hidden="1" x14ac:dyDescent="0.25">
      <c r="A2731" s="1" t="s">
        <v>7060</v>
      </c>
      <c r="B2731" s="38" t="s">
        <v>7058</v>
      </c>
    </row>
    <row r="2732" spans="1:2" hidden="1" x14ac:dyDescent="0.25">
      <c r="A2732" s="1" t="s">
        <v>7061</v>
      </c>
      <c r="B2732" s="38" t="s">
        <v>7062</v>
      </c>
    </row>
    <row r="2733" spans="1:2" hidden="1" x14ac:dyDescent="0.25">
      <c r="A2733" s="1" t="s">
        <v>7063</v>
      </c>
      <c r="B2733" s="38" t="s">
        <v>7062</v>
      </c>
    </row>
    <row r="2734" spans="1:2" hidden="1" x14ac:dyDescent="0.25">
      <c r="A2734" s="1" t="s">
        <v>7064</v>
      </c>
      <c r="B2734" s="38" t="s">
        <v>7065</v>
      </c>
    </row>
    <row r="2735" spans="1:2" hidden="1" x14ac:dyDescent="0.25">
      <c r="A2735" s="1" t="s">
        <v>7066</v>
      </c>
      <c r="B2735" s="38" t="s">
        <v>7067</v>
      </c>
    </row>
    <row r="2736" spans="1:2" hidden="1" x14ac:dyDescent="0.25">
      <c r="A2736" s="1" t="s">
        <v>7068</v>
      </c>
      <c r="B2736" s="38" t="s">
        <v>7069</v>
      </c>
    </row>
    <row r="2737" spans="1:2" hidden="1" x14ac:dyDescent="0.25">
      <c r="A2737" s="1" t="s">
        <v>7070</v>
      </c>
      <c r="B2737" s="38" t="s">
        <v>7071</v>
      </c>
    </row>
    <row r="2738" spans="1:2" hidden="1" x14ac:dyDescent="0.25">
      <c r="A2738" s="1" t="s">
        <v>7072</v>
      </c>
      <c r="B2738" s="38" t="s">
        <v>7073</v>
      </c>
    </row>
    <row r="2739" spans="1:2" hidden="1" x14ac:dyDescent="0.25">
      <c r="A2739" s="1" t="s">
        <v>7072</v>
      </c>
      <c r="B2739" s="38" t="s">
        <v>7073</v>
      </c>
    </row>
    <row r="2740" spans="1:2" hidden="1" x14ac:dyDescent="0.25">
      <c r="A2740" s="1" t="s">
        <v>7074</v>
      </c>
      <c r="B2740" s="38" t="s">
        <v>7075</v>
      </c>
    </row>
    <row r="2741" spans="1:2" hidden="1" x14ac:dyDescent="0.25">
      <c r="A2741" s="1" t="s">
        <v>2446</v>
      </c>
      <c r="B2741" s="38" t="s">
        <v>7076</v>
      </c>
    </row>
    <row r="2742" spans="1:2" hidden="1" x14ac:dyDescent="0.25">
      <c r="A2742" s="1" t="s">
        <v>7077</v>
      </c>
      <c r="B2742" s="38" t="s">
        <v>7078</v>
      </c>
    </row>
    <row r="2743" spans="1:2" hidden="1" x14ac:dyDescent="0.25">
      <c r="A2743" s="1" t="s">
        <v>7079</v>
      </c>
      <c r="B2743" s="38" t="s">
        <v>7080</v>
      </c>
    </row>
    <row r="2744" spans="1:2" hidden="1" x14ac:dyDescent="0.25">
      <c r="A2744" s="1" t="s">
        <v>7081</v>
      </c>
      <c r="B2744" s="38" t="s">
        <v>7082</v>
      </c>
    </row>
    <row r="2745" spans="1:2" hidden="1" x14ac:dyDescent="0.25">
      <c r="A2745" s="1" t="s">
        <v>7081</v>
      </c>
      <c r="B2745" s="38" t="s">
        <v>7082</v>
      </c>
    </row>
    <row r="2746" spans="1:2" hidden="1" x14ac:dyDescent="0.25">
      <c r="A2746" s="1" t="s">
        <v>7081</v>
      </c>
      <c r="B2746" s="38" t="s">
        <v>7082</v>
      </c>
    </row>
    <row r="2747" spans="1:2" hidden="1" x14ac:dyDescent="0.25">
      <c r="A2747" s="1" t="s">
        <v>7083</v>
      </c>
      <c r="B2747" s="38" t="s">
        <v>7082</v>
      </c>
    </row>
    <row r="2748" spans="1:2" hidden="1" x14ac:dyDescent="0.25">
      <c r="A2748" s="1" t="s">
        <v>7083</v>
      </c>
      <c r="B2748" s="38" t="s">
        <v>7082</v>
      </c>
    </row>
    <row r="2749" spans="1:2" hidden="1" x14ac:dyDescent="0.25">
      <c r="A2749" s="1" t="s">
        <v>7083</v>
      </c>
      <c r="B2749" s="38" t="s">
        <v>7082</v>
      </c>
    </row>
    <row r="2750" spans="1:2" hidden="1" x14ac:dyDescent="0.25">
      <c r="A2750" s="1" t="s">
        <v>7084</v>
      </c>
      <c r="B2750" s="38" t="s">
        <v>7082</v>
      </c>
    </row>
    <row r="2751" spans="1:2" hidden="1" x14ac:dyDescent="0.25">
      <c r="A2751" s="1" t="s">
        <v>7084</v>
      </c>
      <c r="B2751" s="38" t="s">
        <v>7082</v>
      </c>
    </row>
    <row r="2752" spans="1:2" hidden="1" x14ac:dyDescent="0.25">
      <c r="A2752" s="1" t="s">
        <v>7084</v>
      </c>
      <c r="B2752" s="38" t="s">
        <v>7082</v>
      </c>
    </row>
    <row r="2753" spans="1:2" hidden="1" x14ac:dyDescent="0.25">
      <c r="A2753" s="1" t="s">
        <v>7085</v>
      </c>
      <c r="B2753" s="38" t="s">
        <v>7086</v>
      </c>
    </row>
    <row r="2754" spans="1:2" hidden="1" x14ac:dyDescent="0.25">
      <c r="A2754" s="1" t="s">
        <v>7087</v>
      </c>
      <c r="B2754" s="38" t="s">
        <v>7088</v>
      </c>
    </row>
    <row r="2755" spans="1:2" hidden="1" x14ac:dyDescent="0.25">
      <c r="A2755" s="1" t="s">
        <v>7089</v>
      </c>
      <c r="B2755" s="38" t="s">
        <v>7090</v>
      </c>
    </row>
    <row r="2756" spans="1:2" hidden="1" x14ac:dyDescent="0.25">
      <c r="A2756" s="1" t="s">
        <v>7091</v>
      </c>
      <c r="B2756" s="38" t="s">
        <v>7092</v>
      </c>
    </row>
    <row r="2757" spans="1:2" hidden="1" x14ac:dyDescent="0.25">
      <c r="A2757" s="1" t="s">
        <v>7093</v>
      </c>
      <c r="B2757" s="38" t="s">
        <v>7094</v>
      </c>
    </row>
    <row r="2758" spans="1:2" hidden="1" x14ac:dyDescent="0.25">
      <c r="A2758" s="1" t="s">
        <v>7095</v>
      </c>
      <c r="B2758" s="38" t="s">
        <v>7096</v>
      </c>
    </row>
    <row r="2759" spans="1:2" hidden="1" x14ac:dyDescent="0.25">
      <c r="A2759" s="1" t="s">
        <v>7097</v>
      </c>
      <c r="B2759" s="38" t="s">
        <v>7098</v>
      </c>
    </row>
    <row r="2760" spans="1:2" hidden="1" x14ac:dyDescent="0.25">
      <c r="A2760" s="1" t="s">
        <v>7099</v>
      </c>
      <c r="B2760" s="38" t="s">
        <v>7100</v>
      </c>
    </row>
    <row r="2761" spans="1:2" hidden="1" x14ac:dyDescent="0.25">
      <c r="A2761" s="1" t="s">
        <v>7101</v>
      </c>
      <c r="B2761" s="38" t="s">
        <v>7102</v>
      </c>
    </row>
    <row r="2762" spans="1:2" hidden="1" x14ac:dyDescent="0.25">
      <c r="A2762" s="1" t="s">
        <v>7103</v>
      </c>
      <c r="B2762" s="38" t="s">
        <v>7104</v>
      </c>
    </row>
    <row r="2763" spans="1:2" hidden="1" x14ac:dyDescent="0.25">
      <c r="A2763" s="1" t="s">
        <v>7105</v>
      </c>
      <c r="B2763" s="38" t="s">
        <v>7106</v>
      </c>
    </row>
    <row r="2764" spans="1:2" hidden="1" x14ac:dyDescent="0.25">
      <c r="A2764" s="1" t="s">
        <v>7107</v>
      </c>
      <c r="B2764" s="38" t="s">
        <v>7108</v>
      </c>
    </row>
    <row r="2765" spans="1:2" hidden="1" x14ac:dyDescent="0.25">
      <c r="A2765" s="1" t="s">
        <v>7109</v>
      </c>
      <c r="B2765" s="38" t="s">
        <v>7110</v>
      </c>
    </row>
    <row r="2766" spans="1:2" hidden="1" x14ac:dyDescent="0.25">
      <c r="A2766" s="1" t="s">
        <v>7111</v>
      </c>
      <c r="B2766" s="38" t="s">
        <v>7112</v>
      </c>
    </row>
    <row r="2767" spans="1:2" hidden="1" x14ac:dyDescent="0.25">
      <c r="A2767" s="1" t="s">
        <v>7113</v>
      </c>
      <c r="B2767" s="38" t="s">
        <v>7114</v>
      </c>
    </row>
    <row r="2768" spans="1:2" hidden="1" x14ac:dyDescent="0.25">
      <c r="A2768" s="1" t="s">
        <v>655</v>
      </c>
      <c r="B2768" s="38" t="s">
        <v>7115</v>
      </c>
    </row>
    <row r="2769" spans="1:2" hidden="1" x14ac:dyDescent="0.25">
      <c r="A2769" s="1" t="s">
        <v>7116</v>
      </c>
      <c r="B2769" s="38" t="s">
        <v>7117</v>
      </c>
    </row>
    <row r="2770" spans="1:2" hidden="1" x14ac:dyDescent="0.25">
      <c r="A2770" s="1" t="s">
        <v>7118</v>
      </c>
      <c r="B2770" s="38" t="s">
        <v>7119</v>
      </c>
    </row>
    <row r="2771" spans="1:2" hidden="1" x14ac:dyDescent="0.25">
      <c r="A2771" s="1" t="s">
        <v>7120</v>
      </c>
      <c r="B2771" s="38" t="s">
        <v>7121</v>
      </c>
    </row>
    <row r="2772" spans="1:2" hidden="1" x14ac:dyDescent="0.25">
      <c r="A2772" s="1" t="s">
        <v>7122</v>
      </c>
      <c r="B2772" s="38" t="s">
        <v>7123</v>
      </c>
    </row>
    <row r="2773" spans="1:2" hidden="1" x14ac:dyDescent="0.25">
      <c r="A2773" s="1" t="s">
        <v>7124</v>
      </c>
      <c r="B2773" s="38" t="s">
        <v>7125</v>
      </c>
    </row>
    <row r="2774" spans="1:2" hidden="1" x14ac:dyDescent="0.25">
      <c r="A2774" s="1" t="s">
        <v>7126</v>
      </c>
      <c r="B2774" s="38" t="s">
        <v>7127</v>
      </c>
    </row>
    <row r="2775" spans="1:2" hidden="1" x14ac:dyDescent="0.25">
      <c r="A2775" s="1" t="s">
        <v>7128</v>
      </c>
      <c r="B2775" s="38" t="s">
        <v>7129</v>
      </c>
    </row>
    <row r="2776" spans="1:2" hidden="1" x14ac:dyDescent="0.25">
      <c r="A2776" s="1" t="s">
        <v>7130</v>
      </c>
      <c r="B2776" s="38" t="s">
        <v>7131</v>
      </c>
    </row>
    <row r="2777" spans="1:2" hidden="1" x14ac:dyDescent="0.25">
      <c r="A2777" s="1" t="s">
        <v>7132</v>
      </c>
      <c r="B2777" s="38" t="s">
        <v>7133</v>
      </c>
    </row>
    <row r="2778" spans="1:2" hidden="1" x14ac:dyDescent="0.25">
      <c r="A2778" s="1" t="s">
        <v>7134</v>
      </c>
      <c r="B2778" s="38" t="s">
        <v>7135</v>
      </c>
    </row>
    <row r="2779" spans="1:2" hidden="1" x14ac:dyDescent="0.25">
      <c r="A2779" s="1" t="s">
        <v>7136</v>
      </c>
      <c r="B2779" s="38" t="s">
        <v>7137</v>
      </c>
    </row>
    <row r="2780" spans="1:2" hidden="1" x14ac:dyDescent="0.25">
      <c r="A2780" s="1" t="s">
        <v>7138</v>
      </c>
      <c r="B2780" s="38" t="s">
        <v>7139</v>
      </c>
    </row>
    <row r="2781" spans="1:2" hidden="1" x14ac:dyDescent="0.25">
      <c r="A2781" s="1" t="s">
        <v>7140</v>
      </c>
      <c r="B2781" s="38" t="s">
        <v>7141</v>
      </c>
    </row>
    <row r="2782" spans="1:2" hidden="1" x14ac:dyDescent="0.25">
      <c r="A2782" s="1" t="s">
        <v>7142</v>
      </c>
      <c r="B2782" s="38" t="s">
        <v>7143</v>
      </c>
    </row>
    <row r="2783" spans="1:2" hidden="1" x14ac:dyDescent="0.25">
      <c r="A2783" s="1" t="s">
        <v>7144</v>
      </c>
      <c r="B2783" s="38" t="s">
        <v>7145</v>
      </c>
    </row>
    <row r="2784" spans="1:2" hidden="1" x14ac:dyDescent="0.25">
      <c r="A2784" s="1" t="s">
        <v>7146</v>
      </c>
      <c r="B2784" s="38" t="s">
        <v>7147</v>
      </c>
    </row>
    <row r="2785" spans="1:2" hidden="1" x14ac:dyDescent="0.25">
      <c r="A2785" s="1" t="s">
        <v>7148</v>
      </c>
      <c r="B2785" s="38" t="s">
        <v>7149</v>
      </c>
    </row>
    <row r="2786" spans="1:2" hidden="1" x14ac:dyDescent="0.25">
      <c r="A2786" s="1" t="s">
        <v>7150</v>
      </c>
      <c r="B2786" s="38" t="s">
        <v>7151</v>
      </c>
    </row>
    <row r="2787" spans="1:2" hidden="1" x14ac:dyDescent="0.25">
      <c r="A2787" s="1" t="s">
        <v>7152</v>
      </c>
      <c r="B2787" s="38" t="s">
        <v>7153</v>
      </c>
    </row>
    <row r="2788" spans="1:2" hidden="1" x14ac:dyDescent="0.25">
      <c r="A2788" s="1" t="s">
        <v>7154</v>
      </c>
      <c r="B2788" s="38" t="s">
        <v>7155</v>
      </c>
    </row>
    <row r="2789" spans="1:2" hidden="1" x14ac:dyDescent="0.25">
      <c r="A2789" s="1" t="s">
        <v>7156</v>
      </c>
      <c r="B2789" s="38" t="s">
        <v>7157</v>
      </c>
    </row>
    <row r="2790" spans="1:2" hidden="1" x14ac:dyDescent="0.25">
      <c r="A2790" s="1" t="s">
        <v>7158</v>
      </c>
      <c r="B2790" s="38" t="s">
        <v>7159</v>
      </c>
    </row>
    <row r="2791" spans="1:2" hidden="1" x14ac:dyDescent="0.25">
      <c r="A2791" s="1" t="s">
        <v>7160</v>
      </c>
      <c r="B2791" s="38" t="s">
        <v>7161</v>
      </c>
    </row>
    <row r="2792" spans="1:2" hidden="1" x14ac:dyDescent="0.25">
      <c r="A2792" s="1" t="s">
        <v>7162</v>
      </c>
      <c r="B2792" s="38" t="s">
        <v>7163</v>
      </c>
    </row>
    <row r="2793" spans="1:2" hidden="1" x14ac:dyDescent="0.25">
      <c r="A2793" s="1" t="s">
        <v>7164</v>
      </c>
      <c r="B2793" s="38" t="s">
        <v>7165</v>
      </c>
    </row>
    <row r="2794" spans="1:2" hidden="1" x14ac:dyDescent="0.25">
      <c r="A2794" s="1" t="s">
        <v>7166</v>
      </c>
      <c r="B2794" s="38" t="s">
        <v>7167</v>
      </c>
    </row>
    <row r="2795" spans="1:2" hidden="1" x14ac:dyDescent="0.25">
      <c r="A2795" s="1" t="s">
        <v>7168</v>
      </c>
      <c r="B2795" s="38" t="s">
        <v>7169</v>
      </c>
    </row>
    <row r="2796" spans="1:2" hidden="1" x14ac:dyDescent="0.25">
      <c r="A2796" s="1" t="s">
        <v>7170</v>
      </c>
      <c r="B2796" s="38" t="s">
        <v>7171</v>
      </c>
    </row>
    <row r="2797" spans="1:2" hidden="1" x14ac:dyDescent="0.25">
      <c r="A2797" s="1" t="s">
        <v>7172</v>
      </c>
      <c r="B2797" s="38" t="s">
        <v>7173</v>
      </c>
    </row>
    <row r="2798" spans="1:2" hidden="1" x14ac:dyDescent="0.25">
      <c r="A2798" s="1" t="s">
        <v>7174</v>
      </c>
      <c r="B2798" s="38" t="s">
        <v>7175</v>
      </c>
    </row>
    <row r="2799" spans="1:2" hidden="1" x14ac:dyDescent="0.25">
      <c r="A2799" s="1" t="s">
        <v>7176</v>
      </c>
      <c r="B2799" s="38" t="s">
        <v>7177</v>
      </c>
    </row>
    <row r="2800" spans="1:2" hidden="1" x14ac:dyDescent="0.25">
      <c r="A2800" s="1" t="s">
        <v>7178</v>
      </c>
      <c r="B2800" s="38" t="s">
        <v>7179</v>
      </c>
    </row>
    <row r="2801" spans="1:2" hidden="1" x14ac:dyDescent="0.25">
      <c r="A2801" s="1" t="s">
        <v>7180</v>
      </c>
      <c r="B2801" s="38" t="s">
        <v>7181</v>
      </c>
    </row>
    <row r="2802" spans="1:2" hidden="1" x14ac:dyDescent="0.25">
      <c r="A2802" s="1" t="s">
        <v>7180</v>
      </c>
      <c r="B2802" s="38" t="s">
        <v>7181</v>
      </c>
    </row>
    <row r="2803" spans="1:2" hidden="1" x14ac:dyDescent="0.25">
      <c r="A2803" s="1" t="s">
        <v>7182</v>
      </c>
      <c r="B2803" s="38" t="s">
        <v>7183</v>
      </c>
    </row>
    <row r="2804" spans="1:2" hidden="1" x14ac:dyDescent="0.25">
      <c r="A2804" s="1" t="s">
        <v>7184</v>
      </c>
      <c r="B2804" s="38" t="s">
        <v>7185</v>
      </c>
    </row>
    <row r="2805" spans="1:2" hidden="1" x14ac:dyDescent="0.25">
      <c r="A2805" s="1" t="s">
        <v>7186</v>
      </c>
      <c r="B2805" s="38" t="s">
        <v>7187</v>
      </c>
    </row>
    <row r="2806" spans="1:2" hidden="1" x14ac:dyDescent="0.25">
      <c r="A2806" s="1" t="s">
        <v>7188</v>
      </c>
      <c r="B2806" s="38" t="s">
        <v>7189</v>
      </c>
    </row>
    <row r="2807" spans="1:2" hidden="1" x14ac:dyDescent="0.25">
      <c r="A2807" s="1" t="s">
        <v>7190</v>
      </c>
      <c r="B2807" s="38" t="s">
        <v>7191</v>
      </c>
    </row>
    <row r="2808" spans="1:2" hidden="1" x14ac:dyDescent="0.25">
      <c r="A2808" s="1" t="s">
        <v>7192</v>
      </c>
      <c r="B2808" s="38" t="s">
        <v>7193</v>
      </c>
    </row>
    <row r="2809" spans="1:2" hidden="1" x14ac:dyDescent="0.25">
      <c r="A2809" s="1" t="s">
        <v>7194</v>
      </c>
      <c r="B2809" s="38" t="s">
        <v>7195</v>
      </c>
    </row>
    <row r="2810" spans="1:2" hidden="1" x14ac:dyDescent="0.25">
      <c r="A2810" s="1" t="s">
        <v>7196</v>
      </c>
      <c r="B2810" s="38" t="s">
        <v>7197</v>
      </c>
    </row>
    <row r="2811" spans="1:2" hidden="1" x14ac:dyDescent="0.25">
      <c r="A2811" s="1" t="s">
        <v>7198</v>
      </c>
      <c r="B2811" s="38" t="s">
        <v>7197</v>
      </c>
    </row>
    <row r="2812" spans="1:2" hidden="1" x14ac:dyDescent="0.25">
      <c r="A2812" s="1" t="s">
        <v>7199</v>
      </c>
      <c r="B2812" s="38" t="s">
        <v>7200</v>
      </c>
    </row>
    <row r="2813" spans="1:2" hidden="1" x14ac:dyDescent="0.25">
      <c r="A2813" s="1" t="s">
        <v>7201</v>
      </c>
      <c r="B2813" s="38" t="s">
        <v>7202</v>
      </c>
    </row>
    <row r="2814" spans="1:2" hidden="1" x14ac:dyDescent="0.25">
      <c r="A2814" s="1" t="s">
        <v>7203</v>
      </c>
      <c r="B2814" s="38" t="s">
        <v>7204</v>
      </c>
    </row>
    <row r="2815" spans="1:2" hidden="1" x14ac:dyDescent="0.25">
      <c r="A2815" s="1" t="s">
        <v>7205</v>
      </c>
      <c r="B2815" s="38" t="s">
        <v>7206</v>
      </c>
    </row>
    <row r="2816" spans="1:2" hidden="1" x14ac:dyDescent="0.25">
      <c r="A2816" s="1" t="s">
        <v>7207</v>
      </c>
      <c r="B2816" s="38" t="s">
        <v>7208</v>
      </c>
    </row>
    <row r="2817" spans="1:2" hidden="1" x14ac:dyDescent="0.25">
      <c r="A2817" s="1" t="s">
        <v>7209</v>
      </c>
      <c r="B2817" s="38" t="s">
        <v>7210</v>
      </c>
    </row>
    <row r="2818" spans="1:2" hidden="1" x14ac:dyDescent="0.25">
      <c r="A2818" s="1" t="s">
        <v>7211</v>
      </c>
      <c r="B2818" s="38" t="s">
        <v>7212</v>
      </c>
    </row>
    <row r="2819" spans="1:2" hidden="1" x14ac:dyDescent="0.25">
      <c r="A2819" s="1" t="s">
        <v>7213</v>
      </c>
      <c r="B2819" s="38" t="s">
        <v>7214</v>
      </c>
    </row>
    <row r="2820" spans="1:2" hidden="1" x14ac:dyDescent="0.25">
      <c r="A2820" s="1" t="s">
        <v>7213</v>
      </c>
      <c r="B2820" s="38" t="s">
        <v>7214</v>
      </c>
    </row>
    <row r="2821" spans="1:2" hidden="1" x14ac:dyDescent="0.25">
      <c r="A2821" s="1" t="s">
        <v>7215</v>
      </c>
      <c r="B2821" s="38" t="s">
        <v>7216</v>
      </c>
    </row>
    <row r="2822" spans="1:2" hidden="1" x14ac:dyDescent="0.25">
      <c r="A2822" s="1" t="s">
        <v>7217</v>
      </c>
      <c r="B2822" s="38" t="s">
        <v>7218</v>
      </c>
    </row>
    <row r="2823" spans="1:2" hidden="1" x14ac:dyDescent="0.25">
      <c r="A2823" s="1" t="s">
        <v>7219</v>
      </c>
      <c r="B2823" s="38" t="s">
        <v>7220</v>
      </c>
    </row>
    <row r="2824" spans="1:2" hidden="1" x14ac:dyDescent="0.25">
      <c r="A2824" s="1" t="s">
        <v>7221</v>
      </c>
      <c r="B2824" s="38" t="s">
        <v>7222</v>
      </c>
    </row>
    <row r="2825" spans="1:2" hidden="1" x14ac:dyDescent="0.25">
      <c r="A2825" s="1" t="s">
        <v>7223</v>
      </c>
      <c r="B2825" s="38" t="s">
        <v>7224</v>
      </c>
    </row>
    <row r="2826" spans="1:2" hidden="1" x14ac:dyDescent="0.25">
      <c r="A2826" s="1" t="s">
        <v>7225</v>
      </c>
      <c r="B2826" s="38" t="s">
        <v>7226</v>
      </c>
    </row>
    <row r="2827" spans="1:2" hidden="1" x14ac:dyDescent="0.25">
      <c r="A2827" s="1" t="s">
        <v>7227</v>
      </c>
      <c r="B2827" s="38" t="s">
        <v>7228</v>
      </c>
    </row>
    <row r="2828" spans="1:2" hidden="1" x14ac:dyDescent="0.25">
      <c r="A2828" s="1" t="s">
        <v>7229</v>
      </c>
      <c r="B2828" s="38" t="s">
        <v>7228</v>
      </c>
    </row>
    <row r="2829" spans="1:2" hidden="1" x14ac:dyDescent="0.25">
      <c r="A2829" s="1" t="s">
        <v>7230</v>
      </c>
      <c r="B2829" s="38" t="s">
        <v>7228</v>
      </c>
    </row>
    <row r="2830" spans="1:2" hidden="1" x14ac:dyDescent="0.25">
      <c r="A2830" s="1" t="s">
        <v>7231</v>
      </c>
      <c r="B2830" s="38" t="s">
        <v>7228</v>
      </c>
    </row>
    <row r="2831" spans="1:2" hidden="1" x14ac:dyDescent="0.25">
      <c r="A2831" s="1" t="s">
        <v>7232</v>
      </c>
      <c r="B2831" s="38" t="s">
        <v>7228</v>
      </c>
    </row>
    <row r="2832" spans="1:2" hidden="1" x14ac:dyDescent="0.25">
      <c r="A2832" s="1" t="s">
        <v>68</v>
      </c>
      <c r="B2832" s="38" t="s">
        <v>7233</v>
      </c>
    </row>
    <row r="2833" spans="1:2" hidden="1" x14ac:dyDescent="0.25">
      <c r="A2833" s="1" t="s">
        <v>68</v>
      </c>
      <c r="B2833" s="38" t="s">
        <v>7233</v>
      </c>
    </row>
    <row r="2834" spans="1:2" hidden="1" x14ac:dyDescent="0.25">
      <c r="A2834" s="1" t="s">
        <v>7234</v>
      </c>
      <c r="B2834" s="38" t="s">
        <v>7235</v>
      </c>
    </row>
    <row r="2835" spans="1:2" hidden="1" x14ac:dyDescent="0.25">
      <c r="A2835" s="1" t="s">
        <v>7236</v>
      </c>
      <c r="B2835" s="38" t="s">
        <v>7237</v>
      </c>
    </row>
    <row r="2836" spans="1:2" hidden="1" x14ac:dyDescent="0.25">
      <c r="A2836" s="1" t="s">
        <v>7238</v>
      </c>
      <c r="B2836" s="38" t="s">
        <v>7239</v>
      </c>
    </row>
    <row r="2837" spans="1:2" hidden="1" x14ac:dyDescent="0.25">
      <c r="A2837" s="1" t="s">
        <v>7240</v>
      </c>
      <c r="B2837" s="38" t="s">
        <v>7241</v>
      </c>
    </row>
    <row r="2838" spans="1:2" hidden="1" x14ac:dyDescent="0.25">
      <c r="A2838" s="1" t="s">
        <v>7242</v>
      </c>
      <c r="B2838" s="38" t="s">
        <v>7243</v>
      </c>
    </row>
    <row r="2839" spans="1:2" hidden="1" x14ac:dyDescent="0.25">
      <c r="A2839" s="1" t="s">
        <v>7244</v>
      </c>
      <c r="B2839" s="38" t="s">
        <v>7245</v>
      </c>
    </row>
    <row r="2840" spans="1:2" hidden="1" x14ac:dyDescent="0.25">
      <c r="A2840" s="1" t="s">
        <v>7246</v>
      </c>
      <c r="B2840" s="38" t="s">
        <v>7247</v>
      </c>
    </row>
    <row r="2841" spans="1:2" hidden="1" x14ac:dyDescent="0.25">
      <c r="A2841" s="1" t="s">
        <v>7248</v>
      </c>
      <c r="B2841" s="38" t="s">
        <v>7249</v>
      </c>
    </row>
    <row r="2842" spans="1:2" hidden="1" x14ac:dyDescent="0.25">
      <c r="A2842" s="1" t="s">
        <v>7248</v>
      </c>
      <c r="B2842" s="38" t="s">
        <v>7249</v>
      </c>
    </row>
    <row r="2843" spans="1:2" hidden="1" x14ac:dyDescent="0.25">
      <c r="A2843" s="1" t="s">
        <v>1331</v>
      </c>
      <c r="B2843" s="38" t="s">
        <v>7250</v>
      </c>
    </row>
    <row r="2844" spans="1:2" hidden="1" x14ac:dyDescent="0.25">
      <c r="A2844" s="1" t="s">
        <v>7251</v>
      </c>
      <c r="B2844" s="38" t="s">
        <v>7252</v>
      </c>
    </row>
    <row r="2845" spans="1:2" hidden="1" x14ac:dyDescent="0.25">
      <c r="A2845" s="1" t="s">
        <v>7253</v>
      </c>
      <c r="B2845" s="38" t="s">
        <v>7254</v>
      </c>
    </row>
    <row r="2846" spans="1:2" hidden="1" x14ac:dyDescent="0.25">
      <c r="A2846" s="1" t="s">
        <v>7255</v>
      </c>
      <c r="B2846" s="38" t="s">
        <v>7256</v>
      </c>
    </row>
    <row r="2847" spans="1:2" hidden="1" x14ac:dyDescent="0.25">
      <c r="A2847" s="1" t="s">
        <v>7257</v>
      </c>
      <c r="B2847" s="38" t="s">
        <v>7258</v>
      </c>
    </row>
    <row r="2848" spans="1:2" hidden="1" x14ac:dyDescent="0.25">
      <c r="A2848" s="1" t="s">
        <v>7259</v>
      </c>
      <c r="B2848" s="38" t="s">
        <v>7260</v>
      </c>
    </row>
    <row r="2849" spans="1:2" hidden="1" x14ac:dyDescent="0.25">
      <c r="A2849" s="1" t="s">
        <v>7259</v>
      </c>
      <c r="B2849" s="38" t="s">
        <v>7260</v>
      </c>
    </row>
    <row r="2850" spans="1:2" hidden="1" x14ac:dyDescent="0.25">
      <c r="A2850" s="1" t="s">
        <v>7261</v>
      </c>
      <c r="B2850" s="38" t="s">
        <v>7262</v>
      </c>
    </row>
    <row r="2851" spans="1:2" hidden="1" x14ac:dyDescent="0.25">
      <c r="A2851" s="1" t="s">
        <v>7263</v>
      </c>
      <c r="B2851" s="38" t="s">
        <v>7264</v>
      </c>
    </row>
    <row r="2852" spans="1:2" hidden="1" x14ac:dyDescent="0.25">
      <c r="A2852" s="1" t="s">
        <v>7265</v>
      </c>
      <c r="B2852" s="38" t="s">
        <v>7266</v>
      </c>
    </row>
    <row r="2853" spans="1:2" hidden="1" x14ac:dyDescent="0.25">
      <c r="A2853" s="1" t="s">
        <v>7265</v>
      </c>
      <c r="B2853" s="38" t="s">
        <v>7266</v>
      </c>
    </row>
    <row r="2854" spans="1:2" hidden="1" x14ac:dyDescent="0.25">
      <c r="A2854" s="1" t="s">
        <v>7267</v>
      </c>
      <c r="B2854" s="38" t="s">
        <v>7268</v>
      </c>
    </row>
    <row r="2855" spans="1:2" hidden="1" x14ac:dyDescent="0.25">
      <c r="A2855" s="1" t="s">
        <v>7269</v>
      </c>
      <c r="B2855" s="38" t="s">
        <v>7270</v>
      </c>
    </row>
    <row r="2856" spans="1:2" hidden="1" x14ac:dyDescent="0.25">
      <c r="A2856" s="1" t="s">
        <v>7271</v>
      </c>
      <c r="B2856" s="38" t="s">
        <v>7272</v>
      </c>
    </row>
    <row r="2857" spans="1:2" hidden="1" x14ac:dyDescent="0.25">
      <c r="A2857" s="1" t="s">
        <v>7273</v>
      </c>
      <c r="B2857" s="38" t="s">
        <v>7274</v>
      </c>
    </row>
    <row r="2858" spans="1:2" hidden="1" x14ac:dyDescent="0.25">
      <c r="A2858" s="1" t="s">
        <v>7275</v>
      </c>
      <c r="B2858" s="38" t="s">
        <v>7276</v>
      </c>
    </row>
    <row r="2859" spans="1:2" hidden="1" x14ac:dyDescent="0.25">
      <c r="A2859" s="1" t="s">
        <v>7277</v>
      </c>
      <c r="B2859" s="38" t="s">
        <v>7278</v>
      </c>
    </row>
    <row r="2860" spans="1:2" hidden="1" x14ac:dyDescent="0.25">
      <c r="A2860" s="1" t="s">
        <v>7279</v>
      </c>
      <c r="B2860" s="38" t="s">
        <v>7280</v>
      </c>
    </row>
    <row r="2861" spans="1:2" hidden="1" x14ac:dyDescent="0.25">
      <c r="A2861" s="1" t="s">
        <v>7281</v>
      </c>
      <c r="B2861" s="38" t="s">
        <v>7282</v>
      </c>
    </row>
    <row r="2862" spans="1:2" hidden="1" x14ac:dyDescent="0.25">
      <c r="A2862" s="1" t="s">
        <v>7283</v>
      </c>
      <c r="B2862" s="38" t="s">
        <v>7284</v>
      </c>
    </row>
    <row r="2863" spans="1:2" hidden="1" x14ac:dyDescent="0.25">
      <c r="A2863" s="1" t="s">
        <v>7285</v>
      </c>
      <c r="B2863" s="38" t="s">
        <v>7286</v>
      </c>
    </row>
    <row r="2864" spans="1:2" hidden="1" x14ac:dyDescent="0.25">
      <c r="A2864" s="1" t="s">
        <v>7287</v>
      </c>
      <c r="B2864" s="38" t="s">
        <v>7288</v>
      </c>
    </row>
    <row r="2865" spans="1:2" hidden="1" x14ac:dyDescent="0.25">
      <c r="A2865" s="1" t="s">
        <v>7289</v>
      </c>
      <c r="B2865" s="38" t="s">
        <v>7290</v>
      </c>
    </row>
    <row r="2866" spans="1:2" hidden="1" x14ac:dyDescent="0.25">
      <c r="A2866" s="1" t="s">
        <v>7291</v>
      </c>
      <c r="B2866" s="38" t="s">
        <v>7292</v>
      </c>
    </row>
    <row r="2867" spans="1:2" hidden="1" x14ac:dyDescent="0.25">
      <c r="A2867" s="1" t="s">
        <v>7293</v>
      </c>
      <c r="B2867" s="38" t="s">
        <v>7294</v>
      </c>
    </row>
    <row r="2868" spans="1:2" hidden="1" x14ac:dyDescent="0.25">
      <c r="A2868" s="1" t="s">
        <v>7295</v>
      </c>
      <c r="B2868" s="38" t="s">
        <v>7296</v>
      </c>
    </row>
    <row r="2869" spans="1:2" hidden="1" x14ac:dyDescent="0.25">
      <c r="A2869" s="1" t="s">
        <v>7297</v>
      </c>
      <c r="B2869" s="38" t="s">
        <v>7298</v>
      </c>
    </row>
    <row r="2870" spans="1:2" hidden="1" x14ac:dyDescent="0.25">
      <c r="A2870" s="1" t="s">
        <v>7299</v>
      </c>
      <c r="B2870" s="38" t="s">
        <v>7300</v>
      </c>
    </row>
    <row r="2871" spans="1:2" hidden="1" x14ac:dyDescent="0.25">
      <c r="A2871" s="1" t="s">
        <v>7301</v>
      </c>
      <c r="B2871" s="38" t="s">
        <v>7302</v>
      </c>
    </row>
    <row r="2872" spans="1:2" hidden="1" x14ac:dyDescent="0.25">
      <c r="A2872" s="1" t="s">
        <v>7303</v>
      </c>
      <c r="B2872" s="38" t="s">
        <v>7304</v>
      </c>
    </row>
    <row r="2873" spans="1:2" hidden="1" x14ac:dyDescent="0.25">
      <c r="A2873" s="1" t="s">
        <v>7305</v>
      </c>
      <c r="B2873" s="38" t="s">
        <v>7306</v>
      </c>
    </row>
    <row r="2874" spans="1:2" hidden="1" x14ac:dyDescent="0.25">
      <c r="A2874" s="1" t="s">
        <v>7307</v>
      </c>
      <c r="B2874" s="38" t="s">
        <v>7308</v>
      </c>
    </row>
    <row r="2875" spans="1:2" hidden="1" x14ac:dyDescent="0.25">
      <c r="A2875" s="1" t="s">
        <v>7309</v>
      </c>
      <c r="B2875" s="38" t="s">
        <v>7310</v>
      </c>
    </row>
    <row r="2876" spans="1:2" hidden="1" x14ac:dyDescent="0.25">
      <c r="A2876" s="1" t="s">
        <v>7311</v>
      </c>
      <c r="B2876" s="38" t="s">
        <v>7312</v>
      </c>
    </row>
    <row r="2877" spans="1:2" hidden="1" x14ac:dyDescent="0.25">
      <c r="A2877" s="1" t="s">
        <v>7313</v>
      </c>
      <c r="B2877" s="38" t="s">
        <v>7314</v>
      </c>
    </row>
    <row r="2878" spans="1:2" hidden="1" x14ac:dyDescent="0.25">
      <c r="A2878" s="1" t="s">
        <v>7315</v>
      </c>
      <c r="B2878" s="38" t="s">
        <v>7316</v>
      </c>
    </row>
    <row r="2879" spans="1:2" hidden="1" x14ac:dyDescent="0.25">
      <c r="A2879" s="1" t="s">
        <v>7315</v>
      </c>
      <c r="B2879" s="38" t="s">
        <v>7316</v>
      </c>
    </row>
    <row r="2880" spans="1:2" hidden="1" x14ac:dyDescent="0.25">
      <c r="A2880" s="1" t="s">
        <v>7317</v>
      </c>
      <c r="B2880" s="38" t="s">
        <v>7318</v>
      </c>
    </row>
    <row r="2881" spans="1:2" hidden="1" x14ac:dyDescent="0.25">
      <c r="A2881" s="1" t="s">
        <v>7319</v>
      </c>
      <c r="B2881" s="38" t="s">
        <v>7320</v>
      </c>
    </row>
    <row r="2882" spans="1:2" hidden="1" x14ac:dyDescent="0.25">
      <c r="A2882" s="1" t="s">
        <v>7321</v>
      </c>
      <c r="B2882" s="38" t="s">
        <v>7322</v>
      </c>
    </row>
    <row r="2883" spans="1:2" hidden="1" x14ac:dyDescent="0.25">
      <c r="A2883" s="1" t="s">
        <v>7323</v>
      </c>
      <c r="B2883" s="38" t="s">
        <v>7324</v>
      </c>
    </row>
    <row r="2884" spans="1:2" hidden="1" x14ac:dyDescent="0.25">
      <c r="A2884" s="1" t="s">
        <v>7325</v>
      </c>
      <c r="B2884" s="38" t="s">
        <v>7326</v>
      </c>
    </row>
    <row r="2885" spans="1:2" hidden="1" x14ac:dyDescent="0.25">
      <c r="A2885" s="1" t="s">
        <v>7327</v>
      </c>
      <c r="B2885" s="38" t="s">
        <v>7328</v>
      </c>
    </row>
    <row r="2886" spans="1:2" hidden="1" x14ac:dyDescent="0.25">
      <c r="A2886" s="1" t="s">
        <v>7329</v>
      </c>
      <c r="B2886" s="38" t="s">
        <v>7330</v>
      </c>
    </row>
    <row r="2887" spans="1:2" hidden="1" x14ac:dyDescent="0.25">
      <c r="A2887" s="1" t="s">
        <v>7331</v>
      </c>
      <c r="B2887" s="38" t="s">
        <v>7332</v>
      </c>
    </row>
    <row r="2888" spans="1:2" hidden="1" x14ac:dyDescent="0.25">
      <c r="A2888" s="1" t="s">
        <v>7333</v>
      </c>
      <c r="B2888" s="38" t="s">
        <v>7334</v>
      </c>
    </row>
    <row r="2889" spans="1:2" hidden="1" x14ac:dyDescent="0.25">
      <c r="A2889" s="1" t="s">
        <v>7335</v>
      </c>
      <c r="B2889" s="38" t="s">
        <v>7336</v>
      </c>
    </row>
    <row r="2890" spans="1:2" hidden="1" x14ac:dyDescent="0.25">
      <c r="A2890" s="1" t="s">
        <v>7337</v>
      </c>
      <c r="B2890" s="38" t="s">
        <v>7338</v>
      </c>
    </row>
    <row r="2891" spans="1:2" hidden="1" x14ac:dyDescent="0.25">
      <c r="A2891" s="1" t="s">
        <v>7339</v>
      </c>
      <c r="B2891" s="38" t="s">
        <v>7340</v>
      </c>
    </row>
    <row r="2892" spans="1:2" hidden="1" x14ac:dyDescent="0.25">
      <c r="A2892" s="1" t="s">
        <v>756</v>
      </c>
      <c r="B2892" s="38" t="s">
        <v>7341</v>
      </c>
    </row>
    <row r="2893" spans="1:2" hidden="1" x14ac:dyDescent="0.25">
      <c r="A2893" s="1" t="s">
        <v>7342</v>
      </c>
      <c r="B2893" s="38" t="s">
        <v>7343</v>
      </c>
    </row>
    <row r="2894" spans="1:2" hidden="1" x14ac:dyDescent="0.25">
      <c r="A2894" s="1" t="s">
        <v>7344</v>
      </c>
      <c r="B2894" s="38" t="s">
        <v>7345</v>
      </c>
    </row>
    <row r="2895" spans="1:2" hidden="1" x14ac:dyDescent="0.25">
      <c r="A2895" s="1" t="s">
        <v>7346</v>
      </c>
      <c r="B2895" s="38" t="s">
        <v>7347</v>
      </c>
    </row>
    <row r="2896" spans="1:2" hidden="1" x14ac:dyDescent="0.25">
      <c r="A2896" s="1" t="s">
        <v>7348</v>
      </c>
      <c r="B2896" s="38" t="s">
        <v>7349</v>
      </c>
    </row>
    <row r="2897" spans="1:2" hidden="1" x14ac:dyDescent="0.25">
      <c r="A2897" s="1" t="s">
        <v>7350</v>
      </c>
      <c r="B2897" s="38" t="s">
        <v>7351</v>
      </c>
    </row>
    <row r="2898" spans="1:2" hidden="1" x14ac:dyDescent="0.25">
      <c r="A2898" s="1" t="s">
        <v>7352</v>
      </c>
      <c r="B2898" s="38" t="s">
        <v>7353</v>
      </c>
    </row>
    <row r="2899" spans="1:2" hidden="1" x14ac:dyDescent="0.25">
      <c r="A2899" s="1" t="s">
        <v>7354</v>
      </c>
      <c r="B2899" s="38" t="s">
        <v>7355</v>
      </c>
    </row>
    <row r="2900" spans="1:2" hidden="1" x14ac:dyDescent="0.25">
      <c r="A2900" s="1" t="s">
        <v>7354</v>
      </c>
      <c r="B2900" s="38" t="s">
        <v>7355</v>
      </c>
    </row>
    <row r="2901" spans="1:2" hidden="1" x14ac:dyDescent="0.25">
      <c r="A2901" s="1" t="s">
        <v>7354</v>
      </c>
      <c r="B2901" s="38" t="s">
        <v>7355</v>
      </c>
    </row>
    <row r="2902" spans="1:2" hidden="1" x14ac:dyDescent="0.25">
      <c r="A2902" s="1" t="s">
        <v>7356</v>
      </c>
      <c r="B2902" s="38" t="s">
        <v>7355</v>
      </c>
    </row>
    <row r="2903" spans="1:2" hidden="1" x14ac:dyDescent="0.25">
      <c r="A2903" s="1" t="s">
        <v>7356</v>
      </c>
      <c r="B2903" s="38" t="s">
        <v>7355</v>
      </c>
    </row>
    <row r="2904" spans="1:2" hidden="1" x14ac:dyDescent="0.25">
      <c r="A2904" s="1" t="s">
        <v>7356</v>
      </c>
      <c r="B2904" s="38" t="s">
        <v>7355</v>
      </c>
    </row>
    <row r="2905" spans="1:2" hidden="1" x14ac:dyDescent="0.25">
      <c r="A2905" s="1" t="s">
        <v>7357</v>
      </c>
      <c r="B2905" s="38" t="s">
        <v>7358</v>
      </c>
    </row>
    <row r="2906" spans="1:2" hidden="1" x14ac:dyDescent="0.25">
      <c r="A2906" s="1" t="s">
        <v>227</v>
      </c>
      <c r="B2906" s="38" t="s">
        <v>7359</v>
      </c>
    </row>
    <row r="2907" spans="1:2" hidden="1" x14ac:dyDescent="0.25">
      <c r="A2907" s="1" t="s">
        <v>7360</v>
      </c>
      <c r="B2907" s="38" t="s">
        <v>7361</v>
      </c>
    </row>
    <row r="2908" spans="1:2" hidden="1" x14ac:dyDescent="0.25">
      <c r="A2908" s="1" t="s">
        <v>7362</v>
      </c>
      <c r="B2908" s="38" t="s">
        <v>7363</v>
      </c>
    </row>
    <row r="2909" spans="1:2" hidden="1" x14ac:dyDescent="0.25">
      <c r="A2909" s="1" t="s">
        <v>7364</v>
      </c>
      <c r="B2909" s="38" t="s">
        <v>7365</v>
      </c>
    </row>
    <row r="2910" spans="1:2" hidden="1" x14ac:dyDescent="0.25">
      <c r="A2910" s="1" t="s">
        <v>7366</v>
      </c>
      <c r="B2910" s="38" t="s">
        <v>7367</v>
      </c>
    </row>
    <row r="2911" spans="1:2" hidden="1" x14ac:dyDescent="0.25">
      <c r="A2911" s="1" t="s">
        <v>7368</v>
      </c>
      <c r="B2911" s="38" t="s">
        <v>7369</v>
      </c>
    </row>
    <row r="2912" spans="1:2" hidden="1" x14ac:dyDescent="0.25">
      <c r="A2912" s="1" t="s">
        <v>7370</v>
      </c>
      <c r="B2912" s="38" t="s">
        <v>7371</v>
      </c>
    </row>
    <row r="2913" spans="1:2" hidden="1" x14ac:dyDescent="0.25">
      <c r="A2913" s="1" t="s">
        <v>7372</v>
      </c>
      <c r="B2913" s="38" t="s">
        <v>7373</v>
      </c>
    </row>
    <row r="2914" spans="1:2" hidden="1" x14ac:dyDescent="0.25">
      <c r="A2914" s="1" t="s">
        <v>7374</v>
      </c>
      <c r="B2914" s="38" t="s">
        <v>7375</v>
      </c>
    </row>
    <row r="2915" spans="1:2" hidden="1" x14ac:dyDescent="0.25">
      <c r="A2915" s="1" t="s">
        <v>7376</v>
      </c>
      <c r="B2915" s="38" t="s">
        <v>7377</v>
      </c>
    </row>
    <row r="2916" spans="1:2" hidden="1" x14ac:dyDescent="0.25">
      <c r="A2916" s="1" t="s">
        <v>7378</v>
      </c>
      <c r="B2916" s="38" t="s">
        <v>7379</v>
      </c>
    </row>
    <row r="2917" spans="1:2" hidden="1" x14ac:dyDescent="0.25">
      <c r="A2917" s="1" t="s">
        <v>7380</v>
      </c>
      <c r="B2917" s="38" t="s">
        <v>7381</v>
      </c>
    </row>
    <row r="2918" spans="1:2" hidden="1" x14ac:dyDescent="0.25">
      <c r="A2918" s="1" t="s">
        <v>7382</v>
      </c>
      <c r="B2918" s="38" t="s">
        <v>7383</v>
      </c>
    </row>
    <row r="2919" spans="1:2" hidden="1" x14ac:dyDescent="0.25">
      <c r="A2919" s="1" t="s">
        <v>7384</v>
      </c>
      <c r="B2919" s="38" t="s">
        <v>7385</v>
      </c>
    </row>
    <row r="2920" spans="1:2" hidden="1" x14ac:dyDescent="0.25">
      <c r="A2920" s="1" t="s">
        <v>7386</v>
      </c>
      <c r="B2920" s="38" t="s">
        <v>7387</v>
      </c>
    </row>
    <row r="2921" spans="1:2" hidden="1" x14ac:dyDescent="0.25">
      <c r="A2921" s="1" t="s">
        <v>7388</v>
      </c>
      <c r="B2921" s="38" t="s">
        <v>7389</v>
      </c>
    </row>
    <row r="2922" spans="1:2" hidden="1" x14ac:dyDescent="0.25">
      <c r="A2922" s="1" t="s">
        <v>7390</v>
      </c>
      <c r="B2922" s="38" t="s">
        <v>7391</v>
      </c>
    </row>
    <row r="2923" spans="1:2" hidden="1" x14ac:dyDescent="0.25">
      <c r="A2923" s="1" t="s">
        <v>7392</v>
      </c>
      <c r="B2923" s="38" t="s">
        <v>7393</v>
      </c>
    </row>
    <row r="2924" spans="1:2" hidden="1" x14ac:dyDescent="0.25">
      <c r="A2924" s="1" t="s">
        <v>7394</v>
      </c>
      <c r="B2924" s="38" t="s">
        <v>7395</v>
      </c>
    </row>
    <row r="2925" spans="1:2" hidden="1" x14ac:dyDescent="0.25">
      <c r="A2925" s="1" t="s">
        <v>7396</v>
      </c>
      <c r="B2925" s="38" t="s">
        <v>7397</v>
      </c>
    </row>
    <row r="2926" spans="1:2" hidden="1" x14ac:dyDescent="0.25">
      <c r="A2926" s="1" t="s">
        <v>7398</v>
      </c>
      <c r="B2926" s="38" t="s">
        <v>7399</v>
      </c>
    </row>
    <row r="2927" spans="1:2" hidden="1" x14ac:dyDescent="0.25">
      <c r="A2927" s="1" t="s">
        <v>7400</v>
      </c>
      <c r="B2927" s="38" t="s">
        <v>7401</v>
      </c>
    </row>
    <row r="2928" spans="1:2" hidden="1" x14ac:dyDescent="0.25">
      <c r="A2928" s="1" t="s">
        <v>296</v>
      </c>
      <c r="B2928" s="38" t="s">
        <v>7402</v>
      </c>
    </row>
    <row r="2929" spans="1:2" hidden="1" x14ac:dyDescent="0.25">
      <c r="A2929" s="1" t="s">
        <v>7403</v>
      </c>
      <c r="B2929" s="38" t="s">
        <v>7404</v>
      </c>
    </row>
    <row r="2930" spans="1:2" hidden="1" x14ac:dyDescent="0.25">
      <c r="A2930" s="1" t="s">
        <v>7405</v>
      </c>
      <c r="B2930" s="38" t="s">
        <v>7406</v>
      </c>
    </row>
    <row r="2931" spans="1:2" hidden="1" x14ac:dyDescent="0.25">
      <c r="A2931" s="1" t="s">
        <v>7407</v>
      </c>
      <c r="B2931" s="38" t="s">
        <v>7408</v>
      </c>
    </row>
    <row r="2932" spans="1:2" hidden="1" x14ac:dyDescent="0.25">
      <c r="A2932" s="1" t="s">
        <v>7409</v>
      </c>
      <c r="B2932" s="38" t="s">
        <v>7410</v>
      </c>
    </row>
    <row r="2933" spans="1:2" hidden="1" x14ac:dyDescent="0.25">
      <c r="A2933" s="1" t="s">
        <v>7411</v>
      </c>
      <c r="B2933" s="38" t="s">
        <v>7410</v>
      </c>
    </row>
    <row r="2934" spans="1:2" hidden="1" x14ac:dyDescent="0.25">
      <c r="A2934" s="1" t="s">
        <v>7412</v>
      </c>
      <c r="B2934" s="38" t="s">
        <v>7413</v>
      </c>
    </row>
    <row r="2935" spans="1:2" hidden="1" x14ac:dyDescent="0.25">
      <c r="A2935" s="1" t="s">
        <v>7414</v>
      </c>
      <c r="B2935" s="38" t="s">
        <v>7415</v>
      </c>
    </row>
    <row r="2936" spans="1:2" hidden="1" x14ac:dyDescent="0.25">
      <c r="A2936" s="1" t="s">
        <v>7416</v>
      </c>
      <c r="B2936" s="38" t="s">
        <v>7417</v>
      </c>
    </row>
    <row r="2937" spans="1:2" hidden="1" x14ac:dyDescent="0.25">
      <c r="A2937" s="1" t="s">
        <v>7418</v>
      </c>
      <c r="B2937" s="38" t="s">
        <v>7419</v>
      </c>
    </row>
    <row r="2938" spans="1:2" hidden="1" x14ac:dyDescent="0.25">
      <c r="A2938" s="1" t="s">
        <v>7420</v>
      </c>
      <c r="B2938" s="38" t="s">
        <v>7421</v>
      </c>
    </row>
    <row r="2939" spans="1:2" hidden="1" x14ac:dyDescent="0.25">
      <c r="A2939" s="1" t="s">
        <v>7422</v>
      </c>
      <c r="B2939" s="38" t="s">
        <v>7423</v>
      </c>
    </row>
    <row r="2940" spans="1:2" hidden="1" x14ac:dyDescent="0.25">
      <c r="A2940" s="1" t="s">
        <v>7424</v>
      </c>
      <c r="B2940" s="38" t="s">
        <v>7425</v>
      </c>
    </row>
    <row r="2941" spans="1:2" hidden="1" x14ac:dyDescent="0.25">
      <c r="A2941" s="1" t="s">
        <v>7426</v>
      </c>
      <c r="B2941" s="38" t="s">
        <v>7427</v>
      </c>
    </row>
    <row r="2942" spans="1:2" hidden="1" x14ac:dyDescent="0.25">
      <c r="A2942" s="1" t="s">
        <v>7428</v>
      </c>
      <c r="B2942" s="38" t="s">
        <v>7429</v>
      </c>
    </row>
    <row r="2943" spans="1:2" hidden="1" x14ac:dyDescent="0.25">
      <c r="A2943" s="1" t="s">
        <v>7430</v>
      </c>
      <c r="B2943" s="38" t="s">
        <v>7431</v>
      </c>
    </row>
    <row r="2944" spans="1:2" hidden="1" x14ac:dyDescent="0.25">
      <c r="A2944" s="1" t="s">
        <v>7432</v>
      </c>
      <c r="B2944" s="38" t="s">
        <v>7433</v>
      </c>
    </row>
    <row r="2945" spans="1:2" hidden="1" x14ac:dyDescent="0.25">
      <c r="A2945" s="1" t="s">
        <v>302</v>
      </c>
      <c r="B2945" s="38" t="s">
        <v>7434</v>
      </c>
    </row>
    <row r="2946" spans="1:2" hidden="1" x14ac:dyDescent="0.25">
      <c r="A2946" s="1" t="s">
        <v>302</v>
      </c>
      <c r="B2946" s="38" t="s">
        <v>7434</v>
      </c>
    </row>
    <row r="2947" spans="1:2" hidden="1" x14ac:dyDescent="0.25">
      <c r="A2947" s="1" t="s">
        <v>7435</v>
      </c>
      <c r="B2947" s="38" t="s">
        <v>7436</v>
      </c>
    </row>
    <row r="2948" spans="1:2" hidden="1" x14ac:dyDescent="0.25">
      <c r="A2948" s="1" t="s">
        <v>7437</v>
      </c>
      <c r="B2948" s="38" t="s">
        <v>7438</v>
      </c>
    </row>
    <row r="2949" spans="1:2" hidden="1" x14ac:dyDescent="0.25">
      <c r="A2949" s="1" t="s">
        <v>7439</v>
      </c>
      <c r="B2949" s="38" t="s">
        <v>7440</v>
      </c>
    </row>
    <row r="2950" spans="1:2" hidden="1" x14ac:dyDescent="0.25">
      <c r="A2950" s="1" t="s">
        <v>7441</v>
      </c>
      <c r="B2950" s="38" t="s">
        <v>7442</v>
      </c>
    </row>
    <row r="2951" spans="1:2" hidden="1" x14ac:dyDescent="0.25">
      <c r="A2951" s="1" t="s">
        <v>7443</v>
      </c>
      <c r="B2951" s="38" t="s">
        <v>7444</v>
      </c>
    </row>
    <row r="2952" spans="1:2" hidden="1" x14ac:dyDescent="0.25">
      <c r="A2952" s="1" t="s">
        <v>7445</v>
      </c>
      <c r="B2952" s="38" t="s">
        <v>7446</v>
      </c>
    </row>
    <row r="2953" spans="1:2" hidden="1" x14ac:dyDescent="0.25">
      <c r="A2953" s="1" t="s">
        <v>7447</v>
      </c>
      <c r="B2953" s="38" t="s">
        <v>7448</v>
      </c>
    </row>
    <row r="2954" spans="1:2" hidden="1" x14ac:dyDescent="0.25">
      <c r="A2954" s="1" t="s">
        <v>7447</v>
      </c>
      <c r="B2954" s="38" t="s">
        <v>7448</v>
      </c>
    </row>
    <row r="2955" spans="1:2" hidden="1" x14ac:dyDescent="0.25">
      <c r="A2955" s="1" t="s">
        <v>7449</v>
      </c>
      <c r="B2955" s="38" t="s">
        <v>7450</v>
      </c>
    </row>
    <row r="2956" spans="1:2" hidden="1" x14ac:dyDescent="0.25">
      <c r="A2956" s="1" t="s">
        <v>7451</v>
      </c>
      <c r="B2956" s="38" t="s">
        <v>7452</v>
      </c>
    </row>
    <row r="2957" spans="1:2" hidden="1" x14ac:dyDescent="0.25">
      <c r="A2957" s="1" t="s">
        <v>7453</v>
      </c>
      <c r="B2957" s="38" t="s">
        <v>7454</v>
      </c>
    </row>
    <row r="2958" spans="1:2" hidden="1" x14ac:dyDescent="0.25">
      <c r="A2958" s="1" t="s">
        <v>7455</v>
      </c>
      <c r="B2958" s="38" t="s">
        <v>7456</v>
      </c>
    </row>
    <row r="2959" spans="1:2" hidden="1" x14ac:dyDescent="0.25">
      <c r="A2959" s="1" t="s">
        <v>7457</v>
      </c>
      <c r="B2959" s="38" t="s">
        <v>7458</v>
      </c>
    </row>
    <row r="2960" spans="1:2" hidden="1" x14ac:dyDescent="0.25">
      <c r="A2960" s="1" t="s">
        <v>7459</v>
      </c>
      <c r="B2960" s="38" t="s">
        <v>7460</v>
      </c>
    </row>
    <row r="2961" spans="1:2" hidden="1" x14ac:dyDescent="0.25">
      <c r="A2961" s="1" t="s">
        <v>7461</v>
      </c>
      <c r="B2961" s="38" t="s">
        <v>7462</v>
      </c>
    </row>
    <row r="2962" spans="1:2" hidden="1" x14ac:dyDescent="0.25">
      <c r="A2962" s="1" t="s">
        <v>7463</v>
      </c>
      <c r="B2962" s="38" t="s">
        <v>7464</v>
      </c>
    </row>
    <row r="2963" spans="1:2" hidden="1" x14ac:dyDescent="0.25">
      <c r="A2963" s="1" t="s">
        <v>7463</v>
      </c>
      <c r="B2963" s="38" t="s">
        <v>7464</v>
      </c>
    </row>
    <row r="2964" spans="1:2" hidden="1" x14ac:dyDescent="0.25">
      <c r="A2964" s="1" t="s">
        <v>7465</v>
      </c>
      <c r="B2964" s="38" t="s">
        <v>7466</v>
      </c>
    </row>
    <row r="2965" spans="1:2" hidden="1" x14ac:dyDescent="0.25">
      <c r="A2965" s="1" t="s">
        <v>7467</v>
      </c>
      <c r="B2965" s="38" t="s">
        <v>7468</v>
      </c>
    </row>
    <row r="2966" spans="1:2" hidden="1" x14ac:dyDescent="0.25">
      <c r="A2966" s="1" t="s">
        <v>7469</v>
      </c>
      <c r="B2966" s="38" t="s">
        <v>7470</v>
      </c>
    </row>
    <row r="2967" spans="1:2" hidden="1" x14ac:dyDescent="0.25">
      <c r="A2967" s="1" t="s">
        <v>7471</v>
      </c>
      <c r="B2967" s="38" t="s">
        <v>7472</v>
      </c>
    </row>
    <row r="2968" spans="1:2" hidden="1" x14ac:dyDescent="0.25">
      <c r="A2968" s="1" t="s">
        <v>7473</v>
      </c>
      <c r="B2968" s="38" t="s">
        <v>7474</v>
      </c>
    </row>
    <row r="2969" spans="1:2" hidden="1" x14ac:dyDescent="0.25">
      <c r="A2969" s="1" t="s">
        <v>7475</v>
      </c>
      <c r="B2969" s="38" t="s">
        <v>7476</v>
      </c>
    </row>
    <row r="2970" spans="1:2" hidden="1" x14ac:dyDescent="0.25">
      <c r="A2970" s="1" t="s">
        <v>7477</v>
      </c>
      <c r="B2970" s="38" t="s">
        <v>7478</v>
      </c>
    </row>
    <row r="2971" spans="1:2" hidden="1" x14ac:dyDescent="0.25">
      <c r="A2971" s="1" t="s">
        <v>7477</v>
      </c>
      <c r="B2971" s="38" t="s">
        <v>7478</v>
      </c>
    </row>
    <row r="2972" spans="1:2" hidden="1" x14ac:dyDescent="0.25">
      <c r="A2972" s="1" t="s">
        <v>7479</v>
      </c>
      <c r="B2972" s="38" t="s">
        <v>7480</v>
      </c>
    </row>
    <row r="2973" spans="1:2" hidden="1" x14ac:dyDescent="0.25">
      <c r="A2973" s="1" t="s">
        <v>7481</v>
      </c>
      <c r="B2973" s="38" t="s">
        <v>7482</v>
      </c>
    </row>
    <row r="2974" spans="1:2" hidden="1" x14ac:dyDescent="0.25">
      <c r="A2974" s="1" t="s">
        <v>7483</v>
      </c>
      <c r="B2974" s="38" t="s">
        <v>7484</v>
      </c>
    </row>
    <row r="2975" spans="1:2" hidden="1" x14ac:dyDescent="0.25">
      <c r="A2975" s="1" t="s">
        <v>7485</v>
      </c>
      <c r="B2975" s="38" t="s">
        <v>7486</v>
      </c>
    </row>
    <row r="2976" spans="1:2" hidden="1" x14ac:dyDescent="0.25">
      <c r="A2976" s="1" t="s">
        <v>7487</v>
      </c>
      <c r="B2976" s="38" t="s">
        <v>7488</v>
      </c>
    </row>
    <row r="2977" spans="1:2" hidden="1" x14ac:dyDescent="0.25">
      <c r="A2977" s="1" t="s">
        <v>7489</v>
      </c>
      <c r="B2977" s="38" t="s">
        <v>7490</v>
      </c>
    </row>
    <row r="2978" spans="1:2" hidden="1" x14ac:dyDescent="0.25">
      <c r="A2978" s="1" t="s">
        <v>7491</v>
      </c>
      <c r="B2978" s="38" t="s">
        <v>7492</v>
      </c>
    </row>
    <row r="2979" spans="1:2" hidden="1" x14ac:dyDescent="0.25">
      <c r="A2979" s="1" t="s">
        <v>869</v>
      </c>
      <c r="B2979" s="38" t="s">
        <v>7493</v>
      </c>
    </row>
    <row r="2980" spans="1:2" hidden="1" x14ac:dyDescent="0.25">
      <c r="A2980" s="1" t="s">
        <v>7494</v>
      </c>
      <c r="B2980" s="38" t="s">
        <v>7495</v>
      </c>
    </row>
    <row r="2981" spans="1:2" hidden="1" x14ac:dyDescent="0.25">
      <c r="A2981" s="1" t="s">
        <v>7496</v>
      </c>
      <c r="B2981" s="38" t="s">
        <v>7497</v>
      </c>
    </row>
    <row r="2982" spans="1:2" hidden="1" x14ac:dyDescent="0.25">
      <c r="A2982" s="1" t="s">
        <v>7498</v>
      </c>
      <c r="B2982" s="38" t="s">
        <v>7499</v>
      </c>
    </row>
    <row r="2983" spans="1:2" hidden="1" x14ac:dyDescent="0.25">
      <c r="A2983" s="1" t="s">
        <v>7500</v>
      </c>
      <c r="B2983" s="38" t="s">
        <v>7501</v>
      </c>
    </row>
    <row r="2984" spans="1:2" hidden="1" x14ac:dyDescent="0.25">
      <c r="A2984" s="1" t="s">
        <v>7502</v>
      </c>
      <c r="B2984" s="38" t="s">
        <v>7503</v>
      </c>
    </row>
    <row r="2985" spans="1:2" hidden="1" x14ac:dyDescent="0.25">
      <c r="A2985" s="1" t="s">
        <v>7502</v>
      </c>
      <c r="B2985" s="38" t="s">
        <v>7503</v>
      </c>
    </row>
    <row r="2986" spans="1:2" hidden="1" x14ac:dyDescent="0.25">
      <c r="A2986" s="1" t="s">
        <v>7504</v>
      </c>
      <c r="B2986" s="38" t="s">
        <v>7505</v>
      </c>
    </row>
    <row r="2987" spans="1:2" hidden="1" x14ac:dyDescent="0.25">
      <c r="A2987" s="1" t="s">
        <v>7506</v>
      </c>
      <c r="B2987" s="38" t="s">
        <v>7507</v>
      </c>
    </row>
    <row r="2988" spans="1:2" hidden="1" x14ac:dyDescent="0.25">
      <c r="A2988" s="1" t="s">
        <v>7508</v>
      </c>
      <c r="B2988" s="38" t="s">
        <v>7509</v>
      </c>
    </row>
    <row r="2989" spans="1:2" hidden="1" x14ac:dyDescent="0.25">
      <c r="A2989" s="1" t="s">
        <v>7510</v>
      </c>
      <c r="B2989" s="38" t="s">
        <v>7511</v>
      </c>
    </row>
    <row r="2990" spans="1:2" hidden="1" x14ac:dyDescent="0.25">
      <c r="A2990" s="1" t="s">
        <v>7512</v>
      </c>
      <c r="B2990" s="38" t="s">
        <v>7513</v>
      </c>
    </row>
    <row r="2991" spans="1:2" hidden="1" x14ac:dyDescent="0.25">
      <c r="A2991" s="1" t="s">
        <v>7514</v>
      </c>
      <c r="B2991" s="38" t="s">
        <v>7515</v>
      </c>
    </row>
    <row r="2992" spans="1:2" hidden="1" x14ac:dyDescent="0.25">
      <c r="A2992" s="1" t="s">
        <v>7516</v>
      </c>
      <c r="B2992" s="38" t="s">
        <v>7517</v>
      </c>
    </row>
    <row r="2993" spans="1:2" hidden="1" x14ac:dyDescent="0.25">
      <c r="A2993" s="1" t="s">
        <v>7518</v>
      </c>
      <c r="B2993" s="38" t="s">
        <v>7519</v>
      </c>
    </row>
    <row r="2994" spans="1:2" hidden="1" x14ac:dyDescent="0.25">
      <c r="A2994" s="1" t="s">
        <v>7520</v>
      </c>
      <c r="B2994" s="38" t="s">
        <v>7521</v>
      </c>
    </row>
    <row r="2995" spans="1:2" hidden="1" x14ac:dyDescent="0.25">
      <c r="A2995" s="1" t="s">
        <v>7522</v>
      </c>
      <c r="B2995" s="38" t="s">
        <v>7523</v>
      </c>
    </row>
    <row r="2996" spans="1:2" hidden="1" x14ac:dyDescent="0.25">
      <c r="A2996" s="1" t="s">
        <v>7524</v>
      </c>
      <c r="B2996" s="38" t="s">
        <v>7525</v>
      </c>
    </row>
    <row r="2997" spans="1:2" hidden="1" x14ac:dyDescent="0.25">
      <c r="A2997" s="1" t="s">
        <v>7524</v>
      </c>
      <c r="B2997" s="38" t="s">
        <v>7525</v>
      </c>
    </row>
    <row r="2998" spans="1:2" hidden="1" x14ac:dyDescent="0.25">
      <c r="A2998" s="1" t="s">
        <v>7524</v>
      </c>
      <c r="B2998" s="38" t="s">
        <v>7525</v>
      </c>
    </row>
    <row r="2999" spans="1:2" hidden="1" x14ac:dyDescent="0.25">
      <c r="A2999" s="1" t="s">
        <v>7524</v>
      </c>
      <c r="B2999" s="38" t="s">
        <v>7525</v>
      </c>
    </row>
    <row r="3000" spans="1:2" hidden="1" x14ac:dyDescent="0.25">
      <c r="A3000" s="1" t="s">
        <v>7524</v>
      </c>
      <c r="B3000" s="38" t="s">
        <v>7525</v>
      </c>
    </row>
    <row r="3001" spans="1:2" hidden="1" x14ac:dyDescent="0.25">
      <c r="A3001" s="1" t="s">
        <v>7524</v>
      </c>
      <c r="B3001" s="38" t="s">
        <v>7525</v>
      </c>
    </row>
    <row r="3002" spans="1:2" hidden="1" x14ac:dyDescent="0.25">
      <c r="A3002" s="1" t="s">
        <v>7524</v>
      </c>
      <c r="B3002" s="38" t="s">
        <v>7525</v>
      </c>
    </row>
    <row r="3003" spans="1:2" hidden="1" x14ac:dyDescent="0.25">
      <c r="A3003" s="1" t="s">
        <v>1533</v>
      </c>
      <c r="B3003" s="38" t="s">
        <v>7525</v>
      </c>
    </row>
    <row r="3004" spans="1:2" hidden="1" x14ac:dyDescent="0.25">
      <c r="A3004" s="1" t="s">
        <v>1533</v>
      </c>
      <c r="B3004" s="38" t="s">
        <v>7525</v>
      </c>
    </row>
    <row r="3005" spans="1:2" hidden="1" x14ac:dyDescent="0.25">
      <c r="A3005" s="1" t="s">
        <v>1533</v>
      </c>
      <c r="B3005" s="38" t="s">
        <v>7525</v>
      </c>
    </row>
    <row r="3006" spans="1:2" hidden="1" x14ac:dyDescent="0.25">
      <c r="A3006" s="1" t="s">
        <v>1533</v>
      </c>
      <c r="B3006" s="38" t="s">
        <v>7525</v>
      </c>
    </row>
    <row r="3007" spans="1:2" hidden="1" x14ac:dyDescent="0.25">
      <c r="A3007" s="1" t="s">
        <v>1533</v>
      </c>
      <c r="B3007" s="38" t="s">
        <v>7525</v>
      </c>
    </row>
    <row r="3008" spans="1:2" hidden="1" x14ac:dyDescent="0.25">
      <c r="A3008" s="1" t="s">
        <v>1533</v>
      </c>
      <c r="B3008" s="38" t="s">
        <v>7525</v>
      </c>
    </row>
    <row r="3009" spans="1:2" hidden="1" x14ac:dyDescent="0.25">
      <c r="A3009" s="1" t="s">
        <v>1533</v>
      </c>
      <c r="B3009" s="38" t="s">
        <v>7525</v>
      </c>
    </row>
    <row r="3010" spans="1:2" hidden="1" x14ac:dyDescent="0.25">
      <c r="A3010" s="1" t="s">
        <v>7526</v>
      </c>
      <c r="B3010" s="38" t="s">
        <v>7525</v>
      </c>
    </row>
    <row r="3011" spans="1:2" hidden="1" x14ac:dyDescent="0.25">
      <c r="A3011" s="1" t="s">
        <v>7526</v>
      </c>
      <c r="B3011" s="38" t="s">
        <v>7525</v>
      </c>
    </row>
    <row r="3012" spans="1:2" hidden="1" x14ac:dyDescent="0.25">
      <c r="A3012" s="1" t="s">
        <v>7526</v>
      </c>
      <c r="B3012" s="38" t="s">
        <v>7525</v>
      </c>
    </row>
    <row r="3013" spans="1:2" hidden="1" x14ac:dyDescent="0.25">
      <c r="A3013" s="1" t="s">
        <v>7526</v>
      </c>
      <c r="B3013" s="38" t="s">
        <v>7525</v>
      </c>
    </row>
    <row r="3014" spans="1:2" hidden="1" x14ac:dyDescent="0.25">
      <c r="A3014" s="1" t="s">
        <v>7526</v>
      </c>
      <c r="B3014" s="38" t="s">
        <v>7525</v>
      </c>
    </row>
    <row r="3015" spans="1:2" hidden="1" x14ac:dyDescent="0.25">
      <c r="A3015" s="1" t="s">
        <v>7526</v>
      </c>
      <c r="B3015" s="38" t="s">
        <v>7525</v>
      </c>
    </row>
    <row r="3016" spans="1:2" hidden="1" x14ac:dyDescent="0.25">
      <c r="A3016" s="1" t="s">
        <v>7526</v>
      </c>
      <c r="B3016" s="38" t="s">
        <v>7525</v>
      </c>
    </row>
    <row r="3017" spans="1:2" hidden="1" x14ac:dyDescent="0.25">
      <c r="A3017" s="1" t="s">
        <v>7527</v>
      </c>
      <c r="B3017" s="38" t="s">
        <v>7528</v>
      </c>
    </row>
    <row r="3018" spans="1:2" hidden="1" x14ac:dyDescent="0.25">
      <c r="A3018" s="1" t="s">
        <v>7529</v>
      </c>
      <c r="B3018" s="38" t="s">
        <v>7530</v>
      </c>
    </row>
    <row r="3019" spans="1:2" hidden="1" x14ac:dyDescent="0.25">
      <c r="A3019" s="1" t="s">
        <v>7531</v>
      </c>
      <c r="B3019" s="38" t="s">
        <v>7532</v>
      </c>
    </row>
    <row r="3020" spans="1:2" hidden="1" x14ac:dyDescent="0.25">
      <c r="A3020" s="1" t="s">
        <v>7533</v>
      </c>
      <c r="B3020" s="38" t="s">
        <v>7534</v>
      </c>
    </row>
    <row r="3021" spans="1:2" hidden="1" x14ac:dyDescent="0.25">
      <c r="A3021" s="1" t="s">
        <v>345</v>
      </c>
      <c r="B3021" s="38" t="s">
        <v>7535</v>
      </c>
    </row>
    <row r="3022" spans="1:2" hidden="1" x14ac:dyDescent="0.25">
      <c r="A3022" s="1" t="s">
        <v>7536</v>
      </c>
      <c r="B3022" s="38" t="s">
        <v>7537</v>
      </c>
    </row>
    <row r="3023" spans="1:2" hidden="1" x14ac:dyDescent="0.25">
      <c r="A3023" s="1" t="s">
        <v>7538</v>
      </c>
      <c r="B3023" s="38" t="s">
        <v>7539</v>
      </c>
    </row>
    <row r="3024" spans="1:2" hidden="1" x14ac:dyDescent="0.25">
      <c r="A3024" s="1" t="s">
        <v>7540</v>
      </c>
      <c r="B3024" s="38" t="s">
        <v>7541</v>
      </c>
    </row>
    <row r="3025" spans="1:2" hidden="1" x14ac:dyDescent="0.25">
      <c r="A3025" s="1" t="s">
        <v>7542</v>
      </c>
      <c r="B3025" s="38" t="s">
        <v>7543</v>
      </c>
    </row>
    <row r="3026" spans="1:2" hidden="1" x14ac:dyDescent="0.25">
      <c r="A3026" s="1" t="s">
        <v>7544</v>
      </c>
      <c r="B3026" s="38" t="s">
        <v>7545</v>
      </c>
    </row>
    <row r="3027" spans="1:2" hidden="1" x14ac:dyDescent="0.25">
      <c r="A3027" s="1" t="s">
        <v>7544</v>
      </c>
      <c r="B3027" s="38" t="s">
        <v>7545</v>
      </c>
    </row>
    <row r="3028" spans="1:2" hidden="1" x14ac:dyDescent="0.25">
      <c r="A3028" s="1" t="s">
        <v>7546</v>
      </c>
      <c r="B3028" s="38" t="s">
        <v>7547</v>
      </c>
    </row>
    <row r="3029" spans="1:2" hidden="1" x14ac:dyDescent="0.25">
      <c r="A3029" s="1" t="s">
        <v>7548</v>
      </c>
      <c r="B3029" s="38" t="s">
        <v>7549</v>
      </c>
    </row>
    <row r="3030" spans="1:2" hidden="1" x14ac:dyDescent="0.25">
      <c r="A3030" s="1" t="s">
        <v>7550</v>
      </c>
      <c r="B3030" s="38" t="s">
        <v>7551</v>
      </c>
    </row>
    <row r="3031" spans="1:2" hidden="1" x14ac:dyDescent="0.25">
      <c r="A3031" s="1" t="s">
        <v>7550</v>
      </c>
      <c r="B3031" s="38" t="s">
        <v>7551</v>
      </c>
    </row>
    <row r="3032" spans="1:2" hidden="1" x14ac:dyDescent="0.25">
      <c r="A3032" s="1" t="s">
        <v>7552</v>
      </c>
      <c r="B3032" s="38" t="s">
        <v>7551</v>
      </c>
    </row>
    <row r="3033" spans="1:2" hidden="1" x14ac:dyDescent="0.25">
      <c r="A3033" s="1" t="s">
        <v>7552</v>
      </c>
      <c r="B3033" s="38" t="s">
        <v>7551</v>
      </c>
    </row>
    <row r="3034" spans="1:2" hidden="1" x14ac:dyDescent="0.25">
      <c r="A3034" s="1" t="s">
        <v>7553</v>
      </c>
      <c r="B3034" s="38" t="s">
        <v>7554</v>
      </c>
    </row>
    <row r="3035" spans="1:2" hidden="1" x14ac:dyDescent="0.25">
      <c r="A3035" s="1" t="s">
        <v>7555</v>
      </c>
      <c r="B3035" s="38" t="s">
        <v>7556</v>
      </c>
    </row>
    <row r="3036" spans="1:2" hidden="1" x14ac:dyDescent="0.25">
      <c r="A3036" s="1" t="s">
        <v>7557</v>
      </c>
      <c r="B3036" s="38" t="s">
        <v>7556</v>
      </c>
    </row>
    <row r="3037" spans="1:2" hidden="1" x14ac:dyDescent="0.25">
      <c r="A3037" s="1" t="s">
        <v>7558</v>
      </c>
      <c r="B3037" s="38" t="s">
        <v>7559</v>
      </c>
    </row>
    <row r="3038" spans="1:2" hidden="1" x14ac:dyDescent="0.25">
      <c r="A3038" s="1" t="s">
        <v>7560</v>
      </c>
      <c r="B3038" s="38" t="s">
        <v>7561</v>
      </c>
    </row>
    <row r="3039" spans="1:2" hidden="1" x14ac:dyDescent="0.25">
      <c r="A3039" s="1" t="s">
        <v>7562</v>
      </c>
      <c r="B3039" s="38" t="s">
        <v>7563</v>
      </c>
    </row>
    <row r="3040" spans="1:2" hidden="1" x14ac:dyDescent="0.25">
      <c r="A3040" s="1" t="s">
        <v>7564</v>
      </c>
      <c r="B3040" s="38" t="s">
        <v>7565</v>
      </c>
    </row>
    <row r="3041" spans="1:2" hidden="1" x14ac:dyDescent="0.25">
      <c r="A3041" s="1" t="s">
        <v>7566</v>
      </c>
      <c r="B3041" s="38" t="s">
        <v>7567</v>
      </c>
    </row>
    <row r="3042" spans="1:2" hidden="1" x14ac:dyDescent="0.25">
      <c r="A3042" s="1" t="s">
        <v>7568</v>
      </c>
      <c r="B3042" s="38" t="s">
        <v>7569</v>
      </c>
    </row>
    <row r="3043" spans="1:2" hidden="1" x14ac:dyDescent="0.25">
      <c r="A3043" s="1" t="s">
        <v>7570</v>
      </c>
      <c r="B3043" s="38" t="s">
        <v>7571</v>
      </c>
    </row>
    <row r="3044" spans="1:2" hidden="1" x14ac:dyDescent="0.25">
      <c r="A3044" s="1" t="s">
        <v>7572</v>
      </c>
      <c r="B3044" s="38" t="s">
        <v>7573</v>
      </c>
    </row>
    <row r="3045" spans="1:2" hidden="1" x14ac:dyDescent="0.25">
      <c r="A3045" s="1" t="s">
        <v>7572</v>
      </c>
      <c r="B3045" s="38" t="s">
        <v>7573</v>
      </c>
    </row>
    <row r="3046" spans="1:2" hidden="1" x14ac:dyDescent="0.25">
      <c r="A3046" s="1" t="s">
        <v>7572</v>
      </c>
      <c r="B3046" s="38" t="s">
        <v>7573</v>
      </c>
    </row>
    <row r="3047" spans="1:2" hidden="1" x14ac:dyDescent="0.25">
      <c r="A3047" s="1" t="s">
        <v>7574</v>
      </c>
      <c r="B3047" s="38" t="s">
        <v>7575</v>
      </c>
    </row>
    <row r="3048" spans="1:2" hidden="1" x14ac:dyDescent="0.25">
      <c r="A3048" s="1" t="s">
        <v>7576</v>
      </c>
      <c r="B3048" s="38" t="s">
        <v>7577</v>
      </c>
    </row>
    <row r="3049" spans="1:2" hidden="1" x14ac:dyDescent="0.25">
      <c r="A3049" s="1" t="s">
        <v>7576</v>
      </c>
      <c r="B3049" s="38" t="s">
        <v>7577</v>
      </c>
    </row>
    <row r="3050" spans="1:2" hidden="1" x14ac:dyDescent="0.25">
      <c r="A3050" s="1" t="s">
        <v>7576</v>
      </c>
      <c r="B3050" s="38" t="s">
        <v>7577</v>
      </c>
    </row>
    <row r="3051" spans="1:2" hidden="1" x14ac:dyDescent="0.25">
      <c r="A3051" s="1" t="s">
        <v>7576</v>
      </c>
      <c r="B3051" s="39" t="s">
        <v>7577</v>
      </c>
    </row>
    <row r="3052" spans="1:2" hidden="1" x14ac:dyDescent="0.25">
      <c r="A3052" s="1" t="s">
        <v>7578</v>
      </c>
      <c r="B3052" s="38" t="s">
        <v>7579</v>
      </c>
    </row>
    <row r="3053" spans="1:2" hidden="1" x14ac:dyDescent="0.25">
      <c r="A3053" s="1" t="s">
        <v>7580</v>
      </c>
      <c r="B3053" s="38" t="s">
        <v>7581</v>
      </c>
    </row>
    <row r="3054" spans="1:2" hidden="1" x14ac:dyDescent="0.25">
      <c r="A3054" s="1" t="s">
        <v>7582</v>
      </c>
      <c r="B3054" s="38" t="s">
        <v>7583</v>
      </c>
    </row>
    <row r="3055" spans="1:2" hidden="1" x14ac:dyDescent="0.25">
      <c r="A3055" s="1" t="s">
        <v>7584</v>
      </c>
      <c r="B3055" s="38" t="s">
        <v>7585</v>
      </c>
    </row>
    <row r="3056" spans="1:2" hidden="1" x14ac:dyDescent="0.25">
      <c r="A3056" s="1" t="s">
        <v>7586</v>
      </c>
      <c r="B3056" s="38" t="s">
        <v>7587</v>
      </c>
    </row>
    <row r="3057" spans="1:2" hidden="1" x14ac:dyDescent="0.25">
      <c r="A3057" s="1" t="s">
        <v>7588</v>
      </c>
      <c r="B3057" s="38" t="s">
        <v>7589</v>
      </c>
    </row>
    <row r="3058" spans="1:2" hidden="1" x14ac:dyDescent="0.25">
      <c r="A3058" s="1" t="s">
        <v>2846</v>
      </c>
      <c r="B3058" s="38" t="s">
        <v>7590</v>
      </c>
    </row>
    <row r="3059" spans="1:2" hidden="1" x14ac:dyDescent="0.25">
      <c r="A3059" s="1" t="s">
        <v>7591</v>
      </c>
      <c r="B3059" s="38" t="s">
        <v>7592</v>
      </c>
    </row>
    <row r="3060" spans="1:2" hidden="1" x14ac:dyDescent="0.25">
      <c r="A3060" s="1" t="s">
        <v>7593</v>
      </c>
      <c r="B3060" s="38" t="s">
        <v>7594</v>
      </c>
    </row>
    <row r="3061" spans="1:2" hidden="1" x14ac:dyDescent="0.25">
      <c r="A3061" s="1" t="s">
        <v>7595</v>
      </c>
      <c r="B3061" s="38" t="s">
        <v>7596</v>
      </c>
    </row>
    <row r="3062" spans="1:2" hidden="1" x14ac:dyDescent="0.25">
      <c r="A3062" s="1" t="s">
        <v>7597</v>
      </c>
      <c r="B3062" s="38" t="s">
        <v>7598</v>
      </c>
    </row>
    <row r="3063" spans="1:2" hidden="1" x14ac:dyDescent="0.25">
      <c r="A3063" s="1" t="s">
        <v>7599</v>
      </c>
      <c r="B3063" s="38" t="s">
        <v>7600</v>
      </c>
    </row>
    <row r="3064" spans="1:2" hidden="1" x14ac:dyDescent="0.25">
      <c r="A3064" s="1" t="s">
        <v>7601</v>
      </c>
      <c r="B3064" s="38" t="s">
        <v>7602</v>
      </c>
    </row>
    <row r="3065" spans="1:2" hidden="1" x14ac:dyDescent="0.25">
      <c r="A3065" s="1" t="s">
        <v>7603</v>
      </c>
      <c r="B3065" s="38" t="s">
        <v>7604</v>
      </c>
    </row>
    <row r="3066" spans="1:2" hidden="1" x14ac:dyDescent="0.25">
      <c r="A3066" s="1" t="s">
        <v>7605</v>
      </c>
      <c r="B3066" s="38" t="s">
        <v>7606</v>
      </c>
    </row>
    <row r="3067" spans="1:2" hidden="1" x14ac:dyDescent="0.25">
      <c r="A3067" s="1" t="s">
        <v>7607</v>
      </c>
      <c r="B3067" s="38" t="s">
        <v>7608</v>
      </c>
    </row>
    <row r="3068" spans="1:2" hidden="1" x14ac:dyDescent="0.25">
      <c r="A3068" s="1" t="s">
        <v>7609</v>
      </c>
      <c r="B3068" s="38" t="s">
        <v>7610</v>
      </c>
    </row>
    <row r="3069" spans="1:2" hidden="1" x14ac:dyDescent="0.25">
      <c r="A3069" s="1" t="s">
        <v>7609</v>
      </c>
      <c r="B3069" s="38" t="s">
        <v>7610</v>
      </c>
    </row>
    <row r="3070" spans="1:2" hidden="1" x14ac:dyDescent="0.25">
      <c r="A3070" s="1" t="s">
        <v>7611</v>
      </c>
      <c r="B3070" s="38" t="s">
        <v>7612</v>
      </c>
    </row>
    <row r="3071" spans="1:2" hidden="1" x14ac:dyDescent="0.25">
      <c r="A3071" s="1" t="s">
        <v>7613</v>
      </c>
      <c r="B3071" s="38" t="s">
        <v>7614</v>
      </c>
    </row>
    <row r="3072" spans="1:2" hidden="1" x14ac:dyDescent="0.25">
      <c r="A3072" s="1" t="s">
        <v>7615</v>
      </c>
      <c r="B3072" s="38" t="s">
        <v>7616</v>
      </c>
    </row>
    <row r="3073" spans="1:2" hidden="1" x14ac:dyDescent="0.25">
      <c r="A3073" s="1" t="s">
        <v>7617</v>
      </c>
      <c r="B3073" s="38" t="s">
        <v>7618</v>
      </c>
    </row>
    <row r="3074" spans="1:2" hidden="1" x14ac:dyDescent="0.25">
      <c r="A3074" s="1" t="s">
        <v>7619</v>
      </c>
      <c r="B3074" s="38" t="s">
        <v>7620</v>
      </c>
    </row>
    <row r="3075" spans="1:2" hidden="1" x14ac:dyDescent="0.25">
      <c r="A3075" s="1" t="s">
        <v>7621</v>
      </c>
      <c r="B3075" s="38" t="s">
        <v>7622</v>
      </c>
    </row>
    <row r="3076" spans="1:2" hidden="1" x14ac:dyDescent="0.25">
      <c r="A3076" s="1" t="s">
        <v>7623</v>
      </c>
      <c r="B3076" s="38" t="s">
        <v>7624</v>
      </c>
    </row>
    <row r="3077" spans="1:2" hidden="1" x14ac:dyDescent="0.25">
      <c r="A3077" s="1" t="s">
        <v>7625</v>
      </c>
      <c r="B3077" s="38" t="s">
        <v>7626</v>
      </c>
    </row>
    <row r="3078" spans="1:2" hidden="1" x14ac:dyDescent="0.25">
      <c r="A3078" s="1" t="s">
        <v>7627</v>
      </c>
      <c r="B3078" s="38" t="s">
        <v>7628</v>
      </c>
    </row>
    <row r="3079" spans="1:2" hidden="1" x14ac:dyDescent="0.25">
      <c r="A3079" s="1" t="s">
        <v>7629</v>
      </c>
      <c r="B3079" s="38" t="s">
        <v>7630</v>
      </c>
    </row>
    <row r="3080" spans="1:2" hidden="1" x14ac:dyDescent="0.25">
      <c r="A3080" s="1" t="s">
        <v>7631</v>
      </c>
      <c r="B3080" s="38" t="s">
        <v>7632</v>
      </c>
    </row>
    <row r="3081" spans="1:2" hidden="1" x14ac:dyDescent="0.25">
      <c r="A3081" s="1" t="s">
        <v>7633</v>
      </c>
      <c r="B3081" s="38" t="s">
        <v>7634</v>
      </c>
    </row>
    <row r="3082" spans="1:2" hidden="1" x14ac:dyDescent="0.25">
      <c r="A3082" s="1" t="s">
        <v>7635</v>
      </c>
      <c r="B3082" s="38" t="s">
        <v>7636</v>
      </c>
    </row>
    <row r="3083" spans="1:2" hidden="1" x14ac:dyDescent="0.25">
      <c r="A3083" s="1" t="s">
        <v>7637</v>
      </c>
      <c r="B3083" s="38" t="s">
        <v>7638</v>
      </c>
    </row>
    <row r="3084" spans="1:2" hidden="1" x14ac:dyDescent="0.25">
      <c r="A3084" s="1" t="s">
        <v>7639</v>
      </c>
      <c r="B3084" s="38" t="s">
        <v>7640</v>
      </c>
    </row>
    <row r="3085" spans="1:2" hidden="1" x14ac:dyDescent="0.25">
      <c r="A3085" s="1" t="s">
        <v>7641</v>
      </c>
      <c r="B3085" s="38" t="s">
        <v>7642</v>
      </c>
    </row>
    <row r="3086" spans="1:2" hidden="1" x14ac:dyDescent="0.25">
      <c r="A3086" s="1" t="s">
        <v>7641</v>
      </c>
      <c r="B3086" s="38" t="s">
        <v>7642</v>
      </c>
    </row>
    <row r="3087" spans="1:2" hidden="1" x14ac:dyDescent="0.25">
      <c r="A3087" s="1" t="s">
        <v>7643</v>
      </c>
      <c r="B3087" s="38" t="s">
        <v>7644</v>
      </c>
    </row>
    <row r="3088" spans="1:2" hidden="1" x14ac:dyDescent="0.25">
      <c r="A3088" s="1" t="s">
        <v>7645</v>
      </c>
      <c r="B3088" s="38" t="s">
        <v>7646</v>
      </c>
    </row>
    <row r="3089" spans="1:2" hidden="1" x14ac:dyDescent="0.25">
      <c r="A3089" s="1" t="s">
        <v>7647</v>
      </c>
      <c r="B3089" s="38" t="s">
        <v>7648</v>
      </c>
    </row>
    <row r="3090" spans="1:2" hidden="1" x14ac:dyDescent="0.25">
      <c r="A3090" s="1" t="s">
        <v>7649</v>
      </c>
      <c r="B3090" s="38" t="s">
        <v>7650</v>
      </c>
    </row>
    <row r="3091" spans="1:2" hidden="1" x14ac:dyDescent="0.25">
      <c r="A3091" s="1" t="s">
        <v>7651</v>
      </c>
      <c r="B3091" s="38" t="s">
        <v>7652</v>
      </c>
    </row>
    <row r="3092" spans="1:2" hidden="1" x14ac:dyDescent="0.25">
      <c r="A3092" s="1" t="s">
        <v>7653</v>
      </c>
      <c r="B3092" s="38" t="s">
        <v>7654</v>
      </c>
    </row>
    <row r="3093" spans="1:2" hidden="1" x14ac:dyDescent="0.25">
      <c r="A3093" s="1" t="s">
        <v>26</v>
      </c>
      <c r="B3093" s="38" t="s">
        <v>7655</v>
      </c>
    </row>
    <row r="3094" spans="1:2" hidden="1" x14ac:dyDescent="0.25">
      <c r="A3094" s="1" t="s">
        <v>7656</v>
      </c>
      <c r="B3094" s="38" t="s">
        <v>7657</v>
      </c>
    </row>
    <row r="3095" spans="1:2" hidden="1" x14ac:dyDescent="0.25">
      <c r="A3095" s="1" t="s">
        <v>7658</v>
      </c>
      <c r="B3095" s="38" t="s">
        <v>7659</v>
      </c>
    </row>
    <row r="3096" spans="1:2" hidden="1" x14ac:dyDescent="0.25">
      <c r="A3096" s="1" t="s">
        <v>7660</v>
      </c>
      <c r="B3096" s="38" t="s">
        <v>7661</v>
      </c>
    </row>
    <row r="3097" spans="1:2" hidden="1" x14ac:dyDescent="0.25">
      <c r="A3097" s="1" t="s">
        <v>7662</v>
      </c>
      <c r="B3097" s="38" t="s">
        <v>7663</v>
      </c>
    </row>
    <row r="3098" spans="1:2" hidden="1" x14ac:dyDescent="0.25">
      <c r="A3098" s="1" t="s">
        <v>7664</v>
      </c>
      <c r="B3098" s="38" t="s">
        <v>7665</v>
      </c>
    </row>
    <row r="3099" spans="1:2" hidden="1" x14ac:dyDescent="0.25">
      <c r="A3099" s="1" t="s">
        <v>7666</v>
      </c>
      <c r="B3099" s="38" t="s">
        <v>7667</v>
      </c>
    </row>
    <row r="3100" spans="1:2" hidden="1" x14ac:dyDescent="0.25">
      <c r="A3100" s="1" t="s">
        <v>7668</v>
      </c>
      <c r="B3100" s="38" t="s">
        <v>7669</v>
      </c>
    </row>
    <row r="3101" spans="1:2" hidden="1" x14ac:dyDescent="0.25">
      <c r="A3101" s="1" t="s">
        <v>7670</v>
      </c>
      <c r="B3101" s="38" t="s">
        <v>7671</v>
      </c>
    </row>
    <row r="3102" spans="1:2" hidden="1" x14ac:dyDescent="0.25">
      <c r="A3102" s="1" t="s">
        <v>7672</v>
      </c>
      <c r="B3102" s="38" t="s">
        <v>7673</v>
      </c>
    </row>
    <row r="3103" spans="1:2" hidden="1" x14ac:dyDescent="0.25">
      <c r="A3103" s="1" t="s">
        <v>7674</v>
      </c>
      <c r="B3103" s="38" t="s">
        <v>7675</v>
      </c>
    </row>
    <row r="3104" spans="1:2" hidden="1" x14ac:dyDescent="0.25">
      <c r="A3104" s="1" t="s">
        <v>7676</v>
      </c>
      <c r="B3104" s="38" t="s">
        <v>7677</v>
      </c>
    </row>
    <row r="3105" spans="1:2" hidden="1" x14ac:dyDescent="0.25">
      <c r="A3105" s="1" t="s">
        <v>7678</v>
      </c>
      <c r="B3105" s="38" t="s">
        <v>7679</v>
      </c>
    </row>
    <row r="3106" spans="1:2" hidden="1" x14ac:dyDescent="0.25">
      <c r="A3106" s="1" t="s">
        <v>7680</v>
      </c>
      <c r="B3106" s="38" t="s">
        <v>7681</v>
      </c>
    </row>
    <row r="3107" spans="1:2" hidden="1" x14ac:dyDescent="0.25">
      <c r="A3107" s="1" t="s">
        <v>7682</v>
      </c>
      <c r="B3107" s="38" t="s">
        <v>7683</v>
      </c>
    </row>
    <row r="3108" spans="1:2" hidden="1" x14ac:dyDescent="0.25">
      <c r="A3108" s="1" t="s">
        <v>7684</v>
      </c>
      <c r="B3108" s="38" t="s">
        <v>7685</v>
      </c>
    </row>
    <row r="3109" spans="1:2" hidden="1" x14ac:dyDescent="0.25">
      <c r="A3109" s="1" t="s">
        <v>7686</v>
      </c>
      <c r="B3109" s="38" t="s">
        <v>7687</v>
      </c>
    </row>
    <row r="3110" spans="1:2" hidden="1" x14ac:dyDescent="0.25">
      <c r="A3110" s="1" t="s">
        <v>7688</v>
      </c>
      <c r="B3110" s="38" t="s">
        <v>7689</v>
      </c>
    </row>
    <row r="3111" spans="1:2" hidden="1" x14ac:dyDescent="0.25">
      <c r="A3111" s="1" t="s">
        <v>7690</v>
      </c>
      <c r="B3111" s="38" t="s">
        <v>7691</v>
      </c>
    </row>
    <row r="3112" spans="1:2" hidden="1" x14ac:dyDescent="0.25">
      <c r="A3112" s="1" t="s">
        <v>7692</v>
      </c>
      <c r="B3112" s="38" t="s">
        <v>7693</v>
      </c>
    </row>
    <row r="3113" spans="1:2" hidden="1" x14ac:dyDescent="0.25">
      <c r="A3113" s="1" t="s">
        <v>7694</v>
      </c>
      <c r="B3113" s="38" t="s">
        <v>7695</v>
      </c>
    </row>
    <row r="3114" spans="1:2" hidden="1" x14ac:dyDescent="0.25">
      <c r="A3114" s="1" t="s">
        <v>7696</v>
      </c>
      <c r="B3114" s="38" t="s">
        <v>7697</v>
      </c>
    </row>
    <row r="3115" spans="1:2" hidden="1" x14ac:dyDescent="0.25">
      <c r="A3115" s="1" t="s">
        <v>7698</v>
      </c>
      <c r="B3115" s="38" t="s">
        <v>7699</v>
      </c>
    </row>
    <row r="3116" spans="1:2" hidden="1" x14ac:dyDescent="0.25">
      <c r="A3116" s="1" t="s">
        <v>7700</v>
      </c>
      <c r="B3116" s="38" t="s">
        <v>7701</v>
      </c>
    </row>
    <row r="3117" spans="1:2" hidden="1" x14ac:dyDescent="0.25">
      <c r="A3117" s="1" t="s">
        <v>7702</v>
      </c>
      <c r="B3117" s="38" t="s">
        <v>7703</v>
      </c>
    </row>
    <row r="3118" spans="1:2" hidden="1" x14ac:dyDescent="0.25">
      <c r="A3118" s="1" t="s">
        <v>7704</v>
      </c>
      <c r="B3118" s="38" t="s">
        <v>7705</v>
      </c>
    </row>
    <row r="3119" spans="1:2" hidden="1" x14ac:dyDescent="0.25">
      <c r="A3119" s="1" t="s">
        <v>7706</v>
      </c>
      <c r="B3119" s="38" t="s">
        <v>7707</v>
      </c>
    </row>
    <row r="3120" spans="1:2" hidden="1" x14ac:dyDescent="0.25">
      <c r="A3120" s="1" t="s">
        <v>7708</v>
      </c>
      <c r="B3120" s="38" t="s">
        <v>7709</v>
      </c>
    </row>
    <row r="3121" spans="1:2" hidden="1" x14ac:dyDescent="0.25">
      <c r="A3121" s="1" t="s">
        <v>7710</v>
      </c>
      <c r="B3121" s="38" t="s">
        <v>7711</v>
      </c>
    </row>
    <row r="3122" spans="1:2" hidden="1" x14ac:dyDescent="0.25">
      <c r="A3122" s="1" t="s">
        <v>7712</v>
      </c>
      <c r="B3122" s="38" t="s">
        <v>7713</v>
      </c>
    </row>
    <row r="3123" spans="1:2" hidden="1" x14ac:dyDescent="0.25">
      <c r="A3123" s="1" t="s">
        <v>7714</v>
      </c>
      <c r="B3123" s="38" t="s">
        <v>7715</v>
      </c>
    </row>
    <row r="3124" spans="1:2" hidden="1" x14ac:dyDescent="0.25">
      <c r="A3124" s="1" t="s">
        <v>7716</v>
      </c>
      <c r="B3124" s="38" t="s">
        <v>7717</v>
      </c>
    </row>
    <row r="3125" spans="1:2" hidden="1" x14ac:dyDescent="0.25">
      <c r="A3125" s="1" t="s">
        <v>7718</v>
      </c>
      <c r="B3125" s="38" t="s">
        <v>7719</v>
      </c>
    </row>
    <row r="3126" spans="1:2" hidden="1" x14ac:dyDescent="0.25">
      <c r="A3126" s="1" t="s">
        <v>7720</v>
      </c>
      <c r="B3126" s="38" t="s">
        <v>7721</v>
      </c>
    </row>
    <row r="3127" spans="1:2" hidden="1" x14ac:dyDescent="0.25">
      <c r="A3127" s="1" t="s">
        <v>7722</v>
      </c>
      <c r="B3127" s="38" t="s">
        <v>7723</v>
      </c>
    </row>
    <row r="3128" spans="1:2" hidden="1" x14ac:dyDescent="0.25">
      <c r="A3128" s="1" t="s">
        <v>7724</v>
      </c>
      <c r="B3128" s="38" t="s">
        <v>7725</v>
      </c>
    </row>
    <row r="3129" spans="1:2" hidden="1" x14ac:dyDescent="0.25">
      <c r="A3129" s="1" t="s">
        <v>7724</v>
      </c>
      <c r="B3129" s="38" t="s">
        <v>7725</v>
      </c>
    </row>
    <row r="3130" spans="1:2" hidden="1" x14ac:dyDescent="0.25">
      <c r="A3130" s="1" t="s">
        <v>7726</v>
      </c>
      <c r="B3130" s="38" t="s">
        <v>7727</v>
      </c>
    </row>
    <row r="3131" spans="1:2" hidden="1" x14ac:dyDescent="0.25">
      <c r="A3131" s="1" t="s">
        <v>7728</v>
      </c>
      <c r="B3131" s="38" t="s">
        <v>7729</v>
      </c>
    </row>
    <row r="3132" spans="1:2" hidden="1" x14ac:dyDescent="0.25">
      <c r="A3132" s="1" t="s">
        <v>7730</v>
      </c>
      <c r="B3132" s="38" t="s">
        <v>7731</v>
      </c>
    </row>
    <row r="3133" spans="1:2" hidden="1" x14ac:dyDescent="0.25">
      <c r="A3133" s="1" t="s">
        <v>7732</v>
      </c>
      <c r="B3133" s="38" t="s">
        <v>7733</v>
      </c>
    </row>
    <row r="3134" spans="1:2" hidden="1" x14ac:dyDescent="0.25">
      <c r="A3134" s="1" t="s">
        <v>7734</v>
      </c>
      <c r="B3134" s="38" t="s">
        <v>7735</v>
      </c>
    </row>
    <row r="3135" spans="1:2" hidden="1" x14ac:dyDescent="0.25">
      <c r="A3135" s="1" t="s">
        <v>7736</v>
      </c>
      <c r="B3135" s="38" t="s">
        <v>7737</v>
      </c>
    </row>
    <row r="3136" spans="1:2" hidden="1" x14ac:dyDescent="0.25">
      <c r="A3136" s="1" t="s">
        <v>7738</v>
      </c>
      <c r="B3136" s="38" t="s">
        <v>7739</v>
      </c>
    </row>
    <row r="3137" spans="1:2" hidden="1" x14ac:dyDescent="0.25">
      <c r="A3137" s="1" t="s">
        <v>7740</v>
      </c>
      <c r="B3137" s="38" t="s">
        <v>7741</v>
      </c>
    </row>
    <row r="3138" spans="1:2" hidden="1" x14ac:dyDescent="0.25">
      <c r="A3138" s="1" t="s">
        <v>7742</v>
      </c>
      <c r="B3138" s="38" t="s">
        <v>7743</v>
      </c>
    </row>
    <row r="3139" spans="1:2" hidden="1" x14ac:dyDescent="0.25">
      <c r="A3139" s="1" t="s">
        <v>7744</v>
      </c>
      <c r="B3139" s="38" t="s">
        <v>7745</v>
      </c>
    </row>
    <row r="3140" spans="1:2" hidden="1" x14ac:dyDescent="0.25">
      <c r="A3140" s="1" t="s">
        <v>7746</v>
      </c>
      <c r="B3140" s="38" t="s">
        <v>7747</v>
      </c>
    </row>
    <row r="3141" spans="1:2" hidden="1" x14ac:dyDescent="0.25">
      <c r="A3141" s="1" t="s">
        <v>7748</v>
      </c>
      <c r="B3141" s="38" t="s">
        <v>7747</v>
      </c>
    </row>
    <row r="3142" spans="1:2" hidden="1" x14ac:dyDescent="0.25">
      <c r="A3142" s="1" t="s">
        <v>7749</v>
      </c>
      <c r="B3142" s="38" t="s">
        <v>7750</v>
      </c>
    </row>
    <row r="3143" spans="1:2" hidden="1" x14ac:dyDescent="0.25">
      <c r="A3143" s="1" t="s">
        <v>7751</v>
      </c>
      <c r="B3143" s="38" t="s">
        <v>7752</v>
      </c>
    </row>
    <row r="3144" spans="1:2" hidden="1" x14ac:dyDescent="0.25">
      <c r="A3144" s="1" t="s">
        <v>7751</v>
      </c>
      <c r="B3144" s="38" t="s">
        <v>7752</v>
      </c>
    </row>
    <row r="3145" spans="1:2" hidden="1" x14ac:dyDescent="0.25">
      <c r="A3145" s="1" t="s">
        <v>7753</v>
      </c>
      <c r="B3145" s="38" t="s">
        <v>7752</v>
      </c>
    </row>
    <row r="3146" spans="1:2" hidden="1" x14ac:dyDescent="0.25">
      <c r="A3146" s="1" t="s">
        <v>7753</v>
      </c>
      <c r="B3146" s="38" t="s">
        <v>7752</v>
      </c>
    </row>
    <row r="3147" spans="1:2" hidden="1" x14ac:dyDescent="0.25">
      <c r="A3147" s="1" t="s">
        <v>7754</v>
      </c>
      <c r="B3147" s="38" t="s">
        <v>7755</v>
      </c>
    </row>
    <row r="3148" spans="1:2" hidden="1" x14ac:dyDescent="0.25">
      <c r="A3148" s="1" t="s">
        <v>7756</v>
      </c>
      <c r="B3148" s="38" t="s">
        <v>7757</v>
      </c>
    </row>
    <row r="3149" spans="1:2" hidden="1" x14ac:dyDescent="0.25">
      <c r="A3149" s="1" t="s">
        <v>7758</v>
      </c>
      <c r="B3149" s="38" t="s">
        <v>7759</v>
      </c>
    </row>
    <row r="3150" spans="1:2" hidden="1" x14ac:dyDescent="0.25">
      <c r="A3150" s="1" t="s">
        <v>7760</v>
      </c>
      <c r="B3150" s="38" t="s">
        <v>7761</v>
      </c>
    </row>
    <row r="3151" spans="1:2" hidden="1" x14ac:dyDescent="0.25">
      <c r="A3151" s="1" t="s">
        <v>7762</v>
      </c>
      <c r="B3151" s="38" t="s">
        <v>7763</v>
      </c>
    </row>
    <row r="3152" spans="1:2" hidden="1" x14ac:dyDescent="0.25">
      <c r="A3152" s="1" t="s">
        <v>894</v>
      </c>
      <c r="B3152" s="38" t="s">
        <v>7764</v>
      </c>
    </row>
    <row r="3153" spans="1:2" hidden="1" x14ac:dyDescent="0.25">
      <c r="A3153" s="1" t="s">
        <v>7765</v>
      </c>
      <c r="B3153" s="38" t="s">
        <v>7766</v>
      </c>
    </row>
    <row r="3154" spans="1:2" hidden="1" x14ac:dyDescent="0.25">
      <c r="A3154" s="1" t="s">
        <v>7767</v>
      </c>
      <c r="B3154" s="38" t="s">
        <v>7768</v>
      </c>
    </row>
    <row r="3155" spans="1:2" hidden="1" x14ac:dyDescent="0.25">
      <c r="A3155" s="1" t="s">
        <v>7769</v>
      </c>
      <c r="B3155" s="38" t="s">
        <v>7770</v>
      </c>
    </row>
    <row r="3156" spans="1:2" hidden="1" x14ac:dyDescent="0.25">
      <c r="A3156" s="1" t="s">
        <v>2324</v>
      </c>
      <c r="B3156" s="38" t="s">
        <v>7771</v>
      </c>
    </row>
    <row r="3157" spans="1:2" hidden="1" x14ac:dyDescent="0.25">
      <c r="A3157" s="1" t="s">
        <v>7772</v>
      </c>
      <c r="B3157" s="38" t="s">
        <v>7773</v>
      </c>
    </row>
    <row r="3158" spans="1:2" hidden="1" x14ac:dyDescent="0.25">
      <c r="A3158" s="1" t="s">
        <v>7774</v>
      </c>
      <c r="B3158" s="38" t="s">
        <v>7775</v>
      </c>
    </row>
    <row r="3159" spans="1:2" hidden="1" x14ac:dyDescent="0.25">
      <c r="A3159" s="1" t="s">
        <v>2557</v>
      </c>
      <c r="B3159" s="38" t="s">
        <v>7776</v>
      </c>
    </row>
    <row r="3160" spans="1:2" hidden="1" x14ac:dyDescent="0.25">
      <c r="A3160" s="1" t="s">
        <v>2557</v>
      </c>
      <c r="B3160" s="38" t="s">
        <v>7776</v>
      </c>
    </row>
    <row r="3161" spans="1:2" hidden="1" x14ac:dyDescent="0.25">
      <c r="A3161" s="1" t="s">
        <v>2557</v>
      </c>
      <c r="B3161" s="38" t="s">
        <v>7776</v>
      </c>
    </row>
    <row r="3162" spans="1:2" hidden="1" x14ac:dyDescent="0.25">
      <c r="A3162" s="1" t="s">
        <v>7777</v>
      </c>
      <c r="B3162" s="38" t="s">
        <v>7778</v>
      </c>
    </row>
    <row r="3163" spans="1:2" hidden="1" x14ac:dyDescent="0.25">
      <c r="A3163" s="1" t="s">
        <v>1383</v>
      </c>
      <c r="B3163" s="38" t="s">
        <v>7779</v>
      </c>
    </row>
    <row r="3164" spans="1:2" hidden="1" x14ac:dyDescent="0.25">
      <c r="A3164" s="1" t="s">
        <v>7780</v>
      </c>
      <c r="B3164" s="38" t="s">
        <v>7781</v>
      </c>
    </row>
    <row r="3165" spans="1:2" hidden="1" x14ac:dyDescent="0.25">
      <c r="A3165" s="1" t="s">
        <v>7782</v>
      </c>
      <c r="B3165" s="38" t="s">
        <v>7783</v>
      </c>
    </row>
    <row r="3166" spans="1:2" hidden="1" x14ac:dyDescent="0.25">
      <c r="A3166" s="1" t="s">
        <v>7784</v>
      </c>
      <c r="B3166" s="38" t="s">
        <v>7785</v>
      </c>
    </row>
    <row r="3167" spans="1:2" hidden="1" x14ac:dyDescent="0.25">
      <c r="A3167" s="1" t="s">
        <v>7784</v>
      </c>
      <c r="B3167" s="38" t="s">
        <v>7785</v>
      </c>
    </row>
    <row r="3168" spans="1:2" hidden="1" x14ac:dyDescent="0.25">
      <c r="A3168" s="1" t="s">
        <v>7786</v>
      </c>
      <c r="B3168" s="38" t="s">
        <v>7787</v>
      </c>
    </row>
    <row r="3169" spans="1:2" hidden="1" x14ac:dyDescent="0.25">
      <c r="A3169" s="1" t="s">
        <v>7788</v>
      </c>
      <c r="B3169" s="38" t="s">
        <v>7789</v>
      </c>
    </row>
    <row r="3170" spans="1:2" hidden="1" x14ac:dyDescent="0.25">
      <c r="A3170" s="1" t="s">
        <v>7790</v>
      </c>
      <c r="B3170" s="38" t="s">
        <v>7791</v>
      </c>
    </row>
    <row r="3171" spans="1:2" hidden="1" x14ac:dyDescent="0.25">
      <c r="A3171" s="1" t="s">
        <v>7792</v>
      </c>
      <c r="B3171" s="38" t="s">
        <v>7793</v>
      </c>
    </row>
    <row r="3172" spans="1:2" hidden="1" x14ac:dyDescent="0.25">
      <c r="A3172" s="1" t="s">
        <v>7794</v>
      </c>
      <c r="B3172" s="38" t="s">
        <v>7795</v>
      </c>
    </row>
    <row r="3173" spans="1:2" hidden="1" x14ac:dyDescent="0.25">
      <c r="A3173" s="1" t="s">
        <v>7796</v>
      </c>
      <c r="B3173" s="38" t="s">
        <v>7797</v>
      </c>
    </row>
    <row r="3174" spans="1:2" hidden="1" x14ac:dyDescent="0.25">
      <c r="A3174" s="1" t="s">
        <v>7798</v>
      </c>
      <c r="B3174" s="38" t="s">
        <v>7799</v>
      </c>
    </row>
    <row r="3175" spans="1:2" hidden="1" x14ac:dyDescent="0.25">
      <c r="A3175" s="1" t="s">
        <v>7800</v>
      </c>
      <c r="B3175" s="38" t="s">
        <v>7801</v>
      </c>
    </row>
    <row r="3176" spans="1:2" hidden="1" x14ac:dyDescent="0.25">
      <c r="A3176" s="1" t="s">
        <v>7800</v>
      </c>
      <c r="B3176" s="38" t="s">
        <v>7801</v>
      </c>
    </row>
    <row r="3177" spans="1:2" hidden="1" x14ac:dyDescent="0.25">
      <c r="A3177" s="1" t="s">
        <v>7802</v>
      </c>
      <c r="B3177" s="38" t="s">
        <v>7803</v>
      </c>
    </row>
    <row r="3178" spans="1:2" hidden="1" x14ac:dyDescent="0.25">
      <c r="A3178" s="1" t="s">
        <v>383</v>
      </c>
      <c r="B3178" s="38" t="s">
        <v>7804</v>
      </c>
    </row>
    <row r="3179" spans="1:2" hidden="1" x14ac:dyDescent="0.25">
      <c r="A3179" s="1" t="s">
        <v>7805</v>
      </c>
      <c r="B3179" s="38" t="s">
        <v>7806</v>
      </c>
    </row>
    <row r="3180" spans="1:2" hidden="1" x14ac:dyDescent="0.25">
      <c r="A3180" s="1" t="s">
        <v>7807</v>
      </c>
      <c r="B3180" s="38" t="s">
        <v>7808</v>
      </c>
    </row>
    <row r="3181" spans="1:2" hidden="1" x14ac:dyDescent="0.25">
      <c r="A3181" s="1" t="s">
        <v>7809</v>
      </c>
      <c r="B3181" s="38" t="s">
        <v>7810</v>
      </c>
    </row>
    <row r="3182" spans="1:2" hidden="1" x14ac:dyDescent="0.25">
      <c r="A3182" s="1" t="s">
        <v>7811</v>
      </c>
      <c r="B3182" s="38" t="s">
        <v>7810</v>
      </c>
    </row>
    <row r="3183" spans="1:2" hidden="1" x14ac:dyDescent="0.25">
      <c r="A3183" s="1" t="s">
        <v>7812</v>
      </c>
      <c r="B3183" s="38" t="s">
        <v>7810</v>
      </c>
    </row>
    <row r="3184" spans="1:2" hidden="1" x14ac:dyDescent="0.25">
      <c r="A3184" s="1" t="s">
        <v>7813</v>
      </c>
      <c r="B3184" s="38" t="s">
        <v>7814</v>
      </c>
    </row>
    <row r="3185" spans="1:2" hidden="1" x14ac:dyDescent="0.25">
      <c r="A3185" s="1" t="s">
        <v>7815</v>
      </c>
      <c r="B3185" s="38" t="s">
        <v>7816</v>
      </c>
    </row>
    <row r="3186" spans="1:2" hidden="1" x14ac:dyDescent="0.25">
      <c r="A3186" s="1" t="s">
        <v>7817</v>
      </c>
      <c r="B3186" s="38" t="s">
        <v>7818</v>
      </c>
    </row>
    <row r="3187" spans="1:2" hidden="1" x14ac:dyDescent="0.25">
      <c r="A3187" s="1" t="s">
        <v>7817</v>
      </c>
      <c r="B3187" s="38" t="s">
        <v>7818</v>
      </c>
    </row>
    <row r="3188" spans="1:2" hidden="1" x14ac:dyDescent="0.25">
      <c r="A3188" s="1" t="s">
        <v>7819</v>
      </c>
      <c r="B3188" s="38" t="s">
        <v>7820</v>
      </c>
    </row>
    <row r="3189" spans="1:2" hidden="1" x14ac:dyDescent="0.25">
      <c r="A3189" s="1" t="s">
        <v>7819</v>
      </c>
      <c r="B3189" s="38" t="s">
        <v>7820</v>
      </c>
    </row>
    <row r="3190" spans="1:2" hidden="1" x14ac:dyDescent="0.25">
      <c r="A3190" s="1" t="s">
        <v>7819</v>
      </c>
      <c r="B3190" s="38" t="s">
        <v>7820</v>
      </c>
    </row>
    <row r="3191" spans="1:2" hidden="1" x14ac:dyDescent="0.25">
      <c r="A3191" s="1" t="s">
        <v>7821</v>
      </c>
      <c r="B3191" s="38" t="s">
        <v>7820</v>
      </c>
    </row>
    <row r="3192" spans="1:2" hidden="1" x14ac:dyDescent="0.25">
      <c r="A3192" s="1" t="s">
        <v>7821</v>
      </c>
      <c r="B3192" s="38" t="s">
        <v>7820</v>
      </c>
    </row>
    <row r="3193" spans="1:2" hidden="1" x14ac:dyDescent="0.25">
      <c r="A3193" s="1" t="s">
        <v>7821</v>
      </c>
      <c r="B3193" s="38" t="s">
        <v>7820</v>
      </c>
    </row>
    <row r="3194" spans="1:2" hidden="1" x14ac:dyDescent="0.25">
      <c r="A3194" s="1" t="s">
        <v>7822</v>
      </c>
      <c r="B3194" s="38" t="s">
        <v>7820</v>
      </c>
    </row>
    <row r="3195" spans="1:2" hidden="1" x14ac:dyDescent="0.25">
      <c r="A3195" s="1" t="s">
        <v>7822</v>
      </c>
      <c r="B3195" s="38" t="s">
        <v>7820</v>
      </c>
    </row>
    <row r="3196" spans="1:2" hidden="1" x14ac:dyDescent="0.25">
      <c r="A3196" s="1" t="s">
        <v>7822</v>
      </c>
      <c r="B3196" s="38" t="s">
        <v>7820</v>
      </c>
    </row>
    <row r="3197" spans="1:2" hidden="1" x14ac:dyDescent="0.25">
      <c r="A3197" s="1" t="s">
        <v>504</v>
      </c>
      <c r="B3197" s="38" t="s">
        <v>7823</v>
      </c>
    </row>
    <row r="3198" spans="1:2" hidden="1" x14ac:dyDescent="0.25">
      <c r="A3198" s="1" t="s">
        <v>7824</v>
      </c>
      <c r="B3198" s="38" t="s">
        <v>7825</v>
      </c>
    </row>
    <row r="3199" spans="1:2" hidden="1" x14ac:dyDescent="0.25">
      <c r="A3199" s="1" t="s">
        <v>7826</v>
      </c>
      <c r="B3199" s="38" t="s">
        <v>7827</v>
      </c>
    </row>
    <row r="3200" spans="1:2" hidden="1" x14ac:dyDescent="0.25">
      <c r="A3200" s="1" t="s">
        <v>7828</v>
      </c>
      <c r="B3200" s="38" t="s">
        <v>7829</v>
      </c>
    </row>
    <row r="3201" spans="1:2" hidden="1" x14ac:dyDescent="0.25">
      <c r="A3201" s="1" t="s">
        <v>7828</v>
      </c>
      <c r="B3201" s="38" t="s">
        <v>7829</v>
      </c>
    </row>
    <row r="3202" spans="1:2" hidden="1" x14ac:dyDescent="0.25">
      <c r="A3202" s="1" t="s">
        <v>7830</v>
      </c>
      <c r="B3202" s="38" t="s">
        <v>7831</v>
      </c>
    </row>
    <row r="3203" spans="1:2" hidden="1" x14ac:dyDescent="0.25">
      <c r="A3203" s="1" t="s">
        <v>7832</v>
      </c>
      <c r="B3203" s="38" t="s">
        <v>7833</v>
      </c>
    </row>
    <row r="3204" spans="1:2" hidden="1" x14ac:dyDescent="0.25">
      <c r="A3204" s="1" t="s">
        <v>7834</v>
      </c>
      <c r="B3204" s="38" t="s">
        <v>7835</v>
      </c>
    </row>
    <row r="3205" spans="1:2" hidden="1" x14ac:dyDescent="0.25">
      <c r="A3205" s="1" t="s">
        <v>7836</v>
      </c>
      <c r="B3205" s="38" t="s">
        <v>7837</v>
      </c>
    </row>
    <row r="3206" spans="1:2" hidden="1" x14ac:dyDescent="0.25">
      <c r="A3206" s="1" t="s">
        <v>7838</v>
      </c>
      <c r="B3206" s="38" t="s">
        <v>7839</v>
      </c>
    </row>
    <row r="3207" spans="1:2" hidden="1" x14ac:dyDescent="0.25">
      <c r="A3207" s="1" t="s">
        <v>7840</v>
      </c>
      <c r="B3207" s="38" t="s">
        <v>7841</v>
      </c>
    </row>
    <row r="3208" spans="1:2" hidden="1" x14ac:dyDescent="0.25">
      <c r="A3208" s="1" t="s">
        <v>7842</v>
      </c>
      <c r="B3208" s="38" t="s">
        <v>7843</v>
      </c>
    </row>
    <row r="3209" spans="1:2" hidden="1" x14ac:dyDescent="0.25">
      <c r="A3209" s="1" t="s">
        <v>7844</v>
      </c>
      <c r="B3209" s="38" t="s">
        <v>7845</v>
      </c>
    </row>
    <row r="3210" spans="1:2" hidden="1" x14ac:dyDescent="0.25">
      <c r="A3210" s="1" t="s">
        <v>7846</v>
      </c>
      <c r="B3210" s="38" t="s">
        <v>7847</v>
      </c>
    </row>
    <row r="3211" spans="1:2" hidden="1" x14ac:dyDescent="0.25">
      <c r="A3211" s="1" t="s">
        <v>7848</v>
      </c>
      <c r="B3211" s="38" t="s">
        <v>7849</v>
      </c>
    </row>
    <row r="3212" spans="1:2" hidden="1" x14ac:dyDescent="0.25">
      <c r="A3212" s="1" t="s">
        <v>7850</v>
      </c>
      <c r="B3212" s="38" t="s">
        <v>7851</v>
      </c>
    </row>
    <row r="3213" spans="1:2" hidden="1" x14ac:dyDescent="0.25">
      <c r="A3213" s="1" t="s">
        <v>7852</v>
      </c>
      <c r="B3213" s="38" t="s">
        <v>7853</v>
      </c>
    </row>
    <row r="3214" spans="1:2" hidden="1" x14ac:dyDescent="0.25">
      <c r="A3214" s="1" t="s">
        <v>7854</v>
      </c>
      <c r="B3214" s="38" t="s">
        <v>7855</v>
      </c>
    </row>
    <row r="3215" spans="1:2" hidden="1" x14ac:dyDescent="0.25">
      <c r="A3215" s="1" t="s">
        <v>7856</v>
      </c>
      <c r="B3215" s="38" t="s">
        <v>7857</v>
      </c>
    </row>
    <row r="3216" spans="1:2" hidden="1" x14ac:dyDescent="0.25">
      <c r="A3216" s="1" t="s">
        <v>7858</v>
      </c>
      <c r="B3216" s="38" t="s">
        <v>7859</v>
      </c>
    </row>
    <row r="3217" spans="1:2" hidden="1" x14ac:dyDescent="0.25">
      <c r="A3217" s="1" t="s">
        <v>7860</v>
      </c>
      <c r="B3217" s="38" t="s">
        <v>7861</v>
      </c>
    </row>
    <row r="3218" spans="1:2" hidden="1" x14ac:dyDescent="0.25">
      <c r="A3218" s="1" t="s">
        <v>727</v>
      </c>
      <c r="B3218" s="38" t="s">
        <v>7862</v>
      </c>
    </row>
    <row r="3219" spans="1:2" hidden="1" x14ac:dyDescent="0.25">
      <c r="A3219" s="1" t="s">
        <v>727</v>
      </c>
      <c r="B3219" s="38" t="s">
        <v>7862</v>
      </c>
    </row>
    <row r="3220" spans="1:2" hidden="1" x14ac:dyDescent="0.25">
      <c r="A3220" s="1" t="s">
        <v>727</v>
      </c>
      <c r="B3220" s="38" t="s">
        <v>7862</v>
      </c>
    </row>
    <row r="3221" spans="1:2" hidden="1" x14ac:dyDescent="0.25">
      <c r="A3221" s="1" t="s">
        <v>729</v>
      </c>
      <c r="B3221" s="38" t="s">
        <v>7862</v>
      </c>
    </row>
    <row r="3222" spans="1:2" hidden="1" x14ac:dyDescent="0.25">
      <c r="A3222" s="1" t="s">
        <v>729</v>
      </c>
      <c r="B3222" s="38" t="s">
        <v>7862</v>
      </c>
    </row>
    <row r="3223" spans="1:2" hidden="1" x14ac:dyDescent="0.25">
      <c r="A3223" s="1" t="s">
        <v>729</v>
      </c>
      <c r="B3223" s="38" t="s">
        <v>7862</v>
      </c>
    </row>
    <row r="3224" spans="1:2" hidden="1" x14ac:dyDescent="0.25">
      <c r="A3224" s="1" t="s">
        <v>1076</v>
      </c>
      <c r="B3224" s="38" t="s">
        <v>7862</v>
      </c>
    </row>
    <row r="3225" spans="1:2" hidden="1" x14ac:dyDescent="0.25">
      <c r="A3225" s="1" t="s">
        <v>1076</v>
      </c>
      <c r="B3225" s="38" t="s">
        <v>7862</v>
      </c>
    </row>
    <row r="3226" spans="1:2" hidden="1" x14ac:dyDescent="0.25">
      <c r="A3226" s="1" t="s">
        <v>1076</v>
      </c>
      <c r="B3226" s="38" t="s">
        <v>7862</v>
      </c>
    </row>
    <row r="3227" spans="1:2" hidden="1" x14ac:dyDescent="0.25">
      <c r="A3227" s="1" t="s">
        <v>724</v>
      </c>
      <c r="B3227" s="38" t="s">
        <v>7862</v>
      </c>
    </row>
    <row r="3228" spans="1:2" hidden="1" x14ac:dyDescent="0.25">
      <c r="A3228" s="1" t="s">
        <v>724</v>
      </c>
      <c r="B3228" s="38" t="s">
        <v>7862</v>
      </c>
    </row>
    <row r="3229" spans="1:2" hidden="1" x14ac:dyDescent="0.25">
      <c r="A3229" s="1" t="s">
        <v>724</v>
      </c>
      <c r="B3229" s="38" t="s">
        <v>7862</v>
      </c>
    </row>
    <row r="3230" spans="1:2" hidden="1" x14ac:dyDescent="0.25">
      <c r="A3230" s="1" t="s">
        <v>724</v>
      </c>
      <c r="B3230" s="38" t="s">
        <v>7862</v>
      </c>
    </row>
    <row r="3231" spans="1:2" hidden="1" x14ac:dyDescent="0.25">
      <c r="A3231" s="1" t="s">
        <v>724</v>
      </c>
      <c r="B3231" s="38" t="s">
        <v>7862</v>
      </c>
    </row>
    <row r="3232" spans="1:2" hidden="1" x14ac:dyDescent="0.25">
      <c r="A3232" s="1" t="s">
        <v>724</v>
      </c>
      <c r="B3232" s="38" t="s">
        <v>7862</v>
      </c>
    </row>
    <row r="3233" spans="1:2" hidden="1" x14ac:dyDescent="0.25">
      <c r="A3233" s="1" t="s">
        <v>7863</v>
      </c>
      <c r="B3233" s="38" t="s">
        <v>7864</v>
      </c>
    </row>
    <row r="3234" spans="1:2" hidden="1" x14ac:dyDescent="0.25">
      <c r="A3234" s="1" t="s">
        <v>7865</v>
      </c>
      <c r="B3234" s="38" t="s">
        <v>7866</v>
      </c>
    </row>
    <row r="3235" spans="1:2" hidden="1" x14ac:dyDescent="0.25">
      <c r="A3235" s="1" t="s">
        <v>7865</v>
      </c>
      <c r="B3235" s="38" t="s">
        <v>7866</v>
      </c>
    </row>
    <row r="3236" spans="1:2" hidden="1" x14ac:dyDescent="0.25">
      <c r="A3236" s="1" t="s">
        <v>7867</v>
      </c>
      <c r="B3236" s="38" t="s">
        <v>7868</v>
      </c>
    </row>
    <row r="3237" spans="1:2" hidden="1" x14ac:dyDescent="0.25">
      <c r="A3237" s="1" t="s">
        <v>7869</v>
      </c>
      <c r="B3237" s="38" t="s">
        <v>7870</v>
      </c>
    </row>
    <row r="3238" spans="1:2" hidden="1" x14ac:dyDescent="0.25">
      <c r="A3238" s="1" t="s">
        <v>7871</v>
      </c>
      <c r="B3238" s="38" t="s">
        <v>7872</v>
      </c>
    </row>
    <row r="3239" spans="1:2" hidden="1" x14ac:dyDescent="0.25">
      <c r="A3239" s="1" t="s">
        <v>7873</v>
      </c>
      <c r="B3239" s="38" t="s">
        <v>7874</v>
      </c>
    </row>
    <row r="3240" spans="1:2" hidden="1" x14ac:dyDescent="0.25">
      <c r="A3240" s="1" t="s">
        <v>7875</v>
      </c>
      <c r="B3240" s="38" t="s">
        <v>7876</v>
      </c>
    </row>
    <row r="3241" spans="1:2" hidden="1" x14ac:dyDescent="0.25">
      <c r="A3241" s="1" t="s">
        <v>7877</v>
      </c>
      <c r="B3241" s="38" t="s">
        <v>7876</v>
      </c>
    </row>
    <row r="3242" spans="1:2" hidden="1" x14ac:dyDescent="0.25">
      <c r="A3242" s="1" t="s">
        <v>7878</v>
      </c>
      <c r="B3242" s="38" t="s">
        <v>7879</v>
      </c>
    </row>
    <row r="3243" spans="1:2" hidden="1" x14ac:dyDescent="0.25">
      <c r="A3243" s="1" t="s">
        <v>7880</v>
      </c>
      <c r="B3243" s="38" t="s">
        <v>7881</v>
      </c>
    </row>
    <row r="3244" spans="1:2" hidden="1" x14ac:dyDescent="0.25">
      <c r="A3244" s="1" t="s">
        <v>358</v>
      </c>
      <c r="B3244" s="38" t="s">
        <v>7882</v>
      </c>
    </row>
    <row r="3245" spans="1:2" hidden="1" x14ac:dyDescent="0.25">
      <c r="A3245" s="1" t="s">
        <v>7883</v>
      </c>
      <c r="B3245" s="38" t="s">
        <v>7884</v>
      </c>
    </row>
    <row r="3246" spans="1:2" hidden="1" x14ac:dyDescent="0.25">
      <c r="A3246" s="1" t="s">
        <v>7885</v>
      </c>
      <c r="B3246" s="38" t="s">
        <v>7886</v>
      </c>
    </row>
    <row r="3247" spans="1:2" hidden="1" x14ac:dyDescent="0.25">
      <c r="A3247" s="1" t="s">
        <v>7887</v>
      </c>
      <c r="B3247" s="38" t="s">
        <v>7888</v>
      </c>
    </row>
    <row r="3248" spans="1:2" hidden="1" x14ac:dyDescent="0.25">
      <c r="A3248" s="1" t="s">
        <v>7889</v>
      </c>
      <c r="B3248" s="38" t="s">
        <v>7890</v>
      </c>
    </row>
    <row r="3249" spans="1:2" hidden="1" x14ac:dyDescent="0.25">
      <c r="A3249" s="1" t="s">
        <v>7891</v>
      </c>
      <c r="B3249" s="38" t="s">
        <v>7892</v>
      </c>
    </row>
    <row r="3250" spans="1:2" hidden="1" x14ac:dyDescent="0.25">
      <c r="A3250" s="1" t="s">
        <v>7893</v>
      </c>
      <c r="B3250" s="38" t="s">
        <v>7894</v>
      </c>
    </row>
    <row r="3251" spans="1:2" hidden="1" x14ac:dyDescent="0.25">
      <c r="A3251" s="1" t="s">
        <v>7895</v>
      </c>
      <c r="B3251" s="38" t="s">
        <v>7896</v>
      </c>
    </row>
    <row r="3252" spans="1:2" hidden="1" x14ac:dyDescent="0.25">
      <c r="A3252" s="1" t="s">
        <v>7897</v>
      </c>
      <c r="B3252" s="38" t="s">
        <v>7898</v>
      </c>
    </row>
    <row r="3253" spans="1:2" hidden="1" x14ac:dyDescent="0.25">
      <c r="A3253" s="1" t="s">
        <v>7899</v>
      </c>
      <c r="B3253" s="38" t="s">
        <v>7900</v>
      </c>
    </row>
    <row r="3254" spans="1:2" hidden="1" x14ac:dyDescent="0.25">
      <c r="A3254" s="1" t="s">
        <v>7901</v>
      </c>
      <c r="B3254" s="38" t="s">
        <v>7900</v>
      </c>
    </row>
    <row r="3255" spans="1:2" hidden="1" x14ac:dyDescent="0.25">
      <c r="A3255" s="1" t="s">
        <v>7902</v>
      </c>
      <c r="B3255" s="38" t="s">
        <v>7900</v>
      </c>
    </row>
    <row r="3256" spans="1:2" hidden="1" x14ac:dyDescent="0.25">
      <c r="A3256" s="1" t="s">
        <v>7903</v>
      </c>
      <c r="B3256" s="38" t="s">
        <v>7900</v>
      </c>
    </row>
    <row r="3257" spans="1:2" hidden="1" x14ac:dyDescent="0.25">
      <c r="A3257" s="1" t="s">
        <v>7904</v>
      </c>
      <c r="B3257" s="38" t="s">
        <v>7900</v>
      </c>
    </row>
    <row r="3258" spans="1:2" hidden="1" x14ac:dyDescent="0.25">
      <c r="A3258" s="1" t="s">
        <v>2011</v>
      </c>
      <c r="B3258" s="38" t="s">
        <v>7905</v>
      </c>
    </row>
    <row r="3259" spans="1:2" hidden="1" x14ac:dyDescent="0.25">
      <c r="A3259" s="1" t="s">
        <v>2011</v>
      </c>
      <c r="B3259" s="38" t="s">
        <v>7905</v>
      </c>
    </row>
    <row r="3260" spans="1:2" hidden="1" x14ac:dyDescent="0.25">
      <c r="A3260" s="1" t="s">
        <v>2011</v>
      </c>
      <c r="B3260" s="38" t="s">
        <v>7905</v>
      </c>
    </row>
    <row r="3261" spans="1:2" hidden="1" x14ac:dyDescent="0.25">
      <c r="A3261" s="1" t="s">
        <v>2011</v>
      </c>
      <c r="B3261" s="38" t="s">
        <v>7905</v>
      </c>
    </row>
    <row r="3262" spans="1:2" hidden="1" x14ac:dyDescent="0.25">
      <c r="A3262" s="1" t="s">
        <v>7906</v>
      </c>
      <c r="B3262" s="38" t="s">
        <v>7905</v>
      </c>
    </row>
    <row r="3263" spans="1:2" hidden="1" x14ac:dyDescent="0.25">
      <c r="A3263" s="1" t="s">
        <v>7906</v>
      </c>
      <c r="B3263" s="38" t="s">
        <v>7905</v>
      </c>
    </row>
    <row r="3264" spans="1:2" hidden="1" x14ac:dyDescent="0.25">
      <c r="A3264" s="1" t="s">
        <v>7906</v>
      </c>
      <c r="B3264" s="38" t="s">
        <v>7905</v>
      </c>
    </row>
    <row r="3265" spans="1:2" hidden="1" x14ac:dyDescent="0.25">
      <c r="A3265" s="1" t="s">
        <v>7906</v>
      </c>
      <c r="B3265" s="38" t="s">
        <v>7905</v>
      </c>
    </row>
    <row r="3266" spans="1:2" hidden="1" x14ac:dyDescent="0.25">
      <c r="A3266" s="1" t="s">
        <v>7907</v>
      </c>
      <c r="B3266" s="38" t="s">
        <v>7905</v>
      </c>
    </row>
    <row r="3267" spans="1:2" hidden="1" x14ac:dyDescent="0.25">
      <c r="A3267" s="1" t="s">
        <v>7907</v>
      </c>
      <c r="B3267" s="38" t="s">
        <v>7905</v>
      </c>
    </row>
    <row r="3268" spans="1:2" hidden="1" x14ac:dyDescent="0.25">
      <c r="A3268" s="1" t="s">
        <v>7907</v>
      </c>
      <c r="B3268" s="38" t="s">
        <v>7905</v>
      </c>
    </row>
    <row r="3269" spans="1:2" hidden="1" x14ac:dyDescent="0.25">
      <c r="A3269" s="1" t="s">
        <v>7907</v>
      </c>
      <c r="B3269" s="38" t="s">
        <v>7905</v>
      </c>
    </row>
    <row r="3270" spans="1:2" hidden="1" x14ac:dyDescent="0.25">
      <c r="A3270" s="1" t="s">
        <v>7908</v>
      </c>
      <c r="B3270" s="38" t="s">
        <v>7905</v>
      </c>
    </row>
    <row r="3271" spans="1:2" hidden="1" x14ac:dyDescent="0.25">
      <c r="A3271" s="1" t="s">
        <v>7908</v>
      </c>
      <c r="B3271" s="38" t="s">
        <v>7905</v>
      </c>
    </row>
    <row r="3272" spans="1:2" hidden="1" x14ac:dyDescent="0.25">
      <c r="A3272" s="1" t="s">
        <v>7908</v>
      </c>
      <c r="B3272" s="38" t="s">
        <v>7905</v>
      </c>
    </row>
    <row r="3273" spans="1:2" hidden="1" x14ac:dyDescent="0.25">
      <c r="A3273" s="1" t="s">
        <v>7908</v>
      </c>
      <c r="B3273" s="38" t="s">
        <v>7905</v>
      </c>
    </row>
    <row r="3274" spans="1:2" hidden="1" x14ac:dyDescent="0.25">
      <c r="A3274" s="1" t="s">
        <v>2013</v>
      </c>
      <c r="B3274" s="38" t="s">
        <v>7905</v>
      </c>
    </row>
    <row r="3275" spans="1:2" hidden="1" x14ac:dyDescent="0.25">
      <c r="A3275" s="1" t="s">
        <v>2013</v>
      </c>
      <c r="B3275" s="38" t="s">
        <v>7905</v>
      </c>
    </row>
    <row r="3276" spans="1:2" hidden="1" x14ac:dyDescent="0.25">
      <c r="A3276" s="1" t="s">
        <v>2013</v>
      </c>
      <c r="B3276" s="38" t="s">
        <v>7905</v>
      </c>
    </row>
    <row r="3277" spans="1:2" hidden="1" x14ac:dyDescent="0.25">
      <c r="A3277" s="1" t="s">
        <v>2013</v>
      </c>
      <c r="B3277" s="38" t="s">
        <v>7905</v>
      </c>
    </row>
    <row r="3278" spans="1:2" hidden="1" x14ac:dyDescent="0.25">
      <c r="A3278" s="1" t="s">
        <v>7909</v>
      </c>
      <c r="B3278" s="38" t="s">
        <v>7905</v>
      </c>
    </row>
    <row r="3279" spans="1:2" hidden="1" x14ac:dyDescent="0.25">
      <c r="A3279" s="1" t="s">
        <v>7909</v>
      </c>
      <c r="B3279" s="38" t="s">
        <v>7905</v>
      </c>
    </row>
    <row r="3280" spans="1:2" hidden="1" x14ac:dyDescent="0.25">
      <c r="A3280" s="1" t="s">
        <v>7909</v>
      </c>
      <c r="B3280" s="38" t="s">
        <v>7905</v>
      </c>
    </row>
    <row r="3281" spans="1:2" hidden="1" x14ac:dyDescent="0.25">
      <c r="A3281" s="1" t="s">
        <v>7909</v>
      </c>
      <c r="B3281" s="38" t="s">
        <v>7905</v>
      </c>
    </row>
    <row r="3282" spans="1:2" hidden="1" x14ac:dyDescent="0.25">
      <c r="A3282" s="1" t="s">
        <v>7910</v>
      </c>
      <c r="B3282" s="38" t="s">
        <v>7911</v>
      </c>
    </row>
    <row r="3283" spans="1:2" hidden="1" x14ac:dyDescent="0.25">
      <c r="A3283" s="1" t="s">
        <v>7912</v>
      </c>
      <c r="B3283" s="38" t="s">
        <v>7913</v>
      </c>
    </row>
    <row r="3284" spans="1:2" hidden="1" x14ac:dyDescent="0.25">
      <c r="A3284" s="1" t="s">
        <v>7914</v>
      </c>
      <c r="B3284" s="38" t="s">
        <v>7915</v>
      </c>
    </row>
    <row r="3285" spans="1:2" hidden="1" x14ac:dyDescent="0.25">
      <c r="A3285" s="1" t="s">
        <v>7916</v>
      </c>
      <c r="B3285" s="38" t="s">
        <v>7917</v>
      </c>
    </row>
    <row r="3286" spans="1:2" hidden="1" x14ac:dyDescent="0.25">
      <c r="A3286" s="1" t="s">
        <v>7918</v>
      </c>
      <c r="B3286" s="38" t="s">
        <v>7919</v>
      </c>
    </row>
    <row r="3287" spans="1:2" hidden="1" x14ac:dyDescent="0.25">
      <c r="A3287" s="1" t="s">
        <v>7920</v>
      </c>
      <c r="B3287" s="38" t="s">
        <v>7921</v>
      </c>
    </row>
    <row r="3288" spans="1:2" hidden="1" x14ac:dyDescent="0.25">
      <c r="A3288" s="1" t="s">
        <v>7922</v>
      </c>
      <c r="B3288" s="38" t="s">
        <v>7923</v>
      </c>
    </row>
    <row r="3289" spans="1:2" hidden="1" x14ac:dyDescent="0.25">
      <c r="A3289" s="1" t="s">
        <v>7924</v>
      </c>
      <c r="B3289" s="38" t="s">
        <v>7925</v>
      </c>
    </row>
    <row r="3290" spans="1:2" hidden="1" x14ac:dyDescent="0.25">
      <c r="A3290" s="1" t="s">
        <v>7926</v>
      </c>
      <c r="B3290" s="38" t="s">
        <v>7927</v>
      </c>
    </row>
    <row r="3291" spans="1:2" hidden="1" x14ac:dyDescent="0.25">
      <c r="A3291" s="1" t="s">
        <v>7928</v>
      </c>
      <c r="B3291" s="38" t="s">
        <v>7929</v>
      </c>
    </row>
    <row r="3292" spans="1:2" hidden="1" x14ac:dyDescent="0.25">
      <c r="A3292" s="1" t="s">
        <v>7930</v>
      </c>
      <c r="B3292" s="38" t="s">
        <v>7931</v>
      </c>
    </row>
    <row r="3293" spans="1:2" hidden="1" x14ac:dyDescent="0.25">
      <c r="A3293" s="1" t="s">
        <v>7932</v>
      </c>
      <c r="B3293" s="38" t="s">
        <v>7933</v>
      </c>
    </row>
    <row r="3294" spans="1:2" hidden="1" x14ac:dyDescent="0.25">
      <c r="A3294" s="1" t="s">
        <v>7934</v>
      </c>
      <c r="B3294" s="38" t="s">
        <v>7935</v>
      </c>
    </row>
    <row r="3295" spans="1:2" hidden="1" x14ac:dyDescent="0.25">
      <c r="A3295" s="1" t="s">
        <v>7936</v>
      </c>
      <c r="B3295" s="38" t="s">
        <v>7937</v>
      </c>
    </row>
    <row r="3296" spans="1:2" hidden="1" x14ac:dyDescent="0.25">
      <c r="A3296" s="1" t="s">
        <v>7938</v>
      </c>
      <c r="B3296" s="38" t="s">
        <v>7939</v>
      </c>
    </row>
    <row r="3297" spans="1:2" hidden="1" x14ac:dyDescent="0.25">
      <c r="A3297" s="1" t="s">
        <v>7940</v>
      </c>
      <c r="B3297" s="38" t="s">
        <v>7941</v>
      </c>
    </row>
    <row r="3298" spans="1:2" hidden="1" x14ac:dyDescent="0.25">
      <c r="A3298" s="1" t="s">
        <v>7942</v>
      </c>
      <c r="B3298" s="38" t="s">
        <v>7943</v>
      </c>
    </row>
    <row r="3299" spans="1:2" hidden="1" x14ac:dyDescent="0.25">
      <c r="A3299" s="1" t="s">
        <v>7944</v>
      </c>
      <c r="B3299" s="38" t="s">
        <v>7945</v>
      </c>
    </row>
    <row r="3300" spans="1:2" hidden="1" x14ac:dyDescent="0.25">
      <c r="A3300" s="1" t="s">
        <v>7946</v>
      </c>
      <c r="B3300" s="38" t="s">
        <v>7947</v>
      </c>
    </row>
    <row r="3301" spans="1:2" hidden="1" x14ac:dyDescent="0.25">
      <c r="A3301" s="1" t="s">
        <v>7948</v>
      </c>
      <c r="B3301" s="38" t="s">
        <v>7949</v>
      </c>
    </row>
    <row r="3302" spans="1:2" hidden="1" x14ac:dyDescent="0.25">
      <c r="A3302" s="1" t="s">
        <v>7950</v>
      </c>
      <c r="B3302" s="38" t="s">
        <v>7951</v>
      </c>
    </row>
    <row r="3303" spans="1:2" hidden="1" x14ac:dyDescent="0.25">
      <c r="A3303" s="1" t="s">
        <v>7952</v>
      </c>
      <c r="B3303" s="38" t="s">
        <v>7953</v>
      </c>
    </row>
    <row r="3304" spans="1:2" hidden="1" x14ac:dyDescent="0.25">
      <c r="A3304" s="1" t="s">
        <v>7954</v>
      </c>
      <c r="B3304" s="38" t="s">
        <v>7955</v>
      </c>
    </row>
    <row r="3305" spans="1:2" hidden="1" x14ac:dyDescent="0.25">
      <c r="A3305" s="1" t="s">
        <v>7956</v>
      </c>
      <c r="B3305" s="38" t="s">
        <v>7957</v>
      </c>
    </row>
    <row r="3306" spans="1:2" hidden="1" x14ac:dyDescent="0.25">
      <c r="A3306" s="1" t="s">
        <v>7958</v>
      </c>
      <c r="B3306" s="38" t="s">
        <v>7959</v>
      </c>
    </row>
    <row r="3307" spans="1:2" hidden="1" x14ac:dyDescent="0.25">
      <c r="A3307" s="1" t="s">
        <v>7960</v>
      </c>
      <c r="B3307" s="38" t="s">
        <v>7961</v>
      </c>
    </row>
    <row r="3308" spans="1:2" hidden="1" x14ac:dyDescent="0.25">
      <c r="A3308" s="1" t="s">
        <v>7962</v>
      </c>
      <c r="B3308" s="38" t="s">
        <v>7963</v>
      </c>
    </row>
    <row r="3309" spans="1:2" hidden="1" x14ac:dyDescent="0.25">
      <c r="A3309" s="1" t="s">
        <v>7964</v>
      </c>
      <c r="B3309" s="38" t="s">
        <v>7965</v>
      </c>
    </row>
    <row r="3310" spans="1:2" hidden="1" x14ac:dyDescent="0.25">
      <c r="A3310" s="1" t="s">
        <v>7966</v>
      </c>
      <c r="B3310" s="38" t="s">
        <v>7967</v>
      </c>
    </row>
    <row r="3311" spans="1:2" hidden="1" x14ac:dyDescent="0.25">
      <c r="A3311" s="1" t="s">
        <v>7968</v>
      </c>
      <c r="B3311" s="38" t="s">
        <v>7969</v>
      </c>
    </row>
    <row r="3312" spans="1:2" hidden="1" x14ac:dyDescent="0.25">
      <c r="A3312" s="1" t="s">
        <v>7968</v>
      </c>
      <c r="B3312" s="38" t="s">
        <v>7969</v>
      </c>
    </row>
    <row r="3313" spans="1:2" hidden="1" x14ac:dyDescent="0.25">
      <c r="A3313" s="1" t="s">
        <v>7970</v>
      </c>
      <c r="B3313" s="38" t="s">
        <v>7971</v>
      </c>
    </row>
    <row r="3314" spans="1:2" hidden="1" x14ac:dyDescent="0.25">
      <c r="A3314" s="1" t="s">
        <v>653</v>
      </c>
      <c r="B3314" s="38" t="s">
        <v>7972</v>
      </c>
    </row>
    <row r="3315" spans="1:2" hidden="1" x14ac:dyDescent="0.25">
      <c r="A3315" s="1" t="s">
        <v>653</v>
      </c>
      <c r="B3315" s="38" t="s">
        <v>7972</v>
      </c>
    </row>
    <row r="3316" spans="1:2" hidden="1" x14ac:dyDescent="0.25">
      <c r="A3316" s="1" t="s">
        <v>653</v>
      </c>
      <c r="B3316" s="38" t="s">
        <v>7972</v>
      </c>
    </row>
    <row r="3317" spans="1:2" hidden="1" x14ac:dyDescent="0.25">
      <c r="A3317" s="1" t="s">
        <v>653</v>
      </c>
      <c r="B3317" s="38" t="s">
        <v>7972</v>
      </c>
    </row>
    <row r="3318" spans="1:2" hidden="1" x14ac:dyDescent="0.25">
      <c r="A3318" s="1" t="s">
        <v>653</v>
      </c>
      <c r="B3318" s="38" t="s">
        <v>7972</v>
      </c>
    </row>
    <row r="3319" spans="1:2" hidden="1" x14ac:dyDescent="0.25">
      <c r="A3319" s="1" t="s">
        <v>653</v>
      </c>
      <c r="B3319" s="38" t="s">
        <v>7972</v>
      </c>
    </row>
    <row r="3320" spans="1:2" hidden="1" x14ac:dyDescent="0.25">
      <c r="A3320" s="1" t="s">
        <v>653</v>
      </c>
      <c r="B3320" s="38" t="s">
        <v>7972</v>
      </c>
    </row>
    <row r="3321" spans="1:2" hidden="1" x14ac:dyDescent="0.25">
      <c r="A3321" s="1" t="s">
        <v>653</v>
      </c>
      <c r="B3321" s="38" t="s">
        <v>7972</v>
      </c>
    </row>
    <row r="3322" spans="1:2" hidden="1" x14ac:dyDescent="0.25">
      <c r="A3322" s="1" t="s">
        <v>653</v>
      </c>
      <c r="B3322" s="38" t="s">
        <v>7972</v>
      </c>
    </row>
    <row r="3323" spans="1:2" hidden="1" x14ac:dyDescent="0.25">
      <c r="A3323" s="1" t="s">
        <v>653</v>
      </c>
      <c r="B3323" s="38" t="s">
        <v>7972</v>
      </c>
    </row>
    <row r="3324" spans="1:2" hidden="1" x14ac:dyDescent="0.25">
      <c r="A3324" s="1" t="s">
        <v>653</v>
      </c>
      <c r="B3324" s="38" t="s">
        <v>7972</v>
      </c>
    </row>
    <row r="3325" spans="1:2" hidden="1" x14ac:dyDescent="0.25">
      <c r="A3325" s="4" t="s">
        <v>653</v>
      </c>
      <c r="B3325" s="38" t="s">
        <v>7972</v>
      </c>
    </row>
    <row r="3326" spans="1:2" hidden="1" x14ac:dyDescent="0.25">
      <c r="A3326" s="1" t="s">
        <v>653</v>
      </c>
      <c r="B3326" s="38" t="s">
        <v>7972</v>
      </c>
    </row>
    <row r="3327" spans="1:2" hidden="1" x14ac:dyDescent="0.25">
      <c r="A3327" s="1" t="s">
        <v>653</v>
      </c>
      <c r="B3327" s="38" t="s">
        <v>7972</v>
      </c>
    </row>
    <row r="3328" spans="1:2" hidden="1" x14ac:dyDescent="0.25">
      <c r="A3328" s="1" t="s">
        <v>653</v>
      </c>
      <c r="B3328" s="38" t="s">
        <v>7972</v>
      </c>
    </row>
    <row r="3329" spans="1:2" hidden="1" x14ac:dyDescent="0.25">
      <c r="A3329" s="1" t="s">
        <v>653</v>
      </c>
      <c r="B3329" s="38" t="s">
        <v>7972</v>
      </c>
    </row>
    <row r="3330" spans="1:2" hidden="1" x14ac:dyDescent="0.25">
      <c r="A3330" s="1" t="s">
        <v>653</v>
      </c>
      <c r="B3330" s="38" t="s">
        <v>7972</v>
      </c>
    </row>
    <row r="3331" spans="1:2" hidden="1" x14ac:dyDescent="0.25">
      <c r="A3331" s="1" t="s">
        <v>653</v>
      </c>
      <c r="B3331" s="38" t="s">
        <v>7972</v>
      </c>
    </row>
    <row r="3332" spans="1:2" hidden="1" x14ac:dyDescent="0.25">
      <c r="A3332" s="1" t="s">
        <v>653</v>
      </c>
      <c r="B3332" s="38" t="s">
        <v>7972</v>
      </c>
    </row>
    <row r="3333" spans="1:2" hidden="1" x14ac:dyDescent="0.25">
      <c r="A3333" s="1" t="s">
        <v>653</v>
      </c>
      <c r="B3333" s="38" t="s">
        <v>7972</v>
      </c>
    </row>
    <row r="3334" spans="1:2" hidden="1" x14ac:dyDescent="0.25">
      <c r="A3334" s="1" t="s">
        <v>7973</v>
      </c>
      <c r="B3334" s="38" t="s">
        <v>7972</v>
      </c>
    </row>
    <row r="3335" spans="1:2" hidden="1" x14ac:dyDescent="0.25">
      <c r="A3335" s="1" t="s">
        <v>7973</v>
      </c>
      <c r="B3335" s="38" t="s">
        <v>7972</v>
      </c>
    </row>
    <row r="3336" spans="1:2" hidden="1" x14ac:dyDescent="0.25">
      <c r="A3336" s="1" t="s">
        <v>7973</v>
      </c>
      <c r="B3336" s="38" t="s">
        <v>7972</v>
      </c>
    </row>
    <row r="3337" spans="1:2" hidden="1" x14ac:dyDescent="0.25">
      <c r="A3337" s="1" t="s">
        <v>7973</v>
      </c>
      <c r="B3337" s="38" t="s">
        <v>7972</v>
      </c>
    </row>
    <row r="3338" spans="1:2" hidden="1" x14ac:dyDescent="0.25">
      <c r="A3338" s="1" t="s">
        <v>7973</v>
      </c>
      <c r="B3338" s="38" t="s">
        <v>7972</v>
      </c>
    </row>
    <row r="3339" spans="1:2" hidden="1" x14ac:dyDescent="0.25">
      <c r="A3339" s="1" t="s">
        <v>7973</v>
      </c>
      <c r="B3339" s="38" t="s">
        <v>7972</v>
      </c>
    </row>
    <row r="3340" spans="1:2" hidden="1" x14ac:dyDescent="0.25">
      <c r="A3340" s="1" t="s">
        <v>7973</v>
      </c>
      <c r="B3340" s="38" t="s">
        <v>7972</v>
      </c>
    </row>
    <row r="3341" spans="1:2" hidden="1" x14ac:dyDescent="0.25">
      <c r="A3341" s="1" t="s">
        <v>7973</v>
      </c>
      <c r="B3341" s="38" t="s">
        <v>7972</v>
      </c>
    </row>
    <row r="3342" spans="1:2" hidden="1" x14ac:dyDescent="0.25">
      <c r="A3342" s="1" t="s">
        <v>7973</v>
      </c>
      <c r="B3342" s="38" t="s">
        <v>7972</v>
      </c>
    </row>
    <row r="3343" spans="1:2" hidden="1" x14ac:dyDescent="0.25">
      <c r="A3343" s="1" t="s">
        <v>7973</v>
      </c>
      <c r="B3343" s="38" t="s">
        <v>7972</v>
      </c>
    </row>
    <row r="3344" spans="1:2" hidden="1" x14ac:dyDescent="0.25">
      <c r="A3344" s="1" t="s">
        <v>7974</v>
      </c>
      <c r="B3344" s="38" t="s">
        <v>7975</v>
      </c>
    </row>
    <row r="3345" spans="1:2" hidden="1" x14ac:dyDescent="0.25">
      <c r="A3345" s="1" t="s">
        <v>7976</v>
      </c>
      <c r="B3345" s="38" t="s">
        <v>7977</v>
      </c>
    </row>
    <row r="3346" spans="1:2" hidden="1" x14ac:dyDescent="0.25">
      <c r="A3346" s="1" t="s">
        <v>7978</v>
      </c>
      <c r="B3346" s="38" t="s">
        <v>7979</v>
      </c>
    </row>
    <row r="3347" spans="1:2" hidden="1" x14ac:dyDescent="0.25">
      <c r="A3347" s="1" t="s">
        <v>7980</v>
      </c>
      <c r="B3347" s="38" t="s">
        <v>7981</v>
      </c>
    </row>
    <row r="3348" spans="1:2" hidden="1" x14ac:dyDescent="0.25">
      <c r="A3348" s="1" t="s">
        <v>7982</v>
      </c>
      <c r="B3348" s="38" t="s">
        <v>7983</v>
      </c>
    </row>
    <row r="3349" spans="1:2" hidden="1" x14ac:dyDescent="0.25">
      <c r="A3349" s="1" t="s">
        <v>7984</v>
      </c>
      <c r="B3349" s="38" t="s">
        <v>7985</v>
      </c>
    </row>
    <row r="3350" spans="1:2" hidden="1" x14ac:dyDescent="0.25">
      <c r="A3350" s="1" t="s">
        <v>7986</v>
      </c>
      <c r="B3350" s="38" t="s">
        <v>7987</v>
      </c>
    </row>
    <row r="3351" spans="1:2" hidden="1" x14ac:dyDescent="0.25">
      <c r="A3351" s="1" t="s">
        <v>7988</v>
      </c>
      <c r="B3351" s="38" t="s">
        <v>7989</v>
      </c>
    </row>
    <row r="3352" spans="1:2" hidden="1" x14ac:dyDescent="0.25">
      <c r="A3352" s="1" t="s">
        <v>7990</v>
      </c>
      <c r="B3352" s="38" t="s">
        <v>7991</v>
      </c>
    </row>
    <row r="3353" spans="1:2" hidden="1" x14ac:dyDescent="0.25">
      <c r="A3353" s="1" t="s">
        <v>2222</v>
      </c>
      <c r="B3353" s="38" t="s">
        <v>7991</v>
      </c>
    </row>
    <row r="3354" spans="1:2" hidden="1" x14ac:dyDescent="0.25">
      <c r="A3354" s="1" t="s">
        <v>7992</v>
      </c>
      <c r="B3354" s="38" t="s">
        <v>7993</v>
      </c>
    </row>
    <row r="3355" spans="1:2" hidden="1" x14ac:dyDescent="0.25">
      <c r="A3355" s="1" t="s">
        <v>7994</v>
      </c>
      <c r="B3355" s="38" t="s">
        <v>7995</v>
      </c>
    </row>
    <row r="3356" spans="1:2" hidden="1" x14ac:dyDescent="0.25">
      <c r="A3356" s="1" t="s">
        <v>7996</v>
      </c>
      <c r="B3356" s="38" t="s">
        <v>7997</v>
      </c>
    </row>
    <row r="3357" spans="1:2" hidden="1" x14ac:dyDescent="0.25">
      <c r="A3357" s="1" t="s">
        <v>7998</v>
      </c>
      <c r="B3357" s="38" t="s">
        <v>7999</v>
      </c>
    </row>
    <row r="3358" spans="1:2" hidden="1" x14ac:dyDescent="0.25">
      <c r="A3358" s="1" t="s">
        <v>8000</v>
      </c>
      <c r="B3358" s="38" t="s">
        <v>8001</v>
      </c>
    </row>
    <row r="3359" spans="1:2" hidden="1" x14ac:dyDescent="0.25">
      <c r="A3359" s="1" t="s">
        <v>490</v>
      </c>
      <c r="B3359" s="38" t="s">
        <v>8001</v>
      </c>
    </row>
    <row r="3360" spans="1:2" hidden="1" x14ac:dyDescent="0.25">
      <c r="A3360" s="1" t="s">
        <v>8002</v>
      </c>
      <c r="B3360" s="38" t="s">
        <v>8003</v>
      </c>
    </row>
    <row r="3361" spans="1:2" hidden="1" x14ac:dyDescent="0.25">
      <c r="A3361" s="1" t="s">
        <v>8002</v>
      </c>
      <c r="B3361" s="38" t="s">
        <v>8003</v>
      </c>
    </row>
    <row r="3362" spans="1:2" hidden="1" x14ac:dyDescent="0.25">
      <c r="A3362" s="1" t="s">
        <v>8004</v>
      </c>
      <c r="B3362" s="38" t="s">
        <v>8003</v>
      </c>
    </row>
    <row r="3363" spans="1:2" hidden="1" x14ac:dyDescent="0.25">
      <c r="A3363" s="1" t="s">
        <v>8004</v>
      </c>
      <c r="B3363" s="38" t="s">
        <v>8003</v>
      </c>
    </row>
    <row r="3364" spans="1:2" hidden="1" x14ac:dyDescent="0.25">
      <c r="A3364" s="1" t="s">
        <v>8005</v>
      </c>
      <c r="B3364" s="38" t="s">
        <v>8006</v>
      </c>
    </row>
    <row r="3365" spans="1:2" hidden="1" x14ac:dyDescent="0.25">
      <c r="A3365" s="1" t="s">
        <v>8007</v>
      </c>
      <c r="B3365" s="38" t="s">
        <v>8008</v>
      </c>
    </row>
    <row r="3366" spans="1:2" hidden="1" x14ac:dyDescent="0.25">
      <c r="A3366" s="1" t="s">
        <v>8007</v>
      </c>
      <c r="B3366" s="38" t="s">
        <v>8008</v>
      </c>
    </row>
    <row r="3367" spans="1:2" hidden="1" x14ac:dyDescent="0.25">
      <c r="A3367" s="1" t="s">
        <v>8007</v>
      </c>
      <c r="B3367" s="38" t="s">
        <v>8008</v>
      </c>
    </row>
    <row r="3368" spans="1:2" hidden="1" x14ac:dyDescent="0.25">
      <c r="A3368" s="1" t="s">
        <v>8009</v>
      </c>
      <c r="B3368" s="38" t="s">
        <v>8010</v>
      </c>
    </row>
    <row r="3369" spans="1:2" hidden="1" x14ac:dyDescent="0.25">
      <c r="A3369" s="1" t="s">
        <v>8011</v>
      </c>
      <c r="B3369" s="38" t="s">
        <v>8012</v>
      </c>
    </row>
    <row r="3370" spans="1:2" hidden="1" x14ac:dyDescent="0.25">
      <c r="A3370" s="1" t="s">
        <v>8013</v>
      </c>
      <c r="B3370" s="38" t="s">
        <v>8014</v>
      </c>
    </row>
    <row r="3371" spans="1:2" hidden="1" x14ac:dyDescent="0.25">
      <c r="A3371" s="1" t="s">
        <v>8015</v>
      </c>
      <c r="B3371" s="38" t="s">
        <v>8016</v>
      </c>
    </row>
    <row r="3372" spans="1:2" hidden="1" x14ac:dyDescent="0.25">
      <c r="A3372" s="1" t="s">
        <v>8017</v>
      </c>
      <c r="B3372" s="38" t="s">
        <v>8018</v>
      </c>
    </row>
    <row r="3373" spans="1:2" hidden="1" x14ac:dyDescent="0.25">
      <c r="A3373" s="1" t="s">
        <v>8019</v>
      </c>
      <c r="B3373" s="38" t="s">
        <v>8020</v>
      </c>
    </row>
    <row r="3374" spans="1:2" hidden="1" x14ac:dyDescent="0.25">
      <c r="A3374" s="1" t="s">
        <v>8021</v>
      </c>
      <c r="B3374" s="38" t="s">
        <v>8022</v>
      </c>
    </row>
    <row r="3375" spans="1:2" hidden="1" x14ac:dyDescent="0.25">
      <c r="A3375" s="1" t="s">
        <v>8023</v>
      </c>
      <c r="B3375" s="38" t="s">
        <v>8024</v>
      </c>
    </row>
    <row r="3376" spans="1:2" hidden="1" x14ac:dyDescent="0.25">
      <c r="A3376" s="1" t="s">
        <v>8025</v>
      </c>
      <c r="B3376" s="38" t="s">
        <v>8026</v>
      </c>
    </row>
    <row r="3377" spans="1:2" hidden="1" x14ac:dyDescent="0.25">
      <c r="A3377" s="1" t="s">
        <v>8027</v>
      </c>
      <c r="B3377" s="38" t="s">
        <v>8028</v>
      </c>
    </row>
    <row r="3378" spans="1:2" hidden="1" x14ac:dyDescent="0.25">
      <c r="A3378" s="1" t="s">
        <v>8029</v>
      </c>
      <c r="B3378" s="38" t="s">
        <v>8030</v>
      </c>
    </row>
    <row r="3379" spans="1:2" hidden="1" x14ac:dyDescent="0.25">
      <c r="A3379" s="1" t="s">
        <v>8031</v>
      </c>
      <c r="B3379" s="38" t="s">
        <v>8032</v>
      </c>
    </row>
    <row r="3380" spans="1:2" hidden="1" x14ac:dyDescent="0.25">
      <c r="A3380" s="1" t="s">
        <v>8033</v>
      </c>
      <c r="B3380" s="38" t="s">
        <v>8034</v>
      </c>
    </row>
    <row r="3381" spans="1:2" hidden="1" x14ac:dyDescent="0.25">
      <c r="A3381" s="1" t="s">
        <v>8035</v>
      </c>
      <c r="B3381" s="38" t="s">
        <v>8036</v>
      </c>
    </row>
    <row r="3382" spans="1:2" hidden="1" x14ac:dyDescent="0.25">
      <c r="A3382" s="1" t="s">
        <v>8037</v>
      </c>
      <c r="B3382" s="38" t="s">
        <v>8038</v>
      </c>
    </row>
    <row r="3383" spans="1:2" hidden="1" x14ac:dyDescent="0.25">
      <c r="A3383" s="1" t="s">
        <v>1535</v>
      </c>
      <c r="B3383" s="38" t="s">
        <v>8039</v>
      </c>
    </row>
    <row r="3384" spans="1:2" hidden="1" x14ac:dyDescent="0.25">
      <c r="A3384" s="1" t="s">
        <v>8040</v>
      </c>
      <c r="B3384" s="38" t="s">
        <v>8041</v>
      </c>
    </row>
    <row r="3385" spans="1:2" hidden="1" x14ac:dyDescent="0.25">
      <c r="A3385" s="1" t="s">
        <v>8042</v>
      </c>
      <c r="B3385" s="38" t="s">
        <v>8043</v>
      </c>
    </row>
    <row r="3386" spans="1:2" hidden="1" x14ac:dyDescent="0.25">
      <c r="A3386" s="1" t="s">
        <v>8044</v>
      </c>
      <c r="B3386" s="38" t="s">
        <v>8045</v>
      </c>
    </row>
    <row r="3387" spans="1:2" hidden="1" x14ac:dyDescent="0.25">
      <c r="A3387" s="1" t="s">
        <v>8046</v>
      </c>
      <c r="B3387" s="38" t="s">
        <v>8047</v>
      </c>
    </row>
    <row r="3388" spans="1:2" hidden="1" x14ac:dyDescent="0.25">
      <c r="A3388" s="1" t="s">
        <v>8048</v>
      </c>
      <c r="B3388" s="38" t="s">
        <v>8049</v>
      </c>
    </row>
    <row r="3389" spans="1:2" hidden="1" x14ac:dyDescent="0.25">
      <c r="A3389" s="1" t="s">
        <v>2210</v>
      </c>
      <c r="B3389" s="38" t="s">
        <v>8050</v>
      </c>
    </row>
    <row r="3390" spans="1:2" hidden="1" x14ac:dyDescent="0.25">
      <c r="A3390" s="1" t="s">
        <v>8051</v>
      </c>
      <c r="B3390" s="38" t="s">
        <v>8052</v>
      </c>
    </row>
    <row r="3391" spans="1:2" hidden="1" x14ac:dyDescent="0.25">
      <c r="A3391" s="1" t="s">
        <v>8053</v>
      </c>
      <c r="B3391" s="38" t="s">
        <v>8054</v>
      </c>
    </row>
    <row r="3392" spans="1:2" hidden="1" x14ac:dyDescent="0.25">
      <c r="A3392" s="1" t="s">
        <v>8055</v>
      </c>
      <c r="B3392" s="38" t="s">
        <v>8056</v>
      </c>
    </row>
    <row r="3393" spans="1:2" hidden="1" x14ac:dyDescent="0.25">
      <c r="A3393" s="1" t="s">
        <v>176</v>
      </c>
      <c r="B3393" s="38" t="s">
        <v>8057</v>
      </c>
    </row>
    <row r="3394" spans="1:2" hidden="1" x14ac:dyDescent="0.25">
      <c r="A3394" s="1" t="s">
        <v>1179</v>
      </c>
      <c r="B3394" s="38" t="s">
        <v>8058</v>
      </c>
    </row>
    <row r="3395" spans="1:2" hidden="1" x14ac:dyDescent="0.25">
      <c r="A3395" s="1" t="s">
        <v>8059</v>
      </c>
      <c r="B3395" s="38" t="s">
        <v>8060</v>
      </c>
    </row>
    <row r="3396" spans="1:2" hidden="1" x14ac:dyDescent="0.25">
      <c r="A3396" s="1" t="s">
        <v>8061</v>
      </c>
      <c r="B3396" s="38" t="s">
        <v>8062</v>
      </c>
    </row>
    <row r="3397" spans="1:2" hidden="1" x14ac:dyDescent="0.25">
      <c r="A3397" s="1" t="s">
        <v>8061</v>
      </c>
      <c r="B3397" s="38" t="s">
        <v>8062</v>
      </c>
    </row>
    <row r="3398" spans="1:2" hidden="1" x14ac:dyDescent="0.25">
      <c r="A3398" s="1" t="s">
        <v>8063</v>
      </c>
      <c r="B3398" s="38" t="s">
        <v>8062</v>
      </c>
    </row>
    <row r="3399" spans="1:2" hidden="1" x14ac:dyDescent="0.25">
      <c r="A3399" s="1" t="s">
        <v>8063</v>
      </c>
      <c r="B3399" s="38" t="s">
        <v>8062</v>
      </c>
    </row>
    <row r="3400" spans="1:2" hidden="1" x14ac:dyDescent="0.25">
      <c r="A3400" s="1" t="s">
        <v>8064</v>
      </c>
      <c r="B3400" s="38" t="s">
        <v>8065</v>
      </c>
    </row>
    <row r="3401" spans="1:2" hidden="1" x14ac:dyDescent="0.25">
      <c r="A3401" s="1" t="s">
        <v>8066</v>
      </c>
      <c r="B3401" s="38" t="s">
        <v>8067</v>
      </c>
    </row>
    <row r="3402" spans="1:2" hidden="1" x14ac:dyDescent="0.25">
      <c r="A3402" s="1" t="s">
        <v>8068</v>
      </c>
      <c r="B3402" s="38" t="s">
        <v>8069</v>
      </c>
    </row>
    <row r="3403" spans="1:2" hidden="1" x14ac:dyDescent="0.25">
      <c r="A3403" s="1" t="s">
        <v>8070</v>
      </c>
      <c r="B3403" s="38" t="s">
        <v>8071</v>
      </c>
    </row>
    <row r="3404" spans="1:2" hidden="1" x14ac:dyDescent="0.25">
      <c r="A3404" s="1" t="s">
        <v>8072</v>
      </c>
      <c r="B3404" s="38" t="s">
        <v>8073</v>
      </c>
    </row>
    <row r="3405" spans="1:2" hidden="1" x14ac:dyDescent="0.25">
      <c r="A3405" s="1" t="s">
        <v>8074</v>
      </c>
      <c r="B3405" s="38" t="s">
        <v>8075</v>
      </c>
    </row>
    <row r="3406" spans="1:2" hidden="1" x14ac:dyDescent="0.25">
      <c r="A3406" s="1" t="s">
        <v>8074</v>
      </c>
      <c r="B3406" s="38" t="s">
        <v>8075</v>
      </c>
    </row>
    <row r="3407" spans="1:2" hidden="1" x14ac:dyDescent="0.25">
      <c r="A3407" s="1" t="s">
        <v>8076</v>
      </c>
      <c r="B3407" s="38" t="s">
        <v>8077</v>
      </c>
    </row>
    <row r="3408" spans="1:2" hidden="1" x14ac:dyDescent="0.25">
      <c r="A3408" s="1" t="s">
        <v>8078</v>
      </c>
      <c r="B3408" s="38" t="s">
        <v>8079</v>
      </c>
    </row>
    <row r="3409" spans="1:2" hidden="1" x14ac:dyDescent="0.25">
      <c r="A3409" s="1" t="s">
        <v>8080</v>
      </c>
      <c r="B3409" s="38" t="s">
        <v>8081</v>
      </c>
    </row>
    <row r="3410" spans="1:2" hidden="1" x14ac:dyDescent="0.25">
      <c r="A3410" s="1" t="s">
        <v>8082</v>
      </c>
      <c r="B3410" s="38" t="s">
        <v>8083</v>
      </c>
    </row>
    <row r="3411" spans="1:2" hidden="1" x14ac:dyDescent="0.25">
      <c r="A3411" s="1" t="s">
        <v>8082</v>
      </c>
      <c r="B3411" s="38" t="s">
        <v>8083</v>
      </c>
    </row>
    <row r="3412" spans="1:2" hidden="1" x14ac:dyDescent="0.25">
      <c r="A3412" s="1" t="s">
        <v>8084</v>
      </c>
      <c r="B3412" s="38" t="s">
        <v>8083</v>
      </c>
    </row>
    <row r="3413" spans="1:2" hidden="1" x14ac:dyDescent="0.25">
      <c r="A3413" s="1" t="s">
        <v>8084</v>
      </c>
      <c r="B3413" s="38" t="s">
        <v>8083</v>
      </c>
    </row>
    <row r="3414" spans="1:2" hidden="1" x14ac:dyDescent="0.25">
      <c r="A3414" s="1" t="s">
        <v>8085</v>
      </c>
      <c r="B3414" s="38" t="s">
        <v>8083</v>
      </c>
    </row>
    <row r="3415" spans="1:2" hidden="1" x14ac:dyDescent="0.25">
      <c r="A3415" s="1" t="s">
        <v>8085</v>
      </c>
      <c r="B3415" s="38" t="s">
        <v>8083</v>
      </c>
    </row>
    <row r="3416" spans="1:2" hidden="1" x14ac:dyDescent="0.25">
      <c r="A3416" s="1" t="s">
        <v>8086</v>
      </c>
      <c r="B3416" s="38" t="s">
        <v>8087</v>
      </c>
    </row>
    <row r="3417" spans="1:2" hidden="1" x14ac:dyDescent="0.25">
      <c r="A3417" s="1" t="s">
        <v>8088</v>
      </c>
      <c r="B3417" s="38" t="s">
        <v>8089</v>
      </c>
    </row>
    <row r="3418" spans="1:2" hidden="1" x14ac:dyDescent="0.25">
      <c r="A3418" s="1" t="s">
        <v>8090</v>
      </c>
      <c r="B3418" s="38" t="s">
        <v>8091</v>
      </c>
    </row>
    <row r="3419" spans="1:2" hidden="1" x14ac:dyDescent="0.25">
      <c r="A3419" s="1" t="s">
        <v>8092</v>
      </c>
      <c r="B3419" s="38" t="s">
        <v>8093</v>
      </c>
    </row>
    <row r="3420" spans="1:2" hidden="1" x14ac:dyDescent="0.25">
      <c r="A3420" s="1" t="s">
        <v>8094</v>
      </c>
      <c r="B3420" s="38" t="s">
        <v>8095</v>
      </c>
    </row>
    <row r="3421" spans="1:2" hidden="1" x14ac:dyDescent="0.25">
      <c r="A3421" s="1" t="s">
        <v>8096</v>
      </c>
      <c r="B3421" s="38" t="s">
        <v>8097</v>
      </c>
    </row>
    <row r="3422" spans="1:2" hidden="1" x14ac:dyDescent="0.25">
      <c r="A3422" s="1" t="s">
        <v>8098</v>
      </c>
      <c r="B3422" s="38" t="s">
        <v>8099</v>
      </c>
    </row>
    <row r="3423" spans="1:2" hidden="1" x14ac:dyDescent="0.25">
      <c r="A3423" s="1" t="s">
        <v>8100</v>
      </c>
      <c r="B3423" s="38" t="s">
        <v>8101</v>
      </c>
    </row>
    <row r="3424" spans="1:2" hidden="1" x14ac:dyDescent="0.25">
      <c r="A3424" s="1" t="s">
        <v>8102</v>
      </c>
      <c r="B3424" s="2" t="s">
        <v>8103</v>
      </c>
    </row>
    <row r="3425" spans="1:2" hidden="1" x14ac:dyDescent="0.25">
      <c r="A3425" s="1" t="s">
        <v>8104</v>
      </c>
      <c r="B3425" s="38" t="s">
        <v>8105</v>
      </c>
    </row>
    <row r="3426" spans="1:2" hidden="1" x14ac:dyDescent="0.25">
      <c r="A3426" s="1" t="s">
        <v>8106</v>
      </c>
      <c r="B3426" s="38" t="s">
        <v>8107</v>
      </c>
    </row>
    <row r="3427" spans="1:2" hidden="1" x14ac:dyDescent="0.25">
      <c r="A3427" s="1" t="s">
        <v>8108</v>
      </c>
      <c r="B3427" s="38" t="s">
        <v>8109</v>
      </c>
    </row>
    <row r="3428" spans="1:2" hidden="1" x14ac:dyDescent="0.25">
      <c r="A3428" s="1" t="s">
        <v>8110</v>
      </c>
      <c r="B3428" s="38" t="s">
        <v>8111</v>
      </c>
    </row>
    <row r="3429" spans="1:2" hidden="1" x14ac:dyDescent="0.25">
      <c r="A3429" s="1" t="s">
        <v>8112</v>
      </c>
      <c r="B3429" s="38" t="s">
        <v>8113</v>
      </c>
    </row>
    <row r="3430" spans="1:2" hidden="1" x14ac:dyDescent="0.25">
      <c r="A3430" s="1" t="s">
        <v>392</v>
      </c>
      <c r="B3430" s="38" t="s">
        <v>8114</v>
      </c>
    </row>
    <row r="3431" spans="1:2" hidden="1" x14ac:dyDescent="0.25">
      <c r="A3431" s="1" t="s">
        <v>8115</v>
      </c>
      <c r="B3431" s="38" t="s">
        <v>8116</v>
      </c>
    </row>
    <row r="3432" spans="1:2" hidden="1" x14ac:dyDescent="0.25">
      <c r="A3432" s="1" t="s">
        <v>8117</v>
      </c>
      <c r="B3432" s="38" t="s">
        <v>8118</v>
      </c>
    </row>
    <row r="3433" spans="1:2" hidden="1" x14ac:dyDescent="0.25">
      <c r="A3433" s="1" t="s">
        <v>8117</v>
      </c>
      <c r="B3433" s="38" t="s">
        <v>8118</v>
      </c>
    </row>
    <row r="3434" spans="1:2" hidden="1" x14ac:dyDescent="0.25">
      <c r="A3434" s="1" t="s">
        <v>8119</v>
      </c>
      <c r="B3434" s="38" t="s">
        <v>8120</v>
      </c>
    </row>
    <row r="3435" spans="1:2" hidden="1" x14ac:dyDescent="0.25">
      <c r="A3435" s="1" t="s">
        <v>8121</v>
      </c>
      <c r="B3435" s="38" t="s">
        <v>8122</v>
      </c>
    </row>
    <row r="3436" spans="1:2" hidden="1" x14ac:dyDescent="0.25">
      <c r="A3436" s="1" t="s">
        <v>8123</v>
      </c>
      <c r="B3436" s="38" t="s">
        <v>8124</v>
      </c>
    </row>
    <row r="3437" spans="1:2" hidden="1" x14ac:dyDescent="0.25">
      <c r="A3437" s="1" t="s">
        <v>8125</v>
      </c>
      <c r="B3437" s="38" t="s">
        <v>8126</v>
      </c>
    </row>
    <row r="3438" spans="1:2" hidden="1" x14ac:dyDescent="0.25">
      <c r="A3438" s="1" t="s">
        <v>8127</v>
      </c>
      <c r="B3438" s="38" t="s">
        <v>8128</v>
      </c>
    </row>
    <row r="3439" spans="1:2" hidden="1" x14ac:dyDescent="0.25">
      <c r="A3439" s="1" t="s">
        <v>8129</v>
      </c>
      <c r="B3439" s="38" t="s">
        <v>8130</v>
      </c>
    </row>
    <row r="3440" spans="1:2" hidden="1" x14ac:dyDescent="0.25">
      <c r="A3440" s="1" t="s">
        <v>8131</v>
      </c>
      <c r="B3440" s="38" t="s">
        <v>8132</v>
      </c>
    </row>
    <row r="3441" spans="1:2" hidden="1" x14ac:dyDescent="0.25">
      <c r="A3441" s="1" t="s">
        <v>8133</v>
      </c>
      <c r="B3441" s="38" t="s">
        <v>8134</v>
      </c>
    </row>
    <row r="3442" spans="1:2" hidden="1" x14ac:dyDescent="0.25">
      <c r="A3442" s="1" t="s">
        <v>8135</v>
      </c>
      <c r="B3442" s="38" t="s">
        <v>8136</v>
      </c>
    </row>
    <row r="3443" spans="1:2" hidden="1" x14ac:dyDescent="0.25">
      <c r="A3443" s="1" t="s">
        <v>8137</v>
      </c>
      <c r="B3443" s="38" t="s">
        <v>8138</v>
      </c>
    </row>
    <row r="3444" spans="1:2" hidden="1" x14ac:dyDescent="0.25">
      <c r="A3444" s="1" t="s">
        <v>8139</v>
      </c>
      <c r="B3444" s="38" t="s">
        <v>8140</v>
      </c>
    </row>
    <row r="3445" spans="1:2" hidden="1" x14ac:dyDescent="0.25">
      <c r="A3445" s="1" t="s">
        <v>8141</v>
      </c>
      <c r="B3445" s="38" t="s">
        <v>8142</v>
      </c>
    </row>
    <row r="3446" spans="1:2" hidden="1" x14ac:dyDescent="0.25">
      <c r="A3446" s="1" t="s">
        <v>642</v>
      </c>
      <c r="B3446" s="38" t="s">
        <v>8143</v>
      </c>
    </row>
    <row r="3447" spans="1:2" hidden="1" x14ac:dyDescent="0.25">
      <c r="A3447" s="1" t="s">
        <v>8144</v>
      </c>
      <c r="B3447" s="38" t="s">
        <v>8145</v>
      </c>
    </row>
    <row r="3448" spans="1:2" hidden="1" x14ac:dyDescent="0.25">
      <c r="A3448" s="1" t="s">
        <v>8146</v>
      </c>
      <c r="B3448" s="38" t="s">
        <v>8147</v>
      </c>
    </row>
    <row r="3449" spans="1:2" hidden="1" x14ac:dyDescent="0.25">
      <c r="A3449" s="1" t="s">
        <v>691</v>
      </c>
      <c r="B3449" s="38" t="s">
        <v>8148</v>
      </c>
    </row>
    <row r="3450" spans="1:2" hidden="1" x14ac:dyDescent="0.25">
      <c r="A3450" s="1" t="s">
        <v>691</v>
      </c>
      <c r="B3450" s="38" t="s">
        <v>8148</v>
      </c>
    </row>
    <row r="3451" spans="1:2" hidden="1" x14ac:dyDescent="0.25">
      <c r="A3451" s="1" t="s">
        <v>691</v>
      </c>
      <c r="B3451" s="38" t="s">
        <v>8148</v>
      </c>
    </row>
    <row r="3452" spans="1:2" hidden="1" x14ac:dyDescent="0.25">
      <c r="A3452" s="1" t="s">
        <v>691</v>
      </c>
      <c r="B3452" s="38" t="s">
        <v>8148</v>
      </c>
    </row>
    <row r="3453" spans="1:2" hidden="1" x14ac:dyDescent="0.25">
      <c r="A3453" s="1" t="s">
        <v>8149</v>
      </c>
      <c r="B3453" s="38" t="s">
        <v>8150</v>
      </c>
    </row>
    <row r="3454" spans="1:2" hidden="1" x14ac:dyDescent="0.25">
      <c r="A3454" s="1" t="s">
        <v>8151</v>
      </c>
      <c r="B3454" s="38" t="s">
        <v>8152</v>
      </c>
    </row>
    <row r="3455" spans="1:2" hidden="1" x14ac:dyDescent="0.25">
      <c r="A3455" s="1" t="s">
        <v>8153</v>
      </c>
      <c r="B3455" s="38" t="s">
        <v>8154</v>
      </c>
    </row>
    <row r="3456" spans="1:2" hidden="1" x14ac:dyDescent="0.25">
      <c r="A3456" s="1" t="s">
        <v>8155</v>
      </c>
      <c r="B3456" s="38" t="s">
        <v>8156</v>
      </c>
    </row>
    <row r="3457" spans="1:2" hidden="1" x14ac:dyDescent="0.25">
      <c r="A3457" s="1" t="s">
        <v>8157</v>
      </c>
      <c r="B3457" s="38" t="s">
        <v>8158</v>
      </c>
    </row>
    <row r="3458" spans="1:2" hidden="1" x14ac:dyDescent="0.25">
      <c r="A3458" s="1" t="s">
        <v>8159</v>
      </c>
      <c r="B3458" s="38" t="s">
        <v>8160</v>
      </c>
    </row>
    <row r="3459" spans="1:2" hidden="1" x14ac:dyDescent="0.25">
      <c r="A3459" s="1" t="s">
        <v>8161</v>
      </c>
      <c r="B3459" s="38" t="s">
        <v>8162</v>
      </c>
    </row>
    <row r="3460" spans="1:2" hidden="1" x14ac:dyDescent="0.25">
      <c r="A3460" s="1" t="s">
        <v>8163</v>
      </c>
      <c r="B3460" s="38" t="s">
        <v>8164</v>
      </c>
    </row>
    <row r="3461" spans="1:2" hidden="1" x14ac:dyDescent="0.25">
      <c r="A3461" s="1" t="s">
        <v>8165</v>
      </c>
      <c r="B3461" s="38" t="s">
        <v>8166</v>
      </c>
    </row>
    <row r="3462" spans="1:2" hidden="1" x14ac:dyDescent="0.25">
      <c r="A3462" s="1" t="s">
        <v>8167</v>
      </c>
      <c r="B3462" s="38" t="s">
        <v>8168</v>
      </c>
    </row>
    <row r="3463" spans="1:2" hidden="1" x14ac:dyDescent="0.25">
      <c r="A3463" s="1" t="s">
        <v>8169</v>
      </c>
      <c r="B3463" s="38" t="s">
        <v>8170</v>
      </c>
    </row>
    <row r="3464" spans="1:2" hidden="1" x14ac:dyDescent="0.25">
      <c r="A3464" s="1" t="s">
        <v>8169</v>
      </c>
      <c r="B3464" s="38" t="s">
        <v>8170</v>
      </c>
    </row>
    <row r="3465" spans="1:2" hidden="1" x14ac:dyDescent="0.25">
      <c r="A3465" s="1" t="s">
        <v>8171</v>
      </c>
      <c r="B3465" s="38" t="s">
        <v>8170</v>
      </c>
    </row>
    <row r="3466" spans="1:2" hidden="1" x14ac:dyDescent="0.25">
      <c r="A3466" s="1" t="s">
        <v>8171</v>
      </c>
      <c r="B3466" s="38" t="s">
        <v>8170</v>
      </c>
    </row>
    <row r="3467" spans="1:2" hidden="1" x14ac:dyDescent="0.25">
      <c r="A3467" s="1" t="s">
        <v>8172</v>
      </c>
      <c r="B3467" s="38" t="s">
        <v>8173</v>
      </c>
    </row>
    <row r="3468" spans="1:2" hidden="1" x14ac:dyDescent="0.25">
      <c r="A3468" s="1" t="s">
        <v>8174</v>
      </c>
      <c r="B3468" s="38" t="s">
        <v>8175</v>
      </c>
    </row>
    <row r="3469" spans="1:2" hidden="1" x14ac:dyDescent="0.25">
      <c r="A3469" s="1" t="s">
        <v>8176</v>
      </c>
      <c r="B3469" s="38" t="s">
        <v>8177</v>
      </c>
    </row>
    <row r="3470" spans="1:2" hidden="1" x14ac:dyDescent="0.25">
      <c r="A3470" s="1" t="s">
        <v>407</v>
      </c>
      <c r="B3470" s="38" t="s">
        <v>8178</v>
      </c>
    </row>
    <row r="3471" spans="1:2" hidden="1" x14ac:dyDescent="0.25">
      <c r="A3471" s="1" t="s">
        <v>407</v>
      </c>
      <c r="B3471" s="38" t="s">
        <v>8178</v>
      </c>
    </row>
    <row r="3472" spans="1:2" hidden="1" x14ac:dyDescent="0.25">
      <c r="A3472" s="1" t="s">
        <v>407</v>
      </c>
      <c r="B3472" s="38" t="s">
        <v>8178</v>
      </c>
    </row>
    <row r="3473" spans="1:2" hidden="1" x14ac:dyDescent="0.25">
      <c r="A3473" s="1" t="s">
        <v>8179</v>
      </c>
      <c r="B3473" s="38" t="s">
        <v>8180</v>
      </c>
    </row>
    <row r="3474" spans="1:2" hidden="1" x14ac:dyDescent="0.25">
      <c r="A3474" s="1" t="s">
        <v>8181</v>
      </c>
      <c r="B3474" s="38" t="s">
        <v>8182</v>
      </c>
    </row>
    <row r="3475" spans="1:2" hidden="1" x14ac:dyDescent="0.25">
      <c r="A3475" s="1" t="s">
        <v>8183</v>
      </c>
      <c r="B3475" s="38" t="s">
        <v>8184</v>
      </c>
    </row>
    <row r="3476" spans="1:2" hidden="1" x14ac:dyDescent="0.25">
      <c r="A3476" s="1" t="s">
        <v>8185</v>
      </c>
      <c r="B3476" s="38" t="s">
        <v>8186</v>
      </c>
    </row>
    <row r="3477" spans="1:2" hidden="1" x14ac:dyDescent="0.25">
      <c r="A3477" s="1" t="s">
        <v>8187</v>
      </c>
      <c r="B3477" s="38" t="s">
        <v>8188</v>
      </c>
    </row>
    <row r="3478" spans="1:2" hidden="1" x14ac:dyDescent="0.25">
      <c r="A3478" s="1" t="s">
        <v>8189</v>
      </c>
      <c r="B3478" s="38" t="s">
        <v>8190</v>
      </c>
    </row>
    <row r="3479" spans="1:2" hidden="1" x14ac:dyDescent="0.25">
      <c r="A3479" s="1" t="s">
        <v>8191</v>
      </c>
      <c r="B3479" s="38" t="s">
        <v>8192</v>
      </c>
    </row>
    <row r="3480" spans="1:2" hidden="1" x14ac:dyDescent="0.25">
      <c r="A3480" s="1" t="s">
        <v>8193</v>
      </c>
      <c r="B3480" s="38" t="s">
        <v>8194</v>
      </c>
    </row>
    <row r="3481" spans="1:2" hidden="1" x14ac:dyDescent="0.25">
      <c r="A3481" s="1" t="s">
        <v>8195</v>
      </c>
      <c r="B3481" s="38" t="s">
        <v>8196</v>
      </c>
    </row>
    <row r="3482" spans="1:2" hidden="1" x14ac:dyDescent="0.25">
      <c r="A3482" s="1" t="s">
        <v>8197</v>
      </c>
      <c r="B3482" s="38" t="s">
        <v>8198</v>
      </c>
    </row>
    <row r="3483" spans="1:2" hidden="1" x14ac:dyDescent="0.25">
      <c r="A3483" s="1" t="s">
        <v>8199</v>
      </c>
      <c r="B3483" s="38" t="s">
        <v>8200</v>
      </c>
    </row>
    <row r="3484" spans="1:2" hidden="1" x14ac:dyDescent="0.25">
      <c r="A3484" s="1" t="s">
        <v>8201</v>
      </c>
      <c r="B3484" s="38" t="s">
        <v>8202</v>
      </c>
    </row>
    <row r="3485" spans="1:2" hidden="1" x14ac:dyDescent="0.25">
      <c r="A3485" s="1" t="s">
        <v>8203</v>
      </c>
      <c r="B3485" s="38" t="s">
        <v>8204</v>
      </c>
    </row>
    <row r="3486" spans="1:2" hidden="1" x14ac:dyDescent="0.25">
      <c r="A3486" s="1" t="s">
        <v>8205</v>
      </c>
      <c r="B3486" s="38" t="s">
        <v>8206</v>
      </c>
    </row>
    <row r="3487" spans="1:2" hidden="1" x14ac:dyDescent="0.25">
      <c r="A3487" s="1" t="s">
        <v>8207</v>
      </c>
      <c r="B3487" s="38" t="s">
        <v>8208</v>
      </c>
    </row>
    <row r="3488" spans="1:2" hidden="1" x14ac:dyDescent="0.25">
      <c r="A3488" s="1" t="s">
        <v>8209</v>
      </c>
      <c r="B3488" s="38" t="s">
        <v>8210</v>
      </c>
    </row>
    <row r="3489" spans="1:2" hidden="1" x14ac:dyDescent="0.25">
      <c r="A3489" s="1" t="s">
        <v>8211</v>
      </c>
      <c r="B3489" s="38" t="s">
        <v>8212</v>
      </c>
    </row>
    <row r="3490" spans="1:2" hidden="1" x14ac:dyDescent="0.25">
      <c r="A3490" s="1" t="s">
        <v>8211</v>
      </c>
      <c r="B3490" s="38" t="s">
        <v>8212</v>
      </c>
    </row>
    <row r="3491" spans="1:2" hidden="1" x14ac:dyDescent="0.25">
      <c r="A3491" s="1" t="s">
        <v>8213</v>
      </c>
      <c r="B3491" s="38" t="s">
        <v>8214</v>
      </c>
    </row>
    <row r="3492" spans="1:2" hidden="1" x14ac:dyDescent="0.25">
      <c r="A3492" s="1" t="s">
        <v>8215</v>
      </c>
      <c r="B3492" s="38" t="s">
        <v>8216</v>
      </c>
    </row>
    <row r="3493" spans="1:2" hidden="1" x14ac:dyDescent="0.25">
      <c r="A3493" s="1" t="s">
        <v>8217</v>
      </c>
      <c r="B3493" s="38" t="s">
        <v>8218</v>
      </c>
    </row>
    <row r="3494" spans="1:2" hidden="1" x14ac:dyDescent="0.25">
      <c r="A3494" s="1" t="s">
        <v>8219</v>
      </c>
      <c r="B3494" s="38" t="s">
        <v>8220</v>
      </c>
    </row>
    <row r="3495" spans="1:2" hidden="1" x14ac:dyDescent="0.25">
      <c r="A3495" s="1" t="s">
        <v>8221</v>
      </c>
      <c r="B3495" s="38" t="s">
        <v>8222</v>
      </c>
    </row>
    <row r="3496" spans="1:2" hidden="1" x14ac:dyDescent="0.25">
      <c r="A3496" s="1" t="s">
        <v>8223</v>
      </c>
      <c r="B3496" s="38" t="s">
        <v>8224</v>
      </c>
    </row>
    <row r="3497" spans="1:2" hidden="1" x14ac:dyDescent="0.25">
      <c r="A3497" s="1" t="s">
        <v>8225</v>
      </c>
      <c r="B3497" s="38" t="s">
        <v>8226</v>
      </c>
    </row>
    <row r="3498" spans="1:2" hidden="1" x14ac:dyDescent="0.25">
      <c r="A3498" s="1" t="s">
        <v>80</v>
      </c>
      <c r="B3498" s="38" t="s">
        <v>8227</v>
      </c>
    </row>
    <row r="3499" spans="1:2" hidden="1" x14ac:dyDescent="0.25">
      <c r="A3499" s="1" t="s">
        <v>80</v>
      </c>
      <c r="B3499" s="38" t="s">
        <v>8227</v>
      </c>
    </row>
    <row r="3500" spans="1:2" hidden="1" x14ac:dyDescent="0.25">
      <c r="A3500" s="1" t="s">
        <v>8228</v>
      </c>
      <c r="B3500" s="38" t="s">
        <v>8229</v>
      </c>
    </row>
    <row r="3501" spans="1:2" hidden="1" x14ac:dyDescent="0.25">
      <c r="A3501" s="1" t="s">
        <v>8228</v>
      </c>
      <c r="B3501" s="38" t="s">
        <v>8229</v>
      </c>
    </row>
    <row r="3502" spans="1:2" hidden="1" x14ac:dyDescent="0.25">
      <c r="A3502" s="1" t="s">
        <v>8230</v>
      </c>
      <c r="B3502" s="38" t="s">
        <v>8231</v>
      </c>
    </row>
    <row r="3503" spans="1:2" hidden="1" x14ac:dyDescent="0.25">
      <c r="A3503" s="1" t="s">
        <v>8232</v>
      </c>
      <c r="B3503" s="38" t="s">
        <v>8233</v>
      </c>
    </row>
    <row r="3504" spans="1:2" hidden="1" x14ac:dyDescent="0.25">
      <c r="A3504" s="1" t="s">
        <v>8234</v>
      </c>
      <c r="B3504" s="38" t="s">
        <v>8235</v>
      </c>
    </row>
    <row r="3505" spans="1:2" hidden="1" x14ac:dyDescent="0.25">
      <c r="A3505" s="1" t="s">
        <v>8236</v>
      </c>
      <c r="B3505" s="38" t="s">
        <v>8237</v>
      </c>
    </row>
    <row r="3506" spans="1:2" hidden="1" x14ac:dyDescent="0.25">
      <c r="A3506" s="1" t="s">
        <v>8238</v>
      </c>
      <c r="B3506" s="38" t="s">
        <v>8239</v>
      </c>
    </row>
    <row r="3507" spans="1:2" hidden="1" x14ac:dyDescent="0.25">
      <c r="A3507" s="1" t="s">
        <v>8240</v>
      </c>
      <c r="B3507" s="38" t="s">
        <v>8241</v>
      </c>
    </row>
    <row r="3508" spans="1:2" hidden="1" x14ac:dyDescent="0.25">
      <c r="A3508" s="1" t="s">
        <v>8242</v>
      </c>
      <c r="B3508" s="38" t="s">
        <v>8243</v>
      </c>
    </row>
    <row r="3509" spans="1:2" hidden="1" x14ac:dyDescent="0.25">
      <c r="A3509" s="1" t="s">
        <v>8244</v>
      </c>
      <c r="B3509" s="38" t="s">
        <v>8245</v>
      </c>
    </row>
    <row r="3510" spans="1:2" hidden="1" x14ac:dyDescent="0.25">
      <c r="A3510" s="1" t="s">
        <v>8246</v>
      </c>
      <c r="B3510" s="38" t="s">
        <v>8247</v>
      </c>
    </row>
    <row r="3511" spans="1:2" hidden="1" x14ac:dyDescent="0.25">
      <c r="A3511" s="1" t="s">
        <v>8248</v>
      </c>
      <c r="B3511" s="38" t="s">
        <v>8249</v>
      </c>
    </row>
    <row r="3512" spans="1:2" hidden="1" x14ac:dyDescent="0.25">
      <c r="A3512" s="1" t="s">
        <v>8250</v>
      </c>
      <c r="B3512" s="38" t="s">
        <v>8251</v>
      </c>
    </row>
    <row r="3513" spans="1:2" hidden="1" x14ac:dyDescent="0.25">
      <c r="A3513" s="1" t="s">
        <v>8252</v>
      </c>
      <c r="B3513" s="38" t="s">
        <v>8253</v>
      </c>
    </row>
    <row r="3514" spans="1:2" hidden="1" x14ac:dyDescent="0.25">
      <c r="A3514" s="1" t="s">
        <v>8254</v>
      </c>
      <c r="B3514" s="38" t="s">
        <v>8255</v>
      </c>
    </row>
    <row r="3515" spans="1:2" hidden="1" x14ac:dyDescent="0.25">
      <c r="A3515" s="1" t="s">
        <v>8256</v>
      </c>
      <c r="B3515" s="38" t="s">
        <v>8257</v>
      </c>
    </row>
    <row r="3516" spans="1:2" hidden="1" x14ac:dyDescent="0.25">
      <c r="A3516" s="1" t="s">
        <v>8258</v>
      </c>
      <c r="B3516" s="38" t="s">
        <v>8259</v>
      </c>
    </row>
    <row r="3517" spans="1:2" hidden="1" x14ac:dyDescent="0.25">
      <c r="A3517" s="1" t="s">
        <v>8260</v>
      </c>
      <c r="B3517" s="38" t="s">
        <v>8261</v>
      </c>
    </row>
    <row r="3518" spans="1:2" hidden="1" x14ac:dyDescent="0.25">
      <c r="A3518" s="1" t="s">
        <v>8262</v>
      </c>
      <c r="B3518" s="38" t="s">
        <v>8263</v>
      </c>
    </row>
    <row r="3519" spans="1:2" hidden="1" x14ac:dyDescent="0.25">
      <c r="A3519" s="1" t="s">
        <v>8264</v>
      </c>
      <c r="B3519" s="38" t="s">
        <v>8265</v>
      </c>
    </row>
    <row r="3520" spans="1:2" hidden="1" x14ac:dyDescent="0.25">
      <c r="A3520" s="1" t="s">
        <v>8266</v>
      </c>
      <c r="B3520" s="38" t="s">
        <v>8267</v>
      </c>
    </row>
    <row r="3521" spans="1:2" hidden="1" x14ac:dyDescent="0.25">
      <c r="A3521" s="1" t="s">
        <v>8268</v>
      </c>
      <c r="B3521" s="38" t="s">
        <v>8269</v>
      </c>
    </row>
    <row r="3522" spans="1:2" hidden="1" x14ac:dyDescent="0.25">
      <c r="A3522" s="1" t="s">
        <v>8270</v>
      </c>
      <c r="B3522" s="38" t="s">
        <v>8271</v>
      </c>
    </row>
    <row r="3523" spans="1:2" hidden="1" x14ac:dyDescent="0.25">
      <c r="A3523" s="1" t="s">
        <v>8272</v>
      </c>
      <c r="B3523" s="38" t="s">
        <v>8273</v>
      </c>
    </row>
    <row r="3524" spans="1:2" hidden="1" x14ac:dyDescent="0.25">
      <c r="A3524" s="1" t="s">
        <v>8274</v>
      </c>
      <c r="B3524" s="38" t="s">
        <v>8275</v>
      </c>
    </row>
    <row r="3525" spans="1:2" hidden="1" x14ac:dyDescent="0.25">
      <c r="A3525" s="1" t="s">
        <v>8276</v>
      </c>
      <c r="B3525" s="38" t="s">
        <v>8277</v>
      </c>
    </row>
    <row r="3526" spans="1:2" hidden="1" x14ac:dyDescent="0.25">
      <c r="A3526" s="1" t="s">
        <v>8278</v>
      </c>
      <c r="B3526" s="38" t="s">
        <v>8279</v>
      </c>
    </row>
    <row r="3527" spans="1:2" hidden="1" x14ac:dyDescent="0.25">
      <c r="A3527" s="1" t="s">
        <v>8280</v>
      </c>
      <c r="B3527" s="38" t="s">
        <v>8281</v>
      </c>
    </row>
    <row r="3528" spans="1:2" hidden="1" x14ac:dyDescent="0.25">
      <c r="A3528" s="1" t="s">
        <v>8282</v>
      </c>
      <c r="B3528" s="38" t="s">
        <v>8283</v>
      </c>
    </row>
    <row r="3529" spans="1:2" hidden="1" x14ac:dyDescent="0.25">
      <c r="A3529" s="1" t="s">
        <v>8284</v>
      </c>
      <c r="B3529" s="38" t="s">
        <v>8283</v>
      </c>
    </row>
    <row r="3530" spans="1:2" hidden="1" x14ac:dyDescent="0.25">
      <c r="A3530" s="1" t="s">
        <v>7714</v>
      </c>
      <c r="B3530" s="38" t="s">
        <v>8285</v>
      </c>
    </row>
    <row r="3531" spans="1:2" hidden="1" x14ac:dyDescent="0.25">
      <c r="A3531" s="1" t="s">
        <v>8286</v>
      </c>
      <c r="B3531" s="38" t="s">
        <v>8287</v>
      </c>
    </row>
    <row r="3532" spans="1:2" hidden="1" x14ac:dyDescent="0.25">
      <c r="A3532" s="1" t="s">
        <v>8288</v>
      </c>
      <c r="B3532" s="38" t="s">
        <v>8289</v>
      </c>
    </row>
    <row r="3533" spans="1:2" hidden="1" x14ac:dyDescent="0.25">
      <c r="A3533" s="1" t="s">
        <v>8290</v>
      </c>
      <c r="B3533" s="38" t="s">
        <v>8291</v>
      </c>
    </row>
    <row r="3534" spans="1:2" hidden="1" x14ac:dyDescent="0.25">
      <c r="A3534" s="1" t="s">
        <v>8292</v>
      </c>
      <c r="B3534" s="38" t="s">
        <v>8293</v>
      </c>
    </row>
    <row r="3535" spans="1:2" hidden="1" x14ac:dyDescent="0.25">
      <c r="A3535" s="1" t="s">
        <v>8294</v>
      </c>
      <c r="B3535" s="38" t="s">
        <v>8293</v>
      </c>
    </row>
    <row r="3536" spans="1:2" hidden="1" x14ac:dyDescent="0.25">
      <c r="A3536" s="1" t="s">
        <v>8295</v>
      </c>
      <c r="B3536" s="38" t="s">
        <v>8296</v>
      </c>
    </row>
    <row r="3537" spans="1:2" hidden="1" x14ac:dyDescent="0.25">
      <c r="A3537" s="1" t="s">
        <v>8295</v>
      </c>
      <c r="B3537" s="38" t="s">
        <v>8296</v>
      </c>
    </row>
    <row r="3538" spans="1:2" hidden="1" x14ac:dyDescent="0.25">
      <c r="A3538" s="1" t="s">
        <v>2144</v>
      </c>
      <c r="B3538" s="38" t="s">
        <v>8297</v>
      </c>
    </row>
    <row r="3539" spans="1:2" hidden="1" x14ac:dyDescent="0.25">
      <c r="A3539" s="1" t="s">
        <v>2144</v>
      </c>
      <c r="B3539" s="38" t="s">
        <v>8297</v>
      </c>
    </row>
    <row r="3540" spans="1:2" hidden="1" x14ac:dyDescent="0.25">
      <c r="A3540" s="1" t="s">
        <v>2144</v>
      </c>
      <c r="B3540" s="2" t="s">
        <v>8297</v>
      </c>
    </row>
    <row r="3541" spans="1:2" hidden="1" x14ac:dyDescent="0.25">
      <c r="A3541" s="1" t="s">
        <v>2144</v>
      </c>
      <c r="B3541" s="38" t="s">
        <v>8297</v>
      </c>
    </row>
    <row r="3542" spans="1:2" hidden="1" x14ac:dyDescent="0.25">
      <c r="A3542" s="1" t="s">
        <v>2144</v>
      </c>
      <c r="B3542" s="38" t="s">
        <v>8297</v>
      </c>
    </row>
    <row r="3543" spans="1:2" hidden="1" x14ac:dyDescent="0.25">
      <c r="A3543" s="1" t="s">
        <v>2144</v>
      </c>
      <c r="B3543" s="38" t="s">
        <v>8297</v>
      </c>
    </row>
    <row r="3544" spans="1:2" hidden="1" x14ac:dyDescent="0.25">
      <c r="A3544" s="1" t="s">
        <v>8298</v>
      </c>
      <c r="B3544" s="38" t="s">
        <v>8297</v>
      </c>
    </row>
    <row r="3545" spans="1:2" hidden="1" x14ac:dyDescent="0.25">
      <c r="A3545" s="1" t="s">
        <v>8298</v>
      </c>
      <c r="B3545" s="38" t="s">
        <v>8297</v>
      </c>
    </row>
    <row r="3546" spans="1:2" hidden="1" x14ac:dyDescent="0.25">
      <c r="A3546" s="1" t="s">
        <v>8298</v>
      </c>
      <c r="B3546" s="38" t="s">
        <v>8297</v>
      </c>
    </row>
    <row r="3547" spans="1:2" hidden="1" x14ac:dyDescent="0.25">
      <c r="A3547" s="1" t="s">
        <v>8298</v>
      </c>
      <c r="B3547" s="38" t="s">
        <v>8297</v>
      </c>
    </row>
    <row r="3548" spans="1:2" hidden="1" x14ac:dyDescent="0.25">
      <c r="A3548" s="1" t="s">
        <v>8298</v>
      </c>
      <c r="B3548" s="38" t="s">
        <v>8297</v>
      </c>
    </row>
    <row r="3549" spans="1:2" hidden="1" x14ac:dyDescent="0.25">
      <c r="A3549" s="1" t="s">
        <v>8298</v>
      </c>
      <c r="B3549" s="38" t="s">
        <v>8297</v>
      </c>
    </row>
    <row r="3550" spans="1:2" hidden="1" x14ac:dyDescent="0.25">
      <c r="A3550" s="1" t="s">
        <v>8298</v>
      </c>
      <c r="B3550" s="38" t="s">
        <v>8297</v>
      </c>
    </row>
    <row r="3551" spans="1:2" hidden="1" x14ac:dyDescent="0.25">
      <c r="A3551" s="1" t="s">
        <v>8298</v>
      </c>
      <c r="B3551" s="38" t="s">
        <v>8297</v>
      </c>
    </row>
    <row r="3552" spans="1:2" hidden="1" x14ac:dyDescent="0.25">
      <c r="A3552" s="1" t="s">
        <v>8298</v>
      </c>
      <c r="B3552" s="38" t="s">
        <v>8297</v>
      </c>
    </row>
    <row r="3553" spans="1:2" hidden="1" x14ac:dyDescent="0.25">
      <c r="A3553" s="1" t="s">
        <v>8298</v>
      </c>
      <c r="B3553" s="38" t="s">
        <v>8297</v>
      </c>
    </row>
    <row r="3554" spans="1:2" hidden="1" x14ac:dyDescent="0.25">
      <c r="A3554" s="1" t="s">
        <v>8298</v>
      </c>
      <c r="B3554" s="38" t="s">
        <v>8297</v>
      </c>
    </row>
    <row r="3555" spans="1:2" hidden="1" x14ac:dyDescent="0.25">
      <c r="A3555" s="1" t="s">
        <v>8298</v>
      </c>
      <c r="B3555" s="38" t="s">
        <v>8297</v>
      </c>
    </row>
    <row r="3556" spans="1:2" hidden="1" x14ac:dyDescent="0.25">
      <c r="A3556" s="1" t="s">
        <v>8299</v>
      </c>
      <c r="B3556" s="38" t="s">
        <v>8300</v>
      </c>
    </row>
    <row r="3557" spans="1:2" hidden="1" x14ac:dyDescent="0.25">
      <c r="A3557" s="1" t="s">
        <v>8301</v>
      </c>
      <c r="B3557" s="38" t="s">
        <v>8302</v>
      </c>
    </row>
    <row r="3558" spans="1:2" hidden="1" x14ac:dyDescent="0.25">
      <c r="A3558" s="1" t="s">
        <v>8303</v>
      </c>
      <c r="B3558" s="38" t="s">
        <v>8304</v>
      </c>
    </row>
    <row r="3559" spans="1:2" hidden="1" x14ac:dyDescent="0.25">
      <c r="A3559" s="1" t="s">
        <v>8303</v>
      </c>
      <c r="B3559" s="38" t="s">
        <v>8304</v>
      </c>
    </row>
    <row r="3560" spans="1:2" hidden="1" x14ac:dyDescent="0.25">
      <c r="A3560" s="1" t="s">
        <v>8303</v>
      </c>
      <c r="B3560" s="38" t="s">
        <v>8304</v>
      </c>
    </row>
    <row r="3561" spans="1:2" hidden="1" x14ac:dyDescent="0.25">
      <c r="A3561" s="1" t="s">
        <v>8305</v>
      </c>
      <c r="B3561" s="38" t="s">
        <v>8304</v>
      </c>
    </row>
    <row r="3562" spans="1:2" hidden="1" x14ac:dyDescent="0.25">
      <c r="A3562" s="1" t="s">
        <v>8305</v>
      </c>
      <c r="B3562" s="38" t="s">
        <v>8304</v>
      </c>
    </row>
    <row r="3563" spans="1:2" hidden="1" x14ac:dyDescent="0.25">
      <c r="A3563" s="1" t="s">
        <v>8305</v>
      </c>
      <c r="B3563" s="2" t="s">
        <v>8304</v>
      </c>
    </row>
    <row r="3564" spans="1:2" hidden="1" x14ac:dyDescent="0.25">
      <c r="A3564" s="1" t="s">
        <v>8306</v>
      </c>
      <c r="B3564" s="38" t="s">
        <v>8307</v>
      </c>
    </row>
    <row r="3565" spans="1:2" hidden="1" x14ac:dyDescent="0.25">
      <c r="A3565" s="1" t="s">
        <v>8306</v>
      </c>
      <c r="B3565" s="38" t="s">
        <v>8307</v>
      </c>
    </row>
    <row r="3566" spans="1:2" hidden="1" x14ac:dyDescent="0.25">
      <c r="A3566" s="1" t="s">
        <v>8306</v>
      </c>
      <c r="B3566" s="38" t="s">
        <v>8307</v>
      </c>
    </row>
    <row r="3567" spans="1:2" hidden="1" x14ac:dyDescent="0.25">
      <c r="A3567" s="1" t="s">
        <v>8306</v>
      </c>
      <c r="B3567" s="38" t="s">
        <v>8307</v>
      </c>
    </row>
    <row r="3568" spans="1:2" hidden="1" x14ac:dyDescent="0.25">
      <c r="A3568" s="1" t="s">
        <v>8306</v>
      </c>
      <c r="B3568" s="38" t="s">
        <v>8307</v>
      </c>
    </row>
    <row r="3569" spans="1:2" hidden="1" x14ac:dyDescent="0.25">
      <c r="A3569" s="1" t="s">
        <v>8306</v>
      </c>
      <c r="B3569" s="38" t="s">
        <v>8307</v>
      </c>
    </row>
    <row r="3570" spans="1:2" hidden="1" x14ac:dyDescent="0.25">
      <c r="A3570" s="1" t="s">
        <v>8306</v>
      </c>
      <c r="B3570" s="38" t="s">
        <v>8307</v>
      </c>
    </row>
    <row r="3571" spans="1:2" hidden="1" x14ac:dyDescent="0.25">
      <c r="A3571" s="1" t="s">
        <v>8306</v>
      </c>
      <c r="B3571" s="38" t="s">
        <v>8307</v>
      </c>
    </row>
    <row r="3572" spans="1:2" hidden="1" x14ac:dyDescent="0.25">
      <c r="A3572" s="1" t="s">
        <v>8306</v>
      </c>
      <c r="B3572" s="38" t="s">
        <v>8307</v>
      </c>
    </row>
    <row r="3573" spans="1:2" hidden="1" x14ac:dyDescent="0.25">
      <c r="A3573" s="1" t="s">
        <v>8306</v>
      </c>
      <c r="B3573" s="38" t="s">
        <v>8307</v>
      </c>
    </row>
    <row r="3574" spans="1:2" hidden="1" x14ac:dyDescent="0.25">
      <c r="A3574" s="1" t="s">
        <v>8306</v>
      </c>
      <c r="B3574" s="38" t="s">
        <v>8307</v>
      </c>
    </row>
    <row r="3575" spans="1:2" hidden="1" x14ac:dyDescent="0.25">
      <c r="A3575" s="1" t="s">
        <v>8306</v>
      </c>
      <c r="B3575" s="38" t="s">
        <v>8307</v>
      </c>
    </row>
    <row r="3576" spans="1:2" hidden="1" x14ac:dyDescent="0.25">
      <c r="A3576" s="1" t="s">
        <v>8306</v>
      </c>
      <c r="B3576" s="38" t="s">
        <v>8307</v>
      </c>
    </row>
    <row r="3577" spans="1:2" hidden="1" x14ac:dyDescent="0.25">
      <c r="A3577" s="1" t="s">
        <v>8306</v>
      </c>
      <c r="B3577" s="38" t="s">
        <v>8307</v>
      </c>
    </row>
    <row r="3578" spans="1:2" hidden="1" x14ac:dyDescent="0.25">
      <c r="A3578" s="1" t="s">
        <v>8306</v>
      </c>
      <c r="B3578" s="38" t="s">
        <v>8307</v>
      </c>
    </row>
    <row r="3579" spans="1:2" hidden="1" x14ac:dyDescent="0.25">
      <c r="A3579" s="1" t="s">
        <v>8306</v>
      </c>
      <c r="B3579" s="38" t="s">
        <v>8307</v>
      </c>
    </row>
    <row r="3580" spans="1:2" hidden="1" x14ac:dyDescent="0.25">
      <c r="A3580" s="1" t="s">
        <v>8308</v>
      </c>
      <c r="B3580" s="38" t="s">
        <v>8307</v>
      </c>
    </row>
    <row r="3581" spans="1:2" hidden="1" x14ac:dyDescent="0.25">
      <c r="A3581" s="1" t="s">
        <v>8308</v>
      </c>
      <c r="B3581" s="38" t="s">
        <v>8307</v>
      </c>
    </row>
    <row r="3582" spans="1:2" hidden="1" x14ac:dyDescent="0.25">
      <c r="A3582" s="1" t="s">
        <v>8308</v>
      </c>
      <c r="B3582" s="38" t="s">
        <v>8307</v>
      </c>
    </row>
    <row r="3583" spans="1:2" hidden="1" x14ac:dyDescent="0.25">
      <c r="A3583" s="1" t="s">
        <v>8308</v>
      </c>
      <c r="B3583" s="38" t="s">
        <v>8307</v>
      </c>
    </row>
    <row r="3584" spans="1:2" hidden="1" x14ac:dyDescent="0.25">
      <c r="A3584" s="1" t="s">
        <v>8308</v>
      </c>
      <c r="B3584" s="38" t="s">
        <v>8307</v>
      </c>
    </row>
    <row r="3585" spans="1:2" hidden="1" x14ac:dyDescent="0.25">
      <c r="A3585" s="1" t="s">
        <v>8308</v>
      </c>
      <c r="B3585" s="38" t="s">
        <v>8307</v>
      </c>
    </row>
    <row r="3586" spans="1:2" hidden="1" x14ac:dyDescent="0.25">
      <c r="A3586" s="1" t="s">
        <v>8308</v>
      </c>
      <c r="B3586" s="38" t="s">
        <v>8307</v>
      </c>
    </row>
    <row r="3587" spans="1:2" hidden="1" x14ac:dyDescent="0.25">
      <c r="A3587" s="1" t="s">
        <v>8308</v>
      </c>
      <c r="B3587" s="38" t="s">
        <v>8307</v>
      </c>
    </row>
    <row r="3588" spans="1:2" hidden="1" x14ac:dyDescent="0.25">
      <c r="A3588" s="1" t="s">
        <v>8309</v>
      </c>
      <c r="B3588" s="38" t="s">
        <v>8307</v>
      </c>
    </row>
    <row r="3589" spans="1:2" hidden="1" x14ac:dyDescent="0.25">
      <c r="A3589" s="1" t="s">
        <v>8309</v>
      </c>
      <c r="B3589" s="38" t="s">
        <v>8307</v>
      </c>
    </row>
    <row r="3590" spans="1:2" hidden="1" x14ac:dyDescent="0.25">
      <c r="A3590" s="1" t="s">
        <v>8309</v>
      </c>
      <c r="B3590" s="38" t="s">
        <v>8307</v>
      </c>
    </row>
    <row r="3591" spans="1:2" hidden="1" x14ac:dyDescent="0.25">
      <c r="A3591" s="1" t="s">
        <v>8309</v>
      </c>
      <c r="B3591" s="38" t="s">
        <v>8307</v>
      </c>
    </row>
    <row r="3592" spans="1:2" hidden="1" x14ac:dyDescent="0.25">
      <c r="A3592" s="1" t="s">
        <v>8309</v>
      </c>
      <c r="B3592" s="38" t="s">
        <v>8307</v>
      </c>
    </row>
    <row r="3593" spans="1:2" hidden="1" x14ac:dyDescent="0.25">
      <c r="A3593" s="1" t="s">
        <v>8309</v>
      </c>
      <c r="B3593" s="38" t="s">
        <v>8307</v>
      </c>
    </row>
    <row r="3594" spans="1:2" hidden="1" x14ac:dyDescent="0.25">
      <c r="A3594" s="1" t="s">
        <v>8309</v>
      </c>
      <c r="B3594" s="38" t="s">
        <v>8307</v>
      </c>
    </row>
    <row r="3595" spans="1:2" hidden="1" x14ac:dyDescent="0.25">
      <c r="A3595" s="1" t="s">
        <v>8309</v>
      </c>
      <c r="B3595" s="38" t="s">
        <v>8307</v>
      </c>
    </row>
    <row r="3596" spans="1:2" hidden="1" x14ac:dyDescent="0.25">
      <c r="A3596" s="1" t="s">
        <v>8310</v>
      </c>
      <c r="B3596" s="38" t="s">
        <v>8311</v>
      </c>
    </row>
    <row r="3597" spans="1:2" hidden="1" x14ac:dyDescent="0.25">
      <c r="A3597" s="1" t="s">
        <v>8312</v>
      </c>
      <c r="B3597" s="38" t="s">
        <v>8313</v>
      </c>
    </row>
    <row r="3598" spans="1:2" hidden="1" x14ac:dyDescent="0.25">
      <c r="A3598" s="1" t="s">
        <v>8314</v>
      </c>
      <c r="B3598" s="38" t="s">
        <v>8315</v>
      </c>
    </row>
    <row r="3599" spans="1:2" hidden="1" x14ac:dyDescent="0.25">
      <c r="A3599" s="1" t="s">
        <v>8316</v>
      </c>
      <c r="B3599" s="38" t="s">
        <v>8317</v>
      </c>
    </row>
    <row r="3600" spans="1:2" hidden="1" x14ac:dyDescent="0.25">
      <c r="A3600" s="1" t="s">
        <v>8318</v>
      </c>
      <c r="B3600" s="38" t="s">
        <v>8319</v>
      </c>
    </row>
    <row r="3601" spans="1:2" hidden="1" x14ac:dyDescent="0.25">
      <c r="A3601" s="1" t="s">
        <v>8320</v>
      </c>
      <c r="B3601" s="38" t="s">
        <v>8321</v>
      </c>
    </row>
    <row r="3602" spans="1:2" hidden="1" x14ac:dyDescent="0.25">
      <c r="A3602" s="1" t="s">
        <v>8322</v>
      </c>
      <c r="B3602" s="38" t="s">
        <v>8323</v>
      </c>
    </row>
    <row r="3603" spans="1:2" hidden="1" x14ac:dyDescent="0.25">
      <c r="A3603" s="1" t="s">
        <v>8324</v>
      </c>
      <c r="B3603" s="38" t="s">
        <v>8325</v>
      </c>
    </row>
    <row r="3604" spans="1:2" hidden="1" x14ac:dyDescent="0.25">
      <c r="A3604" s="1" t="s">
        <v>8326</v>
      </c>
      <c r="B3604" s="38" t="s">
        <v>8327</v>
      </c>
    </row>
    <row r="3605" spans="1:2" hidden="1" x14ac:dyDescent="0.25">
      <c r="A3605" s="1" t="s">
        <v>8328</v>
      </c>
      <c r="B3605" s="38" t="s">
        <v>8329</v>
      </c>
    </row>
    <row r="3606" spans="1:2" hidden="1" x14ac:dyDescent="0.25">
      <c r="A3606" s="1" t="s">
        <v>8330</v>
      </c>
      <c r="B3606" s="38" t="s">
        <v>8331</v>
      </c>
    </row>
    <row r="3607" spans="1:2" hidden="1" x14ac:dyDescent="0.25">
      <c r="A3607" s="1" t="s">
        <v>8332</v>
      </c>
      <c r="B3607" s="38" t="s">
        <v>8333</v>
      </c>
    </row>
    <row r="3608" spans="1:2" hidden="1" x14ac:dyDescent="0.25">
      <c r="A3608" s="1" t="s">
        <v>8334</v>
      </c>
      <c r="B3608" s="38" t="s">
        <v>8335</v>
      </c>
    </row>
    <row r="3609" spans="1:2" hidden="1" x14ac:dyDescent="0.25">
      <c r="A3609" s="1" t="s">
        <v>8336</v>
      </c>
      <c r="B3609" s="38" t="s">
        <v>8337</v>
      </c>
    </row>
    <row r="3610" spans="1:2" hidden="1" x14ac:dyDescent="0.25">
      <c r="A3610" s="1" t="s">
        <v>8336</v>
      </c>
      <c r="B3610" s="38" t="s">
        <v>8337</v>
      </c>
    </row>
    <row r="3611" spans="1:2" hidden="1" x14ac:dyDescent="0.25">
      <c r="A3611" s="1" t="s">
        <v>8338</v>
      </c>
      <c r="B3611" s="38" t="s">
        <v>8339</v>
      </c>
    </row>
    <row r="3612" spans="1:2" hidden="1" x14ac:dyDescent="0.25">
      <c r="A3612" s="1" t="s">
        <v>8340</v>
      </c>
      <c r="B3612" s="38" t="s">
        <v>8341</v>
      </c>
    </row>
    <row r="3613" spans="1:2" hidden="1" x14ac:dyDescent="0.25">
      <c r="A3613" s="1" t="s">
        <v>8342</v>
      </c>
      <c r="B3613" s="38" t="s">
        <v>8341</v>
      </c>
    </row>
    <row r="3614" spans="1:2" hidden="1" x14ac:dyDescent="0.25">
      <c r="A3614" s="1" t="s">
        <v>8343</v>
      </c>
      <c r="B3614" s="38" t="s">
        <v>8344</v>
      </c>
    </row>
    <row r="3615" spans="1:2" hidden="1" x14ac:dyDescent="0.25">
      <c r="A3615" s="1" t="s">
        <v>8345</v>
      </c>
      <c r="B3615" s="38" t="s">
        <v>8346</v>
      </c>
    </row>
    <row r="3616" spans="1:2" hidden="1" x14ac:dyDescent="0.25">
      <c r="A3616" s="1" t="s">
        <v>8347</v>
      </c>
      <c r="B3616" s="38" t="s">
        <v>8348</v>
      </c>
    </row>
    <row r="3617" spans="1:2" hidden="1" x14ac:dyDescent="0.25">
      <c r="A3617" s="1" t="s">
        <v>8349</v>
      </c>
      <c r="B3617" s="38" t="s">
        <v>8350</v>
      </c>
    </row>
    <row r="3618" spans="1:2" hidden="1" x14ac:dyDescent="0.25">
      <c r="A3618" s="1" t="s">
        <v>8351</v>
      </c>
      <c r="B3618" s="38" t="s">
        <v>8352</v>
      </c>
    </row>
    <row r="3619" spans="1:2" hidden="1" x14ac:dyDescent="0.25">
      <c r="A3619" s="1" t="s">
        <v>8353</v>
      </c>
      <c r="B3619" s="38" t="s">
        <v>8354</v>
      </c>
    </row>
    <row r="3620" spans="1:2" hidden="1" x14ac:dyDescent="0.25">
      <c r="A3620" s="1" t="s">
        <v>405</v>
      </c>
      <c r="B3620" s="38" t="s">
        <v>8355</v>
      </c>
    </row>
    <row r="3621" spans="1:2" hidden="1" x14ac:dyDescent="0.25">
      <c r="A3621" s="1" t="s">
        <v>405</v>
      </c>
      <c r="B3621" s="38" t="s">
        <v>8355</v>
      </c>
    </row>
    <row r="3622" spans="1:2" hidden="1" x14ac:dyDescent="0.25">
      <c r="A3622" s="1" t="s">
        <v>8356</v>
      </c>
      <c r="B3622" s="38" t="s">
        <v>8357</v>
      </c>
    </row>
    <row r="3623" spans="1:2" hidden="1" x14ac:dyDescent="0.25">
      <c r="A3623" s="1" t="s">
        <v>8358</v>
      </c>
      <c r="B3623" s="38" t="s">
        <v>8359</v>
      </c>
    </row>
    <row r="3624" spans="1:2" hidden="1" x14ac:dyDescent="0.25">
      <c r="A3624" s="1" t="s">
        <v>8360</v>
      </c>
      <c r="B3624" s="38" t="s">
        <v>8361</v>
      </c>
    </row>
    <row r="3625" spans="1:2" hidden="1" x14ac:dyDescent="0.25">
      <c r="A3625" s="1" t="s">
        <v>8362</v>
      </c>
      <c r="B3625" s="38" t="s">
        <v>8363</v>
      </c>
    </row>
    <row r="3626" spans="1:2" hidden="1" x14ac:dyDescent="0.25">
      <c r="A3626" s="1" t="s">
        <v>8364</v>
      </c>
      <c r="B3626" s="38" t="s">
        <v>8365</v>
      </c>
    </row>
    <row r="3627" spans="1:2" hidden="1" x14ac:dyDescent="0.25">
      <c r="A3627" s="1" t="s">
        <v>8364</v>
      </c>
      <c r="B3627" s="38" t="s">
        <v>8365</v>
      </c>
    </row>
    <row r="3628" spans="1:2" hidden="1" x14ac:dyDescent="0.25">
      <c r="A3628" s="1" t="s">
        <v>8366</v>
      </c>
      <c r="B3628" s="38" t="s">
        <v>8367</v>
      </c>
    </row>
    <row r="3629" spans="1:2" hidden="1" x14ac:dyDescent="0.25">
      <c r="A3629" s="1" t="s">
        <v>8368</v>
      </c>
      <c r="B3629" s="38" t="s">
        <v>8369</v>
      </c>
    </row>
    <row r="3630" spans="1:2" hidden="1" x14ac:dyDescent="0.25">
      <c r="A3630" s="1" t="s">
        <v>8368</v>
      </c>
      <c r="B3630" s="38" t="s">
        <v>8369</v>
      </c>
    </row>
    <row r="3631" spans="1:2" hidden="1" x14ac:dyDescent="0.25">
      <c r="A3631" s="1" t="s">
        <v>8368</v>
      </c>
      <c r="B3631" s="38" t="s">
        <v>8369</v>
      </c>
    </row>
    <row r="3632" spans="1:2" hidden="1" x14ac:dyDescent="0.25">
      <c r="A3632" s="1" t="s">
        <v>8370</v>
      </c>
      <c r="B3632" s="38" t="s">
        <v>8369</v>
      </c>
    </row>
    <row r="3633" spans="1:2" hidden="1" x14ac:dyDescent="0.25">
      <c r="A3633" s="1" t="s">
        <v>8370</v>
      </c>
      <c r="B3633" s="38" t="s">
        <v>8369</v>
      </c>
    </row>
    <row r="3634" spans="1:2" hidden="1" x14ac:dyDescent="0.25">
      <c r="A3634" s="1" t="s">
        <v>8370</v>
      </c>
      <c r="B3634" s="38" t="s">
        <v>8369</v>
      </c>
    </row>
    <row r="3635" spans="1:2" hidden="1" x14ac:dyDescent="0.25">
      <c r="A3635" s="1" t="s">
        <v>8371</v>
      </c>
      <c r="B3635" s="38" t="s">
        <v>8369</v>
      </c>
    </row>
    <row r="3636" spans="1:2" hidden="1" x14ac:dyDescent="0.25">
      <c r="A3636" s="1" t="s">
        <v>8371</v>
      </c>
      <c r="B3636" s="38" t="s">
        <v>8369</v>
      </c>
    </row>
    <row r="3637" spans="1:2" hidden="1" x14ac:dyDescent="0.25">
      <c r="A3637" s="1" t="s">
        <v>8371</v>
      </c>
      <c r="B3637" s="38" t="s">
        <v>8369</v>
      </c>
    </row>
    <row r="3638" spans="1:2" hidden="1" x14ac:dyDescent="0.25">
      <c r="A3638" s="1" t="s">
        <v>8372</v>
      </c>
      <c r="B3638" s="38" t="s">
        <v>8369</v>
      </c>
    </row>
    <row r="3639" spans="1:2" hidden="1" x14ac:dyDescent="0.25">
      <c r="A3639" s="1" t="s">
        <v>8372</v>
      </c>
      <c r="B3639" s="38" t="s">
        <v>8369</v>
      </c>
    </row>
    <row r="3640" spans="1:2" hidden="1" x14ac:dyDescent="0.25">
      <c r="A3640" s="1" t="s">
        <v>8372</v>
      </c>
      <c r="B3640" s="38" t="s">
        <v>8369</v>
      </c>
    </row>
    <row r="3641" spans="1:2" hidden="1" x14ac:dyDescent="0.25">
      <c r="A3641" s="1" t="s">
        <v>8373</v>
      </c>
      <c r="B3641" s="38" t="s">
        <v>8374</v>
      </c>
    </row>
    <row r="3642" spans="1:2" hidden="1" x14ac:dyDescent="0.25">
      <c r="A3642" s="1" t="s">
        <v>8375</v>
      </c>
      <c r="B3642" s="38" t="s">
        <v>8376</v>
      </c>
    </row>
    <row r="3643" spans="1:2" hidden="1" x14ac:dyDescent="0.25">
      <c r="A3643" s="1" t="s">
        <v>8377</v>
      </c>
      <c r="B3643" s="38" t="s">
        <v>8378</v>
      </c>
    </row>
    <row r="3644" spans="1:2" hidden="1" x14ac:dyDescent="0.25">
      <c r="A3644" s="1" t="s">
        <v>8379</v>
      </c>
      <c r="B3644" s="38" t="s">
        <v>8380</v>
      </c>
    </row>
    <row r="3645" spans="1:2" hidden="1" x14ac:dyDescent="0.25">
      <c r="A3645" s="1" t="s">
        <v>8381</v>
      </c>
      <c r="B3645" s="38" t="s">
        <v>8382</v>
      </c>
    </row>
    <row r="3646" spans="1:2" hidden="1" x14ac:dyDescent="0.25">
      <c r="A3646" s="1" t="s">
        <v>1204</v>
      </c>
      <c r="B3646" s="38" t="s">
        <v>8383</v>
      </c>
    </row>
    <row r="3647" spans="1:2" hidden="1" x14ac:dyDescent="0.25">
      <c r="A3647" s="1" t="s">
        <v>8384</v>
      </c>
      <c r="B3647" s="38" t="s">
        <v>8385</v>
      </c>
    </row>
    <row r="3648" spans="1:2" hidden="1" x14ac:dyDescent="0.25">
      <c r="A3648" s="1" t="s">
        <v>8384</v>
      </c>
      <c r="B3648" s="38" t="s">
        <v>8385</v>
      </c>
    </row>
    <row r="3649" spans="1:2" hidden="1" x14ac:dyDescent="0.25">
      <c r="A3649" s="1" t="s">
        <v>8386</v>
      </c>
      <c r="B3649" s="38" t="s">
        <v>8387</v>
      </c>
    </row>
    <row r="3650" spans="1:2" hidden="1" x14ac:dyDescent="0.25">
      <c r="A3650" s="1" t="s">
        <v>8388</v>
      </c>
      <c r="B3650" s="38" t="s">
        <v>8389</v>
      </c>
    </row>
    <row r="3651" spans="1:2" hidden="1" x14ac:dyDescent="0.25">
      <c r="A3651" s="1" t="s">
        <v>8390</v>
      </c>
      <c r="B3651" s="38" t="s">
        <v>8391</v>
      </c>
    </row>
    <row r="3652" spans="1:2" hidden="1" x14ac:dyDescent="0.25">
      <c r="A3652" s="1" t="s">
        <v>8392</v>
      </c>
      <c r="B3652" s="38" t="s">
        <v>8393</v>
      </c>
    </row>
    <row r="3653" spans="1:2" hidden="1" x14ac:dyDescent="0.25">
      <c r="A3653" s="1" t="s">
        <v>8392</v>
      </c>
      <c r="B3653" s="38" t="s">
        <v>8393</v>
      </c>
    </row>
    <row r="3654" spans="1:2" hidden="1" x14ac:dyDescent="0.25">
      <c r="A3654" s="1" t="s">
        <v>984</v>
      </c>
      <c r="B3654" s="38" t="s">
        <v>8394</v>
      </c>
    </row>
    <row r="3655" spans="1:2" hidden="1" x14ac:dyDescent="0.25">
      <c r="A3655" s="1" t="s">
        <v>984</v>
      </c>
      <c r="B3655" s="38" t="s">
        <v>8394</v>
      </c>
    </row>
    <row r="3656" spans="1:2" hidden="1" x14ac:dyDescent="0.25">
      <c r="A3656" s="1" t="s">
        <v>17</v>
      </c>
      <c r="B3656" s="38" t="s">
        <v>8395</v>
      </c>
    </row>
    <row r="3657" spans="1:2" hidden="1" x14ac:dyDescent="0.25">
      <c r="A3657" s="1" t="s">
        <v>8396</v>
      </c>
      <c r="B3657" s="38" t="s">
        <v>8397</v>
      </c>
    </row>
    <row r="3658" spans="1:2" hidden="1" x14ac:dyDescent="0.25">
      <c r="A3658" s="1" t="s">
        <v>8398</v>
      </c>
      <c r="B3658" s="38" t="s">
        <v>8399</v>
      </c>
    </row>
    <row r="3659" spans="1:2" hidden="1" x14ac:dyDescent="0.25">
      <c r="A3659" s="1" t="s">
        <v>630</v>
      </c>
      <c r="B3659" s="38" t="s">
        <v>8400</v>
      </c>
    </row>
    <row r="3660" spans="1:2" hidden="1" x14ac:dyDescent="0.25">
      <c r="A3660" s="1" t="s">
        <v>630</v>
      </c>
      <c r="B3660" s="38" t="s">
        <v>8400</v>
      </c>
    </row>
    <row r="3661" spans="1:2" hidden="1" x14ac:dyDescent="0.25">
      <c r="A3661" s="1" t="s">
        <v>8401</v>
      </c>
      <c r="B3661" s="38" t="s">
        <v>8402</v>
      </c>
    </row>
    <row r="3662" spans="1:2" hidden="1" x14ac:dyDescent="0.25">
      <c r="A3662" s="1" t="s">
        <v>8403</v>
      </c>
      <c r="B3662" s="38" t="s">
        <v>8404</v>
      </c>
    </row>
    <row r="3663" spans="1:2" hidden="1" x14ac:dyDescent="0.25">
      <c r="A3663" s="1" t="s">
        <v>8403</v>
      </c>
      <c r="B3663" s="38" t="s">
        <v>8404</v>
      </c>
    </row>
    <row r="3664" spans="1:2" hidden="1" x14ac:dyDescent="0.25">
      <c r="A3664" s="1" t="s">
        <v>8405</v>
      </c>
      <c r="B3664" s="38" t="s">
        <v>8406</v>
      </c>
    </row>
    <row r="3665" spans="1:2" hidden="1" x14ac:dyDescent="0.25">
      <c r="A3665" s="1" t="s">
        <v>8407</v>
      </c>
      <c r="B3665" s="38" t="s">
        <v>8408</v>
      </c>
    </row>
    <row r="3666" spans="1:2" hidden="1" x14ac:dyDescent="0.25">
      <c r="A3666" s="1" t="s">
        <v>8409</v>
      </c>
      <c r="B3666" s="38" t="s">
        <v>8410</v>
      </c>
    </row>
    <row r="3667" spans="1:2" hidden="1" x14ac:dyDescent="0.25">
      <c r="A3667" s="1" t="s">
        <v>237</v>
      </c>
      <c r="B3667" s="38" t="s">
        <v>8411</v>
      </c>
    </row>
    <row r="3668" spans="1:2" hidden="1" x14ac:dyDescent="0.25">
      <c r="A3668" s="1" t="s">
        <v>237</v>
      </c>
      <c r="B3668" s="38" t="s">
        <v>8411</v>
      </c>
    </row>
    <row r="3669" spans="1:2" hidden="1" x14ac:dyDescent="0.25">
      <c r="A3669" s="1" t="s">
        <v>237</v>
      </c>
      <c r="B3669" s="38" t="s">
        <v>8411</v>
      </c>
    </row>
    <row r="3670" spans="1:2" hidden="1" x14ac:dyDescent="0.25">
      <c r="A3670" s="1" t="s">
        <v>237</v>
      </c>
      <c r="B3670" s="38" t="s">
        <v>8411</v>
      </c>
    </row>
    <row r="3671" spans="1:2" hidden="1" x14ac:dyDescent="0.25">
      <c r="A3671" s="1" t="s">
        <v>1430</v>
      </c>
      <c r="B3671" s="38" t="s">
        <v>8411</v>
      </c>
    </row>
    <row r="3672" spans="1:2" hidden="1" x14ac:dyDescent="0.25">
      <c r="A3672" s="1" t="s">
        <v>1430</v>
      </c>
      <c r="B3672" s="38" t="s">
        <v>8411</v>
      </c>
    </row>
    <row r="3673" spans="1:2" hidden="1" x14ac:dyDescent="0.25">
      <c r="A3673" s="1" t="s">
        <v>1430</v>
      </c>
      <c r="B3673" s="38" t="s">
        <v>8411</v>
      </c>
    </row>
    <row r="3674" spans="1:2" hidden="1" x14ac:dyDescent="0.25">
      <c r="A3674" s="1" t="s">
        <v>1430</v>
      </c>
      <c r="B3674" s="38" t="s">
        <v>8411</v>
      </c>
    </row>
    <row r="3675" spans="1:2" hidden="1" x14ac:dyDescent="0.25">
      <c r="A3675" s="1" t="s">
        <v>8412</v>
      </c>
      <c r="B3675" s="38" t="s">
        <v>8413</v>
      </c>
    </row>
    <row r="3676" spans="1:2" hidden="1" x14ac:dyDescent="0.25">
      <c r="A3676" s="1" t="s">
        <v>8414</v>
      </c>
      <c r="B3676" s="38" t="s">
        <v>8415</v>
      </c>
    </row>
    <row r="3677" spans="1:2" hidden="1" x14ac:dyDescent="0.25">
      <c r="A3677" s="1" t="s">
        <v>8416</v>
      </c>
      <c r="B3677" s="38" t="s">
        <v>8417</v>
      </c>
    </row>
    <row r="3678" spans="1:2" hidden="1" x14ac:dyDescent="0.25">
      <c r="A3678" s="1" t="s">
        <v>8418</v>
      </c>
      <c r="B3678" s="38" t="s">
        <v>8419</v>
      </c>
    </row>
    <row r="3679" spans="1:2" hidden="1" x14ac:dyDescent="0.25">
      <c r="A3679" s="1" t="s">
        <v>8420</v>
      </c>
      <c r="B3679" s="38" t="s">
        <v>8421</v>
      </c>
    </row>
    <row r="3680" spans="1:2" hidden="1" x14ac:dyDescent="0.25">
      <c r="A3680" s="1" t="s">
        <v>8422</v>
      </c>
      <c r="B3680" s="38" t="s">
        <v>8423</v>
      </c>
    </row>
    <row r="3681" spans="1:2" hidden="1" x14ac:dyDescent="0.25">
      <c r="A3681" s="1" t="s">
        <v>8424</v>
      </c>
      <c r="B3681" s="38" t="s">
        <v>8425</v>
      </c>
    </row>
    <row r="3682" spans="1:2" hidden="1" x14ac:dyDescent="0.25">
      <c r="A3682" s="1" t="s">
        <v>8426</v>
      </c>
      <c r="B3682" s="38" t="s">
        <v>8427</v>
      </c>
    </row>
    <row r="3683" spans="1:2" hidden="1" x14ac:dyDescent="0.25">
      <c r="A3683" s="1" t="s">
        <v>2817</v>
      </c>
      <c r="B3683" s="38" t="s">
        <v>8428</v>
      </c>
    </row>
    <row r="3684" spans="1:2" hidden="1" x14ac:dyDescent="0.25">
      <c r="A3684" s="1" t="s">
        <v>8429</v>
      </c>
      <c r="B3684" s="38" t="s">
        <v>8430</v>
      </c>
    </row>
    <row r="3685" spans="1:2" hidden="1" x14ac:dyDescent="0.25">
      <c r="A3685" s="1" t="s">
        <v>8431</v>
      </c>
      <c r="B3685" s="38" t="s">
        <v>8432</v>
      </c>
    </row>
    <row r="3686" spans="1:2" hidden="1" x14ac:dyDescent="0.25">
      <c r="A3686" s="1" t="s">
        <v>8433</v>
      </c>
      <c r="B3686" s="38" t="s">
        <v>8434</v>
      </c>
    </row>
    <row r="3687" spans="1:2" hidden="1" x14ac:dyDescent="0.25">
      <c r="A3687" s="1" t="s">
        <v>8435</v>
      </c>
      <c r="B3687" s="38" t="s">
        <v>8436</v>
      </c>
    </row>
    <row r="3688" spans="1:2" hidden="1" x14ac:dyDescent="0.25">
      <c r="A3688" s="1" t="s">
        <v>8437</v>
      </c>
      <c r="B3688" s="38" t="s">
        <v>8438</v>
      </c>
    </row>
    <row r="3689" spans="1:2" hidden="1" x14ac:dyDescent="0.25">
      <c r="A3689" s="1" t="s">
        <v>8439</v>
      </c>
      <c r="B3689" s="38" t="s">
        <v>8440</v>
      </c>
    </row>
    <row r="3690" spans="1:2" hidden="1" x14ac:dyDescent="0.25">
      <c r="A3690" s="1" t="s">
        <v>8441</v>
      </c>
      <c r="B3690" s="38" t="s">
        <v>8442</v>
      </c>
    </row>
    <row r="3691" spans="1:2" hidden="1" x14ac:dyDescent="0.25">
      <c r="A3691" s="1" t="s">
        <v>696</v>
      </c>
      <c r="B3691" s="38" t="s">
        <v>8443</v>
      </c>
    </row>
    <row r="3692" spans="1:2" hidden="1" x14ac:dyDescent="0.25">
      <c r="A3692" s="1" t="s">
        <v>8444</v>
      </c>
      <c r="B3692" s="38" t="s">
        <v>8445</v>
      </c>
    </row>
    <row r="3693" spans="1:2" hidden="1" x14ac:dyDescent="0.25">
      <c r="A3693" s="1" t="s">
        <v>8446</v>
      </c>
      <c r="B3693" s="38" t="s">
        <v>8447</v>
      </c>
    </row>
    <row r="3694" spans="1:2" hidden="1" x14ac:dyDescent="0.25">
      <c r="A3694" s="1" t="s">
        <v>8448</v>
      </c>
      <c r="B3694" s="38" t="s">
        <v>8449</v>
      </c>
    </row>
    <row r="3695" spans="1:2" hidden="1" x14ac:dyDescent="0.25">
      <c r="A3695" s="1" t="s">
        <v>8450</v>
      </c>
      <c r="B3695" s="38" t="s">
        <v>8451</v>
      </c>
    </row>
    <row r="3696" spans="1:2" hidden="1" x14ac:dyDescent="0.25">
      <c r="A3696" s="1" t="s">
        <v>8450</v>
      </c>
      <c r="B3696" s="38" t="s">
        <v>8451</v>
      </c>
    </row>
    <row r="3697" spans="1:2" hidden="1" x14ac:dyDescent="0.25">
      <c r="A3697" s="1" t="s">
        <v>8452</v>
      </c>
      <c r="B3697" s="38" t="s">
        <v>8453</v>
      </c>
    </row>
    <row r="3698" spans="1:2" hidden="1" x14ac:dyDescent="0.25">
      <c r="A3698" s="1" t="s">
        <v>8454</v>
      </c>
      <c r="B3698" s="38" t="s">
        <v>8455</v>
      </c>
    </row>
    <row r="3699" spans="1:2" hidden="1" x14ac:dyDescent="0.25">
      <c r="A3699" s="1" t="s">
        <v>8456</v>
      </c>
      <c r="B3699" s="38" t="s">
        <v>8457</v>
      </c>
    </row>
    <row r="3700" spans="1:2" hidden="1" x14ac:dyDescent="0.25">
      <c r="A3700" s="1" t="s">
        <v>8458</v>
      </c>
      <c r="B3700" s="38" t="s">
        <v>8459</v>
      </c>
    </row>
    <row r="3701" spans="1:2" hidden="1" x14ac:dyDescent="0.25">
      <c r="A3701" s="1" t="s">
        <v>8460</v>
      </c>
      <c r="B3701" s="38" t="s">
        <v>8461</v>
      </c>
    </row>
    <row r="3702" spans="1:2" hidden="1" x14ac:dyDescent="0.25">
      <c r="A3702" s="1" t="s">
        <v>8462</v>
      </c>
      <c r="B3702" s="38" t="s">
        <v>8463</v>
      </c>
    </row>
    <row r="3703" spans="1:2" hidden="1" x14ac:dyDescent="0.25">
      <c r="A3703" s="1" t="s">
        <v>8462</v>
      </c>
      <c r="B3703" s="38" t="s">
        <v>8463</v>
      </c>
    </row>
    <row r="3704" spans="1:2" hidden="1" x14ac:dyDescent="0.25">
      <c r="A3704" s="1" t="s">
        <v>8462</v>
      </c>
      <c r="B3704" s="38" t="s">
        <v>8463</v>
      </c>
    </row>
    <row r="3705" spans="1:2" hidden="1" x14ac:dyDescent="0.25">
      <c r="A3705" s="1" t="s">
        <v>8462</v>
      </c>
      <c r="B3705" s="38" t="s">
        <v>8463</v>
      </c>
    </row>
    <row r="3706" spans="1:2" hidden="1" x14ac:dyDescent="0.25">
      <c r="A3706" s="1" t="s">
        <v>8464</v>
      </c>
      <c r="B3706" s="38" t="s">
        <v>8465</v>
      </c>
    </row>
    <row r="3707" spans="1:2" hidden="1" x14ac:dyDescent="0.25">
      <c r="A3707" s="1" t="s">
        <v>8466</v>
      </c>
      <c r="B3707" s="38" t="s">
        <v>8467</v>
      </c>
    </row>
    <row r="3708" spans="1:2" hidden="1" x14ac:dyDescent="0.25">
      <c r="A3708" s="1" t="s">
        <v>8468</v>
      </c>
      <c r="B3708" s="38" t="s">
        <v>8469</v>
      </c>
    </row>
    <row r="3709" spans="1:2" hidden="1" x14ac:dyDescent="0.25">
      <c r="A3709" s="1" t="s">
        <v>8470</v>
      </c>
      <c r="B3709" s="38" t="s">
        <v>8471</v>
      </c>
    </row>
    <row r="3710" spans="1:2" hidden="1" x14ac:dyDescent="0.25">
      <c r="A3710" s="1" t="s">
        <v>8472</v>
      </c>
      <c r="B3710" s="38" t="s">
        <v>8473</v>
      </c>
    </row>
    <row r="3711" spans="1:2" hidden="1" x14ac:dyDescent="0.25">
      <c r="A3711" s="1" t="s">
        <v>8474</v>
      </c>
      <c r="B3711" s="38" t="s">
        <v>8475</v>
      </c>
    </row>
    <row r="3712" spans="1:2" hidden="1" x14ac:dyDescent="0.25">
      <c r="A3712" s="1" t="s">
        <v>8476</v>
      </c>
      <c r="B3712" s="38" t="s">
        <v>8477</v>
      </c>
    </row>
    <row r="3713" spans="1:2" hidden="1" x14ac:dyDescent="0.25">
      <c r="A3713" s="1" t="s">
        <v>8478</v>
      </c>
      <c r="B3713" s="38" t="s">
        <v>8479</v>
      </c>
    </row>
    <row r="3714" spans="1:2" hidden="1" x14ac:dyDescent="0.25">
      <c r="A3714" s="1" t="s">
        <v>8480</v>
      </c>
      <c r="B3714" s="38" t="s">
        <v>8481</v>
      </c>
    </row>
    <row r="3715" spans="1:2" hidden="1" x14ac:dyDescent="0.25">
      <c r="A3715" s="1" t="s">
        <v>8482</v>
      </c>
      <c r="B3715" s="38" t="s">
        <v>8483</v>
      </c>
    </row>
    <row r="3716" spans="1:2" hidden="1" x14ac:dyDescent="0.25">
      <c r="A3716" s="1" t="s">
        <v>8484</v>
      </c>
      <c r="B3716" s="38" t="s">
        <v>8485</v>
      </c>
    </row>
    <row r="3717" spans="1:2" hidden="1" x14ac:dyDescent="0.25">
      <c r="A3717" s="1" t="s">
        <v>8486</v>
      </c>
      <c r="B3717" s="38" t="s">
        <v>8487</v>
      </c>
    </row>
    <row r="3718" spans="1:2" hidden="1" x14ac:dyDescent="0.25">
      <c r="A3718" s="1" t="s">
        <v>8488</v>
      </c>
      <c r="B3718" s="38" t="s">
        <v>8489</v>
      </c>
    </row>
    <row r="3719" spans="1:2" hidden="1" x14ac:dyDescent="0.25">
      <c r="A3719" s="1" t="s">
        <v>8490</v>
      </c>
      <c r="B3719" s="38" t="s">
        <v>8491</v>
      </c>
    </row>
    <row r="3720" spans="1:2" hidden="1" x14ac:dyDescent="0.25">
      <c r="A3720" s="1" t="s">
        <v>8492</v>
      </c>
      <c r="B3720" s="38" t="s">
        <v>8493</v>
      </c>
    </row>
    <row r="3721" spans="1:2" hidden="1" x14ac:dyDescent="0.25">
      <c r="A3721" s="1" t="s">
        <v>8494</v>
      </c>
      <c r="B3721" s="38" t="s">
        <v>8495</v>
      </c>
    </row>
    <row r="3722" spans="1:2" hidden="1" x14ac:dyDescent="0.25">
      <c r="A3722" s="1" t="s">
        <v>8496</v>
      </c>
      <c r="B3722" s="38" t="s">
        <v>8497</v>
      </c>
    </row>
    <row r="3723" spans="1:2" hidden="1" x14ac:dyDescent="0.25">
      <c r="A3723" s="1" t="s">
        <v>8498</v>
      </c>
      <c r="B3723" s="38" t="s">
        <v>8499</v>
      </c>
    </row>
    <row r="3724" spans="1:2" hidden="1" x14ac:dyDescent="0.25">
      <c r="A3724" s="1" t="s">
        <v>8500</v>
      </c>
      <c r="B3724" s="38" t="s">
        <v>8501</v>
      </c>
    </row>
    <row r="3725" spans="1:2" hidden="1" x14ac:dyDescent="0.25">
      <c r="A3725" s="1" t="s">
        <v>8502</v>
      </c>
      <c r="B3725" s="38" t="s">
        <v>8503</v>
      </c>
    </row>
    <row r="3726" spans="1:2" hidden="1" x14ac:dyDescent="0.25">
      <c r="A3726" s="1" t="s">
        <v>8504</v>
      </c>
      <c r="B3726" s="38" t="s">
        <v>8505</v>
      </c>
    </row>
    <row r="3727" spans="1:2" hidden="1" x14ac:dyDescent="0.25">
      <c r="A3727" s="1" t="s">
        <v>8504</v>
      </c>
      <c r="B3727" s="38" t="s">
        <v>8505</v>
      </c>
    </row>
    <row r="3728" spans="1:2" hidden="1" x14ac:dyDescent="0.25">
      <c r="A3728" s="1" t="s">
        <v>8504</v>
      </c>
      <c r="B3728" s="38" t="s">
        <v>8505</v>
      </c>
    </row>
    <row r="3729" spans="1:2" hidden="1" x14ac:dyDescent="0.25">
      <c r="A3729" s="1" t="s">
        <v>1905</v>
      </c>
      <c r="B3729" s="38" t="s">
        <v>8506</v>
      </c>
    </row>
    <row r="3730" spans="1:2" hidden="1" x14ac:dyDescent="0.25">
      <c r="A3730" s="1" t="s">
        <v>8507</v>
      </c>
      <c r="B3730" s="38" t="s">
        <v>8508</v>
      </c>
    </row>
    <row r="3731" spans="1:2" hidden="1" x14ac:dyDescent="0.25">
      <c r="A3731" s="1" t="s">
        <v>8509</v>
      </c>
      <c r="B3731" s="38" t="s">
        <v>8510</v>
      </c>
    </row>
    <row r="3732" spans="1:2" hidden="1" x14ac:dyDescent="0.25">
      <c r="A3732" s="1" t="s">
        <v>8511</v>
      </c>
      <c r="B3732" s="38" t="s">
        <v>8512</v>
      </c>
    </row>
    <row r="3733" spans="1:2" hidden="1" x14ac:dyDescent="0.25">
      <c r="A3733" s="1" t="s">
        <v>8513</v>
      </c>
      <c r="B3733" s="38" t="s">
        <v>8514</v>
      </c>
    </row>
    <row r="3734" spans="1:2" hidden="1" x14ac:dyDescent="0.25">
      <c r="A3734" s="1" t="s">
        <v>8515</v>
      </c>
      <c r="B3734" s="38" t="s">
        <v>8516</v>
      </c>
    </row>
    <row r="3735" spans="1:2" hidden="1" x14ac:dyDescent="0.25">
      <c r="A3735" s="1" t="s">
        <v>142</v>
      </c>
      <c r="B3735" s="38" t="s">
        <v>8517</v>
      </c>
    </row>
    <row r="3736" spans="1:2" hidden="1" x14ac:dyDescent="0.25">
      <c r="A3736" s="1" t="s">
        <v>8518</v>
      </c>
      <c r="B3736" s="38" t="s">
        <v>8519</v>
      </c>
    </row>
    <row r="3737" spans="1:2" hidden="1" x14ac:dyDescent="0.25">
      <c r="A3737" s="1" t="s">
        <v>8520</v>
      </c>
      <c r="B3737" s="38" t="s">
        <v>8521</v>
      </c>
    </row>
    <row r="3738" spans="1:2" hidden="1" x14ac:dyDescent="0.25">
      <c r="A3738" s="1" t="s">
        <v>1044</v>
      </c>
      <c r="B3738" s="38" t="s">
        <v>8522</v>
      </c>
    </row>
    <row r="3739" spans="1:2" hidden="1" x14ac:dyDescent="0.25">
      <c r="A3739" s="1" t="s">
        <v>8523</v>
      </c>
      <c r="B3739" s="38" t="s">
        <v>8524</v>
      </c>
    </row>
    <row r="3740" spans="1:2" hidden="1" x14ac:dyDescent="0.25">
      <c r="A3740" s="1" t="s">
        <v>8525</v>
      </c>
      <c r="B3740" s="38" t="s">
        <v>8526</v>
      </c>
    </row>
    <row r="3741" spans="1:2" hidden="1" x14ac:dyDescent="0.25">
      <c r="A3741" s="1" t="s">
        <v>8527</v>
      </c>
      <c r="B3741" s="38" t="s">
        <v>8528</v>
      </c>
    </row>
    <row r="3742" spans="1:2" hidden="1" x14ac:dyDescent="0.25">
      <c r="A3742" s="1" t="s">
        <v>8529</v>
      </c>
      <c r="B3742" s="38" t="s">
        <v>8530</v>
      </c>
    </row>
    <row r="3743" spans="1:2" hidden="1" x14ac:dyDescent="0.25">
      <c r="A3743" s="1" t="s">
        <v>8531</v>
      </c>
      <c r="B3743" s="38" t="s">
        <v>8532</v>
      </c>
    </row>
    <row r="3744" spans="1:2" hidden="1" x14ac:dyDescent="0.25">
      <c r="A3744" s="1" t="s">
        <v>8533</v>
      </c>
      <c r="B3744" s="38" t="s">
        <v>8534</v>
      </c>
    </row>
    <row r="3745" spans="1:2" hidden="1" x14ac:dyDescent="0.25">
      <c r="A3745" s="1" t="s">
        <v>8535</v>
      </c>
      <c r="B3745" s="38" t="s">
        <v>8536</v>
      </c>
    </row>
    <row r="3746" spans="1:2" hidden="1" x14ac:dyDescent="0.25">
      <c r="A3746" s="1" t="s">
        <v>166</v>
      </c>
      <c r="B3746" s="38" t="s">
        <v>8537</v>
      </c>
    </row>
    <row r="3747" spans="1:2" hidden="1" x14ac:dyDescent="0.25">
      <c r="A3747" s="1" t="s">
        <v>8538</v>
      </c>
      <c r="B3747" s="38" t="s">
        <v>8539</v>
      </c>
    </row>
    <row r="3748" spans="1:2" hidden="1" x14ac:dyDescent="0.25">
      <c r="A3748" s="1" t="s">
        <v>8540</v>
      </c>
      <c r="B3748" s="38" t="s">
        <v>8541</v>
      </c>
    </row>
    <row r="3749" spans="1:2" hidden="1" x14ac:dyDescent="0.25">
      <c r="A3749" s="1" t="s">
        <v>8542</v>
      </c>
      <c r="B3749" s="38" t="s">
        <v>8543</v>
      </c>
    </row>
    <row r="3750" spans="1:2" hidden="1" x14ac:dyDescent="0.25">
      <c r="A3750" s="1" t="s">
        <v>8542</v>
      </c>
      <c r="B3750" s="38" t="s">
        <v>8543</v>
      </c>
    </row>
    <row r="3751" spans="1:2" hidden="1" x14ac:dyDescent="0.25">
      <c r="A3751" s="1" t="s">
        <v>8544</v>
      </c>
      <c r="B3751" s="38" t="s">
        <v>8545</v>
      </c>
    </row>
    <row r="3752" spans="1:2" hidden="1" x14ac:dyDescent="0.25">
      <c r="A3752" s="1" t="s">
        <v>8546</v>
      </c>
      <c r="B3752" s="38" t="s">
        <v>8547</v>
      </c>
    </row>
    <row r="3753" spans="1:2" hidden="1" x14ac:dyDescent="0.25">
      <c r="A3753" s="1" t="s">
        <v>8548</v>
      </c>
      <c r="B3753" s="38" t="s">
        <v>8549</v>
      </c>
    </row>
    <row r="3754" spans="1:2" hidden="1" x14ac:dyDescent="0.25">
      <c r="A3754" s="1" t="s">
        <v>8550</v>
      </c>
      <c r="B3754" s="38" t="s">
        <v>8551</v>
      </c>
    </row>
    <row r="3755" spans="1:2" hidden="1" x14ac:dyDescent="0.25">
      <c r="A3755" s="1" t="s">
        <v>8552</v>
      </c>
      <c r="B3755" s="38" t="s">
        <v>8553</v>
      </c>
    </row>
    <row r="3756" spans="1:2" hidden="1" x14ac:dyDescent="0.25">
      <c r="A3756" s="1" t="s">
        <v>8554</v>
      </c>
      <c r="B3756" s="38" t="s">
        <v>8555</v>
      </c>
    </row>
    <row r="3757" spans="1:2" hidden="1" x14ac:dyDescent="0.25">
      <c r="A3757" s="1" t="s">
        <v>8556</v>
      </c>
      <c r="B3757" s="38" t="s">
        <v>8557</v>
      </c>
    </row>
    <row r="3758" spans="1:2" hidden="1" x14ac:dyDescent="0.25">
      <c r="A3758" s="1" t="s">
        <v>8558</v>
      </c>
      <c r="B3758" s="38" t="s">
        <v>8559</v>
      </c>
    </row>
    <row r="3759" spans="1:2" hidden="1" x14ac:dyDescent="0.25">
      <c r="A3759" s="1" t="s">
        <v>8558</v>
      </c>
      <c r="B3759" s="38" t="s">
        <v>8559</v>
      </c>
    </row>
    <row r="3760" spans="1:2" hidden="1" x14ac:dyDescent="0.25">
      <c r="A3760" s="1" t="s">
        <v>8560</v>
      </c>
      <c r="B3760" s="38" t="s">
        <v>8559</v>
      </c>
    </row>
    <row r="3761" spans="1:2" hidden="1" x14ac:dyDescent="0.25">
      <c r="A3761" s="1" t="s">
        <v>8560</v>
      </c>
      <c r="B3761" s="38" t="s">
        <v>8559</v>
      </c>
    </row>
    <row r="3762" spans="1:2" hidden="1" x14ac:dyDescent="0.25">
      <c r="A3762" s="1" t="s">
        <v>8561</v>
      </c>
      <c r="B3762" s="38" t="s">
        <v>8559</v>
      </c>
    </row>
    <row r="3763" spans="1:2" hidden="1" x14ac:dyDescent="0.25">
      <c r="A3763" s="1" t="s">
        <v>8561</v>
      </c>
      <c r="B3763" s="38" t="s">
        <v>8559</v>
      </c>
    </row>
    <row r="3764" spans="1:2" hidden="1" x14ac:dyDescent="0.25">
      <c r="A3764" s="1" t="s">
        <v>8562</v>
      </c>
      <c r="B3764" s="38" t="s">
        <v>8559</v>
      </c>
    </row>
    <row r="3765" spans="1:2" hidden="1" x14ac:dyDescent="0.25">
      <c r="A3765" s="1" t="s">
        <v>8562</v>
      </c>
      <c r="B3765" s="38" t="s">
        <v>8559</v>
      </c>
    </row>
    <row r="3766" spans="1:2" hidden="1" x14ac:dyDescent="0.25">
      <c r="A3766" s="1" t="s">
        <v>8562</v>
      </c>
      <c r="B3766" s="38" t="s">
        <v>8559</v>
      </c>
    </row>
    <row r="3767" spans="1:2" hidden="1" x14ac:dyDescent="0.25">
      <c r="A3767" s="1" t="s">
        <v>8562</v>
      </c>
      <c r="B3767" s="38" t="s">
        <v>8559</v>
      </c>
    </row>
    <row r="3768" spans="1:2" hidden="1" x14ac:dyDescent="0.25">
      <c r="A3768" s="1" t="s">
        <v>3055</v>
      </c>
      <c r="B3768" s="38" t="s">
        <v>8563</v>
      </c>
    </row>
    <row r="3769" spans="1:2" hidden="1" x14ac:dyDescent="0.25">
      <c r="A3769" s="1" t="s">
        <v>3055</v>
      </c>
      <c r="B3769" s="38" t="s">
        <v>8563</v>
      </c>
    </row>
    <row r="3770" spans="1:2" hidden="1" x14ac:dyDescent="0.25">
      <c r="A3770" s="1" t="s">
        <v>8558</v>
      </c>
      <c r="B3770" s="38" t="s">
        <v>8563</v>
      </c>
    </row>
    <row r="3771" spans="1:2" hidden="1" x14ac:dyDescent="0.25">
      <c r="A3771" s="1" t="s">
        <v>8558</v>
      </c>
      <c r="B3771" s="38" t="s">
        <v>8563</v>
      </c>
    </row>
    <row r="3772" spans="1:2" hidden="1" x14ac:dyDescent="0.25">
      <c r="A3772" s="1" t="s">
        <v>8564</v>
      </c>
      <c r="B3772" s="38" t="s">
        <v>8563</v>
      </c>
    </row>
    <row r="3773" spans="1:2" hidden="1" x14ac:dyDescent="0.25">
      <c r="A3773" s="1" t="s">
        <v>8564</v>
      </c>
      <c r="B3773" s="38" t="s">
        <v>8563</v>
      </c>
    </row>
    <row r="3774" spans="1:2" hidden="1" x14ac:dyDescent="0.25">
      <c r="A3774" s="1" t="s">
        <v>8561</v>
      </c>
      <c r="B3774" s="38" t="s">
        <v>8563</v>
      </c>
    </row>
    <row r="3775" spans="1:2" hidden="1" x14ac:dyDescent="0.25">
      <c r="A3775" s="1" t="s">
        <v>8561</v>
      </c>
      <c r="B3775" s="38" t="s">
        <v>8563</v>
      </c>
    </row>
    <row r="3776" spans="1:2" hidden="1" x14ac:dyDescent="0.25">
      <c r="A3776" s="1" t="s">
        <v>8565</v>
      </c>
      <c r="B3776" s="38" t="s">
        <v>8566</v>
      </c>
    </row>
    <row r="3777" spans="1:2" hidden="1" x14ac:dyDescent="0.25">
      <c r="A3777" s="1" t="s">
        <v>8567</v>
      </c>
      <c r="B3777" s="38" t="s">
        <v>8568</v>
      </c>
    </row>
    <row r="3778" spans="1:2" hidden="1" x14ac:dyDescent="0.25">
      <c r="A3778" s="1" t="s">
        <v>8569</v>
      </c>
      <c r="B3778" s="38" t="s">
        <v>8570</v>
      </c>
    </row>
    <row r="3779" spans="1:2" hidden="1" x14ac:dyDescent="0.25">
      <c r="A3779" s="1" t="s">
        <v>8571</v>
      </c>
      <c r="B3779" s="38" t="s">
        <v>8572</v>
      </c>
    </row>
    <row r="3780" spans="1:2" hidden="1" x14ac:dyDescent="0.25">
      <c r="A3780" s="1" t="s">
        <v>8573</v>
      </c>
      <c r="B3780" s="38" t="s">
        <v>8574</v>
      </c>
    </row>
    <row r="3781" spans="1:2" hidden="1" x14ac:dyDescent="0.25">
      <c r="A3781" s="1" t="s">
        <v>8573</v>
      </c>
      <c r="B3781" s="38" t="s">
        <v>8574</v>
      </c>
    </row>
    <row r="3782" spans="1:2" hidden="1" x14ac:dyDescent="0.25">
      <c r="A3782" s="1" t="s">
        <v>8575</v>
      </c>
      <c r="B3782" s="38" t="s">
        <v>8576</v>
      </c>
    </row>
    <row r="3783" spans="1:2" hidden="1" x14ac:dyDescent="0.25">
      <c r="A3783" s="1" t="s">
        <v>8575</v>
      </c>
      <c r="B3783" s="38" t="s">
        <v>8576</v>
      </c>
    </row>
    <row r="3784" spans="1:2" hidden="1" x14ac:dyDescent="0.25">
      <c r="A3784" s="1" t="s">
        <v>8577</v>
      </c>
      <c r="B3784" s="38" t="s">
        <v>8578</v>
      </c>
    </row>
    <row r="3785" spans="1:2" hidden="1" x14ac:dyDescent="0.25">
      <c r="A3785" s="1" t="s">
        <v>8579</v>
      </c>
      <c r="B3785" s="38" t="s">
        <v>8580</v>
      </c>
    </row>
    <row r="3786" spans="1:2" hidden="1" x14ac:dyDescent="0.25">
      <c r="A3786" s="1" t="s">
        <v>8581</v>
      </c>
      <c r="B3786" s="38" t="s">
        <v>8582</v>
      </c>
    </row>
    <row r="3787" spans="1:2" hidden="1" x14ac:dyDescent="0.25">
      <c r="A3787" s="1" t="s">
        <v>8583</v>
      </c>
      <c r="B3787" s="38" t="s">
        <v>8584</v>
      </c>
    </row>
    <row r="3788" spans="1:2" hidden="1" x14ac:dyDescent="0.25">
      <c r="A3788" s="1" t="s">
        <v>8585</v>
      </c>
      <c r="B3788" s="38" t="s">
        <v>8586</v>
      </c>
    </row>
    <row r="3789" spans="1:2" hidden="1" x14ac:dyDescent="0.25">
      <c r="A3789" s="1" t="s">
        <v>8587</v>
      </c>
      <c r="B3789" s="38" t="s">
        <v>8588</v>
      </c>
    </row>
    <row r="3790" spans="1:2" hidden="1" x14ac:dyDescent="0.25">
      <c r="A3790" s="1" t="s">
        <v>8589</v>
      </c>
      <c r="B3790" s="38" t="s">
        <v>8590</v>
      </c>
    </row>
    <row r="3791" spans="1:2" hidden="1" x14ac:dyDescent="0.25">
      <c r="A3791" s="1" t="s">
        <v>8591</v>
      </c>
      <c r="B3791" s="38" t="s">
        <v>8592</v>
      </c>
    </row>
    <row r="3792" spans="1:2" hidden="1" x14ac:dyDescent="0.25">
      <c r="A3792" s="1" t="s">
        <v>8593</v>
      </c>
      <c r="B3792" s="38" t="s">
        <v>8594</v>
      </c>
    </row>
    <row r="3793" spans="1:2" hidden="1" x14ac:dyDescent="0.25">
      <c r="A3793" s="1" t="s">
        <v>8595</v>
      </c>
      <c r="B3793" s="38" t="s">
        <v>8596</v>
      </c>
    </row>
    <row r="3794" spans="1:2" hidden="1" x14ac:dyDescent="0.25">
      <c r="A3794" s="1" t="s">
        <v>8597</v>
      </c>
      <c r="B3794" s="38" t="s">
        <v>8598</v>
      </c>
    </row>
    <row r="3795" spans="1:2" hidden="1" x14ac:dyDescent="0.25">
      <c r="A3795" s="1" t="s">
        <v>256</v>
      </c>
      <c r="B3795" s="38" t="s">
        <v>8599</v>
      </c>
    </row>
    <row r="3796" spans="1:2" hidden="1" x14ac:dyDescent="0.25">
      <c r="A3796" s="1" t="s">
        <v>256</v>
      </c>
      <c r="B3796" s="38" t="s">
        <v>8599</v>
      </c>
    </row>
    <row r="3797" spans="1:2" hidden="1" x14ac:dyDescent="0.25">
      <c r="A3797" s="1" t="s">
        <v>8600</v>
      </c>
      <c r="B3797" s="38" t="s">
        <v>8601</v>
      </c>
    </row>
    <row r="3798" spans="1:2" hidden="1" x14ac:dyDescent="0.25">
      <c r="A3798" s="1" t="s">
        <v>703</v>
      </c>
      <c r="B3798" s="38" t="s">
        <v>8601</v>
      </c>
    </row>
    <row r="3799" spans="1:2" hidden="1" x14ac:dyDescent="0.25">
      <c r="A3799" s="1" t="s">
        <v>8602</v>
      </c>
      <c r="B3799" s="38" t="s">
        <v>8603</v>
      </c>
    </row>
    <row r="3800" spans="1:2" hidden="1" x14ac:dyDescent="0.25">
      <c r="A3800" s="1" t="s">
        <v>8604</v>
      </c>
      <c r="B3800" s="38" t="s">
        <v>8605</v>
      </c>
    </row>
    <row r="3801" spans="1:2" hidden="1" x14ac:dyDescent="0.25">
      <c r="A3801" s="1" t="s">
        <v>8606</v>
      </c>
      <c r="B3801" s="38" t="s">
        <v>8607</v>
      </c>
    </row>
    <row r="3802" spans="1:2" hidden="1" x14ac:dyDescent="0.25">
      <c r="A3802" s="1" t="s">
        <v>8608</v>
      </c>
      <c r="B3802" s="38" t="s">
        <v>8609</v>
      </c>
    </row>
    <row r="3803" spans="1:2" hidden="1" x14ac:dyDescent="0.25">
      <c r="A3803" s="1" t="s">
        <v>8610</v>
      </c>
      <c r="B3803" s="38" t="s">
        <v>8611</v>
      </c>
    </row>
    <row r="3804" spans="1:2" hidden="1" x14ac:dyDescent="0.25">
      <c r="A3804" s="1" t="s">
        <v>8612</v>
      </c>
      <c r="B3804" s="38" t="s">
        <v>8613</v>
      </c>
    </row>
    <row r="3805" spans="1:2" hidden="1" x14ac:dyDescent="0.25">
      <c r="A3805" s="1" t="s">
        <v>8614</v>
      </c>
      <c r="B3805" s="38" t="s">
        <v>8615</v>
      </c>
    </row>
    <row r="3806" spans="1:2" hidden="1" x14ac:dyDescent="0.25">
      <c r="A3806" s="1" t="s">
        <v>8616</v>
      </c>
      <c r="B3806" s="38" t="s">
        <v>8617</v>
      </c>
    </row>
    <row r="3807" spans="1:2" hidden="1" x14ac:dyDescent="0.25">
      <c r="A3807" s="1" t="s">
        <v>8618</v>
      </c>
      <c r="B3807" s="38" t="s">
        <v>8619</v>
      </c>
    </row>
    <row r="3808" spans="1:2" hidden="1" x14ac:dyDescent="0.25">
      <c r="A3808" s="1" t="s">
        <v>797</v>
      </c>
      <c r="B3808" s="38" t="s">
        <v>8620</v>
      </c>
    </row>
    <row r="3809" spans="1:2" hidden="1" x14ac:dyDescent="0.25">
      <c r="A3809" s="4" t="s">
        <v>8621</v>
      </c>
      <c r="B3809" s="38" t="s">
        <v>8622</v>
      </c>
    </row>
    <row r="3810" spans="1:2" hidden="1" x14ac:dyDescent="0.25">
      <c r="A3810" s="1" t="s">
        <v>8623</v>
      </c>
      <c r="B3810" s="38" t="s">
        <v>8624</v>
      </c>
    </row>
    <row r="3811" spans="1:2" hidden="1" x14ac:dyDescent="0.25">
      <c r="A3811" s="1" t="s">
        <v>8625</v>
      </c>
      <c r="B3811" s="38" t="s">
        <v>8626</v>
      </c>
    </row>
    <row r="3812" spans="1:2" hidden="1" x14ac:dyDescent="0.25">
      <c r="A3812" s="1" t="s">
        <v>8627</v>
      </c>
      <c r="B3812" s="38" t="s">
        <v>8628</v>
      </c>
    </row>
    <row r="3813" spans="1:2" hidden="1" x14ac:dyDescent="0.25">
      <c r="A3813" s="1" t="s">
        <v>8629</v>
      </c>
      <c r="B3813" s="38" t="s">
        <v>8630</v>
      </c>
    </row>
    <row r="3814" spans="1:2" hidden="1" x14ac:dyDescent="0.25">
      <c r="A3814" s="1" t="s">
        <v>8631</v>
      </c>
      <c r="B3814" s="38" t="s">
        <v>8632</v>
      </c>
    </row>
    <row r="3815" spans="1:2" hidden="1" x14ac:dyDescent="0.25">
      <c r="A3815" s="1" t="s">
        <v>8633</v>
      </c>
      <c r="B3815" s="38" t="s">
        <v>8634</v>
      </c>
    </row>
    <row r="3816" spans="1:2" hidden="1" x14ac:dyDescent="0.25">
      <c r="A3816" s="1" t="s">
        <v>8635</v>
      </c>
      <c r="B3816" s="38" t="s">
        <v>8636</v>
      </c>
    </row>
    <row r="3817" spans="1:2" hidden="1" x14ac:dyDescent="0.25">
      <c r="A3817" s="1" t="s">
        <v>8635</v>
      </c>
      <c r="B3817" s="38" t="s">
        <v>8636</v>
      </c>
    </row>
    <row r="3818" spans="1:2" hidden="1" x14ac:dyDescent="0.25">
      <c r="A3818" s="1" t="s">
        <v>8635</v>
      </c>
      <c r="B3818" s="38" t="s">
        <v>8636</v>
      </c>
    </row>
    <row r="3819" spans="1:2" hidden="1" x14ac:dyDescent="0.25">
      <c r="A3819" s="1" t="s">
        <v>8637</v>
      </c>
      <c r="B3819" s="38" t="s">
        <v>8638</v>
      </c>
    </row>
    <row r="3820" spans="1:2" hidden="1" x14ac:dyDescent="0.25">
      <c r="A3820" s="1" t="s">
        <v>8639</v>
      </c>
      <c r="B3820" s="38" t="s">
        <v>8640</v>
      </c>
    </row>
    <row r="3821" spans="1:2" hidden="1" x14ac:dyDescent="0.25">
      <c r="A3821" s="1" t="s">
        <v>8641</v>
      </c>
      <c r="B3821" s="38" t="s">
        <v>8642</v>
      </c>
    </row>
    <row r="3822" spans="1:2" hidden="1" x14ac:dyDescent="0.25">
      <c r="A3822" s="1" t="s">
        <v>8641</v>
      </c>
      <c r="B3822" s="38" t="s">
        <v>8642</v>
      </c>
    </row>
    <row r="3823" spans="1:2" hidden="1" x14ac:dyDescent="0.25">
      <c r="A3823" s="1" t="s">
        <v>8643</v>
      </c>
      <c r="B3823" s="38" t="s">
        <v>8644</v>
      </c>
    </row>
    <row r="3824" spans="1:2" hidden="1" x14ac:dyDescent="0.25">
      <c r="A3824" s="1" t="s">
        <v>8645</v>
      </c>
      <c r="B3824" s="38" t="s">
        <v>8646</v>
      </c>
    </row>
    <row r="3825" spans="1:2" hidden="1" x14ac:dyDescent="0.25">
      <c r="A3825" s="1" t="s">
        <v>8647</v>
      </c>
      <c r="B3825" s="38" t="s">
        <v>8648</v>
      </c>
    </row>
    <row r="3826" spans="1:2" hidden="1" x14ac:dyDescent="0.25">
      <c r="A3826" s="1" t="s">
        <v>8649</v>
      </c>
      <c r="B3826" s="38" t="s">
        <v>8650</v>
      </c>
    </row>
    <row r="3827" spans="1:2" hidden="1" x14ac:dyDescent="0.25">
      <c r="A3827" s="1" t="s">
        <v>8649</v>
      </c>
      <c r="B3827" s="38" t="s">
        <v>8650</v>
      </c>
    </row>
    <row r="3828" spans="1:2" x14ac:dyDescent="0.25">
      <c r="A3828" s="1" t="s">
        <v>532</v>
      </c>
      <c r="B3828" s="38" t="s">
        <v>8651</v>
      </c>
    </row>
    <row r="3829" spans="1:2" x14ac:dyDescent="0.25">
      <c r="A3829" s="1" t="s">
        <v>330</v>
      </c>
      <c r="B3829" s="38" t="s">
        <v>8651</v>
      </c>
    </row>
    <row r="3830" spans="1:2" hidden="1" x14ac:dyDescent="0.25">
      <c r="A3830" s="1" t="s">
        <v>8652</v>
      </c>
      <c r="B3830" s="38" t="s">
        <v>8653</v>
      </c>
    </row>
    <row r="3831" spans="1:2" hidden="1" x14ac:dyDescent="0.25">
      <c r="A3831" s="1" t="s">
        <v>8654</v>
      </c>
      <c r="B3831" s="38" t="s">
        <v>8655</v>
      </c>
    </row>
    <row r="3832" spans="1:2" hidden="1" x14ac:dyDescent="0.25">
      <c r="A3832" s="1" t="s">
        <v>8654</v>
      </c>
      <c r="B3832" s="38" t="s">
        <v>8655</v>
      </c>
    </row>
    <row r="3833" spans="1:2" hidden="1" x14ac:dyDescent="0.25">
      <c r="A3833" s="1" t="s">
        <v>8656</v>
      </c>
      <c r="B3833" s="38" t="s">
        <v>8655</v>
      </c>
    </row>
    <row r="3834" spans="1:2" hidden="1" x14ac:dyDescent="0.25">
      <c r="A3834" s="1" t="s">
        <v>8656</v>
      </c>
      <c r="B3834" s="38" t="s">
        <v>8655</v>
      </c>
    </row>
    <row r="3835" spans="1:2" hidden="1" x14ac:dyDescent="0.25">
      <c r="A3835" s="1" t="s">
        <v>8657</v>
      </c>
      <c r="B3835" s="38" t="s">
        <v>8658</v>
      </c>
    </row>
    <row r="3836" spans="1:2" hidden="1" x14ac:dyDescent="0.25">
      <c r="A3836" s="1" t="s">
        <v>8659</v>
      </c>
      <c r="B3836" s="38" t="s">
        <v>8660</v>
      </c>
    </row>
    <row r="3837" spans="1:2" hidden="1" x14ac:dyDescent="0.25">
      <c r="A3837" s="1" t="s">
        <v>8661</v>
      </c>
      <c r="B3837" s="38" t="s">
        <v>8662</v>
      </c>
    </row>
    <row r="3838" spans="1:2" hidden="1" x14ac:dyDescent="0.25">
      <c r="A3838" s="1" t="s">
        <v>8663</v>
      </c>
      <c r="B3838" s="38" t="s">
        <v>8662</v>
      </c>
    </row>
    <row r="3839" spans="1:2" hidden="1" x14ac:dyDescent="0.25">
      <c r="A3839" s="1" t="s">
        <v>8664</v>
      </c>
      <c r="B3839" s="38" t="s">
        <v>8665</v>
      </c>
    </row>
    <row r="3840" spans="1:2" hidden="1" x14ac:dyDescent="0.25">
      <c r="A3840" s="1" t="s">
        <v>8666</v>
      </c>
      <c r="B3840" s="38" t="s">
        <v>8667</v>
      </c>
    </row>
    <row r="3841" spans="1:2" hidden="1" x14ac:dyDescent="0.25">
      <c r="A3841" s="1" t="s">
        <v>8668</v>
      </c>
      <c r="B3841" s="38" t="s">
        <v>8669</v>
      </c>
    </row>
    <row r="3842" spans="1:2" hidden="1" x14ac:dyDescent="0.25">
      <c r="A3842" s="1" t="s">
        <v>8670</v>
      </c>
      <c r="B3842" s="38" t="s">
        <v>8671</v>
      </c>
    </row>
    <row r="3843" spans="1:2" hidden="1" x14ac:dyDescent="0.25">
      <c r="A3843" s="1" t="s">
        <v>8672</v>
      </c>
      <c r="B3843" s="38" t="s">
        <v>8673</v>
      </c>
    </row>
    <row r="3844" spans="1:2" hidden="1" x14ac:dyDescent="0.25">
      <c r="A3844" s="1" t="s">
        <v>8674</v>
      </c>
      <c r="B3844" s="38" t="s">
        <v>8675</v>
      </c>
    </row>
    <row r="3845" spans="1:2" hidden="1" x14ac:dyDescent="0.25">
      <c r="A3845" s="1" t="s">
        <v>8676</v>
      </c>
      <c r="B3845" s="38" t="s">
        <v>8677</v>
      </c>
    </row>
    <row r="3846" spans="1:2" hidden="1" x14ac:dyDescent="0.25">
      <c r="A3846" s="1" t="s">
        <v>8678</v>
      </c>
      <c r="B3846" s="38" t="s">
        <v>8679</v>
      </c>
    </row>
    <row r="3847" spans="1:2" hidden="1" x14ac:dyDescent="0.25">
      <c r="A3847" s="1" t="s">
        <v>8680</v>
      </c>
      <c r="B3847" s="38" t="s">
        <v>8681</v>
      </c>
    </row>
    <row r="3848" spans="1:2" hidden="1" x14ac:dyDescent="0.25">
      <c r="A3848" s="1" t="s">
        <v>8682</v>
      </c>
      <c r="B3848" s="38" t="s">
        <v>8683</v>
      </c>
    </row>
    <row r="3849" spans="1:2" hidden="1" x14ac:dyDescent="0.25">
      <c r="A3849" s="1" t="s">
        <v>8684</v>
      </c>
      <c r="B3849" s="38" t="s">
        <v>8685</v>
      </c>
    </row>
    <row r="3850" spans="1:2" hidden="1" x14ac:dyDescent="0.25">
      <c r="A3850" s="1" t="s">
        <v>8686</v>
      </c>
      <c r="B3850" s="38" t="s">
        <v>8687</v>
      </c>
    </row>
    <row r="3851" spans="1:2" hidden="1" x14ac:dyDescent="0.25">
      <c r="A3851" s="1" t="s">
        <v>8688</v>
      </c>
      <c r="B3851" s="38" t="s">
        <v>8689</v>
      </c>
    </row>
    <row r="3852" spans="1:2" hidden="1" x14ac:dyDescent="0.25">
      <c r="A3852" s="1" t="s">
        <v>8690</v>
      </c>
      <c r="B3852" s="38" t="s">
        <v>8691</v>
      </c>
    </row>
    <row r="3853" spans="1:2" hidden="1" x14ac:dyDescent="0.25">
      <c r="A3853" s="1" t="s">
        <v>3053</v>
      </c>
      <c r="B3853" s="38" t="s">
        <v>8692</v>
      </c>
    </row>
    <row r="3854" spans="1:2" hidden="1" x14ac:dyDescent="0.25">
      <c r="A3854" s="1" t="s">
        <v>8693</v>
      </c>
      <c r="B3854" s="38" t="s">
        <v>8694</v>
      </c>
    </row>
    <row r="3855" spans="1:2" hidden="1" x14ac:dyDescent="0.25">
      <c r="A3855" s="1" t="s">
        <v>8695</v>
      </c>
      <c r="B3855" s="38" t="s">
        <v>8696</v>
      </c>
    </row>
    <row r="3856" spans="1:2" hidden="1" x14ac:dyDescent="0.25">
      <c r="A3856" s="1" t="s">
        <v>8697</v>
      </c>
      <c r="B3856" s="38" t="s">
        <v>8698</v>
      </c>
    </row>
    <row r="3857" spans="1:2" hidden="1" x14ac:dyDescent="0.25">
      <c r="A3857" s="1" t="s">
        <v>8699</v>
      </c>
      <c r="B3857" s="38" t="s">
        <v>8700</v>
      </c>
    </row>
    <row r="3858" spans="1:2" hidden="1" x14ac:dyDescent="0.25">
      <c r="A3858" s="1" t="s">
        <v>8701</v>
      </c>
      <c r="B3858" s="38" t="s">
        <v>8702</v>
      </c>
    </row>
    <row r="3859" spans="1:2" hidden="1" x14ac:dyDescent="0.25">
      <c r="A3859" s="1" t="s">
        <v>8703</v>
      </c>
      <c r="B3859" s="38" t="s">
        <v>8704</v>
      </c>
    </row>
    <row r="3860" spans="1:2" hidden="1" x14ac:dyDescent="0.25">
      <c r="A3860" s="1" t="s">
        <v>8705</v>
      </c>
      <c r="B3860" s="38" t="s">
        <v>8706</v>
      </c>
    </row>
    <row r="3861" spans="1:2" hidden="1" x14ac:dyDescent="0.25">
      <c r="A3861" s="1" t="s">
        <v>8707</v>
      </c>
      <c r="B3861" s="38" t="s">
        <v>8708</v>
      </c>
    </row>
    <row r="3862" spans="1:2" hidden="1" x14ac:dyDescent="0.25">
      <c r="A3862" s="1" t="s">
        <v>8709</v>
      </c>
      <c r="B3862" s="38" t="s">
        <v>8710</v>
      </c>
    </row>
    <row r="3863" spans="1:2" hidden="1" x14ac:dyDescent="0.25">
      <c r="A3863" s="1" t="s">
        <v>8711</v>
      </c>
      <c r="B3863" s="38" t="s">
        <v>8712</v>
      </c>
    </row>
    <row r="3864" spans="1:2" hidden="1" x14ac:dyDescent="0.25">
      <c r="A3864" s="1" t="s">
        <v>8713</v>
      </c>
      <c r="B3864" s="38" t="s">
        <v>8714</v>
      </c>
    </row>
    <row r="3865" spans="1:2" hidden="1" x14ac:dyDescent="0.25">
      <c r="A3865" s="1" t="s">
        <v>8715</v>
      </c>
      <c r="B3865" s="2" t="s">
        <v>8716</v>
      </c>
    </row>
    <row r="3866" spans="1:2" hidden="1" x14ac:dyDescent="0.25">
      <c r="A3866" s="1" t="s">
        <v>8717</v>
      </c>
      <c r="B3866" s="38" t="s">
        <v>8718</v>
      </c>
    </row>
    <row r="3867" spans="1:2" hidden="1" x14ac:dyDescent="0.25">
      <c r="A3867" s="1" t="s">
        <v>8719</v>
      </c>
      <c r="B3867" s="38" t="s">
        <v>8720</v>
      </c>
    </row>
    <row r="3868" spans="1:2" hidden="1" x14ac:dyDescent="0.25">
      <c r="A3868" s="1" t="s">
        <v>8721</v>
      </c>
      <c r="B3868" s="38" t="s">
        <v>8722</v>
      </c>
    </row>
    <row r="3869" spans="1:2" hidden="1" x14ac:dyDescent="0.25">
      <c r="A3869" s="1" t="s">
        <v>8723</v>
      </c>
      <c r="B3869" s="38" t="s">
        <v>8724</v>
      </c>
    </row>
    <row r="3870" spans="1:2" hidden="1" x14ac:dyDescent="0.25">
      <c r="A3870" s="1" t="s">
        <v>8725</v>
      </c>
      <c r="B3870" s="38" t="s">
        <v>8726</v>
      </c>
    </row>
    <row r="3871" spans="1:2" hidden="1" x14ac:dyDescent="0.25">
      <c r="A3871" s="1" t="s">
        <v>1732</v>
      </c>
      <c r="B3871" s="38" t="s">
        <v>8727</v>
      </c>
    </row>
    <row r="3872" spans="1:2" hidden="1" x14ac:dyDescent="0.25">
      <c r="A3872" s="1" t="s">
        <v>1732</v>
      </c>
      <c r="B3872" s="38" t="s">
        <v>8727</v>
      </c>
    </row>
    <row r="3873" spans="1:2" hidden="1" x14ac:dyDescent="0.25">
      <c r="A3873" s="1" t="s">
        <v>8728</v>
      </c>
      <c r="B3873" s="38" t="s">
        <v>8729</v>
      </c>
    </row>
    <row r="3874" spans="1:2" hidden="1" x14ac:dyDescent="0.25">
      <c r="A3874" s="1" t="s">
        <v>8730</v>
      </c>
      <c r="B3874" s="38" t="s">
        <v>8731</v>
      </c>
    </row>
    <row r="3875" spans="1:2" hidden="1" x14ac:dyDescent="0.25">
      <c r="A3875" s="1" t="s">
        <v>8732</v>
      </c>
      <c r="B3875" s="38" t="s">
        <v>8733</v>
      </c>
    </row>
    <row r="3876" spans="1:2" hidden="1" x14ac:dyDescent="0.25">
      <c r="A3876" s="1" t="s">
        <v>8734</v>
      </c>
      <c r="B3876" s="38" t="s">
        <v>8735</v>
      </c>
    </row>
    <row r="3877" spans="1:2" hidden="1" x14ac:dyDescent="0.25">
      <c r="A3877" s="1" t="s">
        <v>8736</v>
      </c>
      <c r="B3877" s="38" t="s">
        <v>8737</v>
      </c>
    </row>
    <row r="3878" spans="1:2" hidden="1" x14ac:dyDescent="0.25">
      <c r="A3878" s="1" t="s">
        <v>8738</v>
      </c>
      <c r="B3878" s="38" t="s">
        <v>8739</v>
      </c>
    </row>
    <row r="3879" spans="1:2" hidden="1" x14ac:dyDescent="0.25">
      <c r="A3879" s="1" t="s">
        <v>8740</v>
      </c>
      <c r="B3879" s="38" t="s">
        <v>8741</v>
      </c>
    </row>
    <row r="3880" spans="1:2" hidden="1" x14ac:dyDescent="0.25">
      <c r="A3880" s="1" t="s">
        <v>8742</v>
      </c>
      <c r="B3880" s="38" t="s">
        <v>8743</v>
      </c>
    </row>
    <row r="3881" spans="1:2" hidden="1" x14ac:dyDescent="0.25">
      <c r="A3881" s="1" t="s">
        <v>8744</v>
      </c>
      <c r="B3881" s="38" t="s">
        <v>8745</v>
      </c>
    </row>
    <row r="3882" spans="1:2" hidden="1" x14ac:dyDescent="0.25">
      <c r="A3882" s="1" t="s">
        <v>8746</v>
      </c>
      <c r="B3882" s="38" t="s">
        <v>8747</v>
      </c>
    </row>
    <row r="3883" spans="1:2" hidden="1" x14ac:dyDescent="0.25">
      <c r="A3883" s="1" t="s">
        <v>8748</v>
      </c>
      <c r="B3883" s="38" t="s">
        <v>8749</v>
      </c>
    </row>
    <row r="3884" spans="1:2" hidden="1" x14ac:dyDescent="0.25">
      <c r="A3884" s="1" t="s">
        <v>8750</v>
      </c>
      <c r="B3884" s="38" t="s">
        <v>8751</v>
      </c>
    </row>
    <row r="3885" spans="1:2" hidden="1" x14ac:dyDescent="0.25">
      <c r="A3885" s="1" t="s">
        <v>8752</v>
      </c>
      <c r="B3885" s="38" t="s">
        <v>8753</v>
      </c>
    </row>
    <row r="3886" spans="1:2" hidden="1" x14ac:dyDescent="0.25">
      <c r="A3886" s="1" t="s">
        <v>8752</v>
      </c>
      <c r="B3886" s="38" t="s">
        <v>8753</v>
      </c>
    </row>
    <row r="3887" spans="1:2" hidden="1" x14ac:dyDescent="0.25">
      <c r="A3887" s="1" t="s">
        <v>8754</v>
      </c>
      <c r="B3887" s="38" t="s">
        <v>8755</v>
      </c>
    </row>
    <row r="3888" spans="1:2" hidden="1" x14ac:dyDescent="0.25">
      <c r="A3888" s="1" t="s">
        <v>8754</v>
      </c>
      <c r="B3888" s="38" t="s">
        <v>8755</v>
      </c>
    </row>
    <row r="3889" spans="1:2" hidden="1" x14ac:dyDescent="0.25">
      <c r="A3889" s="1" t="s">
        <v>8754</v>
      </c>
      <c r="B3889" s="38" t="s">
        <v>8755</v>
      </c>
    </row>
    <row r="3890" spans="1:2" hidden="1" x14ac:dyDescent="0.25">
      <c r="A3890" s="1" t="s">
        <v>8754</v>
      </c>
      <c r="B3890" s="38" t="s">
        <v>8755</v>
      </c>
    </row>
    <row r="3891" spans="1:2" hidden="1" x14ac:dyDescent="0.25">
      <c r="A3891" s="1" t="s">
        <v>8754</v>
      </c>
      <c r="B3891" s="38" t="s">
        <v>8755</v>
      </c>
    </row>
    <row r="3892" spans="1:2" hidden="1" x14ac:dyDescent="0.25">
      <c r="A3892" s="1" t="s">
        <v>8756</v>
      </c>
      <c r="B3892" s="38" t="s">
        <v>8757</v>
      </c>
    </row>
    <row r="3893" spans="1:2" hidden="1" x14ac:dyDescent="0.25">
      <c r="A3893" s="1" t="s">
        <v>43</v>
      </c>
      <c r="B3893" s="38" t="s">
        <v>8758</v>
      </c>
    </row>
    <row r="3894" spans="1:2" hidden="1" x14ac:dyDescent="0.25">
      <c r="A3894" s="1" t="s">
        <v>43</v>
      </c>
      <c r="B3894" s="38" t="s">
        <v>8758</v>
      </c>
    </row>
    <row r="3895" spans="1:2" hidden="1" x14ac:dyDescent="0.25">
      <c r="A3895" s="1" t="s">
        <v>8759</v>
      </c>
      <c r="B3895" s="38" t="s">
        <v>8760</v>
      </c>
    </row>
    <row r="3896" spans="1:2" hidden="1" x14ac:dyDescent="0.25">
      <c r="A3896" s="1" t="s">
        <v>8761</v>
      </c>
      <c r="B3896" s="38" t="s">
        <v>8762</v>
      </c>
    </row>
    <row r="3897" spans="1:2" hidden="1" x14ac:dyDescent="0.25">
      <c r="A3897" s="1" t="s">
        <v>8763</v>
      </c>
      <c r="B3897" s="38" t="s">
        <v>8764</v>
      </c>
    </row>
    <row r="3898" spans="1:2" hidden="1" x14ac:dyDescent="0.25">
      <c r="A3898" s="1" t="s">
        <v>8765</v>
      </c>
      <c r="B3898" s="38" t="s">
        <v>8766</v>
      </c>
    </row>
    <row r="3899" spans="1:2" hidden="1" x14ac:dyDescent="0.25">
      <c r="A3899" s="1" t="s">
        <v>8767</v>
      </c>
      <c r="B3899" s="38" t="s">
        <v>8768</v>
      </c>
    </row>
    <row r="3900" spans="1:2" hidden="1" x14ac:dyDescent="0.25">
      <c r="A3900" s="1" t="s">
        <v>8767</v>
      </c>
      <c r="B3900" s="38" t="s">
        <v>8768</v>
      </c>
    </row>
    <row r="3901" spans="1:2" hidden="1" x14ac:dyDescent="0.25">
      <c r="A3901" s="1" t="s">
        <v>8769</v>
      </c>
      <c r="B3901" s="38" t="s">
        <v>8770</v>
      </c>
    </row>
    <row r="3902" spans="1:2" hidden="1" x14ac:dyDescent="0.25">
      <c r="A3902" s="1" t="s">
        <v>8771</v>
      </c>
      <c r="B3902" s="38" t="s">
        <v>8772</v>
      </c>
    </row>
    <row r="3903" spans="1:2" hidden="1" x14ac:dyDescent="0.25">
      <c r="A3903" s="1" t="s">
        <v>8773</v>
      </c>
      <c r="B3903" s="38" t="s">
        <v>8774</v>
      </c>
    </row>
    <row r="3904" spans="1:2" hidden="1" x14ac:dyDescent="0.25">
      <c r="A3904" s="1" t="s">
        <v>8775</v>
      </c>
      <c r="B3904" s="38" t="s">
        <v>8776</v>
      </c>
    </row>
    <row r="3905" spans="1:2" hidden="1" x14ac:dyDescent="0.25">
      <c r="A3905" s="1" t="s">
        <v>8777</v>
      </c>
      <c r="B3905" s="38" t="s">
        <v>8778</v>
      </c>
    </row>
    <row r="3906" spans="1:2" hidden="1" x14ac:dyDescent="0.25">
      <c r="A3906" s="1" t="s">
        <v>8779</v>
      </c>
      <c r="B3906" s="38" t="s">
        <v>8780</v>
      </c>
    </row>
    <row r="3907" spans="1:2" hidden="1" x14ac:dyDescent="0.25">
      <c r="A3907" s="1" t="s">
        <v>8781</v>
      </c>
      <c r="B3907" s="38" t="s">
        <v>8782</v>
      </c>
    </row>
    <row r="3908" spans="1:2" hidden="1" x14ac:dyDescent="0.25">
      <c r="A3908" s="1" t="s">
        <v>8783</v>
      </c>
      <c r="B3908" s="38" t="s">
        <v>8784</v>
      </c>
    </row>
    <row r="3909" spans="1:2" hidden="1" x14ac:dyDescent="0.25">
      <c r="A3909" s="1" t="s">
        <v>8785</v>
      </c>
      <c r="B3909" s="38" t="s">
        <v>8786</v>
      </c>
    </row>
    <row r="3910" spans="1:2" hidden="1" x14ac:dyDescent="0.25">
      <c r="A3910" s="1" t="s">
        <v>8787</v>
      </c>
      <c r="B3910" s="38" t="s">
        <v>8788</v>
      </c>
    </row>
    <row r="3911" spans="1:2" hidden="1" x14ac:dyDescent="0.25">
      <c r="A3911" s="1" t="s">
        <v>8789</v>
      </c>
      <c r="B3911" s="38" t="s">
        <v>8790</v>
      </c>
    </row>
    <row r="3912" spans="1:2" hidden="1" x14ac:dyDescent="0.25">
      <c r="A3912" s="1" t="s">
        <v>8791</v>
      </c>
      <c r="B3912" s="38" t="s">
        <v>8792</v>
      </c>
    </row>
    <row r="3913" spans="1:2" hidden="1" x14ac:dyDescent="0.25">
      <c r="A3913" s="1" t="s">
        <v>8793</v>
      </c>
      <c r="B3913" s="38" t="s">
        <v>8794</v>
      </c>
    </row>
    <row r="3914" spans="1:2" hidden="1" x14ac:dyDescent="0.25">
      <c r="A3914" s="1" t="s">
        <v>8795</v>
      </c>
      <c r="B3914" s="38" t="s">
        <v>8796</v>
      </c>
    </row>
    <row r="3915" spans="1:2" hidden="1" x14ac:dyDescent="0.25">
      <c r="A3915" s="1" t="s">
        <v>8797</v>
      </c>
      <c r="B3915" s="38" t="s">
        <v>8798</v>
      </c>
    </row>
    <row r="3916" spans="1:2" hidden="1" x14ac:dyDescent="0.25">
      <c r="A3916" s="1" t="s">
        <v>8799</v>
      </c>
      <c r="B3916" s="38" t="s">
        <v>8800</v>
      </c>
    </row>
    <row r="3917" spans="1:2" hidden="1" x14ac:dyDescent="0.25">
      <c r="A3917" s="1" t="s">
        <v>8801</v>
      </c>
      <c r="B3917" s="38" t="s">
        <v>8802</v>
      </c>
    </row>
    <row r="3918" spans="1:2" hidden="1" x14ac:dyDescent="0.25">
      <c r="A3918" s="1" t="s">
        <v>8803</v>
      </c>
      <c r="B3918" s="38" t="s">
        <v>8804</v>
      </c>
    </row>
    <row r="3919" spans="1:2" hidden="1" x14ac:dyDescent="0.25">
      <c r="A3919" s="1" t="s">
        <v>8805</v>
      </c>
      <c r="B3919" s="38" t="s">
        <v>8806</v>
      </c>
    </row>
    <row r="3920" spans="1:2" hidden="1" x14ac:dyDescent="0.25">
      <c r="A3920" s="1" t="s">
        <v>8807</v>
      </c>
      <c r="B3920" s="38" t="s">
        <v>8808</v>
      </c>
    </row>
    <row r="3921" spans="1:2" hidden="1" x14ac:dyDescent="0.25">
      <c r="A3921" s="1" t="s">
        <v>8809</v>
      </c>
      <c r="B3921" s="38" t="s">
        <v>8810</v>
      </c>
    </row>
    <row r="3922" spans="1:2" hidden="1" x14ac:dyDescent="0.25">
      <c r="A3922" s="1" t="s">
        <v>816</v>
      </c>
      <c r="B3922" s="38" t="s">
        <v>8811</v>
      </c>
    </row>
    <row r="3923" spans="1:2" hidden="1" x14ac:dyDescent="0.25">
      <c r="A3923" s="1" t="s">
        <v>816</v>
      </c>
      <c r="B3923" s="38" t="s">
        <v>8811</v>
      </c>
    </row>
    <row r="3924" spans="1:2" hidden="1" x14ac:dyDescent="0.25">
      <c r="A3924" s="1" t="s">
        <v>8812</v>
      </c>
      <c r="B3924" s="38" t="s">
        <v>8813</v>
      </c>
    </row>
    <row r="3925" spans="1:2" hidden="1" x14ac:dyDescent="0.25">
      <c r="A3925" s="1" t="s">
        <v>262</v>
      </c>
      <c r="B3925" s="38" t="s">
        <v>8814</v>
      </c>
    </row>
    <row r="3926" spans="1:2" hidden="1" x14ac:dyDescent="0.25">
      <c r="A3926" s="1" t="s">
        <v>8815</v>
      </c>
      <c r="B3926" s="38" t="s">
        <v>8816</v>
      </c>
    </row>
    <row r="3927" spans="1:2" hidden="1" x14ac:dyDescent="0.25">
      <c r="A3927" s="1" t="s">
        <v>8817</v>
      </c>
      <c r="B3927" s="38" t="s">
        <v>8818</v>
      </c>
    </row>
    <row r="3928" spans="1:2" hidden="1" x14ac:dyDescent="0.25">
      <c r="A3928" s="1" t="s">
        <v>135</v>
      </c>
      <c r="B3928" s="38" t="s">
        <v>8819</v>
      </c>
    </row>
    <row r="3929" spans="1:2" hidden="1" x14ac:dyDescent="0.25">
      <c r="A3929" s="1" t="s">
        <v>135</v>
      </c>
      <c r="B3929" s="38" t="s">
        <v>8819</v>
      </c>
    </row>
    <row r="3930" spans="1:2" hidden="1" x14ac:dyDescent="0.25">
      <c r="A3930" s="1" t="s">
        <v>8820</v>
      </c>
      <c r="B3930" s="38" t="s">
        <v>8821</v>
      </c>
    </row>
    <row r="3931" spans="1:2" hidden="1" x14ac:dyDescent="0.25">
      <c r="A3931" s="1" t="s">
        <v>8822</v>
      </c>
      <c r="B3931" s="38" t="s">
        <v>8823</v>
      </c>
    </row>
    <row r="3932" spans="1:2" hidden="1" x14ac:dyDescent="0.25">
      <c r="A3932" s="1" t="s">
        <v>8824</v>
      </c>
      <c r="B3932" s="38" t="s">
        <v>8825</v>
      </c>
    </row>
    <row r="3933" spans="1:2" hidden="1" x14ac:dyDescent="0.25">
      <c r="A3933" s="1" t="s">
        <v>8826</v>
      </c>
      <c r="B3933" s="38" t="s">
        <v>8827</v>
      </c>
    </row>
    <row r="3934" spans="1:2" hidden="1" x14ac:dyDescent="0.25">
      <c r="A3934" s="1" t="s">
        <v>8828</v>
      </c>
      <c r="B3934" s="38" t="s">
        <v>8829</v>
      </c>
    </row>
    <row r="3935" spans="1:2" hidden="1" x14ac:dyDescent="0.25">
      <c r="A3935" s="1" t="s">
        <v>8828</v>
      </c>
      <c r="B3935" s="38" t="s">
        <v>8829</v>
      </c>
    </row>
    <row r="3936" spans="1:2" hidden="1" x14ac:dyDescent="0.25">
      <c r="A3936" s="1" t="s">
        <v>8828</v>
      </c>
      <c r="B3936" s="38" t="s">
        <v>8829</v>
      </c>
    </row>
    <row r="3937" spans="1:2" hidden="1" x14ac:dyDescent="0.25">
      <c r="A3937" s="1" t="s">
        <v>8828</v>
      </c>
      <c r="B3937" s="38" t="s">
        <v>8829</v>
      </c>
    </row>
    <row r="3938" spans="1:2" hidden="1" x14ac:dyDescent="0.25">
      <c r="A3938" s="1" t="s">
        <v>8830</v>
      </c>
      <c r="B3938" s="38" t="s">
        <v>8831</v>
      </c>
    </row>
    <row r="3939" spans="1:2" hidden="1" x14ac:dyDescent="0.25">
      <c r="A3939" s="1" t="s">
        <v>8832</v>
      </c>
      <c r="B3939" s="38" t="s">
        <v>8833</v>
      </c>
    </row>
    <row r="3940" spans="1:2" hidden="1" x14ac:dyDescent="0.25">
      <c r="A3940" s="1" t="s">
        <v>8834</v>
      </c>
      <c r="B3940" s="38" t="s">
        <v>8835</v>
      </c>
    </row>
    <row r="3941" spans="1:2" hidden="1" x14ac:dyDescent="0.25">
      <c r="A3941" s="1" t="s">
        <v>8836</v>
      </c>
      <c r="B3941" s="38" t="s">
        <v>8837</v>
      </c>
    </row>
    <row r="3942" spans="1:2" hidden="1" x14ac:dyDescent="0.25">
      <c r="A3942" s="1" t="s">
        <v>8838</v>
      </c>
      <c r="B3942" s="38" t="s">
        <v>8839</v>
      </c>
    </row>
    <row r="3943" spans="1:2" hidden="1" x14ac:dyDescent="0.25">
      <c r="A3943" s="1" t="s">
        <v>8840</v>
      </c>
      <c r="B3943" s="38" t="s">
        <v>8841</v>
      </c>
    </row>
    <row r="3944" spans="1:2" hidden="1" x14ac:dyDescent="0.25">
      <c r="A3944" s="1" t="s">
        <v>8842</v>
      </c>
      <c r="B3944" s="38" t="s">
        <v>8843</v>
      </c>
    </row>
    <row r="3945" spans="1:2" hidden="1" x14ac:dyDescent="0.25">
      <c r="A3945" s="1" t="s">
        <v>606</v>
      </c>
      <c r="B3945" s="38" t="s">
        <v>8844</v>
      </c>
    </row>
    <row r="3946" spans="1:2" hidden="1" x14ac:dyDescent="0.25">
      <c r="A3946" s="1" t="s">
        <v>606</v>
      </c>
      <c r="B3946" s="38" t="s">
        <v>8844</v>
      </c>
    </row>
    <row r="3947" spans="1:2" hidden="1" x14ac:dyDescent="0.25">
      <c r="A3947" s="1" t="s">
        <v>8845</v>
      </c>
      <c r="B3947" s="38" t="s">
        <v>8846</v>
      </c>
    </row>
    <row r="3948" spans="1:2" hidden="1" x14ac:dyDescent="0.25">
      <c r="A3948" s="1" t="s">
        <v>8847</v>
      </c>
      <c r="B3948" s="38" t="s">
        <v>8848</v>
      </c>
    </row>
    <row r="3949" spans="1:2" hidden="1" x14ac:dyDescent="0.25">
      <c r="A3949" s="1" t="s">
        <v>8849</v>
      </c>
      <c r="B3949" s="38" t="s">
        <v>8850</v>
      </c>
    </row>
    <row r="3950" spans="1:2" hidden="1" x14ac:dyDescent="0.25">
      <c r="A3950" s="1" t="s">
        <v>8851</v>
      </c>
      <c r="B3950" s="38" t="s">
        <v>8852</v>
      </c>
    </row>
    <row r="3951" spans="1:2" hidden="1" x14ac:dyDescent="0.25">
      <c r="A3951" s="1" t="s">
        <v>8853</v>
      </c>
      <c r="B3951" s="38" t="s">
        <v>8854</v>
      </c>
    </row>
    <row r="3952" spans="1:2" hidden="1" x14ac:dyDescent="0.25">
      <c r="A3952" s="1" t="s">
        <v>8855</v>
      </c>
      <c r="B3952" s="38" t="s">
        <v>8856</v>
      </c>
    </row>
    <row r="3953" spans="1:2" hidden="1" x14ac:dyDescent="0.25">
      <c r="A3953" s="1" t="s">
        <v>8857</v>
      </c>
      <c r="B3953" s="38" t="s">
        <v>8858</v>
      </c>
    </row>
    <row r="3954" spans="1:2" hidden="1" x14ac:dyDescent="0.25">
      <c r="A3954" s="1" t="s">
        <v>8859</v>
      </c>
      <c r="B3954" s="38" t="s">
        <v>8860</v>
      </c>
    </row>
    <row r="3955" spans="1:2" hidden="1" x14ac:dyDescent="0.25">
      <c r="A3955" s="1" t="s">
        <v>8861</v>
      </c>
      <c r="B3955" s="38" t="s">
        <v>8860</v>
      </c>
    </row>
    <row r="3956" spans="1:2" hidden="1" x14ac:dyDescent="0.25">
      <c r="A3956" s="1" t="s">
        <v>8862</v>
      </c>
      <c r="B3956" s="38" t="s">
        <v>8863</v>
      </c>
    </row>
    <row r="3957" spans="1:2" hidden="1" x14ac:dyDescent="0.25">
      <c r="A3957" s="1" t="s">
        <v>8864</v>
      </c>
      <c r="B3957" s="38" t="s">
        <v>8865</v>
      </c>
    </row>
    <row r="3958" spans="1:2" hidden="1" x14ac:dyDescent="0.25">
      <c r="A3958" s="1" t="s">
        <v>8866</v>
      </c>
      <c r="B3958" s="38" t="s">
        <v>8867</v>
      </c>
    </row>
    <row r="3959" spans="1:2" hidden="1" x14ac:dyDescent="0.25">
      <c r="A3959" s="1" t="s">
        <v>8868</v>
      </c>
      <c r="B3959" s="38" t="s">
        <v>8867</v>
      </c>
    </row>
    <row r="3960" spans="1:2" hidden="1" x14ac:dyDescent="0.25">
      <c r="A3960" s="1" t="s">
        <v>8869</v>
      </c>
      <c r="B3960" s="38" t="s">
        <v>8870</v>
      </c>
    </row>
    <row r="3961" spans="1:2" hidden="1" x14ac:dyDescent="0.25">
      <c r="A3961" s="1" t="s">
        <v>8869</v>
      </c>
      <c r="B3961" s="38" t="s">
        <v>8870</v>
      </c>
    </row>
    <row r="3962" spans="1:2" hidden="1" x14ac:dyDescent="0.25">
      <c r="A3962" s="1" t="s">
        <v>8871</v>
      </c>
      <c r="B3962" s="38" t="s">
        <v>8870</v>
      </c>
    </row>
    <row r="3963" spans="1:2" hidden="1" x14ac:dyDescent="0.25">
      <c r="A3963" s="1" t="s">
        <v>8871</v>
      </c>
      <c r="B3963" s="38" t="s">
        <v>8870</v>
      </c>
    </row>
    <row r="3964" spans="1:2" hidden="1" x14ac:dyDescent="0.25">
      <c r="A3964" s="1" t="s">
        <v>8872</v>
      </c>
      <c r="B3964" s="38" t="s">
        <v>8873</v>
      </c>
    </row>
    <row r="3965" spans="1:2" hidden="1" x14ac:dyDescent="0.25">
      <c r="A3965" s="1" t="s">
        <v>8874</v>
      </c>
      <c r="B3965" s="38" t="s">
        <v>8875</v>
      </c>
    </row>
    <row r="3966" spans="1:2" hidden="1" x14ac:dyDescent="0.25">
      <c r="A3966" s="1" t="s">
        <v>8876</v>
      </c>
      <c r="B3966" s="38" t="s">
        <v>8877</v>
      </c>
    </row>
    <row r="3967" spans="1:2" hidden="1" x14ac:dyDescent="0.25">
      <c r="A3967" s="1" t="s">
        <v>8878</v>
      </c>
      <c r="B3967" s="38" t="s">
        <v>8879</v>
      </c>
    </row>
    <row r="3968" spans="1:2" hidden="1" x14ac:dyDescent="0.25">
      <c r="A3968" s="1" t="s">
        <v>8880</v>
      </c>
      <c r="B3968" s="38" t="s">
        <v>8881</v>
      </c>
    </row>
    <row r="3969" spans="1:2" hidden="1" x14ac:dyDescent="0.25">
      <c r="A3969" s="1" t="s">
        <v>8882</v>
      </c>
      <c r="B3969" s="38" t="s">
        <v>8883</v>
      </c>
    </row>
    <row r="3970" spans="1:2" hidden="1" x14ac:dyDescent="0.25">
      <c r="A3970" s="1" t="s">
        <v>8884</v>
      </c>
      <c r="B3970" s="38" t="s">
        <v>8885</v>
      </c>
    </row>
    <row r="3971" spans="1:2" hidden="1" x14ac:dyDescent="0.25">
      <c r="A3971" s="1" t="s">
        <v>8886</v>
      </c>
      <c r="B3971" s="38" t="s">
        <v>8887</v>
      </c>
    </row>
    <row r="3972" spans="1:2" hidden="1" x14ac:dyDescent="0.25">
      <c r="A3972" s="1" t="s">
        <v>8888</v>
      </c>
      <c r="B3972" s="38" t="s">
        <v>8889</v>
      </c>
    </row>
    <row r="3973" spans="1:2" hidden="1" x14ac:dyDescent="0.25">
      <c r="A3973" s="1" t="s">
        <v>8890</v>
      </c>
      <c r="B3973" s="38" t="s">
        <v>8891</v>
      </c>
    </row>
    <row r="3974" spans="1:2" hidden="1" x14ac:dyDescent="0.25">
      <c r="A3974" s="1" t="s">
        <v>8892</v>
      </c>
      <c r="B3974" s="38" t="s">
        <v>8893</v>
      </c>
    </row>
    <row r="3975" spans="1:2" hidden="1" x14ac:dyDescent="0.25">
      <c r="A3975" s="1" t="s">
        <v>8894</v>
      </c>
      <c r="B3975" s="38" t="s">
        <v>8895</v>
      </c>
    </row>
    <row r="3976" spans="1:2" hidden="1" x14ac:dyDescent="0.25">
      <c r="A3976" s="1" t="s">
        <v>8896</v>
      </c>
      <c r="B3976" s="38" t="s">
        <v>8897</v>
      </c>
    </row>
    <row r="3977" spans="1:2" hidden="1" x14ac:dyDescent="0.25">
      <c r="A3977" s="1" t="s">
        <v>8898</v>
      </c>
      <c r="B3977" s="38" t="s">
        <v>8899</v>
      </c>
    </row>
    <row r="3978" spans="1:2" hidden="1" x14ac:dyDescent="0.25">
      <c r="A3978" s="1" t="s">
        <v>8900</v>
      </c>
      <c r="B3978" s="38" t="s">
        <v>8901</v>
      </c>
    </row>
    <row r="3979" spans="1:2" hidden="1" x14ac:dyDescent="0.25">
      <c r="A3979" s="1" t="s">
        <v>8902</v>
      </c>
      <c r="B3979" s="38" t="s">
        <v>8903</v>
      </c>
    </row>
    <row r="3980" spans="1:2" hidden="1" x14ac:dyDescent="0.25">
      <c r="A3980" s="1" t="s">
        <v>8904</v>
      </c>
      <c r="B3980" s="38" t="s">
        <v>8905</v>
      </c>
    </row>
    <row r="3981" spans="1:2" hidden="1" x14ac:dyDescent="0.25">
      <c r="A3981" s="1" t="s">
        <v>8906</v>
      </c>
      <c r="B3981" s="38" t="s">
        <v>8907</v>
      </c>
    </row>
    <row r="3982" spans="1:2" hidden="1" x14ac:dyDescent="0.25">
      <c r="A3982" s="1" t="s">
        <v>8908</v>
      </c>
      <c r="B3982" s="38" t="s">
        <v>8909</v>
      </c>
    </row>
    <row r="3983" spans="1:2" hidden="1" x14ac:dyDescent="0.25">
      <c r="A3983" s="1" t="s">
        <v>8910</v>
      </c>
      <c r="B3983" s="38" t="s">
        <v>8911</v>
      </c>
    </row>
    <row r="3984" spans="1:2" hidden="1" x14ac:dyDescent="0.25">
      <c r="A3984" s="1" t="s">
        <v>8912</v>
      </c>
      <c r="B3984" s="38" t="s">
        <v>8913</v>
      </c>
    </row>
    <row r="3985" spans="1:2" hidden="1" x14ac:dyDescent="0.25">
      <c r="A3985" s="1" t="s">
        <v>8914</v>
      </c>
      <c r="B3985" s="38" t="s">
        <v>8915</v>
      </c>
    </row>
    <row r="3986" spans="1:2" hidden="1" x14ac:dyDescent="0.25">
      <c r="A3986" s="1" t="s">
        <v>8914</v>
      </c>
      <c r="B3986" s="38" t="s">
        <v>8915</v>
      </c>
    </row>
    <row r="3987" spans="1:2" hidden="1" x14ac:dyDescent="0.25">
      <c r="A3987" s="1" t="s">
        <v>8914</v>
      </c>
      <c r="B3987" s="38" t="s">
        <v>8915</v>
      </c>
    </row>
    <row r="3988" spans="1:2" hidden="1" x14ac:dyDescent="0.25">
      <c r="A3988" s="1" t="s">
        <v>8916</v>
      </c>
      <c r="B3988" s="38" t="s">
        <v>8915</v>
      </c>
    </row>
    <row r="3989" spans="1:2" hidden="1" x14ac:dyDescent="0.25">
      <c r="A3989" s="1" t="s">
        <v>8916</v>
      </c>
      <c r="B3989" s="38" t="s">
        <v>8915</v>
      </c>
    </row>
    <row r="3990" spans="1:2" hidden="1" x14ac:dyDescent="0.25">
      <c r="A3990" s="1" t="s">
        <v>8916</v>
      </c>
      <c r="B3990" s="38" t="s">
        <v>8915</v>
      </c>
    </row>
    <row r="3991" spans="1:2" hidden="1" x14ac:dyDescent="0.25">
      <c r="A3991" s="1" t="s">
        <v>8917</v>
      </c>
      <c r="B3991" s="38" t="s">
        <v>8915</v>
      </c>
    </row>
    <row r="3992" spans="1:2" hidden="1" x14ac:dyDescent="0.25">
      <c r="A3992" s="1" t="s">
        <v>8917</v>
      </c>
      <c r="B3992" s="38" t="s">
        <v>8915</v>
      </c>
    </row>
    <row r="3993" spans="1:2" hidden="1" x14ac:dyDescent="0.25">
      <c r="A3993" s="1" t="s">
        <v>8917</v>
      </c>
      <c r="B3993" s="38" t="s">
        <v>8915</v>
      </c>
    </row>
    <row r="3994" spans="1:2" hidden="1" x14ac:dyDescent="0.25">
      <c r="A3994" s="1" t="s">
        <v>8918</v>
      </c>
      <c r="B3994" s="38" t="s">
        <v>8919</v>
      </c>
    </row>
    <row r="3995" spans="1:2" hidden="1" x14ac:dyDescent="0.25">
      <c r="A3995" s="1" t="s">
        <v>8920</v>
      </c>
      <c r="B3995" s="38" t="s">
        <v>8921</v>
      </c>
    </row>
    <row r="3996" spans="1:2" hidden="1" x14ac:dyDescent="0.25">
      <c r="A3996" s="1" t="s">
        <v>8920</v>
      </c>
      <c r="B3996" s="38" t="s">
        <v>8921</v>
      </c>
    </row>
    <row r="3997" spans="1:2" hidden="1" x14ac:dyDescent="0.25">
      <c r="A3997" s="1" t="s">
        <v>8922</v>
      </c>
      <c r="B3997" s="38" t="s">
        <v>8921</v>
      </c>
    </row>
    <row r="3998" spans="1:2" hidden="1" x14ac:dyDescent="0.25">
      <c r="A3998" s="1" t="s">
        <v>8922</v>
      </c>
      <c r="B3998" s="38" t="s">
        <v>8921</v>
      </c>
    </row>
    <row r="3999" spans="1:2" hidden="1" x14ac:dyDescent="0.25">
      <c r="A3999" s="1" t="s">
        <v>8923</v>
      </c>
      <c r="B3999" s="38" t="s">
        <v>8924</v>
      </c>
    </row>
    <row r="4000" spans="1:2" hidden="1" x14ac:dyDescent="0.25">
      <c r="A4000" s="1" t="s">
        <v>8925</v>
      </c>
      <c r="B4000" s="38" t="s">
        <v>8926</v>
      </c>
    </row>
    <row r="4001" spans="1:2" hidden="1" x14ac:dyDescent="0.25">
      <c r="A4001" s="1" t="s">
        <v>8927</v>
      </c>
      <c r="B4001" s="38" t="s">
        <v>8928</v>
      </c>
    </row>
    <row r="4002" spans="1:2" hidden="1" x14ac:dyDescent="0.25">
      <c r="A4002" s="1" t="s">
        <v>8929</v>
      </c>
      <c r="B4002" s="38" t="s">
        <v>8930</v>
      </c>
    </row>
    <row r="4003" spans="1:2" hidden="1" x14ac:dyDescent="0.25">
      <c r="A4003" s="1" t="s">
        <v>8931</v>
      </c>
      <c r="B4003" s="38" t="s">
        <v>8932</v>
      </c>
    </row>
    <row r="4004" spans="1:2" hidden="1" x14ac:dyDescent="0.25">
      <c r="A4004" s="1" t="s">
        <v>8933</v>
      </c>
      <c r="B4004" s="38" t="s">
        <v>8934</v>
      </c>
    </row>
    <row r="4005" spans="1:2" hidden="1" x14ac:dyDescent="0.25">
      <c r="A4005" s="1" t="s">
        <v>8935</v>
      </c>
      <c r="B4005" s="38" t="s">
        <v>8936</v>
      </c>
    </row>
    <row r="4006" spans="1:2" hidden="1" x14ac:dyDescent="0.25">
      <c r="A4006" s="1" t="s">
        <v>8937</v>
      </c>
      <c r="B4006" s="38" t="s">
        <v>8938</v>
      </c>
    </row>
    <row r="4007" spans="1:2" hidden="1" x14ac:dyDescent="0.25">
      <c r="A4007" s="1" t="s">
        <v>8937</v>
      </c>
      <c r="B4007" s="38" t="s">
        <v>8938</v>
      </c>
    </row>
    <row r="4008" spans="1:2" hidden="1" x14ac:dyDescent="0.25">
      <c r="A4008" s="1" t="s">
        <v>8937</v>
      </c>
      <c r="B4008" s="38" t="s">
        <v>8938</v>
      </c>
    </row>
    <row r="4009" spans="1:2" hidden="1" x14ac:dyDescent="0.25">
      <c r="A4009" s="1" t="s">
        <v>8937</v>
      </c>
      <c r="B4009" s="38" t="s">
        <v>8938</v>
      </c>
    </row>
    <row r="4010" spans="1:2" hidden="1" x14ac:dyDescent="0.25">
      <c r="A4010" s="1" t="s">
        <v>8939</v>
      </c>
      <c r="B4010" s="38" t="s">
        <v>8938</v>
      </c>
    </row>
    <row r="4011" spans="1:2" hidden="1" x14ac:dyDescent="0.25">
      <c r="A4011" s="1" t="s">
        <v>8939</v>
      </c>
      <c r="B4011" s="38" t="s">
        <v>8938</v>
      </c>
    </row>
    <row r="4012" spans="1:2" hidden="1" x14ac:dyDescent="0.25">
      <c r="A4012" s="1" t="s">
        <v>8939</v>
      </c>
      <c r="B4012" s="38" t="s">
        <v>8938</v>
      </c>
    </row>
    <row r="4013" spans="1:2" hidden="1" x14ac:dyDescent="0.25">
      <c r="A4013" s="1" t="s">
        <v>8939</v>
      </c>
      <c r="B4013" s="38" t="s">
        <v>8938</v>
      </c>
    </row>
    <row r="4014" spans="1:2" hidden="1" x14ac:dyDescent="0.25">
      <c r="A4014" s="1" t="s">
        <v>8940</v>
      </c>
      <c r="B4014" s="38" t="s">
        <v>8941</v>
      </c>
    </row>
    <row r="4015" spans="1:2" hidden="1" x14ac:dyDescent="0.25">
      <c r="A4015" s="1" t="s">
        <v>8942</v>
      </c>
      <c r="B4015" s="38" t="s">
        <v>8943</v>
      </c>
    </row>
    <row r="4016" spans="1:2" hidden="1" x14ac:dyDescent="0.25">
      <c r="A4016" s="1" t="s">
        <v>8944</v>
      </c>
      <c r="B4016" s="38" t="s">
        <v>8945</v>
      </c>
    </row>
    <row r="4017" spans="1:2" hidden="1" x14ac:dyDescent="0.25">
      <c r="A4017" s="1" t="s">
        <v>8946</v>
      </c>
      <c r="B4017" s="38" t="s">
        <v>8947</v>
      </c>
    </row>
    <row r="4018" spans="1:2" hidden="1" x14ac:dyDescent="0.25">
      <c r="A4018" s="1" t="s">
        <v>8284</v>
      </c>
      <c r="B4018" s="38" t="s">
        <v>8948</v>
      </c>
    </row>
    <row r="4019" spans="1:2" hidden="1" x14ac:dyDescent="0.25">
      <c r="A4019" s="1" t="s">
        <v>8280</v>
      </c>
      <c r="B4019" s="38" t="s">
        <v>8949</v>
      </c>
    </row>
    <row r="4020" spans="1:2" hidden="1" x14ac:dyDescent="0.25">
      <c r="A4020" s="1" t="s">
        <v>8950</v>
      </c>
      <c r="B4020" s="38" t="s">
        <v>8951</v>
      </c>
    </row>
    <row r="4021" spans="1:2" hidden="1" x14ac:dyDescent="0.25">
      <c r="A4021" s="1" t="s">
        <v>8952</v>
      </c>
      <c r="B4021" s="38" t="s">
        <v>8953</v>
      </c>
    </row>
    <row r="4022" spans="1:2" hidden="1" x14ac:dyDescent="0.25">
      <c r="A4022" s="1" t="s">
        <v>8954</v>
      </c>
      <c r="B4022" s="38" t="s">
        <v>8955</v>
      </c>
    </row>
    <row r="4023" spans="1:2" hidden="1" x14ac:dyDescent="0.25">
      <c r="A4023" s="1" t="s">
        <v>901</v>
      </c>
      <c r="B4023" s="38" t="s">
        <v>8956</v>
      </c>
    </row>
    <row r="4024" spans="1:2" hidden="1" x14ac:dyDescent="0.25">
      <c r="A4024" s="1" t="s">
        <v>8957</v>
      </c>
      <c r="B4024" s="38" t="s">
        <v>8958</v>
      </c>
    </row>
    <row r="4025" spans="1:2" hidden="1" x14ac:dyDescent="0.25">
      <c r="A4025" s="1" t="s">
        <v>8959</v>
      </c>
      <c r="B4025" s="38" t="s">
        <v>8960</v>
      </c>
    </row>
    <row r="4026" spans="1:2" hidden="1" x14ac:dyDescent="0.25">
      <c r="A4026" s="1" t="s">
        <v>8961</v>
      </c>
      <c r="B4026" s="38" t="s">
        <v>8962</v>
      </c>
    </row>
    <row r="4027" spans="1:2" hidden="1" x14ac:dyDescent="0.25">
      <c r="A4027" s="1" t="s">
        <v>8963</v>
      </c>
      <c r="B4027" s="38" t="s">
        <v>8964</v>
      </c>
    </row>
    <row r="4028" spans="1:2" hidden="1" x14ac:dyDescent="0.25">
      <c r="A4028" s="1" t="s">
        <v>8965</v>
      </c>
      <c r="B4028" s="38" t="s">
        <v>8966</v>
      </c>
    </row>
    <row r="4029" spans="1:2" hidden="1" x14ac:dyDescent="0.25">
      <c r="A4029" s="1" t="s">
        <v>8967</v>
      </c>
      <c r="B4029" s="38" t="s">
        <v>8968</v>
      </c>
    </row>
    <row r="4030" spans="1:2" hidden="1" x14ac:dyDescent="0.25">
      <c r="A4030" s="1" t="s">
        <v>8969</v>
      </c>
      <c r="B4030" s="38" t="s">
        <v>8970</v>
      </c>
    </row>
    <row r="4031" spans="1:2" hidden="1" x14ac:dyDescent="0.25">
      <c r="A4031" s="1" t="s">
        <v>8971</v>
      </c>
      <c r="B4031" s="38" t="s">
        <v>8972</v>
      </c>
    </row>
    <row r="4032" spans="1:2" hidden="1" x14ac:dyDescent="0.25">
      <c r="A4032" s="1" t="s">
        <v>8973</v>
      </c>
      <c r="B4032" s="38" t="s">
        <v>8974</v>
      </c>
    </row>
    <row r="4033" spans="1:2" hidden="1" x14ac:dyDescent="0.25">
      <c r="A4033" s="1" t="s">
        <v>8975</v>
      </c>
      <c r="B4033" s="38" t="s">
        <v>8976</v>
      </c>
    </row>
    <row r="4034" spans="1:2" hidden="1" x14ac:dyDescent="0.25">
      <c r="A4034" s="1" t="s">
        <v>8977</v>
      </c>
      <c r="B4034" s="38" t="s">
        <v>8976</v>
      </c>
    </row>
    <row r="4035" spans="1:2" hidden="1" x14ac:dyDescent="0.25">
      <c r="A4035" s="1" t="s">
        <v>8978</v>
      </c>
      <c r="B4035" s="38" t="s">
        <v>8979</v>
      </c>
    </row>
    <row r="4036" spans="1:2" hidden="1" x14ac:dyDescent="0.25">
      <c r="A4036" s="1" t="s">
        <v>8980</v>
      </c>
      <c r="B4036" s="38" t="s">
        <v>8981</v>
      </c>
    </row>
    <row r="4037" spans="1:2" hidden="1" x14ac:dyDescent="0.25">
      <c r="A4037" s="1" t="s">
        <v>8982</v>
      </c>
      <c r="B4037" s="38" t="s">
        <v>8983</v>
      </c>
    </row>
    <row r="4038" spans="1:2" hidden="1" x14ac:dyDescent="0.25">
      <c r="A4038" s="1" t="s">
        <v>8984</v>
      </c>
      <c r="B4038" s="38" t="s">
        <v>8985</v>
      </c>
    </row>
    <row r="4039" spans="1:2" hidden="1" x14ac:dyDescent="0.25">
      <c r="A4039" s="1" t="s">
        <v>8986</v>
      </c>
      <c r="B4039" s="38" t="s">
        <v>8987</v>
      </c>
    </row>
    <row r="4040" spans="1:2" hidden="1" x14ac:dyDescent="0.25">
      <c r="A4040" s="1" t="s">
        <v>8988</v>
      </c>
      <c r="B4040" s="38" t="s">
        <v>8989</v>
      </c>
    </row>
    <row r="4041" spans="1:2" hidden="1" x14ac:dyDescent="0.25">
      <c r="A4041" s="1" t="s">
        <v>8990</v>
      </c>
      <c r="B4041" s="38" t="s">
        <v>8991</v>
      </c>
    </row>
    <row r="4042" spans="1:2" hidden="1" x14ac:dyDescent="0.25">
      <c r="A4042" s="1" t="s">
        <v>8992</v>
      </c>
      <c r="B4042" s="38" t="s">
        <v>8993</v>
      </c>
    </row>
    <row r="4043" spans="1:2" hidden="1" x14ac:dyDescent="0.25">
      <c r="A4043" s="1" t="s">
        <v>8994</v>
      </c>
      <c r="B4043" s="38" t="s">
        <v>8995</v>
      </c>
    </row>
    <row r="4044" spans="1:2" hidden="1" x14ac:dyDescent="0.25">
      <c r="A4044" s="1" t="s">
        <v>8996</v>
      </c>
      <c r="B4044" s="38" t="s">
        <v>8997</v>
      </c>
    </row>
    <row r="4045" spans="1:2" hidden="1" x14ac:dyDescent="0.25">
      <c r="A4045" s="1" t="s">
        <v>8998</v>
      </c>
      <c r="B4045" s="38" t="s">
        <v>8999</v>
      </c>
    </row>
    <row r="4046" spans="1:2" hidden="1" x14ac:dyDescent="0.25">
      <c r="A4046" s="1" t="s">
        <v>9000</v>
      </c>
      <c r="B4046" s="38" t="s">
        <v>9001</v>
      </c>
    </row>
    <row r="4047" spans="1:2" hidden="1" x14ac:dyDescent="0.25">
      <c r="A4047" s="1" t="s">
        <v>9002</v>
      </c>
      <c r="B4047" s="38" t="s">
        <v>9003</v>
      </c>
    </row>
    <row r="4048" spans="1:2" hidden="1" x14ac:dyDescent="0.25">
      <c r="A4048" s="1" t="s">
        <v>9004</v>
      </c>
      <c r="B4048" s="38" t="s">
        <v>9005</v>
      </c>
    </row>
    <row r="4049" spans="1:2" hidden="1" x14ac:dyDescent="0.25">
      <c r="A4049" s="1" t="s">
        <v>9006</v>
      </c>
      <c r="B4049" s="38" t="s">
        <v>9007</v>
      </c>
    </row>
    <row r="4050" spans="1:2" hidden="1" x14ac:dyDescent="0.25">
      <c r="A4050" s="1" t="s">
        <v>9008</v>
      </c>
      <c r="B4050" s="38" t="s">
        <v>9009</v>
      </c>
    </row>
    <row r="4051" spans="1:2" hidden="1" x14ac:dyDescent="0.25">
      <c r="A4051" s="1" t="s">
        <v>9010</v>
      </c>
      <c r="B4051" s="38" t="s">
        <v>9011</v>
      </c>
    </row>
    <row r="4052" spans="1:2" hidden="1" x14ac:dyDescent="0.25">
      <c r="A4052" s="1" t="s">
        <v>9012</v>
      </c>
      <c r="B4052" s="38" t="s">
        <v>9013</v>
      </c>
    </row>
    <row r="4053" spans="1:2" hidden="1" x14ac:dyDescent="0.25">
      <c r="A4053" s="1" t="s">
        <v>9014</v>
      </c>
      <c r="B4053" s="38" t="s">
        <v>9015</v>
      </c>
    </row>
    <row r="4054" spans="1:2" hidden="1" x14ac:dyDescent="0.25">
      <c r="A4054" s="1" t="s">
        <v>9016</v>
      </c>
      <c r="B4054" s="38" t="s">
        <v>9017</v>
      </c>
    </row>
    <row r="4055" spans="1:2" hidden="1" x14ac:dyDescent="0.25">
      <c r="A4055" s="1" t="s">
        <v>9016</v>
      </c>
      <c r="B4055" s="38" t="s">
        <v>9017</v>
      </c>
    </row>
    <row r="4056" spans="1:2" hidden="1" x14ac:dyDescent="0.25">
      <c r="A4056" s="1" t="s">
        <v>9016</v>
      </c>
      <c r="B4056" s="38" t="s">
        <v>9017</v>
      </c>
    </row>
    <row r="4057" spans="1:2" hidden="1" x14ac:dyDescent="0.25">
      <c r="A4057" s="1" t="s">
        <v>367</v>
      </c>
      <c r="B4057" s="38" t="s">
        <v>9018</v>
      </c>
    </row>
    <row r="4058" spans="1:2" hidden="1" x14ac:dyDescent="0.25">
      <c r="A4058" s="1" t="s">
        <v>9019</v>
      </c>
      <c r="B4058" s="38" t="s">
        <v>9020</v>
      </c>
    </row>
    <row r="4059" spans="1:2" hidden="1" x14ac:dyDescent="0.25">
      <c r="A4059" s="1" t="s">
        <v>9019</v>
      </c>
      <c r="B4059" s="38" t="s">
        <v>9020</v>
      </c>
    </row>
    <row r="4060" spans="1:2" hidden="1" x14ac:dyDescent="0.25">
      <c r="A4060" s="1" t="s">
        <v>9021</v>
      </c>
      <c r="B4060" s="38" t="s">
        <v>9020</v>
      </c>
    </row>
    <row r="4061" spans="1:2" hidden="1" x14ac:dyDescent="0.25">
      <c r="A4061" s="1" t="s">
        <v>9021</v>
      </c>
      <c r="B4061" s="38" t="s">
        <v>9020</v>
      </c>
    </row>
    <row r="4062" spans="1:2" hidden="1" x14ac:dyDescent="0.25">
      <c r="A4062" s="1" t="s">
        <v>9022</v>
      </c>
      <c r="B4062" s="38" t="s">
        <v>9023</v>
      </c>
    </row>
    <row r="4063" spans="1:2" hidden="1" x14ac:dyDescent="0.25">
      <c r="A4063" s="1" t="s">
        <v>9024</v>
      </c>
      <c r="B4063" s="38" t="s">
        <v>9025</v>
      </c>
    </row>
    <row r="4064" spans="1:2" hidden="1" x14ac:dyDescent="0.25">
      <c r="A4064" s="1" t="s">
        <v>9026</v>
      </c>
      <c r="B4064" s="38" t="s">
        <v>9027</v>
      </c>
    </row>
    <row r="4065" spans="1:2" hidden="1" x14ac:dyDescent="0.25">
      <c r="A4065" s="1" t="s">
        <v>9028</v>
      </c>
      <c r="B4065" s="38" t="s">
        <v>9029</v>
      </c>
    </row>
    <row r="4066" spans="1:2" hidden="1" x14ac:dyDescent="0.25">
      <c r="A4066" s="1" t="s">
        <v>9030</v>
      </c>
      <c r="B4066" s="38" t="s">
        <v>9031</v>
      </c>
    </row>
    <row r="4067" spans="1:2" hidden="1" x14ac:dyDescent="0.25">
      <c r="A4067" s="1" t="s">
        <v>9032</v>
      </c>
      <c r="B4067" s="38" t="s">
        <v>9033</v>
      </c>
    </row>
    <row r="4068" spans="1:2" hidden="1" x14ac:dyDescent="0.25">
      <c r="A4068" s="1" t="s">
        <v>9034</v>
      </c>
      <c r="B4068" s="38" t="s">
        <v>9035</v>
      </c>
    </row>
    <row r="4069" spans="1:2" hidden="1" x14ac:dyDescent="0.25">
      <c r="A4069" s="1" t="s">
        <v>9036</v>
      </c>
      <c r="B4069" s="38" t="s">
        <v>9037</v>
      </c>
    </row>
    <row r="4070" spans="1:2" hidden="1" x14ac:dyDescent="0.25">
      <c r="A4070" s="1" t="s">
        <v>709</v>
      </c>
      <c r="B4070" s="38" t="s">
        <v>9038</v>
      </c>
    </row>
    <row r="4071" spans="1:2" hidden="1" x14ac:dyDescent="0.25">
      <c r="A4071" s="1" t="s">
        <v>9039</v>
      </c>
      <c r="B4071" s="38" t="s">
        <v>9040</v>
      </c>
    </row>
    <row r="4072" spans="1:2" hidden="1" x14ac:dyDescent="0.25">
      <c r="A4072" s="1" t="s">
        <v>9041</v>
      </c>
      <c r="B4072" s="38" t="s">
        <v>9042</v>
      </c>
    </row>
    <row r="4073" spans="1:2" hidden="1" x14ac:dyDescent="0.25">
      <c r="A4073" s="1" t="s">
        <v>9043</v>
      </c>
      <c r="B4073" s="38" t="s">
        <v>9044</v>
      </c>
    </row>
    <row r="4074" spans="1:2" hidden="1" x14ac:dyDescent="0.25">
      <c r="A4074" s="1" t="s">
        <v>9045</v>
      </c>
      <c r="B4074" s="38" t="s">
        <v>9046</v>
      </c>
    </row>
    <row r="4075" spans="1:2" hidden="1" x14ac:dyDescent="0.25">
      <c r="A4075" s="1" t="s">
        <v>9045</v>
      </c>
      <c r="B4075" s="38" t="s">
        <v>9046</v>
      </c>
    </row>
    <row r="4076" spans="1:2" hidden="1" x14ac:dyDescent="0.25">
      <c r="A4076" s="1" t="s">
        <v>9045</v>
      </c>
      <c r="B4076" s="38" t="s">
        <v>9046</v>
      </c>
    </row>
    <row r="4077" spans="1:2" hidden="1" x14ac:dyDescent="0.25">
      <c r="A4077" s="1" t="s">
        <v>9045</v>
      </c>
      <c r="B4077" s="38" t="s">
        <v>9046</v>
      </c>
    </row>
    <row r="4078" spans="1:2" hidden="1" x14ac:dyDescent="0.25">
      <c r="A4078" s="1" t="s">
        <v>9045</v>
      </c>
      <c r="B4078" s="38" t="s">
        <v>9046</v>
      </c>
    </row>
    <row r="4079" spans="1:2" hidden="1" x14ac:dyDescent="0.25">
      <c r="A4079" s="1" t="s">
        <v>9047</v>
      </c>
      <c r="B4079" s="38" t="s">
        <v>9046</v>
      </c>
    </row>
    <row r="4080" spans="1:2" hidden="1" x14ac:dyDescent="0.25">
      <c r="A4080" s="1" t="s">
        <v>9047</v>
      </c>
      <c r="B4080" s="38" t="s">
        <v>9046</v>
      </c>
    </row>
    <row r="4081" spans="1:2" hidden="1" x14ac:dyDescent="0.25">
      <c r="A4081" s="1" t="s">
        <v>9047</v>
      </c>
      <c r="B4081" s="38" t="s">
        <v>9046</v>
      </c>
    </row>
    <row r="4082" spans="1:2" hidden="1" x14ac:dyDescent="0.25">
      <c r="A4082" s="1" t="s">
        <v>9047</v>
      </c>
      <c r="B4082" s="38" t="s">
        <v>9046</v>
      </c>
    </row>
    <row r="4083" spans="1:2" hidden="1" x14ac:dyDescent="0.25">
      <c r="A4083" s="1" t="s">
        <v>9047</v>
      </c>
      <c r="B4083" s="38" t="s">
        <v>9046</v>
      </c>
    </row>
    <row r="4084" spans="1:2" hidden="1" x14ac:dyDescent="0.25">
      <c r="A4084" s="1" t="s">
        <v>9048</v>
      </c>
      <c r="B4084" s="38" t="s">
        <v>9046</v>
      </c>
    </row>
    <row r="4085" spans="1:2" hidden="1" x14ac:dyDescent="0.25">
      <c r="A4085" s="1" t="s">
        <v>9048</v>
      </c>
      <c r="B4085" s="38" t="s">
        <v>9046</v>
      </c>
    </row>
    <row r="4086" spans="1:2" hidden="1" x14ac:dyDescent="0.25">
      <c r="A4086" s="1" t="s">
        <v>9048</v>
      </c>
      <c r="B4086" s="38" t="s">
        <v>9046</v>
      </c>
    </row>
    <row r="4087" spans="1:2" hidden="1" x14ac:dyDescent="0.25">
      <c r="A4087" s="1" t="s">
        <v>9048</v>
      </c>
      <c r="B4087" s="38" t="s">
        <v>9046</v>
      </c>
    </row>
    <row r="4088" spans="1:2" hidden="1" x14ac:dyDescent="0.25">
      <c r="A4088" s="1" t="s">
        <v>9048</v>
      </c>
      <c r="B4088" s="38" t="s">
        <v>9046</v>
      </c>
    </row>
    <row r="4089" spans="1:2" hidden="1" x14ac:dyDescent="0.25">
      <c r="A4089" s="1" t="s">
        <v>9049</v>
      </c>
      <c r="B4089" s="38" t="s">
        <v>9046</v>
      </c>
    </row>
    <row r="4090" spans="1:2" hidden="1" x14ac:dyDescent="0.25">
      <c r="A4090" s="1" t="s">
        <v>9049</v>
      </c>
      <c r="B4090" s="38" t="s">
        <v>9046</v>
      </c>
    </row>
    <row r="4091" spans="1:2" hidden="1" x14ac:dyDescent="0.25">
      <c r="A4091" s="1" t="s">
        <v>9049</v>
      </c>
      <c r="B4091" s="38" t="s">
        <v>9046</v>
      </c>
    </row>
    <row r="4092" spans="1:2" hidden="1" x14ac:dyDescent="0.25">
      <c r="A4092" s="1" t="s">
        <v>9049</v>
      </c>
      <c r="B4092" s="38" t="s">
        <v>9046</v>
      </c>
    </row>
    <row r="4093" spans="1:2" hidden="1" x14ac:dyDescent="0.25">
      <c r="A4093" s="1" t="s">
        <v>9049</v>
      </c>
      <c r="B4093" s="38" t="s">
        <v>9046</v>
      </c>
    </row>
    <row r="4094" spans="1:2" hidden="1" x14ac:dyDescent="0.25">
      <c r="A4094" s="1" t="s">
        <v>9050</v>
      </c>
      <c r="B4094" s="38" t="s">
        <v>9046</v>
      </c>
    </row>
    <row r="4095" spans="1:2" hidden="1" x14ac:dyDescent="0.25">
      <c r="A4095" s="1" t="s">
        <v>9050</v>
      </c>
      <c r="B4095" s="38" t="s">
        <v>9046</v>
      </c>
    </row>
    <row r="4096" spans="1:2" hidden="1" x14ac:dyDescent="0.25">
      <c r="A4096" s="1" t="s">
        <v>9050</v>
      </c>
      <c r="B4096" s="38" t="s">
        <v>9046</v>
      </c>
    </row>
    <row r="4097" spans="1:2" hidden="1" x14ac:dyDescent="0.25">
      <c r="A4097" s="1" t="s">
        <v>9050</v>
      </c>
      <c r="B4097" s="38" t="s">
        <v>9046</v>
      </c>
    </row>
    <row r="4098" spans="1:2" hidden="1" x14ac:dyDescent="0.25">
      <c r="A4098" s="1" t="s">
        <v>9050</v>
      </c>
      <c r="B4098" s="38" t="s">
        <v>9046</v>
      </c>
    </row>
    <row r="4099" spans="1:2" hidden="1" x14ac:dyDescent="0.25">
      <c r="A4099" s="1" t="s">
        <v>9051</v>
      </c>
      <c r="B4099" s="38" t="s">
        <v>9046</v>
      </c>
    </row>
    <row r="4100" spans="1:2" hidden="1" x14ac:dyDescent="0.25">
      <c r="A4100" s="1" t="s">
        <v>9051</v>
      </c>
      <c r="B4100" s="38" t="s">
        <v>9046</v>
      </c>
    </row>
    <row r="4101" spans="1:2" hidden="1" x14ac:dyDescent="0.25">
      <c r="A4101" s="1" t="s">
        <v>9051</v>
      </c>
      <c r="B4101" s="38" t="s">
        <v>9046</v>
      </c>
    </row>
    <row r="4102" spans="1:2" hidden="1" x14ac:dyDescent="0.25">
      <c r="A4102" s="1" t="s">
        <v>9051</v>
      </c>
      <c r="B4102" s="38" t="s">
        <v>9046</v>
      </c>
    </row>
    <row r="4103" spans="1:2" hidden="1" x14ac:dyDescent="0.25">
      <c r="A4103" s="1" t="s">
        <v>9051</v>
      </c>
      <c r="B4103" s="38" t="s">
        <v>9046</v>
      </c>
    </row>
    <row r="4104" spans="1:2" hidden="1" x14ac:dyDescent="0.25">
      <c r="A4104" s="1" t="s">
        <v>9052</v>
      </c>
      <c r="B4104" s="38" t="s">
        <v>9053</v>
      </c>
    </row>
    <row r="4105" spans="1:2" hidden="1" x14ac:dyDescent="0.25">
      <c r="A4105" s="1" t="s">
        <v>9052</v>
      </c>
      <c r="B4105" s="38" t="s">
        <v>9053</v>
      </c>
    </row>
    <row r="4106" spans="1:2" hidden="1" x14ac:dyDescent="0.25">
      <c r="A4106" s="1" t="s">
        <v>9054</v>
      </c>
      <c r="B4106" s="38" t="s">
        <v>9055</v>
      </c>
    </row>
    <row r="4107" spans="1:2" hidden="1" x14ac:dyDescent="0.25">
      <c r="A4107" s="1" t="s">
        <v>9056</v>
      </c>
      <c r="B4107" s="38" t="s">
        <v>9057</v>
      </c>
    </row>
    <row r="4108" spans="1:2" hidden="1" x14ac:dyDescent="0.25">
      <c r="A4108" s="1" t="s">
        <v>9058</v>
      </c>
      <c r="B4108" s="38" t="s">
        <v>9059</v>
      </c>
    </row>
    <row r="4109" spans="1:2" hidden="1" x14ac:dyDescent="0.25">
      <c r="A4109" s="1" t="s">
        <v>9060</v>
      </c>
      <c r="B4109" s="38" t="s">
        <v>9061</v>
      </c>
    </row>
    <row r="4110" spans="1:2" hidden="1" x14ac:dyDescent="0.25">
      <c r="A4110" s="1" t="s">
        <v>9062</v>
      </c>
      <c r="B4110" s="38" t="s">
        <v>9063</v>
      </c>
    </row>
    <row r="4111" spans="1:2" hidden="1" x14ac:dyDescent="0.25">
      <c r="A4111" s="1" t="s">
        <v>9064</v>
      </c>
      <c r="B4111" s="38" t="s">
        <v>9065</v>
      </c>
    </row>
    <row r="4112" spans="1:2" hidden="1" x14ac:dyDescent="0.25">
      <c r="A4112" s="1" t="s">
        <v>250</v>
      </c>
      <c r="B4112" s="38" t="s">
        <v>9066</v>
      </c>
    </row>
    <row r="4113" spans="1:2" hidden="1" x14ac:dyDescent="0.25">
      <c r="A4113" s="1" t="s">
        <v>250</v>
      </c>
      <c r="B4113" s="38" t="s">
        <v>9066</v>
      </c>
    </row>
    <row r="4114" spans="1:2" hidden="1" x14ac:dyDescent="0.25">
      <c r="A4114" s="1" t="s">
        <v>1720</v>
      </c>
      <c r="B4114" s="38" t="s">
        <v>9067</v>
      </c>
    </row>
    <row r="4115" spans="1:2" hidden="1" x14ac:dyDescent="0.25">
      <c r="A4115" s="1" t="s">
        <v>1720</v>
      </c>
      <c r="B4115" s="38" t="s">
        <v>9067</v>
      </c>
    </row>
    <row r="4116" spans="1:2" hidden="1" x14ac:dyDescent="0.25">
      <c r="A4116" s="1" t="s">
        <v>9068</v>
      </c>
      <c r="B4116" s="38" t="s">
        <v>9067</v>
      </c>
    </row>
    <row r="4117" spans="1:2" hidden="1" x14ac:dyDescent="0.25">
      <c r="A4117" s="1" t="s">
        <v>9068</v>
      </c>
      <c r="B4117" s="38" t="s">
        <v>9067</v>
      </c>
    </row>
    <row r="4118" spans="1:2" hidden="1" x14ac:dyDescent="0.25">
      <c r="A4118" s="1" t="s">
        <v>9069</v>
      </c>
      <c r="B4118" s="38" t="s">
        <v>9070</v>
      </c>
    </row>
    <row r="4119" spans="1:2" hidden="1" x14ac:dyDescent="0.25">
      <c r="A4119" s="1" t="s">
        <v>9071</v>
      </c>
      <c r="B4119" s="38" t="s">
        <v>9072</v>
      </c>
    </row>
    <row r="4120" spans="1:2" hidden="1" x14ac:dyDescent="0.25">
      <c r="A4120" s="1" t="s">
        <v>9073</v>
      </c>
      <c r="B4120" s="38" t="s">
        <v>9074</v>
      </c>
    </row>
    <row r="4121" spans="1:2" hidden="1" x14ac:dyDescent="0.25">
      <c r="A4121" s="1" t="s">
        <v>9075</v>
      </c>
      <c r="B4121" s="38" t="s">
        <v>9076</v>
      </c>
    </row>
    <row r="4122" spans="1:2" hidden="1" x14ac:dyDescent="0.25">
      <c r="A4122" s="1" t="s">
        <v>9077</v>
      </c>
      <c r="B4122" s="38" t="s">
        <v>9078</v>
      </c>
    </row>
    <row r="4123" spans="1:2" hidden="1" x14ac:dyDescent="0.25">
      <c r="A4123" s="1" t="s">
        <v>9079</v>
      </c>
      <c r="B4123" s="38" t="s">
        <v>9080</v>
      </c>
    </row>
    <row r="4124" spans="1:2" hidden="1" x14ac:dyDescent="0.25">
      <c r="A4124" s="1" t="s">
        <v>9081</v>
      </c>
      <c r="B4124" s="38" t="s">
        <v>9082</v>
      </c>
    </row>
    <row r="4125" spans="1:2" hidden="1" x14ac:dyDescent="0.25">
      <c r="A4125" s="1" t="s">
        <v>9083</v>
      </c>
      <c r="B4125" s="38" t="s">
        <v>9084</v>
      </c>
    </row>
    <row r="4126" spans="1:2" hidden="1" x14ac:dyDescent="0.25">
      <c r="A4126" s="1" t="s">
        <v>9085</v>
      </c>
      <c r="B4126" s="38" t="s">
        <v>9086</v>
      </c>
    </row>
    <row r="4127" spans="1:2" hidden="1" x14ac:dyDescent="0.25">
      <c r="A4127" s="1" t="s">
        <v>9087</v>
      </c>
      <c r="B4127" s="38" t="s">
        <v>9088</v>
      </c>
    </row>
    <row r="4128" spans="1:2" hidden="1" x14ac:dyDescent="0.25">
      <c r="A4128" s="1" t="s">
        <v>53</v>
      </c>
      <c r="B4128" s="38" t="s">
        <v>9089</v>
      </c>
    </row>
    <row r="4129" spans="1:2" hidden="1" x14ac:dyDescent="0.25">
      <c r="A4129" s="1" t="s">
        <v>53</v>
      </c>
      <c r="B4129" s="38" t="s">
        <v>9089</v>
      </c>
    </row>
    <row r="4130" spans="1:2" hidden="1" x14ac:dyDescent="0.25">
      <c r="A4130" s="1" t="s">
        <v>9090</v>
      </c>
      <c r="B4130" s="38" t="s">
        <v>9091</v>
      </c>
    </row>
    <row r="4131" spans="1:2" hidden="1" x14ac:dyDescent="0.25">
      <c r="A4131" s="1" t="s">
        <v>9092</v>
      </c>
      <c r="B4131" s="38" t="s">
        <v>9091</v>
      </c>
    </row>
    <row r="4132" spans="1:2" hidden="1" x14ac:dyDescent="0.25">
      <c r="A4132" s="1" t="s">
        <v>9093</v>
      </c>
      <c r="B4132" s="38" t="s">
        <v>9094</v>
      </c>
    </row>
    <row r="4133" spans="1:2" hidden="1" x14ac:dyDescent="0.25">
      <c r="A4133" s="1" t="s">
        <v>9095</v>
      </c>
      <c r="B4133" s="38" t="s">
        <v>9096</v>
      </c>
    </row>
    <row r="4134" spans="1:2" hidden="1" x14ac:dyDescent="0.25">
      <c r="A4134" s="1" t="s">
        <v>9097</v>
      </c>
      <c r="B4134" s="38" t="s">
        <v>9098</v>
      </c>
    </row>
    <row r="4135" spans="1:2" hidden="1" x14ac:dyDescent="0.25">
      <c r="A4135" s="1" t="s">
        <v>9099</v>
      </c>
      <c r="B4135" s="38" t="s">
        <v>9100</v>
      </c>
    </row>
    <row r="4136" spans="1:2" hidden="1" x14ac:dyDescent="0.25">
      <c r="A4136" s="1" t="s">
        <v>9101</v>
      </c>
      <c r="B4136" s="38" t="s">
        <v>9102</v>
      </c>
    </row>
    <row r="4137" spans="1:2" hidden="1" x14ac:dyDescent="0.25">
      <c r="A4137" s="1" t="s">
        <v>9103</v>
      </c>
      <c r="B4137" s="38" t="s">
        <v>9104</v>
      </c>
    </row>
    <row r="4138" spans="1:2" hidden="1" x14ac:dyDescent="0.25">
      <c r="A4138" s="1" t="s">
        <v>9105</v>
      </c>
      <c r="B4138" s="38" t="s">
        <v>9106</v>
      </c>
    </row>
    <row r="4139" spans="1:2" hidden="1" x14ac:dyDescent="0.25">
      <c r="A4139" s="1" t="s">
        <v>9107</v>
      </c>
      <c r="B4139" s="38" t="s">
        <v>9108</v>
      </c>
    </row>
    <row r="4140" spans="1:2" hidden="1" x14ac:dyDescent="0.25">
      <c r="A4140" s="1" t="s">
        <v>9109</v>
      </c>
      <c r="B4140" s="38" t="s">
        <v>9110</v>
      </c>
    </row>
    <row r="4141" spans="1:2" hidden="1" x14ac:dyDescent="0.25">
      <c r="A4141" s="1" t="s">
        <v>9111</v>
      </c>
      <c r="B4141" s="38" t="s">
        <v>9112</v>
      </c>
    </row>
    <row r="4142" spans="1:2" hidden="1" x14ac:dyDescent="0.25">
      <c r="A4142" s="1" t="s">
        <v>9113</v>
      </c>
      <c r="B4142" s="38" t="s">
        <v>9114</v>
      </c>
    </row>
    <row r="4143" spans="1:2" hidden="1" x14ac:dyDescent="0.25">
      <c r="A4143" s="1" t="s">
        <v>9115</v>
      </c>
      <c r="B4143" s="38" t="s">
        <v>9116</v>
      </c>
    </row>
    <row r="4144" spans="1:2" hidden="1" x14ac:dyDescent="0.25">
      <c r="A4144" s="1" t="s">
        <v>9117</v>
      </c>
      <c r="B4144" s="38" t="s">
        <v>9118</v>
      </c>
    </row>
    <row r="4145" spans="1:2" hidden="1" x14ac:dyDescent="0.25">
      <c r="A4145" s="1" t="s">
        <v>9119</v>
      </c>
      <c r="B4145" s="38" t="s">
        <v>9120</v>
      </c>
    </row>
    <row r="4146" spans="1:2" hidden="1" x14ac:dyDescent="0.25">
      <c r="A4146" s="1" t="s">
        <v>9121</v>
      </c>
      <c r="B4146" s="38" t="s">
        <v>9122</v>
      </c>
    </row>
    <row r="4147" spans="1:2" hidden="1" x14ac:dyDescent="0.25">
      <c r="A4147" s="1" t="s">
        <v>865</v>
      </c>
      <c r="B4147" s="38" t="s">
        <v>9123</v>
      </c>
    </row>
    <row r="4148" spans="1:2" hidden="1" x14ac:dyDescent="0.25">
      <c r="A4148" s="1" t="s">
        <v>865</v>
      </c>
      <c r="B4148" s="38" t="s">
        <v>9123</v>
      </c>
    </row>
    <row r="4149" spans="1:2" hidden="1" x14ac:dyDescent="0.25">
      <c r="A4149" s="1" t="s">
        <v>9124</v>
      </c>
      <c r="B4149" s="38" t="s">
        <v>9125</v>
      </c>
    </row>
    <row r="4150" spans="1:2" hidden="1" x14ac:dyDescent="0.25">
      <c r="A4150" s="1" t="s">
        <v>9126</v>
      </c>
      <c r="B4150" s="38" t="s">
        <v>9127</v>
      </c>
    </row>
    <row r="4151" spans="1:2" hidden="1" x14ac:dyDescent="0.25">
      <c r="A4151" s="1" t="s">
        <v>9126</v>
      </c>
      <c r="B4151" s="38" t="s">
        <v>9127</v>
      </c>
    </row>
    <row r="4152" spans="1:2" hidden="1" x14ac:dyDescent="0.25">
      <c r="A4152" s="1" t="s">
        <v>9126</v>
      </c>
      <c r="B4152" s="38" t="s">
        <v>9127</v>
      </c>
    </row>
    <row r="4153" spans="1:2" hidden="1" x14ac:dyDescent="0.25">
      <c r="A4153" s="1" t="s">
        <v>9128</v>
      </c>
      <c r="B4153" s="38" t="s">
        <v>9129</v>
      </c>
    </row>
    <row r="4154" spans="1:2" hidden="1" x14ac:dyDescent="0.25">
      <c r="A4154" s="1" t="s">
        <v>9130</v>
      </c>
      <c r="B4154" s="38" t="s">
        <v>9131</v>
      </c>
    </row>
    <row r="4155" spans="1:2" hidden="1" x14ac:dyDescent="0.25">
      <c r="A4155" s="1" t="s">
        <v>9132</v>
      </c>
      <c r="B4155" s="38" t="s">
        <v>9133</v>
      </c>
    </row>
    <row r="4156" spans="1:2" hidden="1" x14ac:dyDescent="0.25">
      <c r="A4156" s="1" t="s">
        <v>9134</v>
      </c>
      <c r="B4156" s="38" t="s">
        <v>9135</v>
      </c>
    </row>
    <row r="4157" spans="1:2" hidden="1" x14ac:dyDescent="0.25">
      <c r="A4157" s="1" t="s">
        <v>317</v>
      </c>
      <c r="B4157" s="38" t="s">
        <v>9136</v>
      </c>
    </row>
    <row r="4158" spans="1:2" hidden="1" x14ac:dyDescent="0.25">
      <c r="A4158" s="1" t="s">
        <v>9137</v>
      </c>
      <c r="B4158" s="38" t="s">
        <v>9138</v>
      </c>
    </row>
    <row r="4159" spans="1:2" hidden="1" x14ac:dyDescent="0.25">
      <c r="A4159" s="1" t="s">
        <v>9137</v>
      </c>
      <c r="B4159" s="38" t="s">
        <v>9138</v>
      </c>
    </row>
    <row r="4160" spans="1:2" hidden="1" x14ac:dyDescent="0.25">
      <c r="A4160" s="1" t="s">
        <v>9139</v>
      </c>
      <c r="B4160" s="38" t="s">
        <v>9138</v>
      </c>
    </row>
    <row r="4161" spans="1:2" hidden="1" x14ac:dyDescent="0.25">
      <c r="A4161" s="1" t="s">
        <v>9139</v>
      </c>
      <c r="B4161" s="38" t="s">
        <v>9138</v>
      </c>
    </row>
    <row r="4162" spans="1:2" hidden="1" x14ac:dyDescent="0.25">
      <c r="A4162" s="1" t="s">
        <v>9140</v>
      </c>
      <c r="B4162" s="38" t="s">
        <v>9141</v>
      </c>
    </row>
    <row r="4163" spans="1:2" hidden="1" x14ac:dyDescent="0.25">
      <c r="A4163" s="1" t="s">
        <v>9142</v>
      </c>
      <c r="B4163" s="38" t="s">
        <v>9143</v>
      </c>
    </row>
    <row r="4164" spans="1:2" hidden="1" x14ac:dyDescent="0.25">
      <c r="A4164" s="1" t="s">
        <v>9144</v>
      </c>
      <c r="B4164" s="38" t="s">
        <v>9145</v>
      </c>
    </row>
    <row r="4165" spans="1:2" hidden="1" x14ac:dyDescent="0.25">
      <c r="A4165" s="1" t="s">
        <v>9144</v>
      </c>
      <c r="B4165" s="38" t="s">
        <v>9145</v>
      </c>
    </row>
    <row r="4166" spans="1:2" hidden="1" x14ac:dyDescent="0.25">
      <c r="A4166" s="1" t="s">
        <v>9146</v>
      </c>
      <c r="B4166" s="38" t="s">
        <v>9147</v>
      </c>
    </row>
    <row r="4167" spans="1:2" hidden="1" x14ac:dyDescent="0.25">
      <c r="A4167" s="1" t="s">
        <v>9148</v>
      </c>
      <c r="B4167" s="38" t="s">
        <v>9149</v>
      </c>
    </row>
    <row r="4168" spans="1:2" hidden="1" x14ac:dyDescent="0.25">
      <c r="A4168" s="1" t="s">
        <v>9150</v>
      </c>
      <c r="B4168" s="38" t="s">
        <v>9151</v>
      </c>
    </row>
    <row r="4169" spans="1:2" hidden="1" x14ac:dyDescent="0.25">
      <c r="A4169" s="1" t="s">
        <v>1897</v>
      </c>
      <c r="B4169" s="38" t="s">
        <v>9152</v>
      </c>
    </row>
    <row r="4170" spans="1:2" hidden="1" x14ac:dyDescent="0.25">
      <c r="A4170" s="1" t="s">
        <v>9153</v>
      </c>
      <c r="B4170" s="38" t="s">
        <v>9154</v>
      </c>
    </row>
    <row r="4171" spans="1:2" hidden="1" x14ac:dyDescent="0.25">
      <c r="A4171" s="1" t="s">
        <v>9155</v>
      </c>
      <c r="B4171" s="38" t="s">
        <v>9156</v>
      </c>
    </row>
    <row r="4172" spans="1:2" hidden="1" x14ac:dyDescent="0.25">
      <c r="A4172" s="1" t="s">
        <v>9157</v>
      </c>
      <c r="B4172" s="38" t="s">
        <v>9158</v>
      </c>
    </row>
    <row r="4173" spans="1:2" hidden="1" x14ac:dyDescent="0.25">
      <c r="A4173" s="1" t="s">
        <v>9157</v>
      </c>
      <c r="B4173" s="38" t="s">
        <v>9158</v>
      </c>
    </row>
    <row r="4174" spans="1:2" hidden="1" x14ac:dyDescent="0.25">
      <c r="A4174" s="1" t="s">
        <v>9159</v>
      </c>
      <c r="B4174" s="38" t="s">
        <v>9160</v>
      </c>
    </row>
    <row r="4175" spans="1:2" hidden="1" x14ac:dyDescent="0.25">
      <c r="A4175" s="1" t="s">
        <v>9161</v>
      </c>
      <c r="B4175" s="38" t="s">
        <v>9162</v>
      </c>
    </row>
    <row r="4176" spans="1:2" hidden="1" x14ac:dyDescent="0.25">
      <c r="A4176" s="1" t="s">
        <v>9163</v>
      </c>
      <c r="B4176" s="38" t="s">
        <v>9164</v>
      </c>
    </row>
    <row r="4177" spans="1:2" hidden="1" x14ac:dyDescent="0.25">
      <c r="A4177" s="1" t="s">
        <v>9165</v>
      </c>
      <c r="B4177" s="38" t="s">
        <v>9166</v>
      </c>
    </row>
    <row r="4178" spans="1:2" hidden="1" x14ac:dyDescent="0.25">
      <c r="A4178" s="1" t="s">
        <v>9167</v>
      </c>
      <c r="B4178" s="38" t="s">
        <v>9168</v>
      </c>
    </row>
    <row r="4179" spans="1:2" hidden="1" x14ac:dyDescent="0.25">
      <c r="A4179" s="1" t="s">
        <v>9169</v>
      </c>
      <c r="B4179" s="38" t="s">
        <v>9170</v>
      </c>
    </row>
    <row r="4180" spans="1:2" hidden="1" x14ac:dyDescent="0.25">
      <c r="A4180" s="1" t="s">
        <v>9171</v>
      </c>
      <c r="B4180" s="38" t="s">
        <v>9172</v>
      </c>
    </row>
    <row r="4181" spans="1:2" hidden="1" x14ac:dyDescent="0.25">
      <c r="A4181" s="1" t="s">
        <v>9173</v>
      </c>
      <c r="B4181" s="38" t="s">
        <v>9174</v>
      </c>
    </row>
    <row r="4182" spans="1:2" hidden="1" x14ac:dyDescent="0.25">
      <c r="A4182" s="1" t="s">
        <v>9175</v>
      </c>
      <c r="B4182" s="38" t="s">
        <v>9176</v>
      </c>
    </row>
    <row r="4183" spans="1:2" hidden="1" x14ac:dyDescent="0.25">
      <c r="A4183" s="1" t="s">
        <v>9177</v>
      </c>
      <c r="B4183" s="38" t="s">
        <v>9178</v>
      </c>
    </row>
    <row r="4184" spans="1:2" hidden="1" x14ac:dyDescent="0.25">
      <c r="A4184" s="1" t="s">
        <v>9179</v>
      </c>
      <c r="B4184" s="38" t="s">
        <v>9180</v>
      </c>
    </row>
    <row r="4185" spans="1:2" hidden="1" x14ac:dyDescent="0.25">
      <c r="A4185" s="1" t="s">
        <v>9181</v>
      </c>
      <c r="B4185" s="38" t="s">
        <v>9182</v>
      </c>
    </row>
    <row r="4186" spans="1:2" hidden="1" x14ac:dyDescent="0.25">
      <c r="A4186" s="1" t="s">
        <v>9183</v>
      </c>
      <c r="B4186" s="38" t="s">
        <v>9184</v>
      </c>
    </row>
    <row r="4187" spans="1:2" hidden="1" x14ac:dyDescent="0.25">
      <c r="A4187" s="1" t="s">
        <v>360</v>
      </c>
      <c r="B4187" s="38" t="s">
        <v>9185</v>
      </c>
    </row>
    <row r="4188" spans="1:2" hidden="1" x14ac:dyDescent="0.25">
      <c r="A4188" s="1" t="s">
        <v>9186</v>
      </c>
      <c r="B4188" s="38" t="s">
        <v>9187</v>
      </c>
    </row>
    <row r="4189" spans="1:2" hidden="1" x14ac:dyDescent="0.25">
      <c r="A4189" s="1" t="s">
        <v>9188</v>
      </c>
      <c r="B4189" s="38" t="s">
        <v>9189</v>
      </c>
    </row>
    <row r="4190" spans="1:2" hidden="1" x14ac:dyDescent="0.25">
      <c r="A4190" s="1" t="s">
        <v>9190</v>
      </c>
      <c r="B4190" s="38" t="s">
        <v>9191</v>
      </c>
    </row>
    <row r="4191" spans="1:2" hidden="1" x14ac:dyDescent="0.25">
      <c r="A4191" s="1" t="s">
        <v>9192</v>
      </c>
      <c r="B4191" s="38" t="s">
        <v>9193</v>
      </c>
    </row>
    <row r="4192" spans="1:2" hidden="1" x14ac:dyDescent="0.25">
      <c r="A4192" s="1" t="s">
        <v>9194</v>
      </c>
      <c r="B4192" s="38" t="s">
        <v>9195</v>
      </c>
    </row>
    <row r="4193" spans="1:2" hidden="1" x14ac:dyDescent="0.25">
      <c r="A4193" s="1" t="s">
        <v>9196</v>
      </c>
      <c r="B4193" s="38" t="s">
        <v>9197</v>
      </c>
    </row>
    <row r="4194" spans="1:2" hidden="1" x14ac:dyDescent="0.25">
      <c r="A4194" s="1" t="s">
        <v>9198</v>
      </c>
      <c r="B4194" s="38" t="s">
        <v>9197</v>
      </c>
    </row>
    <row r="4195" spans="1:2" hidden="1" x14ac:dyDescent="0.25">
      <c r="A4195" s="1" t="s">
        <v>126</v>
      </c>
      <c r="B4195" s="38" t="s">
        <v>9199</v>
      </c>
    </row>
    <row r="4196" spans="1:2" hidden="1" x14ac:dyDescent="0.25">
      <c r="A4196" s="1" t="s">
        <v>9200</v>
      </c>
      <c r="B4196" s="38" t="s">
        <v>9201</v>
      </c>
    </row>
    <row r="4197" spans="1:2" hidden="1" x14ac:dyDescent="0.25">
      <c r="A4197" s="1" t="s">
        <v>9202</v>
      </c>
      <c r="B4197" s="38" t="s">
        <v>9203</v>
      </c>
    </row>
    <row r="4198" spans="1:2" hidden="1" x14ac:dyDescent="0.25">
      <c r="A4198" s="1" t="s">
        <v>9204</v>
      </c>
      <c r="B4198" s="38" t="s">
        <v>9205</v>
      </c>
    </row>
    <row r="4199" spans="1:2" hidden="1" x14ac:dyDescent="0.25">
      <c r="A4199" s="1" t="s">
        <v>9204</v>
      </c>
      <c r="B4199" s="38" t="s">
        <v>9205</v>
      </c>
    </row>
    <row r="4200" spans="1:2" hidden="1" x14ac:dyDescent="0.25">
      <c r="A4200" s="1" t="s">
        <v>9204</v>
      </c>
      <c r="B4200" s="38" t="s">
        <v>9205</v>
      </c>
    </row>
    <row r="4201" spans="1:2" hidden="1" x14ac:dyDescent="0.25">
      <c r="A4201" s="1" t="s">
        <v>9206</v>
      </c>
      <c r="B4201" s="38" t="s">
        <v>9207</v>
      </c>
    </row>
    <row r="4202" spans="1:2" hidden="1" x14ac:dyDescent="0.25">
      <c r="A4202" s="1" t="s">
        <v>9206</v>
      </c>
      <c r="B4202" s="38" t="s">
        <v>9207</v>
      </c>
    </row>
    <row r="4203" spans="1:2" hidden="1" x14ac:dyDescent="0.25">
      <c r="A4203" s="1" t="s">
        <v>9206</v>
      </c>
      <c r="B4203" s="38" t="s">
        <v>9207</v>
      </c>
    </row>
    <row r="4204" spans="1:2" hidden="1" x14ac:dyDescent="0.25">
      <c r="A4204" s="1" t="s">
        <v>9208</v>
      </c>
      <c r="B4204" s="38" t="s">
        <v>9207</v>
      </c>
    </row>
    <row r="4205" spans="1:2" hidden="1" x14ac:dyDescent="0.25">
      <c r="A4205" s="1" t="s">
        <v>9208</v>
      </c>
      <c r="B4205" s="38" t="s">
        <v>9207</v>
      </c>
    </row>
    <row r="4206" spans="1:2" hidden="1" x14ac:dyDescent="0.25">
      <c r="A4206" s="1" t="s">
        <v>9208</v>
      </c>
      <c r="B4206" s="38" t="s">
        <v>9207</v>
      </c>
    </row>
    <row r="4207" spans="1:2" hidden="1" x14ac:dyDescent="0.25">
      <c r="A4207" s="1" t="s">
        <v>9209</v>
      </c>
      <c r="B4207" s="38" t="s">
        <v>9210</v>
      </c>
    </row>
    <row r="4208" spans="1:2" hidden="1" x14ac:dyDescent="0.25">
      <c r="A4208" s="1" t="s">
        <v>9209</v>
      </c>
      <c r="B4208" s="38" t="s">
        <v>9210</v>
      </c>
    </row>
    <row r="4209" spans="1:2" hidden="1" x14ac:dyDescent="0.25">
      <c r="A4209" s="1" t="s">
        <v>9209</v>
      </c>
      <c r="B4209" s="38" t="s">
        <v>9210</v>
      </c>
    </row>
    <row r="4210" spans="1:2" hidden="1" x14ac:dyDescent="0.25">
      <c r="A4210" s="1" t="s">
        <v>9209</v>
      </c>
      <c r="B4210" s="38" t="s">
        <v>9210</v>
      </c>
    </row>
    <row r="4211" spans="1:2" hidden="1" x14ac:dyDescent="0.25">
      <c r="A4211" s="1" t="s">
        <v>9209</v>
      </c>
      <c r="B4211" s="38" t="s">
        <v>9210</v>
      </c>
    </row>
    <row r="4212" spans="1:2" hidden="1" x14ac:dyDescent="0.25">
      <c r="A4212" s="1" t="s">
        <v>9209</v>
      </c>
      <c r="B4212" s="38" t="s">
        <v>9210</v>
      </c>
    </row>
    <row r="4213" spans="1:2" hidden="1" x14ac:dyDescent="0.25">
      <c r="A4213" s="1" t="s">
        <v>9209</v>
      </c>
      <c r="B4213" s="38" t="s">
        <v>9210</v>
      </c>
    </row>
    <row r="4214" spans="1:2" hidden="1" x14ac:dyDescent="0.25">
      <c r="A4214" s="1" t="s">
        <v>9211</v>
      </c>
      <c r="B4214" s="38" t="s">
        <v>9212</v>
      </c>
    </row>
    <row r="4215" spans="1:2" hidden="1" x14ac:dyDescent="0.25">
      <c r="A4215" s="1" t="s">
        <v>9213</v>
      </c>
      <c r="B4215" s="38" t="s">
        <v>9214</v>
      </c>
    </row>
    <row r="4216" spans="1:2" hidden="1" x14ac:dyDescent="0.25">
      <c r="A4216" s="1" t="s">
        <v>9215</v>
      </c>
      <c r="B4216" s="38" t="s">
        <v>9216</v>
      </c>
    </row>
    <row r="4217" spans="1:2" hidden="1" x14ac:dyDescent="0.25">
      <c r="A4217" s="1" t="s">
        <v>9217</v>
      </c>
      <c r="B4217" s="38" t="s">
        <v>9218</v>
      </c>
    </row>
    <row r="4218" spans="1:2" hidden="1" x14ac:dyDescent="0.25">
      <c r="A4218" s="1" t="s">
        <v>9219</v>
      </c>
      <c r="B4218" s="38" t="s">
        <v>9220</v>
      </c>
    </row>
    <row r="4219" spans="1:2" hidden="1" x14ac:dyDescent="0.25">
      <c r="A4219" s="1" t="s">
        <v>9221</v>
      </c>
      <c r="B4219" s="38" t="s">
        <v>9222</v>
      </c>
    </row>
    <row r="4220" spans="1:2" hidden="1" x14ac:dyDescent="0.25">
      <c r="A4220" s="1" t="s">
        <v>9223</v>
      </c>
      <c r="B4220" s="38" t="s">
        <v>9224</v>
      </c>
    </row>
    <row r="4221" spans="1:2" hidden="1" x14ac:dyDescent="0.25">
      <c r="A4221" s="1" t="s">
        <v>986</v>
      </c>
      <c r="B4221" s="38" t="s">
        <v>9225</v>
      </c>
    </row>
    <row r="4222" spans="1:2" hidden="1" x14ac:dyDescent="0.25">
      <c r="A4222" s="1" t="s">
        <v>9226</v>
      </c>
      <c r="B4222" s="38" t="s">
        <v>9227</v>
      </c>
    </row>
    <row r="4223" spans="1:2" hidden="1" x14ac:dyDescent="0.25">
      <c r="A4223" s="1" t="s">
        <v>9228</v>
      </c>
      <c r="B4223" s="38" t="s">
        <v>9229</v>
      </c>
    </row>
    <row r="4224" spans="1:2" hidden="1" x14ac:dyDescent="0.25">
      <c r="A4224" s="1" t="s">
        <v>1391</v>
      </c>
      <c r="B4224" s="38" t="s">
        <v>9230</v>
      </c>
    </row>
    <row r="4225" spans="1:2" hidden="1" x14ac:dyDescent="0.25">
      <c r="A4225" s="1" t="s">
        <v>9231</v>
      </c>
      <c r="B4225" s="38" t="s">
        <v>9232</v>
      </c>
    </row>
    <row r="4226" spans="1:2" hidden="1" x14ac:dyDescent="0.25">
      <c r="A4226" s="1" t="s">
        <v>9233</v>
      </c>
      <c r="B4226" s="38" t="s">
        <v>9234</v>
      </c>
    </row>
    <row r="4227" spans="1:2" hidden="1" x14ac:dyDescent="0.25">
      <c r="A4227" s="1" t="s">
        <v>9235</v>
      </c>
      <c r="B4227" s="38" t="s">
        <v>9236</v>
      </c>
    </row>
    <row r="4228" spans="1:2" hidden="1" x14ac:dyDescent="0.25">
      <c r="A4228" s="1" t="s">
        <v>9235</v>
      </c>
      <c r="B4228" s="38" t="s">
        <v>9236</v>
      </c>
    </row>
    <row r="4229" spans="1:2" hidden="1" x14ac:dyDescent="0.25">
      <c r="A4229" s="1" t="s">
        <v>9235</v>
      </c>
      <c r="B4229" s="38" t="s">
        <v>9236</v>
      </c>
    </row>
    <row r="4230" spans="1:2" hidden="1" x14ac:dyDescent="0.25">
      <c r="A4230" s="1" t="s">
        <v>9235</v>
      </c>
      <c r="B4230" s="38" t="s">
        <v>9236</v>
      </c>
    </row>
    <row r="4231" spans="1:2" hidden="1" x14ac:dyDescent="0.25">
      <c r="A4231" s="1" t="s">
        <v>9237</v>
      </c>
      <c r="B4231" s="38" t="s">
        <v>9238</v>
      </c>
    </row>
    <row r="4232" spans="1:2" hidden="1" x14ac:dyDescent="0.25">
      <c r="A4232" s="1" t="s">
        <v>9239</v>
      </c>
      <c r="B4232" s="38" t="s">
        <v>9240</v>
      </c>
    </row>
    <row r="4233" spans="1:2" hidden="1" x14ac:dyDescent="0.25">
      <c r="A4233" s="1" t="s">
        <v>9241</v>
      </c>
      <c r="B4233" s="38" t="s">
        <v>9242</v>
      </c>
    </row>
    <row r="4234" spans="1:2" hidden="1" x14ac:dyDescent="0.25">
      <c r="A4234" s="1" t="s">
        <v>9241</v>
      </c>
      <c r="B4234" s="38" t="s">
        <v>9242</v>
      </c>
    </row>
    <row r="4235" spans="1:2" hidden="1" x14ac:dyDescent="0.25">
      <c r="A4235" s="1" t="s">
        <v>9241</v>
      </c>
      <c r="B4235" s="38" t="s">
        <v>9242</v>
      </c>
    </row>
    <row r="4236" spans="1:2" hidden="1" x14ac:dyDescent="0.25">
      <c r="A4236" s="1" t="s">
        <v>9243</v>
      </c>
      <c r="B4236" s="38" t="s">
        <v>9244</v>
      </c>
    </row>
    <row r="4237" spans="1:2" hidden="1" x14ac:dyDescent="0.25">
      <c r="A4237" s="1" t="s">
        <v>9245</v>
      </c>
      <c r="B4237" s="38" t="s">
        <v>9246</v>
      </c>
    </row>
    <row r="4238" spans="1:2" hidden="1" x14ac:dyDescent="0.25">
      <c r="A4238" s="1" t="s">
        <v>9247</v>
      </c>
      <c r="B4238" s="38" t="s">
        <v>9248</v>
      </c>
    </row>
    <row r="4239" spans="1:2" hidden="1" x14ac:dyDescent="0.25">
      <c r="A4239" s="1" t="s">
        <v>9249</v>
      </c>
      <c r="B4239" s="38" t="s">
        <v>9250</v>
      </c>
    </row>
    <row r="4240" spans="1:2" hidden="1" x14ac:dyDescent="0.25">
      <c r="A4240" s="1" t="s">
        <v>9251</v>
      </c>
      <c r="B4240" s="38" t="s">
        <v>9252</v>
      </c>
    </row>
    <row r="4241" spans="1:2" hidden="1" x14ac:dyDescent="0.25">
      <c r="A4241" s="1" t="s">
        <v>9253</v>
      </c>
      <c r="B4241" s="38" t="s">
        <v>9254</v>
      </c>
    </row>
    <row r="4242" spans="1:2" hidden="1" x14ac:dyDescent="0.25">
      <c r="A4242" s="1" t="s">
        <v>168</v>
      </c>
      <c r="B4242" s="38" t="s">
        <v>9255</v>
      </c>
    </row>
    <row r="4243" spans="1:2" hidden="1" x14ac:dyDescent="0.25">
      <c r="A4243" s="1" t="s">
        <v>168</v>
      </c>
      <c r="B4243" s="38" t="s">
        <v>9255</v>
      </c>
    </row>
    <row r="4244" spans="1:2" hidden="1" x14ac:dyDescent="0.25">
      <c r="A4244" s="1" t="s">
        <v>9256</v>
      </c>
      <c r="B4244" s="38" t="s">
        <v>9257</v>
      </c>
    </row>
    <row r="4245" spans="1:2" hidden="1" x14ac:dyDescent="0.25">
      <c r="A4245" s="1" t="s">
        <v>9256</v>
      </c>
      <c r="B4245" s="38" t="s">
        <v>9257</v>
      </c>
    </row>
    <row r="4246" spans="1:2" hidden="1" x14ac:dyDescent="0.25">
      <c r="A4246" s="1" t="s">
        <v>9258</v>
      </c>
      <c r="B4246" s="38" t="s">
        <v>9259</v>
      </c>
    </row>
    <row r="4247" spans="1:2" hidden="1" x14ac:dyDescent="0.25">
      <c r="A4247" s="1" t="s">
        <v>9260</v>
      </c>
      <c r="B4247" s="38" t="s">
        <v>9261</v>
      </c>
    </row>
    <row r="4248" spans="1:2" hidden="1" x14ac:dyDescent="0.25">
      <c r="A4248" s="1" t="s">
        <v>9262</v>
      </c>
      <c r="B4248" s="38" t="s">
        <v>9263</v>
      </c>
    </row>
    <row r="4249" spans="1:2" hidden="1" x14ac:dyDescent="0.25">
      <c r="A4249" s="1" t="s">
        <v>9264</v>
      </c>
      <c r="B4249" s="38" t="s">
        <v>9265</v>
      </c>
    </row>
    <row r="4250" spans="1:2" hidden="1" x14ac:dyDescent="0.25">
      <c r="A4250" s="1" t="s">
        <v>9266</v>
      </c>
      <c r="B4250" s="38" t="s">
        <v>9267</v>
      </c>
    </row>
    <row r="4251" spans="1:2" hidden="1" x14ac:dyDescent="0.25">
      <c r="A4251" s="1" t="s">
        <v>124</v>
      </c>
      <c r="B4251" s="38" t="s">
        <v>9268</v>
      </c>
    </row>
    <row r="4252" spans="1:2" hidden="1" x14ac:dyDescent="0.25">
      <c r="A4252" s="1" t="s">
        <v>124</v>
      </c>
      <c r="B4252" s="38" t="s">
        <v>9268</v>
      </c>
    </row>
    <row r="4253" spans="1:2" hidden="1" x14ac:dyDescent="0.25">
      <c r="A4253" s="1" t="s">
        <v>9269</v>
      </c>
      <c r="B4253" s="38" t="s">
        <v>9270</v>
      </c>
    </row>
    <row r="4254" spans="1:2" hidden="1" x14ac:dyDescent="0.25">
      <c r="A4254" s="1" t="s">
        <v>9269</v>
      </c>
      <c r="B4254" s="38" t="s">
        <v>9270</v>
      </c>
    </row>
    <row r="4255" spans="1:2" hidden="1" x14ac:dyDescent="0.25">
      <c r="A4255" s="1" t="s">
        <v>2307</v>
      </c>
      <c r="B4255" s="38" t="s">
        <v>9271</v>
      </c>
    </row>
    <row r="4256" spans="1:2" hidden="1" x14ac:dyDescent="0.25">
      <c r="A4256" s="1" t="s">
        <v>9272</v>
      </c>
      <c r="B4256" s="38" t="s">
        <v>9273</v>
      </c>
    </row>
    <row r="4257" spans="1:2" hidden="1" x14ac:dyDescent="0.25">
      <c r="A4257" s="1" t="s">
        <v>9274</v>
      </c>
      <c r="B4257" s="38" t="s">
        <v>9275</v>
      </c>
    </row>
    <row r="4258" spans="1:2" hidden="1" x14ac:dyDescent="0.25">
      <c r="A4258" s="1" t="s">
        <v>9276</v>
      </c>
      <c r="B4258" s="38" t="s">
        <v>9277</v>
      </c>
    </row>
    <row r="4259" spans="1:2" hidden="1" x14ac:dyDescent="0.25">
      <c r="A4259" s="1" t="s">
        <v>9278</v>
      </c>
      <c r="B4259" s="38" t="s">
        <v>9279</v>
      </c>
    </row>
    <row r="4260" spans="1:2" hidden="1" x14ac:dyDescent="0.25">
      <c r="A4260" s="1" t="s">
        <v>9280</v>
      </c>
      <c r="B4260" s="38" t="s">
        <v>9281</v>
      </c>
    </row>
    <row r="4261" spans="1:2" hidden="1" x14ac:dyDescent="0.25">
      <c r="A4261" s="1" t="s">
        <v>9282</v>
      </c>
      <c r="B4261" s="38" t="s">
        <v>9283</v>
      </c>
    </row>
    <row r="4262" spans="1:2" hidden="1" x14ac:dyDescent="0.25">
      <c r="A4262" s="1" t="s">
        <v>9284</v>
      </c>
      <c r="B4262" s="38" t="s">
        <v>9285</v>
      </c>
    </row>
    <row r="4263" spans="1:2" hidden="1" x14ac:dyDescent="0.25">
      <c r="A4263" s="1" t="s">
        <v>9286</v>
      </c>
      <c r="B4263" s="38" t="s">
        <v>9287</v>
      </c>
    </row>
    <row r="4264" spans="1:2" hidden="1" x14ac:dyDescent="0.25">
      <c r="A4264" s="1" t="s">
        <v>9286</v>
      </c>
      <c r="B4264" s="38" t="s">
        <v>9287</v>
      </c>
    </row>
    <row r="4265" spans="1:2" hidden="1" x14ac:dyDescent="0.25">
      <c r="A4265" s="1" t="s">
        <v>9288</v>
      </c>
      <c r="B4265" s="38" t="s">
        <v>9287</v>
      </c>
    </row>
    <row r="4266" spans="1:2" hidden="1" x14ac:dyDescent="0.25">
      <c r="A4266" s="1" t="s">
        <v>9288</v>
      </c>
      <c r="B4266" s="38" t="s">
        <v>9287</v>
      </c>
    </row>
    <row r="4267" spans="1:2" hidden="1" x14ac:dyDescent="0.25">
      <c r="A4267" s="1" t="s">
        <v>9289</v>
      </c>
      <c r="B4267" s="38" t="s">
        <v>9287</v>
      </c>
    </row>
    <row r="4268" spans="1:2" hidden="1" x14ac:dyDescent="0.25">
      <c r="A4268" s="1" t="s">
        <v>9289</v>
      </c>
      <c r="B4268" s="38" t="s">
        <v>9287</v>
      </c>
    </row>
    <row r="4269" spans="1:2" hidden="1" x14ac:dyDescent="0.25">
      <c r="A4269" s="1" t="s">
        <v>9290</v>
      </c>
      <c r="B4269" s="38" t="s">
        <v>9291</v>
      </c>
    </row>
    <row r="4270" spans="1:2" hidden="1" x14ac:dyDescent="0.25">
      <c r="A4270" s="1" t="s">
        <v>9292</v>
      </c>
      <c r="B4270" s="38" t="s">
        <v>9293</v>
      </c>
    </row>
    <row r="4271" spans="1:2" hidden="1" x14ac:dyDescent="0.25">
      <c r="A4271" s="1" t="s">
        <v>9294</v>
      </c>
      <c r="B4271" s="38" t="s">
        <v>9295</v>
      </c>
    </row>
    <row r="4272" spans="1:2" hidden="1" x14ac:dyDescent="0.25">
      <c r="A4272" s="1" t="s">
        <v>9296</v>
      </c>
      <c r="B4272" s="38" t="s">
        <v>9297</v>
      </c>
    </row>
    <row r="4273" spans="1:2" hidden="1" x14ac:dyDescent="0.25">
      <c r="A4273" s="1" t="s">
        <v>9298</v>
      </c>
      <c r="B4273" s="38" t="s">
        <v>9299</v>
      </c>
    </row>
    <row r="4274" spans="1:2" hidden="1" x14ac:dyDescent="0.25">
      <c r="A4274" s="1" t="s">
        <v>9298</v>
      </c>
      <c r="B4274" s="38" t="s">
        <v>9299</v>
      </c>
    </row>
    <row r="4275" spans="1:2" hidden="1" x14ac:dyDescent="0.25">
      <c r="A4275" s="1" t="s">
        <v>9300</v>
      </c>
      <c r="B4275" s="38" t="s">
        <v>9299</v>
      </c>
    </row>
    <row r="4276" spans="1:2" hidden="1" x14ac:dyDescent="0.25">
      <c r="A4276" s="1" t="s">
        <v>9300</v>
      </c>
      <c r="B4276" s="38" t="s">
        <v>9299</v>
      </c>
    </row>
    <row r="4277" spans="1:2" hidden="1" x14ac:dyDescent="0.25">
      <c r="A4277" s="1" t="s">
        <v>9301</v>
      </c>
      <c r="B4277" s="38" t="s">
        <v>9302</v>
      </c>
    </row>
    <row r="4278" spans="1:2" hidden="1" x14ac:dyDescent="0.25">
      <c r="A4278" s="1" t="s">
        <v>9303</v>
      </c>
      <c r="B4278" s="38" t="s">
        <v>9304</v>
      </c>
    </row>
    <row r="4279" spans="1:2" hidden="1" x14ac:dyDescent="0.25">
      <c r="A4279" s="1" t="s">
        <v>9305</v>
      </c>
      <c r="B4279" s="38" t="s">
        <v>9306</v>
      </c>
    </row>
    <row r="4280" spans="1:2" hidden="1" x14ac:dyDescent="0.25">
      <c r="A4280" s="1" t="s">
        <v>9307</v>
      </c>
      <c r="B4280" s="38" t="s">
        <v>9308</v>
      </c>
    </row>
    <row r="4281" spans="1:2" hidden="1" x14ac:dyDescent="0.25">
      <c r="A4281" s="1" t="s">
        <v>112</v>
      </c>
      <c r="B4281" s="38" t="s">
        <v>9309</v>
      </c>
    </row>
    <row r="4282" spans="1:2" hidden="1" x14ac:dyDescent="0.25">
      <c r="A4282" s="1" t="s">
        <v>9310</v>
      </c>
      <c r="B4282" s="38" t="s">
        <v>9311</v>
      </c>
    </row>
    <row r="4283" spans="1:2" hidden="1" x14ac:dyDescent="0.25">
      <c r="A4283" s="1" t="s">
        <v>9312</v>
      </c>
      <c r="B4283" s="38" t="s">
        <v>9313</v>
      </c>
    </row>
    <row r="4284" spans="1:2" hidden="1" x14ac:dyDescent="0.25">
      <c r="A4284" s="1" t="s">
        <v>9312</v>
      </c>
      <c r="B4284" s="38" t="s">
        <v>9313</v>
      </c>
    </row>
    <row r="4285" spans="1:2" hidden="1" x14ac:dyDescent="0.25">
      <c r="A4285" s="1" t="s">
        <v>9314</v>
      </c>
      <c r="B4285" s="38" t="s">
        <v>9315</v>
      </c>
    </row>
    <row r="4286" spans="1:2" hidden="1" x14ac:dyDescent="0.25">
      <c r="A4286" s="1" t="s">
        <v>9316</v>
      </c>
      <c r="B4286" s="38" t="s">
        <v>9317</v>
      </c>
    </row>
    <row r="4287" spans="1:2" hidden="1" x14ac:dyDescent="0.25">
      <c r="A4287" s="1" t="s">
        <v>9316</v>
      </c>
      <c r="B4287" s="38" t="s">
        <v>9317</v>
      </c>
    </row>
    <row r="4288" spans="1:2" hidden="1" x14ac:dyDescent="0.25">
      <c r="A4288" s="1" t="s">
        <v>9316</v>
      </c>
      <c r="B4288" s="38" t="s">
        <v>9317</v>
      </c>
    </row>
    <row r="4289" spans="1:2" hidden="1" x14ac:dyDescent="0.25">
      <c r="A4289" s="1" t="s">
        <v>9316</v>
      </c>
      <c r="B4289" s="38" t="s">
        <v>9317</v>
      </c>
    </row>
    <row r="4290" spans="1:2" hidden="1" x14ac:dyDescent="0.25">
      <c r="A4290" s="1" t="s">
        <v>9316</v>
      </c>
      <c r="B4290" s="38" t="s">
        <v>9317</v>
      </c>
    </row>
    <row r="4291" spans="1:2" hidden="1" x14ac:dyDescent="0.25">
      <c r="A4291" s="1" t="s">
        <v>9316</v>
      </c>
      <c r="B4291" s="38" t="s">
        <v>9317</v>
      </c>
    </row>
    <row r="4292" spans="1:2" hidden="1" x14ac:dyDescent="0.25">
      <c r="A4292" s="1" t="s">
        <v>9316</v>
      </c>
      <c r="B4292" s="38" t="s">
        <v>9317</v>
      </c>
    </row>
    <row r="4293" spans="1:2" hidden="1" x14ac:dyDescent="0.25">
      <c r="A4293" s="1" t="s">
        <v>9318</v>
      </c>
      <c r="B4293" s="38" t="s">
        <v>9317</v>
      </c>
    </row>
    <row r="4294" spans="1:2" hidden="1" x14ac:dyDescent="0.25">
      <c r="A4294" s="1" t="s">
        <v>9318</v>
      </c>
      <c r="B4294" s="38" t="s">
        <v>9317</v>
      </c>
    </row>
    <row r="4295" spans="1:2" hidden="1" x14ac:dyDescent="0.25">
      <c r="A4295" s="1" t="s">
        <v>9318</v>
      </c>
      <c r="B4295" s="38" t="s">
        <v>9317</v>
      </c>
    </row>
    <row r="4296" spans="1:2" hidden="1" x14ac:dyDescent="0.25">
      <c r="A4296" s="1" t="s">
        <v>9318</v>
      </c>
      <c r="B4296" s="38" t="s">
        <v>9317</v>
      </c>
    </row>
    <row r="4297" spans="1:2" hidden="1" x14ac:dyDescent="0.25">
      <c r="A4297" s="1" t="s">
        <v>9318</v>
      </c>
      <c r="B4297" s="38" t="s">
        <v>9317</v>
      </c>
    </row>
    <row r="4298" spans="1:2" hidden="1" x14ac:dyDescent="0.25">
      <c r="A4298" s="1" t="s">
        <v>9318</v>
      </c>
      <c r="B4298" s="38" t="s">
        <v>9317</v>
      </c>
    </row>
    <row r="4299" spans="1:2" hidden="1" x14ac:dyDescent="0.25">
      <c r="A4299" s="1" t="s">
        <v>9318</v>
      </c>
      <c r="B4299" s="38" t="s">
        <v>9317</v>
      </c>
    </row>
    <row r="4300" spans="1:2" hidden="1" x14ac:dyDescent="0.25">
      <c r="A4300" s="1" t="s">
        <v>9319</v>
      </c>
      <c r="B4300" s="38" t="s">
        <v>9317</v>
      </c>
    </row>
    <row r="4301" spans="1:2" hidden="1" x14ac:dyDescent="0.25">
      <c r="A4301" s="1" t="s">
        <v>9319</v>
      </c>
      <c r="B4301" s="38" t="s">
        <v>9317</v>
      </c>
    </row>
    <row r="4302" spans="1:2" hidden="1" x14ac:dyDescent="0.25">
      <c r="A4302" s="1" t="s">
        <v>9319</v>
      </c>
      <c r="B4302" s="38" t="s">
        <v>9317</v>
      </c>
    </row>
    <row r="4303" spans="1:2" hidden="1" x14ac:dyDescent="0.25">
      <c r="A4303" s="1" t="s">
        <v>9319</v>
      </c>
      <c r="B4303" s="38" t="s">
        <v>9317</v>
      </c>
    </row>
    <row r="4304" spans="1:2" hidden="1" x14ac:dyDescent="0.25">
      <c r="A4304" s="1" t="s">
        <v>9319</v>
      </c>
      <c r="B4304" s="38" t="s">
        <v>9317</v>
      </c>
    </row>
    <row r="4305" spans="1:2" hidden="1" x14ac:dyDescent="0.25">
      <c r="A4305" s="1" t="s">
        <v>9319</v>
      </c>
      <c r="B4305" s="38" t="s">
        <v>9317</v>
      </c>
    </row>
    <row r="4306" spans="1:2" hidden="1" x14ac:dyDescent="0.25">
      <c r="A4306" s="1" t="s">
        <v>9319</v>
      </c>
      <c r="B4306" s="38" t="s">
        <v>9317</v>
      </c>
    </row>
    <row r="4307" spans="1:2" hidden="1" x14ac:dyDescent="0.25">
      <c r="A4307" s="1" t="s">
        <v>9320</v>
      </c>
      <c r="B4307" s="38" t="s">
        <v>9317</v>
      </c>
    </row>
    <row r="4308" spans="1:2" hidden="1" x14ac:dyDescent="0.25">
      <c r="A4308" s="1" t="s">
        <v>9320</v>
      </c>
      <c r="B4308" s="38" t="s">
        <v>9317</v>
      </c>
    </row>
    <row r="4309" spans="1:2" hidden="1" x14ac:dyDescent="0.25">
      <c r="A4309" s="1" t="s">
        <v>9320</v>
      </c>
      <c r="B4309" s="38" t="s">
        <v>9317</v>
      </c>
    </row>
    <row r="4310" spans="1:2" hidden="1" x14ac:dyDescent="0.25">
      <c r="A4310" s="1" t="s">
        <v>9320</v>
      </c>
      <c r="B4310" s="38" t="s">
        <v>9317</v>
      </c>
    </row>
    <row r="4311" spans="1:2" hidden="1" x14ac:dyDescent="0.25">
      <c r="A4311" s="1" t="s">
        <v>9320</v>
      </c>
      <c r="B4311" s="38" t="s">
        <v>9317</v>
      </c>
    </row>
    <row r="4312" spans="1:2" hidden="1" x14ac:dyDescent="0.25">
      <c r="A4312" s="1" t="s">
        <v>9320</v>
      </c>
      <c r="B4312" s="38" t="s">
        <v>9317</v>
      </c>
    </row>
    <row r="4313" spans="1:2" hidden="1" x14ac:dyDescent="0.25">
      <c r="A4313" s="1" t="s">
        <v>9320</v>
      </c>
      <c r="B4313" s="38" t="s">
        <v>9317</v>
      </c>
    </row>
    <row r="4314" spans="1:2" hidden="1" x14ac:dyDescent="0.25">
      <c r="A4314" s="1" t="s">
        <v>700</v>
      </c>
      <c r="B4314" s="38" t="s">
        <v>9317</v>
      </c>
    </row>
    <row r="4315" spans="1:2" hidden="1" x14ac:dyDescent="0.25">
      <c r="A4315" s="1" t="s">
        <v>700</v>
      </c>
      <c r="B4315" s="38" t="s">
        <v>9317</v>
      </c>
    </row>
    <row r="4316" spans="1:2" hidden="1" x14ac:dyDescent="0.25">
      <c r="A4316" s="1" t="s">
        <v>700</v>
      </c>
      <c r="B4316" s="38" t="s">
        <v>9317</v>
      </c>
    </row>
    <row r="4317" spans="1:2" hidden="1" x14ac:dyDescent="0.25">
      <c r="A4317" s="1" t="s">
        <v>700</v>
      </c>
      <c r="B4317" s="38" t="s">
        <v>9317</v>
      </c>
    </row>
    <row r="4318" spans="1:2" hidden="1" x14ac:dyDescent="0.25">
      <c r="A4318" s="1" t="s">
        <v>700</v>
      </c>
      <c r="B4318" s="38" t="s">
        <v>9317</v>
      </c>
    </row>
    <row r="4319" spans="1:2" hidden="1" x14ac:dyDescent="0.25">
      <c r="A4319" s="1" t="s">
        <v>700</v>
      </c>
      <c r="B4319" s="38" t="s">
        <v>9317</v>
      </c>
    </row>
    <row r="4320" spans="1:2" hidden="1" x14ac:dyDescent="0.25">
      <c r="A4320" s="1" t="s">
        <v>700</v>
      </c>
      <c r="B4320" s="38" t="s">
        <v>9317</v>
      </c>
    </row>
    <row r="4321" spans="1:2" hidden="1" x14ac:dyDescent="0.25">
      <c r="A4321" s="1" t="s">
        <v>9321</v>
      </c>
      <c r="B4321" s="38" t="s">
        <v>9322</v>
      </c>
    </row>
    <row r="4322" spans="1:2" hidden="1" x14ac:dyDescent="0.25">
      <c r="A4322" s="1" t="s">
        <v>9321</v>
      </c>
      <c r="B4322" s="38" t="s">
        <v>9322</v>
      </c>
    </row>
    <row r="4323" spans="1:2" hidden="1" x14ac:dyDescent="0.25">
      <c r="A4323" s="1" t="s">
        <v>9323</v>
      </c>
      <c r="B4323" s="38" t="s">
        <v>9324</v>
      </c>
    </row>
    <row r="4324" spans="1:2" hidden="1" x14ac:dyDescent="0.25">
      <c r="A4324" s="1" t="s">
        <v>9325</v>
      </c>
      <c r="B4324" s="38" t="s">
        <v>9326</v>
      </c>
    </row>
    <row r="4325" spans="1:2" hidden="1" x14ac:dyDescent="0.25">
      <c r="A4325" s="1" t="s">
        <v>9327</v>
      </c>
      <c r="B4325" s="38" t="s">
        <v>9328</v>
      </c>
    </row>
    <row r="4326" spans="1:2" hidden="1" x14ac:dyDescent="0.25">
      <c r="A4326" s="1" t="s">
        <v>9329</v>
      </c>
      <c r="B4326" s="38" t="s">
        <v>9330</v>
      </c>
    </row>
    <row r="4327" spans="1:2" hidden="1" x14ac:dyDescent="0.25">
      <c r="A4327" s="1" t="s">
        <v>9331</v>
      </c>
      <c r="B4327" s="38" t="s">
        <v>9332</v>
      </c>
    </row>
    <row r="4328" spans="1:2" hidden="1" x14ac:dyDescent="0.25">
      <c r="A4328" s="1" t="s">
        <v>9333</v>
      </c>
      <c r="B4328" s="38" t="s">
        <v>9334</v>
      </c>
    </row>
    <row r="4329" spans="1:2" hidden="1" x14ac:dyDescent="0.25">
      <c r="A4329" s="1" t="s">
        <v>9333</v>
      </c>
      <c r="B4329" s="38" t="s">
        <v>9334</v>
      </c>
    </row>
    <row r="4330" spans="1:2" hidden="1" x14ac:dyDescent="0.25">
      <c r="A4330" s="1" t="s">
        <v>9335</v>
      </c>
      <c r="B4330" s="38" t="s">
        <v>9336</v>
      </c>
    </row>
    <row r="4331" spans="1:2" hidden="1" x14ac:dyDescent="0.25">
      <c r="A4331" s="1" t="s">
        <v>9337</v>
      </c>
      <c r="B4331" s="38" t="s">
        <v>9338</v>
      </c>
    </row>
    <row r="4332" spans="1:2" hidden="1" x14ac:dyDescent="0.25">
      <c r="A4332" s="1" t="s">
        <v>9339</v>
      </c>
      <c r="B4332" s="38" t="s">
        <v>9340</v>
      </c>
    </row>
    <row r="4333" spans="1:2" hidden="1" x14ac:dyDescent="0.25">
      <c r="A4333" s="1" t="s">
        <v>9341</v>
      </c>
      <c r="B4333" s="38" t="s">
        <v>9342</v>
      </c>
    </row>
    <row r="4334" spans="1:2" hidden="1" x14ac:dyDescent="0.25">
      <c r="A4334" s="1" t="s">
        <v>9343</v>
      </c>
      <c r="B4334" s="38" t="s">
        <v>9344</v>
      </c>
    </row>
    <row r="4335" spans="1:2" hidden="1" x14ac:dyDescent="0.25">
      <c r="A4335" s="1" t="s">
        <v>9345</v>
      </c>
      <c r="B4335" s="38" t="s">
        <v>9346</v>
      </c>
    </row>
    <row r="4336" spans="1:2" hidden="1" x14ac:dyDescent="0.25">
      <c r="A4336" s="1" t="s">
        <v>9347</v>
      </c>
      <c r="B4336" s="38" t="s">
        <v>9348</v>
      </c>
    </row>
    <row r="4337" spans="1:2" hidden="1" x14ac:dyDescent="0.25">
      <c r="A4337" s="1" t="s">
        <v>9349</v>
      </c>
      <c r="B4337" s="38" t="s">
        <v>9350</v>
      </c>
    </row>
    <row r="4338" spans="1:2" hidden="1" x14ac:dyDescent="0.25">
      <c r="A4338" s="1" t="s">
        <v>9351</v>
      </c>
      <c r="B4338" s="38" t="s">
        <v>9352</v>
      </c>
    </row>
    <row r="4339" spans="1:2" hidden="1" x14ac:dyDescent="0.25">
      <c r="A4339" s="1" t="s">
        <v>454</v>
      </c>
      <c r="B4339" s="38" t="s">
        <v>9353</v>
      </c>
    </row>
    <row r="4340" spans="1:2" hidden="1" x14ac:dyDescent="0.25">
      <c r="A4340" s="1" t="s">
        <v>9354</v>
      </c>
      <c r="B4340" s="38" t="s">
        <v>9355</v>
      </c>
    </row>
    <row r="4341" spans="1:2" hidden="1" x14ac:dyDescent="0.25">
      <c r="A4341" s="1" t="s">
        <v>9356</v>
      </c>
      <c r="B4341" s="38" t="s">
        <v>9357</v>
      </c>
    </row>
    <row r="4342" spans="1:2" hidden="1" x14ac:dyDescent="0.25">
      <c r="A4342" s="1" t="s">
        <v>9358</v>
      </c>
      <c r="B4342" s="38" t="s">
        <v>9359</v>
      </c>
    </row>
    <row r="4343" spans="1:2" hidden="1" x14ac:dyDescent="0.25">
      <c r="A4343" s="1" t="s">
        <v>9360</v>
      </c>
      <c r="B4343" s="38" t="s">
        <v>9361</v>
      </c>
    </row>
    <row r="4344" spans="1:2" hidden="1" x14ac:dyDescent="0.25">
      <c r="A4344" s="1" t="s">
        <v>9362</v>
      </c>
      <c r="B4344" s="38" t="s">
        <v>9363</v>
      </c>
    </row>
    <row r="4345" spans="1:2" hidden="1" x14ac:dyDescent="0.25">
      <c r="A4345" s="1" t="s">
        <v>9364</v>
      </c>
      <c r="B4345" s="38" t="s">
        <v>9365</v>
      </c>
    </row>
    <row r="4346" spans="1:2" hidden="1" x14ac:dyDescent="0.25">
      <c r="A4346" s="1" t="s">
        <v>9366</v>
      </c>
      <c r="B4346" s="38" t="s">
        <v>9367</v>
      </c>
    </row>
    <row r="4347" spans="1:2" hidden="1" x14ac:dyDescent="0.25">
      <c r="A4347" s="1" t="s">
        <v>9368</v>
      </c>
      <c r="B4347" s="38" t="s">
        <v>9369</v>
      </c>
    </row>
    <row r="4348" spans="1:2" hidden="1" x14ac:dyDescent="0.25">
      <c r="A4348" s="1" t="s">
        <v>9370</v>
      </c>
      <c r="B4348" s="38" t="s">
        <v>9371</v>
      </c>
    </row>
    <row r="4349" spans="1:2" hidden="1" x14ac:dyDescent="0.25">
      <c r="A4349" s="1" t="s">
        <v>846</v>
      </c>
      <c r="B4349" s="38" t="s">
        <v>9372</v>
      </c>
    </row>
    <row r="4350" spans="1:2" hidden="1" x14ac:dyDescent="0.25">
      <c r="A4350" s="1" t="s">
        <v>9373</v>
      </c>
      <c r="B4350" s="38" t="s">
        <v>9374</v>
      </c>
    </row>
    <row r="4351" spans="1:2" hidden="1" x14ac:dyDescent="0.25">
      <c r="A4351" s="1" t="s">
        <v>9375</v>
      </c>
      <c r="B4351" s="38" t="s">
        <v>9376</v>
      </c>
    </row>
    <row r="4352" spans="1:2" hidden="1" x14ac:dyDescent="0.25">
      <c r="A4352" s="1" t="s">
        <v>9377</v>
      </c>
      <c r="B4352" s="38" t="s">
        <v>9378</v>
      </c>
    </row>
    <row r="4353" spans="1:2" hidden="1" x14ac:dyDescent="0.25">
      <c r="A4353" s="1" t="s">
        <v>9379</v>
      </c>
      <c r="B4353" s="38" t="s">
        <v>9380</v>
      </c>
    </row>
    <row r="4354" spans="1:2" hidden="1" x14ac:dyDescent="0.25">
      <c r="A4354" s="1" t="s">
        <v>9381</v>
      </c>
      <c r="B4354" s="38" t="s">
        <v>9382</v>
      </c>
    </row>
    <row r="4355" spans="1:2" hidden="1" x14ac:dyDescent="0.25">
      <c r="A4355" s="1" t="s">
        <v>9383</v>
      </c>
      <c r="B4355" s="38" t="s">
        <v>9384</v>
      </c>
    </row>
    <row r="4356" spans="1:2" hidden="1" x14ac:dyDescent="0.25">
      <c r="A4356" s="1" t="s">
        <v>9385</v>
      </c>
      <c r="B4356" s="38" t="s">
        <v>9386</v>
      </c>
    </row>
    <row r="4357" spans="1:2" hidden="1" x14ac:dyDescent="0.25">
      <c r="A4357" s="1" t="s">
        <v>9387</v>
      </c>
      <c r="B4357" s="38" t="s">
        <v>9388</v>
      </c>
    </row>
    <row r="4358" spans="1:2" hidden="1" x14ac:dyDescent="0.25">
      <c r="A4358" s="1" t="s">
        <v>9389</v>
      </c>
      <c r="B4358" s="38" t="s">
        <v>9390</v>
      </c>
    </row>
    <row r="4359" spans="1:2" hidden="1" x14ac:dyDescent="0.25">
      <c r="A4359" s="1" t="s">
        <v>9391</v>
      </c>
      <c r="B4359" s="38" t="s">
        <v>9392</v>
      </c>
    </row>
    <row r="4360" spans="1:2" hidden="1" x14ac:dyDescent="0.25">
      <c r="A4360" s="1" t="s">
        <v>9393</v>
      </c>
      <c r="B4360" s="38" t="s">
        <v>9394</v>
      </c>
    </row>
    <row r="4361" spans="1:2" hidden="1" x14ac:dyDescent="0.25">
      <c r="A4361" s="1" t="s">
        <v>9395</v>
      </c>
      <c r="B4361" s="38" t="s">
        <v>9396</v>
      </c>
    </row>
    <row r="4362" spans="1:2" hidden="1" x14ac:dyDescent="0.25">
      <c r="A4362" s="1" t="s">
        <v>9397</v>
      </c>
      <c r="B4362" s="38" t="s">
        <v>9398</v>
      </c>
    </row>
    <row r="4363" spans="1:2" hidden="1" x14ac:dyDescent="0.25">
      <c r="A4363" s="1" t="s">
        <v>9397</v>
      </c>
      <c r="B4363" s="38" t="s">
        <v>9398</v>
      </c>
    </row>
    <row r="4364" spans="1:2" hidden="1" x14ac:dyDescent="0.25">
      <c r="A4364" s="1" t="s">
        <v>9399</v>
      </c>
      <c r="B4364" s="38" t="s">
        <v>9400</v>
      </c>
    </row>
    <row r="4365" spans="1:2" hidden="1" x14ac:dyDescent="0.25">
      <c r="A4365" s="1" t="s">
        <v>9401</v>
      </c>
      <c r="B4365" s="38" t="s">
        <v>9402</v>
      </c>
    </row>
    <row r="4366" spans="1:2" hidden="1" x14ac:dyDescent="0.25">
      <c r="A4366" s="1" t="s">
        <v>9403</v>
      </c>
      <c r="B4366" s="38" t="s">
        <v>9404</v>
      </c>
    </row>
    <row r="4367" spans="1:2" hidden="1" x14ac:dyDescent="0.25">
      <c r="A4367" s="1" t="s">
        <v>9405</v>
      </c>
      <c r="B4367" s="38" t="s">
        <v>9406</v>
      </c>
    </row>
    <row r="4368" spans="1:2" hidden="1" x14ac:dyDescent="0.25">
      <c r="A4368" s="1" t="s">
        <v>9407</v>
      </c>
      <c r="B4368" s="38" t="s">
        <v>9408</v>
      </c>
    </row>
    <row r="4369" spans="1:2" hidden="1" x14ac:dyDescent="0.25">
      <c r="A4369" s="1" t="s">
        <v>855</v>
      </c>
      <c r="B4369" s="38" t="s">
        <v>9409</v>
      </c>
    </row>
    <row r="4370" spans="1:2" hidden="1" x14ac:dyDescent="0.25">
      <c r="A4370" s="1" t="s">
        <v>9410</v>
      </c>
      <c r="B4370" s="38" t="s">
        <v>9411</v>
      </c>
    </row>
    <row r="4371" spans="1:2" hidden="1" x14ac:dyDescent="0.25">
      <c r="A4371" s="1" t="s">
        <v>9412</v>
      </c>
      <c r="B4371" s="38" t="s">
        <v>9413</v>
      </c>
    </row>
    <row r="4372" spans="1:2" hidden="1" x14ac:dyDescent="0.25">
      <c r="A4372" s="1" t="s">
        <v>9414</v>
      </c>
      <c r="B4372" s="38" t="s">
        <v>9415</v>
      </c>
    </row>
    <row r="4373" spans="1:2" hidden="1" x14ac:dyDescent="0.25">
      <c r="A4373" s="1" t="s">
        <v>9416</v>
      </c>
      <c r="B4373" s="2" t="s">
        <v>9417</v>
      </c>
    </row>
    <row r="4374" spans="1:2" hidden="1" x14ac:dyDescent="0.25">
      <c r="A4374" s="1" t="s">
        <v>9418</v>
      </c>
      <c r="B4374" s="38" t="s">
        <v>9419</v>
      </c>
    </row>
    <row r="4375" spans="1:2" hidden="1" x14ac:dyDescent="0.25">
      <c r="A4375" s="1" t="s">
        <v>9418</v>
      </c>
      <c r="B4375" s="38" t="s">
        <v>9419</v>
      </c>
    </row>
    <row r="4376" spans="1:2" hidden="1" x14ac:dyDescent="0.25">
      <c r="A4376" s="1" t="s">
        <v>9420</v>
      </c>
      <c r="B4376" s="38" t="s">
        <v>9421</v>
      </c>
    </row>
    <row r="4377" spans="1:2" hidden="1" x14ac:dyDescent="0.25">
      <c r="A4377" s="1" t="s">
        <v>9422</v>
      </c>
      <c r="B4377" s="38" t="s">
        <v>9423</v>
      </c>
    </row>
    <row r="4378" spans="1:2" hidden="1" x14ac:dyDescent="0.25">
      <c r="A4378" s="1" t="s">
        <v>9424</v>
      </c>
      <c r="B4378" s="38" t="s">
        <v>9425</v>
      </c>
    </row>
    <row r="4379" spans="1:2" hidden="1" x14ac:dyDescent="0.25">
      <c r="A4379" s="1" t="s">
        <v>9426</v>
      </c>
      <c r="B4379" s="38" t="s">
        <v>9427</v>
      </c>
    </row>
    <row r="4380" spans="1:2" hidden="1" x14ac:dyDescent="0.25">
      <c r="A4380" s="1" t="s">
        <v>9428</v>
      </c>
      <c r="B4380" s="38" t="s">
        <v>9429</v>
      </c>
    </row>
    <row r="4381" spans="1:2" hidden="1" x14ac:dyDescent="0.25">
      <c r="A4381" s="1" t="s">
        <v>9430</v>
      </c>
      <c r="B4381" s="38" t="s">
        <v>9431</v>
      </c>
    </row>
    <row r="4382" spans="1:2" hidden="1" x14ac:dyDescent="0.25">
      <c r="A4382" s="1" t="s">
        <v>9432</v>
      </c>
      <c r="B4382" s="38" t="s">
        <v>9433</v>
      </c>
    </row>
    <row r="4383" spans="1:2" hidden="1" x14ac:dyDescent="0.25">
      <c r="A4383" s="1" t="s">
        <v>9434</v>
      </c>
      <c r="B4383" s="38" t="s">
        <v>9435</v>
      </c>
    </row>
    <row r="4384" spans="1:2" hidden="1" x14ac:dyDescent="0.25">
      <c r="A4384" s="1" t="s">
        <v>9436</v>
      </c>
      <c r="B4384" s="38" t="s">
        <v>9437</v>
      </c>
    </row>
    <row r="4385" spans="1:2" hidden="1" x14ac:dyDescent="0.25">
      <c r="A4385" s="1" t="s">
        <v>9438</v>
      </c>
      <c r="B4385" s="38" t="s">
        <v>9439</v>
      </c>
    </row>
    <row r="4386" spans="1:2" hidden="1" x14ac:dyDescent="0.25">
      <c r="A4386" s="1" t="s">
        <v>9440</v>
      </c>
      <c r="B4386" s="38" t="s">
        <v>9441</v>
      </c>
    </row>
    <row r="4387" spans="1:2" hidden="1" x14ac:dyDescent="0.25">
      <c r="A4387" s="1" t="s">
        <v>9440</v>
      </c>
      <c r="B4387" s="38" t="s">
        <v>9441</v>
      </c>
    </row>
    <row r="4388" spans="1:2" hidden="1" x14ac:dyDescent="0.25">
      <c r="A4388" s="1" t="s">
        <v>9440</v>
      </c>
      <c r="B4388" s="38" t="s">
        <v>9441</v>
      </c>
    </row>
    <row r="4389" spans="1:2" hidden="1" x14ac:dyDescent="0.25">
      <c r="A4389" s="1" t="s">
        <v>9440</v>
      </c>
      <c r="B4389" s="38" t="s">
        <v>9441</v>
      </c>
    </row>
    <row r="4390" spans="1:2" hidden="1" x14ac:dyDescent="0.25">
      <c r="A4390" s="1" t="s">
        <v>9206</v>
      </c>
      <c r="B4390" s="38" t="s">
        <v>9442</v>
      </c>
    </row>
    <row r="4391" spans="1:2" hidden="1" x14ac:dyDescent="0.25">
      <c r="A4391" s="1" t="s">
        <v>9206</v>
      </c>
      <c r="B4391" s="38" t="s">
        <v>9442</v>
      </c>
    </row>
    <row r="4392" spans="1:2" hidden="1" x14ac:dyDescent="0.25">
      <c r="A4392" s="1" t="s">
        <v>9443</v>
      </c>
      <c r="B4392" s="38" t="s">
        <v>9444</v>
      </c>
    </row>
    <row r="4393" spans="1:2" hidden="1" x14ac:dyDescent="0.25">
      <c r="A4393" s="1" t="s">
        <v>9445</v>
      </c>
      <c r="B4393" s="38" t="s">
        <v>9444</v>
      </c>
    </row>
    <row r="4394" spans="1:2" hidden="1" x14ac:dyDescent="0.25">
      <c r="A4394" s="1" t="s">
        <v>9446</v>
      </c>
      <c r="B4394" s="38" t="s">
        <v>9447</v>
      </c>
    </row>
    <row r="4395" spans="1:2" hidden="1" x14ac:dyDescent="0.25">
      <c r="A4395" s="1" t="s">
        <v>9446</v>
      </c>
      <c r="B4395" s="38" t="s">
        <v>9447</v>
      </c>
    </row>
    <row r="4396" spans="1:2" hidden="1" x14ac:dyDescent="0.25">
      <c r="A4396" s="1" t="s">
        <v>9448</v>
      </c>
      <c r="B4396" s="38" t="s">
        <v>9447</v>
      </c>
    </row>
    <row r="4397" spans="1:2" hidden="1" x14ac:dyDescent="0.25">
      <c r="A4397" s="1" t="s">
        <v>9448</v>
      </c>
      <c r="B4397" s="38" t="s">
        <v>9447</v>
      </c>
    </row>
    <row r="4398" spans="1:2" hidden="1" x14ac:dyDescent="0.25">
      <c r="A4398" s="1" t="s">
        <v>9449</v>
      </c>
      <c r="B4398" s="38" t="s">
        <v>9450</v>
      </c>
    </row>
    <row r="4399" spans="1:2" hidden="1" x14ac:dyDescent="0.25">
      <c r="A4399" s="1" t="s">
        <v>9451</v>
      </c>
      <c r="B4399" s="38" t="s">
        <v>9452</v>
      </c>
    </row>
    <row r="4400" spans="1:2" hidden="1" x14ac:dyDescent="0.25">
      <c r="A4400" s="1" t="s">
        <v>9453</v>
      </c>
      <c r="B4400" s="38" t="s">
        <v>9454</v>
      </c>
    </row>
    <row r="4401" spans="1:2" hidden="1" x14ac:dyDescent="0.25">
      <c r="A4401" s="1" t="s">
        <v>9455</v>
      </c>
      <c r="B4401" s="38" t="s">
        <v>9456</v>
      </c>
    </row>
    <row r="4402" spans="1:2" hidden="1" x14ac:dyDescent="0.25">
      <c r="A4402" s="1" t="s">
        <v>9455</v>
      </c>
      <c r="B4402" s="38" t="s">
        <v>9456</v>
      </c>
    </row>
    <row r="4403" spans="1:2" hidden="1" x14ac:dyDescent="0.25">
      <c r="A4403" s="1" t="s">
        <v>9455</v>
      </c>
      <c r="B4403" s="38" t="s">
        <v>9456</v>
      </c>
    </row>
    <row r="4404" spans="1:2" hidden="1" x14ac:dyDescent="0.25">
      <c r="A4404" s="1" t="s">
        <v>2293</v>
      </c>
      <c r="B4404" s="38" t="s">
        <v>9456</v>
      </c>
    </row>
    <row r="4405" spans="1:2" hidden="1" x14ac:dyDescent="0.25">
      <c r="A4405" s="1" t="s">
        <v>2293</v>
      </c>
      <c r="B4405" s="38" t="s">
        <v>9456</v>
      </c>
    </row>
    <row r="4406" spans="1:2" hidden="1" x14ac:dyDescent="0.25">
      <c r="A4406" s="1" t="s">
        <v>2293</v>
      </c>
      <c r="B4406" s="38" t="s">
        <v>9456</v>
      </c>
    </row>
    <row r="4407" spans="1:2" hidden="1" x14ac:dyDescent="0.25">
      <c r="A4407" s="1" t="s">
        <v>2298</v>
      </c>
      <c r="B4407" s="38" t="s">
        <v>9456</v>
      </c>
    </row>
    <row r="4408" spans="1:2" hidden="1" x14ac:dyDescent="0.25">
      <c r="A4408" s="1" t="s">
        <v>2298</v>
      </c>
      <c r="B4408" s="38" t="s">
        <v>9456</v>
      </c>
    </row>
    <row r="4409" spans="1:2" hidden="1" x14ac:dyDescent="0.25">
      <c r="A4409" s="1" t="s">
        <v>2298</v>
      </c>
      <c r="B4409" s="38" t="s">
        <v>9456</v>
      </c>
    </row>
    <row r="4410" spans="1:2" hidden="1" x14ac:dyDescent="0.25">
      <c r="A4410" s="1" t="s">
        <v>9457</v>
      </c>
      <c r="B4410" s="38" t="s">
        <v>9458</v>
      </c>
    </row>
    <row r="4411" spans="1:2" hidden="1" x14ac:dyDescent="0.25">
      <c r="A4411" s="1" t="s">
        <v>9459</v>
      </c>
      <c r="B4411" s="38" t="s">
        <v>9460</v>
      </c>
    </row>
    <row r="4412" spans="1:2" hidden="1" x14ac:dyDescent="0.25">
      <c r="A4412" s="1" t="s">
        <v>9461</v>
      </c>
      <c r="B4412" s="38" t="s">
        <v>9462</v>
      </c>
    </row>
    <row r="4413" spans="1:2" hidden="1" x14ac:dyDescent="0.25">
      <c r="A4413" s="1" t="s">
        <v>9463</v>
      </c>
      <c r="B4413" s="38" t="s">
        <v>9464</v>
      </c>
    </row>
    <row r="4414" spans="1:2" hidden="1" x14ac:dyDescent="0.25">
      <c r="A4414" s="1" t="s">
        <v>9465</v>
      </c>
      <c r="B4414" s="38" t="s">
        <v>9466</v>
      </c>
    </row>
    <row r="4415" spans="1:2" hidden="1" x14ac:dyDescent="0.25">
      <c r="A4415" s="1" t="s">
        <v>9467</v>
      </c>
      <c r="B4415" s="38" t="s">
        <v>9468</v>
      </c>
    </row>
    <row r="4416" spans="1:2" hidden="1" x14ac:dyDescent="0.25">
      <c r="A4416" s="1" t="s">
        <v>9469</v>
      </c>
      <c r="B4416" s="38" t="s">
        <v>9470</v>
      </c>
    </row>
    <row r="4417" spans="1:2" hidden="1" x14ac:dyDescent="0.25">
      <c r="A4417" s="1" t="s">
        <v>9471</v>
      </c>
      <c r="B4417" s="38" t="s">
        <v>9472</v>
      </c>
    </row>
    <row r="4418" spans="1:2" hidden="1" x14ac:dyDescent="0.25">
      <c r="A4418" s="1" t="s">
        <v>9473</v>
      </c>
      <c r="B4418" s="38" t="s">
        <v>9474</v>
      </c>
    </row>
    <row r="4419" spans="1:2" hidden="1" x14ac:dyDescent="0.25">
      <c r="A4419" s="1" t="s">
        <v>9475</v>
      </c>
      <c r="B4419" s="38" t="s">
        <v>9476</v>
      </c>
    </row>
    <row r="4420" spans="1:2" hidden="1" x14ac:dyDescent="0.25">
      <c r="A4420" s="1" t="s">
        <v>9477</v>
      </c>
      <c r="B4420" s="38" t="s">
        <v>9478</v>
      </c>
    </row>
    <row r="4421" spans="1:2" hidden="1" x14ac:dyDescent="0.25">
      <c r="A4421" s="1" t="s">
        <v>9479</v>
      </c>
      <c r="B4421" s="38" t="s">
        <v>9480</v>
      </c>
    </row>
    <row r="4422" spans="1:2" hidden="1" x14ac:dyDescent="0.25">
      <c r="A4422" s="1" t="s">
        <v>9481</v>
      </c>
      <c r="B4422" s="38" t="s">
        <v>9482</v>
      </c>
    </row>
    <row r="4423" spans="1:2" hidden="1" x14ac:dyDescent="0.25">
      <c r="A4423" s="1" t="s">
        <v>9483</v>
      </c>
      <c r="B4423" s="38" t="s">
        <v>9484</v>
      </c>
    </row>
    <row r="4424" spans="1:2" hidden="1" x14ac:dyDescent="0.25">
      <c r="A4424" s="1" t="s">
        <v>1000</v>
      </c>
      <c r="B4424" s="38" t="s">
        <v>9485</v>
      </c>
    </row>
    <row r="4425" spans="1:2" hidden="1" x14ac:dyDescent="0.25">
      <c r="A4425" s="1" t="s">
        <v>1000</v>
      </c>
      <c r="B4425" s="38" t="s">
        <v>9485</v>
      </c>
    </row>
    <row r="4426" spans="1:2" hidden="1" x14ac:dyDescent="0.25">
      <c r="A4426" s="1" t="s">
        <v>9486</v>
      </c>
      <c r="B4426" s="38" t="s">
        <v>9487</v>
      </c>
    </row>
    <row r="4427" spans="1:2" hidden="1" x14ac:dyDescent="0.25">
      <c r="A4427" s="1" t="s">
        <v>9488</v>
      </c>
      <c r="B4427" s="38" t="s">
        <v>9489</v>
      </c>
    </row>
    <row r="4428" spans="1:2" hidden="1" x14ac:dyDescent="0.25">
      <c r="A4428" s="1" t="s">
        <v>9490</v>
      </c>
      <c r="B4428" s="38" t="s">
        <v>9491</v>
      </c>
    </row>
    <row r="4429" spans="1:2" hidden="1" x14ac:dyDescent="0.25">
      <c r="A4429" s="1" t="s">
        <v>9492</v>
      </c>
      <c r="B4429" s="38" t="s">
        <v>9493</v>
      </c>
    </row>
    <row r="4430" spans="1:2" hidden="1" x14ac:dyDescent="0.25">
      <c r="A4430" s="1" t="s">
        <v>9492</v>
      </c>
      <c r="B4430" s="38" t="s">
        <v>9493</v>
      </c>
    </row>
    <row r="4431" spans="1:2" hidden="1" x14ac:dyDescent="0.25">
      <c r="A4431" s="1" t="s">
        <v>9494</v>
      </c>
      <c r="B4431" s="38" t="s">
        <v>9493</v>
      </c>
    </row>
    <row r="4432" spans="1:2" hidden="1" x14ac:dyDescent="0.25">
      <c r="A4432" s="1" t="s">
        <v>9494</v>
      </c>
      <c r="B4432" s="38" t="s">
        <v>9493</v>
      </c>
    </row>
    <row r="4433" spans="1:2" hidden="1" x14ac:dyDescent="0.25">
      <c r="A4433" s="1" t="s">
        <v>9495</v>
      </c>
      <c r="B4433" s="38" t="s">
        <v>9496</v>
      </c>
    </row>
    <row r="4434" spans="1:2" hidden="1" x14ac:dyDescent="0.25">
      <c r="A4434" s="1" t="s">
        <v>9495</v>
      </c>
      <c r="B4434" s="38" t="s">
        <v>9496</v>
      </c>
    </row>
    <row r="4435" spans="1:2" hidden="1" x14ac:dyDescent="0.25">
      <c r="A4435" s="1" t="s">
        <v>9495</v>
      </c>
      <c r="B4435" s="38" t="s">
        <v>9496</v>
      </c>
    </row>
    <row r="4436" spans="1:2" hidden="1" x14ac:dyDescent="0.25">
      <c r="A4436" s="1" t="s">
        <v>9497</v>
      </c>
      <c r="B4436" s="38" t="s">
        <v>9498</v>
      </c>
    </row>
    <row r="4437" spans="1:2" hidden="1" x14ac:dyDescent="0.25">
      <c r="A4437" s="1" t="s">
        <v>9499</v>
      </c>
      <c r="B4437" s="38" t="s">
        <v>9500</v>
      </c>
    </row>
    <row r="4438" spans="1:2" hidden="1" x14ac:dyDescent="0.25">
      <c r="A4438" s="1" t="s">
        <v>9501</v>
      </c>
      <c r="B4438" s="38" t="s">
        <v>9502</v>
      </c>
    </row>
    <row r="4439" spans="1:2" hidden="1" x14ac:dyDescent="0.25">
      <c r="A4439" s="1" t="s">
        <v>9503</v>
      </c>
      <c r="B4439" s="38" t="s">
        <v>9504</v>
      </c>
    </row>
    <row r="4440" spans="1:2" hidden="1" x14ac:dyDescent="0.25">
      <c r="A4440" s="1" t="s">
        <v>9505</v>
      </c>
      <c r="B4440" s="38" t="s">
        <v>9506</v>
      </c>
    </row>
    <row r="4441" spans="1:2" hidden="1" x14ac:dyDescent="0.25">
      <c r="A4441" s="1" t="s">
        <v>9507</v>
      </c>
      <c r="B4441" s="38" t="s">
        <v>9508</v>
      </c>
    </row>
    <row r="4442" spans="1:2" hidden="1" x14ac:dyDescent="0.25">
      <c r="A4442" s="1" t="s">
        <v>9507</v>
      </c>
      <c r="B4442" s="38" t="s">
        <v>9508</v>
      </c>
    </row>
    <row r="4443" spans="1:2" hidden="1" x14ac:dyDescent="0.25">
      <c r="A4443" s="1" t="s">
        <v>9509</v>
      </c>
      <c r="B4443" s="38" t="s">
        <v>9510</v>
      </c>
    </row>
    <row r="4444" spans="1:2" hidden="1" x14ac:dyDescent="0.25">
      <c r="A4444" s="1" t="s">
        <v>9511</v>
      </c>
      <c r="B4444" s="38" t="s">
        <v>9512</v>
      </c>
    </row>
    <row r="4445" spans="1:2" hidden="1" x14ac:dyDescent="0.25">
      <c r="A4445" s="1" t="s">
        <v>9513</v>
      </c>
      <c r="B4445" s="38" t="s">
        <v>9514</v>
      </c>
    </row>
    <row r="4446" spans="1:2" hidden="1" x14ac:dyDescent="0.25">
      <c r="A4446" s="1" t="s">
        <v>9515</v>
      </c>
      <c r="B4446" s="38" t="s">
        <v>9516</v>
      </c>
    </row>
    <row r="4447" spans="1:2" hidden="1" x14ac:dyDescent="0.25">
      <c r="A4447" s="1" t="s">
        <v>9517</v>
      </c>
      <c r="B4447" s="38" t="s">
        <v>9518</v>
      </c>
    </row>
    <row r="4448" spans="1:2" hidden="1" x14ac:dyDescent="0.25">
      <c r="A4448" s="1" t="s">
        <v>9519</v>
      </c>
      <c r="B4448" s="38" t="s">
        <v>9520</v>
      </c>
    </row>
    <row r="4449" spans="1:2" hidden="1" x14ac:dyDescent="0.25">
      <c r="A4449" s="1" t="s">
        <v>9521</v>
      </c>
      <c r="B4449" s="38" t="s">
        <v>9522</v>
      </c>
    </row>
    <row r="4450" spans="1:2" hidden="1" x14ac:dyDescent="0.25">
      <c r="A4450" s="1" t="s">
        <v>288</v>
      </c>
      <c r="B4450" s="38" t="s">
        <v>9523</v>
      </c>
    </row>
    <row r="4451" spans="1:2" hidden="1" x14ac:dyDescent="0.25">
      <c r="A4451" s="1" t="s">
        <v>288</v>
      </c>
      <c r="B4451" s="38" t="s">
        <v>9523</v>
      </c>
    </row>
    <row r="4452" spans="1:2" hidden="1" x14ac:dyDescent="0.25">
      <c r="A4452" s="1" t="s">
        <v>288</v>
      </c>
      <c r="B4452" s="38" t="s">
        <v>9523</v>
      </c>
    </row>
    <row r="4453" spans="1:2" hidden="1" x14ac:dyDescent="0.25">
      <c r="A4453" s="1" t="s">
        <v>288</v>
      </c>
      <c r="B4453" s="38" t="s">
        <v>9523</v>
      </c>
    </row>
    <row r="4454" spans="1:2" hidden="1" x14ac:dyDescent="0.25">
      <c r="A4454" s="1" t="s">
        <v>2123</v>
      </c>
      <c r="B4454" s="38" t="s">
        <v>9523</v>
      </c>
    </row>
    <row r="4455" spans="1:2" hidden="1" x14ac:dyDescent="0.25">
      <c r="A4455" s="1" t="s">
        <v>2123</v>
      </c>
      <c r="B4455" s="38" t="s">
        <v>9523</v>
      </c>
    </row>
    <row r="4456" spans="1:2" hidden="1" x14ac:dyDescent="0.25">
      <c r="A4456" s="1" t="s">
        <v>2123</v>
      </c>
      <c r="B4456" s="38" t="s">
        <v>9523</v>
      </c>
    </row>
    <row r="4457" spans="1:2" hidden="1" x14ac:dyDescent="0.25">
      <c r="A4457" s="1" t="s">
        <v>2123</v>
      </c>
      <c r="B4457" s="38" t="s">
        <v>9523</v>
      </c>
    </row>
    <row r="4458" spans="1:2" hidden="1" x14ac:dyDescent="0.25">
      <c r="A4458" s="1" t="s">
        <v>9524</v>
      </c>
      <c r="B4458" s="38" t="s">
        <v>9523</v>
      </c>
    </row>
    <row r="4459" spans="1:2" hidden="1" x14ac:dyDescent="0.25">
      <c r="A4459" s="1" t="s">
        <v>9524</v>
      </c>
      <c r="B4459" s="38" t="s">
        <v>9523</v>
      </c>
    </row>
    <row r="4460" spans="1:2" hidden="1" x14ac:dyDescent="0.25">
      <c r="A4460" s="1" t="s">
        <v>9524</v>
      </c>
      <c r="B4460" s="38" t="s">
        <v>9523</v>
      </c>
    </row>
    <row r="4461" spans="1:2" hidden="1" x14ac:dyDescent="0.25">
      <c r="A4461" s="1" t="s">
        <v>9524</v>
      </c>
      <c r="B4461" s="38" t="s">
        <v>9523</v>
      </c>
    </row>
    <row r="4462" spans="1:2" hidden="1" x14ac:dyDescent="0.25">
      <c r="A4462" s="1" t="s">
        <v>9525</v>
      </c>
      <c r="B4462" s="38" t="s">
        <v>9523</v>
      </c>
    </row>
    <row r="4463" spans="1:2" hidden="1" x14ac:dyDescent="0.25">
      <c r="A4463" s="1" t="s">
        <v>9525</v>
      </c>
      <c r="B4463" s="38" t="s">
        <v>9523</v>
      </c>
    </row>
    <row r="4464" spans="1:2" hidden="1" x14ac:dyDescent="0.25">
      <c r="A4464" s="1" t="s">
        <v>9525</v>
      </c>
      <c r="B4464" s="38" t="s">
        <v>9523</v>
      </c>
    </row>
    <row r="4465" spans="1:2" hidden="1" x14ac:dyDescent="0.25">
      <c r="A4465" s="1" t="s">
        <v>9525</v>
      </c>
      <c r="B4465" s="38" t="s">
        <v>9523</v>
      </c>
    </row>
    <row r="4466" spans="1:2" hidden="1" x14ac:dyDescent="0.25">
      <c r="A4466" s="1" t="s">
        <v>1419</v>
      </c>
      <c r="B4466" s="38" t="s">
        <v>9523</v>
      </c>
    </row>
    <row r="4467" spans="1:2" hidden="1" x14ac:dyDescent="0.25">
      <c r="A4467" s="1" t="s">
        <v>1419</v>
      </c>
      <c r="B4467" s="38" t="s">
        <v>9523</v>
      </c>
    </row>
    <row r="4468" spans="1:2" hidden="1" x14ac:dyDescent="0.25">
      <c r="A4468" s="1" t="s">
        <v>1419</v>
      </c>
      <c r="B4468" s="38" t="s">
        <v>9523</v>
      </c>
    </row>
    <row r="4469" spans="1:2" hidden="1" x14ac:dyDescent="0.25">
      <c r="A4469" s="1" t="s">
        <v>1419</v>
      </c>
      <c r="B4469" s="38" t="s">
        <v>9523</v>
      </c>
    </row>
    <row r="4470" spans="1:2" hidden="1" x14ac:dyDescent="0.25">
      <c r="A4470" s="1" t="s">
        <v>154</v>
      </c>
      <c r="B4470" s="38" t="s">
        <v>9523</v>
      </c>
    </row>
    <row r="4471" spans="1:2" hidden="1" x14ac:dyDescent="0.25">
      <c r="A4471" s="1" t="s">
        <v>154</v>
      </c>
      <c r="B4471" s="38" t="s">
        <v>9523</v>
      </c>
    </row>
    <row r="4472" spans="1:2" hidden="1" x14ac:dyDescent="0.25">
      <c r="A4472" s="1" t="s">
        <v>154</v>
      </c>
      <c r="B4472" s="38" t="s">
        <v>9523</v>
      </c>
    </row>
    <row r="4473" spans="1:2" hidden="1" x14ac:dyDescent="0.25">
      <c r="A4473" s="1" t="s">
        <v>154</v>
      </c>
      <c r="B4473" s="38" t="s">
        <v>9523</v>
      </c>
    </row>
    <row r="4474" spans="1:2" hidden="1" x14ac:dyDescent="0.25">
      <c r="A4474" s="1" t="s">
        <v>9526</v>
      </c>
      <c r="B4474" s="38" t="s">
        <v>9523</v>
      </c>
    </row>
    <row r="4475" spans="1:2" hidden="1" x14ac:dyDescent="0.25">
      <c r="A4475" s="1" t="s">
        <v>9526</v>
      </c>
      <c r="B4475" s="38" t="s">
        <v>9523</v>
      </c>
    </row>
    <row r="4476" spans="1:2" hidden="1" x14ac:dyDescent="0.25">
      <c r="A4476" s="1" t="s">
        <v>9526</v>
      </c>
      <c r="B4476" s="38" t="s">
        <v>9523</v>
      </c>
    </row>
    <row r="4477" spans="1:2" hidden="1" x14ac:dyDescent="0.25">
      <c r="A4477" s="1" t="s">
        <v>9526</v>
      </c>
      <c r="B4477" s="38" t="s">
        <v>9523</v>
      </c>
    </row>
    <row r="4478" spans="1:2" hidden="1" x14ac:dyDescent="0.25">
      <c r="A4478" s="1" t="s">
        <v>9527</v>
      </c>
      <c r="B4478" s="38" t="s">
        <v>9528</v>
      </c>
    </row>
    <row r="4479" spans="1:2" hidden="1" x14ac:dyDescent="0.25">
      <c r="A4479" s="1" t="s">
        <v>129</v>
      </c>
      <c r="B4479" s="38" t="s">
        <v>9529</v>
      </c>
    </row>
    <row r="4480" spans="1:2" hidden="1" x14ac:dyDescent="0.25">
      <c r="A4480" s="1" t="s">
        <v>129</v>
      </c>
      <c r="B4480" s="38" t="s">
        <v>9529</v>
      </c>
    </row>
    <row r="4481" spans="1:2" hidden="1" x14ac:dyDescent="0.25">
      <c r="A4481" s="1" t="s">
        <v>5752</v>
      </c>
      <c r="B4481" s="38" t="s">
        <v>9530</v>
      </c>
    </row>
    <row r="4482" spans="1:2" hidden="1" x14ac:dyDescent="0.25">
      <c r="A4482" s="1" t="s">
        <v>9531</v>
      </c>
      <c r="B4482" s="38" t="s">
        <v>9530</v>
      </c>
    </row>
    <row r="4483" spans="1:2" hidden="1" x14ac:dyDescent="0.25">
      <c r="A4483" s="1" t="s">
        <v>9532</v>
      </c>
      <c r="B4483" s="38" t="s">
        <v>9533</v>
      </c>
    </row>
    <row r="4484" spans="1:2" hidden="1" x14ac:dyDescent="0.25">
      <c r="A4484" s="1" t="s">
        <v>9534</v>
      </c>
      <c r="B4484" s="38" t="s">
        <v>9533</v>
      </c>
    </row>
    <row r="4485" spans="1:2" hidden="1" x14ac:dyDescent="0.25">
      <c r="A4485" s="1" t="s">
        <v>9535</v>
      </c>
      <c r="B4485" s="38" t="s">
        <v>9536</v>
      </c>
    </row>
    <row r="4486" spans="1:2" hidden="1" x14ac:dyDescent="0.25">
      <c r="A4486" s="1" t="s">
        <v>9537</v>
      </c>
      <c r="B4486" s="38" t="s">
        <v>9538</v>
      </c>
    </row>
    <row r="4487" spans="1:2" hidden="1" x14ac:dyDescent="0.25">
      <c r="A4487" s="1" t="s">
        <v>2348</v>
      </c>
      <c r="B4487" s="38" t="s">
        <v>9539</v>
      </c>
    </row>
    <row r="4488" spans="1:2" hidden="1" x14ac:dyDescent="0.25">
      <c r="A4488" s="1" t="s">
        <v>2348</v>
      </c>
      <c r="B4488" s="38" t="s">
        <v>9539</v>
      </c>
    </row>
    <row r="4489" spans="1:2" hidden="1" x14ac:dyDescent="0.25">
      <c r="A4489" s="1" t="s">
        <v>2348</v>
      </c>
      <c r="B4489" s="38" t="s">
        <v>9539</v>
      </c>
    </row>
    <row r="4490" spans="1:2" hidden="1" x14ac:dyDescent="0.25">
      <c r="A4490" s="1" t="s">
        <v>2348</v>
      </c>
      <c r="B4490" s="38" t="s">
        <v>9539</v>
      </c>
    </row>
    <row r="4491" spans="1:2" hidden="1" x14ac:dyDescent="0.25">
      <c r="A4491" s="1" t="s">
        <v>9540</v>
      </c>
      <c r="B4491" s="38" t="s">
        <v>9541</v>
      </c>
    </row>
    <row r="4492" spans="1:2" hidden="1" x14ac:dyDescent="0.25">
      <c r="A4492" s="1" t="s">
        <v>9542</v>
      </c>
      <c r="B4492" s="38" t="s">
        <v>9543</v>
      </c>
    </row>
    <row r="4493" spans="1:2" hidden="1" x14ac:dyDescent="0.25">
      <c r="A4493" s="1" t="s">
        <v>9542</v>
      </c>
      <c r="B4493" s="38" t="s">
        <v>9543</v>
      </c>
    </row>
    <row r="4494" spans="1:2" hidden="1" x14ac:dyDescent="0.25">
      <c r="A4494" s="1" t="s">
        <v>9544</v>
      </c>
      <c r="B4494" s="38" t="s">
        <v>9545</v>
      </c>
    </row>
    <row r="4495" spans="1:2" hidden="1" x14ac:dyDescent="0.25">
      <c r="A4495" s="1" t="s">
        <v>9546</v>
      </c>
      <c r="B4495" s="38" t="s">
        <v>9547</v>
      </c>
    </row>
    <row r="4496" spans="1:2" hidden="1" x14ac:dyDescent="0.25">
      <c r="A4496" s="1" t="s">
        <v>9548</v>
      </c>
      <c r="B4496" s="38" t="s">
        <v>9549</v>
      </c>
    </row>
    <row r="4497" spans="1:2" hidden="1" x14ac:dyDescent="0.25">
      <c r="A4497" s="1" t="s">
        <v>9550</v>
      </c>
      <c r="B4497" s="38" t="s">
        <v>9551</v>
      </c>
    </row>
    <row r="4498" spans="1:2" hidden="1" x14ac:dyDescent="0.25">
      <c r="A4498" s="1" t="s">
        <v>9552</v>
      </c>
      <c r="B4498" s="38" t="s">
        <v>9553</v>
      </c>
    </row>
    <row r="4499" spans="1:2" hidden="1" x14ac:dyDescent="0.25">
      <c r="A4499" s="1" t="s">
        <v>9554</v>
      </c>
      <c r="B4499" s="38" t="s">
        <v>9555</v>
      </c>
    </row>
    <row r="4500" spans="1:2" hidden="1" x14ac:dyDescent="0.25">
      <c r="A4500" s="1" t="s">
        <v>9556</v>
      </c>
      <c r="B4500" s="38" t="s">
        <v>9557</v>
      </c>
    </row>
    <row r="4501" spans="1:2" hidden="1" x14ac:dyDescent="0.25">
      <c r="A4501" s="1" t="s">
        <v>9558</v>
      </c>
      <c r="B4501" s="38" t="s">
        <v>9559</v>
      </c>
    </row>
    <row r="4502" spans="1:2" hidden="1" x14ac:dyDescent="0.25">
      <c r="A4502" s="1" t="s">
        <v>9560</v>
      </c>
      <c r="B4502" s="38" t="s">
        <v>9561</v>
      </c>
    </row>
    <row r="4503" spans="1:2" hidden="1" x14ac:dyDescent="0.25">
      <c r="A4503" s="1" t="s">
        <v>9562</v>
      </c>
      <c r="B4503" s="38" t="s">
        <v>9563</v>
      </c>
    </row>
    <row r="4504" spans="1:2" hidden="1" x14ac:dyDescent="0.25">
      <c r="A4504" s="1" t="s">
        <v>9564</v>
      </c>
      <c r="B4504" s="38" t="s">
        <v>9565</v>
      </c>
    </row>
    <row r="4505" spans="1:2" hidden="1" x14ac:dyDescent="0.25">
      <c r="A4505" s="1" t="s">
        <v>805</v>
      </c>
      <c r="B4505" s="38" t="s">
        <v>9566</v>
      </c>
    </row>
    <row r="4506" spans="1:2" hidden="1" x14ac:dyDescent="0.25">
      <c r="A4506" s="1" t="s">
        <v>9567</v>
      </c>
      <c r="B4506" s="38" t="s">
        <v>9568</v>
      </c>
    </row>
    <row r="4507" spans="1:2" hidden="1" x14ac:dyDescent="0.25">
      <c r="A4507" s="1" t="s">
        <v>9569</v>
      </c>
      <c r="B4507" s="38" t="s">
        <v>9570</v>
      </c>
    </row>
    <row r="4508" spans="1:2" hidden="1" x14ac:dyDescent="0.25">
      <c r="A4508" s="1" t="s">
        <v>9571</v>
      </c>
      <c r="B4508" s="38" t="s">
        <v>9572</v>
      </c>
    </row>
    <row r="4509" spans="1:2" hidden="1" x14ac:dyDescent="0.25">
      <c r="A4509" s="1" t="s">
        <v>9573</v>
      </c>
      <c r="B4509" s="38" t="s">
        <v>9574</v>
      </c>
    </row>
    <row r="4510" spans="1:2" hidden="1" x14ac:dyDescent="0.25">
      <c r="A4510" s="1" t="s">
        <v>9573</v>
      </c>
      <c r="B4510" s="38" t="s">
        <v>9574</v>
      </c>
    </row>
    <row r="4511" spans="1:2" hidden="1" x14ac:dyDescent="0.25">
      <c r="A4511" s="1" t="s">
        <v>9575</v>
      </c>
      <c r="B4511" s="38" t="s">
        <v>9576</v>
      </c>
    </row>
    <row r="4512" spans="1:2" hidden="1" x14ac:dyDescent="0.25">
      <c r="A4512" s="1" t="s">
        <v>9577</v>
      </c>
      <c r="B4512" s="38" t="s">
        <v>9578</v>
      </c>
    </row>
    <row r="4513" spans="1:2" hidden="1" x14ac:dyDescent="0.25">
      <c r="A4513" s="1" t="s">
        <v>436</v>
      </c>
      <c r="B4513" s="38" t="s">
        <v>9579</v>
      </c>
    </row>
    <row r="4514" spans="1:2" hidden="1" x14ac:dyDescent="0.25">
      <c r="A4514" s="1" t="s">
        <v>9580</v>
      </c>
      <c r="B4514" s="38" t="s">
        <v>9581</v>
      </c>
    </row>
    <row r="4515" spans="1:2" hidden="1" x14ac:dyDescent="0.25">
      <c r="A4515" s="1" t="s">
        <v>9580</v>
      </c>
      <c r="B4515" s="38" t="s">
        <v>9581</v>
      </c>
    </row>
    <row r="4516" spans="1:2" hidden="1" x14ac:dyDescent="0.25">
      <c r="A4516" s="1" t="s">
        <v>9582</v>
      </c>
      <c r="B4516" s="38" t="s">
        <v>9583</v>
      </c>
    </row>
    <row r="4517" spans="1:2" hidden="1" x14ac:dyDescent="0.25">
      <c r="A4517" s="1" t="s">
        <v>9584</v>
      </c>
      <c r="B4517" s="38" t="s">
        <v>9585</v>
      </c>
    </row>
    <row r="4518" spans="1:2" hidden="1" x14ac:dyDescent="0.25">
      <c r="A4518" s="1" t="s">
        <v>9586</v>
      </c>
      <c r="B4518" s="38" t="s">
        <v>9587</v>
      </c>
    </row>
    <row r="4519" spans="1:2" hidden="1" x14ac:dyDescent="0.25">
      <c r="A4519" s="1" t="s">
        <v>99</v>
      </c>
      <c r="B4519" s="38" t="s">
        <v>9588</v>
      </c>
    </row>
    <row r="4520" spans="1:2" hidden="1" x14ac:dyDescent="0.25">
      <c r="A4520" s="1" t="s">
        <v>99</v>
      </c>
      <c r="B4520" s="38" t="s">
        <v>9588</v>
      </c>
    </row>
    <row r="4521" spans="1:2" hidden="1" x14ac:dyDescent="0.25">
      <c r="A4521" s="1" t="s">
        <v>99</v>
      </c>
      <c r="B4521" s="38" t="s">
        <v>9588</v>
      </c>
    </row>
    <row r="4522" spans="1:2" hidden="1" x14ac:dyDescent="0.25">
      <c r="A4522" s="1" t="s">
        <v>99</v>
      </c>
      <c r="B4522" s="38" t="s">
        <v>9588</v>
      </c>
    </row>
    <row r="4523" spans="1:2" hidden="1" x14ac:dyDescent="0.25">
      <c r="A4523" s="1" t="s">
        <v>99</v>
      </c>
      <c r="B4523" s="38" t="s">
        <v>9588</v>
      </c>
    </row>
    <row r="4524" spans="1:2" hidden="1" x14ac:dyDescent="0.25">
      <c r="A4524" s="1" t="s">
        <v>9589</v>
      </c>
      <c r="B4524" s="38" t="s">
        <v>9588</v>
      </c>
    </row>
    <row r="4525" spans="1:2" hidden="1" x14ac:dyDescent="0.25">
      <c r="A4525" s="1" t="s">
        <v>9589</v>
      </c>
      <c r="B4525" s="38" t="s">
        <v>9588</v>
      </c>
    </row>
    <row r="4526" spans="1:2" hidden="1" x14ac:dyDescent="0.25">
      <c r="A4526" s="1" t="s">
        <v>9589</v>
      </c>
      <c r="B4526" s="38" t="s">
        <v>9588</v>
      </c>
    </row>
    <row r="4527" spans="1:2" hidden="1" x14ac:dyDescent="0.25">
      <c r="A4527" s="1" t="s">
        <v>9589</v>
      </c>
      <c r="B4527" s="38" t="s">
        <v>9588</v>
      </c>
    </row>
    <row r="4528" spans="1:2" hidden="1" x14ac:dyDescent="0.25">
      <c r="A4528" s="1" t="s">
        <v>9589</v>
      </c>
      <c r="B4528" s="38" t="s">
        <v>9588</v>
      </c>
    </row>
    <row r="4529" spans="1:2" hidden="1" x14ac:dyDescent="0.25">
      <c r="A4529" s="1" t="s">
        <v>9590</v>
      </c>
      <c r="B4529" s="38" t="s">
        <v>9591</v>
      </c>
    </row>
    <row r="4530" spans="1:2" hidden="1" x14ac:dyDescent="0.25">
      <c r="A4530" s="1" t="s">
        <v>9592</v>
      </c>
      <c r="B4530" s="38" t="s">
        <v>9593</v>
      </c>
    </row>
    <row r="4531" spans="1:2" hidden="1" x14ac:dyDescent="0.25">
      <c r="A4531" s="1" t="s">
        <v>9592</v>
      </c>
      <c r="B4531" s="38" t="s">
        <v>9593</v>
      </c>
    </row>
    <row r="4532" spans="1:2" hidden="1" x14ac:dyDescent="0.25">
      <c r="A4532" s="1" t="s">
        <v>9592</v>
      </c>
      <c r="B4532" s="38" t="s">
        <v>9593</v>
      </c>
    </row>
    <row r="4533" spans="1:2" hidden="1" x14ac:dyDescent="0.25">
      <c r="A4533" s="1" t="s">
        <v>9592</v>
      </c>
      <c r="B4533" s="38" t="s">
        <v>9593</v>
      </c>
    </row>
    <row r="4534" spans="1:2" hidden="1" x14ac:dyDescent="0.25">
      <c r="A4534" s="1" t="s">
        <v>9592</v>
      </c>
      <c r="B4534" s="38" t="s">
        <v>9593</v>
      </c>
    </row>
    <row r="4535" spans="1:2" hidden="1" x14ac:dyDescent="0.25">
      <c r="A4535" s="1" t="s">
        <v>9594</v>
      </c>
      <c r="B4535" s="38" t="s">
        <v>9595</v>
      </c>
    </row>
    <row r="4536" spans="1:2" hidden="1" x14ac:dyDescent="0.25">
      <c r="A4536" s="1" t="s">
        <v>9596</v>
      </c>
      <c r="B4536" s="38" t="s">
        <v>9597</v>
      </c>
    </row>
    <row r="4537" spans="1:2" hidden="1" x14ac:dyDescent="0.25">
      <c r="A4537" s="1" t="s">
        <v>9598</v>
      </c>
      <c r="B4537" s="38" t="s">
        <v>9599</v>
      </c>
    </row>
    <row r="4538" spans="1:2" hidden="1" x14ac:dyDescent="0.25">
      <c r="A4538" s="1" t="s">
        <v>9600</v>
      </c>
      <c r="B4538" s="38" t="s">
        <v>9601</v>
      </c>
    </row>
    <row r="4539" spans="1:2" hidden="1" x14ac:dyDescent="0.25">
      <c r="A4539" s="1" t="s">
        <v>9602</v>
      </c>
      <c r="B4539" s="38" t="s">
        <v>9603</v>
      </c>
    </row>
    <row r="4540" spans="1:2" hidden="1" x14ac:dyDescent="0.25">
      <c r="A4540" s="1" t="s">
        <v>9602</v>
      </c>
      <c r="B4540" s="38" t="s">
        <v>9603</v>
      </c>
    </row>
    <row r="4541" spans="1:2" hidden="1" x14ac:dyDescent="0.25">
      <c r="A4541" s="1" t="s">
        <v>9604</v>
      </c>
      <c r="B4541" s="38" t="s">
        <v>9605</v>
      </c>
    </row>
    <row r="4542" spans="1:2" hidden="1" x14ac:dyDescent="0.25">
      <c r="A4542" s="1" t="s">
        <v>9606</v>
      </c>
      <c r="B4542" s="38" t="s">
        <v>9605</v>
      </c>
    </row>
    <row r="4543" spans="1:2" hidden="1" x14ac:dyDescent="0.25">
      <c r="A4543" s="1" t="s">
        <v>9607</v>
      </c>
      <c r="B4543" s="38" t="s">
        <v>9608</v>
      </c>
    </row>
    <row r="4544" spans="1:2" hidden="1" x14ac:dyDescent="0.25">
      <c r="A4544" s="1" t="s">
        <v>9609</v>
      </c>
      <c r="B4544" s="38" t="s">
        <v>9610</v>
      </c>
    </row>
    <row r="4545" spans="1:2" hidden="1" x14ac:dyDescent="0.25">
      <c r="A4545" s="1" t="s">
        <v>665</v>
      </c>
      <c r="B4545" s="38" t="s">
        <v>9611</v>
      </c>
    </row>
    <row r="4546" spans="1:2" hidden="1" x14ac:dyDescent="0.25">
      <c r="A4546" s="1" t="s">
        <v>665</v>
      </c>
      <c r="B4546" s="38" t="s">
        <v>9611</v>
      </c>
    </row>
    <row r="4547" spans="1:2" hidden="1" x14ac:dyDescent="0.25">
      <c r="A4547" s="1" t="s">
        <v>9612</v>
      </c>
      <c r="B4547" s="38" t="s">
        <v>9611</v>
      </c>
    </row>
    <row r="4548" spans="1:2" hidden="1" x14ac:dyDescent="0.25">
      <c r="A4548" s="1" t="s">
        <v>9612</v>
      </c>
      <c r="B4548" s="38" t="s">
        <v>9611</v>
      </c>
    </row>
    <row r="4549" spans="1:2" hidden="1" x14ac:dyDescent="0.25">
      <c r="A4549" s="1" t="s">
        <v>9613</v>
      </c>
      <c r="B4549" s="38" t="s">
        <v>9614</v>
      </c>
    </row>
    <row r="4550" spans="1:2" hidden="1" x14ac:dyDescent="0.25">
      <c r="A4550" s="1" t="s">
        <v>9615</v>
      </c>
      <c r="B4550" s="38" t="s">
        <v>9616</v>
      </c>
    </row>
    <row r="4551" spans="1:2" hidden="1" x14ac:dyDescent="0.25">
      <c r="A4551" s="1" t="s">
        <v>9617</v>
      </c>
      <c r="B4551" s="38" t="s">
        <v>9618</v>
      </c>
    </row>
    <row r="4552" spans="1:2" hidden="1" x14ac:dyDescent="0.25">
      <c r="A4552" s="1" t="s">
        <v>9619</v>
      </c>
      <c r="B4552" s="38" t="s">
        <v>9620</v>
      </c>
    </row>
    <row r="4553" spans="1:2" hidden="1" x14ac:dyDescent="0.25">
      <c r="A4553" s="1" t="s">
        <v>9621</v>
      </c>
      <c r="B4553" s="38" t="s">
        <v>9622</v>
      </c>
    </row>
    <row r="4554" spans="1:2" hidden="1" x14ac:dyDescent="0.25">
      <c r="A4554" s="1" t="s">
        <v>9621</v>
      </c>
      <c r="B4554" s="38" t="s">
        <v>9622</v>
      </c>
    </row>
    <row r="4555" spans="1:2" hidden="1" x14ac:dyDescent="0.25">
      <c r="A4555" s="1" t="s">
        <v>9623</v>
      </c>
      <c r="B4555" s="38" t="s">
        <v>9624</v>
      </c>
    </row>
    <row r="4556" spans="1:2" hidden="1" x14ac:dyDescent="0.25">
      <c r="A4556" s="1" t="s">
        <v>9623</v>
      </c>
      <c r="B4556" s="38" t="s">
        <v>9624</v>
      </c>
    </row>
    <row r="4557" spans="1:2" hidden="1" x14ac:dyDescent="0.25">
      <c r="A4557" s="1" t="s">
        <v>210</v>
      </c>
      <c r="B4557" s="38" t="s">
        <v>9624</v>
      </c>
    </row>
    <row r="4558" spans="1:2" hidden="1" x14ac:dyDescent="0.25">
      <c r="A4558" s="1" t="s">
        <v>210</v>
      </c>
      <c r="B4558" s="38" t="s">
        <v>9624</v>
      </c>
    </row>
    <row r="4559" spans="1:2" hidden="1" x14ac:dyDescent="0.25">
      <c r="A4559" s="1" t="s">
        <v>9625</v>
      </c>
      <c r="B4559" s="38" t="s">
        <v>9626</v>
      </c>
    </row>
    <row r="4560" spans="1:2" hidden="1" x14ac:dyDescent="0.25">
      <c r="A4560" s="1" t="s">
        <v>9625</v>
      </c>
      <c r="B4560" s="38" t="s">
        <v>9626</v>
      </c>
    </row>
    <row r="4561" spans="1:2" hidden="1" x14ac:dyDescent="0.25">
      <c r="A4561" s="1" t="s">
        <v>9627</v>
      </c>
      <c r="B4561" s="38" t="s">
        <v>9628</v>
      </c>
    </row>
    <row r="4562" spans="1:2" hidden="1" x14ac:dyDescent="0.25">
      <c r="A4562" s="1" t="s">
        <v>9629</v>
      </c>
      <c r="B4562" s="38" t="s">
        <v>9630</v>
      </c>
    </row>
    <row r="4563" spans="1:2" hidden="1" x14ac:dyDescent="0.25">
      <c r="A4563" s="1" t="s">
        <v>9631</v>
      </c>
      <c r="B4563" s="38" t="s">
        <v>9632</v>
      </c>
    </row>
    <row r="4564" spans="1:2" hidden="1" x14ac:dyDescent="0.25">
      <c r="A4564" s="1" t="s">
        <v>9633</v>
      </c>
      <c r="B4564" s="38" t="s">
        <v>9634</v>
      </c>
    </row>
    <row r="4565" spans="1:2" hidden="1" x14ac:dyDescent="0.25">
      <c r="A4565" s="1" t="s">
        <v>9635</v>
      </c>
      <c r="B4565" s="38" t="s">
        <v>9636</v>
      </c>
    </row>
    <row r="4566" spans="1:2" hidden="1" x14ac:dyDescent="0.25">
      <c r="A4566" s="1" t="s">
        <v>9635</v>
      </c>
      <c r="B4566" s="38" t="s">
        <v>9636</v>
      </c>
    </row>
    <row r="4567" spans="1:2" hidden="1" x14ac:dyDescent="0.25">
      <c r="A4567" s="1" t="s">
        <v>9637</v>
      </c>
      <c r="B4567" s="38" t="s">
        <v>9638</v>
      </c>
    </row>
    <row r="4568" spans="1:2" hidden="1" x14ac:dyDescent="0.25">
      <c r="A4568" s="1" t="s">
        <v>9637</v>
      </c>
      <c r="B4568" s="38" t="s">
        <v>9638</v>
      </c>
    </row>
    <row r="4569" spans="1:2" hidden="1" x14ac:dyDescent="0.25">
      <c r="A4569" s="1" t="s">
        <v>9637</v>
      </c>
      <c r="B4569" s="38" t="s">
        <v>9638</v>
      </c>
    </row>
    <row r="4570" spans="1:2" hidden="1" x14ac:dyDescent="0.25">
      <c r="A4570" s="1" t="s">
        <v>9637</v>
      </c>
      <c r="B4570" s="38" t="s">
        <v>9638</v>
      </c>
    </row>
    <row r="4571" spans="1:2" hidden="1" x14ac:dyDescent="0.25">
      <c r="A4571" s="1" t="s">
        <v>9639</v>
      </c>
      <c r="B4571" s="38" t="s">
        <v>9640</v>
      </c>
    </row>
    <row r="4572" spans="1:2" hidden="1" x14ac:dyDescent="0.25">
      <c r="A4572" s="1" t="s">
        <v>9641</v>
      </c>
      <c r="B4572" s="38" t="s">
        <v>9642</v>
      </c>
    </row>
    <row r="4573" spans="1:2" hidden="1" x14ac:dyDescent="0.25">
      <c r="A4573" s="1" t="s">
        <v>9643</v>
      </c>
      <c r="B4573" s="38" t="s">
        <v>9644</v>
      </c>
    </row>
    <row r="4574" spans="1:2" hidden="1" x14ac:dyDescent="0.25">
      <c r="A4574" s="1" t="s">
        <v>542</v>
      </c>
      <c r="B4574" s="38" t="s">
        <v>9645</v>
      </c>
    </row>
    <row r="4575" spans="1:2" hidden="1" x14ac:dyDescent="0.25">
      <c r="A4575" s="1" t="s">
        <v>9646</v>
      </c>
      <c r="B4575" s="38" t="s">
        <v>9647</v>
      </c>
    </row>
    <row r="4576" spans="1:2" hidden="1" x14ac:dyDescent="0.25">
      <c r="A4576" s="1" t="s">
        <v>9648</v>
      </c>
      <c r="B4576" s="38" t="s">
        <v>9649</v>
      </c>
    </row>
    <row r="4577" spans="1:2" hidden="1" x14ac:dyDescent="0.25">
      <c r="A4577" s="1" t="s">
        <v>9650</v>
      </c>
      <c r="B4577" s="38" t="s">
        <v>9651</v>
      </c>
    </row>
    <row r="4578" spans="1:2" hidden="1" x14ac:dyDescent="0.25">
      <c r="A4578" s="1" t="s">
        <v>109</v>
      </c>
      <c r="B4578" s="38" t="s">
        <v>9652</v>
      </c>
    </row>
    <row r="4579" spans="1:2" hidden="1" x14ac:dyDescent="0.25">
      <c r="A4579" s="1" t="s">
        <v>9653</v>
      </c>
      <c r="B4579" s="38" t="s">
        <v>9654</v>
      </c>
    </row>
    <row r="4580" spans="1:2" hidden="1" x14ac:dyDescent="0.25">
      <c r="A4580" s="1" t="s">
        <v>9655</v>
      </c>
      <c r="B4580" s="38" t="s">
        <v>9656</v>
      </c>
    </row>
    <row r="4581" spans="1:2" hidden="1" x14ac:dyDescent="0.25">
      <c r="A4581" s="1" t="s">
        <v>9657</v>
      </c>
      <c r="B4581" s="38" t="s">
        <v>9658</v>
      </c>
    </row>
    <row r="4582" spans="1:2" hidden="1" x14ac:dyDescent="0.25">
      <c r="A4582" s="1" t="s">
        <v>9659</v>
      </c>
      <c r="B4582" s="38" t="s">
        <v>9660</v>
      </c>
    </row>
    <row r="4583" spans="1:2" hidden="1" x14ac:dyDescent="0.25">
      <c r="A4583" s="1" t="s">
        <v>9661</v>
      </c>
      <c r="B4583" s="38" t="s">
        <v>9662</v>
      </c>
    </row>
    <row r="4584" spans="1:2" hidden="1" x14ac:dyDescent="0.25">
      <c r="A4584" s="1" t="s">
        <v>9663</v>
      </c>
      <c r="B4584" s="38" t="s">
        <v>9664</v>
      </c>
    </row>
    <row r="4585" spans="1:2" hidden="1" x14ac:dyDescent="0.25">
      <c r="A4585" s="1" t="s">
        <v>9663</v>
      </c>
      <c r="B4585" s="38" t="s">
        <v>9664</v>
      </c>
    </row>
    <row r="4586" spans="1:2" hidden="1" x14ac:dyDescent="0.25">
      <c r="A4586" s="1" t="s">
        <v>9663</v>
      </c>
      <c r="B4586" s="38" t="s">
        <v>9664</v>
      </c>
    </row>
    <row r="4587" spans="1:2" hidden="1" x14ac:dyDescent="0.25">
      <c r="A4587" s="1" t="s">
        <v>9663</v>
      </c>
      <c r="B4587" s="38" t="s">
        <v>9664</v>
      </c>
    </row>
    <row r="4588" spans="1:2" hidden="1" x14ac:dyDescent="0.25">
      <c r="A4588" s="1" t="s">
        <v>9663</v>
      </c>
      <c r="B4588" s="38" t="s">
        <v>9664</v>
      </c>
    </row>
    <row r="4589" spans="1:2" hidden="1" x14ac:dyDescent="0.25">
      <c r="A4589" s="1" t="s">
        <v>9663</v>
      </c>
      <c r="B4589" s="38" t="s">
        <v>9664</v>
      </c>
    </row>
    <row r="4590" spans="1:2" hidden="1" x14ac:dyDescent="0.25">
      <c r="A4590" s="1" t="s">
        <v>9663</v>
      </c>
      <c r="B4590" s="38" t="s">
        <v>9664</v>
      </c>
    </row>
    <row r="4591" spans="1:2" hidden="1" x14ac:dyDescent="0.25">
      <c r="A4591" s="1" t="s">
        <v>9663</v>
      </c>
      <c r="B4591" s="38" t="s">
        <v>9664</v>
      </c>
    </row>
    <row r="4592" spans="1:2" hidden="1" x14ac:dyDescent="0.25">
      <c r="A4592" s="1" t="s">
        <v>9663</v>
      </c>
      <c r="B4592" s="38" t="s">
        <v>9664</v>
      </c>
    </row>
    <row r="4593" spans="1:2" hidden="1" x14ac:dyDescent="0.25">
      <c r="A4593" s="1" t="s">
        <v>9663</v>
      </c>
      <c r="B4593" s="38" t="s">
        <v>9664</v>
      </c>
    </row>
    <row r="4594" spans="1:2" hidden="1" x14ac:dyDescent="0.25">
      <c r="A4594" s="1" t="s">
        <v>9663</v>
      </c>
      <c r="B4594" s="38" t="s">
        <v>9664</v>
      </c>
    </row>
    <row r="4595" spans="1:2" hidden="1" x14ac:dyDescent="0.25">
      <c r="A4595" s="1" t="s">
        <v>9663</v>
      </c>
      <c r="B4595" s="38" t="s">
        <v>9664</v>
      </c>
    </row>
    <row r="4596" spans="1:2" hidden="1" x14ac:dyDescent="0.25">
      <c r="A4596" s="1" t="s">
        <v>9663</v>
      </c>
      <c r="B4596" s="38" t="s">
        <v>9664</v>
      </c>
    </row>
    <row r="4597" spans="1:2" hidden="1" x14ac:dyDescent="0.25">
      <c r="A4597" s="1" t="s">
        <v>9663</v>
      </c>
      <c r="B4597" s="38" t="s">
        <v>9664</v>
      </c>
    </row>
    <row r="4598" spans="1:2" hidden="1" x14ac:dyDescent="0.25">
      <c r="A4598" s="1" t="s">
        <v>9665</v>
      </c>
      <c r="B4598" s="38" t="s">
        <v>9666</v>
      </c>
    </row>
    <row r="4599" spans="1:2" hidden="1" x14ac:dyDescent="0.25">
      <c r="A4599" s="1" t="s">
        <v>9667</v>
      </c>
      <c r="B4599" s="38" t="s">
        <v>9668</v>
      </c>
    </row>
    <row r="4600" spans="1:2" hidden="1" x14ac:dyDescent="0.25">
      <c r="A4600" s="1" t="s">
        <v>9669</v>
      </c>
      <c r="B4600" s="38" t="s">
        <v>9670</v>
      </c>
    </row>
    <row r="4601" spans="1:2" hidden="1" x14ac:dyDescent="0.25">
      <c r="A4601" s="1" t="s">
        <v>9669</v>
      </c>
      <c r="B4601" s="38" t="s">
        <v>9670</v>
      </c>
    </row>
    <row r="4602" spans="1:2" hidden="1" x14ac:dyDescent="0.25">
      <c r="A4602" s="1" t="s">
        <v>9671</v>
      </c>
      <c r="B4602" s="38" t="s">
        <v>9672</v>
      </c>
    </row>
    <row r="4603" spans="1:2" hidden="1" x14ac:dyDescent="0.25">
      <c r="A4603" s="1" t="s">
        <v>9673</v>
      </c>
      <c r="B4603" s="38" t="s">
        <v>9674</v>
      </c>
    </row>
    <row r="4604" spans="1:2" hidden="1" x14ac:dyDescent="0.25">
      <c r="A4604" s="1" t="s">
        <v>9675</v>
      </c>
      <c r="B4604" s="38" t="s">
        <v>9676</v>
      </c>
    </row>
    <row r="4605" spans="1:2" hidden="1" x14ac:dyDescent="0.25">
      <c r="A4605" s="1" t="s">
        <v>9677</v>
      </c>
      <c r="B4605" s="38" t="s">
        <v>9678</v>
      </c>
    </row>
    <row r="4606" spans="1:2" hidden="1" x14ac:dyDescent="0.25">
      <c r="A4606" s="1" t="s">
        <v>9679</v>
      </c>
      <c r="B4606" s="38" t="s">
        <v>9678</v>
      </c>
    </row>
    <row r="4607" spans="1:2" hidden="1" x14ac:dyDescent="0.25">
      <c r="A4607" s="1" t="s">
        <v>9680</v>
      </c>
      <c r="B4607" s="38" t="s">
        <v>9678</v>
      </c>
    </row>
    <row r="4608" spans="1:2" hidden="1" x14ac:dyDescent="0.25">
      <c r="A4608" s="1" t="s">
        <v>9681</v>
      </c>
      <c r="B4608" s="38" t="s">
        <v>9682</v>
      </c>
    </row>
    <row r="4609" spans="1:2" hidden="1" x14ac:dyDescent="0.25">
      <c r="A4609" s="1" t="s">
        <v>9683</v>
      </c>
      <c r="B4609" s="38" t="s">
        <v>9684</v>
      </c>
    </row>
    <row r="4610" spans="1:2" hidden="1" x14ac:dyDescent="0.25">
      <c r="A4610" s="1" t="s">
        <v>9685</v>
      </c>
      <c r="B4610" s="38" t="s">
        <v>9686</v>
      </c>
    </row>
    <row r="4611" spans="1:2" hidden="1" x14ac:dyDescent="0.25">
      <c r="A4611" s="1" t="s">
        <v>9687</v>
      </c>
      <c r="B4611" s="38" t="s">
        <v>9688</v>
      </c>
    </row>
    <row r="4612" spans="1:2" hidden="1" x14ac:dyDescent="0.25">
      <c r="A4612" s="1" t="s">
        <v>9689</v>
      </c>
      <c r="B4612" s="38" t="s">
        <v>9690</v>
      </c>
    </row>
    <row r="4613" spans="1:2" hidden="1" x14ac:dyDescent="0.25">
      <c r="A4613" s="1" t="s">
        <v>9691</v>
      </c>
      <c r="B4613" s="38" t="s">
        <v>9692</v>
      </c>
    </row>
    <row r="4614" spans="1:2" hidden="1" x14ac:dyDescent="0.25">
      <c r="A4614" s="1" t="s">
        <v>9693</v>
      </c>
      <c r="B4614" s="38" t="s">
        <v>9694</v>
      </c>
    </row>
    <row r="4615" spans="1:2" hidden="1" x14ac:dyDescent="0.25">
      <c r="A4615" s="1" t="s">
        <v>9695</v>
      </c>
      <c r="B4615" s="38" t="s">
        <v>9696</v>
      </c>
    </row>
    <row r="4616" spans="1:2" hidden="1" x14ac:dyDescent="0.25">
      <c r="A4616" s="1" t="s">
        <v>9697</v>
      </c>
      <c r="B4616" s="38" t="s">
        <v>9698</v>
      </c>
    </row>
    <row r="4617" spans="1:2" hidden="1" x14ac:dyDescent="0.25">
      <c r="A4617" s="1" t="s">
        <v>9699</v>
      </c>
      <c r="B4617" s="38" t="s">
        <v>9700</v>
      </c>
    </row>
    <row r="4618" spans="1:2" hidden="1" x14ac:dyDescent="0.25">
      <c r="A4618" s="1" t="s">
        <v>9701</v>
      </c>
      <c r="B4618" s="38" t="s">
        <v>9702</v>
      </c>
    </row>
    <row r="4619" spans="1:2" hidden="1" x14ac:dyDescent="0.25">
      <c r="A4619" s="1" t="s">
        <v>9703</v>
      </c>
      <c r="B4619" s="38" t="s">
        <v>9704</v>
      </c>
    </row>
    <row r="4620" spans="1:2" hidden="1" x14ac:dyDescent="0.25">
      <c r="A4620" s="1" t="s">
        <v>9705</v>
      </c>
      <c r="B4620" s="38" t="s">
        <v>9706</v>
      </c>
    </row>
    <row r="4621" spans="1:2" hidden="1" x14ac:dyDescent="0.25">
      <c r="A4621" s="1" t="s">
        <v>9707</v>
      </c>
      <c r="B4621" s="38" t="s">
        <v>9708</v>
      </c>
    </row>
    <row r="4622" spans="1:2" hidden="1" x14ac:dyDescent="0.25">
      <c r="A4622" s="1" t="s">
        <v>9709</v>
      </c>
      <c r="B4622" s="38" t="s">
        <v>9710</v>
      </c>
    </row>
    <row r="4623" spans="1:2" hidden="1" x14ac:dyDescent="0.25">
      <c r="A4623" s="1" t="s">
        <v>9711</v>
      </c>
      <c r="B4623" s="38" t="s">
        <v>9712</v>
      </c>
    </row>
    <row r="4624" spans="1:2" hidden="1" x14ac:dyDescent="0.25">
      <c r="A4624" s="1" t="s">
        <v>9713</v>
      </c>
      <c r="B4624" s="38" t="s">
        <v>9714</v>
      </c>
    </row>
    <row r="4625" spans="1:2" hidden="1" x14ac:dyDescent="0.25">
      <c r="A4625" s="1" t="s">
        <v>9715</v>
      </c>
      <c r="B4625" s="38" t="s">
        <v>9716</v>
      </c>
    </row>
    <row r="4626" spans="1:2" hidden="1" x14ac:dyDescent="0.25">
      <c r="A4626" s="1" t="s">
        <v>9717</v>
      </c>
      <c r="B4626" s="38" t="s">
        <v>9718</v>
      </c>
    </row>
    <row r="4627" spans="1:2" hidden="1" x14ac:dyDescent="0.25">
      <c r="A4627" s="1" t="s">
        <v>9719</v>
      </c>
      <c r="B4627" s="38" t="s">
        <v>9720</v>
      </c>
    </row>
    <row r="4628" spans="1:2" hidden="1" x14ac:dyDescent="0.25">
      <c r="A4628" s="1" t="s">
        <v>9721</v>
      </c>
      <c r="B4628" s="38" t="s">
        <v>9722</v>
      </c>
    </row>
    <row r="4629" spans="1:2" hidden="1" x14ac:dyDescent="0.25">
      <c r="A4629" s="1" t="s">
        <v>9723</v>
      </c>
      <c r="B4629" s="38" t="s">
        <v>9724</v>
      </c>
    </row>
    <row r="4630" spans="1:2" hidden="1" x14ac:dyDescent="0.25">
      <c r="A4630" s="1" t="s">
        <v>9725</v>
      </c>
      <c r="B4630" s="38" t="s">
        <v>9726</v>
      </c>
    </row>
    <row r="4631" spans="1:2" hidden="1" x14ac:dyDescent="0.25">
      <c r="A4631" s="1" t="s">
        <v>9727</v>
      </c>
      <c r="B4631" s="38" t="s">
        <v>9728</v>
      </c>
    </row>
    <row r="4632" spans="1:2" hidden="1" x14ac:dyDescent="0.25">
      <c r="A4632" s="1" t="s">
        <v>9729</v>
      </c>
      <c r="B4632" s="38" t="s">
        <v>9730</v>
      </c>
    </row>
    <row r="4633" spans="1:2" hidden="1" x14ac:dyDescent="0.25">
      <c r="A4633" s="1" t="s">
        <v>9731</v>
      </c>
      <c r="B4633" s="38" t="s">
        <v>9732</v>
      </c>
    </row>
    <row r="4634" spans="1:2" hidden="1" x14ac:dyDescent="0.25">
      <c r="A4634" s="1" t="s">
        <v>9733</v>
      </c>
      <c r="B4634" s="38" t="s">
        <v>9734</v>
      </c>
    </row>
    <row r="4635" spans="1:2" hidden="1" x14ac:dyDescent="0.25">
      <c r="A4635" s="1" t="s">
        <v>9735</v>
      </c>
      <c r="B4635" s="38" t="s">
        <v>9736</v>
      </c>
    </row>
    <row r="4636" spans="1:2" hidden="1" x14ac:dyDescent="0.25">
      <c r="A4636" s="1" t="s">
        <v>9737</v>
      </c>
      <c r="B4636" s="38" t="s">
        <v>9738</v>
      </c>
    </row>
    <row r="4637" spans="1:2" hidden="1" x14ac:dyDescent="0.25">
      <c r="A4637" s="1" t="s">
        <v>9739</v>
      </c>
      <c r="B4637" s="38" t="s">
        <v>9740</v>
      </c>
    </row>
    <row r="4638" spans="1:2" hidden="1" x14ac:dyDescent="0.25">
      <c r="A4638" s="1" t="s">
        <v>9741</v>
      </c>
      <c r="B4638" s="38" t="s">
        <v>9742</v>
      </c>
    </row>
    <row r="4639" spans="1:2" hidden="1" x14ac:dyDescent="0.25">
      <c r="A4639" s="1" t="s">
        <v>9743</v>
      </c>
      <c r="B4639" s="38" t="s">
        <v>9744</v>
      </c>
    </row>
    <row r="4640" spans="1:2" hidden="1" x14ac:dyDescent="0.25">
      <c r="A4640" s="1" t="s">
        <v>9745</v>
      </c>
      <c r="B4640" s="38" t="s">
        <v>9746</v>
      </c>
    </row>
    <row r="4641" spans="1:2" hidden="1" x14ac:dyDescent="0.25">
      <c r="A4641" s="1" t="s">
        <v>9747</v>
      </c>
      <c r="B4641" s="38" t="s">
        <v>9748</v>
      </c>
    </row>
    <row r="4642" spans="1:2" hidden="1" x14ac:dyDescent="0.25">
      <c r="A4642" s="1" t="s">
        <v>9749</v>
      </c>
      <c r="B4642" s="38" t="s">
        <v>9750</v>
      </c>
    </row>
    <row r="4643" spans="1:2" hidden="1" x14ac:dyDescent="0.25">
      <c r="A4643" s="1" t="s">
        <v>9751</v>
      </c>
      <c r="B4643" s="38" t="s">
        <v>9752</v>
      </c>
    </row>
    <row r="4644" spans="1:2" hidden="1" x14ac:dyDescent="0.25">
      <c r="A4644" s="1" t="s">
        <v>1875</v>
      </c>
      <c r="B4644" s="38" t="s">
        <v>9753</v>
      </c>
    </row>
    <row r="4645" spans="1:2" hidden="1" x14ac:dyDescent="0.25">
      <c r="A4645" s="1" t="s">
        <v>9754</v>
      </c>
      <c r="B4645" s="38" t="s">
        <v>9755</v>
      </c>
    </row>
    <row r="4646" spans="1:2" hidden="1" x14ac:dyDescent="0.25">
      <c r="A4646" s="1" t="s">
        <v>9756</v>
      </c>
      <c r="B4646" s="38" t="s">
        <v>9757</v>
      </c>
    </row>
    <row r="4647" spans="1:2" hidden="1" x14ac:dyDescent="0.25">
      <c r="A4647" s="1" t="s">
        <v>9758</v>
      </c>
      <c r="B4647" s="38" t="s">
        <v>9759</v>
      </c>
    </row>
    <row r="4648" spans="1:2" hidden="1" x14ac:dyDescent="0.25">
      <c r="A4648" s="1" t="s">
        <v>9760</v>
      </c>
      <c r="B4648" s="38" t="s">
        <v>9761</v>
      </c>
    </row>
    <row r="4649" spans="1:2" hidden="1" x14ac:dyDescent="0.25">
      <c r="A4649" s="1" t="s">
        <v>9762</v>
      </c>
      <c r="B4649" s="38" t="s">
        <v>9763</v>
      </c>
    </row>
    <row r="4650" spans="1:2" hidden="1" x14ac:dyDescent="0.25">
      <c r="A4650" s="1" t="s">
        <v>9764</v>
      </c>
      <c r="B4650" s="38" t="s">
        <v>9765</v>
      </c>
    </row>
    <row r="4651" spans="1:2" hidden="1" x14ac:dyDescent="0.25">
      <c r="A4651" s="1" t="s">
        <v>9766</v>
      </c>
      <c r="B4651" s="38" t="s">
        <v>9767</v>
      </c>
    </row>
    <row r="4652" spans="1:2" hidden="1" x14ac:dyDescent="0.25">
      <c r="A4652" s="1" t="s">
        <v>9768</v>
      </c>
      <c r="B4652" s="38" t="s">
        <v>9769</v>
      </c>
    </row>
    <row r="4653" spans="1:2" hidden="1" x14ac:dyDescent="0.25">
      <c r="A4653" s="1" t="s">
        <v>9768</v>
      </c>
      <c r="B4653" s="38" t="s">
        <v>9769</v>
      </c>
    </row>
    <row r="4654" spans="1:2" hidden="1" x14ac:dyDescent="0.25">
      <c r="A4654" s="1" t="s">
        <v>9768</v>
      </c>
      <c r="B4654" s="38" t="s">
        <v>9769</v>
      </c>
    </row>
    <row r="4655" spans="1:2" hidden="1" x14ac:dyDescent="0.25">
      <c r="A4655" s="1" t="s">
        <v>9770</v>
      </c>
      <c r="B4655" s="38" t="s">
        <v>9769</v>
      </c>
    </row>
    <row r="4656" spans="1:2" hidden="1" x14ac:dyDescent="0.25">
      <c r="A4656" s="1" t="s">
        <v>9770</v>
      </c>
      <c r="B4656" s="38" t="s">
        <v>9769</v>
      </c>
    </row>
    <row r="4657" spans="1:2" hidden="1" x14ac:dyDescent="0.25">
      <c r="A4657" s="1" t="s">
        <v>9770</v>
      </c>
      <c r="B4657" s="38" t="s">
        <v>9769</v>
      </c>
    </row>
    <row r="4658" spans="1:2" hidden="1" x14ac:dyDescent="0.25">
      <c r="A4658" s="1" t="s">
        <v>9771</v>
      </c>
      <c r="B4658" s="38" t="s">
        <v>9769</v>
      </c>
    </row>
    <row r="4659" spans="1:2" hidden="1" x14ac:dyDescent="0.25">
      <c r="A4659" s="1" t="s">
        <v>9771</v>
      </c>
      <c r="B4659" s="38" t="s">
        <v>9769</v>
      </c>
    </row>
    <row r="4660" spans="1:2" hidden="1" x14ac:dyDescent="0.25">
      <c r="A4660" s="1" t="s">
        <v>9771</v>
      </c>
      <c r="B4660" s="38" t="s">
        <v>9769</v>
      </c>
    </row>
    <row r="4661" spans="1:2" hidden="1" x14ac:dyDescent="0.25">
      <c r="A4661" s="1" t="s">
        <v>9772</v>
      </c>
      <c r="B4661" s="38" t="s">
        <v>9769</v>
      </c>
    </row>
    <row r="4662" spans="1:2" hidden="1" x14ac:dyDescent="0.25">
      <c r="A4662" s="1" t="s">
        <v>9772</v>
      </c>
      <c r="B4662" s="38" t="s">
        <v>9769</v>
      </c>
    </row>
    <row r="4663" spans="1:2" hidden="1" x14ac:dyDescent="0.25">
      <c r="A4663" s="1" t="s">
        <v>9772</v>
      </c>
      <c r="B4663" s="38" t="s">
        <v>9769</v>
      </c>
    </row>
    <row r="4664" spans="1:2" hidden="1" x14ac:dyDescent="0.25">
      <c r="A4664" s="1" t="s">
        <v>9773</v>
      </c>
      <c r="B4664" s="38" t="s">
        <v>9769</v>
      </c>
    </row>
    <row r="4665" spans="1:2" hidden="1" x14ac:dyDescent="0.25">
      <c r="A4665" s="1" t="s">
        <v>9773</v>
      </c>
      <c r="B4665" s="38" t="s">
        <v>9769</v>
      </c>
    </row>
    <row r="4666" spans="1:2" hidden="1" x14ac:dyDescent="0.25">
      <c r="A4666" s="1" t="s">
        <v>9773</v>
      </c>
      <c r="B4666" s="38" t="s">
        <v>9769</v>
      </c>
    </row>
    <row r="4667" spans="1:2" hidden="1" x14ac:dyDescent="0.25">
      <c r="A4667" s="1" t="s">
        <v>9774</v>
      </c>
      <c r="B4667" s="38" t="s">
        <v>9769</v>
      </c>
    </row>
    <row r="4668" spans="1:2" hidden="1" x14ac:dyDescent="0.25">
      <c r="A4668" s="1" t="s">
        <v>9774</v>
      </c>
      <c r="B4668" s="38" t="s">
        <v>9769</v>
      </c>
    </row>
    <row r="4669" spans="1:2" hidden="1" x14ac:dyDescent="0.25">
      <c r="A4669" s="1" t="s">
        <v>9774</v>
      </c>
      <c r="B4669" s="38" t="s">
        <v>9769</v>
      </c>
    </row>
    <row r="4670" spans="1:2" hidden="1" x14ac:dyDescent="0.25">
      <c r="A4670" s="1" t="s">
        <v>9775</v>
      </c>
      <c r="B4670" s="38" t="s">
        <v>9769</v>
      </c>
    </row>
    <row r="4671" spans="1:2" hidden="1" x14ac:dyDescent="0.25">
      <c r="A4671" s="1" t="s">
        <v>9775</v>
      </c>
      <c r="B4671" s="38" t="s">
        <v>9769</v>
      </c>
    </row>
    <row r="4672" spans="1:2" hidden="1" x14ac:dyDescent="0.25">
      <c r="A4672" s="1" t="s">
        <v>9775</v>
      </c>
      <c r="B4672" s="38" t="s">
        <v>9769</v>
      </c>
    </row>
    <row r="4673" spans="1:2" hidden="1" x14ac:dyDescent="0.25">
      <c r="A4673" s="1" t="s">
        <v>9776</v>
      </c>
      <c r="B4673" s="38" t="s">
        <v>9769</v>
      </c>
    </row>
    <row r="4674" spans="1:2" hidden="1" x14ac:dyDescent="0.25">
      <c r="A4674" s="1" t="s">
        <v>9776</v>
      </c>
      <c r="B4674" s="38" t="s">
        <v>9769</v>
      </c>
    </row>
    <row r="4675" spans="1:2" hidden="1" x14ac:dyDescent="0.25">
      <c r="A4675" s="1" t="s">
        <v>9776</v>
      </c>
      <c r="B4675" s="38" t="s">
        <v>9769</v>
      </c>
    </row>
    <row r="4676" spans="1:2" hidden="1" x14ac:dyDescent="0.25">
      <c r="A4676" s="1" t="s">
        <v>9777</v>
      </c>
      <c r="B4676" s="38" t="s">
        <v>9778</v>
      </c>
    </row>
    <row r="4677" spans="1:2" hidden="1" x14ac:dyDescent="0.25">
      <c r="A4677" s="1" t="s">
        <v>9779</v>
      </c>
      <c r="B4677" s="38" t="s">
        <v>9780</v>
      </c>
    </row>
    <row r="4678" spans="1:2" hidden="1" x14ac:dyDescent="0.25">
      <c r="A4678" s="1" t="s">
        <v>9781</v>
      </c>
      <c r="B4678" s="38" t="s">
        <v>9782</v>
      </c>
    </row>
    <row r="4679" spans="1:2" hidden="1" x14ac:dyDescent="0.25">
      <c r="A4679" s="1" t="s">
        <v>9783</v>
      </c>
      <c r="B4679" s="38" t="s">
        <v>9784</v>
      </c>
    </row>
    <row r="4680" spans="1:2" hidden="1" x14ac:dyDescent="0.25">
      <c r="A4680" s="1" t="s">
        <v>9785</v>
      </c>
      <c r="B4680" s="38" t="s">
        <v>9786</v>
      </c>
    </row>
    <row r="4681" spans="1:2" hidden="1" x14ac:dyDescent="0.25">
      <c r="A4681" s="1" t="s">
        <v>9787</v>
      </c>
      <c r="B4681" s="38" t="s">
        <v>9788</v>
      </c>
    </row>
    <row r="4682" spans="1:2" hidden="1" x14ac:dyDescent="0.25">
      <c r="A4682" s="1" t="s">
        <v>9789</v>
      </c>
      <c r="B4682" s="38" t="s">
        <v>9790</v>
      </c>
    </row>
    <row r="4683" spans="1:2" hidden="1" x14ac:dyDescent="0.25">
      <c r="A4683" s="1" t="s">
        <v>9791</v>
      </c>
      <c r="B4683" s="38" t="s">
        <v>9792</v>
      </c>
    </row>
    <row r="4684" spans="1:2" hidden="1" x14ac:dyDescent="0.25">
      <c r="A4684" s="1" t="s">
        <v>9791</v>
      </c>
      <c r="B4684" s="38" t="s">
        <v>9792</v>
      </c>
    </row>
    <row r="4685" spans="1:2" hidden="1" x14ac:dyDescent="0.25">
      <c r="A4685" s="1" t="s">
        <v>9793</v>
      </c>
      <c r="B4685" s="38" t="s">
        <v>9792</v>
      </c>
    </row>
    <row r="4686" spans="1:2" hidden="1" x14ac:dyDescent="0.25">
      <c r="A4686" s="1" t="s">
        <v>9793</v>
      </c>
      <c r="B4686" s="38" t="s">
        <v>9792</v>
      </c>
    </row>
    <row r="4687" spans="1:2" hidden="1" x14ac:dyDescent="0.25">
      <c r="A4687" s="1" t="s">
        <v>9794</v>
      </c>
      <c r="B4687" s="38" t="s">
        <v>9795</v>
      </c>
    </row>
    <row r="4688" spans="1:2" hidden="1" x14ac:dyDescent="0.25">
      <c r="A4688" s="1" t="s">
        <v>9796</v>
      </c>
      <c r="B4688" s="38" t="s">
        <v>9797</v>
      </c>
    </row>
    <row r="4689" spans="1:2" hidden="1" x14ac:dyDescent="0.25">
      <c r="A4689" s="1" t="s">
        <v>9798</v>
      </c>
      <c r="B4689" s="38" t="s">
        <v>9799</v>
      </c>
    </row>
    <row r="4690" spans="1:2" hidden="1" x14ac:dyDescent="0.25">
      <c r="A4690" s="1" t="s">
        <v>9800</v>
      </c>
      <c r="B4690" s="38" t="s">
        <v>9801</v>
      </c>
    </row>
    <row r="4691" spans="1:2" hidden="1" x14ac:dyDescent="0.25">
      <c r="A4691" s="1" t="s">
        <v>9802</v>
      </c>
      <c r="B4691" s="38" t="s">
        <v>9803</v>
      </c>
    </row>
    <row r="4692" spans="1:2" hidden="1" x14ac:dyDescent="0.25">
      <c r="A4692" s="1" t="s">
        <v>9804</v>
      </c>
      <c r="B4692" s="38" t="s">
        <v>9805</v>
      </c>
    </row>
    <row r="4693" spans="1:2" hidden="1" x14ac:dyDescent="0.25">
      <c r="A4693" s="1" t="s">
        <v>9806</v>
      </c>
      <c r="B4693" s="38" t="s">
        <v>9807</v>
      </c>
    </row>
    <row r="4694" spans="1:2" hidden="1" x14ac:dyDescent="0.25">
      <c r="A4694" s="1" t="s">
        <v>9808</v>
      </c>
      <c r="B4694" s="38" t="s">
        <v>9809</v>
      </c>
    </row>
    <row r="4695" spans="1:2" hidden="1" x14ac:dyDescent="0.25">
      <c r="A4695" s="1" t="s">
        <v>9810</v>
      </c>
      <c r="B4695" s="38" t="s">
        <v>9811</v>
      </c>
    </row>
    <row r="4696" spans="1:2" hidden="1" x14ac:dyDescent="0.25">
      <c r="A4696" s="1" t="s">
        <v>9812</v>
      </c>
      <c r="B4696" s="38" t="s">
        <v>9813</v>
      </c>
    </row>
    <row r="4697" spans="1:2" hidden="1" x14ac:dyDescent="0.25">
      <c r="A4697" s="1" t="s">
        <v>9814</v>
      </c>
      <c r="B4697" s="38" t="s">
        <v>9815</v>
      </c>
    </row>
    <row r="4698" spans="1:2" hidden="1" x14ac:dyDescent="0.25">
      <c r="A4698" s="1" t="s">
        <v>9814</v>
      </c>
      <c r="B4698" s="38" t="s">
        <v>9815</v>
      </c>
    </row>
    <row r="4699" spans="1:2" hidden="1" x14ac:dyDescent="0.25">
      <c r="A4699" s="1" t="s">
        <v>9814</v>
      </c>
      <c r="B4699" s="38" t="s">
        <v>9815</v>
      </c>
    </row>
    <row r="4700" spans="1:2" hidden="1" x14ac:dyDescent="0.25">
      <c r="A4700" s="1" t="s">
        <v>9814</v>
      </c>
      <c r="B4700" s="38" t="s">
        <v>9815</v>
      </c>
    </row>
    <row r="4701" spans="1:2" hidden="1" x14ac:dyDescent="0.25">
      <c r="A4701" s="1" t="s">
        <v>9814</v>
      </c>
      <c r="B4701" s="38" t="s">
        <v>9815</v>
      </c>
    </row>
    <row r="4702" spans="1:2" hidden="1" x14ac:dyDescent="0.25">
      <c r="A4702" s="1" t="s">
        <v>9814</v>
      </c>
      <c r="B4702" s="38" t="s">
        <v>9815</v>
      </c>
    </row>
    <row r="4703" spans="1:2" hidden="1" x14ac:dyDescent="0.25">
      <c r="A4703" s="1" t="s">
        <v>879</v>
      </c>
      <c r="B4703" s="38" t="s">
        <v>9815</v>
      </c>
    </row>
    <row r="4704" spans="1:2" hidden="1" x14ac:dyDescent="0.25">
      <c r="A4704" s="1" t="s">
        <v>879</v>
      </c>
      <c r="B4704" s="38" t="s">
        <v>9815</v>
      </c>
    </row>
    <row r="4705" spans="1:2" hidden="1" x14ac:dyDescent="0.25">
      <c r="A4705" s="1" t="s">
        <v>879</v>
      </c>
      <c r="B4705" s="38" t="s">
        <v>9815</v>
      </c>
    </row>
    <row r="4706" spans="1:2" hidden="1" x14ac:dyDescent="0.25">
      <c r="A4706" s="1" t="s">
        <v>879</v>
      </c>
      <c r="B4706" s="38" t="s">
        <v>9815</v>
      </c>
    </row>
    <row r="4707" spans="1:2" hidden="1" x14ac:dyDescent="0.25">
      <c r="A4707" s="1" t="s">
        <v>879</v>
      </c>
      <c r="B4707" s="38" t="s">
        <v>9815</v>
      </c>
    </row>
    <row r="4708" spans="1:2" hidden="1" x14ac:dyDescent="0.25">
      <c r="A4708" s="1" t="s">
        <v>879</v>
      </c>
      <c r="B4708" s="38" t="s">
        <v>9815</v>
      </c>
    </row>
    <row r="4709" spans="1:2" hidden="1" x14ac:dyDescent="0.25">
      <c r="A4709" s="1" t="s">
        <v>9816</v>
      </c>
      <c r="B4709" s="38" t="s">
        <v>9815</v>
      </c>
    </row>
    <row r="4710" spans="1:2" hidden="1" x14ac:dyDescent="0.25">
      <c r="A4710" s="1" t="s">
        <v>9816</v>
      </c>
      <c r="B4710" s="38" t="s">
        <v>9815</v>
      </c>
    </row>
    <row r="4711" spans="1:2" hidden="1" x14ac:dyDescent="0.25">
      <c r="A4711" s="1" t="s">
        <v>9816</v>
      </c>
      <c r="B4711" s="38" t="s">
        <v>9815</v>
      </c>
    </row>
    <row r="4712" spans="1:2" hidden="1" x14ac:dyDescent="0.25">
      <c r="A4712" s="1" t="s">
        <v>9816</v>
      </c>
      <c r="B4712" s="38" t="s">
        <v>9815</v>
      </c>
    </row>
    <row r="4713" spans="1:2" hidden="1" x14ac:dyDescent="0.25">
      <c r="A4713" s="1" t="s">
        <v>9816</v>
      </c>
      <c r="B4713" s="38" t="s">
        <v>9815</v>
      </c>
    </row>
    <row r="4714" spans="1:2" hidden="1" x14ac:dyDescent="0.25">
      <c r="A4714" s="1" t="s">
        <v>9816</v>
      </c>
      <c r="B4714" s="38" t="s">
        <v>9815</v>
      </c>
    </row>
    <row r="4715" spans="1:2" hidden="1" x14ac:dyDescent="0.25">
      <c r="A4715" s="1" t="s">
        <v>9817</v>
      </c>
      <c r="B4715" s="38" t="s">
        <v>9815</v>
      </c>
    </row>
    <row r="4716" spans="1:2" hidden="1" x14ac:dyDescent="0.25">
      <c r="A4716" s="1" t="s">
        <v>9817</v>
      </c>
      <c r="B4716" s="38" t="s">
        <v>9815</v>
      </c>
    </row>
    <row r="4717" spans="1:2" hidden="1" x14ac:dyDescent="0.25">
      <c r="A4717" s="1" t="s">
        <v>9817</v>
      </c>
      <c r="B4717" s="38" t="s">
        <v>9815</v>
      </c>
    </row>
    <row r="4718" spans="1:2" hidden="1" x14ac:dyDescent="0.25">
      <c r="A4718" s="1" t="s">
        <v>9817</v>
      </c>
      <c r="B4718" s="38" t="s">
        <v>9815</v>
      </c>
    </row>
    <row r="4719" spans="1:2" hidden="1" x14ac:dyDescent="0.25">
      <c r="A4719" s="1" t="s">
        <v>9817</v>
      </c>
      <c r="B4719" s="38" t="s">
        <v>9815</v>
      </c>
    </row>
    <row r="4720" spans="1:2" hidden="1" x14ac:dyDescent="0.25">
      <c r="A4720" s="1" t="s">
        <v>9817</v>
      </c>
      <c r="B4720" s="38" t="s">
        <v>9815</v>
      </c>
    </row>
    <row r="4721" spans="1:2" hidden="1" x14ac:dyDescent="0.25">
      <c r="A4721" s="1" t="s">
        <v>9818</v>
      </c>
      <c r="B4721" s="38" t="s">
        <v>9815</v>
      </c>
    </row>
    <row r="4722" spans="1:2" hidden="1" x14ac:dyDescent="0.25">
      <c r="A4722" s="1" t="s">
        <v>9818</v>
      </c>
      <c r="B4722" s="38" t="s">
        <v>9815</v>
      </c>
    </row>
    <row r="4723" spans="1:2" hidden="1" x14ac:dyDescent="0.25">
      <c r="A4723" s="1" t="s">
        <v>9818</v>
      </c>
      <c r="B4723" s="38" t="s">
        <v>9815</v>
      </c>
    </row>
    <row r="4724" spans="1:2" hidden="1" x14ac:dyDescent="0.25">
      <c r="A4724" s="1" t="s">
        <v>9818</v>
      </c>
      <c r="B4724" s="38" t="s">
        <v>9815</v>
      </c>
    </row>
    <row r="4725" spans="1:2" hidden="1" x14ac:dyDescent="0.25">
      <c r="A4725" s="1" t="s">
        <v>9818</v>
      </c>
      <c r="B4725" s="38" t="s">
        <v>9815</v>
      </c>
    </row>
    <row r="4726" spans="1:2" hidden="1" x14ac:dyDescent="0.25">
      <c r="A4726" s="1" t="s">
        <v>9818</v>
      </c>
      <c r="B4726" s="38" t="s">
        <v>9815</v>
      </c>
    </row>
    <row r="4727" spans="1:2" hidden="1" x14ac:dyDescent="0.25">
      <c r="A4727" s="1" t="s">
        <v>9819</v>
      </c>
      <c r="B4727" s="38" t="s">
        <v>9820</v>
      </c>
    </row>
    <row r="4728" spans="1:2" hidden="1" x14ac:dyDescent="0.25">
      <c r="A4728" s="1" t="s">
        <v>9821</v>
      </c>
      <c r="B4728" s="38" t="s">
        <v>9822</v>
      </c>
    </row>
    <row r="4729" spans="1:2" hidden="1" x14ac:dyDescent="0.25">
      <c r="A4729" s="1" t="s">
        <v>9823</v>
      </c>
      <c r="B4729" s="38" t="s">
        <v>9824</v>
      </c>
    </row>
    <row r="4730" spans="1:2" hidden="1" x14ac:dyDescent="0.25">
      <c r="A4730" s="1" t="s">
        <v>9825</v>
      </c>
      <c r="B4730" s="38" t="s">
        <v>9826</v>
      </c>
    </row>
    <row r="4731" spans="1:2" hidden="1" x14ac:dyDescent="0.25">
      <c r="A4731" s="1" t="s">
        <v>9827</v>
      </c>
      <c r="B4731" s="38" t="s">
        <v>9828</v>
      </c>
    </row>
    <row r="4732" spans="1:2" hidden="1" x14ac:dyDescent="0.25">
      <c r="A4732" s="1" t="s">
        <v>9829</v>
      </c>
      <c r="B4732" s="38" t="s">
        <v>9830</v>
      </c>
    </row>
    <row r="4733" spans="1:2" hidden="1" x14ac:dyDescent="0.25">
      <c r="A4733" s="1" t="s">
        <v>9831</v>
      </c>
      <c r="B4733" s="38" t="s">
        <v>9832</v>
      </c>
    </row>
    <row r="4734" spans="1:2" hidden="1" x14ac:dyDescent="0.25">
      <c r="A4734" s="1" t="s">
        <v>9833</v>
      </c>
      <c r="B4734" s="38" t="s">
        <v>9834</v>
      </c>
    </row>
    <row r="4735" spans="1:2" hidden="1" x14ac:dyDescent="0.25">
      <c r="A4735" s="1" t="s">
        <v>9835</v>
      </c>
      <c r="B4735" s="38" t="s">
        <v>9836</v>
      </c>
    </row>
    <row r="4736" spans="1:2" hidden="1" x14ac:dyDescent="0.25">
      <c r="A4736" s="1" t="s">
        <v>9837</v>
      </c>
      <c r="B4736" s="38" t="s">
        <v>9838</v>
      </c>
    </row>
    <row r="4737" spans="1:2" hidden="1" x14ac:dyDescent="0.25">
      <c r="A4737" s="1" t="s">
        <v>9839</v>
      </c>
      <c r="B4737" s="38" t="s">
        <v>9840</v>
      </c>
    </row>
    <row r="4738" spans="1:2" hidden="1" x14ac:dyDescent="0.25">
      <c r="A4738" s="1" t="s">
        <v>9841</v>
      </c>
      <c r="B4738" s="38" t="s">
        <v>9842</v>
      </c>
    </row>
    <row r="4739" spans="1:2" hidden="1" x14ac:dyDescent="0.25">
      <c r="A4739" s="1" t="s">
        <v>463</v>
      </c>
      <c r="B4739" s="38" t="s">
        <v>9843</v>
      </c>
    </row>
    <row r="4740" spans="1:2" hidden="1" x14ac:dyDescent="0.25">
      <c r="A4740" s="1" t="s">
        <v>463</v>
      </c>
      <c r="B4740" s="38" t="s">
        <v>9843</v>
      </c>
    </row>
    <row r="4741" spans="1:2" hidden="1" x14ac:dyDescent="0.25">
      <c r="A4741" s="1" t="s">
        <v>9844</v>
      </c>
      <c r="B4741" s="38" t="s">
        <v>9845</v>
      </c>
    </row>
    <row r="4742" spans="1:2" hidden="1" x14ac:dyDescent="0.25">
      <c r="A4742" s="1" t="s">
        <v>9846</v>
      </c>
      <c r="B4742" s="38" t="s">
        <v>9847</v>
      </c>
    </row>
    <row r="4743" spans="1:2" hidden="1" x14ac:dyDescent="0.25">
      <c r="A4743" s="1" t="s">
        <v>9848</v>
      </c>
      <c r="B4743" s="38" t="s">
        <v>9849</v>
      </c>
    </row>
    <row r="4744" spans="1:2" hidden="1" x14ac:dyDescent="0.25">
      <c r="A4744" s="1" t="s">
        <v>9850</v>
      </c>
      <c r="B4744" s="38" t="s">
        <v>9851</v>
      </c>
    </row>
    <row r="4745" spans="1:2" hidden="1" x14ac:dyDescent="0.25">
      <c r="A4745" s="1" t="s">
        <v>9850</v>
      </c>
      <c r="B4745" s="38" t="s">
        <v>9851</v>
      </c>
    </row>
    <row r="4746" spans="1:2" hidden="1" x14ac:dyDescent="0.25">
      <c r="A4746" s="1" t="s">
        <v>9852</v>
      </c>
      <c r="B4746" s="38" t="s">
        <v>9853</v>
      </c>
    </row>
    <row r="4747" spans="1:2" hidden="1" x14ac:dyDescent="0.25">
      <c r="A4747" s="1" t="s">
        <v>9854</v>
      </c>
      <c r="B4747" s="38" t="s">
        <v>9855</v>
      </c>
    </row>
    <row r="4748" spans="1:2" hidden="1" x14ac:dyDescent="0.25">
      <c r="A4748" s="1" t="s">
        <v>9856</v>
      </c>
      <c r="B4748" s="38" t="s">
        <v>9857</v>
      </c>
    </row>
    <row r="4749" spans="1:2" hidden="1" x14ac:dyDescent="0.25">
      <c r="A4749" s="1" t="s">
        <v>9858</v>
      </c>
      <c r="B4749" s="38" t="s">
        <v>9859</v>
      </c>
    </row>
    <row r="4750" spans="1:2" hidden="1" x14ac:dyDescent="0.25">
      <c r="A4750" s="1" t="s">
        <v>9860</v>
      </c>
      <c r="B4750" s="38" t="s">
        <v>9861</v>
      </c>
    </row>
    <row r="4751" spans="1:2" hidden="1" x14ac:dyDescent="0.25">
      <c r="A4751" s="1" t="s">
        <v>9862</v>
      </c>
      <c r="B4751" s="38" t="s">
        <v>9863</v>
      </c>
    </row>
    <row r="4752" spans="1:2" hidden="1" x14ac:dyDescent="0.25">
      <c r="A4752" s="1" t="s">
        <v>9864</v>
      </c>
      <c r="B4752" s="38" t="s">
        <v>9865</v>
      </c>
    </row>
    <row r="4753" spans="1:2" hidden="1" x14ac:dyDescent="0.25">
      <c r="A4753" s="1" t="s">
        <v>9866</v>
      </c>
      <c r="B4753" s="38" t="s">
        <v>9867</v>
      </c>
    </row>
    <row r="4754" spans="1:2" hidden="1" x14ac:dyDescent="0.25">
      <c r="A4754" s="1" t="s">
        <v>9868</v>
      </c>
      <c r="B4754" s="38" t="s">
        <v>9869</v>
      </c>
    </row>
    <row r="4755" spans="1:2" hidden="1" x14ac:dyDescent="0.25">
      <c r="A4755" s="1" t="s">
        <v>9870</v>
      </c>
      <c r="B4755" s="38" t="s">
        <v>9871</v>
      </c>
    </row>
    <row r="4756" spans="1:2" hidden="1" x14ac:dyDescent="0.25">
      <c r="A4756" s="1" t="s">
        <v>9872</v>
      </c>
      <c r="B4756" s="38" t="s">
        <v>9873</v>
      </c>
    </row>
    <row r="4757" spans="1:2" hidden="1" x14ac:dyDescent="0.25">
      <c r="A4757" s="1" t="s">
        <v>9874</v>
      </c>
      <c r="B4757" s="38" t="s">
        <v>9875</v>
      </c>
    </row>
    <row r="4758" spans="1:2" hidden="1" x14ac:dyDescent="0.25">
      <c r="A4758" s="1" t="s">
        <v>9876</v>
      </c>
      <c r="B4758" s="38" t="s">
        <v>9877</v>
      </c>
    </row>
    <row r="4759" spans="1:2" hidden="1" x14ac:dyDescent="0.25">
      <c r="A4759" s="1" t="s">
        <v>9878</v>
      </c>
      <c r="B4759" s="38" t="s">
        <v>9879</v>
      </c>
    </row>
    <row r="4760" spans="1:2" hidden="1" x14ac:dyDescent="0.25">
      <c r="A4760" s="1" t="s">
        <v>9878</v>
      </c>
      <c r="B4760" s="38" t="s">
        <v>9879</v>
      </c>
    </row>
    <row r="4761" spans="1:2" hidden="1" x14ac:dyDescent="0.25">
      <c r="A4761" s="1" t="s">
        <v>9878</v>
      </c>
      <c r="B4761" s="38" t="s">
        <v>9879</v>
      </c>
    </row>
    <row r="4762" spans="1:2" hidden="1" x14ac:dyDescent="0.25">
      <c r="A4762" s="1" t="s">
        <v>9878</v>
      </c>
      <c r="B4762" s="38" t="s">
        <v>9879</v>
      </c>
    </row>
    <row r="4763" spans="1:2" hidden="1" x14ac:dyDescent="0.25">
      <c r="A4763" s="1" t="s">
        <v>9880</v>
      </c>
      <c r="B4763" s="38" t="s">
        <v>9881</v>
      </c>
    </row>
    <row r="4764" spans="1:2" hidden="1" x14ac:dyDescent="0.25">
      <c r="A4764" s="1" t="s">
        <v>9882</v>
      </c>
      <c r="B4764" s="38" t="s">
        <v>9883</v>
      </c>
    </row>
    <row r="4765" spans="1:2" hidden="1" x14ac:dyDescent="0.25">
      <c r="A4765" s="1" t="s">
        <v>9884</v>
      </c>
      <c r="B4765" s="38" t="s">
        <v>9885</v>
      </c>
    </row>
    <row r="4766" spans="1:2" hidden="1" x14ac:dyDescent="0.25">
      <c r="A4766" s="1" t="s">
        <v>9886</v>
      </c>
      <c r="B4766" s="38" t="s">
        <v>9887</v>
      </c>
    </row>
    <row r="4767" spans="1:2" hidden="1" x14ac:dyDescent="0.25">
      <c r="A4767" s="1" t="s">
        <v>9886</v>
      </c>
      <c r="B4767" s="38" t="s">
        <v>9887</v>
      </c>
    </row>
    <row r="4768" spans="1:2" hidden="1" x14ac:dyDescent="0.25">
      <c r="A4768" s="1" t="s">
        <v>9888</v>
      </c>
      <c r="B4768" s="38" t="s">
        <v>9889</v>
      </c>
    </row>
    <row r="4769" spans="1:2" hidden="1" x14ac:dyDescent="0.25">
      <c r="A4769" s="1" t="s">
        <v>2168</v>
      </c>
      <c r="B4769" s="38" t="s">
        <v>9890</v>
      </c>
    </row>
    <row r="4770" spans="1:2" hidden="1" x14ac:dyDescent="0.25">
      <c r="A4770" s="1" t="s">
        <v>2855</v>
      </c>
      <c r="B4770" s="38" t="s">
        <v>9891</v>
      </c>
    </row>
    <row r="4771" spans="1:2" hidden="1" x14ac:dyDescent="0.25">
      <c r="A4771" s="1" t="s">
        <v>9892</v>
      </c>
      <c r="B4771" s="38" t="s">
        <v>9893</v>
      </c>
    </row>
    <row r="4772" spans="1:2" hidden="1" x14ac:dyDescent="0.25">
      <c r="A4772" s="1" t="s">
        <v>9894</v>
      </c>
      <c r="B4772" s="38" t="s">
        <v>9895</v>
      </c>
    </row>
    <row r="4773" spans="1:2" hidden="1" x14ac:dyDescent="0.25">
      <c r="A4773" s="1" t="s">
        <v>9896</v>
      </c>
      <c r="B4773" s="38" t="s">
        <v>9897</v>
      </c>
    </row>
    <row r="4774" spans="1:2" hidden="1" x14ac:dyDescent="0.25">
      <c r="A4774" s="1" t="s">
        <v>9898</v>
      </c>
      <c r="B4774" s="38" t="s">
        <v>9899</v>
      </c>
    </row>
    <row r="4775" spans="1:2" hidden="1" x14ac:dyDescent="0.25">
      <c r="A4775" s="1" t="s">
        <v>9900</v>
      </c>
      <c r="B4775" s="38" t="s">
        <v>9901</v>
      </c>
    </row>
    <row r="4776" spans="1:2" hidden="1" x14ac:dyDescent="0.25">
      <c r="A4776" s="1" t="s">
        <v>9902</v>
      </c>
      <c r="B4776" s="38" t="s">
        <v>9903</v>
      </c>
    </row>
    <row r="4777" spans="1:2" hidden="1" x14ac:dyDescent="0.25">
      <c r="A4777" s="1" t="s">
        <v>9902</v>
      </c>
      <c r="B4777" s="38" t="s">
        <v>9903</v>
      </c>
    </row>
    <row r="4778" spans="1:2" hidden="1" x14ac:dyDescent="0.25">
      <c r="A4778" s="1" t="s">
        <v>9904</v>
      </c>
      <c r="B4778" s="38" t="s">
        <v>9905</v>
      </c>
    </row>
    <row r="4779" spans="1:2" hidden="1" x14ac:dyDescent="0.25">
      <c r="A4779" s="1" t="s">
        <v>9906</v>
      </c>
      <c r="B4779" s="38" t="s">
        <v>9907</v>
      </c>
    </row>
    <row r="4780" spans="1:2" hidden="1" x14ac:dyDescent="0.25">
      <c r="A4780" s="1" t="s">
        <v>9908</v>
      </c>
      <c r="B4780" s="38" t="s">
        <v>9909</v>
      </c>
    </row>
    <row r="4781" spans="1:2" hidden="1" x14ac:dyDescent="0.25">
      <c r="A4781" s="1" t="s">
        <v>9910</v>
      </c>
      <c r="B4781" s="38" t="s">
        <v>9911</v>
      </c>
    </row>
    <row r="4782" spans="1:2" hidden="1" x14ac:dyDescent="0.25">
      <c r="A4782" s="1" t="s">
        <v>9912</v>
      </c>
      <c r="B4782" s="38" t="s">
        <v>9913</v>
      </c>
    </row>
    <row r="4783" spans="1:2" hidden="1" x14ac:dyDescent="0.25">
      <c r="A4783" s="1" t="s">
        <v>9914</v>
      </c>
      <c r="B4783" s="38" t="s">
        <v>9915</v>
      </c>
    </row>
    <row r="4784" spans="1:2" hidden="1" x14ac:dyDescent="0.25">
      <c r="A4784" s="1" t="s">
        <v>9916</v>
      </c>
      <c r="B4784" s="38" t="s">
        <v>9917</v>
      </c>
    </row>
    <row r="4785" spans="1:2" hidden="1" x14ac:dyDescent="0.25">
      <c r="A4785" s="1" t="s">
        <v>6802</v>
      </c>
      <c r="B4785" s="38" t="s">
        <v>9918</v>
      </c>
    </row>
    <row r="4786" spans="1:2" hidden="1" x14ac:dyDescent="0.25">
      <c r="A4786" s="1" t="s">
        <v>9919</v>
      </c>
      <c r="B4786" s="38" t="s">
        <v>9920</v>
      </c>
    </row>
    <row r="4787" spans="1:2" hidden="1" x14ac:dyDescent="0.25">
      <c r="A4787" s="1" t="s">
        <v>9921</v>
      </c>
      <c r="B4787" s="38" t="s">
        <v>9922</v>
      </c>
    </row>
    <row r="4788" spans="1:2" hidden="1" x14ac:dyDescent="0.25">
      <c r="A4788" s="1" t="s">
        <v>9923</v>
      </c>
      <c r="B4788" s="38" t="s">
        <v>9924</v>
      </c>
    </row>
    <row r="4789" spans="1:2" hidden="1" x14ac:dyDescent="0.25">
      <c r="A4789" s="1" t="s">
        <v>9925</v>
      </c>
      <c r="B4789" s="38" t="s">
        <v>9926</v>
      </c>
    </row>
    <row r="4790" spans="1:2" hidden="1" x14ac:dyDescent="0.25">
      <c r="A4790" s="1" t="s">
        <v>9927</v>
      </c>
      <c r="B4790" s="38" t="s">
        <v>9928</v>
      </c>
    </row>
    <row r="4791" spans="1:2" hidden="1" x14ac:dyDescent="0.25">
      <c r="A4791" s="1" t="s">
        <v>9929</v>
      </c>
      <c r="B4791" s="38" t="s">
        <v>9930</v>
      </c>
    </row>
    <row r="4792" spans="1:2" hidden="1" x14ac:dyDescent="0.25">
      <c r="A4792" s="1" t="s">
        <v>9931</v>
      </c>
      <c r="B4792" s="38" t="s">
        <v>9932</v>
      </c>
    </row>
    <row r="4793" spans="1:2" hidden="1" x14ac:dyDescent="0.25">
      <c r="A4793" s="1" t="s">
        <v>9931</v>
      </c>
      <c r="B4793" s="38" t="s">
        <v>9932</v>
      </c>
    </row>
    <row r="4794" spans="1:2" hidden="1" x14ac:dyDescent="0.25">
      <c r="A4794" s="1" t="s">
        <v>9933</v>
      </c>
      <c r="B4794" s="38" t="s">
        <v>9934</v>
      </c>
    </row>
    <row r="4795" spans="1:2" hidden="1" x14ac:dyDescent="0.25">
      <c r="A4795" s="1" t="s">
        <v>9935</v>
      </c>
      <c r="B4795" s="38" t="s">
        <v>9936</v>
      </c>
    </row>
    <row r="4796" spans="1:2" hidden="1" x14ac:dyDescent="0.25">
      <c r="A4796" s="1" t="s">
        <v>9937</v>
      </c>
      <c r="B4796" s="38" t="s">
        <v>9938</v>
      </c>
    </row>
    <row r="4797" spans="1:2" hidden="1" x14ac:dyDescent="0.25">
      <c r="A4797" s="1" t="s">
        <v>9939</v>
      </c>
      <c r="B4797" s="38" t="s">
        <v>9940</v>
      </c>
    </row>
    <row r="4798" spans="1:2" hidden="1" x14ac:dyDescent="0.25">
      <c r="A4798" s="1" t="s">
        <v>9941</v>
      </c>
      <c r="B4798" s="38" t="s">
        <v>9942</v>
      </c>
    </row>
    <row r="4799" spans="1:2" hidden="1" x14ac:dyDescent="0.25">
      <c r="A4799" s="1" t="s">
        <v>9943</v>
      </c>
      <c r="B4799" s="38" t="s">
        <v>9944</v>
      </c>
    </row>
    <row r="4800" spans="1:2" hidden="1" x14ac:dyDescent="0.25">
      <c r="A4800" s="1" t="s">
        <v>9945</v>
      </c>
      <c r="B4800" s="38" t="s">
        <v>9946</v>
      </c>
    </row>
    <row r="4801" spans="1:2" hidden="1" x14ac:dyDescent="0.25">
      <c r="A4801" s="1" t="s">
        <v>9947</v>
      </c>
      <c r="B4801" s="38" t="s">
        <v>9948</v>
      </c>
    </row>
    <row r="4802" spans="1:2" hidden="1" x14ac:dyDescent="0.25">
      <c r="A4802" s="1" t="s">
        <v>9949</v>
      </c>
      <c r="B4802" s="38" t="s">
        <v>9950</v>
      </c>
    </row>
    <row r="4803" spans="1:2" hidden="1" x14ac:dyDescent="0.25">
      <c r="A4803" s="1" t="s">
        <v>9951</v>
      </c>
      <c r="B4803" s="38" t="s">
        <v>9952</v>
      </c>
    </row>
    <row r="4804" spans="1:2" hidden="1" x14ac:dyDescent="0.25">
      <c r="A4804" s="1" t="s">
        <v>9953</v>
      </c>
      <c r="B4804" s="38" t="s">
        <v>9954</v>
      </c>
    </row>
    <row r="4805" spans="1:2" hidden="1" x14ac:dyDescent="0.25">
      <c r="A4805" s="1" t="s">
        <v>9955</v>
      </c>
      <c r="B4805" s="38" t="s">
        <v>9956</v>
      </c>
    </row>
    <row r="4806" spans="1:2" hidden="1" x14ac:dyDescent="0.25">
      <c r="A4806" s="1" t="s">
        <v>9957</v>
      </c>
      <c r="B4806" s="38" t="s">
        <v>9958</v>
      </c>
    </row>
    <row r="4807" spans="1:2" hidden="1" x14ac:dyDescent="0.25">
      <c r="A4807" s="1" t="s">
        <v>9959</v>
      </c>
      <c r="B4807" s="38" t="s">
        <v>9960</v>
      </c>
    </row>
    <row r="4808" spans="1:2" hidden="1" x14ac:dyDescent="0.25">
      <c r="A4808" s="1" t="s">
        <v>9961</v>
      </c>
      <c r="B4808" s="38" t="s">
        <v>9962</v>
      </c>
    </row>
    <row r="4809" spans="1:2" hidden="1" x14ac:dyDescent="0.25">
      <c r="A4809" s="1" t="s">
        <v>9963</v>
      </c>
      <c r="B4809" s="38" t="s">
        <v>9964</v>
      </c>
    </row>
    <row r="4810" spans="1:2" hidden="1" x14ac:dyDescent="0.25">
      <c r="A4810" s="1" t="s">
        <v>9965</v>
      </c>
      <c r="B4810" s="38" t="s">
        <v>9966</v>
      </c>
    </row>
    <row r="4811" spans="1:2" hidden="1" x14ac:dyDescent="0.25">
      <c r="A4811" s="1" t="s">
        <v>9967</v>
      </c>
      <c r="B4811" s="38" t="s">
        <v>9968</v>
      </c>
    </row>
    <row r="4812" spans="1:2" hidden="1" x14ac:dyDescent="0.25">
      <c r="A4812" s="1" t="s">
        <v>9969</v>
      </c>
      <c r="B4812" s="38" t="s">
        <v>9970</v>
      </c>
    </row>
    <row r="4813" spans="1:2" hidden="1" x14ac:dyDescent="0.25">
      <c r="A4813" s="1" t="s">
        <v>9971</v>
      </c>
      <c r="B4813" s="38" t="s">
        <v>9972</v>
      </c>
    </row>
    <row r="4814" spans="1:2" hidden="1" x14ac:dyDescent="0.25">
      <c r="A4814" s="1" t="s">
        <v>9973</v>
      </c>
      <c r="B4814" s="38" t="s">
        <v>9974</v>
      </c>
    </row>
    <row r="4815" spans="1:2" hidden="1" x14ac:dyDescent="0.25">
      <c r="A4815" s="1" t="s">
        <v>9975</v>
      </c>
      <c r="B4815" s="38" t="s">
        <v>9976</v>
      </c>
    </row>
    <row r="4816" spans="1:2" hidden="1" x14ac:dyDescent="0.25">
      <c r="A4816" s="1" t="s">
        <v>9977</v>
      </c>
      <c r="B4816" s="38" t="s">
        <v>9978</v>
      </c>
    </row>
    <row r="4817" spans="1:2" hidden="1" x14ac:dyDescent="0.25">
      <c r="A4817" s="1" t="s">
        <v>9979</v>
      </c>
      <c r="B4817" s="38" t="s">
        <v>9980</v>
      </c>
    </row>
    <row r="4818" spans="1:2" hidden="1" x14ac:dyDescent="0.25">
      <c r="A4818" s="1" t="s">
        <v>9981</v>
      </c>
      <c r="B4818" s="38" t="s">
        <v>9982</v>
      </c>
    </row>
    <row r="4819" spans="1:2" hidden="1" x14ac:dyDescent="0.25">
      <c r="A4819" s="1" t="s">
        <v>9983</v>
      </c>
      <c r="B4819" s="38" t="s">
        <v>9984</v>
      </c>
    </row>
    <row r="4820" spans="1:2" hidden="1" x14ac:dyDescent="0.25">
      <c r="A4820" s="1" t="s">
        <v>9985</v>
      </c>
      <c r="B4820" s="38" t="s">
        <v>9986</v>
      </c>
    </row>
    <row r="4821" spans="1:2" hidden="1" x14ac:dyDescent="0.25">
      <c r="A4821" s="1" t="s">
        <v>9987</v>
      </c>
      <c r="B4821" s="38" t="s">
        <v>9988</v>
      </c>
    </row>
    <row r="4822" spans="1:2" hidden="1" x14ac:dyDescent="0.25">
      <c r="A4822" s="1" t="s">
        <v>9989</v>
      </c>
      <c r="B4822" s="38" t="s">
        <v>9990</v>
      </c>
    </row>
    <row r="4823" spans="1:2" hidden="1" x14ac:dyDescent="0.25">
      <c r="A4823" s="1" t="s">
        <v>9991</v>
      </c>
      <c r="B4823" s="38" t="s">
        <v>9992</v>
      </c>
    </row>
    <row r="4824" spans="1:2" hidden="1" x14ac:dyDescent="0.25">
      <c r="A4824" s="1" t="s">
        <v>9993</v>
      </c>
      <c r="B4824" s="38" t="s">
        <v>9994</v>
      </c>
    </row>
    <row r="4825" spans="1:2" hidden="1" x14ac:dyDescent="0.25">
      <c r="A4825" s="1" t="s">
        <v>9995</v>
      </c>
      <c r="B4825" s="38" t="s">
        <v>9996</v>
      </c>
    </row>
    <row r="4826" spans="1:2" hidden="1" x14ac:dyDescent="0.25">
      <c r="A4826" s="1" t="s">
        <v>9997</v>
      </c>
      <c r="B4826" s="38" t="s">
        <v>9998</v>
      </c>
    </row>
    <row r="4827" spans="1:2" hidden="1" x14ac:dyDescent="0.25">
      <c r="A4827" s="1" t="s">
        <v>1773</v>
      </c>
      <c r="B4827" s="38" t="s">
        <v>9999</v>
      </c>
    </row>
    <row r="4828" spans="1:2" hidden="1" x14ac:dyDescent="0.25">
      <c r="A4828" s="1" t="s">
        <v>1773</v>
      </c>
      <c r="B4828" s="38" t="s">
        <v>9999</v>
      </c>
    </row>
    <row r="4829" spans="1:2" hidden="1" x14ac:dyDescent="0.25">
      <c r="A4829" s="1" t="s">
        <v>1773</v>
      </c>
      <c r="B4829" s="38" t="s">
        <v>9999</v>
      </c>
    </row>
    <row r="4830" spans="1:2" hidden="1" x14ac:dyDescent="0.25">
      <c r="A4830" s="1" t="s">
        <v>1773</v>
      </c>
      <c r="B4830" s="38" t="s">
        <v>9999</v>
      </c>
    </row>
    <row r="4831" spans="1:2" hidden="1" x14ac:dyDescent="0.25">
      <c r="A4831" s="1" t="s">
        <v>10000</v>
      </c>
      <c r="B4831" s="38" t="s">
        <v>10001</v>
      </c>
    </row>
    <row r="4832" spans="1:2" hidden="1" x14ac:dyDescent="0.25">
      <c r="A4832" s="1" t="s">
        <v>10000</v>
      </c>
      <c r="B4832" s="38" t="s">
        <v>10001</v>
      </c>
    </row>
    <row r="4833" spans="1:2" hidden="1" x14ac:dyDescent="0.25">
      <c r="A4833" s="1" t="s">
        <v>10000</v>
      </c>
      <c r="B4833" s="38" t="s">
        <v>10001</v>
      </c>
    </row>
    <row r="4834" spans="1:2" hidden="1" x14ac:dyDescent="0.25">
      <c r="A4834" s="1" t="s">
        <v>10002</v>
      </c>
      <c r="B4834" s="38" t="s">
        <v>10003</v>
      </c>
    </row>
    <row r="4835" spans="1:2" hidden="1" x14ac:dyDescent="0.25">
      <c r="A4835" s="1" t="s">
        <v>10004</v>
      </c>
      <c r="B4835" s="38" t="s">
        <v>10005</v>
      </c>
    </row>
    <row r="4836" spans="1:2" hidden="1" x14ac:dyDescent="0.25">
      <c r="A4836" s="1" t="s">
        <v>10004</v>
      </c>
      <c r="B4836" s="38" t="s">
        <v>10005</v>
      </c>
    </row>
    <row r="4837" spans="1:2" hidden="1" x14ac:dyDescent="0.25">
      <c r="A4837" s="1" t="s">
        <v>10004</v>
      </c>
      <c r="B4837" s="38" t="s">
        <v>10005</v>
      </c>
    </row>
    <row r="4838" spans="1:2" hidden="1" x14ac:dyDescent="0.25">
      <c r="A4838" s="1" t="s">
        <v>10006</v>
      </c>
      <c r="B4838" s="38" t="s">
        <v>10007</v>
      </c>
    </row>
    <row r="4839" spans="1:2" hidden="1" x14ac:dyDescent="0.25">
      <c r="A4839" s="1" t="s">
        <v>10008</v>
      </c>
      <c r="B4839" s="38" t="s">
        <v>10009</v>
      </c>
    </row>
    <row r="4840" spans="1:2" hidden="1" x14ac:dyDescent="0.25">
      <c r="A4840" s="1" t="s">
        <v>10010</v>
      </c>
      <c r="B4840" s="38" t="s">
        <v>10011</v>
      </c>
    </row>
    <row r="4841" spans="1:2" hidden="1" x14ac:dyDescent="0.25">
      <c r="A4841" s="1" t="s">
        <v>10012</v>
      </c>
      <c r="B4841" s="38" t="s">
        <v>10013</v>
      </c>
    </row>
    <row r="4842" spans="1:2" hidden="1" x14ac:dyDescent="0.25">
      <c r="A4842" s="1" t="s">
        <v>10014</v>
      </c>
      <c r="B4842" s="38" t="s">
        <v>10015</v>
      </c>
    </row>
    <row r="4843" spans="1:2" hidden="1" x14ac:dyDescent="0.25">
      <c r="A4843" s="1" t="s">
        <v>10016</v>
      </c>
      <c r="B4843" s="38" t="s">
        <v>10017</v>
      </c>
    </row>
    <row r="4844" spans="1:2" hidden="1" x14ac:dyDescent="0.25">
      <c r="A4844" s="1" t="s">
        <v>10018</v>
      </c>
      <c r="B4844" s="38" t="s">
        <v>10019</v>
      </c>
    </row>
    <row r="4845" spans="1:2" hidden="1" x14ac:dyDescent="0.25">
      <c r="A4845" s="1" t="s">
        <v>10020</v>
      </c>
      <c r="B4845" s="38" t="s">
        <v>10021</v>
      </c>
    </row>
    <row r="4846" spans="1:2" hidden="1" x14ac:dyDescent="0.25">
      <c r="A4846" s="1" t="s">
        <v>10022</v>
      </c>
      <c r="B4846" s="38" t="s">
        <v>10023</v>
      </c>
    </row>
    <row r="4847" spans="1:2" hidden="1" x14ac:dyDescent="0.25">
      <c r="A4847" s="1" t="s">
        <v>10024</v>
      </c>
      <c r="B4847" s="38" t="s">
        <v>10025</v>
      </c>
    </row>
    <row r="4848" spans="1:2" hidden="1" x14ac:dyDescent="0.25">
      <c r="A4848" s="1" t="s">
        <v>10026</v>
      </c>
      <c r="B4848" s="38" t="s">
        <v>10027</v>
      </c>
    </row>
    <row r="4849" spans="1:2" hidden="1" x14ac:dyDescent="0.25">
      <c r="A4849" s="1" t="s">
        <v>10028</v>
      </c>
      <c r="B4849" s="38" t="s">
        <v>10029</v>
      </c>
    </row>
    <row r="4850" spans="1:2" hidden="1" x14ac:dyDescent="0.25">
      <c r="A4850" s="1" t="s">
        <v>10030</v>
      </c>
      <c r="B4850" s="38" t="s">
        <v>10031</v>
      </c>
    </row>
    <row r="4851" spans="1:2" hidden="1" x14ac:dyDescent="0.25">
      <c r="A4851" s="1" t="s">
        <v>10032</v>
      </c>
      <c r="B4851" s="38" t="s">
        <v>10033</v>
      </c>
    </row>
    <row r="4852" spans="1:2" hidden="1" x14ac:dyDescent="0.25">
      <c r="A4852" s="1" t="s">
        <v>10034</v>
      </c>
      <c r="B4852" s="38" t="s">
        <v>10035</v>
      </c>
    </row>
    <row r="4853" spans="1:2" hidden="1" x14ac:dyDescent="0.25">
      <c r="A4853" s="1" t="s">
        <v>10036</v>
      </c>
      <c r="B4853" s="38" t="s">
        <v>10037</v>
      </c>
    </row>
    <row r="4854" spans="1:2" hidden="1" x14ac:dyDescent="0.25">
      <c r="A4854" s="1" t="s">
        <v>10038</v>
      </c>
      <c r="B4854" s="38" t="s">
        <v>10039</v>
      </c>
    </row>
    <row r="4855" spans="1:2" hidden="1" x14ac:dyDescent="0.25">
      <c r="A4855" s="1" t="s">
        <v>10040</v>
      </c>
      <c r="B4855" s="38" t="s">
        <v>10041</v>
      </c>
    </row>
    <row r="4856" spans="1:2" hidden="1" x14ac:dyDescent="0.25">
      <c r="A4856" s="1" t="s">
        <v>10042</v>
      </c>
      <c r="B4856" s="38" t="s">
        <v>10043</v>
      </c>
    </row>
    <row r="4857" spans="1:2" hidden="1" x14ac:dyDescent="0.25">
      <c r="A4857" s="1" t="s">
        <v>10044</v>
      </c>
      <c r="B4857" s="38" t="s">
        <v>10045</v>
      </c>
    </row>
    <row r="4858" spans="1:2" hidden="1" x14ac:dyDescent="0.25">
      <c r="A4858" s="1" t="s">
        <v>10046</v>
      </c>
      <c r="B4858" s="38" t="s">
        <v>10047</v>
      </c>
    </row>
    <row r="4859" spans="1:2" hidden="1" x14ac:dyDescent="0.25">
      <c r="A4859" s="1" t="s">
        <v>848</v>
      </c>
      <c r="B4859" s="38" t="s">
        <v>10048</v>
      </c>
    </row>
    <row r="4860" spans="1:2" hidden="1" x14ac:dyDescent="0.25">
      <c r="A4860" s="1" t="s">
        <v>10049</v>
      </c>
      <c r="B4860" s="38" t="s">
        <v>10050</v>
      </c>
    </row>
    <row r="4861" spans="1:2" hidden="1" x14ac:dyDescent="0.25">
      <c r="A4861" s="1" t="s">
        <v>10051</v>
      </c>
      <c r="B4861" s="38" t="s">
        <v>10052</v>
      </c>
    </row>
    <row r="4862" spans="1:2" hidden="1" x14ac:dyDescent="0.25">
      <c r="A4862" s="1" t="s">
        <v>10053</v>
      </c>
      <c r="B4862" s="38" t="s">
        <v>10054</v>
      </c>
    </row>
    <row r="4863" spans="1:2" hidden="1" x14ac:dyDescent="0.25">
      <c r="A4863" s="1" t="s">
        <v>10055</v>
      </c>
      <c r="B4863" s="38" t="s">
        <v>10056</v>
      </c>
    </row>
    <row r="4864" spans="1:2" hidden="1" x14ac:dyDescent="0.25">
      <c r="A4864" s="1" t="s">
        <v>10057</v>
      </c>
      <c r="B4864" s="38" t="s">
        <v>10058</v>
      </c>
    </row>
    <row r="4865" spans="1:2" hidden="1" x14ac:dyDescent="0.25">
      <c r="A4865" s="1" t="s">
        <v>10057</v>
      </c>
      <c r="B4865" s="38" t="s">
        <v>10058</v>
      </c>
    </row>
    <row r="4866" spans="1:2" hidden="1" x14ac:dyDescent="0.25">
      <c r="A4866" s="1" t="s">
        <v>10059</v>
      </c>
      <c r="B4866" s="38" t="s">
        <v>10060</v>
      </c>
    </row>
    <row r="4867" spans="1:2" hidden="1" x14ac:dyDescent="0.25">
      <c r="A4867" s="1" t="s">
        <v>10061</v>
      </c>
      <c r="B4867" s="38" t="s">
        <v>10062</v>
      </c>
    </row>
    <row r="4868" spans="1:2" hidden="1" x14ac:dyDescent="0.25">
      <c r="A4868" s="1" t="s">
        <v>10063</v>
      </c>
      <c r="B4868" s="38" t="s">
        <v>10064</v>
      </c>
    </row>
    <row r="4869" spans="1:2" hidden="1" x14ac:dyDescent="0.25">
      <c r="A4869" s="1" t="s">
        <v>10065</v>
      </c>
      <c r="B4869" s="38" t="s">
        <v>10066</v>
      </c>
    </row>
    <row r="4870" spans="1:2" hidden="1" x14ac:dyDescent="0.25">
      <c r="A4870" s="1" t="s">
        <v>10067</v>
      </c>
      <c r="B4870" s="38" t="s">
        <v>10068</v>
      </c>
    </row>
    <row r="4871" spans="1:2" hidden="1" x14ac:dyDescent="0.25">
      <c r="A4871" s="1" t="s">
        <v>10069</v>
      </c>
      <c r="B4871" s="38" t="s">
        <v>10070</v>
      </c>
    </row>
    <row r="4872" spans="1:2" hidden="1" x14ac:dyDescent="0.25">
      <c r="A4872" s="1" t="s">
        <v>10071</v>
      </c>
      <c r="B4872" s="38" t="s">
        <v>10072</v>
      </c>
    </row>
    <row r="4873" spans="1:2" hidden="1" x14ac:dyDescent="0.25">
      <c r="A4873" s="1" t="s">
        <v>10073</v>
      </c>
      <c r="B4873" s="38" t="s">
        <v>10074</v>
      </c>
    </row>
    <row r="4874" spans="1:2" hidden="1" x14ac:dyDescent="0.25">
      <c r="A4874" s="1" t="s">
        <v>10073</v>
      </c>
      <c r="B4874" s="38" t="s">
        <v>10074</v>
      </c>
    </row>
    <row r="4875" spans="1:2" hidden="1" x14ac:dyDescent="0.25">
      <c r="A4875" s="1" t="s">
        <v>10073</v>
      </c>
      <c r="B4875" s="38" t="s">
        <v>10074</v>
      </c>
    </row>
    <row r="4876" spans="1:2" hidden="1" x14ac:dyDescent="0.25">
      <c r="A4876" s="1" t="s">
        <v>10073</v>
      </c>
      <c r="B4876" s="38" t="s">
        <v>10074</v>
      </c>
    </row>
    <row r="4877" spans="1:2" hidden="1" x14ac:dyDescent="0.25">
      <c r="A4877" s="1" t="s">
        <v>10075</v>
      </c>
      <c r="B4877" s="38" t="s">
        <v>10074</v>
      </c>
    </row>
    <row r="4878" spans="1:2" hidden="1" x14ac:dyDescent="0.25">
      <c r="A4878" s="1" t="s">
        <v>10075</v>
      </c>
      <c r="B4878" s="38" t="s">
        <v>10074</v>
      </c>
    </row>
    <row r="4879" spans="1:2" hidden="1" x14ac:dyDescent="0.25">
      <c r="A4879" s="1" t="s">
        <v>10075</v>
      </c>
      <c r="B4879" s="38" t="s">
        <v>10074</v>
      </c>
    </row>
    <row r="4880" spans="1:2" hidden="1" x14ac:dyDescent="0.25">
      <c r="A4880" s="1" t="s">
        <v>10075</v>
      </c>
      <c r="B4880" s="38" t="s">
        <v>10074</v>
      </c>
    </row>
    <row r="4881" spans="1:2" hidden="1" x14ac:dyDescent="0.25">
      <c r="A4881" s="1" t="s">
        <v>10076</v>
      </c>
      <c r="B4881" s="38" t="s">
        <v>10074</v>
      </c>
    </row>
    <row r="4882" spans="1:2" hidden="1" x14ac:dyDescent="0.25">
      <c r="A4882" s="1" t="s">
        <v>10076</v>
      </c>
      <c r="B4882" s="38" t="s">
        <v>10074</v>
      </c>
    </row>
    <row r="4883" spans="1:2" hidden="1" x14ac:dyDescent="0.25">
      <c r="A4883" s="1" t="s">
        <v>10076</v>
      </c>
      <c r="B4883" s="38" t="s">
        <v>10074</v>
      </c>
    </row>
    <row r="4884" spans="1:2" hidden="1" x14ac:dyDescent="0.25">
      <c r="A4884" s="1" t="s">
        <v>10076</v>
      </c>
      <c r="B4884" s="38" t="s">
        <v>10074</v>
      </c>
    </row>
    <row r="4885" spans="1:2" hidden="1" x14ac:dyDescent="0.25">
      <c r="A4885" s="1" t="s">
        <v>10077</v>
      </c>
      <c r="B4885" s="38" t="s">
        <v>10074</v>
      </c>
    </row>
    <row r="4886" spans="1:2" hidden="1" x14ac:dyDescent="0.25">
      <c r="A4886" s="1" t="s">
        <v>10077</v>
      </c>
      <c r="B4886" s="38" t="s">
        <v>10074</v>
      </c>
    </row>
    <row r="4887" spans="1:2" hidden="1" x14ac:dyDescent="0.25">
      <c r="A4887" s="1" t="s">
        <v>10077</v>
      </c>
      <c r="B4887" s="38" t="s">
        <v>10074</v>
      </c>
    </row>
    <row r="4888" spans="1:2" hidden="1" x14ac:dyDescent="0.25">
      <c r="A4888" s="1" t="s">
        <v>10077</v>
      </c>
      <c r="B4888" s="38" t="s">
        <v>10074</v>
      </c>
    </row>
    <row r="4889" spans="1:2" hidden="1" x14ac:dyDescent="0.25">
      <c r="A4889" s="1" t="s">
        <v>10078</v>
      </c>
      <c r="B4889" s="38" t="s">
        <v>10079</v>
      </c>
    </row>
    <row r="4890" spans="1:2" hidden="1" x14ac:dyDescent="0.25">
      <c r="A4890" s="1" t="s">
        <v>10078</v>
      </c>
      <c r="B4890" s="38" t="s">
        <v>10079</v>
      </c>
    </row>
    <row r="4891" spans="1:2" hidden="1" x14ac:dyDescent="0.25">
      <c r="A4891" s="1" t="s">
        <v>10078</v>
      </c>
      <c r="B4891" s="38" t="s">
        <v>10079</v>
      </c>
    </row>
    <row r="4892" spans="1:2" hidden="1" x14ac:dyDescent="0.25">
      <c r="A4892" s="1" t="s">
        <v>10078</v>
      </c>
      <c r="B4892" s="38" t="s">
        <v>10079</v>
      </c>
    </row>
    <row r="4893" spans="1:2" hidden="1" x14ac:dyDescent="0.25">
      <c r="A4893" s="1" t="s">
        <v>10080</v>
      </c>
      <c r="B4893" s="38" t="s">
        <v>10079</v>
      </c>
    </row>
    <row r="4894" spans="1:2" hidden="1" x14ac:dyDescent="0.25">
      <c r="A4894" s="1" t="s">
        <v>10080</v>
      </c>
      <c r="B4894" s="38" t="s">
        <v>10079</v>
      </c>
    </row>
    <row r="4895" spans="1:2" hidden="1" x14ac:dyDescent="0.25">
      <c r="A4895" s="1" t="s">
        <v>10080</v>
      </c>
      <c r="B4895" s="38" t="s">
        <v>10079</v>
      </c>
    </row>
    <row r="4896" spans="1:2" hidden="1" x14ac:dyDescent="0.25">
      <c r="A4896" s="1" t="s">
        <v>10080</v>
      </c>
      <c r="B4896" s="38" t="s">
        <v>10079</v>
      </c>
    </row>
    <row r="4897" spans="1:2" hidden="1" x14ac:dyDescent="0.25">
      <c r="A4897" s="1" t="s">
        <v>10081</v>
      </c>
      <c r="B4897" s="38" t="s">
        <v>10082</v>
      </c>
    </row>
    <row r="4898" spans="1:2" hidden="1" x14ac:dyDescent="0.25">
      <c r="A4898" s="1" t="s">
        <v>10083</v>
      </c>
      <c r="B4898" s="38" t="s">
        <v>10084</v>
      </c>
    </row>
    <row r="4899" spans="1:2" hidden="1" x14ac:dyDescent="0.25">
      <c r="A4899" s="1" t="s">
        <v>10085</v>
      </c>
      <c r="B4899" s="38" t="s">
        <v>10086</v>
      </c>
    </row>
    <row r="4900" spans="1:2" hidden="1" x14ac:dyDescent="0.25">
      <c r="A4900" s="1" t="s">
        <v>10085</v>
      </c>
      <c r="B4900" s="38" t="s">
        <v>10086</v>
      </c>
    </row>
    <row r="4901" spans="1:2" hidden="1" x14ac:dyDescent="0.25">
      <c r="A4901" s="1" t="s">
        <v>10087</v>
      </c>
      <c r="B4901" s="38" t="s">
        <v>10086</v>
      </c>
    </row>
    <row r="4902" spans="1:2" hidden="1" x14ac:dyDescent="0.25">
      <c r="A4902" s="1" t="s">
        <v>10087</v>
      </c>
      <c r="B4902" s="38" t="s">
        <v>10086</v>
      </c>
    </row>
    <row r="4903" spans="1:2" hidden="1" x14ac:dyDescent="0.25">
      <c r="A4903" s="1" t="s">
        <v>10088</v>
      </c>
      <c r="B4903" s="38" t="s">
        <v>10089</v>
      </c>
    </row>
    <row r="4904" spans="1:2" hidden="1" x14ac:dyDescent="0.25">
      <c r="A4904" s="1" t="s">
        <v>10090</v>
      </c>
      <c r="B4904" s="38" t="s">
        <v>10091</v>
      </c>
    </row>
    <row r="4905" spans="1:2" hidden="1" x14ac:dyDescent="0.25">
      <c r="A4905" s="1" t="s">
        <v>10092</v>
      </c>
      <c r="B4905" s="38" t="s">
        <v>10093</v>
      </c>
    </row>
    <row r="4906" spans="1:2" hidden="1" x14ac:dyDescent="0.25">
      <c r="A4906" s="1" t="s">
        <v>10094</v>
      </c>
      <c r="B4906" s="38" t="s">
        <v>10095</v>
      </c>
    </row>
    <row r="4907" spans="1:2" hidden="1" x14ac:dyDescent="0.25">
      <c r="A4907" s="1" t="s">
        <v>10096</v>
      </c>
      <c r="B4907" s="38" t="s">
        <v>10097</v>
      </c>
    </row>
    <row r="4908" spans="1:2" hidden="1" x14ac:dyDescent="0.25">
      <c r="A4908" s="1" t="s">
        <v>10098</v>
      </c>
      <c r="B4908" s="38" t="s">
        <v>10099</v>
      </c>
    </row>
    <row r="4909" spans="1:2" hidden="1" x14ac:dyDescent="0.25">
      <c r="A4909" s="1" t="s">
        <v>10098</v>
      </c>
      <c r="B4909" s="38" t="s">
        <v>10099</v>
      </c>
    </row>
    <row r="4910" spans="1:2" hidden="1" x14ac:dyDescent="0.25">
      <c r="A4910" s="1" t="s">
        <v>106</v>
      </c>
      <c r="B4910" s="38" t="s">
        <v>10100</v>
      </c>
    </row>
    <row r="4911" spans="1:2" hidden="1" x14ac:dyDescent="0.25">
      <c r="A4911" s="1" t="s">
        <v>106</v>
      </c>
      <c r="B4911" s="38" t="s">
        <v>10100</v>
      </c>
    </row>
    <row r="4912" spans="1:2" hidden="1" x14ac:dyDescent="0.25">
      <c r="A4912" s="1" t="s">
        <v>106</v>
      </c>
      <c r="B4912" s="38" t="s">
        <v>10100</v>
      </c>
    </row>
    <row r="4913" spans="1:2" hidden="1" x14ac:dyDescent="0.25">
      <c r="A4913" s="1" t="s">
        <v>10101</v>
      </c>
      <c r="B4913" s="38" t="s">
        <v>10102</v>
      </c>
    </row>
    <row r="4914" spans="1:2" hidden="1" x14ac:dyDescent="0.25">
      <c r="A4914" s="1" t="s">
        <v>10103</v>
      </c>
      <c r="B4914" s="38" t="s">
        <v>10104</v>
      </c>
    </row>
    <row r="4915" spans="1:2" hidden="1" x14ac:dyDescent="0.25">
      <c r="A4915" s="1" t="s">
        <v>10105</v>
      </c>
      <c r="B4915" s="38" t="s">
        <v>10106</v>
      </c>
    </row>
    <row r="4916" spans="1:2" hidden="1" x14ac:dyDescent="0.25">
      <c r="A4916" s="1" t="s">
        <v>10107</v>
      </c>
      <c r="B4916" s="38" t="s">
        <v>10108</v>
      </c>
    </row>
    <row r="4917" spans="1:2" hidden="1" x14ac:dyDescent="0.25">
      <c r="A4917" s="1" t="s">
        <v>10107</v>
      </c>
      <c r="B4917" s="38" t="s">
        <v>10108</v>
      </c>
    </row>
    <row r="4918" spans="1:2" hidden="1" x14ac:dyDescent="0.25">
      <c r="A4918" s="1" t="s">
        <v>10109</v>
      </c>
      <c r="B4918" s="38" t="s">
        <v>10110</v>
      </c>
    </row>
    <row r="4919" spans="1:2" hidden="1" x14ac:dyDescent="0.25">
      <c r="A4919" s="1" t="s">
        <v>10111</v>
      </c>
      <c r="B4919" s="38" t="s">
        <v>10112</v>
      </c>
    </row>
    <row r="4920" spans="1:2" hidden="1" x14ac:dyDescent="0.25">
      <c r="A4920" s="1" t="s">
        <v>10113</v>
      </c>
      <c r="B4920" s="38" t="s">
        <v>10114</v>
      </c>
    </row>
    <row r="4921" spans="1:2" hidden="1" x14ac:dyDescent="0.25">
      <c r="A4921" s="1" t="s">
        <v>10115</v>
      </c>
      <c r="B4921" s="38" t="s">
        <v>10116</v>
      </c>
    </row>
    <row r="4922" spans="1:2" hidden="1" x14ac:dyDescent="0.25">
      <c r="A4922" s="1" t="s">
        <v>10117</v>
      </c>
      <c r="B4922" s="38" t="s">
        <v>10118</v>
      </c>
    </row>
    <row r="4923" spans="1:2" hidden="1" x14ac:dyDescent="0.25">
      <c r="A4923" s="1" t="s">
        <v>10119</v>
      </c>
      <c r="B4923" s="38" t="s">
        <v>10120</v>
      </c>
    </row>
    <row r="4924" spans="1:2" hidden="1" x14ac:dyDescent="0.25">
      <c r="A4924" s="1" t="s">
        <v>10121</v>
      </c>
      <c r="B4924" s="38" t="s">
        <v>10122</v>
      </c>
    </row>
    <row r="4925" spans="1:2" hidden="1" x14ac:dyDescent="0.25">
      <c r="A4925" s="1" t="s">
        <v>10123</v>
      </c>
      <c r="B4925" s="38" t="s">
        <v>10124</v>
      </c>
    </row>
    <row r="4926" spans="1:2" hidden="1" x14ac:dyDescent="0.25">
      <c r="A4926" s="1" t="s">
        <v>10125</v>
      </c>
      <c r="B4926" s="38" t="s">
        <v>10126</v>
      </c>
    </row>
    <row r="4927" spans="1:2" hidden="1" x14ac:dyDescent="0.25">
      <c r="A4927" s="1" t="s">
        <v>10127</v>
      </c>
      <c r="B4927" s="38" t="s">
        <v>10128</v>
      </c>
    </row>
    <row r="4928" spans="1:2" hidden="1" x14ac:dyDescent="0.25">
      <c r="A4928" s="1" t="s">
        <v>10129</v>
      </c>
      <c r="B4928" s="38" t="s">
        <v>10130</v>
      </c>
    </row>
    <row r="4929" spans="1:2" hidden="1" x14ac:dyDescent="0.25">
      <c r="A4929" s="1" t="s">
        <v>10131</v>
      </c>
      <c r="B4929" s="38" t="s">
        <v>10132</v>
      </c>
    </row>
    <row r="4930" spans="1:2" hidden="1" x14ac:dyDescent="0.25">
      <c r="A4930" s="1" t="s">
        <v>10133</v>
      </c>
      <c r="B4930" s="38" t="s">
        <v>10134</v>
      </c>
    </row>
    <row r="4931" spans="1:2" hidden="1" x14ac:dyDescent="0.25">
      <c r="A4931" s="1" t="s">
        <v>10135</v>
      </c>
      <c r="B4931" s="38" t="s">
        <v>10136</v>
      </c>
    </row>
    <row r="4932" spans="1:2" hidden="1" x14ac:dyDescent="0.25">
      <c r="A4932" s="1" t="s">
        <v>10137</v>
      </c>
      <c r="B4932" s="38" t="s">
        <v>10138</v>
      </c>
    </row>
    <row r="4933" spans="1:2" hidden="1" x14ac:dyDescent="0.25">
      <c r="A4933" s="1" t="s">
        <v>10139</v>
      </c>
      <c r="B4933" s="38" t="s">
        <v>10140</v>
      </c>
    </row>
    <row r="4934" spans="1:2" hidden="1" x14ac:dyDescent="0.25">
      <c r="A4934" s="1" t="s">
        <v>10141</v>
      </c>
      <c r="B4934" s="38" t="s">
        <v>10142</v>
      </c>
    </row>
    <row r="4935" spans="1:2" hidden="1" x14ac:dyDescent="0.25">
      <c r="A4935" s="1" t="s">
        <v>10143</v>
      </c>
      <c r="B4935" s="38" t="s">
        <v>10144</v>
      </c>
    </row>
    <row r="4936" spans="1:2" hidden="1" x14ac:dyDescent="0.25">
      <c r="A4936" s="1" t="s">
        <v>10145</v>
      </c>
      <c r="B4936" s="38" t="s">
        <v>10146</v>
      </c>
    </row>
    <row r="4937" spans="1:2" hidden="1" x14ac:dyDescent="0.25">
      <c r="A4937" s="1" t="s">
        <v>10147</v>
      </c>
      <c r="B4937" s="38" t="s">
        <v>10148</v>
      </c>
    </row>
    <row r="4938" spans="1:2" hidden="1" x14ac:dyDescent="0.25">
      <c r="A4938" s="1" t="s">
        <v>10149</v>
      </c>
      <c r="B4938" s="38" t="s">
        <v>10150</v>
      </c>
    </row>
    <row r="4939" spans="1:2" hidden="1" x14ac:dyDescent="0.25">
      <c r="A4939" s="1" t="s">
        <v>10151</v>
      </c>
      <c r="B4939" s="38" t="s">
        <v>10152</v>
      </c>
    </row>
    <row r="4940" spans="1:2" hidden="1" x14ac:dyDescent="0.25">
      <c r="A4940" s="1" t="s">
        <v>10153</v>
      </c>
      <c r="B4940" s="38" t="s">
        <v>10154</v>
      </c>
    </row>
    <row r="4941" spans="1:2" hidden="1" x14ac:dyDescent="0.25">
      <c r="A4941" s="1" t="s">
        <v>10153</v>
      </c>
      <c r="B4941" s="38" t="s">
        <v>10154</v>
      </c>
    </row>
    <row r="4942" spans="1:2" hidden="1" x14ac:dyDescent="0.25">
      <c r="A4942" s="1" t="s">
        <v>10155</v>
      </c>
      <c r="B4942" s="38" t="s">
        <v>10156</v>
      </c>
    </row>
    <row r="4943" spans="1:2" hidden="1" x14ac:dyDescent="0.25">
      <c r="A4943" s="1" t="s">
        <v>10157</v>
      </c>
      <c r="B4943" s="38" t="s">
        <v>10158</v>
      </c>
    </row>
    <row r="4944" spans="1:2" hidden="1" x14ac:dyDescent="0.25">
      <c r="A4944" s="1" t="s">
        <v>10159</v>
      </c>
      <c r="B4944" s="38" t="s">
        <v>10160</v>
      </c>
    </row>
    <row r="4945" spans="1:2" hidden="1" x14ac:dyDescent="0.25">
      <c r="A4945" s="1" t="s">
        <v>10161</v>
      </c>
      <c r="B4945" s="38" t="s">
        <v>10160</v>
      </c>
    </row>
    <row r="4946" spans="1:2" hidden="1" x14ac:dyDescent="0.25">
      <c r="A4946" s="1" t="s">
        <v>10162</v>
      </c>
      <c r="B4946" s="38" t="s">
        <v>10163</v>
      </c>
    </row>
    <row r="4947" spans="1:2" hidden="1" x14ac:dyDescent="0.25">
      <c r="A4947" s="1" t="s">
        <v>343</v>
      </c>
      <c r="B4947" s="38" t="s">
        <v>10164</v>
      </c>
    </row>
    <row r="4948" spans="1:2" hidden="1" x14ac:dyDescent="0.25">
      <c r="A4948" s="1" t="s">
        <v>10165</v>
      </c>
      <c r="B4948" s="38" t="s">
        <v>10166</v>
      </c>
    </row>
    <row r="4949" spans="1:2" hidden="1" x14ac:dyDescent="0.25">
      <c r="A4949" s="1" t="s">
        <v>10167</v>
      </c>
      <c r="B4949" s="38" t="s">
        <v>10168</v>
      </c>
    </row>
    <row r="4950" spans="1:2" hidden="1" x14ac:dyDescent="0.25">
      <c r="A4950" s="1" t="s">
        <v>10169</v>
      </c>
      <c r="B4950" s="38" t="s">
        <v>10170</v>
      </c>
    </row>
    <row r="4951" spans="1:2" hidden="1" x14ac:dyDescent="0.25">
      <c r="A4951" s="1" t="s">
        <v>10171</v>
      </c>
      <c r="B4951" s="38" t="s">
        <v>10172</v>
      </c>
    </row>
    <row r="4952" spans="1:2" hidden="1" x14ac:dyDescent="0.25">
      <c r="A4952" s="1" t="s">
        <v>10173</v>
      </c>
      <c r="B4952" s="38" t="s">
        <v>10174</v>
      </c>
    </row>
    <row r="4953" spans="1:2" hidden="1" x14ac:dyDescent="0.25">
      <c r="A4953" s="1" t="s">
        <v>10175</v>
      </c>
      <c r="B4953" s="38" t="s">
        <v>10176</v>
      </c>
    </row>
    <row r="4954" spans="1:2" hidden="1" x14ac:dyDescent="0.25">
      <c r="A4954" s="1" t="s">
        <v>10177</v>
      </c>
      <c r="B4954" s="38" t="s">
        <v>10178</v>
      </c>
    </row>
    <row r="4955" spans="1:2" hidden="1" x14ac:dyDescent="0.25">
      <c r="A4955" s="1" t="s">
        <v>10179</v>
      </c>
      <c r="B4955" s="38" t="s">
        <v>10180</v>
      </c>
    </row>
    <row r="4956" spans="1:2" hidden="1" x14ac:dyDescent="0.25">
      <c r="A4956" s="1" t="s">
        <v>10181</v>
      </c>
      <c r="B4956" s="38" t="s">
        <v>10182</v>
      </c>
    </row>
    <row r="4957" spans="1:2" hidden="1" x14ac:dyDescent="0.25">
      <c r="A4957" s="1" t="s">
        <v>10183</v>
      </c>
      <c r="B4957" s="38" t="s">
        <v>10184</v>
      </c>
    </row>
    <row r="4958" spans="1:2" hidden="1" x14ac:dyDescent="0.25">
      <c r="A4958" s="1" t="s">
        <v>10185</v>
      </c>
      <c r="B4958" s="38" t="s">
        <v>10186</v>
      </c>
    </row>
    <row r="4959" spans="1:2" hidden="1" x14ac:dyDescent="0.25">
      <c r="A4959" s="1" t="s">
        <v>10187</v>
      </c>
      <c r="B4959" s="38" t="s">
        <v>10188</v>
      </c>
    </row>
    <row r="4960" spans="1:2" hidden="1" x14ac:dyDescent="0.25">
      <c r="A4960" s="1" t="s">
        <v>10189</v>
      </c>
      <c r="B4960" s="38" t="s">
        <v>10190</v>
      </c>
    </row>
    <row r="4961" spans="1:2" hidden="1" x14ac:dyDescent="0.25">
      <c r="A4961" s="1" t="s">
        <v>10191</v>
      </c>
      <c r="B4961" s="38" t="s">
        <v>10190</v>
      </c>
    </row>
    <row r="4962" spans="1:2" hidden="1" x14ac:dyDescent="0.25">
      <c r="A4962" s="1" t="s">
        <v>10192</v>
      </c>
      <c r="B4962" s="38" t="s">
        <v>10193</v>
      </c>
    </row>
    <row r="4963" spans="1:2" hidden="1" x14ac:dyDescent="0.25">
      <c r="A4963" s="1" t="s">
        <v>10194</v>
      </c>
      <c r="B4963" s="38" t="s">
        <v>10195</v>
      </c>
    </row>
    <row r="4964" spans="1:2" hidden="1" x14ac:dyDescent="0.25">
      <c r="A4964" s="1" t="s">
        <v>10196</v>
      </c>
      <c r="B4964" s="38" t="s">
        <v>10197</v>
      </c>
    </row>
    <row r="4965" spans="1:2" hidden="1" x14ac:dyDescent="0.25">
      <c r="A4965" s="1" t="s">
        <v>10198</v>
      </c>
      <c r="B4965" s="38" t="s">
        <v>10199</v>
      </c>
    </row>
    <row r="4966" spans="1:2" hidden="1" x14ac:dyDescent="0.25">
      <c r="A4966" s="1" t="s">
        <v>10200</v>
      </c>
      <c r="B4966" s="38" t="s">
        <v>10201</v>
      </c>
    </row>
    <row r="4967" spans="1:2" hidden="1" x14ac:dyDescent="0.25">
      <c r="A4967" s="1" t="s">
        <v>10200</v>
      </c>
      <c r="B4967" s="38" t="s">
        <v>10201</v>
      </c>
    </row>
    <row r="4968" spans="1:2" hidden="1" x14ac:dyDescent="0.25">
      <c r="A4968" s="1" t="s">
        <v>1932</v>
      </c>
      <c r="B4968" s="38" t="s">
        <v>10202</v>
      </c>
    </row>
    <row r="4969" spans="1:2" hidden="1" x14ac:dyDescent="0.25">
      <c r="A4969" s="1" t="s">
        <v>10203</v>
      </c>
      <c r="B4969" s="38" t="s">
        <v>10204</v>
      </c>
    </row>
    <row r="4970" spans="1:2" hidden="1" x14ac:dyDescent="0.25">
      <c r="A4970" s="1" t="s">
        <v>10205</v>
      </c>
      <c r="B4970" s="38" t="s">
        <v>10206</v>
      </c>
    </row>
    <row r="4971" spans="1:2" hidden="1" x14ac:dyDescent="0.25">
      <c r="A4971" s="1" t="s">
        <v>10207</v>
      </c>
      <c r="B4971" s="38" t="s">
        <v>10208</v>
      </c>
    </row>
    <row r="4972" spans="1:2" hidden="1" x14ac:dyDescent="0.25">
      <c r="A4972" s="1" t="s">
        <v>10209</v>
      </c>
      <c r="B4972" s="38" t="s">
        <v>10210</v>
      </c>
    </row>
    <row r="4973" spans="1:2" hidden="1" x14ac:dyDescent="0.25">
      <c r="A4973" s="1" t="s">
        <v>10211</v>
      </c>
      <c r="B4973" s="38" t="s">
        <v>10212</v>
      </c>
    </row>
    <row r="4974" spans="1:2" hidden="1" x14ac:dyDescent="0.25">
      <c r="A4974" s="1" t="s">
        <v>10213</v>
      </c>
      <c r="B4974" s="38" t="s">
        <v>10214</v>
      </c>
    </row>
    <row r="4975" spans="1:2" hidden="1" x14ac:dyDescent="0.25">
      <c r="A4975" s="1" t="s">
        <v>364</v>
      </c>
      <c r="B4975" s="38" t="s">
        <v>10215</v>
      </c>
    </row>
    <row r="4976" spans="1:2" hidden="1" x14ac:dyDescent="0.25">
      <c r="A4976" s="1" t="s">
        <v>10216</v>
      </c>
      <c r="B4976" s="38" t="s">
        <v>10217</v>
      </c>
    </row>
    <row r="4977" spans="1:2" hidden="1" x14ac:dyDescent="0.25">
      <c r="A4977" s="1" t="s">
        <v>10218</v>
      </c>
      <c r="B4977" s="38" t="s">
        <v>10219</v>
      </c>
    </row>
    <row r="4978" spans="1:2" hidden="1" x14ac:dyDescent="0.25">
      <c r="A4978" s="1" t="s">
        <v>10218</v>
      </c>
      <c r="B4978" s="38" t="s">
        <v>10219</v>
      </c>
    </row>
    <row r="4979" spans="1:2" hidden="1" x14ac:dyDescent="0.25">
      <c r="A4979" s="1" t="s">
        <v>10220</v>
      </c>
      <c r="B4979" s="38" t="s">
        <v>10221</v>
      </c>
    </row>
    <row r="4980" spans="1:2" hidden="1" x14ac:dyDescent="0.25">
      <c r="A4980" s="1" t="s">
        <v>10222</v>
      </c>
      <c r="B4980" s="38" t="s">
        <v>10223</v>
      </c>
    </row>
    <row r="4981" spans="1:2" hidden="1" x14ac:dyDescent="0.25">
      <c r="A4981" s="1" t="s">
        <v>10224</v>
      </c>
      <c r="B4981" s="38" t="s">
        <v>10225</v>
      </c>
    </row>
    <row r="4982" spans="1:2" hidden="1" x14ac:dyDescent="0.25">
      <c r="A4982" s="1" t="s">
        <v>10226</v>
      </c>
      <c r="B4982" s="38" t="s">
        <v>10227</v>
      </c>
    </row>
    <row r="4983" spans="1:2" hidden="1" x14ac:dyDescent="0.25">
      <c r="A4983" s="1" t="s">
        <v>10228</v>
      </c>
      <c r="B4983" s="38" t="s">
        <v>10229</v>
      </c>
    </row>
    <row r="4984" spans="1:2" hidden="1" x14ac:dyDescent="0.25">
      <c r="A4984" s="1" t="s">
        <v>10230</v>
      </c>
      <c r="B4984" s="38" t="s">
        <v>10231</v>
      </c>
    </row>
    <row r="4985" spans="1:2" hidden="1" x14ac:dyDescent="0.25">
      <c r="A4985" s="1" t="s">
        <v>10232</v>
      </c>
      <c r="B4985" s="38" t="s">
        <v>10233</v>
      </c>
    </row>
    <row r="4986" spans="1:2" hidden="1" x14ac:dyDescent="0.25">
      <c r="A4986" s="1" t="s">
        <v>10234</v>
      </c>
      <c r="B4986" s="38" t="s">
        <v>10235</v>
      </c>
    </row>
    <row r="4987" spans="1:2" hidden="1" x14ac:dyDescent="0.25">
      <c r="A4987" s="1" t="s">
        <v>10236</v>
      </c>
      <c r="B4987" s="38" t="s">
        <v>10237</v>
      </c>
    </row>
    <row r="4988" spans="1:2" hidden="1" x14ac:dyDescent="0.25">
      <c r="A4988" s="1" t="s">
        <v>10238</v>
      </c>
      <c r="B4988" s="38" t="s">
        <v>10239</v>
      </c>
    </row>
    <row r="4989" spans="1:2" hidden="1" x14ac:dyDescent="0.25">
      <c r="A4989" s="1" t="s">
        <v>10240</v>
      </c>
      <c r="B4989" s="38" t="s">
        <v>10241</v>
      </c>
    </row>
    <row r="4990" spans="1:2" hidden="1" x14ac:dyDescent="0.25">
      <c r="A4990" s="1" t="s">
        <v>10240</v>
      </c>
      <c r="B4990" s="38" t="s">
        <v>10241</v>
      </c>
    </row>
    <row r="4991" spans="1:2" hidden="1" x14ac:dyDescent="0.25">
      <c r="A4991" s="1" t="s">
        <v>10242</v>
      </c>
      <c r="B4991" s="38" t="s">
        <v>10243</v>
      </c>
    </row>
    <row r="4992" spans="1:2" hidden="1" x14ac:dyDescent="0.25">
      <c r="A4992" s="1" t="s">
        <v>10244</v>
      </c>
      <c r="B4992" s="38" t="s">
        <v>10245</v>
      </c>
    </row>
    <row r="4993" spans="1:2" hidden="1" x14ac:dyDescent="0.25">
      <c r="A4993" s="1" t="s">
        <v>10246</v>
      </c>
      <c r="B4993" s="38" t="s">
        <v>10247</v>
      </c>
    </row>
    <row r="4994" spans="1:2" hidden="1" x14ac:dyDescent="0.25">
      <c r="A4994" s="1" t="s">
        <v>10248</v>
      </c>
      <c r="B4994" s="38" t="s">
        <v>10249</v>
      </c>
    </row>
    <row r="4995" spans="1:2" hidden="1" x14ac:dyDescent="0.25">
      <c r="A4995" s="1" t="s">
        <v>10250</v>
      </c>
      <c r="B4995" s="38" t="s">
        <v>10251</v>
      </c>
    </row>
    <row r="4996" spans="1:2" hidden="1" x14ac:dyDescent="0.25">
      <c r="A4996" s="1" t="s">
        <v>10252</v>
      </c>
      <c r="B4996" s="38" t="s">
        <v>10253</v>
      </c>
    </row>
    <row r="4997" spans="1:2" hidden="1" x14ac:dyDescent="0.25">
      <c r="A4997" s="1" t="s">
        <v>693</v>
      </c>
      <c r="B4997" s="38" t="s">
        <v>10254</v>
      </c>
    </row>
    <row r="4998" spans="1:2" hidden="1" x14ac:dyDescent="0.25">
      <c r="A4998" s="1" t="s">
        <v>10255</v>
      </c>
      <c r="B4998" s="38" t="s">
        <v>10256</v>
      </c>
    </row>
    <row r="4999" spans="1:2" hidden="1" x14ac:dyDescent="0.25">
      <c r="A4999" s="1" t="s">
        <v>10257</v>
      </c>
      <c r="B4999" s="38" t="s">
        <v>10258</v>
      </c>
    </row>
    <row r="5000" spans="1:2" hidden="1" x14ac:dyDescent="0.25">
      <c r="A5000" s="1" t="s">
        <v>1684</v>
      </c>
      <c r="B5000" s="38" t="s">
        <v>10259</v>
      </c>
    </row>
    <row r="5001" spans="1:2" hidden="1" x14ac:dyDescent="0.25">
      <c r="A5001" s="1" t="s">
        <v>10260</v>
      </c>
      <c r="B5001" s="38" t="s">
        <v>10261</v>
      </c>
    </row>
    <row r="5002" spans="1:2" hidden="1" x14ac:dyDescent="0.25">
      <c r="A5002" s="1" t="s">
        <v>10262</v>
      </c>
      <c r="B5002" s="38" t="s">
        <v>10263</v>
      </c>
    </row>
    <row r="5003" spans="1:2" hidden="1" x14ac:dyDescent="0.25">
      <c r="A5003" s="1" t="s">
        <v>10264</v>
      </c>
      <c r="B5003" s="38" t="s">
        <v>10265</v>
      </c>
    </row>
    <row r="5004" spans="1:2" hidden="1" x14ac:dyDescent="0.25">
      <c r="A5004" s="1" t="s">
        <v>10266</v>
      </c>
      <c r="B5004" s="38" t="s">
        <v>10265</v>
      </c>
    </row>
    <row r="5005" spans="1:2" hidden="1" x14ac:dyDescent="0.25">
      <c r="A5005" s="1" t="s">
        <v>10267</v>
      </c>
      <c r="B5005" s="38" t="s">
        <v>10268</v>
      </c>
    </row>
    <row r="5006" spans="1:2" hidden="1" x14ac:dyDescent="0.25">
      <c r="A5006" s="1" t="s">
        <v>10269</v>
      </c>
      <c r="B5006" s="38" t="s">
        <v>10270</v>
      </c>
    </row>
    <row r="5007" spans="1:2" hidden="1" x14ac:dyDescent="0.25">
      <c r="A5007" s="1" t="s">
        <v>10269</v>
      </c>
      <c r="B5007" s="38" t="s">
        <v>10270</v>
      </c>
    </row>
    <row r="5008" spans="1:2" hidden="1" x14ac:dyDescent="0.25">
      <c r="A5008" s="1" t="s">
        <v>10271</v>
      </c>
      <c r="B5008" s="38" t="s">
        <v>10272</v>
      </c>
    </row>
    <row r="5009" spans="1:2" hidden="1" x14ac:dyDescent="0.25">
      <c r="A5009" s="1" t="s">
        <v>10273</v>
      </c>
      <c r="B5009" s="38" t="s">
        <v>10274</v>
      </c>
    </row>
    <row r="5010" spans="1:2" hidden="1" x14ac:dyDescent="0.25">
      <c r="A5010" s="1" t="s">
        <v>10275</v>
      </c>
      <c r="B5010" s="38" t="s">
        <v>10276</v>
      </c>
    </row>
    <row r="5011" spans="1:2" hidden="1" x14ac:dyDescent="0.25">
      <c r="A5011" s="29" t="s">
        <v>10277</v>
      </c>
      <c r="B5011" s="38" t="s">
        <v>10278</v>
      </c>
    </row>
    <row r="5012" spans="1:2" hidden="1" x14ac:dyDescent="0.25">
      <c r="A5012" s="1" t="s">
        <v>10279</v>
      </c>
      <c r="B5012" t="s">
        <v>10280</v>
      </c>
    </row>
    <row r="5013" spans="1:2" hidden="1" x14ac:dyDescent="0.25">
      <c r="A5013" s="1" t="s">
        <v>10281</v>
      </c>
      <c r="B5013" t="s">
        <v>10282</v>
      </c>
    </row>
    <row r="5014" spans="1:2" hidden="1" x14ac:dyDescent="0.25">
      <c r="A5014" s="33" t="s">
        <v>465</v>
      </c>
      <c r="B5014" t="s">
        <v>10283</v>
      </c>
    </row>
    <row r="5015" spans="1:2" hidden="1" x14ac:dyDescent="0.25">
      <c r="A5015" s="33" t="s">
        <v>10284</v>
      </c>
      <c r="B5015" t="s">
        <v>10285</v>
      </c>
    </row>
    <row r="5016" spans="1:2" hidden="1" x14ac:dyDescent="0.25">
      <c r="A5016" s="33" t="s">
        <v>10286</v>
      </c>
      <c r="B5016" t="s">
        <v>10287</v>
      </c>
    </row>
    <row r="5017" spans="1:2" hidden="1" x14ac:dyDescent="0.25">
      <c r="A5017" s="33" t="s">
        <v>10288</v>
      </c>
      <c r="B5017" t="s">
        <v>5211</v>
      </c>
    </row>
    <row r="5018" spans="1:2" hidden="1" x14ac:dyDescent="0.25">
      <c r="A5018" s="1" t="s">
        <v>2690</v>
      </c>
      <c r="B5018" t="s">
        <v>10289</v>
      </c>
    </row>
    <row r="5019" spans="1:2" hidden="1" x14ac:dyDescent="0.25">
      <c r="A5019" s="1" t="s">
        <v>10290</v>
      </c>
      <c r="B5019" t="s">
        <v>10291</v>
      </c>
    </row>
    <row r="5020" spans="1:2" hidden="1" x14ac:dyDescent="0.25">
      <c r="A5020" s="33" t="s">
        <v>10292</v>
      </c>
      <c r="B5020" t="s">
        <v>4460</v>
      </c>
    </row>
    <row r="5021" spans="1:2" hidden="1" x14ac:dyDescent="0.25">
      <c r="A5021" s="33" t="s">
        <v>10293</v>
      </c>
      <c r="B5021" t="s">
        <v>10294</v>
      </c>
    </row>
    <row r="5022" spans="1:2" hidden="1" x14ac:dyDescent="0.25">
      <c r="A5022" s="28" t="s">
        <v>19</v>
      </c>
      <c r="B5022" t="s">
        <v>10295</v>
      </c>
    </row>
    <row r="5023" spans="1:2" hidden="1" x14ac:dyDescent="0.25">
      <c r="A5023" s="33" t="s">
        <v>10296</v>
      </c>
      <c r="B5023" t="s">
        <v>10297</v>
      </c>
    </row>
    <row r="5024" spans="1:2" hidden="1" x14ac:dyDescent="0.25">
      <c r="A5024" s="1" t="s">
        <v>10298</v>
      </c>
      <c r="B5024" t="s">
        <v>10299</v>
      </c>
    </row>
    <row r="5025" spans="1:2" hidden="1" x14ac:dyDescent="0.25">
      <c r="A5025" s="33" t="s">
        <v>352</v>
      </c>
      <c r="B5025" t="s">
        <v>10300</v>
      </c>
    </row>
    <row r="5026" spans="1:2" hidden="1" x14ac:dyDescent="0.25">
      <c r="A5026" s="33" t="s">
        <v>10301</v>
      </c>
      <c r="B5026" t="s">
        <v>10302</v>
      </c>
    </row>
    <row r="5027" spans="1:2" hidden="1" x14ac:dyDescent="0.25">
      <c r="A5027" s="28" t="s">
        <v>795</v>
      </c>
      <c r="B5027" t="s">
        <v>10303</v>
      </c>
    </row>
    <row r="5028" spans="1:2" hidden="1" x14ac:dyDescent="0.25">
      <c r="A5028" s="28" t="s">
        <v>377</v>
      </c>
      <c r="B5028" t="s">
        <v>10303</v>
      </c>
    </row>
    <row r="5029" spans="1:2" hidden="1" x14ac:dyDescent="0.25">
      <c r="A5029" s="33" t="s">
        <v>60</v>
      </c>
      <c r="B5029" t="s">
        <v>10304</v>
      </c>
    </row>
    <row r="5030" spans="1:2" hidden="1" x14ac:dyDescent="0.25">
      <c r="A5030" s="28" t="s">
        <v>10305</v>
      </c>
      <c r="B5030" t="s">
        <v>10306</v>
      </c>
    </row>
    <row r="5031" spans="1:2" hidden="1" x14ac:dyDescent="0.25">
      <c r="A5031" s="33" t="s">
        <v>10307</v>
      </c>
      <c r="B5031" t="s">
        <v>10308</v>
      </c>
    </row>
    <row r="5032" spans="1:2" hidden="1" x14ac:dyDescent="0.25">
      <c r="A5032" s="33" t="s">
        <v>415</v>
      </c>
      <c r="B5032" s="65" t="s">
        <v>10309</v>
      </c>
    </row>
    <row r="5033" spans="1:2" hidden="1" x14ac:dyDescent="0.25">
      <c r="A5033" s="28" t="s">
        <v>10310</v>
      </c>
      <c r="B5033" t="s">
        <v>10311</v>
      </c>
    </row>
    <row r="5034" spans="1:2" hidden="1" x14ac:dyDescent="0.25">
      <c r="A5034" s="28" t="s">
        <v>10312</v>
      </c>
      <c r="B5034" t="s">
        <v>10313</v>
      </c>
    </row>
    <row r="5035" spans="1:2" hidden="1" x14ac:dyDescent="0.25">
      <c r="A5035" s="28" t="s">
        <v>10314</v>
      </c>
      <c r="B5035" t="s">
        <v>10315</v>
      </c>
    </row>
    <row r="5036" spans="1:2" hidden="1" x14ac:dyDescent="0.25">
      <c r="A5036" s="28" t="s">
        <v>10316</v>
      </c>
      <c r="B5036" t="s">
        <v>10317</v>
      </c>
    </row>
    <row r="5037" spans="1:2" hidden="1" x14ac:dyDescent="0.25">
      <c r="A5037" s="28" t="s">
        <v>2196</v>
      </c>
      <c r="B5037" t="s">
        <v>10318</v>
      </c>
    </row>
    <row r="5038" spans="1:2" hidden="1" x14ac:dyDescent="0.25">
      <c r="A5038" s="33" t="s">
        <v>10319</v>
      </c>
      <c r="B5038" s="28" t="s">
        <v>10320</v>
      </c>
    </row>
    <row r="5039" spans="1:2" hidden="1" x14ac:dyDescent="0.25">
      <c r="A5039" s="58" t="s">
        <v>10321</v>
      </c>
      <c r="B5039" t="s">
        <v>10322</v>
      </c>
    </row>
    <row r="5040" spans="1:2" hidden="1" x14ac:dyDescent="0.25">
      <c r="A5040" s="33" t="s">
        <v>10323</v>
      </c>
      <c r="B5040" t="s">
        <v>10324</v>
      </c>
    </row>
    <row r="5041" spans="1:2" hidden="1" x14ac:dyDescent="0.25">
      <c r="A5041" s="33" t="s">
        <v>229</v>
      </c>
      <c r="B5041" t="s">
        <v>10325</v>
      </c>
    </row>
    <row r="5042" spans="1:2" hidden="1" x14ac:dyDescent="0.25">
      <c r="A5042" s="33" t="s">
        <v>10326</v>
      </c>
      <c r="B5042" t="s">
        <v>10327</v>
      </c>
    </row>
    <row r="5043" spans="1:2" hidden="1" x14ac:dyDescent="0.25">
      <c r="A5043" s="28" t="s">
        <v>587</v>
      </c>
      <c r="B5043" t="s">
        <v>10328</v>
      </c>
    </row>
    <row r="5044" spans="1:2" hidden="1" x14ac:dyDescent="0.25">
      <c r="A5044" s="28" t="s">
        <v>991</v>
      </c>
      <c r="B5044" t="s">
        <v>10329</v>
      </c>
    </row>
    <row r="5045" spans="1:2" hidden="1" x14ac:dyDescent="0.25">
      <c r="A5045" s="58" t="s">
        <v>119</v>
      </c>
      <c r="B5045" t="s">
        <v>10330</v>
      </c>
    </row>
    <row r="5046" spans="1:2" hidden="1" x14ac:dyDescent="0.25">
      <c r="A5046" s="28" t="s">
        <v>10331</v>
      </c>
      <c r="B5046" t="s">
        <v>10332</v>
      </c>
    </row>
    <row r="5047" spans="1:2" hidden="1" x14ac:dyDescent="0.25">
      <c r="A5047" s="28" t="s">
        <v>10333</v>
      </c>
      <c r="B5047" t="s">
        <v>10334</v>
      </c>
    </row>
    <row r="5048" spans="1:2" hidden="1" x14ac:dyDescent="0.25">
      <c r="A5048" s="52" t="s">
        <v>10335</v>
      </c>
      <c r="B5048" t="s">
        <v>10336</v>
      </c>
    </row>
    <row r="5049" spans="1:2" hidden="1" x14ac:dyDescent="0.25">
      <c r="A5049" s="33" t="s">
        <v>10337</v>
      </c>
      <c r="B5049" s="64" t="s">
        <v>10338</v>
      </c>
    </row>
    <row r="5050" spans="1:2" hidden="1" x14ac:dyDescent="0.25">
      <c r="A5050" s="28" t="s">
        <v>10339</v>
      </c>
      <c r="B5050" t="s">
        <v>10340</v>
      </c>
    </row>
    <row r="5051" spans="1:2" hidden="1" x14ac:dyDescent="0.25">
      <c r="A5051" s="33" t="s">
        <v>10341</v>
      </c>
      <c r="B5051" t="s">
        <v>10342</v>
      </c>
    </row>
    <row r="5052" spans="1:2" hidden="1" x14ac:dyDescent="0.25">
      <c r="A5052" s="28" t="s">
        <v>10343</v>
      </c>
      <c r="B5052" t="s">
        <v>10344</v>
      </c>
    </row>
    <row r="5053" spans="1:2" hidden="1" x14ac:dyDescent="0.25">
      <c r="A5053" s="28" t="s">
        <v>10345</v>
      </c>
      <c r="B5053" t="s">
        <v>10346</v>
      </c>
    </row>
    <row r="5054" spans="1:2" hidden="1" x14ac:dyDescent="0.25">
      <c r="A5054" s="28" t="s">
        <v>1879</v>
      </c>
      <c r="B5054" t="s">
        <v>10347</v>
      </c>
    </row>
    <row r="5055" spans="1:2" hidden="1" x14ac:dyDescent="0.25">
      <c r="A5055" s="28" t="s">
        <v>1115</v>
      </c>
      <c r="B5055" t="s">
        <v>10348</v>
      </c>
    </row>
    <row r="5056" spans="1:2" hidden="1" x14ac:dyDescent="0.25">
      <c r="A5056" s="28" t="s">
        <v>2709</v>
      </c>
      <c r="B5056" t="s">
        <v>10349</v>
      </c>
    </row>
    <row r="5057" spans="1:2" hidden="1" x14ac:dyDescent="0.25">
      <c r="A5057" s="28" t="s">
        <v>10350</v>
      </c>
      <c r="B5057" t="s">
        <v>10351</v>
      </c>
    </row>
    <row r="5058" spans="1:2" hidden="1" x14ac:dyDescent="0.25">
      <c r="A5058" s="33" t="s">
        <v>721</v>
      </c>
      <c r="B5058" t="s">
        <v>10352</v>
      </c>
    </row>
    <row r="5059" spans="1:2" hidden="1" x14ac:dyDescent="0.25">
      <c r="A5059" s="1" t="s">
        <v>2200</v>
      </c>
      <c r="B5059" t="s">
        <v>10353</v>
      </c>
    </row>
    <row r="5060" spans="1:2" hidden="1" x14ac:dyDescent="0.25">
      <c r="A5060" s="33" t="s">
        <v>298</v>
      </c>
      <c r="B5060" t="s">
        <v>10354</v>
      </c>
    </row>
    <row r="5061" spans="1:2" hidden="1" x14ac:dyDescent="0.25">
      <c r="A5061" s="33" t="s">
        <v>10355</v>
      </c>
      <c r="B5061" t="s">
        <v>10356</v>
      </c>
    </row>
    <row r="5062" spans="1:2" hidden="1" x14ac:dyDescent="0.25">
      <c r="A5062" s="28" t="s">
        <v>10357</v>
      </c>
      <c r="B5062" t="s">
        <v>10358</v>
      </c>
    </row>
    <row r="5063" spans="1:2" hidden="1" x14ac:dyDescent="0.25">
      <c r="A5063" s="33" t="s">
        <v>10359</v>
      </c>
      <c r="B5063" t="s">
        <v>10360</v>
      </c>
    </row>
    <row r="5064" spans="1:2" hidden="1" x14ac:dyDescent="0.25">
      <c r="A5064" s="28" t="s">
        <v>10361</v>
      </c>
      <c r="B5064" t="s">
        <v>10362</v>
      </c>
    </row>
    <row r="5065" spans="1:2" hidden="1" x14ac:dyDescent="0.25">
      <c r="A5065" s="28" t="s">
        <v>10363</v>
      </c>
      <c r="B5065" t="s">
        <v>10364</v>
      </c>
    </row>
    <row r="5066" spans="1:2" hidden="1" x14ac:dyDescent="0.25">
      <c r="A5066" s="28" t="s">
        <v>10365</v>
      </c>
      <c r="B5066" s="76" t="s">
        <v>10366</v>
      </c>
    </row>
    <row r="5067" spans="1:2" hidden="1" x14ac:dyDescent="0.25">
      <c r="A5067" s="28" t="s">
        <v>2053</v>
      </c>
      <c r="B5067" t="s">
        <v>10367</v>
      </c>
    </row>
    <row r="5068" spans="1:2" hidden="1" x14ac:dyDescent="0.25">
      <c r="A5068" s="28" t="s">
        <v>10368</v>
      </c>
      <c r="B5068" t="s">
        <v>10369</v>
      </c>
    </row>
    <row r="5069" spans="1:2" hidden="1" x14ac:dyDescent="0.25">
      <c r="A5069" s="28" t="s">
        <v>10370</v>
      </c>
      <c r="B5069" t="s">
        <v>10371</v>
      </c>
    </row>
    <row r="5070" spans="1:2" hidden="1" x14ac:dyDescent="0.25">
      <c r="A5070" s="1" t="s">
        <v>10372</v>
      </c>
      <c r="B5070" t="s">
        <v>10373</v>
      </c>
    </row>
    <row r="5071" spans="1:2" hidden="1" x14ac:dyDescent="0.25">
      <c r="A5071" s="33" t="s">
        <v>10374</v>
      </c>
      <c r="B5071" t="s">
        <v>10375</v>
      </c>
    </row>
    <row r="5072" spans="1:2" hidden="1" x14ac:dyDescent="0.25">
      <c r="A5072" s="33" t="s">
        <v>10376</v>
      </c>
      <c r="B5072" s="38" t="s">
        <v>6617</v>
      </c>
    </row>
    <row r="5073" spans="1:2" hidden="1" x14ac:dyDescent="0.25">
      <c r="A5073" s="1" t="s">
        <v>10377</v>
      </c>
      <c r="B5073" t="s">
        <v>10378</v>
      </c>
    </row>
    <row r="5074" spans="1:2" hidden="1" x14ac:dyDescent="0.25">
      <c r="A5074" s="28" t="s">
        <v>10379</v>
      </c>
      <c r="B5074" t="s">
        <v>10380</v>
      </c>
    </row>
    <row r="5075" spans="1:2" hidden="1" x14ac:dyDescent="0.25">
      <c r="A5075" s="28" t="s">
        <v>133</v>
      </c>
      <c r="B5075" t="s">
        <v>10381</v>
      </c>
    </row>
    <row r="5076" spans="1:2" hidden="1" x14ac:dyDescent="0.25">
      <c r="A5076" s="33" t="s">
        <v>10382</v>
      </c>
      <c r="B5076" t="s">
        <v>10383</v>
      </c>
    </row>
    <row r="5077" spans="1:2" hidden="1" x14ac:dyDescent="0.25">
      <c r="A5077" s="28" t="s">
        <v>10384</v>
      </c>
      <c r="B5077" t="s">
        <v>10385</v>
      </c>
    </row>
    <row r="5078" spans="1:2" hidden="1" x14ac:dyDescent="0.25">
      <c r="A5078" s="1" t="s">
        <v>10386</v>
      </c>
      <c r="B5078" t="s">
        <v>10387</v>
      </c>
    </row>
    <row r="5079" spans="1:2" hidden="1" x14ac:dyDescent="0.25">
      <c r="A5079" s="1" t="s">
        <v>10388</v>
      </c>
      <c r="B5079" t="s">
        <v>10389</v>
      </c>
    </row>
    <row r="5080" spans="1:2" hidden="1" x14ac:dyDescent="0.25">
      <c r="A5080" s="1" t="s">
        <v>10390</v>
      </c>
      <c r="B5080" t="s">
        <v>10391</v>
      </c>
    </row>
    <row r="5081" spans="1:2" hidden="1" x14ac:dyDescent="0.25">
      <c r="A5081" s="1" t="s">
        <v>1860</v>
      </c>
      <c r="B5081" t="s">
        <v>10392</v>
      </c>
    </row>
    <row r="5082" spans="1:2" hidden="1" x14ac:dyDescent="0.25">
      <c r="A5082" s="28" t="s">
        <v>10374</v>
      </c>
      <c r="B5082" t="s">
        <v>10393</v>
      </c>
    </row>
    <row r="5083" spans="1:2" hidden="1" x14ac:dyDescent="0.25">
      <c r="A5083" s="28" t="s">
        <v>2331</v>
      </c>
      <c r="B5083" s="52" t="s">
        <v>10362</v>
      </c>
    </row>
    <row r="5084" spans="1:2" hidden="1" x14ac:dyDescent="0.25">
      <c r="A5084" s="28" t="s">
        <v>1121</v>
      </c>
      <c r="B5084" t="s">
        <v>10394</v>
      </c>
    </row>
    <row r="5085" spans="1:2" hidden="1" x14ac:dyDescent="0.25">
      <c r="A5085" s="28" t="s">
        <v>10395</v>
      </c>
      <c r="B5085" t="s">
        <v>10396</v>
      </c>
    </row>
    <row r="5086" spans="1:2" hidden="1" x14ac:dyDescent="0.25">
      <c r="A5086" s="1" t="s">
        <v>10397</v>
      </c>
      <c r="B5086" t="s">
        <v>10398</v>
      </c>
    </row>
    <row r="5087" spans="1:2" hidden="1" x14ac:dyDescent="0.25">
      <c r="A5087" s="1" t="s">
        <v>103</v>
      </c>
      <c r="B5087" t="s">
        <v>10399</v>
      </c>
    </row>
    <row r="5088" spans="1:2" hidden="1" x14ac:dyDescent="0.25">
      <c r="A5088" s="28" t="s">
        <v>10400</v>
      </c>
      <c r="B5088" t="s">
        <v>10401</v>
      </c>
    </row>
    <row r="5089" spans="1:2" hidden="1" x14ac:dyDescent="0.25">
      <c r="A5089" s="33" t="s">
        <v>2261</v>
      </c>
      <c r="B5089" t="s">
        <v>10402</v>
      </c>
    </row>
    <row r="5090" spans="1:2" hidden="1" x14ac:dyDescent="0.25">
      <c r="A5090" s="28" t="s">
        <v>2318</v>
      </c>
      <c r="B5090" t="s">
        <v>10362</v>
      </c>
    </row>
    <row r="5091" spans="1:2" hidden="1" x14ac:dyDescent="0.25">
      <c r="A5091" s="28" t="s">
        <v>2328</v>
      </c>
      <c r="B5091" t="s">
        <v>10403</v>
      </c>
    </row>
    <row r="5092" spans="1:2" hidden="1" x14ac:dyDescent="0.25">
      <c r="A5092" s="1" t="s">
        <v>2351</v>
      </c>
      <c r="B5092" t="s">
        <v>10404</v>
      </c>
    </row>
    <row r="5093" spans="1:2" hidden="1" x14ac:dyDescent="0.25">
      <c r="A5093" s="28" t="s">
        <v>1006</v>
      </c>
      <c r="B5093" t="s">
        <v>10405</v>
      </c>
    </row>
    <row r="5094" spans="1:2" hidden="1" x14ac:dyDescent="0.25">
      <c r="A5094" s="1" t="s">
        <v>373</v>
      </c>
      <c r="B5094" t="s">
        <v>10406</v>
      </c>
    </row>
    <row r="5095" spans="1:2" hidden="1" x14ac:dyDescent="0.25">
      <c r="A5095" s="1" t="s">
        <v>1061</v>
      </c>
      <c r="B5095" t="s">
        <v>10407</v>
      </c>
    </row>
    <row r="5096" spans="1:2" hidden="1" x14ac:dyDescent="0.25">
      <c r="A5096" s="1" t="s">
        <v>375</v>
      </c>
      <c r="B5096" t="s">
        <v>10408</v>
      </c>
    </row>
    <row r="5097" spans="1:2" hidden="1" x14ac:dyDescent="0.25">
      <c r="A5097" s="1" t="s">
        <v>982</v>
      </c>
      <c r="B5097" t="s">
        <v>10409</v>
      </c>
    </row>
    <row r="5098" spans="1:2" hidden="1" x14ac:dyDescent="0.25">
      <c r="A5098" s="33" t="s">
        <v>452</v>
      </c>
      <c r="B5098" t="s">
        <v>10410</v>
      </c>
    </row>
    <row r="5099" spans="1:2" hidden="1" x14ac:dyDescent="0.25">
      <c r="A5099" s="1" t="s">
        <v>1492</v>
      </c>
      <c r="B5099" t="s">
        <v>10411</v>
      </c>
    </row>
    <row r="5100" spans="1:2" hidden="1" x14ac:dyDescent="0.25">
      <c r="A5100" s="33" t="s">
        <v>320</v>
      </c>
      <c r="B5100" t="s">
        <v>10412</v>
      </c>
    </row>
    <row r="5101" spans="1:2" hidden="1" x14ac:dyDescent="0.25">
      <c r="A5101" s="1" t="s">
        <v>460</v>
      </c>
      <c r="B5101" t="s">
        <v>10413</v>
      </c>
    </row>
    <row r="5102" spans="1:2" hidden="1" x14ac:dyDescent="0.25">
      <c r="A5102" s="52" t="s">
        <v>322</v>
      </c>
      <c r="B5102" t="s">
        <v>10414</v>
      </c>
    </row>
    <row r="5103" spans="1:2" hidden="1" x14ac:dyDescent="0.25">
      <c r="A5103" s="1" t="s">
        <v>1231</v>
      </c>
      <c r="B5103" t="s">
        <v>10415</v>
      </c>
    </row>
    <row r="5104" spans="1:2" hidden="1" x14ac:dyDescent="0.25">
      <c r="A5104" s="1" t="s">
        <v>221</v>
      </c>
      <c r="B5104" t="s">
        <v>10416</v>
      </c>
    </row>
    <row r="5105" spans="1:2" hidden="1" x14ac:dyDescent="0.25">
      <c r="A5105" s="1" t="s">
        <v>82</v>
      </c>
      <c r="B5105" t="s">
        <v>10417</v>
      </c>
    </row>
    <row r="5106" spans="1:2" hidden="1" x14ac:dyDescent="0.25">
      <c r="A5106" s="1" t="s">
        <v>677</v>
      </c>
      <c r="B5106" t="s">
        <v>10418</v>
      </c>
    </row>
    <row r="5107" spans="1:2" hidden="1" x14ac:dyDescent="0.25">
      <c r="A5107" s="1" t="s">
        <v>681</v>
      </c>
      <c r="B5107" s="38" t="s">
        <v>7470</v>
      </c>
    </row>
    <row r="5108" spans="1:2" hidden="1" x14ac:dyDescent="0.25">
      <c r="A5108" s="1" t="s">
        <v>10419</v>
      </c>
      <c r="B5108" t="s">
        <v>10420</v>
      </c>
    </row>
    <row r="5109" spans="1:2" hidden="1" x14ac:dyDescent="0.25">
      <c r="A5109" s="33" t="s">
        <v>1326</v>
      </c>
      <c r="B5109" t="s">
        <v>10421</v>
      </c>
    </row>
    <row r="5110" spans="1:2" hidden="1" x14ac:dyDescent="0.25">
      <c r="A5110" s="52" t="s">
        <v>17</v>
      </c>
      <c r="B5110" t="s">
        <v>10422</v>
      </c>
    </row>
    <row r="5111" spans="1:2" hidden="1" x14ac:dyDescent="0.25">
      <c r="A5111" s="33" t="s">
        <v>10423</v>
      </c>
      <c r="B5111" t="s">
        <v>10424</v>
      </c>
    </row>
    <row r="5112" spans="1:2" hidden="1" x14ac:dyDescent="0.25">
      <c r="A5112" s="52" t="s">
        <v>10425</v>
      </c>
      <c r="B5112" t="s">
        <v>10426</v>
      </c>
    </row>
    <row r="5113" spans="1:2" hidden="1" x14ac:dyDescent="0.25">
      <c r="A5113" s="33" t="s">
        <v>10427</v>
      </c>
      <c r="B5113" t="s">
        <v>10428</v>
      </c>
    </row>
    <row r="5114" spans="1:2" hidden="1" x14ac:dyDescent="0.25">
      <c r="A5114" s="33" t="s">
        <v>10429</v>
      </c>
      <c r="B5114" t="s">
        <v>10430</v>
      </c>
    </row>
    <row r="5115" spans="1:2" hidden="1" x14ac:dyDescent="0.25">
      <c r="A5115" s="28" t="s">
        <v>10431</v>
      </c>
      <c r="B5115" t="s">
        <v>10432</v>
      </c>
    </row>
    <row r="5116" spans="1:2" hidden="1" x14ac:dyDescent="0.25">
      <c r="A5116" s="33" t="s">
        <v>324</v>
      </c>
      <c r="B5116" t="s">
        <v>10433</v>
      </c>
    </row>
    <row r="5117" spans="1:2" hidden="1" x14ac:dyDescent="0.25">
      <c r="A5117" s="33" t="s">
        <v>1569</v>
      </c>
      <c r="B5117" t="s">
        <v>10434</v>
      </c>
    </row>
    <row r="5118" spans="1:2" hidden="1" x14ac:dyDescent="0.25">
      <c r="A5118" s="147" t="s">
        <v>1879</v>
      </c>
      <c r="B5118" t="s">
        <v>10347</v>
      </c>
    </row>
    <row r="5119" spans="1:2" hidden="1" x14ac:dyDescent="0.25">
      <c r="A5119" s="1" t="s">
        <v>10435</v>
      </c>
      <c r="B5119" t="s">
        <v>10436</v>
      </c>
    </row>
    <row r="5120" spans="1:2" hidden="1" x14ac:dyDescent="0.25">
      <c r="A5120" s="52" t="s">
        <v>221</v>
      </c>
      <c r="B5120" t="s">
        <v>10437</v>
      </c>
    </row>
    <row r="5121" spans="1:2" hidden="1" x14ac:dyDescent="0.25">
      <c r="A5121" s="33" t="s">
        <v>10438</v>
      </c>
      <c r="B5121" t="s">
        <v>10418</v>
      </c>
    </row>
    <row r="5122" spans="1:2" hidden="1" x14ac:dyDescent="0.25">
      <c r="A5122" s="28" t="s">
        <v>352</v>
      </c>
      <c r="B5122" t="s">
        <v>10439</v>
      </c>
    </row>
    <row r="5123" spans="1:2" hidden="1" x14ac:dyDescent="0.25">
      <c r="A5123" s="52" t="s">
        <v>642</v>
      </c>
      <c r="B5123" t="s">
        <v>8143</v>
      </c>
    </row>
    <row r="5124" spans="1:2" hidden="1" x14ac:dyDescent="0.25">
      <c r="A5124" s="33" t="s">
        <v>2725</v>
      </c>
      <c r="B5124" t="s">
        <v>10440</v>
      </c>
    </row>
    <row r="5125" spans="1:2" hidden="1" x14ac:dyDescent="0.25">
      <c r="A5125" s="147" t="s">
        <v>2219</v>
      </c>
      <c r="B5125" t="s">
        <v>9611</v>
      </c>
    </row>
    <row r="5126" spans="1:2" hidden="1" x14ac:dyDescent="0.25">
      <c r="A5126" s="33" t="s">
        <v>2216</v>
      </c>
      <c r="B5126" s="38" t="s">
        <v>8400</v>
      </c>
    </row>
    <row r="5127" spans="1:2" hidden="1" x14ac:dyDescent="0.25">
      <c r="A5127" s="52" t="s">
        <v>1370</v>
      </c>
      <c r="B5127" t="s">
        <v>10441</v>
      </c>
    </row>
    <row r="5128" spans="1:2" hidden="1" x14ac:dyDescent="0.25">
      <c r="A5128" s="33" t="s">
        <v>10442</v>
      </c>
      <c r="B5128" t="s">
        <v>5826</v>
      </c>
    </row>
    <row r="5129" spans="1:2" hidden="1" x14ac:dyDescent="0.25">
      <c r="A5129" s="33" t="s">
        <v>1688</v>
      </c>
      <c r="B5129" t="s">
        <v>10443</v>
      </c>
    </row>
    <row r="5130" spans="1:2" hidden="1" x14ac:dyDescent="0.25">
      <c r="A5130" s="33" t="s">
        <v>1776</v>
      </c>
      <c r="B5130" t="s">
        <v>10444</v>
      </c>
    </row>
    <row r="5131" spans="1:2" hidden="1" x14ac:dyDescent="0.25">
      <c r="A5131" s="80" t="s">
        <v>10445</v>
      </c>
      <c r="B5131" t="s">
        <v>10446</v>
      </c>
    </row>
    <row r="5132" spans="1:2" hidden="1" x14ac:dyDescent="0.25">
      <c r="A5132" s="33" t="s">
        <v>2626</v>
      </c>
      <c r="B5132" t="s">
        <v>10447</v>
      </c>
    </row>
    <row r="5133" spans="1:2" hidden="1" x14ac:dyDescent="0.25">
      <c r="A5133" s="33" t="s">
        <v>2674</v>
      </c>
      <c r="B5133" t="s">
        <v>10448</v>
      </c>
    </row>
    <row r="5134" spans="1:2" hidden="1" x14ac:dyDescent="0.25">
      <c r="A5134" s="33" t="s">
        <v>10449</v>
      </c>
      <c r="B5134" t="s">
        <v>10362</v>
      </c>
    </row>
    <row r="5135" spans="1:2" hidden="1" x14ac:dyDescent="0.25">
      <c r="A5135" s="33" t="s">
        <v>2690</v>
      </c>
      <c r="B5135" t="s">
        <v>10289</v>
      </c>
    </row>
    <row r="5136" spans="1:2" hidden="1" x14ac:dyDescent="0.25">
      <c r="A5136" s="33" t="s">
        <v>2697</v>
      </c>
      <c r="B5136" t="s">
        <v>10450</v>
      </c>
    </row>
    <row r="5137" spans="1:2" hidden="1" x14ac:dyDescent="0.25">
      <c r="A5137" s="33" t="s">
        <v>2705</v>
      </c>
      <c r="B5137" t="s">
        <v>10451</v>
      </c>
    </row>
    <row r="5138" spans="1:2" hidden="1" x14ac:dyDescent="0.25">
      <c r="A5138" s="1" t="s">
        <v>2728</v>
      </c>
      <c r="B5138" t="s">
        <v>5667</v>
      </c>
    </row>
    <row r="5139" spans="1:2" hidden="1" x14ac:dyDescent="0.25">
      <c r="A5139" s="33" t="s">
        <v>2748</v>
      </c>
      <c r="B5139" t="s">
        <v>10452</v>
      </c>
    </row>
    <row r="5140" spans="1:2" hidden="1" x14ac:dyDescent="0.25">
      <c r="A5140" s="147" t="s">
        <v>2796</v>
      </c>
      <c r="B5140" t="s">
        <v>10453</v>
      </c>
    </row>
    <row r="5141" spans="1:2" hidden="1" x14ac:dyDescent="0.25">
      <c r="A5141" s="147" t="s">
        <v>2809</v>
      </c>
      <c r="B5141" t="s">
        <v>10454</v>
      </c>
    </row>
    <row r="5142" spans="1:2" hidden="1" x14ac:dyDescent="0.25">
      <c r="A5142" s="1" t="s">
        <v>2813</v>
      </c>
      <c r="B5142" t="s">
        <v>10455</v>
      </c>
    </row>
    <row r="5143" spans="1:2" hidden="1" x14ac:dyDescent="0.25">
      <c r="A5143" s="33" t="s">
        <v>500</v>
      </c>
      <c r="B5143" t="s">
        <v>10456</v>
      </c>
    </row>
    <row r="5144" spans="1:2" hidden="1" x14ac:dyDescent="0.25">
      <c r="A5144" s="33" t="s">
        <v>152</v>
      </c>
      <c r="B5144" t="s">
        <v>10457</v>
      </c>
    </row>
    <row r="5145" spans="1:2" hidden="1" x14ac:dyDescent="0.25">
      <c r="A5145" s="33" t="s">
        <v>10458</v>
      </c>
      <c r="B5145" t="s">
        <v>10459</v>
      </c>
    </row>
    <row r="5146" spans="1:2" hidden="1" x14ac:dyDescent="0.25">
      <c r="A5146" s="33" t="s">
        <v>10460</v>
      </c>
      <c r="B5146" s="194" t="s">
        <v>10461</v>
      </c>
    </row>
    <row r="5147" spans="1:2" hidden="1" x14ac:dyDescent="0.25">
      <c r="A5147" s="33" t="s">
        <v>282</v>
      </c>
      <c r="B5147" t="s">
        <v>10462</v>
      </c>
    </row>
    <row r="5148" spans="1:2" hidden="1" x14ac:dyDescent="0.25">
      <c r="A5148" s="213" t="s">
        <v>133</v>
      </c>
      <c r="B5148" t="s">
        <v>10411</v>
      </c>
    </row>
    <row r="5149" spans="1:2" hidden="1" x14ac:dyDescent="0.25">
      <c r="A5149" s="33" t="s">
        <v>216</v>
      </c>
      <c r="B5149" t="s">
        <v>10463</v>
      </c>
    </row>
    <row r="5150" spans="1:2" hidden="1" x14ac:dyDescent="0.25">
      <c r="A5150" s="33" t="s">
        <v>286</v>
      </c>
      <c r="B5150" t="s">
        <v>10464</v>
      </c>
    </row>
    <row r="5151" spans="1:2" hidden="1" x14ac:dyDescent="0.25">
      <c r="A5151" s="147" t="s">
        <v>10465</v>
      </c>
      <c r="B5151" t="s">
        <v>10466</v>
      </c>
    </row>
    <row r="5152" spans="1:2" hidden="1" x14ac:dyDescent="0.25">
      <c r="A5152" s="147" t="s">
        <v>327</v>
      </c>
      <c r="B5152" t="s">
        <v>10467</v>
      </c>
    </row>
    <row r="5153" spans="1:2" hidden="1" x14ac:dyDescent="0.25">
      <c r="A5153" s="1" t="s">
        <v>93</v>
      </c>
      <c r="B5153" t="s">
        <v>10468</v>
      </c>
    </row>
    <row r="5154" spans="1:2" hidden="1" x14ac:dyDescent="0.25">
      <c r="A5154" s="33" t="s">
        <v>174</v>
      </c>
      <c r="B5154" t="s">
        <v>10469</v>
      </c>
    </row>
    <row r="5155" spans="1:2" hidden="1" x14ac:dyDescent="0.25">
      <c r="A5155" s="33" t="s">
        <v>181</v>
      </c>
      <c r="B5155" t="s">
        <v>10470</v>
      </c>
    </row>
    <row r="5156" spans="1:2" hidden="1" x14ac:dyDescent="0.25">
      <c r="A5156" s="33" t="s">
        <v>225</v>
      </c>
      <c r="B5156" t="s">
        <v>10471</v>
      </c>
    </row>
    <row r="5157" spans="1:2" hidden="1" x14ac:dyDescent="0.25">
      <c r="A5157" s="33" t="s">
        <v>292</v>
      </c>
      <c r="B5157" t="s">
        <v>10472</v>
      </c>
    </row>
    <row r="5158" spans="1:2" hidden="1" x14ac:dyDescent="0.25">
      <c r="A5158" s="52" t="s">
        <v>304</v>
      </c>
      <c r="B5158" t="s">
        <v>10473</v>
      </c>
    </row>
    <row r="5159" spans="1:2" hidden="1" x14ac:dyDescent="0.25">
      <c r="A5159" s="222" t="s">
        <v>480</v>
      </c>
      <c r="B5159" t="s">
        <v>10474</v>
      </c>
    </row>
    <row r="5160" spans="1:2" hidden="1" x14ac:dyDescent="0.25">
      <c r="A5160" s="33" t="s">
        <v>502</v>
      </c>
      <c r="B5160" t="s">
        <v>10475</v>
      </c>
    </row>
    <row r="5400" spans="1:1" x14ac:dyDescent="0.25">
      <c r="A5400" s="33"/>
    </row>
  </sheetData>
  <autoFilter ref="A1:B5160" xr:uid="{FF58544F-0830-4B68-8D3B-11B80FD143DF}">
    <filterColumn colId="1">
      <filters>
        <filter val="RICOH BRASIL S 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CAE7-D28D-43F6-908C-584300728153}">
  <dimension ref="A1:H8399"/>
  <sheetViews>
    <sheetView showGridLines="0" zoomScaleNormal="100" workbookViewId="0">
      <pane ySplit="1" topLeftCell="A6406" activePane="bottomLeft" state="frozen"/>
      <selection pane="bottomLeft" activeCell="E6432" sqref="E6432"/>
    </sheetView>
  </sheetViews>
  <sheetFormatPr defaultColWidth="9.140625" defaultRowHeight="15" x14ac:dyDescent="0.25"/>
  <cols>
    <col min="1" max="1" width="9.42578125" style="7" customWidth="1"/>
    <col min="2" max="2" width="45.7109375" style="34" bestFit="1" customWidth="1"/>
    <col min="3" max="3" width="20.7109375" style="34" customWidth="1"/>
    <col min="4" max="4" width="56.85546875" style="34" customWidth="1"/>
    <col min="5" max="5" width="16.7109375" style="57" bestFit="1" customWidth="1"/>
    <col min="6" max="6" width="15.7109375" style="8" customWidth="1"/>
    <col min="7" max="8" width="15.7109375" style="7" customWidth="1"/>
    <col min="9" max="16384" width="9.140625" style="7"/>
  </cols>
  <sheetData>
    <row r="1" spans="1:8" x14ac:dyDescent="0.25">
      <c r="A1" s="43" t="s">
        <v>10476</v>
      </c>
      <c r="B1" s="44" t="s">
        <v>10477</v>
      </c>
      <c r="C1" s="44" t="s">
        <v>2</v>
      </c>
      <c r="D1" s="44" t="s">
        <v>3</v>
      </c>
      <c r="E1" s="53" t="s">
        <v>10478</v>
      </c>
      <c r="F1" s="45" t="s">
        <v>10479</v>
      </c>
      <c r="G1" s="43" t="s">
        <v>10480</v>
      </c>
      <c r="H1" s="43" t="s">
        <v>8</v>
      </c>
    </row>
    <row r="2" spans="1:8" x14ac:dyDescent="0.25">
      <c r="A2" s="46" t="str">
        <f t="shared" ref="A2:A30" si="0">B2&amp;C2</f>
        <v>0010713447827415000105</v>
      </c>
      <c r="B2" s="41" t="s">
        <v>10481</v>
      </c>
      <c r="C2" s="41" t="s">
        <v>135</v>
      </c>
      <c r="D2" s="41" t="s">
        <v>8819</v>
      </c>
      <c r="E2" s="54">
        <v>89450</v>
      </c>
      <c r="F2" s="42">
        <v>45659.384074074071</v>
      </c>
      <c r="G2" s="40"/>
      <c r="H2" s="40" t="str">
        <f>IFERROR(VLOOKUP(B2,#REF!,1,FALSE),"Não localizado")</f>
        <v>Não localizado</v>
      </c>
    </row>
    <row r="3" spans="1:8" x14ac:dyDescent="0.25">
      <c r="A3" s="46" t="str">
        <f t="shared" si="0"/>
        <v>0000095207850212000107</v>
      </c>
      <c r="B3" s="41" t="s">
        <v>10482</v>
      </c>
      <c r="C3" s="41" t="s">
        <v>142</v>
      </c>
      <c r="D3" s="41" t="s">
        <v>8517</v>
      </c>
      <c r="E3" s="54">
        <v>219.9</v>
      </c>
      <c r="F3" s="42">
        <v>45659.400960648149</v>
      </c>
      <c r="G3" s="40"/>
      <c r="H3" s="40" t="str">
        <f>IFERROR(VLOOKUP(B3,#REF!,1,FALSE),"Não localizado")</f>
        <v>Não localizado</v>
      </c>
    </row>
    <row r="4" spans="1:8" x14ac:dyDescent="0.25">
      <c r="A4" s="46" t="str">
        <f t="shared" si="0"/>
        <v>0000085524427002000120</v>
      </c>
      <c r="B4" s="41" t="s">
        <v>10483</v>
      </c>
      <c r="C4" s="41" t="s">
        <v>709</v>
      </c>
      <c r="D4" s="41" t="s">
        <v>9038</v>
      </c>
      <c r="E4" s="54">
        <v>7887.43</v>
      </c>
      <c r="F4" s="42">
        <v>45659.405185185184</v>
      </c>
      <c r="G4" s="40"/>
      <c r="H4" s="40" t="str">
        <f>IFERROR(VLOOKUP(B4,#REF!,1,FALSE),"Não localizado")</f>
        <v>Não localizado</v>
      </c>
    </row>
    <row r="5" spans="1:8" x14ac:dyDescent="0.25">
      <c r="A5" s="46" t="str">
        <f t="shared" si="0"/>
        <v>0002512935791391000437</v>
      </c>
      <c r="B5" s="41" t="s">
        <v>10484</v>
      </c>
      <c r="C5" s="41" t="s">
        <v>1430</v>
      </c>
      <c r="D5" s="41" t="s">
        <v>8411</v>
      </c>
      <c r="E5" s="54">
        <v>69771.72</v>
      </c>
      <c r="F5" s="42">
        <v>45659.413344907407</v>
      </c>
      <c r="G5" s="40"/>
      <c r="H5" s="40" t="str">
        <f>IFERROR(VLOOKUP(B5,#REF!,1,FALSE),"Não localizado")</f>
        <v>Não localizado</v>
      </c>
    </row>
    <row r="6" spans="1:8" x14ac:dyDescent="0.25">
      <c r="A6" s="46" t="str">
        <f t="shared" si="0"/>
        <v>0002024634376617000128</v>
      </c>
      <c r="B6" s="41" t="s">
        <v>10485</v>
      </c>
      <c r="C6" s="41" t="s">
        <v>4061</v>
      </c>
      <c r="D6" s="41" t="s">
        <v>4062</v>
      </c>
      <c r="E6" s="54">
        <v>0</v>
      </c>
      <c r="F6" s="42">
        <v>45659.415914351855</v>
      </c>
      <c r="G6" s="40"/>
      <c r="H6" s="40" t="str">
        <f>IFERROR(VLOOKUP(B6,#REF!,1,FALSE),"Não localizado")</f>
        <v>Não localizado</v>
      </c>
    </row>
    <row r="7" spans="1:8" x14ac:dyDescent="0.25">
      <c r="A7" s="46" t="str">
        <f t="shared" si="0"/>
        <v>0002512635791391000437</v>
      </c>
      <c r="B7" s="41" t="s">
        <v>10486</v>
      </c>
      <c r="C7" s="41" t="s">
        <v>1430</v>
      </c>
      <c r="D7" s="41" t="s">
        <v>8411</v>
      </c>
      <c r="E7" s="54">
        <v>884228.46</v>
      </c>
      <c r="F7" s="42">
        <v>45659.42019675926</v>
      </c>
      <c r="G7" s="40"/>
      <c r="H7" s="40" t="str">
        <f>IFERROR(VLOOKUP(B7,#REF!,1,FALSE),"Não localizado")</f>
        <v>Não localizado</v>
      </c>
    </row>
    <row r="8" spans="1:8" x14ac:dyDescent="0.25">
      <c r="A8" s="46" t="str">
        <f t="shared" si="0"/>
        <v>0002508435791391000437</v>
      </c>
      <c r="B8" s="41" t="s">
        <v>10487</v>
      </c>
      <c r="C8" s="41" t="s">
        <v>1430</v>
      </c>
      <c r="D8" s="41" t="s">
        <v>10488</v>
      </c>
      <c r="E8" s="54">
        <v>1053.23</v>
      </c>
      <c r="F8" s="42">
        <v>45659.433055555557</v>
      </c>
      <c r="G8" s="40"/>
      <c r="H8" s="40" t="str">
        <f>IFERROR(VLOOKUP(B8,#REF!,1,FALSE),"Não localizado")</f>
        <v>Não localizado</v>
      </c>
    </row>
    <row r="9" spans="1:8" x14ac:dyDescent="0.25">
      <c r="A9" s="46" t="str">
        <f t="shared" si="0"/>
        <v>0000178622806294000186</v>
      </c>
      <c r="B9" s="41" t="s">
        <v>10489</v>
      </c>
      <c r="C9" s="41" t="s">
        <v>795</v>
      </c>
      <c r="D9" s="41" t="s">
        <v>10303</v>
      </c>
      <c r="E9" s="54">
        <v>26287</v>
      </c>
      <c r="F9" s="42">
        <v>45659.437824074077</v>
      </c>
      <c r="G9" s="40"/>
      <c r="H9" s="40" t="str">
        <f>IFERROR(VLOOKUP(B9,#REF!,1,FALSE),"Não localizado")</f>
        <v>Não localizado</v>
      </c>
    </row>
    <row r="10" spans="1:8" x14ac:dyDescent="0.25">
      <c r="A10" s="46" t="str">
        <f t="shared" si="0"/>
        <v>0002504535791391000437</v>
      </c>
      <c r="B10" s="41" t="s">
        <v>10490</v>
      </c>
      <c r="C10" s="41" t="s">
        <v>1430</v>
      </c>
      <c r="D10" s="41" t="s">
        <v>8411</v>
      </c>
      <c r="E10" s="54">
        <v>1515.82</v>
      </c>
      <c r="F10" s="42">
        <v>45659.442650462966</v>
      </c>
      <c r="G10" s="40"/>
      <c r="H10" s="40" t="str">
        <f>IFERROR(VLOOKUP(B10,#REF!,1,FALSE),"Não localizado")</f>
        <v>Não localizado</v>
      </c>
    </row>
    <row r="11" spans="1:8" x14ac:dyDescent="0.25">
      <c r="A11" s="46" t="str">
        <f t="shared" si="0"/>
        <v>0000006636834151000192</v>
      </c>
      <c r="B11" s="41" t="s">
        <v>328</v>
      </c>
      <c r="C11" s="41" t="s">
        <v>1264</v>
      </c>
      <c r="D11" s="41" t="s">
        <v>4040</v>
      </c>
      <c r="E11" s="54">
        <v>3672.5</v>
      </c>
      <c r="F11" s="42">
        <v>45659.449861111112</v>
      </c>
      <c r="G11" s="40"/>
      <c r="H11" s="40" t="str">
        <f>IFERROR(VLOOKUP(B11,#REF!,1,FALSE),"Não localizado")</f>
        <v>Não localizado</v>
      </c>
    </row>
    <row r="12" spans="1:8" x14ac:dyDescent="0.25">
      <c r="A12" s="46" t="str">
        <f t="shared" si="0"/>
        <v>0002507635791391000437</v>
      </c>
      <c r="B12" s="41" t="s">
        <v>10491</v>
      </c>
      <c r="C12" s="41" t="s">
        <v>1430</v>
      </c>
      <c r="D12" s="41" t="s">
        <v>8411</v>
      </c>
      <c r="E12" s="54">
        <v>1322.1</v>
      </c>
      <c r="F12" s="42">
        <v>45659.457395833335</v>
      </c>
      <c r="G12" s="40"/>
      <c r="H12" s="40" t="str">
        <f>IFERROR(VLOOKUP(B12,#REF!,1,FALSE),"Não localizado")</f>
        <v>Não localizado</v>
      </c>
    </row>
    <row r="13" spans="1:8" x14ac:dyDescent="0.25">
      <c r="A13" s="46" t="str">
        <f t="shared" si="0"/>
        <v>0004829501253053000187</v>
      </c>
      <c r="B13" s="41" t="s">
        <v>10492</v>
      </c>
      <c r="C13" s="41" t="s">
        <v>5265</v>
      </c>
      <c r="D13" s="41" t="s">
        <v>5266</v>
      </c>
      <c r="E13" s="54">
        <v>5650</v>
      </c>
      <c r="F13" s="42">
        <v>45659.459953703707</v>
      </c>
      <c r="G13" s="40"/>
      <c r="H13" s="40" t="str">
        <f>IFERROR(VLOOKUP(B13,#REF!,1,FALSE),"Não localizado")</f>
        <v>Não localizado</v>
      </c>
    </row>
    <row r="14" spans="1:8" x14ac:dyDescent="0.25">
      <c r="A14" s="46" t="str">
        <f t="shared" si="0"/>
        <v>0000185007560676000189</v>
      </c>
      <c r="B14" s="41" t="s">
        <v>10493</v>
      </c>
      <c r="C14" s="41" t="s">
        <v>264</v>
      </c>
      <c r="D14" s="41" t="s">
        <v>3838</v>
      </c>
      <c r="E14" s="54">
        <v>9486.39</v>
      </c>
      <c r="F14" s="42">
        <v>45659.46056712963</v>
      </c>
      <c r="G14" s="40"/>
      <c r="H14" s="40" t="str">
        <f>IFERROR(VLOOKUP(B14,#REF!,1,FALSE),"Não localizado")</f>
        <v>Não localizado</v>
      </c>
    </row>
    <row r="15" spans="1:8" x14ac:dyDescent="0.25">
      <c r="A15" s="46" t="str">
        <f t="shared" si="0"/>
        <v>0002499135791391000437</v>
      </c>
      <c r="B15" s="41" t="s">
        <v>10494</v>
      </c>
      <c r="C15" s="41" t="s">
        <v>1430</v>
      </c>
      <c r="D15" s="41" t="s">
        <v>8411</v>
      </c>
      <c r="E15" s="54">
        <v>657.75</v>
      </c>
      <c r="F15" s="42">
        <v>45659.461435185185</v>
      </c>
      <c r="G15" s="40"/>
      <c r="H15" s="40" t="str">
        <f>IFERROR(VLOOKUP(B15,#REF!,1,FALSE),"Não localizado")</f>
        <v>Não localizado</v>
      </c>
    </row>
    <row r="16" spans="1:8" x14ac:dyDescent="0.25">
      <c r="A16" s="46" t="str">
        <f t="shared" si="0"/>
        <v>0002503735791391000437</v>
      </c>
      <c r="B16" s="41" t="s">
        <v>10495</v>
      </c>
      <c r="C16" s="41" t="s">
        <v>1430</v>
      </c>
      <c r="D16" s="41" t="s">
        <v>8411</v>
      </c>
      <c r="E16" s="54">
        <v>0</v>
      </c>
      <c r="F16" s="42">
        <v>45659.464571759258</v>
      </c>
      <c r="G16" s="40"/>
      <c r="H16" s="40" t="str">
        <f>IFERROR(VLOOKUP(B16,#REF!,1,FALSE),"Não localizado")</f>
        <v>Não localizado</v>
      </c>
    </row>
    <row r="17" spans="1:8" x14ac:dyDescent="0.25">
      <c r="A17" s="46" t="str">
        <f t="shared" si="0"/>
        <v>0000495903165888000100</v>
      </c>
      <c r="B17" s="41" t="s">
        <v>10496</v>
      </c>
      <c r="C17" s="41" t="s">
        <v>2200</v>
      </c>
      <c r="D17" s="41" t="s">
        <v>10497</v>
      </c>
      <c r="E17" s="54">
        <v>8400</v>
      </c>
      <c r="F17" s="42">
        <v>45659.466192129628</v>
      </c>
      <c r="G17" s="40"/>
      <c r="H17" s="40" t="str">
        <f>IFERROR(VLOOKUP(B17,#REF!,1,FALSE),"Não localizado")</f>
        <v>Não localizado</v>
      </c>
    </row>
    <row r="18" spans="1:8" x14ac:dyDescent="0.25">
      <c r="A18" s="46" t="str">
        <f t="shared" si="0"/>
        <v>0002049973442782000192</v>
      </c>
      <c r="B18" s="41" t="s">
        <v>10498</v>
      </c>
      <c r="C18" s="41" t="s">
        <v>3060</v>
      </c>
      <c r="D18" s="41" t="s">
        <v>4023</v>
      </c>
      <c r="E18" s="54">
        <v>2838</v>
      </c>
      <c r="F18" s="42">
        <v>45659.466226851851</v>
      </c>
      <c r="G18" s="40"/>
      <c r="H18" s="40" t="str">
        <f>IFERROR(VLOOKUP(B18,#REF!,1,FALSE),"Não localizado")</f>
        <v>Não localizado</v>
      </c>
    </row>
    <row r="19" spans="1:8" x14ac:dyDescent="0.25">
      <c r="A19" s="46" t="str">
        <f t="shared" si="0"/>
        <v>00025037R35791391000437</v>
      </c>
      <c r="B19" s="41" t="s">
        <v>10499</v>
      </c>
      <c r="C19" s="41" t="s">
        <v>1430</v>
      </c>
      <c r="D19" s="41" t="s">
        <v>8411</v>
      </c>
      <c r="E19" s="54">
        <v>1207.55</v>
      </c>
      <c r="F19" s="42">
        <v>45659.470254629632</v>
      </c>
      <c r="G19" s="40"/>
      <c r="H19" s="40" t="str">
        <f>IFERROR(VLOOKUP(B19,#REF!,1,FALSE),"Não localizado")</f>
        <v>Não localizado</v>
      </c>
    </row>
    <row r="20" spans="1:8" x14ac:dyDescent="0.25">
      <c r="A20" s="46" t="str">
        <f t="shared" si="0"/>
        <v>0002498935791391000437</v>
      </c>
      <c r="B20" s="41" t="s">
        <v>10500</v>
      </c>
      <c r="C20" s="41" t="s">
        <v>1430</v>
      </c>
      <c r="D20" s="41" t="s">
        <v>8411</v>
      </c>
      <c r="E20" s="54">
        <v>523.98</v>
      </c>
      <c r="F20" s="42">
        <v>45659.475405092591</v>
      </c>
      <c r="G20" s="40"/>
      <c r="H20" s="40" t="str">
        <f>IFERROR(VLOOKUP(B20,#REF!,1,FALSE),"Não localizado")</f>
        <v>Não localizado</v>
      </c>
    </row>
    <row r="21" spans="1:8" x14ac:dyDescent="0.25">
      <c r="A21" s="46" t="str">
        <f t="shared" si="0"/>
        <v>0000104716648173000150</v>
      </c>
      <c r="B21" s="41" t="s">
        <v>2213</v>
      </c>
      <c r="C21" s="41" t="s">
        <v>9121</v>
      </c>
      <c r="D21" s="41" t="s">
        <v>9122</v>
      </c>
      <c r="E21" s="54">
        <v>4900</v>
      </c>
      <c r="F21" s="42">
        <v>45659.478379629632</v>
      </c>
      <c r="G21" s="40"/>
      <c r="H21" s="40" t="str">
        <f>IFERROR(VLOOKUP(B21,#REF!,1,FALSE),"Não localizado")</f>
        <v>Não localizado</v>
      </c>
    </row>
    <row r="22" spans="1:8" x14ac:dyDescent="0.25">
      <c r="A22" s="46" t="str">
        <f t="shared" si="0"/>
        <v>0002507435791391000437</v>
      </c>
      <c r="B22" s="41" t="s">
        <v>10501</v>
      </c>
      <c r="C22" s="41" t="s">
        <v>1430</v>
      </c>
      <c r="D22" s="41" t="s">
        <v>8411</v>
      </c>
      <c r="E22" s="54">
        <v>13697.13</v>
      </c>
      <c r="F22" s="42">
        <v>45659.479050925926</v>
      </c>
      <c r="G22" s="40"/>
      <c r="H22" s="40" t="str">
        <f>IFERROR(VLOOKUP(B22,#REF!,1,FALSE),"Não localizado")</f>
        <v>Não localizado</v>
      </c>
    </row>
    <row r="23" spans="1:8" x14ac:dyDescent="0.25">
      <c r="A23" s="46" t="str">
        <f t="shared" si="0"/>
        <v>0002503035791391000437</v>
      </c>
      <c r="B23" s="41" t="s">
        <v>10502</v>
      </c>
      <c r="C23" s="41" t="s">
        <v>1430</v>
      </c>
      <c r="D23" s="41" t="s">
        <v>8411</v>
      </c>
      <c r="E23" s="54">
        <v>0</v>
      </c>
      <c r="F23" s="42">
        <v>45659.482881944445</v>
      </c>
      <c r="G23" s="40"/>
      <c r="H23" s="40" t="str">
        <f>IFERROR(VLOOKUP(B23,#REF!,1,FALSE),"Não localizado")</f>
        <v>Não localizado</v>
      </c>
    </row>
    <row r="24" spans="1:8" x14ac:dyDescent="0.25">
      <c r="A24" s="46" t="str">
        <f t="shared" si="0"/>
        <v>0001663942288886000160</v>
      </c>
      <c r="B24" s="41" t="s">
        <v>10503</v>
      </c>
      <c r="C24" s="41" t="s">
        <v>45</v>
      </c>
      <c r="D24" s="41" t="s">
        <v>4349</v>
      </c>
      <c r="E24" s="54">
        <v>401843.88</v>
      </c>
      <c r="F24" s="42">
        <v>45659.487951388888</v>
      </c>
      <c r="G24" s="40"/>
      <c r="H24" s="40" t="str">
        <f>IFERROR(VLOOKUP(B24,#REF!,1,FALSE),"Não localizado")</f>
        <v>Não localizado</v>
      </c>
    </row>
    <row r="25" spans="1:8" x14ac:dyDescent="0.25">
      <c r="A25" s="46" t="str">
        <f t="shared" si="0"/>
        <v>0087566392660406000623</v>
      </c>
      <c r="B25" s="41" t="s">
        <v>10504</v>
      </c>
      <c r="C25" s="41" t="s">
        <v>10505</v>
      </c>
      <c r="D25" s="41" t="s">
        <v>5781</v>
      </c>
      <c r="E25" s="54">
        <v>7000.48</v>
      </c>
      <c r="F25" s="42">
        <v>45659.495254629626</v>
      </c>
      <c r="G25" s="40"/>
      <c r="H25" s="40" t="str">
        <f>IFERROR(VLOOKUP(B25,#REF!,1,FALSE),"Não localizado")</f>
        <v>Não localizado</v>
      </c>
    </row>
    <row r="26" spans="1:8" x14ac:dyDescent="0.25">
      <c r="A26" s="46" t="str">
        <f t="shared" si="0"/>
        <v>0001663642288886000160</v>
      </c>
      <c r="B26" s="41" t="s">
        <v>10506</v>
      </c>
      <c r="C26" s="41" t="s">
        <v>45</v>
      </c>
      <c r="D26" s="41" t="s">
        <v>4349</v>
      </c>
      <c r="E26" s="54">
        <v>130866.34</v>
      </c>
      <c r="F26" s="42">
        <v>45659.498749999999</v>
      </c>
      <c r="G26" s="40"/>
      <c r="H26" s="40" t="str">
        <f>IFERROR(VLOOKUP(B26,#REF!,1,FALSE),"Não localizado")</f>
        <v>Não localizado</v>
      </c>
    </row>
    <row r="27" spans="1:8" x14ac:dyDescent="0.25">
      <c r="A27" s="46" t="str">
        <f t="shared" si="0"/>
        <v>ISS 12/2024ISS</v>
      </c>
      <c r="B27" s="41" t="s">
        <v>10507</v>
      </c>
      <c r="C27" s="41" t="s">
        <v>10508</v>
      </c>
      <c r="D27" s="41" t="s">
        <v>8281</v>
      </c>
      <c r="E27" s="54">
        <v>3771076.88</v>
      </c>
      <c r="F27" s="42">
        <v>45659.509236111109</v>
      </c>
      <c r="G27" s="40"/>
      <c r="H27" s="40" t="str">
        <f>IFERROR(VLOOKUP(B27,#REF!,1,FALSE),"Não localizado")</f>
        <v>Não localizado</v>
      </c>
    </row>
    <row r="28" spans="1:8" x14ac:dyDescent="0.25">
      <c r="A28" s="46" t="str">
        <f t="shared" si="0"/>
        <v>ISS 12/2024ISS</v>
      </c>
      <c r="B28" s="41" t="s">
        <v>10507</v>
      </c>
      <c r="C28" s="41" t="s">
        <v>10508</v>
      </c>
      <c r="D28" s="41" t="s">
        <v>8285</v>
      </c>
      <c r="E28" s="54">
        <v>3236.58</v>
      </c>
      <c r="F28" s="42">
        <v>45659.511041666665</v>
      </c>
      <c r="G28" s="40"/>
      <c r="H28" s="40" t="str">
        <f>IFERROR(VLOOKUP(B28,#REF!,1,FALSE),"Não localizado")</f>
        <v>Não localizado</v>
      </c>
    </row>
    <row r="29" spans="1:8" x14ac:dyDescent="0.25">
      <c r="A29" s="46" t="str">
        <f t="shared" si="0"/>
        <v>0000357600191027000109</v>
      </c>
      <c r="B29" s="41" t="s">
        <v>2258</v>
      </c>
      <c r="C29" s="41" t="s">
        <v>871</v>
      </c>
      <c r="D29" s="41" t="s">
        <v>5569</v>
      </c>
      <c r="E29" s="54">
        <v>13496</v>
      </c>
      <c r="F29" s="42">
        <v>45659.511446759258</v>
      </c>
      <c r="G29" s="40"/>
      <c r="H29" s="40" t="str">
        <f>IFERROR(VLOOKUP(B29,#REF!,1,FALSE),"Não localizado")</f>
        <v>Não localizado</v>
      </c>
    </row>
    <row r="30" spans="1:8" x14ac:dyDescent="0.25">
      <c r="A30" s="46" t="str">
        <f t="shared" si="0"/>
        <v>ISS 12/202482892282000143</v>
      </c>
      <c r="B30" s="41" t="s">
        <v>10507</v>
      </c>
      <c r="C30" s="41" t="s">
        <v>8282</v>
      </c>
      <c r="D30" s="41" t="s">
        <v>8283</v>
      </c>
      <c r="E30" s="54">
        <v>7220.41</v>
      </c>
      <c r="F30" s="42">
        <v>45659.513958333337</v>
      </c>
      <c r="G30" s="40"/>
      <c r="H30" s="40" t="str">
        <f>IFERROR(VLOOKUP(B30,#REF!,1,FALSE),"Não localizado")</f>
        <v>Não localizado</v>
      </c>
    </row>
    <row r="31" spans="1:8" x14ac:dyDescent="0.25">
      <c r="A31" s="46" t="str">
        <f t="shared" ref="A31:A83" si="1">B31&amp;C31</f>
        <v>ISS 12/2024ISS</v>
      </c>
      <c r="B31" s="41" t="s">
        <v>10507</v>
      </c>
      <c r="C31" s="41" t="s">
        <v>10508</v>
      </c>
      <c r="D31" s="41" t="s">
        <v>8948</v>
      </c>
      <c r="E31" s="54">
        <v>0</v>
      </c>
      <c r="F31" s="42">
        <v>45659.515694444446</v>
      </c>
      <c r="G31" s="40"/>
      <c r="H31" s="40" t="str">
        <f>IFERROR(VLOOKUP(B31,#REF!,1,FALSE),"Não localizado")</f>
        <v>Não localizado</v>
      </c>
    </row>
    <row r="32" spans="1:8" x14ac:dyDescent="0.25">
      <c r="A32" s="46" t="str">
        <f t="shared" si="1"/>
        <v>0002499035791391000437</v>
      </c>
      <c r="B32" s="41" t="s">
        <v>10509</v>
      </c>
      <c r="C32" s="41" t="s">
        <v>1430</v>
      </c>
      <c r="D32" s="41" t="s">
        <v>8411</v>
      </c>
      <c r="E32" s="54">
        <v>6814.34</v>
      </c>
      <c r="F32" s="42">
        <v>45659.525682870371</v>
      </c>
      <c r="G32" s="40"/>
      <c r="H32" s="40" t="str">
        <f>IFERROR(VLOOKUP(B32,#REF!,1,FALSE),"Não localizado")</f>
        <v>Não localizado</v>
      </c>
    </row>
    <row r="33" spans="1:8" x14ac:dyDescent="0.25">
      <c r="A33" s="46" t="str">
        <f t="shared" si="1"/>
        <v>00025030R35791391000437</v>
      </c>
      <c r="B33" s="41" t="s">
        <v>10510</v>
      </c>
      <c r="C33" s="41" t="s">
        <v>1430</v>
      </c>
      <c r="D33" s="41" t="s">
        <v>8411</v>
      </c>
      <c r="E33" s="54">
        <v>0</v>
      </c>
      <c r="F33" s="42">
        <v>45659.529224537036</v>
      </c>
      <c r="G33" s="40"/>
      <c r="H33" s="40" t="str">
        <f>IFERROR(VLOOKUP(B33,#REF!,1,FALSE),"Não localizado")</f>
        <v>Não localizado</v>
      </c>
    </row>
    <row r="34" spans="1:8" x14ac:dyDescent="0.25">
      <c r="A34" s="46" t="str">
        <f t="shared" si="1"/>
        <v>0000242821356354000143</v>
      </c>
      <c r="B34" s="41" t="s">
        <v>10511</v>
      </c>
      <c r="C34" s="41" t="s">
        <v>80</v>
      </c>
      <c r="D34" s="41" t="s">
        <v>8227</v>
      </c>
      <c r="E34" s="54">
        <v>85000</v>
      </c>
      <c r="F34" s="42">
        <v>45659.546550925923</v>
      </c>
      <c r="G34" s="40"/>
      <c r="H34" s="40" t="str">
        <f>IFERROR(VLOOKUP(B34,#REF!,1,FALSE),"Não localizado")</f>
        <v>Não localizado</v>
      </c>
    </row>
    <row r="35" spans="1:8" x14ac:dyDescent="0.25">
      <c r="A35" s="46" t="str">
        <f t="shared" si="1"/>
        <v>0000244921356354000143</v>
      </c>
      <c r="B35" s="41" t="s">
        <v>10512</v>
      </c>
      <c r="C35" s="41" t="s">
        <v>80</v>
      </c>
      <c r="D35" s="41" t="s">
        <v>8227</v>
      </c>
      <c r="E35" s="54">
        <v>100213.49</v>
      </c>
      <c r="F35" s="42">
        <v>45659.549143518518</v>
      </c>
      <c r="G35" s="40"/>
      <c r="H35" s="40" t="str">
        <f>IFERROR(VLOOKUP(B35,#REF!,1,FALSE),"Não localizado")</f>
        <v>Não localizado</v>
      </c>
    </row>
    <row r="36" spans="1:8" x14ac:dyDescent="0.25">
      <c r="A36" s="46" t="str">
        <f t="shared" si="1"/>
        <v>0002792133296922000147</v>
      </c>
      <c r="B36" s="41" t="s">
        <v>10513</v>
      </c>
      <c r="C36" s="41" t="s">
        <v>848</v>
      </c>
      <c r="D36" s="41" t="s">
        <v>10048</v>
      </c>
      <c r="E36" s="54">
        <v>9410</v>
      </c>
      <c r="F36" s="42">
        <v>45659.552303240744</v>
      </c>
      <c r="G36" s="40"/>
      <c r="H36" s="40" t="str">
        <f>IFERROR(VLOOKUP(B36,#REF!,1,FALSE),"Não localizado")</f>
        <v>Não localizado</v>
      </c>
    </row>
    <row r="37" spans="1:8" x14ac:dyDescent="0.25">
      <c r="A37" s="46" t="str">
        <f t="shared" si="1"/>
        <v>00025030RR35791391000437</v>
      </c>
      <c r="B37" s="41" t="s">
        <v>10514</v>
      </c>
      <c r="C37" s="41" t="s">
        <v>1430</v>
      </c>
      <c r="D37" s="41" t="s">
        <v>8411</v>
      </c>
      <c r="E37" s="54">
        <v>15704.07</v>
      </c>
      <c r="F37" s="42">
        <v>45659.562858796293</v>
      </c>
      <c r="G37" s="40"/>
      <c r="H37" s="40" t="str">
        <f>IFERROR(VLOOKUP(B37,#REF!,1,FALSE),"Não localizado")</f>
        <v>Não localizado</v>
      </c>
    </row>
    <row r="38" spans="1:8" x14ac:dyDescent="0.25">
      <c r="A38" s="46" t="str">
        <f t="shared" si="1"/>
        <v>0002512735791391000437</v>
      </c>
      <c r="B38" s="41" t="s">
        <v>10515</v>
      </c>
      <c r="C38" s="41" t="s">
        <v>1430</v>
      </c>
      <c r="D38" s="41" t="s">
        <v>8411</v>
      </c>
      <c r="E38" s="54">
        <v>69771.72</v>
      </c>
      <c r="F38" s="42">
        <v>45659.566006944442</v>
      </c>
      <c r="G38" s="40"/>
      <c r="H38" s="40" t="str">
        <f>IFERROR(VLOOKUP(B38,#REF!,1,FALSE),"Não localizado")</f>
        <v>Não localizado</v>
      </c>
    </row>
    <row r="39" spans="1:8" x14ac:dyDescent="0.25">
      <c r="A39" s="46" t="str">
        <f t="shared" si="1"/>
        <v>0000174108736011000731</v>
      </c>
      <c r="B39" s="41" t="s">
        <v>10516</v>
      </c>
      <c r="C39" s="41" t="s">
        <v>1056</v>
      </c>
      <c r="D39" s="41" t="s">
        <v>6030</v>
      </c>
      <c r="E39" s="54">
        <v>1958</v>
      </c>
      <c r="F39" s="42">
        <v>45659.572175925925</v>
      </c>
      <c r="G39" s="40"/>
      <c r="H39" s="40" t="str">
        <f>IFERROR(VLOOKUP(B39,#REF!,1,FALSE),"Não localizado")</f>
        <v>Não localizado</v>
      </c>
    </row>
    <row r="40" spans="1:8" x14ac:dyDescent="0.25">
      <c r="A40" s="46" t="str">
        <f t="shared" si="1"/>
        <v>0002512835791391000437</v>
      </c>
      <c r="B40" s="41" t="s">
        <v>10517</v>
      </c>
      <c r="C40" s="41" t="s">
        <v>1430</v>
      </c>
      <c r="D40" s="41" t="s">
        <v>8411</v>
      </c>
      <c r="E40" s="54">
        <v>87356.46</v>
      </c>
      <c r="F40" s="42">
        <v>45659.597337962965</v>
      </c>
      <c r="G40" s="40"/>
      <c r="H40" s="40" t="str">
        <f>IFERROR(VLOOKUP(B40,#REF!,1,FALSE),"Não localizado")</f>
        <v>Não localizado</v>
      </c>
    </row>
    <row r="41" spans="1:8" x14ac:dyDescent="0.25">
      <c r="A41" s="46" t="str">
        <f t="shared" si="1"/>
        <v>9964702200497373000110</v>
      </c>
      <c r="B41" s="41" t="s">
        <v>10518</v>
      </c>
      <c r="C41" s="41" t="s">
        <v>317</v>
      </c>
      <c r="D41" s="41" t="s">
        <v>9136</v>
      </c>
      <c r="E41" s="54">
        <v>552.69000000000005</v>
      </c>
      <c r="F41" s="42">
        <v>45659.599953703706</v>
      </c>
      <c r="G41" s="40"/>
      <c r="H41" s="40" t="str">
        <f>IFERROR(VLOOKUP(B41,#REF!,1,FALSE),"Não localizado")</f>
        <v>Não localizado</v>
      </c>
    </row>
    <row r="42" spans="1:8" x14ac:dyDescent="0.25">
      <c r="A42" s="46" t="str">
        <f t="shared" si="1"/>
        <v>01/202548307113000160</v>
      </c>
      <c r="B42" s="41" t="s">
        <v>10519</v>
      </c>
      <c r="C42" s="41" t="s">
        <v>8189</v>
      </c>
      <c r="D42" s="41" t="s">
        <v>8190</v>
      </c>
      <c r="E42" s="54">
        <v>3368518.76</v>
      </c>
      <c r="F42" s="42">
        <v>45659.603587962964</v>
      </c>
      <c r="G42" s="40"/>
      <c r="H42" s="40" t="str">
        <f>IFERROR(VLOOKUP(B42,#REF!,1,FALSE),"Não localizado")</f>
        <v>Não localizado</v>
      </c>
    </row>
    <row r="43" spans="1:8" x14ac:dyDescent="0.25">
      <c r="A43" s="46" t="str">
        <f t="shared" si="1"/>
        <v>9889212900497373000110</v>
      </c>
      <c r="B43" s="41" t="s">
        <v>10520</v>
      </c>
      <c r="C43" s="41" t="s">
        <v>317</v>
      </c>
      <c r="D43" s="41" t="s">
        <v>9136</v>
      </c>
      <c r="E43" s="54">
        <v>225.9</v>
      </c>
      <c r="F43" s="42">
        <v>45659.604641203703</v>
      </c>
      <c r="G43" s="40"/>
      <c r="H43" s="40" t="str">
        <f>IFERROR(VLOOKUP(B43,#REF!,1,FALSE),"Não localizado")</f>
        <v>Não localizado</v>
      </c>
    </row>
    <row r="44" spans="1:8" x14ac:dyDescent="0.25">
      <c r="A44" s="46" t="str">
        <f t="shared" si="1"/>
        <v>9799833500497373000110</v>
      </c>
      <c r="B44" s="41" t="s">
        <v>10521</v>
      </c>
      <c r="C44" s="41" t="s">
        <v>317</v>
      </c>
      <c r="D44" s="41" t="s">
        <v>9136</v>
      </c>
      <c r="E44" s="54">
        <v>302.89999999999998</v>
      </c>
      <c r="F44" s="42">
        <v>45659.608495370368</v>
      </c>
      <c r="G44" s="40"/>
      <c r="H44" s="40" t="str">
        <f>IFERROR(VLOOKUP(B44,#REF!,1,FALSE),"Não localizado")</f>
        <v>Não localizado</v>
      </c>
    </row>
    <row r="45" spans="1:8" x14ac:dyDescent="0.25">
      <c r="A45" s="46" t="str">
        <f t="shared" si="1"/>
        <v>9751289600497373000110</v>
      </c>
      <c r="B45" s="41" t="s">
        <v>10522</v>
      </c>
      <c r="C45" s="41" t="s">
        <v>317</v>
      </c>
      <c r="D45" s="41" t="s">
        <v>9136</v>
      </c>
      <c r="E45" s="54">
        <v>270.98</v>
      </c>
      <c r="F45" s="42">
        <v>45659.61074074074</v>
      </c>
      <c r="G45" s="40"/>
      <c r="H45" s="40" t="str">
        <f>IFERROR(VLOOKUP(B45,#REF!,1,FALSE),"Não localizado")</f>
        <v>Não localizado</v>
      </c>
    </row>
    <row r="46" spans="1:8" x14ac:dyDescent="0.25">
      <c r="A46" s="46" t="str">
        <f t="shared" si="1"/>
        <v>0000007020054467000121</v>
      </c>
      <c r="B46" s="41" t="s">
        <v>2548</v>
      </c>
      <c r="C46" s="41" t="s">
        <v>1391</v>
      </c>
      <c r="D46" s="41" t="s">
        <v>9230</v>
      </c>
      <c r="E46" s="54">
        <v>0</v>
      </c>
      <c r="F46" s="42">
        <v>45659.623217592591</v>
      </c>
      <c r="G46" s="40"/>
      <c r="H46" s="40" t="str">
        <f>IFERROR(VLOOKUP(B46,#REF!,1,FALSE),"Não localizado")</f>
        <v>Não localizado</v>
      </c>
    </row>
    <row r="47" spans="1:8" x14ac:dyDescent="0.25">
      <c r="A47" s="46" t="str">
        <f t="shared" si="1"/>
        <v>01/2025 148307113000160</v>
      </c>
      <c r="B47" s="41" t="s">
        <v>10523</v>
      </c>
      <c r="C47" s="41" t="s">
        <v>8189</v>
      </c>
      <c r="D47" s="41" t="s">
        <v>8190</v>
      </c>
      <c r="E47" s="54">
        <v>2810677.69</v>
      </c>
      <c r="F47" s="42">
        <v>45659.630983796298</v>
      </c>
      <c r="G47" s="40"/>
      <c r="H47" s="40" t="str">
        <f>IFERROR(VLOOKUP(B47,#REF!,1,FALSE),"Não localizado")</f>
        <v>Não localizado</v>
      </c>
    </row>
    <row r="48" spans="1:8" x14ac:dyDescent="0.25">
      <c r="A48" s="46" t="str">
        <f t="shared" si="1"/>
        <v>00000070R20054467000121</v>
      </c>
      <c r="B48" s="41" t="s">
        <v>10524</v>
      </c>
      <c r="C48" s="41" t="s">
        <v>1391</v>
      </c>
      <c r="D48" s="41" t="s">
        <v>9230</v>
      </c>
      <c r="E48" s="54">
        <v>40800</v>
      </c>
      <c r="F48" s="42">
        <v>45659.632731481484</v>
      </c>
      <c r="G48" s="40"/>
      <c r="H48" s="40" t="str">
        <f>IFERROR(VLOOKUP(B48,#REF!,1,FALSE),"Não localizado")</f>
        <v>Não localizado</v>
      </c>
    </row>
    <row r="49" spans="1:8" x14ac:dyDescent="0.25">
      <c r="A49" s="46" t="str">
        <f t="shared" si="1"/>
        <v>0000461322772012000177</v>
      </c>
      <c r="B49" s="41" t="s">
        <v>10525</v>
      </c>
      <c r="C49" s="41" t="s">
        <v>124</v>
      </c>
      <c r="D49" s="41" t="s">
        <v>9268</v>
      </c>
      <c r="E49" s="54">
        <v>10000</v>
      </c>
      <c r="F49" s="42">
        <v>45659.636354166665</v>
      </c>
      <c r="G49" s="40"/>
      <c r="H49" s="40" t="str">
        <f>IFERROR(VLOOKUP(B49,#REF!,1,FALSE),"Não localizado")</f>
        <v>Não localizado</v>
      </c>
    </row>
    <row r="50" spans="1:8" x14ac:dyDescent="0.25">
      <c r="A50" s="46" t="str">
        <f t="shared" si="1"/>
        <v>0000008336397714000122</v>
      </c>
      <c r="B50" s="41" t="s">
        <v>10526</v>
      </c>
      <c r="C50" s="41" t="s">
        <v>991</v>
      </c>
      <c r="D50" s="41" t="s">
        <v>10329</v>
      </c>
      <c r="E50" s="54">
        <v>72000</v>
      </c>
      <c r="F50" s="42">
        <v>45659.6403587963</v>
      </c>
      <c r="G50" s="40"/>
      <c r="H50" s="40" t="str">
        <f>IFERROR(VLOOKUP(B50,#REF!,1,FALSE),"Não localizado")</f>
        <v>Não localizado</v>
      </c>
    </row>
    <row r="51" spans="1:8" x14ac:dyDescent="0.25">
      <c r="A51" s="46" t="str">
        <f t="shared" si="1"/>
        <v>0004895705437734000156</v>
      </c>
      <c r="B51" s="41" t="s">
        <v>10527</v>
      </c>
      <c r="C51" s="41" t="s">
        <v>727</v>
      </c>
      <c r="D51" s="41" t="s">
        <v>7862</v>
      </c>
      <c r="E51" s="54">
        <v>56328.34</v>
      </c>
      <c r="F51" s="42">
        <v>45659.647326388891</v>
      </c>
      <c r="G51" s="40"/>
      <c r="H51" s="40" t="str">
        <f>IFERROR(VLOOKUP(B51,#REF!,1,FALSE),"Não localizado")</f>
        <v>Não localizado</v>
      </c>
    </row>
    <row r="52" spans="1:8" x14ac:dyDescent="0.25">
      <c r="A52" s="46" t="str">
        <f t="shared" si="1"/>
        <v>IRRF PJ 12/2024IRRF</v>
      </c>
      <c r="B52" s="41" t="s">
        <v>10528</v>
      </c>
      <c r="C52" s="41" t="s">
        <v>10529</v>
      </c>
      <c r="D52" s="41" t="s">
        <v>7556</v>
      </c>
      <c r="E52" s="54">
        <v>240839.81</v>
      </c>
      <c r="F52" s="42">
        <v>45659.6643287037</v>
      </c>
      <c r="G52" s="40"/>
      <c r="H52" s="40" t="str">
        <f>IFERROR(VLOOKUP(B52,#REF!,1,FALSE),"Não localizado")</f>
        <v>Não localizado</v>
      </c>
    </row>
    <row r="53" spans="1:8" x14ac:dyDescent="0.25">
      <c r="A53" s="46" t="str">
        <f t="shared" si="1"/>
        <v>IRRF COOP 12/2024IRRF</v>
      </c>
      <c r="B53" s="41" t="s">
        <v>10530</v>
      </c>
      <c r="C53" s="41" t="s">
        <v>10529</v>
      </c>
      <c r="D53" s="41" t="s">
        <v>7556</v>
      </c>
      <c r="E53" s="54">
        <v>163.47999999999999</v>
      </c>
      <c r="F53" s="42">
        <v>45659.666643518518</v>
      </c>
      <c r="G53" s="40"/>
      <c r="H53" s="40" t="str">
        <f>IFERROR(VLOOKUP(B53,#REF!,1,FALSE),"Não localizado")</f>
        <v>Não localizado</v>
      </c>
    </row>
    <row r="54" spans="1:8" x14ac:dyDescent="0.25">
      <c r="A54" s="46" t="str">
        <f t="shared" si="1"/>
        <v>PCC 12/2024PCC</v>
      </c>
      <c r="B54" s="41" t="s">
        <v>10531</v>
      </c>
      <c r="C54" s="41" t="s">
        <v>10532</v>
      </c>
      <c r="D54" s="41" t="s">
        <v>7556</v>
      </c>
      <c r="E54" s="54">
        <v>760205.25</v>
      </c>
      <c r="F54" s="42">
        <v>45659.668425925927</v>
      </c>
      <c r="G54" s="40"/>
      <c r="H54" s="40" t="str">
        <f>IFERROR(VLOOKUP(B54,#REF!,1,FALSE),"Não localizado")</f>
        <v>Não localizado</v>
      </c>
    </row>
    <row r="55" spans="1:8" x14ac:dyDescent="0.25">
      <c r="A55" s="46" t="str">
        <f t="shared" si="1"/>
        <v>INSS REINF 12/2024INSS</v>
      </c>
      <c r="B55" s="41" t="s">
        <v>10533</v>
      </c>
      <c r="C55" s="41" t="s">
        <v>10534</v>
      </c>
      <c r="D55" s="41" t="s">
        <v>7556</v>
      </c>
      <c r="E55" s="54">
        <v>196448.07</v>
      </c>
      <c r="F55" s="42">
        <v>45659.671493055554</v>
      </c>
      <c r="G55" s="40"/>
      <c r="H55" s="40" t="str">
        <f>IFERROR(VLOOKUP(B55,#REF!,1,FALSE),"Não localizado")</f>
        <v>Não localizado</v>
      </c>
    </row>
    <row r="56" spans="1:8" x14ac:dyDescent="0.25">
      <c r="A56" s="46" t="str">
        <f t="shared" si="1"/>
        <v>0000637213578459000119</v>
      </c>
      <c r="B56" s="41" t="s">
        <v>10535</v>
      </c>
      <c r="C56" s="41" t="s">
        <v>10386</v>
      </c>
      <c r="D56" s="41" t="s">
        <v>10536</v>
      </c>
      <c r="E56" s="54">
        <v>8153</v>
      </c>
      <c r="F56" s="42">
        <v>45659.671932870369</v>
      </c>
      <c r="G56" s="40"/>
      <c r="H56" s="40" t="str">
        <f>IFERROR(VLOOKUP(B56,#REF!,1,FALSE),"Não localizado")</f>
        <v>Não localizado</v>
      </c>
    </row>
    <row r="57" spans="1:8" x14ac:dyDescent="0.25">
      <c r="A57" s="46" t="str">
        <f t="shared" si="1"/>
        <v>0008972101080512000178</v>
      </c>
      <c r="B57" s="41" t="s">
        <v>10537</v>
      </c>
      <c r="C57" s="41" t="s">
        <v>8840</v>
      </c>
      <c r="D57" s="41" t="s">
        <v>8841</v>
      </c>
      <c r="E57" s="54">
        <v>0</v>
      </c>
      <c r="F57" s="42">
        <v>45659.672280092593</v>
      </c>
      <c r="G57" s="40"/>
      <c r="H57" s="40" t="str">
        <f>IFERROR(VLOOKUP(B57,#REF!,1,FALSE),"Não localizado")</f>
        <v>Não localizado</v>
      </c>
    </row>
    <row r="58" spans="1:8" x14ac:dyDescent="0.25">
      <c r="A58" s="46" t="str">
        <f t="shared" si="1"/>
        <v>F2425/2024A81785669</v>
      </c>
      <c r="B58" s="41" t="s">
        <v>10538</v>
      </c>
      <c r="C58" s="41" t="s">
        <v>869</v>
      </c>
      <c r="D58" s="41" t="s">
        <v>7493</v>
      </c>
      <c r="E58" s="54">
        <v>18750</v>
      </c>
      <c r="F58" s="42">
        <v>45659.677905092591</v>
      </c>
      <c r="G58" s="40"/>
      <c r="H58" s="40" t="str">
        <f>IFERROR(VLOOKUP(B58,#REF!,1,FALSE),"Não localizado")</f>
        <v>Não localizado</v>
      </c>
    </row>
    <row r="59" spans="1:8" x14ac:dyDescent="0.25">
      <c r="A59" s="46" t="str">
        <f t="shared" si="1"/>
        <v>PIS 12/2024PIS</v>
      </c>
      <c r="B59" s="41" t="s">
        <v>10539</v>
      </c>
      <c r="C59" s="41" t="s">
        <v>10540</v>
      </c>
      <c r="D59" s="41" t="s">
        <v>7556</v>
      </c>
      <c r="E59" s="54">
        <v>0</v>
      </c>
      <c r="F59" s="42">
        <v>45659.68141203704</v>
      </c>
      <c r="G59" s="40"/>
      <c r="H59" s="40" t="str">
        <f>IFERROR(VLOOKUP(B59,#REF!,1,FALSE),"Não localizado")</f>
        <v>Não localizado</v>
      </c>
    </row>
    <row r="60" spans="1:8" x14ac:dyDescent="0.25">
      <c r="A60" s="46" t="str">
        <f t="shared" si="1"/>
        <v>COFINS 12/2024COFINS</v>
      </c>
      <c r="B60" s="41" t="s">
        <v>10541</v>
      </c>
      <c r="C60" s="41" t="s">
        <v>10542</v>
      </c>
      <c r="D60" s="41" t="s">
        <v>7556</v>
      </c>
      <c r="E60" s="54">
        <v>0</v>
      </c>
      <c r="F60" s="42">
        <v>45659.683182870373</v>
      </c>
      <c r="G60" s="40"/>
      <c r="H60" s="40" t="str">
        <f>IFERROR(VLOOKUP(B60,#REF!,1,FALSE),"Não localizado")</f>
        <v>Não localizado</v>
      </c>
    </row>
    <row r="61" spans="1:8" x14ac:dyDescent="0.25">
      <c r="A61" s="46" t="str">
        <f t="shared" si="1"/>
        <v>0000065902007037000177</v>
      </c>
      <c r="B61" s="41" t="s">
        <v>2441</v>
      </c>
      <c r="C61" s="41" t="s">
        <v>5261</v>
      </c>
      <c r="D61" s="41" t="s">
        <v>5262</v>
      </c>
      <c r="E61" s="54">
        <v>54847.29</v>
      </c>
      <c r="F61" s="42">
        <v>45659.683449074073</v>
      </c>
      <c r="G61" s="40"/>
      <c r="H61" s="40" t="str">
        <f>IFERROR(VLOOKUP(B61,#REF!,1,FALSE),"Não localizado")</f>
        <v>Não localizado</v>
      </c>
    </row>
    <row r="62" spans="1:8" x14ac:dyDescent="0.25">
      <c r="A62" s="46" t="str">
        <f t="shared" si="1"/>
        <v>0001173807945678000609</v>
      </c>
      <c r="B62" s="41" t="s">
        <v>10543</v>
      </c>
      <c r="C62" s="41" t="s">
        <v>367</v>
      </c>
      <c r="D62" s="41" t="s">
        <v>9018</v>
      </c>
      <c r="E62" s="54">
        <v>74295.69</v>
      </c>
      <c r="F62" s="42">
        <v>45659.684212962966</v>
      </c>
      <c r="G62" s="40"/>
      <c r="H62" s="40" t="str">
        <f>IFERROR(VLOOKUP(B62,#REF!,1,FALSE),"Não localizado")</f>
        <v>Não localizado</v>
      </c>
    </row>
    <row r="63" spans="1:8" x14ac:dyDescent="0.25">
      <c r="A63" s="46" t="str">
        <f t="shared" si="1"/>
        <v>IRRF FOPAG 12/2024IRRF</v>
      </c>
      <c r="B63" s="41" t="s">
        <v>10544</v>
      </c>
      <c r="C63" s="41" t="s">
        <v>10529</v>
      </c>
      <c r="D63" s="41" t="s">
        <v>7556</v>
      </c>
      <c r="E63" s="54">
        <v>7953564.6500000004</v>
      </c>
      <c r="F63" s="42">
        <v>45659.685868055552</v>
      </c>
      <c r="G63" s="40"/>
      <c r="H63" s="40" t="str">
        <f>IFERROR(VLOOKUP(B63,#REF!,1,FALSE),"Não localizado")</f>
        <v>Não localizado</v>
      </c>
    </row>
    <row r="64" spans="1:8" x14ac:dyDescent="0.25">
      <c r="A64" s="46" t="str">
        <f t="shared" si="1"/>
        <v>0001196519899556000190</v>
      </c>
      <c r="B64" s="41" t="s">
        <v>10545</v>
      </c>
      <c r="C64" s="41" t="s">
        <v>865</v>
      </c>
      <c r="D64" s="41" t="s">
        <v>9123</v>
      </c>
      <c r="E64" s="54">
        <v>218305.26</v>
      </c>
      <c r="F64" s="42">
        <v>45659.691307870373</v>
      </c>
      <c r="G64" s="40"/>
      <c r="H64" s="40" t="str">
        <f>IFERROR(VLOOKUP(B64,#REF!,1,FALSE),"Não localizado")</f>
        <v>Não localizado</v>
      </c>
    </row>
    <row r="65" spans="1:8" x14ac:dyDescent="0.25">
      <c r="A65" s="46" t="str">
        <f t="shared" si="1"/>
        <v>0004508501278897000182</v>
      </c>
      <c r="B65" s="41" t="s">
        <v>10546</v>
      </c>
      <c r="C65" s="41" t="s">
        <v>8203</v>
      </c>
      <c r="D65" s="41" t="s">
        <v>8204</v>
      </c>
      <c r="E65" s="54">
        <v>17198</v>
      </c>
      <c r="F65" s="42">
        <v>45659.696631944447</v>
      </c>
      <c r="G65" s="40"/>
      <c r="H65" s="40" t="str">
        <f>IFERROR(VLOOKUP(B65,#REF!,1,FALSE),"Não localizado")</f>
        <v>Não localizado</v>
      </c>
    </row>
    <row r="66" spans="1:8" x14ac:dyDescent="0.25">
      <c r="A66" s="46" t="str">
        <f t="shared" si="1"/>
        <v>00020246R34376617000128</v>
      </c>
      <c r="B66" s="41" t="s">
        <v>10547</v>
      </c>
      <c r="C66" s="41" t="s">
        <v>4061</v>
      </c>
      <c r="D66" s="41" t="s">
        <v>4062</v>
      </c>
      <c r="E66" s="54">
        <v>99200</v>
      </c>
      <c r="F66" s="42">
        <v>45659.698078703703</v>
      </c>
      <c r="G66" s="40"/>
      <c r="H66" s="40" t="str">
        <f>IFERROR(VLOOKUP(B66,#REF!,1,FALSE),"Não localizado")</f>
        <v>Não localizado</v>
      </c>
    </row>
    <row r="67" spans="1:8" x14ac:dyDescent="0.25">
      <c r="A67" s="46" t="str">
        <f t="shared" si="1"/>
        <v>0004508401278897000182</v>
      </c>
      <c r="B67" s="41" t="s">
        <v>10548</v>
      </c>
      <c r="C67" s="41" t="s">
        <v>8203</v>
      </c>
      <c r="D67" s="41" t="s">
        <v>8204</v>
      </c>
      <c r="E67" s="54">
        <v>18142</v>
      </c>
      <c r="F67" s="42">
        <v>45659.700972222221</v>
      </c>
      <c r="G67" s="40"/>
      <c r="H67" s="40" t="str">
        <f>IFERROR(VLOOKUP(B67,#REF!,1,FALSE),"Não localizado")</f>
        <v>Não localizado</v>
      </c>
    </row>
    <row r="68" spans="1:8" x14ac:dyDescent="0.25">
      <c r="A68" s="46" t="str">
        <f t="shared" si="1"/>
        <v>0000054032772651000196</v>
      </c>
      <c r="B68" s="41" t="s">
        <v>10549</v>
      </c>
      <c r="C68" s="41" t="s">
        <v>3861</v>
      </c>
      <c r="D68" s="41" t="s">
        <v>3862</v>
      </c>
      <c r="E68" s="54">
        <v>28000</v>
      </c>
      <c r="F68" s="42">
        <v>45659.70239583333</v>
      </c>
      <c r="G68" s="40"/>
      <c r="H68" s="40" t="str">
        <f>IFERROR(VLOOKUP(B68,#REF!,1,FALSE),"Não localizado")</f>
        <v>Não localizado</v>
      </c>
    </row>
    <row r="69" spans="1:8" x14ac:dyDescent="0.25">
      <c r="A69" s="46" t="str">
        <f t="shared" si="1"/>
        <v>0000088521515602000151</v>
      </c>
      <c r="B69" s="41" t="s">
        <v>10550</v>
      </c>
      <c r="C69" s="41" t="s">
        <v>471</v>
      </c>
      <c r="D69" s="41" t="s">
        <v>4276</v>
      </c>
      <c r="E69" s="54">
        <v>2610</v>
      </c>
      <c r="F69" s="42">
        <v>45659.71</v>
      </c>
      <c r="G69" s="40"/>
      <c r="H69" s="40" t="str">
        <f>IFERROR(VLOOKUP(B69,#REF!,1,FALSE),"Não localizado")</f>
        <v>Não localizado</v>
      </c>
    </row>
    <row r="70" spans="1:8" x14ac:dyDescent="0.25">
      <c r="A70" s="46" t="str">
        <f t="shared" si="1"/>
        <v>0000276305218070000134</v>
      </c>
      <c r="B70" s="41" t="s">
        <v>10551</v>
      </c>
      <c r="C70" s="41" t="s">
        <v>10374</v>
      </c>
      <c r="D70" s="41" t="s">
        <v>10393</v>
      </c>
      <c r="E70" s="54">
        <v>43910.1</v>
      </c>
      <c r="F70" s="42">
        <v>45659.711712962962</v>
      </c>
      <c r="G70" s="40"/>
      <c r="H70" s="40" t="str">
        <f>IFERROR(VLOOKUP(B70,#REF!,1,FALSE),"Não localizado")</f>
        <v>Não localizado</v>
      </c>
    </row>
    <row r="71" spans="1:8" x14ac:dyDescent="0.25">
      <c r="A71" s="46" t="str">
        <f t="shared" si="1"/>
        <v>0000276405218070000134</v>
      </c>
      <c r="B71" s="41" t="s">
        <v>10552</v>
      </c>
      <c r="C71" s="41" t="s">
        <v>10374</v>
      </c>
      <c r="D71" s="41" t="s">
        <v>10393</v>
      </c>
      <c r="E71" s="54">
        <v>43910.1</v>
      </c>
      <c r="F71" s="42">
        <v>45659.71601851852</v>
      </c>
      <c r="G71" s="40"/>
      <c r="H71" s="40" t="str">
        <f>IFERROR(VLOOKUP(B71,#REF!,1,FALSE),"Não localizado")</f>
        <v>Não localizado</v>
      </c>
    </row>
    <row r="72" spans="1:8" x14ac:dyDescent="0.25">
      <c r="A72" s="46" t="str">
        <f t="shared" si="1"/>
        <v>0000276505218070000134</v>
      </c>
      <c r="B72" s="41" t="s">
        <v>1886</v>
      </c>
      <c r="C72" s="41" t="s">
        <v>10374</v>
      </c>
      <c r="D72" s="41" t="s">
        <v>10393</v>
      </c>
      <c r="E72" s="54">
        <v>43910.1</v>
      </c>
      <c r="F72" s="42">
        <v>45659.718854166669</v>
      </c>
      <c r="G72" s="40"/>
      <c r="H72" s="40" t="str">
        <f>IFERROR(VLOOKUP(B72,#REF!,1,FALSE),"Não localizado")</f>
        <v>Não localizado</v>
      </c>
    </row>
    <row r="73" spans="1:8" x14ac:dyDescent="0.25">
      <c r="A73" s="46" t="str">
        <f t="shared" si="1"/>
        <v>0000051158652678000139</v>
      </c>
      <c r="B73" s="41" t="s">
        <v>10553</v>
      </c>
      <c r="C73" s="41" t="s">
        <v>140</v>
      </c>
      <c r="D73" s="41" t="s">
        <v>4514</v>
      </c>
      <c r="E73" s="54">
        <v>5838.94</v>
      </c>
      <c r="F73" s="42">
        <v>45659.723240740743</v>
      </c>
      <c r="G73" s="40"/>
      <c r="H73" s="40" t="str">
        <f>IFERROR(VLOOKUP(B73,#REF!,1,FALSE),"Não localizado")</f>
        <v>Não localizado</v>
      </c>
    </row>
    <row r="74" spans="1:8" x14ac:dyDescent="0.25">
      <c r="A74" s="46" t="str">
        <f t="shared" si="1"/>
        <v>0000358700191027000109</v>
      </c>
      <c r="B74" s="41" t="s">
        <v>10554</v>
      </c>
      <c r="C74" s="41" t="s">
        <v>871</v>
      </c>
      <c r="D74" s="41" t="s">
        <v>5569</v>
      </c>
      <c r="E74" s="54">
        <v>7000</v>
      </c>
      <c r="F74" s="42">
        <v>45659.724849537037</v>
      </c>
      <c r="G74" s="40"/>
      <c r="H74" s="40" t="str">
        <f>IFERROR(VLOOKUP(B74,#REF!,1,FALSE),"Não localizado")</f>
        <v>Não localizado</v>
      </c>
    </row>
    <row r="75" spans="1:8" x14ac:dyDescent="0.25">
      <c r="A75" s="46" t="str">
        <f t="shared" si="1"/>
        <v>0002853136503494000174</v>
      </c>
      <c r="B75" s="41" t="s">
        <v>10555</v>
      </c>
      <c r="C75" s="41" t="s">
        <v>465</v>
      </c>
      <c r="D75" s="41" t="s">
        <v>10556</v>
      </c>
      <c r="E75" s="54">
        <v>25474.07</v>
      </c>
      <c r="F75" s="42">
        <v>45659.729016203702</v>
      </c>
      <c r="G75" s="40"/>
      <c r="H75" s="40" t="str">
        <f>IFERROR(VLOOKUP(B75,#REF!,1,FALSE),"Não localizado")</f>
        <v>Não localizado</v>
      </c>
    </row>
    <row r="76" spans="1:8" x14ac:dyDescent="0.25">
      <c r="A76" s="46" t="str">
        <f t="shared" si="1"/>
        <v>INSS FOLHA 12/2024INSS</v>
      </c>
      <c r="B76" s="41" t="s">
        <v>10557</v>
      </c>
      <c r="C76" s="41" t="s">
        <v>10534</v>
      </c>
      <c r="D76" s="41" t="s">
        <v>7556</v>
      </c>
      <c r="E76" s="54">
        <v>6520618.0599999996</v>
      </c>
      <c r="F76" s="42">
        <v>45659.735254629632</v>
      </c>
      <c r="G76" s="40"/>
      <c r="H76" s="40" t="str">
        <f>IFERROR(VLOOKUP(B76,#REF!,1,FALSE),"Não localizado")</f>
        <v>Não localizado</v>
      </c>
    </row>
    <row r="77" spans="1:8" x14ac:dyDescent="0.25">
      <c r="A77" s="46" t="str">
        <f t="shared" si="1"/>
        <v>00089721R01080512000178</v>
      </c>
      <c r="B77" s="41" t="s">
        <v>10558</v>
      </c>
      <c r="C77" s="41" t="s">
        <v>8840</v>
      </c>
      <c r="D77" s="41" t="s">
        <v>8841</v>
      </c>
      <c r="E77" s="54">
        <v>428988.05</v>
      </c>
      <c r="F77" s="42">
        <v>45659.740219907406</v>
      </c>
      <c r="G77" s="40"/>
      <c r="H77" s="40" t="str">
        <f>IFERROR(VLOOKUP(B77,#REF!,1,FALSE),"Não localizado")</f>
        <v>Não localizado</v>
      </c>
    </row>
    <row r="78" spans="1:8" x14ac:dyDescent="0.25">
      <c r="A78" s="46" t="str">
        <f t="shared" si="1"/>
        <v>0000051258652678000139</v>
      </c>
      <c r="B78" s="41" t="s">
        <v>10559</v>
      </c>
      <c r="C78" s="41" t="s">
        <v>140</v>
      </c>
      <c r="D78" s="41" t="s">
        <v>4514</v>
      </c>
      <c r="E78" s="54">
        <v>5838.94</v>
      </c>
      <c r="F78" s="42">
        <v>45659.746504629627</v>
      </c>
      <c r="G78" s="40"/>
      <c r="H78" s="40" t="str">
        <f>IFERROR(VLOOKUP(B78,#REF!,1,FALSE),"Não localizado")</f>
        <v>Não localizado</v>
      </c>
    </row>
    <row r="79" spans="1:8" x14ac:dyDescent="0.25">
      <c r="A79" s="46" t="str">
        <f t="shared" si="1"/>
        <v>0004508601278897000182</v>
      </c>
      <c r="B79" s="41" t="s">
        <v>10560</v>
      </c>
      <c r="C79" s="41" t="s">
        <v>8203</v>
      </c>
      <c r="D79" s="41" t="s">
        <v>8204</v>
      </c>
      <c r="E79" s="54">
        <v>29469</v>
      </c>
      <c r="F79" s="42">
        <v>45659.746701388889</v>
      </c>
      <c r="G79" s="40"/>
      <c r="H79" s="40" t="str">
        <f>IFERROR(VLOOKUP(B79,#REF!,1,FALSE),"Não localizado")</f>
        <v>Não localizado</v>
      </c>
    </row>
    <row r="80" spans="1:8" x14ac:dyDescent="0.25">
      <c r="A80" s="46" t="str">
        <f t="shared" si="1"/>
        <v>0000479019749982000147</v>
      </c>
      <c r="B80" s="41" t="s">
        <v>10561</v>
      </c>
      <c r="C80" s="41" t="s">
        <v>6184</v>
      </c>
      <c r="D80" s="41" t="s">
        <v>6185</v>
      </c>
      <c r="E80" s="54">
        <v>15810</v>
      </c>
      <c r="F80" s="42">
        <v>45659.762187499997</v>
      </c>
      <c r="G80" s="40"/>
      <c r="H80" s="40" t="str">
        <f>IFERROR(VLOOKUP(B80,#REF!,1,FALSE),"Não localizado")</f>
        <v>Não localizado</v>
      </c>
    </row>
    <row r="81" spans="1:8" x14ac:dyDescent="0.25">
      <c r="A81" s="46" t="str">
        <f t="shared" si="1"/>
        <v>0006468508399167000189</v>
      </c>
      <c r="B81" s="41" t="s">
        <v>10562</v>
      </c>
      <c r="C81" s="41" t="s">
        <v>50</v>
      </c>
      <c r="D81" s="41" t="s">
        <v>6260</v>
      </c>
      <c r="E81" s="54">
        <v>799</v>
      </c>
      <c r="F81" s="42">
        <v>45659.77480324074</v>
      </c>
      <c r="G81" s="40"/>
      <c r="H81" s="40" t="str">
        <f>IFERROR(VLOOKUP(B81,#REF!,1,FALSE),"Não localizado")</f>
        <v>Não localizado</v>
      </c>
    </row>
    <row r="82" spans="1:8" x14ac:dyDescent="0.25">
      <c r="A82" s="46" t="str">
        <f t="shared" si="1"/>
        <v>0222444401771935000215</v>
      </c>
      <c r="B82" s="41" t="s">
        <v>10563</v>
      </c>
      <c r="C82" s="41" t="s">
        <v>6393</v>
      </c>
      <c r="D82" s="41" t="s">
        <v>6392</v>
      </c>
      <c r="E82" s="54">
        <v>146966.82999999999</v>
      </c>
      <c r="F82" s="42">
        <v>45659.781770833331</v>
      </c>
      <c r="G82" s="40"/>
      <c r="H82" s="40" t="str">
        <f>IFERROR(VLOOKUP(B82,#REF!,1,FALSE),"Não localizado")</f>
        <v>Não localizado</v>
      </c>
    </row>
    <row r="83" spans="1:8" x14ac:dyDescent="0.25">
      <c r="A83" s="46" t="str">
        <f t="shared" si="1"/>
        <v>0000021804170711000165</v>
      </c>
      <c r="B83" s="41" t="s">
        <v>10564</v>
      </c>
      <c r="C83" s="41" t="s">
        <v>383</v>
      </c>
      <c r="D83" s="41" t="s">
        <v>7804</v>
      </c>
      <c r="E83" s="54">
        <v>5362.2</v>
      </c>
      <c r="F83" s="42">
        <v>45659.790960648148</v>
      </c>
      <c r="G83" s="40"/>
      <c r="H83" s="40" t="str">
        <f>IFERROR(VLOOKUP(B83,#REF!,1,FALSE),"Não localizado")</f>
        <v>Não localizado</v>
      </c>
    </row>
    <row r="84" spans="1:8" x14ac:dyDescent="0.25">
      <c r="A84" s="46" t="str">
        <f t="shared" ref="A84:A143" si="2">B84&amp;C84</f>
        <v>00004766619749982000147</v>
      </c>
      <c r="B84" s="41" t="s">
        <v>10565</v>
      </c>
      <c r="C84" s="41" t="s">
        <v>6184</v>
      </c>
      <c r="D84" s="41" t="s">
        <v>6185</v>
      </c>
      <c r="E84" s="54">
        <v>0</v>
      </c>
      <c r="F84" s="42">
        <v>45660.361203703702</v>
      </c>
      <c r="G84" s="40"/>
      <c r="H84" s="40" t="str">
        <f>IFERROR(VLOOKUP(B84,#REF!,1,FALSE),"Não localizado")</f>
        <v>Não localizado</v>
      </c>
    </row>
    <row r="85" spans="1:8" x14ac:dyDescent="0.25">
      <c r="A85" s="46" t="str">
        <f t="shared" si="2"/>
        <v>0004508301278897000182</v>
      </c>
      <c r="B85" s="41" t="s">
        <v>10566</v>
      </c>
      <c r="C85" s="41" t="s">
        <v>8203</v>
      </c>
      <c r="D85" s="41" t="s">
        <v>8204</v>
      </c>
      <c r="E85" s="54">
        <v>24795</v>
      </c>
      <c r="F85" s="42">
        <v>45660.372361111113</v>
      </c>
      <c r="G85" s="40"/>
      <c r="H85" s="40" t="str">
        <f>IFERROR(VLOOKUP(B85,#REF!,1,FALSE),"Não localizado")</f>
        <v>Não localizado</v>
      </c>
    </row>
    <row r="86" spans="1:8" x14ac:dyDescent="0.25">
      <c r="A86" s="46" t="str">
        <f t="shared" si="2"/>
        <v>0001198319899556000190</v>
      </c>
      <c r="B86" s="41" t="s">
        <v>10567</v>
      </c>
      <c r="C86" s="41" t="s">
        <v>865</v>
      </c>
      <c r="D86" s="41" t="s">
        <v>9123</v>
      </c>
      <c r="E86" s="54">
        <v>92266.06</v>
      </c>
      <c r="F86" s="42">
        <v>45660.375555555554</v>
      </c>
      <c r="G86" s="40"/>
      <c r="H86" s="40" t="str">
        <f>IFERROR(VLOOKUP(B86,#REF!,1,FALSE),"Não localizado")</f>
        <v>Não localizado</v>
      </c>
    </row>
    <row r="87" spans="1:8" x14ac:dyDescent="0.25">
      <c r="A87" s="46" t="str">
        <f t="shared" si="2"/>
        <v>0000012245660322000103</v>
      </c>
      <c r="B87" s="41" t="s">
        <v>10568</v>
      </c>
      <c r="C87" s="41" t="s">
        <v>986</v>
      </c>
      <c r="D87" s="41" t="s">
        <v>9225</v>
      </c>
      <c r="E87" s="54">
        <v>10000</v>
      </c>
      <c r="F87" s="42">
        <v>45660.385439814818</v>
      </c>
      <c r="G87" s="40"/>
      <c r="H87" s="40" t="str">
        <f>IFERROR(VLOOKUP(B87,#REF!,1,FALSE),"Não localizado")</f>
        <v>Não localizado</v>
      </c>
    </row>
    <row r="88" spans="1:8" x14ac:dyDescent="0.25">
      <c r="A88" s="46" t="str">
        <f t="shared" si="2"/>
        <v>0000006011518191000102</v>
      </c>
      <c r="B88" s="41" t="s">
        <v>10569</v>
      </c>
      <c r="C88" s="41" t="s">
        <v>10400</v>
      </c>
      <c r="D88" s="41" t="s">
        <v>10570</v>
      </c>
      <c r="E88" s="54">
        <v>0</v>
      </c>
      <c r="F88" s="42">
        <v>45660.392847222225</v>
      </c>
      <c r="G88" s="40"/>
      <c r="H88" s="40" t="str">
        <f>IFERROR(VLOOKUP(B88,#REF!,1,FALSE),"Não localizado")</f>
        <v>Não localizado</v>
      </c>
    </row>
    <row r="89" spans="1:8" x14ac:dyDescent="0.25">
      <c r="A89" s="46" t="str">
        <f t="shared" si="2"/>
        <v>0000213615705840000127</v>
      </c>
      <c r="B89" s="41" t="s">
        <v>10571</v>
      </c>
      <c r="C89" s="41" t="s">
        <v>855</v>
      </c>
      <c r="D89" s="41" t="s">
        <v>9409</v>
      </c>
      <c r="E89" s="54">
        <v>5330.22</v>
      </c>
      <c r="F89" s="42">
        <v>45660.403402777774</v>
      </c>
      <c r="G89" s="40"/>
      <c r="H89" s="40" t="str">
        <f>IFERROR(VLOOKUP(B89,#REF!,1,FALSE),"Não localizado")</f>
        <v>Não localizado</v>
      </c>
    </row>
    <row r="90" spans="1:8" x14ac:dyDescent="0.25">
      <c r="A90" s="46" t="str">
        <f t="shared" si="2"/>
        <v>0007567057655334000110</v>
      </c>
      <c r="B90" s="41" t="s">
        <v>10572</v>
      </c>
      <c r="C90" s="41" t="s">
        <v>401</v>
      </c>
      <c r="D90" s="41" t="s">
        <v>3238</v>
      </c>
      <c r="E90" s="54">
        <v>0</v>
      </c>
      <c r="F90" s="42">
        <v>45660.409675925926</v>
      </c>
      <c r="G90" s="40"/>
      <c r="H90" s="40" t="str">
        <f>IFERROR(VLOOKUP(B90,#REF!,1,FALSE),"Não localizado")</f>
        <v>Não localizado</v>
      </c>
    </row>
    <row r="91" spans="1:8" x14ac:dyDescent="0.25">
      <c r="A91" s="46" t="str">
        <f t="shared" si="2"/>
        <v>0000213515705840000127</v>
      </c>
      <c r="B91" s="41" t="s">
        <v>10573</v>
      </c>
      <c r="C91" s="41" t="s">
        <v>855</v>
      </c>
      <c r="D91" s="41" t="s">
        <v>9409</v>
      </c>
      <c r="E91" s="54">
        <v>5629.11</v>
      </c>
      <c r="F91" s="42">
        <v>45660.416585648149</v>
      </c>
      <c r="G91" s="40"/>
      <c r="H91" s="40" t="str">
        <f>IFERROR(VLOOKUP(B91,#REF!,1,FALSE),"Não localizado")</f>
        <v>Não localizado</v>
      </c>
    </row>
    <row r="92" spans="1:8" x14ac:dyDescent="0.25">
      <c r="A92" s="46" t="str">
        <f t="shared" si="2"/>
        <v>0000541900103867000172</v>
      </c>
      <c r="B92" s="41" t="s">
        <v>10574</v>
      </c>
      <c r="C92" s="41" t="s">
        <v>852</v>
      </c>
      <c r="D92" s="41" t="s">
        <v>7030</v>
      </c>
      <c r="E92" s="54">
        <v>94228.11</v>
      </c>
      <c r="F92" s="42">
        <v>45660.419166666667</v>
      </c>
      <c r="G92" s="40"/>
      <c r="H92" s="40" t="str">
        <f>IFERROR(VLOOKUP(B92,#REF!,1,FALSE),"Não localizado")</f>
        <v>Não localizado</v>
      </c>
    </row>
    <row r="93" spans="1:8" x14ac:dyDescent="0.25">
      <c r="A93" s="46" t="str">
        <f t="shared" si="2"/>
        <v>00001055R05468891000129</v>
      </c>
      <c r="B93" s="41" t="s">
        <v>10575</v>
      </c>
      <c r="C93" s="41" t="s">
        <v>456</v>
      </c>
      <c r="D93" s="41" t="s">
        <v>4617</v>
      </c>
      <c r="E93" s="54">
        <v>22124.43</v>
      </c>
      <c r="F93" s="42">
        <v>45660.419548611113</v>
      </c>
      <c r="G93" s="40"/>
      <c r="H93" s="40" t="str">
        <f>IFERROR(VLOOKUP(B93,#REF!,1,FALSE),"Não localizado")</f>
        <v>Não localizado</v>
      </c>
    </row>
    <row r="94" spans="1:8" x14ac:dyDescent="0.25">
      <c r="A94" s="46" t="str">
        <f t="shared" si="2"/>
        <v>0028043467071001000360</v>
      </c>
      <c r="B94" s="41" t="s">
        <v>10576</v>
      </c>
      <c r="C94" s="41" t="s">
        <v>879</v>
      </c>
      <c r="D94" s="41" t="s">
        <v>9815</v>
      </c>
      <c r="E94" s="54">
        <v>25147.97</v>
      </c>
      <c r="F94" s="42">
        <v>45660.427094907405</v>
      </c>
      <c r="G94" s="40"/>
      <c r="H94" s="40" t="str">
        <f>IFERROR(VLOOKUP(B94,#REF!,1,FALSE),"Não localizado")</f>
        <v>Não localizado</v>
      </c>
    </row>
    <row r="95" spans="1:8" x14ac:dyDescent="0.25">
      <c r="A95" s="46" t="str">
        <f t="shared" si="2"/>
        <v>0005363501092686002366</v>
      </c>
      <c r="B95" s="41" t="s">
        <v>10577</v>
      </c>
      <c r="C95" s="41" t="s">
        <v>179</v>
      </c>
      <c r="D95" s="41" t="s">
        <v>6724</v>
      </c>
      <c r="E95" s="54">
        <v>35889.870000000003</v>
      </c>
      <c r="F95" s="42">
        <v>45660.430567129632</v>
      </c>
      <c r="G95" s="40"/>
      <c r="H95" s="40" t="str">
        <f>IFERROR(VLOOKUP(B95,#REF!,1,FALSE),"Não localizado")</f>
        <v>Não localizado</v>
      </c>
    </row>
    <row r="96" spans="1:8" x14ac:dyDescent="0.25">
      <c r="A96" s="46" t="str">
        <f t="shared" si="2"/>
        <v>0005362901092686002366</v>
      </c>
      <c r="B96" s="41" t="s">
        <v>10578</v>
      </c>
      <c r="C96" s="41" t="s">
        <v>179</v>
      </c>
      <c r="D96" s="41" t="s">
        <v>6724</v>
      </c>
      <c r="E96" s="54">
        <v>55806.85</v>
      </c>
      <c r="F96" s="42">
        <v>45660.445868055554</v>
      </c>
      <c r="G96" s="40"/>
      <c r="H96" s="40" t="str">
        <f>IFERROR(VLOOKUP(B96,#REF!,1,FALSE),"Não localizado")</f>
        <v>Não localizado</v>
      </c>
    </row>
    <row r="97" spans="1:8" x14ac:dyDescent="0.25">
      <c r="A97" s="46" t="str">
        <f t="shared" si="2"/>
        <v>0005363401092686002366</v>
      </c>
      <c r="B97" s="41" t="s">
        <v>10579</v>
      </c>
      <c r="C97" s="41" t="s">
        <v>179</v>
      </c>
      <c r="D97" s="41" t="s">
        <v>6724</v>
      </c>
      <c r="E97" s="54">
        <v>18434.14</v>
      </c>
      <c r="F97" s="42">
        <v>45660.453969907408</v>
      </c>
      <c r="G97" s="40"/>
      <c r="H97" s="40" t="str">
        <f>IFERROR(VLOOKUP(B97,#REF!,1,FALSE),"Não localizado")</f>
        <v>Não localizado</v>
      </c>
    </row>
    <row r="98" spans="1:8" x14ac:dyDescent="0.25">
      <c r="A98" s="46" t="str">
        <f t="shared" si="2"/>
        <v>0005364801092686002366</v>
      </c>
      <c r="B98" s="41" t="s">
        <v>10580</v>
      </c>
      <c r="C98" s="41" t="s">
        <v>179</v>
      </c>
      <c r="D98" s="41" t="s">
        <v>6724</v>
      </c>
      <c r="E98" s="54">
        <v>20312.12</v>
      </c>
      <c r="F98" s="42">
        <v>45660.45988425926</v>
      </c>
      <c r="G98" s="40"/>
      <c r="H98" s="40" t="str">
        <f>IFERROR(VLOOKUP(B98,#REF!,1,FALSE),"Não localizado")</f>
        <v>Não localizado</v>
      </c>
    </row>
    <row r="99" spans="1:8" x14ac:dyDescent="0.25">
      <c r="A99" s="46" t="str">
        <f t="shared" si="2"/>
        <v>0000195040175986000155</v>
      </c>
      <c r="B99" s="41" t="s">
        <v>10581</v>
      </c>
      <c r="C99" s="41" t="s">
        <v>4662</v>
      </c>
      <c r="D99" s="41" t="s">
        <v>4663</v>
      </c>
      <c r="E99" s="54">
        <v>46800</v>
      </c>
      <c r="F99" s="42">
        <v>45660.465104166666</v>
      </c>
      <c r="G99" s="40"/>
      <c r="H99" s="40" t="str">
        <f>IFERROR(VLOOKUP(B99,#REF!,1,FALSE),"Não localizado")</f>
        <v>Não localizado</v>
      </c>
    </row>
    <row r="100" spans="1:8" x14ac:dyDescent="0.25">
      <c r="A100" s="46" t="str">
        <f t="shared" si="2"/>
        <v>0005010603698870000840</v>
      </c>
      <c r="B100" s="41" t="s">
        <v>10582</v>
      </c>
      <c r="C100" s="41" t="s">
        <v>1773</v>
      </c>
      <c r="D100" s="41" t="s">
        <v>9999</v>
      </c>
      <c r="E100" s="54">
        <v>19485.18</v>
      </c>
      <c r="F100" s="42">
        <v>45660.469293981485</v>
      </c>
      <c r="G100" s="40"/>
      <c r="H100" s="40" t="str">
        <f>IFERROR(VLOOKUP(B100,#REF!,1,FALSE),"Não localizado")</f>
        <v>Não localizado</v>
      </c>
    </row>
    <row r="101" spans="1:8" x14ac:dyDescent="0.25">
      <c r="A101" s="46" t="str">
        <f t="shared" si="2"/>
        <v>0005010203698870000840</v>
      </c>
      <c r="B101" s="41" t="s">
        <v>10583</v>
      </c>
      <c r="C101" s="41" t="s">
        <v>1773</v>
      </c>
      <c r="D101" s="41" t="s">
        <v>9999</v>
      </c>
      <c r="E101" s="54">
        <v>0</v>
      </c>
      <c r="F101" s="42">
        <v>45660.477465277778</v>
      </c>
      <c r="G101" s="40"/>
      <c r="H101" s="40" t="str">
        <f>IFERROR(VLOOKUP(B101,#REF!,1,FALSE),"Não localizado")</f>
        <v>Não localizado</v>
      </c>
    </row>
    <row r="102" spans="1:8" x14ac:dyDescent="0.25">
      <c r="A102" s="46" t="str">
        <f t="shared" si="2"/>
        <v>0011169508736011001118</v>
      </c>
      <c r="B102" s="41" t="s">
        <v>10584</v>
      </c>
      <c r="C102" s="41" t="s">
        <v>370</v>
      </c>
      <c r="D102" s="41" t="s">
        <v>6030</v>
      </c>
      <c r="E102" s="54">
        <v>2219.14</v>
      </c>
      <c r="F102" s="42">
        <v>45660.488437499997</v>
      </c>
      <c r="G102" s="40"/>
      <c r="H102" s="40" t="str">
        <f>IFERROR(VLOOKUP(B102,#REF!,1,FALSE),"Não localizado")</f>
        <v>Não localizado</v>
      </c>
    </row>
    <row r="103" spans="1:8" x14ac:dyDescent="0.25">
      <c r="A103" s="46" t="str">
        <f t="shared" si="2"/>
        <v>0004892105437734000156</v>
      </c>
      <c r="B103" s="41" t="s">
        <v>10585</v>
      </c>
      <c r="C103" s="41" t="s">
        <v>727</v>
      </c>
      <c r="D103" s="41" t="s">
        <v>7862</v>
      </c>
      <c r="E103" s="54">
        <v>8654.65</v>
      </c>
      <c r="F103" s="42">
        <v>45660.493032407408</v>
      </c>
      <c r="G103" s="40"/>
      <c r="H103" s="40" t="str">
        <f>IFERROR(VLOOKUP(B103,#REF!,1,FALSE),"Não localizado")</f>
        <v>Não localizado</v>
      </c>
    </row>
    <row r="104" spans="1:8" x14ac:dyDescent="0.25">
      <c r="A104" s="46" t="str">
        <f t="shared" si="2"/>
        <v>0026668108736011001118</v>
      </c>
      <c r="B104" s="41" t="s">
        <v>10586</v>
      </c>
      <c r="C104" s="41" t="s">
        <v>370</v>
      </c>
      <c r="D104" s="41" t="s">
        <v>6030</v>
      </c>
      <c r="E104" s="54">
        <v>11077.37</v>
      </c>
      <c r="F104" s="42">
        <v>45660.497361111113</v>
      </c>
      <c r="G104" s="40"/>
      <c r="H104" s="40" t="str">
        <f>IFERROR(VLOOKUP(B104,#REF!,1,FALSE),"Não localizado")</f>
        <v>Não localizado</v>
      </c>
    </row>
    <row r="105" spans="1:8" x14ac:dyDescent="0.25">
      <c r="A105" s="46" t="str">
        <f t="shared" si="2"/>
        <v>0014592408736011001118</v>
      </c>
      <c r="B105" s="41" t="s">
        <v>10587</v>
      </c>
      <c r="C105" s="41" t="s">
        <v>370</v>
      </c>
      <c r="D105" s="41" t="s">
        <v>6030</v>
      </c>
      <c r="E105" s="54">
        <v>2059.5</v>
      </c>
      <c r="F105" s="42">
        <v>45660.500891203701</v>
      </c>
      <c r="G105" s="40"/>
      <c r="H105" s="40" t="str">
        <f>IFERROR(VLOOKUP(B105,#REF!,1,FALSE),"Não localizado")</f>
        <v>Não localizado</v>
      </c>
    </row>
    <row r="106" spans="1:8" x14ac:dyDescent="0.25">
      <c r="A106" s="46" t="str">
        <f t="shared" si="2"/>
        <v>0004892205437734000156</v>
      </c>
      <c r="B106" s="41" t="s">
        <v>10588</v>
      </c>
      <c r="C106" s="41" t="s">
        <v>727</v>
      </c>
      <c r="D106" s="41" t="s">
        <v>7862</v>
      </c>
      <c r="E106" s="54">
        <v>140251.13</v>
      </c>
      <c r="F106" s="42">
        <v>45660.516643518517</v>
      </c>
      <c r="G106" s="40"/>
      <c r="H106" s="40" t="str">
        <f>IFERROR(VLOOKUP(B106,#REF!,1,FALSE),"Não localizado")</f>
        <v>Não localizado</v>
      </c>
    </row>
    <row r="107" spans="1:8" x14ac:dyDescent="0.25">
      <c r="A107" s="46" t="str">
        <f t="shared" si="2"/>
        <v>0000144204362922000108</v>
      </c>
      <c r="B107" s="41" t="s">
        <v>10589</v>
      </c>
      <c r="C107" s="41" t="s">
        <v>4947</v>
      </c>
      <c r="D107" s="41" t="s">
        <v>4948</v>
      </c>
      <c r="E107" s="54">
        <v>79028.61</v>
      </c>
      <c r="F107" s="42">
        <v>45660.517048611109</v>
      </c>
      <c r="G107" s="40"/>
      <c r="H107" s="40" t="str">
        <f>IFERROR(VLOOKUP(B107,#REF!,1,FALSE),"Não localizado")</f>
        <v>Não localizado</v>
      </c>
    </row>
    <row r="108" spans="1:8" x14ac:dyDescent="0.25">
      <c r="A108" s="46" t="str">
        <f t="shared" si="2"/>
        <v>0004856805437734000156</v>
      </c>
      <c r="B108" s="41" t="s">
        <v>10590</v>
      </c>
      <c r="C108" s="41" t="s">
        <v>727</v>
      </c>
      <c r="D108" s="41" t="s">
        <v>7862</v>
      </c>
      <c r="E108" s="54">
        <v>79393.84</v>
      </c>
      <c r="F108" s="42">
        <v>45660.519236111111</v>
      </c>
      <c r="G108" s="40"/>
      <c r="H108" s="40" t="str">
        <f>IFERROR(VLOOKUP(B108,#REF!,1,FALSE),"Não localizado")</f>
        <v>Não localizado</v>
      </c>
    </row>
    <row r="109" spans="1:8" x14ac:dyDescent="0.25">
      <c r="A109" s="46" t="str">
        <f t="shared" si="2"/>
        <v>00000060R11518191000102</v>
      </c>
      <c r="B109" s="41" t="s">
        <v>10591</v>
      </c>
      <c r="C109" s="41" t="s">
        <v>10400</v>
      </c>
      <c r="D109" s="41" t="s">
        <v>10570</v>
      </c>
      <c r="E109" s="54">
        <v>140000</v>
      </c>
      <c r="F109" s="42">
        <v>45660.524675925924</v>
      </c>
      <c r="G109" s="40"/>
      <c r="H109" s="40" t="str">
        <f>IFERROR(VLOOKUP(B109,#REF!,1,FALSE),"Não localizado")</f>
        <v>Não localizado</v>
      </c>
    </row>
    <row r="110" spans="1:8" x14ac:dyDescent="0.25">
      <c r="A110" s="46" t="str">
        <f t="shared" si="2"/>
        <v>0000089907189621000104</v>
      </c>
      <c r="B110" s="41" t="s">
        <v>10592</v>
      </c>
      <c r="C110" s="41" t="s">
        <v>684</v>
      </c>
      <c r="D110" s="41" t="s">
        <v>5009</v>
      </c>
      <c r="E110" s="54">
        <v>43000</v>
      </c>
      <c r="F110" s="42">
        <v>45660.527037037034</v>
      </c>
      <c r="G110" s="40"/>
      <c r="H110" s="40" t="str">
        <f>IFERROR(VLOOKUP(B110,#REF!,1,FALSE),"Não localizado")</f>
        <v>Não localizado</v>
      </c>
    </row>
    <row r="111" spans="1:8" x14ac:dyDescent="0.25">
      <c r="A111" s="46" t="str">
        <f t="shared" si="2"/>
        <v>0000817406214736000149</v>
      </c>
      <c r="B111" s="41" t="s">
        <v>10593</v>
      </c>
      <c r="C111" s="41" t="s">
        <v>407</v>
      </c>
      <c r="D111" s="41" t="s">
        <v>8178</v>
      </c>
      <c r="E111" s="54">
        <v>244490.76</v>
      </c>
      <c r="F111" s="42">
        <v>45660.527546296296</v>
      </c>
      <c r="G111" s="40"/>
      <c r="H111" s="40" t="str">
        <f>IFERROR(VLOOKUP(B111,#REF!,1,FALSE),"Não localizado")</f>
        <v>Não localizado</v>
      </c>
    </row>
    <row r="112" spans="1:8" x14ac:dyDescent="0.25">
      <c r="A112" s="46" t="str">
        <f t="shared" si="2"/>
        <v>0000021704170711000165</v>
      </c>
      <c r="B112" s="41" t="s">
        <v>10594</v>
      </c>
      <c r="C112" s="41" t="s">
        <v>383</v>
      </c>
      <c r="D112" s="41" t="s">
        <v>7804</v>
      </c>
      <c r="E112" s="54">
        <v>15967.44</v>
      </c>
      <c r="F112" s="42">
        <v>45660.532986111109</v>
      </c>
      <c r="G112" s="40"/>
      <c r="H112" s="40" t="str">
        <f>IFERROR(VLOOKUP(B112,#REF!,1,FALSE),"Não localizado")</f>
        <v>Não localizado</v>
      </c>
    </row>
    <row r="113" spans="1:8" x14ac:dyDescent="0.25">
      <c r="A113" s="46" t="str">
        <f t="shared" si="2"/>
        <v>0017237001468594000122</v>
      </c>
      <c r="B113" s="41" t="s">
        <v>10595</v>
      </c>
      <c r="C113" s="41" t="s">
        <v>397</v>
      </c>
      <c r="D113" s="41" t="s">
        <v>7023</v>
      </c>
      <c r="E113" s="54">
        <v>36960</v>
      </c>
      <c r="F113" s="42">
        <v>45660.545092592591</v>
      </c>
      <c r="G113" s="40"/>
      <c r="H113" s="40" t="str">
        <f>IFERROR(VLOOKUP(B113,#REF!,1,FALSE),"Não localizado")</f>
        <v>Não localizado</v>
      </c>
    </row>
    <row r="114" spans="1:8" x14ac:dyDescent="0.25">
      <c r="A114" s="46" t="str">
        <f t="shared" si="2"/>
        <v>0000203230819292000150</v>
      </c>
      <c r="B114" s="41" t="s">
        <v>10596</v>
      </c>
      <c r="C114" s="41" t="s">
        <v>1142</v>
      </c>
      <c r="D114" s="41" t="s">
        <v>5211</v>
      </c>
      <c r="E114" s="54">
        <v>81928</v>
      </c>
      <c r="F114" s="42">
        <v>45660.576608796298</v>
      </c>
      <c r="G114" s="40"/>
      <c r="H114" s="40" t="str">
        <f>IFERROR(VLOOKUP(B114,#REF!,1,FALSE),"Não localizado")</f>
        <v>Não localizado</v>
      </c>
    </row>
    <row r="115" spans="1:8" x14ac:dyDescent="0.25">
      <c r="A115" s="46" t="str">
        <f t="shared" si="2"/>
        <v>0000203330819292000150</v>
      </c>
      <c r="B115" s="41" t="s">
        <v>10597</v>
      </c>
      <c r="C115" s="41" t="s">
        <v>1142</v>
      </c>
      <c r="D115" s="41" t="s">
        <v>5211</v>
      </c>
      <c r="E115" s="54">
        <v>0</v>
      </c>
      <c r="F115" s="42">
        <v>45660.581412037034</v>
      </c>
      <c r="G115" s="40"/>
      <c r="H115" s="40" t="str">
        <f>IFERROR(VLOOKUP(B115,#REF!,1,FALSE),"Não localizado")</f>
        <v>Não localizado</v>
      </c>
    </row>
    <row r="116" spans="1:8" x14ac:dyDescent="0.25">
      <c r="A116" s="46" t="str">
        <f t="shared" si="2"/>
        <v>0000086740548150000159</v>
      </c>
      <c r="B116" s="41" t="s">
        <v>10598</v>
      </c>
      <c r="C116" s="41" t="s">
        <v>509</v>
      </c>
      <c r="D116" s="41" t="s">
        <v>5051</v>
      </c>
      <c r="E116" s="54">
        <v>2426</v>
      </c>
      <c r="F116" s="42">
        <v>45660.584999999999</v>
      </c>
      <c r="G116" s="40"/>
      <c r="H116" s="40" t="str">
        <f>IFERROR(VLOOKUP(B116,#REF!,1,FALSE),"Não localizado")</f>
        <v>Não localizado</v>
      </c>
    </row>
    <row r="117" spans="1:8" x14ac:dyDescent="0.25">
      <c r="A117" s="46" t="str">
        <f t="shared" si="2"/>
        <v>2709202434478813000294</v>
      </c>
      <c r="B117" s="41" t="s">
        <v>10599</v>
      </c>
      <c r="C117" s="41" t="s">
        <v>6790</v>
      </c>
      <c r="D117" s="41" t="s">
        <v>6791</v>
      </c>
      <c r="E117" s="54">
        <v>9000</v>
      </c>
      <c r="F117" s="42">
        <v>45660.611261574071</v>
      </c>
      <c r="G117" s="40"/>
      <c r="H117" s="40" t="str">
        <f>IFERROR(VLOOKUP(B117,#REF!,1,FALSE),"Não localizado")</f>
        <v>Não localizado</v>
      </c>
    </row>
    <row r="118" spans="1:8" x14ac:dyDescent="0.25">
      <c r="A118" s="46" t="str">
        <f t="shared" si="2"/>
        <v>0001177502402366000112</v>
      </c>
      <c r="B118" s="41" t="s">
        <v>10600</v>
      </c>
      <c r="C118" s="41" t="s">
        <v>10390</v>
      </c>
      <c r="D118" s="41" t="s">
        <v>10601</v>
      </c>
      <c r="E118" s="54">
        <v>14582.61</v>
      </c>
      <c r="F118" s="42">
        <v>45660.616967592592</v>
      </c>
      <c r="G118" s="40"/>
      <c r="H118" s="40" t="str">
        <f>IFERROR(VLOOKUP(B118,#REF!,1,FALSE),"Não localizado")</f>
        <v>Não localizado</v>
      </c>
    </row>
    <row r="119" spans="1:8" x14ac:dyDescent="0.25">
      <c r="A119" s="46" t="str">
        <f t="shared" si="2"/>
        <v>0000482002854976000157</v>
      </c>
      <c r="B119" s="41" t="s">
        <v>753</v>
      </c>
      <c r="C119" s="41" t="s">
        <v>756</v>
      </c>
      <c r="D119" s="41" t="s">
        <v>7341</v>
      </c>
      <c r="E119" s="54">
        <v>810.1</v>
      </c>
      <c r="F119" s="42">
        <v>45660.623425925929</v>
      </c>
      <c r="G119" s="40"/>
      <c r="H119" s="40" t="str">
        <f>IFERROR(VLOOKUP(B119,#REF!,1,FALSE),"Não localizado")</f>
        <v>Não localizado</v>
      </c>
    </row>
    <row r="120" spans="1:8" x14ac:dyDescent="0.25">
      <c r="A120" s="46" t="str">
        <f t="shared" si="2"/>
        <v>0000059223585442000142</v>
      </c>
      <c r="B120" s="41" t="s">
        <v>10602</v>
      </c>
      <c r="C120" s="41" t="s">
        <v>392</v>
      </c>
      <c r="D120" s="41" t="s">
        <v>8114</v>
      </c>
      <c r="E120" s="54">
        <v>11894.22</v>
      </c>
      <c r="F120" s="42">
        <v>45660.638379629629</v>
      </c>
      <c r="G120" s="40"/>
      <c r="H120" s="40" t="str">
        <f>IFERROR(VLOOKUP(B120,#REF!,1,FALSE),"Não localizado")</f>
        <v>Não localizado</v>
      </c>
    </row>
    <row r="121" spans="1:8" x14ac:dyDescent="0.25">
      <c r="A121" s="46" t="str">
        <f t="shared" si="2"/>
        <v>0000816806214736000149</v>
      </c>
      <c r="B121" s="41" t="s">
        <v>10603</v>
      </c>
      <c r="C121" s="41" t="s">
        <v>407</v>
      </c>
      <c r="D121" s="41" t="s">
        <v>8178</v>
      </c>
      <c r="E121" s="54">
        <v>67362.960000000006</v>
      </c>
      <c r="F121" s="42">
        <v>45660.638854166667</v>
      </c>
      <c r="G121" s="40"/>
      <c r="H121" s="40" t="str">
        <f>IFERROR(VLOOKUP(B121,#REF!,1,FALSE),"Não localizado")</f>
        <v>Não localizado</v>
      </c>
    </row>
    <row r="122" spans="1:8" x14ac:dyDescent="0.25">
      <c r="A122" s="46" t="str">
        <f t="shared" si="2"/>
        <v>0000817206214736000149</v>
      </c>
      <c r="B122" s="41" t="s">
        <v>10604</v>
      </c>
      <c r="C122" s="41" t="s">
        <v>407</v>
      </c>
      <c r="D122" s="41" t="s">
        <v>8178</v>
      </c>
      <c r="E122" s="54">
        <v>396015.48</v>
      </c>
      <c r="F122" s="42">
        <v>45660.642847222225</v>
      </c>
      <c r="G122" s="40"/>
      <c r="H122" s="40" t="str">
        <f>IFERROR(VLOOKUP(B122,#REF!,1,FALSE),"Não localizado")</f>
        <v>Não localizado</v>
      </c>
    </row>
    <row r="123" spans="1:8" x14ac:dyDescent="0.25">
      <c r="A123" s="46" t="str">
        <f t="shared" si="2"/>
        <v>0000008955312098000104</v>
      </c>
      <c r="B123" s="41" t="s">
        <v>1025</v>
      </c>
      <c r="C123" s="41" t="s">
        <v>10605</v>
      </c>
      <c r="D123" s="41" t="s">
        <v>10606</v>
      </c>
      <c r="E123" s="54">
        <v>14900</v>
      </c>
      <c r="F123" s="42">
        <v>45660.647847222222</v>
      </c>
      <c r="G123" s="40"/>
      <c r="H123" s="40" t="str">
        <f>IFERROR(VLOOKUP(B123,#REF!,1,FALSE),"Não localizado")</f>
        <v>Não localizado</v>
      </c>
    </row>
    <row r="124" spans="1:8" x14ac:dyDescent="0.25">
      <c r="A124" s="46" t="str">
        <f t="shared" si="2"/>
        <v>0060321264601925000170</v>
      </c>
      <c r="B124" s="41" t="s">
        <v>2266</v>
      </c>
      <c r="C124" s="41" t="s">
        <v>1492</v>
      </c>
      <c r="D124" s="41" t="s">
        <v>10411</v>
      </c>
      <c r="E124" s="54">
        <v>21748.7</v>
      </c>
      <c r="F124" s="42">
        <v>45660.651226851849</v>
      </c>
      <c r="G124" s="40"/>
      <c r="H124" s="40" t="str">
        <f>IFERROR(VLOOKUP(B124,#REF!,1,FALSE),"Não localizado")</f>
        <v>Não localizado</v>
      </c>
    </row>
    <row r="125" spans="1:8" x14ac:dyDescent="0.25">
      <c r="A125" s="46" t="str">
        <f t="shared" si="2"/>
        <v>0009641826443804000159</v>
      </c>
      <c r="B125" s="41" t="s">
        <v>10607</v>
      </c>
      <c r="C125" s="41" t="s">
        <v>9298</v>
      </c>
      <c r="D125" s="41" t="s">
        <v>9299</v>
      </c>
      <c r="E125" s="54">
        <v>65.02</v>
      </c>
      <c r="F125" s="42">
        <v>45660.652708333335</v>
      </c>
      <c r="G125" s="40"/>
      <c r="H125" s="40" t="str">
        <f>IFERROR(VLOOKUP(B125,#REF!,1,FALSE),"Não localizado")</f>
        <v>Não localizado</v>
      </c>
    </row>
    <row r="126" spans="1:8" x14ac:dyDescent="0.25">
      <c r="A126" s="46" t="str">
        <f t="shared" si="2"/>
        <v>0096379026443804000159</v>
      </c>
      <c r="B126" s="41" t="s">
        <v>10608</v>
      </c>
      <c r="C126" s="41" t="s">
        <v>9298</v>
      </c>
      <c r="D126" s="41" t="s">
        <v>9299</v>
      </c>
      <c r="E126" s="54">
        <v>1763.97</v>
      </c>
      <c r="F126" s="42">
        <v>45660.655891203707</v>
      </c>
      <c r="G126" s="40"/>
      <c r="H126" s="40" t="str">
        <f>IFERROR(VLOOKUP(B126,#REF!,1,FALSE),"Não localizado")</f>
        <v>Não localizado</v>
      </c>
    </row>
    <row r="127" spans="1:8" x14ac:dyDescent="0.25">
      <c r="A127" s="46" t="str">
        <f t="shared" si="2"/>
        <v>0000320708852986000130</v>
      </c>
      <c r="B127" s="41" t="s">
        <v>1460</v>
      </c>
      <c r="C127" s="41" t="s">
        <v>10609</v>
      </c>
      <c r="D127" s="41" t="s">
        <v>10610</v>
      </c>
      <c r="E127" s="54">
        <v>13790</v>
      </c>
      <c r="F127" s="42">
        <v>45660.659560185188</v>
      </c>
      <c r="G127" s="40"/>
      <c r="H127" s="40" t="str">
        <f>IFERROR(VLOOKUP(B127,#REF!,1,FALSE),"Não localizado")</f>
        <v>Não localizado</v>
      </c>
    </row>
    <row r="128" spans="1:8" x14ac:dyDescent="0.25">
      <c r="A128" s="46" t="str">
        <f t="shared" si="2"/>
        <v>0005288257623555000107</v>
      </c>
      <c r="B128" s="41" t="s">
        <v>10611</v>
      </c>
      <c r="C128" s="41" t="s">
        <v>68</v>
      </c>
      <c r="D128" s="41" t="s">
        <v>7233</v>
      </c>
      <c r="E128" s="54">
        <v>8990.8799999999992</v>
      </c>
      <c r="F128" s="42">
        <v>45660.665486111109</v>
      </c>
      <c r="G128" s="40"/>
      <c r="H128" s="40" t="str">
        <f>IFERROR(VLOOKUP(B128,#REF!,1,FALSE),"Não localizado")</f>
        <v>Não localizado</v>
      </c>
    </row>
    <row r="129" spans="1:8" x14ac:dyDescent="0.25">
      <c r="A129" s="46" t="str">
        <f t="shared" si="2"/>
        <v>0000037910213826000192</v>
      </c>
      <c r="B129" s="41" t="s">
        <v>10612</v>
      </c>
      <c r="C129" s="41" t="s">
        <v>519</v>
      </c>
      <c r="D129" s="41" t="s">
        <v>3792</v>
      </c>
      <c r="E129" s="54">
        <v>24488.639999999999</v>
      </c>
      <c r="F129" s="42">
        <v>45660.666400462964</v>
      </c>
      <c r="G129" s="40"/>
      <c r="H129" s="40" t="str">
        <f>IFERROR(VLOOKUP(B129,#REF!,1,FALSE),"Não localizado")</f>
        <v>Não localizado</v>
      </c>
    </row>
    <row r="130" spans="1:8" x14ac:dyDescent="0.25">
      <c r="A130" s="46" t="str">
        <f t="shared" si="2"/>
        <v>0001614824349910000142</v>
      </c>
      <c r="B130" s="41" t="s">
        <v>10613</v>
      </c>
      <c r="C130" s="41" t="s">
        <v>6169</v>
      </c>
      <c r="D130" s="41" t="s">
        <v>6170</v>
      </c>
      <c r="E130" s="54">
        <v>356.9</v>
      </c>
      <c r="F130" s="42">
        <v>45660.667881944442</v>
      </c>
      <c r="G130" s="40"/>
      <c r="H130" s="40" t="str">
        <f>IFERROR(VLOOKUP(B130,#REF!,1,FALSE),"Não localizado")</f>
        <v>Não localizado</v>
      </c>
    </row>
    <row r="131" spans="1:8" x14ac:dyDescent="0.25">
      <c r="A131" s="46" t="str">
        <f t="shared" si="2"/>
        <v>0000282908800057000187</v>
      </c>
      <c r="B131" s="41" t="s">
        <v>10614</v>
      </c>
      <c r="C131" s="41" t="s">
        <v>8135</v>
      </c>
      <c r="D131" s="41" t="s">
        <v>8136</v>
      </c>
      <c r="E131" s="54">
        <v>1463</v>
      </c>
      <c r="F131" s="42">
        <v>45660.670543981483</v>
      </c>
      <c r="G131" s="40"/>
      <c r="H131" s="40" t="str">
        <f>IFERROR(VLOOKUP(B131,#REF!,1,FALSE),"Não localizado")</f>
        <v>Não localizado</v>
      </c>
    </row>
    <row r="132" spans="1:8" x14ac:dyDescent="0.25">
      <c r="A132" s="46" t="str">
        <f t="shared" si="2"/>
        <v>0000450211136174000100</v>
      </c>
      <c r="B132" s="41" t="s">
        <v>10615</v>
      </c>
      <c r="C132" s="41" t="s">
        <v>390</v>
      </c>
      <c r="D132" s="41" t="s">
        <v>3819</v>
      </c>
      <c r="E132" s="54">
        <v>8200</v>
      </c>
      <c r="F132" s="42">
        <v>45660.672442129631</v>
      </c>
      <c r="G132" s="40"/>
      <c r="H132" s="40" t="str">
        <f>IFERROR(VLOOKUP(B132,#REF!,1,FALSE),"Não localizado")</f>
        <v>Não localizado</v>
      </c>
    </row>
    <row r="133" spans="1:8" x14ac:dyDescent="0.25">
      <c r="A133" s="46" t="str">
        <f t="shared" si="2"/>
        <v>0107045861533949000141</v>
      </c>
      <c r="B133" s="41" t="s">
        <v>10616</v>
      </c>
      <c r="C133" s="41" t="s">
        <v>816</v>
      </c>
      <c r="D133" s="41" t="s">
        <v>10617</v>
      </c>
      <c r="E133" s="54">
        <v>154.9</v>
      </c>
      <c r="F133" s="42">
        <v>45660.674143518518</v>
      </c>
      <c r="G133" s="40"/>
      <c r="H133" s="40" t="str">
        <f>IFERROR(VLOOKUP(B133,#REF!,1,FALSE),"Não localizado")</f>
        <v>Não localizado</v>
      </c>
    </row>
    <row r="134" spans="1:8" x14ac:dyDescent="0.25">
      <c r="A134" s="46" t="str">
        <f t="shared" si="2"/>
        <v>0002853236503494000174</v>
      </c>
      <c r="B134" s="41" t="s">
        <v>10618</v>
      </c>
      <c r="C134" s="41" t="s">
        <v>465</v>
      </c>
      <c r="D134" s="41" t="s">
        <v>10556</v>
      </c>
      <c r="E134" s="54">
        <v>22209.86</v>
      </c>
      <c r="F134" s="42">
        <v>45660.684178240743</v>
      </c>
      <c r="G134" s="40"/>
      <c r="H134" s="40" t="str">
        <f>IFERROR(VLOOKUP(B134,#REF!,1,FALSE),"Não localizado")</f>
        <v>Não localizado</v>
      </c>
    </row>
    <row r="135" spans="1:8" x14ac:dyDescent="0.25">
      <c r="A135" s="46" t="str">
        <f t="shared" si="2"/>
        <v>0001307992753268005262</v>
      </c>
      <c r="B135" s="41" t="s">
        <v>10619</v>
      </c>
      <c r="C135" s="41" t="s">
        <v>700</v>
      </c>
      <c r="D135" s="41" t="s">
        <v>9317</v>
      </c>
      <c r="E135" s="54">
        <v>2887.14</v>
      </c>
      <c r="F135" s="42">
        <v>45660.686423611114</v>
      </c>
      <c r="G135" s="40"/>
      <c r="H135" s="40" t="str">
        <f>IFERROR(VLOOKUP(B135,#REF!,1,FALSE),"Não localizado")</f>
        <v>Não localizado</v>
      </c>
    </row>
    <row r="136" spans="1:8" x14ac:dyDescent="0.25">
      <c r="A136" s="46" t="str">
        <f t="shared" si="2"/>
        <v>0005010503698870000840</v>
      </c>
      <c r="B136" s="41" t="s">
        <v>10620</v>
      </c>
      <c r="C136" s="41" t="s">
        <v>1773</v>
      </c>
      <c r="D136" s="41" t="s">
        <v>9999</v>
      </c>
      <c r="E136" s="54">
        <v>9850.0499999999993</v>
      </c>
      <c r="F136" s="42">
        <v>45660.687210648146</v>
      </c>
      <c r="G136" s="40"/>
      <c r="H136" s="40" t="str">
        <f>IFERROR(VLOOKUP(B136,#REF!,1,FALSE),"Não localizado")</f>
        <v>Não localizado</v>
      </c>
    </row>
    <row r="137" spans="1:8" x14ac:dyDescent="0.25">
      <c r="A137" s="46" t="str">
        <f t="shared" si="2"/>
        <v>0009641626443804000159</v>
      </c>
      <c r="B137" s="41" t="s">
        <v>10621</v>
      </c>
      <c r="C137" s="41" t="s">
        <v>9298</v>
      </c>
      <c r="D137" s="41" t="s">
        <v>9299</v>
      </c>
      <c r="E137" s="54">
        <v>4591.01</v>
      </c>
      <c r="F137" s="42">
        <v>45660.690532407411</v>
      </c>
      <c r="G137" s="40"/>
      <c r="H137" s="40" t="str">
        <f>IFERROR(VLOOKUP(B137,#REF!,1,FALSE),"Não localizado")</f>
        <v>Não localizado</v>
      </c>
    </row>
    <row r="138" spans="1:8" x14ac:dyDescent="0.25">
      <c r="A138" s="46" t="str">
        <f t="shared" si="2"/>
        <v>0000131007415875000101</v>
      </c>
      <c r="B138" s="41" t="s">
        <v>27</v>
      </c>
      <c r="C138" s="41" t="s">
        <v>1179</v>
      </c>
      <c r="D138" s="41" t="s">
        <v>8058</v>
      </c>
      <c r="E138" s="54">
        <v>360</v>
      </c>
      <c r="F138" s="42">
        <v>45660.692858796298</v>
      </c>
      <c r="G138" s="40"/>
      <c r="H138" s="40" t="str">
        <f>IFERROR(VLOOKUP(B138,#REF!,1,FALSE),"Não localizado")</f>
        <v>Não localizado</v>
      </c>
    </row>
    <row r="139" spans="1:8" x14ac:dyDescent="0.25">
      <c r="A139" s="46" t="str">
        <f t="shared" si="2"/>
        <v>0001325692753268005262</v>
      </c>
      <c r="B139" s="41" t="s">
        <v>10622</v>
      </c>
      <c r="C139" s="41" t="s">
        <v>700</v>
      </c>
      <c r="D139" s="41" t="s">
        <v>9317</v>
      </c>
      <c r="E139" s="54">
        <v>1516.17</v>
      </c>
      <c r="F139" s="42">
        <v>45660.695520833331</v>
      </c>
      <c r="G139" s="40"/>
      <c r="H139" s="40" t="str">
        <f>IFERROR(VLOOKUP(B139,#REF!,1,FALSE),"Não localizado")</f>
        <v>Não localizado</v>
      </c>
    </row>
    <row r="140" spans="1:8" x14ac:dyDescent="0.25">
      <c r="A140" s="46" t="str">
        <f t="shared" si="2"/>
        <v>0002054673442782000192</v>
      </c>
      <c r="B140" s="41" t="s">
        <v>10623</v>
      </c>
      <c r="C140" s="41" t="s">
        <v>3060</v>
      </c>
      <c r="D140" s="41" t="s">
        <v>4023</v>
      </c>
      <c r="E140" s="54">
        <v>6836.6</v>
      </c>
      <c r="F140" s="42">
        <v>45660.697696759256</v>
      </c>
      <c r="G140" s="40"/>
      <c r="H140" s="40" t="str">
        <f>IFERROR(VLOOKUP(B140,#REF!,1,FALSE),"Não localizado")</f>
        <v>Não localizado</v>
      </c>
    </row>
    <row r="141" spans="1:8" x14ac:dyDescent="0.25">
      <c r="A141" s="46" t="str">
        <f t="shared" si="2"/>
        <v>0000253107619387000108</v>
      </c>
      <c r="B141" s="41" t="s">
        <v>10624</v>
      </c>
      <c r="C141" s="41" t="s">
        <v>1879</v>
      </c>
      <c r="D141" s="41" t="s">
        <v>10347</v>
      </c>
      <c r="E141" s="54">
        <v>18750</v>
      </c>
      <c r="F141" s="42">
        <v>45660.700520833336</v>
      </c>
      <c r="G141" s="40"/>
      <c r="H141" s="40" t="str">
        <f>IFERROR(VLOOKUP(B141,#REF!,1,FALSE),"Não localizado")</f>
        <v>Não localizado</v>
      </c>
    </row>
    <row r="142" spans="1:8" x14ac:dyDescent="0.25">
      <c r="A142" s="46" t="str">
        <f t="shared" si="2"/>
        <v>0000161362941281000134</v>
      </c>
      <c r="B142" s="41" t="s">
        <v>10625</v>
      </c>
      <c r="C142" s="41" t="s">
        <v>7378</v>
      </c>
      <c r="D142" s="41" t="s">
        <v>7379</v>
      </c>
      <c r="E142" s="54">
        <v>1561.77</v>
      </c>
      <c r="F142" s="42">
        <v>45660.703067129631</v>
      </c>
      <c r="G142" s="40"/>
      <c r="H142" s="40" t="str">
        <f>IFERROR(VLOOKUP(B142,#REF!,1,FALSE),"Não localizado")</f>
        <v>Não localizado</v>
      </c>
    </row>
    <row r="143" spans="1:8" x14ac:dyDescent="0.25">
      <c r="A143" s="46" t="str">
        <f t="shared" si="2"/>
        <v>0003265968798065000168</v>
      </c>
      <c r="B143" s="41" t="s">
        <v>10626</v>
      </c>
      <c r="C143" s="41" t="s">
        <v>887</v>
      </c>
      <c r="D143" s="41" t="s">
        <v>4690</v>
      </c>
      <c r="E143" s="54">
        <v>18164.93</v>
      </c>
      <c r="F143" s="42">
        <v>45660.70753472222</v>
      </c>
      <c r="G143" s="40"/>
      <c r="H143" s="40" t="str">
        <f>IFERROR(VLOOKUP(B143,#REF!,1,FALSE),"Não localizado")</f>
        <v>Não localizado</v>
      </c>
    </row>
    <row r="144" spans="1:8" x14ac:dyDescent="0.25">
      <c r="A144" s="46" t="str">
        <f t="shared" ref="A144:A204" si="3">B144&amp;C144</f>
        <v>0047846149058654000165</v>
      </c>
      <c r="B144" s="41" t="s">
        <v>10627</v>
      </c>
      <c r="C144" s="41" t="s">
        <v>2778</v>
      </c>
      <c r="D144" s="41" t="s">
        <v>5714</v>
      </c>
      <c r="E144" s="54">
        <v>14999.95</v>
      </c>
      <c r="F144" s="42">
        <v>45660.716539351852</v>
      </c>
      <c r="G144" s="40"/>
      <c r="H144" s="40" t="str">
        <f>IFERROR(VLOOKUP(B144,#REF!,1,FALSE),"Não localizado")</f>
        <v>Não localizado</v>
      </c>
    </row>
    <row r="145" spans="1:8" x14ac:dyDescent="0.25">
      <c r="A145" s="46" t="str">
        <f t="shared" si="3"/>
        <v>0017236801468594000122</v>
      </c>
      <c r="B145" s="41" t="s">
        <v>10628</v>
      </c>
      <c r="C145" s="41" t="s">
        <v>397</v>
      </c>
      <c r="D145" s="41" t="s">
        <v>7023</v>
      </c>
      <c r="E145" s="54">
        <v>10395</v>
      </c>
      <c r="F145" s="42">
        <v>45660.717719907407</v>
      </c>
      <c r="G145" s="40"/>
      <c r="H145" s="40" t="str">
        <f>IFERROR(VLOOKUP(B145,#REF!,1,FALSE),"Não localizado")</f>
        <v>Não localizado</v>
      </c>
    </row>
    <row r="146" spans="1:8" x14ac:dyDescent="0.25">
      <c r="A146" s="46" t="str">
        <f t="shared" si="3"/>
        <v>0002057273442782000192</v>
      </c>
      <c r="B146" s="41" t="s">
        <v>10629</v>
      </c>
      <c r="C146" s="41" t="s">
        <v>3060</v>
      </c>
      <c r="D146" s="41" t="s">
        <v>4023</v>
      </c>
      <c r="E146" s="54">
        <v>1758</v>
      </c>
      <c r="F146" s="42">
        <v>45660.72210648148</v>
      </c>
      <c r="G146" s="40"/>
      <c r="H146" s="40" t="str">
        <f>IFERROR(VLOOKUP(B146,#REF!,1,FALSE),"Não localizado")</f>
        <v>Não localizado</v>
      </c>
    </row>
    <row r="147" spans="1:8" x14ac:dyDescent="0.25">
      <c r="A147" s="46" t="str">
        <f t="shared" si="3"/>
        <v>0000088749997712000116</v>
      </c>
      <c r="B147" s="41" t="s">
        <v>1075</v>
      </c>
      <c r="C147" s="41" t="s">
        <v>10384</v>
      </c>
      <c r="D147" s="41" t="s">
        <v>10630</v>
      </c>
      <c r="E147" s="54">
        <v>1773.12</v>
      </c>
      <c r="F147" s="42">
        <v>45660.724699074075</v>
      </c>
      <c r="G147" s="40"/>
      <c r="H147" s="40" t="str">
        <f>IFERROR(VLOOKUP(B147,#REF!,1,FALSE),"Não localizado")</f>
        <v>Não localizado</v>
      </c>
    </row>
    <row r="148" spans="1:8" x14ac:dyDescent="0.25">
      <c r="A148" s="46" t="str">
        <f t="shared" si="3"/>
        <v>0000253007619387000108</v>
      </c>
      <c r="B148" s="41" t="s">
        <v>1880</v>
      </c>
      <c r="C148" s="41" t="s">
        <v>1879</v>
      </c>
      <c r="D148" s="41" t="s">
        <v>10347</v>
      </c>
      <c r="E148" s="54">
        <v>18750</v>
      </c>
      <c r="F148" s="42">
        <v>45660.726342592592</v>
      </c>
      <c r="G148" s="40"/>
      <c r="H148" s="40" t="str">
        <f>IFERROR(VLOOKUP(B148,#REF!,1,FALSE),"Não localizado")</f>
        <v>Não localizado</v>
      </c>
    </row>
    <row r="149" spans="1:8" x14ac:dyDescent="0.25">
      <c r="A149" s="46" t="str">
        <f t="shared" si="3"/>
        <v>0245244401719949000109</v>
      </c>
      <c r="B149" s="41" t="s">
        <v>10631</v>
      </c>
      <c r="C149" s="41" t="s">
        <v>3707</v>
      </c>
      <c r="D149" s="41" t="s">
        <v>3708</v>
      </c>
      <c r="E149" s="54">
        <v>264.95</v>
      </c>
      <c r="F149" s="42">
        <v>45660.730532407404</v>
      </c>
      <c r="G149" s="40"/>
      <c r="H149" s="40" t="str">
        <f>IFERROR(VLOOKUP(B149,#REF!,1,FALSE),"Não localizado")</f>
        <v>Não localizado</v>
      </c>
    </row>
    <row r="150" spans="1:8" x14ac:dyDescent="0.25">
      <c r="A150" s="46" t="str">
        <f t="shared" si="3"/>
        <v>0000252907619387000108</v>
      </c>
      <c r="B150" s="41" t="s">
        <v>2327</v>
      </c>
      <c r="C150" s="41" t="s">
        <v>1879</v>
      </c>
      <c r="D150" s="41" t="s">
        <v>10347</v>
      </c>
      <c r="E150" s="54">
        <v>18750</v>
      </c>
      <c r="F150" s="42">
        <v>45660.731296296297</v>
      </c>
      <c r="G150" s="40"/>
      <c r="H150" s="40" t="str">
        <f>IFERROR(VLOOKUP(B150,#REF!,1,FALSE),"Não localizado")</f>
        <v>Não localizado</v>
      </c>
    </row>
    <row r="151" spans="1:8" x14ac:dyDescent="0.25">
      <c r="A151" s="46" t="str">
        <f t="shared" si="3"/>
        <v>0000088649997712000116</v>
      </c>
      <c r="B151" s="41" t="s">
        <v>10632</v>
      </c>
      <c r="C151" s="41" t="s">
        <v>10384</v>
      </c>
      <c r="D151" s="41" t="s">
        <v>10630</v>
      </c>
      <c r="E151" s="54">
        <v>470.25</v>
      </c>
      <c r="F151" s="42">
        <v>45660.732754629629</v>
      </c>
      <c r="G151" s="40"/>
      <c r="H151" s="40" t="str">
        <f>IFERROR(VLOOKUP(B151,#REF!,1,FALSE),"Não localizado")</f>
        <v>Não localizado</v>
      </c>
    </row>
    <row r="152" spans="1:8" x14ac:dyDescent="0.25">
      <c r="A152" s="46" t="str">
        <f t="shared" si="3"/>
        <v>0007024939155953000164</v>
      </c>
      <c r="B152" s="41" t="s">
        <v>10633</v>
      </c>
      <c r="C152" s="41" t="s">
        <v>6105</v>
      </c>
      <c r="D152" s="41" t="s">
        <v>6106</v>
      </c>
      <c r="E152" s="54">
        <v>0</v>
      </c>
      <c r="F152" s="42">
        <v>45660.739421296297</v>
      </c>
      <c r="G152" s="40"/>
      <c r="H152" s="40" t="str">
        <f>IFERROR(VLOOKUP(B152,#REF!,1,FALSE),"Não localizado")</f>
        <v>Não localizado</v>
      </c>
    </row>
    <row r="153" spans="1:8" x14ac:dyDescent="0.25">
      <c r="A153" s="46" t="str">
        <f t="shared" si="3"/>
        <v>00070249R39155953000164</v>
      </c>
      <c r="B153" s="41" t="s">
        <v>10634</v>
      </c>
      <c r="C153" s="41" t="s">
        <v>6105</v>
      </c>
      <c r="D153" s="41" t="s">
        <v>6106</v>
      </c>
      <c r="E153" s="54">
        <v>1357.53</v>
      </c>
      <c r="F153" s="42">
        <v>45660.747476851851</v>
      </c>
      <c r="G153" s="40"/>
      <c r="H153" s="40" t="str">
        <f>IFERROR(VLOOKUP(B153,#REF!,1,FALSE),"Não localizado")</f>
        <v>Não localizado</v>
      </c>
    </row>
    <row r="154" spans="1:8" x14ac:dyDescent="0.25">
      <c r="A154" s="46" t="str">
        <f t="shared" si="3"/>
        <v>0015236707301609000301</v>
      </c>
      <c r="B154" s="41" t="s">
        <v>10635</v>
      </c>
      <c r="C154" s="41" t="s">
        <v>4982</v>
      </c>
      <c r="D154" s="41" t="s">
        <v>4983</v>
      </c>
      <c r="E154" s="54">
        <v>0</v>
      </c>
      <c r="F154" s="42">
        <v>45660.753159722219</v>
      </c>
      <c r="G154" s="40"/>
      <c r="H154" s="40" t="str">
        <f>IFERROR(VLOOKUP(B154,#REF!,1,FALSE),"Não localizado")</f>
        <v>Não localizado</v>
      </c>
    </row>
    <row r="155" spans="1:8" x14ac:dyDescent="0.25">
      <c r="A155" s="46" t="str">
        <f t="shared" si="3"/>
        <v>0000087040548150000159</v>
      </c>
      <c r="B155" s="41" t="s">
        <v>10636</v>
      </c>
      <c r="C155" s="41" t="s">
        <v>509</v>
      </c>
      <c r="D155" s="41" t="s">
        <v>5051</v>
      </c>
      <c r="E155" s="54">
        <v>39131</v>
      </c>
      <c r="F155" s="42">
        <v>45663.406111111108</v>
      </c>
      <c r="G155" s="40"/>
      <c r="H155" s="40" t="str">
        <f>IFERROR(VLOOKUP(B155,#REF!,1,FALSE),"Não localizado")</f>
        <v>Não localizado</v>
      </c>
    </row>
    <row r="156" spans="1:8" x14ac:dyDescent="0.25">
      <c r="A156" s="46" t="str">
        <f t="shared" si="3"/>
        <v>0000252807619387000108</v>
      </c>
      <c r="B156" s="41" t="s">
        <v>351</v>
      </c>
      <c r="C156" s="41" t="s">
        <v>1879</v>
      </c>
      <c r="D156" s="41" t="s">
        <v>10347</v>
      </c>
      <c r="E156" s="54">
        <v>18750</v>
      </c>
      <c r="F156" s="42">
        <v>45663.411157407405</v>
      </c>
      <c r="G156" s="40"/>
      <c r="H156" s="40" t="str">
        <f>IFERROR(VLOOKUP(B156,#REF!,1,FALSE),"Não localizado")</f>
        <v>Não localizado</v>
      </c>
    </row>
    <row r="157" spans="1:8" x14ac:dyDescent="0.25">
      <c r="A157" s="46" t="str">
        <f t="shared" si="3"/>
        <v>0000252607619387000108</v>
      </c>
      <c r="B157" s="41" t="s">
        <v>2322</v>
      </c>
      <c r="C157" s="41" t="s">
        <v>1879</v>
      </c>
      <c r="D157" s="41" t="s">
        <v>10347</v>
      </c>
      <c r="E157" s="54">
        <v>75000</v>
      </c>
      <c r="F157" s="42">
        <v>45663.41679398148</v>
      </c>
      <c r="G157" s="40"/>
      <c r="H157" s="40" t="str">
        <f>IFERROR(VLOOKUP(B157,#REF!,1,FALSE),"Não localizado")</f>
        <v>Não localizado</v>
      </c>
    </row>
    <row r="158" spans="1:8" x14ac:dyDescent="0.25">
      <c r="A158" s="46" t="str">
        <f t="shared" si="3"/>
        <v>0000036104365103000106</v>
      </c>
      <c r="B158" s="41" t="s">
        <v>10637</v>
      </c>
      <c r="C158" s="41" t="s">
        <v>463</v>
      </c>
      <c r="D158" s="41" t="s">
        <v>9843</v>
      </c>
      <c r="E158" s="54">
        <v>7778.94</v>
      </c>
      <c r="F158" s="42">
        <v>45663.419583333336</v>
      </c>
      <c r="G158" s="40"/>
      <c r="H158" s="40" t="str">
        <f>IFERROR(VLOOKUP(B158,#REF!,1,FALSE),"Não localizado")</f>
        <v>Não localizado</v>
      </c>
    </row>
    <row r="159" spans="1:8" x14ac:dyDescent="0.25">
      <c r="A159" s="46" t="str">
        <f t="shared" si="3"/>
        <v>12/2024Mondo Education LLC  American Global Tech University</v>
      </c>
      <c r="B159" s="41" t="s">
        <v>10638</v>
      </c>
      <c r="C159" s="41" t="s">
        <v>10639</v>
      </c>
      <c r="D159" s="41" t="s">
        <v>10639</v>
      </c>
      <c r="E159" s="54">
        <v>3261.08</v>
      </c>
      <c r="F159" s="42">
        <v>45663.421203703707</v>
      </c>
      <c r="G159" s="40"/>
      <c r="H159" s="40" t="str">
        <f>IFERROR(VLOOKUP(B159,#REF!,1,FALSE),"Não localizado")</f>
        <v>Não localizado</v>
      </c>
    </row>
    <row r="160" spans="1:8" x14ac:dyDescent="0.25">
      <c r="A160" s="46" t="str">
        <f t="shared" si="3"/>
        <v>0003488275092593001304</v>
      </c>
      <c r="B160" s="41" t="s">
        <v>10640</v>
      </c>
      <c r="C160" s="41" t="s">
        <v>490</v>
      </c>
      <c r="D160" s="41" t="s">
        <v>8001</v>
      </c>
      <c r="E160" s="54">
        <v>13835.75</v>
      </c>
      <c r="F160" s="42">
        <v>45663.422789351855</v>
      </c>
      <c r="G160" s="40"/>
      <c r="H160" s="40" t="str">
        <f>IFERROR(VLOOKUP(B160,#REF!,1,FALSE),"Não localizado")</f>
        <v>Não localizado</v>
      </c>
    </row>
    <row r="161" spans="1:8" x14ac:dyDescent="0.25">
      <c r="A161" s="46" t="str">
        <f t="shared" si="3"/>
        <v>0003488175092593001304</v>
      </c>
      <c r="B161" s="41" t="s">
        <v>10641</v>
      </c>
      <c r="C161" s="41" t="s">
        <v>490</v>
      </c>
      <c r="D161" s="41" t="s">
        <v>8001</v>
      </c>
      <c r="E161" s="54">
        <v>60874.61</v>
      </c>
      <c r="F161" s="42">
        <v>45663.42627314815</v>
      </c>
      <c r="G161" s="40"/>
      <c r="H161" s="40" t="str">
        <f>IFERROR(VLOOKUP(B161,#REF!,1,FALSE),"Não localizado")</f>
        <v>Não localizado</v>
      </c>
    </row>
    <row r="162" spans="1:8" x14ac:dyDescent="0.25">
      <c r="A162" s="46" t="str">
        <f t="shared" si="3"/>
        <v>0002206400735293000155</v>
      </c>
      <c r="B162" s="41" t="s">
        <v>10642</v>
      </c>
      <c r="C162" s="41" t="s">
        <v>850</v>
      </c>
      <c r="D162" s="41" t="s">
        <v>10643</v>
      </c>
      <c r="E162" s="54">
        <v>480</v>
      </c>
      <c r="F162" s="42">
        <v>45663.427372685182</v>
      </c>
      <c r="G162" s="40"/>
      <c r="H162" s="40" t="str">
        <f>IFERROR(VLOOKUP(B162,#REF!,1,FALSE),"Não localizado")</f>
        <v>Não localizado</v>
      </c>
    </row>
    <row r="163" spans="1:8" x14ac:dyDescent="0.25">
      <c r="A163" s="46" t="str">
        <f t="shared" si="3"/>
        <v>12206186352coursera</v>
      </c>
      <c r="B163" s="41" t="s">
        <v>10644</v>
      </c>
      <c r="C163" s="41" t="s">
        <v>10645</v>
      </c>
      <c r="D163" s="41" t="s">
        <v>10646</v>
      </c>
      <c r="E163" s="54">
        <v>1595</v>
      </c>
      <c r="F163" s="42">
        <v>45663.427604166667</v>
      </c>
      <c r="G163" s="40"/>
      <c r="H163" s="40" t="str">
        <f>IFERROR(VLOOKUP(B163,#REF!,1,FALSE),"Não localizado")</f>
        <v>Não localizado</v>
      </c>
    </row>
    <row r="164" spans="1:8" x14ac:dyDescent="0.25">
      <c r="A164" s="46" t="str">
        <f t="shared" si="3"/>
        <v>0000016129946276000149</v>
      </c>
      <c r="B164" s="41" t="s">
        <v>10647</v>
      </c>
      <c r="C164" s="41" t="s">
        <v>1331</v>
      </c>
      <c r="D164" s="41" t="s">
        <v>7250</v>
      </c>
      <c r="E164" s="54">
        <v>1230</v>
      </c>
      <c r="F164" s="42">
        <v>45663.428124999999</v>
      </c>
      <c r="G164" s="40"/>
      <c r="H164" s="40" t="str">
        <f>IFERROR(VLOOKUP(B164,#REF!,1,FALSE),"Não localizado")</f>
        <v>Não localizado</v>
      </c>
    </row>
    <row r="165" spans="1:8" x14ac:dyDescent="0.25">
      <c r="A165" s="46" t="str">
        <f t="shared" si="3"/>
        <v>0009246710817634000195</v>
      </c>
      <c r="B165" s="41" t="s">
        <v>10648</v>
      </c>
      <c r="C165" s="41" t="s">
        <v>805</v>
      </c>
      <c r="D165" s="41" t="s">
        <v>9566</v>
      </c>
      <c r="E165" s="54">
        <v>3600</v>
      </c>
      <c r="F165" s="42">
        <v>45663.430775462963</v>
      </c>
      <c r="G165" s="40"/>
      <c r="H165" s="40" t="str">
        <f>IFERROR(VLOOKUP(B165,#REF!,1,FALSE),"Não localizado")</f>
        <v>Não localizado</v>
      </c>
    </row>
    <row r="166" spans="1:8" x14ac:dyDescent="0.25">
      <c r="A166" s="46" t="str">
        <f t="shared" si="3"/>
        <v>3624032333054115000118</v>
      </c>
      <c r="B166" s="41" t="s">
        <v>10649</v>
      </c>
      <c r="C166" s="41" t="s">
        <v>719</v>
      </c>
      <c r="D166" s="41" t="s">
        <v>3817</v>
      </c>
      <c r="E166" s="54">
        <v>643.5</v>
      </c>
      <c r="F166" s="42">
        <v>45663.431238425925</v>
      </c>
      <c r="G166" s="40"/>
      <c r="H166" s="40" t="str">
        <f>IFERROR(VLOOKUP(B166,#REF!,1,FALSE),"Não localizado")</f>
        <v>Não localizado</v>
      </c>
    </row>
    <row r="167" spans="1:8" x14ac:dyDescent="0.25">
      <c r="A167" s="46" t="str">
        <f t="shared" si="3"/>
        <v>0020243930719931000105</v>
      </c>
      <c r="B167" s="41" t="s">
        <v>10650</v>
      </c>
      <c r="C167" s="41" t="s">
        <v>10284</v>
      </c>
      <c r="D167" s="41" t="s">
        <v>10285</v>
      </c>
      <c r="E167" s="54">
        <v>25000</v>
      </c>
      <c r="F167" s="42">
        <v>45663.433368055557</v>
      </c>
      <c r="G167" s="40"/>
      <c r="H167" s="40" t="str">
        <f>IFERROR(VLOOKUP(B167,#REF!,1,FALSE),"Não localizado")</f>
        <v>Não localizado</v>
      </c>
    </row>
    <row r="168" spans="1:8" x14ac:dyDescent="0.25">
      <c r="A168" s="46" t="str">
        <f t="shared" si="3"/>
        <v>0000134208312587000186</v>
      </c>
      <c r="B168" s="41" t="s">
        <v>10651</v>
      </c>
      <c r="C168" s="41" t="s">
        <v>638</v>
      </c>
      <c r="D168" s="41" t="s">
        <v>4784</v>
      </c>
      <c r="E168" s="54">
        <v>23400</v>
      </c>
      <c r="F168" s="42">
        <v>45663.435428240744</v>
      </c>
      <c r="G168" s="40"/>
      <c r="H168" s="40" t="str">
        <f>IFERROR(VLOOKUP(B168,#REF!,1,FALSE),"Não localizado")</f>
        <v>Não localizado</v>
      </c>
    </row>
    <row r="169" spans="1:8" x14ac:dyDescent="0.25">
      <c r="A169" s="46" t="str">
        <f t="shared" si="3"/>
        <v>0000140209554428000150</v>
      </c>
      <c r="B169" s="41" t="s">
        <v>743</v>
      </c>
      <c r="C169" s="41" t="s">
        <v>103</v>
      </c>
      <c r="D169" s="41" t="s">
        <v>10399</v>
      </c>
      <c r="E169" s="54">
        <v>43327.51</v>
      </c>
      <c r="F169" s="42">
        <v>45663.438796296294</v>
      </c>
      <c r="G169" s="40"/>
      <c r="H169" s="40" t="str">
        <f>IFERROR(VLOOKUP(B169,#REF!,1,FALSE),"Não localizado")</f>
        <v>Não localizado</v>
      </c>
    </row>
    <row r="170" spans="1:8" x14ac:dyDescent="0.25">
      <c r="A170" s="46" t="str">
        <f t="shared" si="3"/>
        <v>0075994534028316000294</v>
      </c>
      <c r="B170" s="41" t="s">
        <v>10652</v>
      </c>
      <c r="C170" s="41" t="s">
        <v>458</v>
      </c>
      <c r="D170" s="41" t="s">
        <v>5248</v>
      </c>
      <c r="E170" s="54">
        <v>11998.62</v>
      </c>
      <c r="F170" s="42">
        <v>45663.452800925923</v>
      </c>
      <c r="G170" s="40"/>
      <c r="H170" s="40" t="str">
        <f>IFERROR(VLOOKUP(B170,#REF!,1,FALSE),"Não localizado")</f>
        <v>Não localizado</v>
      </c>
    </row>
    <row r="171" spans="1:8" x14ac:dyDescent="0.25">
      <c r="A171" s="46" t="str">
        <f t="shared" si="3"/>
        <v>0000324104365103000106</v>
      </c>
      <c r="B171" s="41" t="s">
        <v>10653</v>
      </c>
      <c r="C171" s="41" t="s">
        <v>463</v>
      </c>
      <c r="D171" s="41" t="s">
        <v>9843</v>
      </c>
      <c r="E171" s="54">
        <v>26354.74</v>
      </c>
      <c r="F171" s="42">
        <v>45663.455277777779</v>
      </c>
      <c r="G171" s="40"/>
      <c r="H171" s="40" t="str">
        <f>IFERROR(VLOOKUP(B171,#REF!,1,FALSE),"Não localizado")</f>
        <v>Não localizado</v>
      </c>
    </row>
    <row r="172" spans="1:8" x14ac:dyDescent="0.25">
      <c r="A172" s="46" t="str">
        <f t="shared" si="3"/>
        <v>0000010044785653000107</v>
      </c>
      <c r="B172" s="41" t="s">
        <v>3028</v>
      </c>
      <c r="C172" s="41" t="s">
        <v>1115</v>
      </c>
      <c r="D172" s="41" t="s">
        <v>10348</v>
      </c>
      <c r="E172" s="54">
        <v>55085.58</v>
      </c>
      <c r="F172" s="42">
        <v>45663.459444444445</v>
      </c>
      <c r="G172" s="40"/>
      <c r="H172" s="40" t="str">
        <f>IFERROR(VLOOKUP(B172,#REF!,1,FALSE),"Não localizado")</f>
        <v>Não localizado</v>
      </c>
    </row>
    <row r="173" spans="1:8" x14ac:dyDescent="0.25">
      <c r="A173" s="46" t="str">
        <f t="shared" si="3"/>
        <v>0000817306214736000149</v>
      </c>
      <c r="B173" s="41" t="s">
        <v>10654</v>
      </c>
      <c r="C173" s="41" t="s">
        <v>407</v>
      </c>
      <c r="D173" s="41" t="s">
        <v>8178</v>
      </c>
      <c r="E173" s="54">
        <v>201150.72</v>
      </c>
      <c r="F173" s="42">
        <v>45663.462592592594</v>
      </c>
      <c r="G173" s="40"/>
      <c r="H173" s="40" t="str">
        <f>IFERROR(VLOOKUP(B173,#REF!,1,FALSE),"Não localizado")</f>
        <v>Não localizado</v>
      </c>
    </row>
    <row r="174" spans="1:8" x14ac:dyDescent="0.25">
      <c r="A174" s="46" t="str">
        <f t="shared" si="3"/>
        <v>0000140109554428000150</v>
      </c>
      <c r="B174" s="41" t="s">
        <v>10655</v>
      </c>
      <c r="C174" s="41" t="s">
        <v>103</v>
      </c>
      <c r="D174" s="41" t="s">
        <v>10399</v>
      </c>
      <c r="E174" s="54">
        <v>1345.5</v>
      </c>
      <c r="F174" s="42">
        <v>45663.468587962961</v>
      </c>
      <c r="G174" s="40"/>
      <c r="H174" s="40" t="str">
        <f>IFERROR(VLOOKUP(B174,#REF!,1,FALSE),"Não localizado")</f>
        <v>Não localizado</v>
      </c>
    </row>
    <row r="175" spans="1:8" x14ac:dyDescent="0.25">
      <c r="A175" s="46" t="str">
        <f t="shared" si="3"/>
        <v>ADTO - 06/01/202531004013000162</v>
      </c>
      <c r="B175" s="41" t="s">
        <v>10656</v>
      </c>
      <c r="C175" s="41" t="s">
        <v>7061</v>
      </c>
      <c r="D175" s="41" t="s">
        <v>7062</v>
      </c>
      <c r="E175" s="54">
        <v>50.92</v>
      </c>
      <c r="F175" s="42">
        <v>45663.471851851849</v>
      </c>
      <c r="G175" s="40"/>
      <c r="H175" s="40" t="str">
        <f>IFERROR(VLOOKUP(B175,#REF!,1,FALSE),"Não localizado")</f>
        <v>Não localizado</v>
      </c>
    </row>
    <row r="176" spans="1:8" x14ac:dyDescent="0.25">
      <c r="A176" s="46" t="str">
        <f t="shared" si="3"/>
        <v>0000140009554428000150</v>
      </c>
      <c r="B176" s="41" t="s">
        <v>712</v>
      </c>
      <c r="C176" s="41" t="s">
        <v>103</v>
      </c>
      <c r="D176" s="41" t="s">
        <v>10399</v>
      </c>
      <c r="E176" s="54">
        <v>50576.77</v>
      </c>
      <c r="F176" s="42">
        <v>45663.471921296295</v>
      </c>
      <c r="G176" s="40"/>
      <c r="H176" s="40" t="str">
        <f>IFERROR(VLOOKUP(B176,#REF!,1,FALSE),"Não localizado")</f>
        <v>Não localizado</v>
      </c>
    </row>
    <row r="177" spans="1:8" x14ac:dyDescent="0.25">
      <c r="A177" s="46" t="str">
        <f t="shared" si="3"/>
        <v>ADTO - 06/01/202500693135000180</v>
      </c>
      <c r="B177" s="41" t="s">
        <v>10656</v>
      </c>
      <c r="C177" s="41" t="s">
        <v>9689</v>
      </c>
      <c r="D177" s="41" t="s">
        <v>9690</v>
      </c>
      <c r="E177" s="54">
        <v>14259</v>
      </c>
      <c r="F177" s="42">
        <v>45663.476527777777</v>
      </c>
      <c r="G177" s="40"/>
      <c r="H177" s="40" t="str">
        <f>IFERROR(VLOOKUP(B177,#REF!,1,FALSE),"Não localizado")</f>
        <v>Não localizado</v>
      </c>
    </row>
    <row r="178" spans="1:8" x14ac:dyDescent="0.25">
      <c r="A178" s="46" t="str">
        <f t="shared" si="3"/>
        <v>0000139909554428000150</v>
      </c>
      <c r="B178" s="41" t="s">
        <v>1054</v>
      </c>
      <c r="C178" s="41" t="s">
        <v>103</v>
      </c>
      <c r="D178" s="41" t="s">
        <v>10399</v>
      </c>
      <c r="E178" s="54">
        <v>1345.5</v>
      </c>
      <c r="F178" s="42">
        <v>45663.479502314818</v>
      </c>
      <c r="G178" s="40"/>
      <c r="H178" s="40" t="str">
        <f>IFERROR(VLOOKUP(B178,#REF!,1,FALSE),"Não localizado")</f>
        <v>Não localizado</v>
      </c>
    </row>
    <row r="179" spans="1:8" x14ac:dyDescent="0.25">
      <c r="A179" s="46" t="str">
        <f t="shared" si="3"/>
        <v>0000139609554428000150</v>
      </c>
      <c r="B179" s="41" t="s">
        <v>10657</v>
      </c>
      <c r="C179" s="41" t="s">
        <v>103</v>
      </c>
      <c r="D179" s="41" t="s">
        <v>10399</v>
      </c>
      <c r="E179" s="54">
        <v>24822.01</v>
      </c>
      <c r="F179" s="42">
        <v>45663.482164351852</v>
      </c>
      <c r="G179" s="40"/>
      <c r="H179" s="40" t="str">
        <f>IFERROR(VLOOKUP(B179,#REF!,1,FALSE),"Não localizado")</f>
        <v>Não localizado</v>
      </c>
    </row>
    <row r="180" spans="1:8" x14ac:dyDescent="0.25">
      <c r="A180" s="46" t="str">
        <f t="shared" si="3"/>
        <v>0001181367393181000134</v>
      </c>
      <c r="B180" s="41" t="s">
        <v>10658</v>
      </c>
      <c r="C180" s="41" t="s">
        <v>493</v>
      </c>
      <c r="D180" s="41" t="s">
        <v>6306</v>
      </c>
      <c r="E180" s="54">
        <v>47510.32</v>
      </c>
      <c r="F180" s="42">
        <v>45663.488935185182</v>
      </c>
      <c r="G180" s="40"/>
      <c r="H180" s="40" t="str">
        <f>IFERROR(VLOOKUP(B180,#REF!,1,FALSE),"Não localizado")</f>
        <v>Não localizado</v>
      </c>
    </row>
    <row r="181" spans="1:8" x14ac:dyDescent="0.25">
      <c r="A181" s="46" t="str">
        <f t="shared" si="3"/>
        <v>0003492933597659000126</v>
      </c>
      <c r="B181" s="41" t="s">
        <v>10659</v>
      </c>
      <c r="C181" s="41" t="s">
        <v>532</v>
      </c>
      <c r="D181" s="41" t="s">
        <v>8651</v>
      </c>
      <c r="E181" s="54">
        <v>4083.25</v>
      </c>
      <c r="F181" s="42">
        <v>45663.494317129633</v>
      </c>
      <c r="G181" s="40"/>
      <c r="H181" s="40" t="str">
        <f>IFERROR(VLOOKUP(B181,#REF!,1,FALSE),"Não localizado")</f>
        <v>Não localizado</v>
      </c>
    </row>
    <row r="182" spans="1:8" x14ac:dyDescent="0.25">
      <c r="A182" s="46" t="str">
        <f t="shared" si="3"/>
        <v>0004774433597659000126</v>
      </c>
      <c r="B182" s="41" t="s">
        <v>10660</v>
      </c>
      <c r="C182" s="41" t="s">
        <v>532</v>
      </c>
      <c r="D182" s="41" t="s">
        <v>8651</v>
      </c>
      <c r="E182" s="54">
        <v>129.47999999999999</v>
      </c>
      <c r="F182" s="42">
        <v>45663.497083333335</v>
      </c>
      <c r="G182" s="40"/>
      <c r="H182" s="40" t="str">
        <f>IFERROR(VLOOKUP(B182,#REF!,1,FALSE),"Não localizado")</f>
        <v>Não localizado</v>
      </c>
    </row>
    <row r="183" spans="1:8" x14ac:dyDescent="0.25">
      <c r="A183" s="46" t="str">
        <f t="shared" si="3"/>
        <v>0004773933597659000126</v>
      </c>
      <c r="B183" s="41" t="s">
        <v>10661</v>
      </c>
      <c r="C183" s="41" t="s">
        <v>532</v>
      </c>
      <c r="D183" s="41" t="s">
        <v>8651</v>
      </c>
      <c r="E183" s="54">
        <v>717.76</v>
      </c>
      <c r="F183" s="42">
        <v>45663.502476851849</v>
      </c>
      <c r="G183" s="40"/>
      <c r="H183" s="40" t="str">
        <f>IFERROR(VLOOKUP(B183,#REF!,1,FALSE),"Não localizado")</f>
        <v>Não localizado</v>
      </c>
    </row>
    <row r="184" spans="1:8" x14ac:dyDescent="0.25">
      <c r="A184" s="46" t="str">
        <f t="shared" si="3"/>
        <v>0017232501468594000122</v>
      </c>
      <c r="B184" s="41" t="s">
        <v>10662</v>
      </c>
      <c r="C184" s="41" t="s">
        <v>397</v>
      </c>
      <c r="D184" s="41" t="s">
        <v>7023</v>
      </c>
      <c r="E184" s="54">
        <v>4387.58</v>
      </c>
      <c r="F184" s="42">
        <v>45663.503599537034</v>
      </c>
      <c r="G184" s="40"/>
      <c r="H184" s="40" t="str">
        <f>IFERROR(VLOOKUP(B184,#REF!,1,FALSE),"Não localizado")</f>
        <v>Não localizado</v>
      </c>
    </row>
    <row r="185" spans="1:8" x14ac:dyDescent="0.25">
      <c r="A185" s="46" t="str">
        <f t="shared" si="3"/>
        <v>0000213029650979000125</v>
      </c>
      <c r="B185" s="41" t="s">
        <v>10663</v>
      </c>
      <c r="C185" s="41" t="s">
        <v>298</v>
      </c>
      <c r="D185" s="41" t="s">
        <v>10664</v>
      </c>
      <c r="E185" s="54">
        <v>14342</v>
      </c>
      <c r="F185" s="42">
        <v>45663.506898148145</v>
      </c>
      <c r="G185" s="40"/>
      <c r="H185" s="40" t="str">
        <f>IFERROR(VLOOKUP(B185,#REF!,1,FALSE),"Não localizado")</f>
        <v>Não localizado</v>
      </c>
    </row>
    <row r="186" spans="1:8" x14ac:dyDescent="0.25">
      <c r="A186" s="46" t="str">
        <f t="shared" si="3"/>
        <v>0004774233597659000126</v>
      </c>
      <c r="B186" s="41" t="s">
        <v>10665</v>
      </c>
      <c r="C186" s="41" t="s">
        <v>532</v>
      </c>
      <c r="D186" s="41" t="s">
        <v>8651</v>
      </c>
      <c r="E186" s="54">
        <v>62.69</v>
      </c>
      <c r="F186" s="42">
        <v>45663.508437500001</v>
      </c>
      <c r="G186" s="40"/>
      <c r="H186" s="40" t="str">
        <f>IFERROR(VLOOKUP(B186,#REF!,1,FALSE),"Não localizado")</f>
        <v>Não localizado</v>
      </c>
    </row>
    <row r="187" spans="1:8" x14ac:dyDescent="0.25">
      <c r="A187" s="46" t="str">
        <f t="shared" si="3"/>
        <v>0017232401468594000122</v>
      </c>
      <c r="B187" s="41" t="s">
        <v>10666</v>
      </c>
      <c r="C187" s="41" t="s">
        <v>397</v>
      </c>
      <c r="D187" s="41" t="s">
        <v>7023</v>
      </c>
      <c r="E187" s="54">
        <v>4620</v>
      </c>
      <c r="F187" s="42">
        <v>45663.513067129628</v>
      </c>
      <c r="G187" s="40"/>
      <c r="H187" s="40" t="str">
        <f>IFERROR(VLOOKUP(B187,#REF!,1,FALSE),"Não localizado")</f>
        <v>Não localizado</v>
      </c>
    </row>
    <row r="188" spans="1:8" x14ac:dyDescent="0.25">
      <c r="A188" s="46" t="str">
        <f t="shared" si="3"/>
        <v>0003493033597659000126</v>
      </c>
      <c r="B188" s="41" t="s">
        <v>10667</v>
      </c>
      <c r="C188" s="41" t="s">
        <v>532</v>
      </c>
      <c r="D188" s="41" t="s">
        <v>8651</v>
      </c>
      <c r="E188" s="54">
        <v>3809.23</v>
      </c>
      <c r="F188" s="42">
        <v>45663.513518518521</v>
      </c>
      <c r="G188" s="40"/>
      <c r="H188" s="40" t="str">
        <f>IFERROR(VLOOKUP(B188,#REF!,1,FALSE),"Não localizado")</f>
        <v>Não localizado</v>
      </c>
    </row>
    <row r="189" spans="1:8" x14ac:dyDescent="0.25">
      <c r="A189" s="46" t="str">
        <f t="shared" si="3"/>
        <v>0000213129650979000125</v>
      </c>
      <c r="B189" s="41" t="s">
        <v>10668</v>
      </c>
      <c r="C189" s="41" t="s">
        <v>298</v>
      </c>
      <c r="D189" s="41" t="s">
        <v>10664</v>
      </c>
      <c r="E189" s="54">
        <v>14140</v>
      </c>
      <c r="F189" s="42">
        <v>45663.514687499999</v>
      </c>
      <c r="G189" s="40"/>
      <c r="H189" s="40" t="str">
        <f>IFERROR(VLOOKUP(B189,#REF!,1,FALSE),"Não localizado")</f>
        <v>Não localizado</v>
      </c>
    </row>
    <row r="190" spans="1:8" x14ac:dyDescent="0.25">
      <c r="A190" s="46" t="str">
        <f t="shared" si="3"/>
        <v>0004773333597659000126</v>
      </c>
      <c r="B190" s="41" t="s">
        <v>10669</v>
      </c>
      <c r="C190" s="41" t="s">
        <v>532</v>
      </c>
      <c r="D190" s="41" t="s">
        <v>8651</v>
      </c>
      <c r="E190" s="54">
        <v>394.13</v>
      </c>
      <c r="F190" s="42">
        <v>45663.516319444447</v>
      </c>
      <c r="G190" s="40"/>
      <c r="H190" s="40" t="str">
        <f>IFERROR(VLOOKUP(B190,#REF!,1,FALSE),"Não localizado")</f>
        <v>Não localizado</v>
      </c>
    </row>
    <row r="191" spans="1:8" x14ac:dyDescent="0.25">
      <c r="A191" s="46" t="str">
        <f t="shared" si="3"/>
        <v>0004774633597659000126</v>
      </c>
      <c r="B191" s="41" t="s">
        <v>10670</v>
      </c>
      <c r="C191" s="41" t="s">
        <v>532</v>
      </c>
      <c r="D191" s="41" t="s">
        <v>8651</v>
      </c>
      <c r="E191" s="54">
        <v>47.04</v>
      </c>
      <c r="F191" s="42">
        <v>45663.518564814818</v>
      </c>
      <c r="G191" s="40"/>
      <c r="H191" s="40" t="str">
        <f>IFERROR(VLOOKUP(B191,#REF!,1,FALSE),"Não localizado")</f>
        <v>Não localizado</v>
      </c>
    </row>
    <row r="192" spans="1:8" x14ac:dyDescent="0.25">
      <c r="A192" s="46" t="str">
        <f t="shared" si="3"/>
        <v>0242181910916727000177</v>
      </c>
      <c r="B192" s="41" t="s">
        <v>10671</v>
      </c>
      <c r="C192" s="41" t="s">
        <v>498</v>
      </c>
      <c r="D192" s="41" t="s">
        <v>4668</v>
      </c>
      <c r="E192" s="54">
        <v>7120</v>
      </c>
      <c r="F192" s="42">
        <v>45663.519224537034</v>
      </c>
      <c r="G192" s="40"/>
      <c r="H192" s="40" t="str">
        <f>IFERROR(VLOOKUP(B192,#REF!,1,FALSE),"Não localizado")</f>
        <v>Não localizado</v>
      </c>
    </row>
    <row r="193" spans="1:8" x14ac:dyDescent="0.25">
      <c r="A193" s="46" t="str">
        <f t="shared" si="3"/>
        <v>0004774133597659000126</v>
      </c>
      <c r="B193" s="41" t="s">
        <v>10672</v>
      </c>
      <c r="C193" s="41" t="s">
        <v>532</v>
      </c>
      <c r="D193" s="41" t="s">
        <v>8651</v>
      </c>
      <c r="E193" s="54">
        <v>193.81</v>
      </c>
      <c r="F193" s="42">
        <v>45663.525324074071</v>
      </c>
      <c r="G193" s="40"/>
      <c r="H193" s="40" t="str">
        <f>IFERROR(VLOOKUP(B193,#REF!,1,FALSE),"Não localizado")</f>
        <v>Não localizado</v>
      </c>
    </row>
    <row r="194" spans="1:8" x14ac:dyDescent="0.25">
      <c r="A194" s="46" t="str">
        <f t="shared" si="3"/>
        <v>0004773433597659000126</v>
      </c>
      <c r="B194" s="41" t="s">
        <v>10673</v>
      </c>
      <c r="C194" s="41" t="s">
        <v>532</v>
      </c>
      <c r="D194" s="41" t="s">
        <v>8651</v>
      </c>
      <c r="E194" s="54">
        <v>1145.33</v>
      </c>
      <c r="F194" s="42">
        <v>45663.527962962966</v>
      </c>
      <c r="G194" s="40"/>
      <c r="H194" s="40" t="str">
        <f>IFERROR(VLOOKUP(B194,#REF!,1,FALSE),"Não localizado")</f>
        <v>Não localizado</v>
      </c>
    </row>
    <row r="195" spans="1:8" x14ac:dyDescent="0.25">
      <c r="A195" s="46" t="str">
        <f t="shared" si="3"/>
        <v>0184509207522669000192</v>
      </c>
      <c r="B195" s="41" t="s">
        <v>10674</v>
      </c>
      <c r="C195" s="41" t="s">
        <v>894</v>
      </c>
      <c r="D195" s="41" t="s">
        <v>7764</v>
      </c>
      <c r="E195" s="54">
        <v>54423.19</v>
      </c>
      <c r="F195" s="42">
        <v>45663.531724537039</v>
      </c>
      <c r="G195" s="40"/>
      <c r="H195" s="40" t="str">
        <f>IFERROR(VLOOKUP(B195,#REF!,1,FALSE),"Não localizado")</f>
        <v>Não localizado</v>
      </c>
    </row>
    <row r="196" spans="1:8" x14ac:dyDescent="0.25">
      <c r="A196" s="46" t="str">
        <f t="shared" si="3"/>
        <v>0000472212669221000136</v>
      </c>
      <c r="B196" s="41" t="s">
        <v>10675</v>
      </c>
      <c r="C196" s="41" t="s">
        <v>386</v>
      </c>
      <c r="D196" s="41" t="s">
        <v>6046</v>
      </c>
      <c r="E196" s="54">
        <v>110630.77</v>
      </c>
      <c r="F196" s="42">
        <v>45663.532581018517</v>
      </c>
      <c r="G196" s="40"/>
      <c r="H196" s="40" t="str">
        <f>IFERROR(VLOOKUP(B196,#REF!,1,FALSE),"Não localizado")</f>
        <v>Não localizado</v>
      </c>
    </row>
    <row r="197" spans="1:8" x14ac:dyDescent="0.25">
      <c r="A197" s="46" t="str">
        <f t="shared" si="3"/>
        <v>0003493133597659000126</v>
      </c>
      <c r="B197" s="41" t="s">
        <v>10676</v>
      </c>
      <c r="C197" s="41" t="s">
        <v>532</v>
      </c>
      <c r="D197" s="41" t="s">
        <v>8651</v>
      </c>
      <c r="E197" s="54">
        <v>3973.73</v>
      </c>
      <c r="F197" s="42">
        <v>45663.535486111112</v>
      </c>
      <c r="G197" s="40"/>
      <c r="H197" s="40" t="str">
        <f>IFERROR(VLOOKUP(B197,#REF!,1,FALSE),"Não localizado")</f>
        <v>Não localizado</v>
      </c>
    </row>
    <row r="198" spans="1:8" x14ac:dyDescent="0.25">
      <c r="A198" s="46" t="str">
        <f t="shared" si="3"/>
        <v>0004774533597659000126</v>
      </c>
      <c r="B198" s="41" t="s">
        <v>10677</v>
      </c>
      <c r="C198" s="41" t="s">
        <v>532</v>
      </c>
      <c r="D198" s="41" t="s">
        <v>8651</v>
      </c>
      <c r="E198" s="54">
        <v>74.34</v>
      </c>
      <c r="F198" s="42">
        <v>45663.540462962963</v>
      </c>
      <c r="G198" s="40"/>
      <c r="H198" s="40" t="str">
        <f>IFERROR(VLOOKUP(B198,#REF!,1,FALSE),"Não localizado")</f>
        <v>Não localizado</v>
      </c>
    </row>
    <row r="199" spans="1:8" x14ac:dyDescent="0.25">
      <c r="A199" s="46" t="str">
        <f t="shared" si="3"/>
        <v>0000000440015579000180</v>
      </c>
      <c r="B199" s="41" t="s">
        <v>2260</v>
      </c>
      <c r="C199" s="41" t="s">
        <v>1018</v>
      </c>
      <c r="D199" s="41" t="s">
        <v>3814</v>
      </c>
      <c r="E199" s="54">
        <v>15116.88</v>
      </c>
      <c r="F199" s="42">
        <v>45663.541261574072</v>
      </c>
      <c r="G199" s="40"/>
      <c r="H199" s="40" t="str">
        <f>IFERROR(VLOOKUP(B199,#REF!,1,FALSE),"Não localizado")</f>
        <v>Não localizado</v>
      </c>
    </row>
    <row r="200" spans="1:8" x14ac:dyDescent="0.25">
      <c r="A200" s="46" t="str">
        <f t="shared" si="3"/>
        <v>0000104508628438000120</v>
      </c>
      <c r="B200" s="41" t="s">
        <v>10678</v>
      </c>
      <c r="C200" s="41" t="s">
        <v>812</v>
      </c>
      <c r="D200" s="41" t="s">
        <v>6219</v>
      </c>
      <c r="E200" s="54">
        <v>31000</v>
      </c>
      <c r="F200" s="42">
        <v>45663.552141203705</v>
      </c>
      <c r="G200" s="40"/>
      <c r="H200" s="40" t="str">
        <f>IFERROR(VLOOKUP(B200,#REF!,1,FALSE),"Não localizado")</f>
        <v>Não localizado</v>
      </c>
    </row>
    <row r="201" spans="1:8" x14ac:dyDescent="0.25">
      <c r="A201" s="46" t="str">
        <f t="shared" si="3"/>
        <v>0000526108226125000146</v>
      </c>
      <c r="B201" s="41" t="s">
        <v>10679</v>
      </c>
      <c r="C201" s="41" t="s">
        <v>1913</v>
      </c>
      <c r="D201" s="41" t="s">
        <v>6262</v>
      </c>
      <c r="E201" s="54">
        <v>117044.39</v>
      </c>
      <c r="F201" s="42">
        <v>45663.565752314818</v>
      </c>
      <c r="G201" s="40"/>
      <c r="H201" s="40" t="str">
        <f>IFERROR(VLOOKUP(B201,#REF!,1,FALSE),"Não localizado")</f>
        <v>Não localizado</v>
      </c>
    </row>
    <row r="202" spans="1:8" x14ac:dyDescent="0.25">
      <c r="A202" s="46" t="str">
        <f t="shared" si="3"/>
        <v>0000252507619387000108</v>
      </c>
      <c r="B202" s="41" t="s">
        <v>10680</v>
      </c>
      <c r="C202" s="41" t="s">
        <v>1879</v>
      </c>
      <c r="D202" s="41" t="s">
        <v>10347</v>
      </c>
      <c r="E202" s="54">
        <v>75000</v>
      </c>
      <c r="F202" s="42">
        <v>45663.58185185185</v>
      </c>
      <c r="G202" s="40"/>
      <c r="H202" s="40" t="str">
        <f>IFERROR(VLOOKUP(B202,#REF!,1,FALSE),"Não localizado")</f>
        <v>Não localizado</v>
      </c>
    </row>
    <row r="203" spans="1:8" x14ac:dyDescent="0.25">
      <c r="A203" s="46" t="str">
        <f t="shared" si="3"/>
        <v>0009927296534094000158</v>
      </c>
      <c r="B203" s="41" t="s">
        <v>10681</v>
      </c>
      <c r="C203" s="41" t="s">
        <v>149</v>
      </c>
      <c r="D203" s="41" t="s">
        <v>3207</v>
      </c>
      <c r="E203" s="54">
        <v>33423.660000000003</v>
      </c>
      <c r="F203" s="42">
        <v>45663.604513888888</v>
      </c>
      <c r="G203" s="40"/>
      <c r="H203" s="40" t="str">
        <f>IFERROR(VLOOKUP(B203,#REF!,1,FALSE),"Não localizado")</f>
        <v>Não localizado</v>
      </c>
    </row>
    <row r="204" spans="1:8" x14ac:dyDescent="0.25">
      <c r="A204" s="46" t="str">
        <f t="shared" si="3"/>
        <v>0009994296534094000158</v>
      </c>
      <c r="B204" s="41" t="s">
        <v>10682</v>
      </c>
      <c r="C204" s="41" t="s">
        <v>149</v>
      </c>
      <c r="D204" s="41" t="s">
        <v>3207</v>
      </c>
      <c r="E204" s="54">
        <v>0</v>
      </c>
      <c r="F204" s="42">
        <v>45663.613981481481</v>
      </c>
      <c r="G204" s="40"/>
      <c r="H204" s="40" t="str">
        <f>IFERROR(VLOOKUP(B204,#REF!,1,FALSE),"Não localizado")</f>
        <v>Não localizado</v>
      </c>
    </row>
    <row r="205" spans="1:8" x14ac:dyDescent="0.25">
      <c r="A205" s="46" t="str">
        <f t="shared" ref="A205:A266" si="4">B205&amp;C205</f>
        <v>0002208800356213000150</v>
      </c>
      <c r="B205" s="41" t="s">
        <v>10683</v>
      </c>
      <c r="C205" s="41" t="s">
        <v>2526</v>
      </c>
      <c r="D205" s="41" t="s">
        <v>7004</v>
      </c>
      <c r="E205" s="54">
        <v>5745.7</v>
      </c>
      <c r="F205" s="42">
        <v>45663.619803240741</v>
      </c>
      <c r="G205" s="40"/>
      <c r="H205" s="40" t="str">
        <f>IFERROR(VLOOKUP(B205,#REF!,1,FALSE),"Não localizado")</f>
        <v>Não localizado</v>
      </c>
    </row>
    <row r="206" spans="1:8" x14ac:dyDescent="0.25">
      <c r="A206" s="46" t="str">
        <f t="shared" si="4"/>
        <v>0004774033597659000126</v>
      </c>
      <c r="B206" s="41" t="s">
        <v>10684</v>
      </c>
      <c r="C206" s="41" t="s">
        <v>532</v>
      </c>
      <c r="D206" s="41" t="s">
        <v>8651</v>
      </c>
      <c r="E206" s="54">
        <v>455.45</v>
      </c>
      <c r="F206" s="42">
        <v>45663.636423611111</v>
      </c>
      <c r="G206" s="40"/>
      <c r="H206" s="40" t="str">
        <f>IFERROR(VLOOKUP(B206,#REF!,1,FALSE),"Não localizado")</f>
        <v>Não localizado</v>
      </c>
    </row>
    <row r="207" spans="1:8" x14ac:dyDescent="0.25">
      <c r="A207" s="46" t="str">
        <f t="shared" si="4"/>
        <v>0000317604100564000157</v>
      </c>
      <c r="B207" s="41" t="s">
        <v>10685</v>
      </c>
      <c r="C207" s="41" t="s">
        <v>262</v>
      </c>
      <c r="D207" s="41" t="s">
        <v>8814</v>
      </c>
      <c r="E207" s="54">
        <v>6300</v>
      </c>
      <c r="F207" s="42">
        <v>45663.639548611114</v>
      </c>
      <c r="G207" s="40"/>
      <c r="H207" s="40" t="str">
        <f>IFERROR(VLOOKUP(B207,#REF!,1,FALSE),"Não localizado")</f>
        <v>Não localizado</v>
      </c>
    </row>
    <row r="208" spans="1:8" x14ac:dyDescent="0.25">
      <c r="A208" s="46" t="str">
        <f t="shared" si="4"/>
        <v>0004895505437734000156</v>
      </c>
      <c r="B208" s="41" t="s">
        <v>10686</v>
      </c>
      <c r="C208" s="41" t="s">
        <v>727</v>
      </c>
      <c r="D208" s="41" t="s">
        <v>7862</v>
      </c>
      <c r="E208" s="54">
        <v>56328.34</v>
      </c>
      <c r="F208" s="42">
        <v>45663.642534722225</v>
      </c>
      <c r="G208" s="40"/>
      <c r="H208" s="40" t="str">
        <f>IFERROR(VLOOKUP(B208,#REF!,1,FALSE),"Não localizado")</f>
        <v>Não localizado</v>
      </c>
    </row>
    <row r="209" spans="1:8" x14ac:dyDescent="0.25">
      <c r="A209" s="46" t="str">
        <f t="shared" si="4"/>
        <v>0000139509554428000150</v>
      </c>
      <c r="B209" s="41" t="s">
        <v>10687</v>
      </c>
      <c r="C209" s="41" t="s">
        <v>103</v>
      </c>
      <c r="D209" s="41" t="s">
        <v>10399</v>
      </c>
      <c r="E209" s="54">
        <v>2018.3</v>
      </c>
      <c r="F209" s="42">
        <v>45663.64340277778</v>
      </c>
      <c r="G209" s="40"/>
      <c r="H209" s="40" t="str">
        <f>IFERROR(VLOOKUP(B209,#REF!,1,FALSE),"Não localizado")</f>
        <v>Não localizado</v>
      </c>
    </row>
    <row r="210" spans="1:8" x14ac:dyDescent="0.25">
      <c r="A210" s="46" t="str">
        <f t="shared" si="4"/>
        <v>0004773233597659000126</v>
      </c>
      <c r="B210" s="41" t="s">
        <v>10688</v>
      </c>
      <c r="C210" s="41" t="s">
        <v>532</v>
      </c>
      <c r="D210" s="41" t="s">
        <v>8651</v>
      </c>
      <c r="E210" s="54">
        <v>1715.06</v>
      </c>
      <c r="F210" s="42">
        <v>45663.650173611109</v>
      </c>
      <c r="G210" s="40"/>
      <c r="H210" s="40" t="str">
        <f>IFERROR(VLOOKUP(B210,#REF!,1,FALSE),"Não localizado")</f>
        <v>Não localizado</v>
      </c>
    </row>
    <row r="211" spans="1:8" x14ac:dyDescent="0.25">
      <c r="A211" s="46" t="str">
        <f t="shared" si="4"/>
        <v>0004773533597659000126</v>
      </c>
      <c r="B211" s="41" t="s">
        <v>10689</v>
      </c>
      <c r="C211" s="41" t="s">
        <v>532</v>
      </c>
      <c r="D211" s="41" t="s">
        <v>8651</v>
      </c>
      <c r="E211" s="54">
        <v>5452.17</v>
      </c>
      <c r="F211" s="42">
        <v>45663.653611111113</v>
      </c>
      <c r="G211" s="40"/>
      <c r="H211" s="40" t="str">
        <f>IFERROR(VLOOKUP(B211,#REF!,1,FALSE),"Não localizado")</f>
        <v>Não localizado</v>
      </c>
    </row>
    <row r="212" spans="1:8" x14ac:dyDescent="0.25">
      <c r="A212" s="46" t="str">
        <f t="shared" si="4"/>
        <v>0003493233597659000126</v>
      </c>
      <c r="B212" s="41" t="s">
        <v>10690</v>
      </c>
      <c r="C212" s="41" t="s">
        <v>532</v>
      </c>
      <c r="D212" s="41" t="s">
        <v>8651</v>
      </c>
      <c r="E212" s="54">
        <v>4960.5600000000004</v>
      </c>
      <c r="F212" s="42">
        <v>45663.656898148147</v>
      </c>
      <c r="G212" s="40"/>
      <c r="H212" s="40" t="str">
        <f>IFERROR(VLOOKUP(B212,#REF!,1,FALSE),"Não localizado")</f>
        <v>Não localizado</v>
      </c>
    </row>
    <row r="213" spans="1:8" x14ac:dyDescent="0.25">
      <c r="A213" s="46" t="str">
        <f t="shared" si="4"/>
        <v>0004773633597659000126</v>
      </c>
      <c r="B213" s="41" t="s">
        <v>10691</v>
      </c>
      <c r="C213" s="41" t="s">
        <v>532</v>
      </c>
      <c r="D213" s="41" t="s">
        <v>8651</v>
      </c>
      <c r="E213" s="54">
        <v>4669.26</v>
      </c>
      <c r="F213" s="42">
        <v>45663.661631944444</v>
      </c>
      <c r="G213" s="40"/>
      <c r="H213" s="40" t="str">
        <f>IFERROR(VLOOKUP(B213,#REF!,1,FALSE),"Não localizado")</f>
        <v>Não localizado</v>
      </c>
    </row>
    <row r="214" spans="1:8" x14ac:dyDescent="0.25">
      <c r="A214" s="46" t="str">
        <f t="shared" si="4"/>
        <v>0004945802520543000165</v>
      </c>
      <c r="B214" s="41" t="s">
        <v>10692</v>
      </c>
      <c r="C214" s="41" t="s">
        <v>2798</v>
      </c>
      <c r="D214" s="41" t="s">
        <v>4376</v>
      </c>
      <c r="E214" s="54">
        <v>27400</v>
      </c>
      <c r="F214" s="42">
        <v>45663.668437499997</v>
      </c>
      <c r="G214" s="40"/>
      <c r="H214" s="40" t="str">
        <f>IFERROR(VLOOKUP(B214,#REF!,1,FALSE),"Não localizado")</f>
        <v>Não localizado</v>
      </c>
    </row>
    <row r="215" spans="1:8" x14ac:dyDescent="0.25">
      <c r="A215" s="46" t="str">
        <f t="shared" si="4"/>
        <v>0004945702520543000165</v>
      </c>
      <c r="B215" s="41" t="s">
        <v>10693</v>
      </c>
      <c r="C215" s="41" t="s">
        <v>2798</v>
      </c>
      <c r="D215" s="41" t="s">
        <v>4376</v>
      </c>
      <c r="E215" s="54">
        <v>36200</v>
      </c>
      <c r="F215" s="42">
        <v>45663.673194444447</v>
      </c>
      <c r="G215" s="40"/>
      <c r="H215" s="40" t="str">
        <f>IFERROR(VLOOKUP(B215,#REF!,1,FALSE),"Não localizado")</f>
        <v>Não localizado</v>
      </c>
    </row>
    <row r="216" spans="1:8" x14ac:dyDescent="0.25">
      <c r="A216" s="46" t="str">
        <f t="shared" si="4"/>
        <v>0004945602520543000165</v>
      </c>
      <c r="B216" s="41" t="s">
        <v>10694</v>
      </c>
      <c r="C216" s="41" t="s">
        <v>2798</v>
      </c>
      <c r="D216" s="41" t="s">
        <v>4376</v>
      </c>
      <c r="E216" s="54">
        <v>12400</v>
      </c>
      <c r="F216" s="42">
        <v>45663.675069444442</v>
      </c>
      <c r="G216" s="40"/>
      <c r="H216" s="40" t="str">
        <f>IFERROR(VLOOKUP(B216,#REF!,1,FALSE),"Não localizado")</f>
        <v>Não localizado</v>
      </c>
    </row>
    <row r="217" spans="1:8" x14ac:dyDescent="0.25">
      <c r="A217" s="46" t="str">
        <f t="shared" si="4"/>
        <v>0000137709027044000180</v>
      </c>
      <c r="B217" s="41" t="s">
        <v>10695</v>
      </c>
      <c r="C217" s="41" t="s">
        <v>1535</v>
      </c>
      <c r="D217" s="41" t="s">
        <v>8039</v>
      </c>
      <c r="E217" s="54">
        <v>25460</v>
      </c>
      <c r="F217" s="42">
        <v>45663.676157407404</v>
      </c>
      <c r="G217" s="40"/>
      <c r="H217" s="40" t="str">
        <f>IFERROR(VLOOKUP(B217,#REF!,1,FALSE),"Não localizado")</f>
        <v>Não localizado</v>
      </c>
    </row>
    <row r="218" spans="1:8" x14ac:dyDescent="0.25">
      <c r="A218" s="46" t="str">
        <f t="shared" si="4"/>
        <v>0000536921264253000142</v>
      </c>
      <c r="B218" s="41" t="s">
        <v>10696</v>
      </c>
      <c r="C218" s="41" t="s">
        <v>504</v>
      </c>
      <c r="D218" s="41" t="s">
        <v>7823</v>
      </c>
      <c r="E218" s="54">
        <v>11031.3</v>
      </c>
      <c r="F218" s="42">
        <v>45663.676504629628</v>
      </c>
      <c r="G218" s="40"/>
      <c r="H218" s="40" t="str">
        <f>IFERROR(VLOOKUP(B218,#REF!,1,FALSE),"Não localizado")</f>
        <v>Não localizado</v>
      </c>
    </row>
    <row r="219" spans="1:8" x14ac:dyDescent="0.25">
      <c r="A219" s="46" t="str">
        <f t="shared" si="4"/>
        <v>0002209200356213000150</v>
      </c>
      <c r="B219" s="41" t="s">
        <v>10697</v>
      </c>
      <c r="C219" s="41" t="s">
        <v>2526</v>
      </c>
      <c r="D219" s="41" t="s">
        <v>7004</v>
      </c>
      <c r="E219" s="54">
        <v>6350.51</v>
      </c>
      <c r="F219" s="42">
        <v>45663.680138888885</v>
      </c>
      <c r="G219" s="40"/>
      <c r="H219" s="40" t="str">
        <f>IFERROR(VLOOKUP(B219,#REF!,1,FALSE),"Não localizado")</f>
        <v>Não localizado</v>
      </c>
    </row>
    <row r="220" spans="1:8" x14ac:dyDescent="0.25">
      <c r="A220" s="46" t="str">
        <f t="shared" si="4"/>
        <v>0000021904170711000165</v>
      </c>
      <c r="B220" s="41" t="s">
        <v>2440</v>
      </c>
      <c r="C220" s="41" t="s">
        <v>383</v>
      </c>
      <c r="D220" s="41" t="s">
        <v>7804</v>
      </c>
      <c r="E220" s="54">
        <v>62295.93</v>
      </c>
      <c r="F220" s="42">
        <v>45663.681990740741</v>
      </c>
      <c r="G220" s="40"/>
      <c r="H220" s="40" t="str">
        <f>IFERROR(VLOOKUP(B220,#REF!,1,FALSE),"Não localizado")</f>
        <v>Não localizado</v>
      </c>
    </row>
    <row r="221" spans="1:8" x14ac:dyDescent="0.25">
      <c r="A221" s="46" t="str">
        <f t="shared" si="4"/>
        <v>0000948534776007000200</v>
      </c>
      <c r="B221" s="41" t="s">
        <v>10698</v>
      </c>
      <c r="C221" s="41" t="s">
        <v>250</v>
      </c>
      <c r="D221" s="41" t="s">
        <v>10699</v>
      </c>
      <c r="E221" s="54">
        <v>5832.73</v>
      </c>
      <c r="F221" s="42">
        <v>45663.682060185187</v>
      </c>
      <c r="G221" s="40"/>
      <c r="H221" s="40" t="str">
        <f>IFERROR(VLOOKUP(B221,#REF!,1,FALSE),"Não localizado")</f>
        <v>Não localizado</v>
      </c>
    </row>
    <row r="222" spans="1:8" x14ac:dyDescent="0.25">
      <c r="A222" s="46" t="str">
        <f t="shared" si="4"/>
        <v>0002159527626290000806</v>
      </c>
      <c r="B222" s="41" t="s">
        <v>10700</v>
      </c>
      <c r="C222" s="41" t="s">
        <v>8085</v>
      </c>
      <c r="D222" s="41" t="s">
        <v>8083</v>
      </c>
      <c r="E222" s="54">
        <v>56603.85</v>
      </c>
      <c r="F222" s="42">
        <v>45663.682928240742</v>
      </c>
      <c r="G222" s="40"/>
      <c r="H222" s="40" t="str">
        <f>IFERROR(VLOOKUP(B222,#REF!,1,FALSE),"Não localizado")</f>
        <v>Não localizado</v>
      </c>
    </row>
    <row r="223" spans="1:8" x14ac:dyDescent="0.25">
      <c r="A223" s="46" t="str">
        <f t="shared" si="4"/>
        <v>0202411509376087000170</v>
      </c>
      <c r="B223" s="41" t="s">
        <v>10701</v>
      </c>
      <c r="C223" s="41" t="s">
        <v>6494</v>
      </c>
      <c r="D223" s="41" t="s">
        <v>6495</v>
      </c>
      <c r="E223" s="54">
        <v>31951.8</v>
      </c>
      <c r="F223" s="42">
        <v>45663.683819444443</v>
      </c>
      <c r="G223" s="40"/>
      <c r="H223" s="40" t="str">
        <f>IFERROR(VLOOKUP(B223,#REF!,1,FALSE),"Não localizado")</f>
        <v>Não localizado</v>
      </c>
    </row>
    <row r="224" spans="1:8" x14ac:dyDescent="0.25">
      <c r="A224" s="46" t="str">
        <f t="shared" si="4"/>
        <v>0003958711406274000363</v>
      </c>
      <c r="B224" s="41" t="s">
        <v>10702</v>
      </c>
      <c r="C224" s="41" t="s">
        <v>9933</v>
      </c>
      <c r="D224" s="41" t="s">
        <v>9934</v>
      </c>
      <c r="E224" s="54">
        <v>23350</v>
      </c>
      <c r="F224" s="42">
        <v>45663.686631944445</v>
      </c>
      <c r="G224" s="40"/>
      <c r="H224" s="40" t="str">
        <f>IFERROR(VLOOKUP(B224,#REF!,1,FALSE),"Não localizado")</f>
        <v>Não localizado</v>
      </c>
    </row>
    <row r="225" spans="1:8" x14ac:dyDescent="0.25">
      <c r="A225" s="46" t="str">
        <f t="shared" si="4"/>
        <v>0000948434776007000200</v>
      </c>
      <c r="B225" s="41" t="s">
        <v>10703</v>
      </c>
      <c r="C225" s="41" t="s">
        <v>250</v>
      </c>
      <c r="D225" s="41" t="s">
        <v>10699</v>
      </c>
      <c r="E225" s="54">
        <v>4487.3500000000004</v>
      </c>
      <c r="F225" s="42">
        <v>45663.691145833334</v>
      </c>
      <c r="G225" s="40"/>
      <c r="H225" s="40" t="str">
        <f>IFERROR(VLOOKUP(B225,#REF!,1,FALSE),"Não localizado")</f>
        <v>Não localizado</v>
      </c>
    </row>
    <row r="226" spans="1:8" x14ac:dyDescent="0.25">
      <c r="A226" s="46" t="str">
        <f t="shared" si="4"/>
        <v>0002209000356213000150</v>
      </c>
      <c r="B226" s="41" t="s">
        <v>10704</v>
      </c>
      <c r="C226" s="41" t="s">
        <v>2526</v>
      </c>
      <c r="D226" s="41" t="s">
        <v>7004</v>
      </c>
      <c r="E226" s="54">
        <v>5875.3</v>
      </c>
      <c r="F226" s="42">
        <v>45663.696539351855</v>
      </c>
      <c r="G226" s="40"/>
      <c r="H226" s="40" t="str">
        <f>IFERROR(VLOOKUP(B226,#REF!,1,FALSE),"Não localizado")</f>
        <v>Não localizado</v>
      </c>
    </row>
    <row r="227" spans="1:8" x14ac:dyDescent="0.25">
      <c r="A227" s="46" t="str">
        <f t="shared" si="4"/>
        <v>0000948334776007000200</v>
      </c>
      <c r="B227" s="41" t="s">
        <v>10705</v>
      </c>
      <c r="C227" s="41" t="s">
        <v>250</v>
      </c>
      <c r="D227" s="41" t="s">
        <v>10699</v>
      </c>
      <c r="E227" s="54">
        <v>32199.09</v>
      </c>
      <c r="F227" s="42">
        <v>45663.697488425925</v>
      </c>
      <c r="G227" s="40"/>
      <c r="H227" s="40" t="str">
        <f>IFERROR(VLOOKUP(B227,#REF!,1,FALSE),"Não localizado")</f>
        <v>Não localizado</v>
      </c>
    </row>
    <row r="228" spans="1:8" x14ac:dyDescent="0.25">
      <c r="A228" s="46" t="str">
        <f t="shared" si="4"/>
        <v>0002387329065741000132</v>
      </c>
      <c r="B228" s="41" t="s">
        <v>10706</v>
      </c>
      <c r="C228" s="41" t="s">
        <v>7990</v>
      </c>
      <c r="D228" s="41" t="s">
        <v>7991</v>
      </c>
      <c r="E228" s="54">
        <v>42399.78</v>
      </c>
      <c r="F228" s="42">
        <v>45663.704918981479</v>
      </c>
      <c r="G228" s="40"/>
      <c r="H228" s="40" t="str">
        <f>IFERROR(VLOOKUP(B228,#REF!,1,FALSE),"Não localizado")</f>
        <v>Não localizado</v>
      </c>
    </row>
    <row r="229" spans="1:8" x14ac:dyDescent="0.25">
      <c r="A229" s="46" t="str">
        <f t="shared" si="4"/>
        <v>0002211400356213000150</v>
      </c>
      <c r="B229" s="41" t="s">
        <v>10707</v>
      </c>
      <c r="C229" s="41" t="s">
        <v>2526</v>
      </c>
      <c r="D229" s="41" t="s">
        <v>7004</v>
      </c>
      <c r="E229" s="54">
        <v>33869.410000000003</v>
      </c>
      <c r="F229" s="42">
        <v>45663.706585648149</v>
      </c>
      <c r="G229" s="40"/>
      <c r="H229" s="40" t="str">
        <f>IFERROR(VLOOKUP(B229,#REF!,1,FALSE),"Não localizado")</f>
        <v>Não localizado</v>
      </c>
    </row>
    <row r="230" spans="1:8" x14ac:dyDescent="0.25">
      <c r="A230" s="46" t="str">
        <f t="shared" si="4"/>
        <v>0000948034776007000200</v>
      </c>
      <c r="B230" s="41" t="s">
        <v>10708</v>
      </c>
      <c r="C230" s="41" t="s">
        <v>250</v>
      </c>
      <c r="D230" s="41" t="s">
        <v>10699</v>
      </c>
      <c r="E230" s="54">
        <v>159042.14000000001</v>
      </c>
      <c r="F230" s="42">
        <v>45663.709479166668</v>
      </c>
      <c r="G230" s="40"/>
      <c r="H230" s="40" t="str">
        <f>IFERROR(VLOOKUP(B230,#REF!,1,FALSE),"Não localizado")</f>
        <v>Não localizado</v>
      </c>
    </row>
    <row r="231" spans="1:8" x14ac:dyDescent="0.25">
      <c r="A231" s="46" t="str">
        <f t="shared" si="4"/>
        <v>0002225127626290000806</v>
      </c>
      <c r="B231" s="41" t="s">
        <v>10709</v>
      </c>
      <c r="C231" s="41" t="s">
        <v>8085</v>
      </c>
      <c r="D231" s="41" t="s">
        <v>8083</v>
      </c>
      <c r="E231" s="54">
        <v>11158</v>
      </c>
      <c r="F231" s="42">
        <v>45663.711643518516</v>
      </c>
      <c r="G231" s="40"/>
      <c r="H231" s="40" t="str">
        <f>IFERROR(VLOOKUP(B231,#REF!,1,FALSE),"Não localizado")</f>
        <v>Não localizado</v>
      </c>
    </row>
    <row r="232" spans="1:8" x14ac:dyDescent="0.25">
      <c r="A232" s="46" t="str">
        <f t="shared" si="4"/>
        <v>0000385011406274000100</v>
      </c>
      <c r="B232" s="41" t="s">
        <v>10710</v>
      </c>
      <c r="C232" s="41" t="s">
        <v>10711</v>
      </c>
      <c r="D232" s="41" t="s">
        <v>9934</v>
      </c>
      <c r="E232" s="54">
        <v>41540</v>
      </c>
      <c r="F232" s="42">
        <v>45663.715312499997</v>
      </c>
      <c r="G232" s="40"/>
      <c r="H232" s="40" t="str">
        <f>IFERROR(VLOOKUP(B232,#REF!,1,FALSE),"Não localizado")</f>
        <v>Não localizado</v>
      </c>
    </row>
    <row r="233" spans="1:8" x14ac:dyDescent="0.25">
      <c r="A233" s="46" t="str">
        <f t="shared" si="4"/>
        <v>0009983096534094000158</v>
      </c>
      <c r="B233" s="41" t="s">
        <v>10712</v>
      </c>
      <c r="C233" s="41" t="s">
        <v>149</v>
      </c>
      <c r="D233" s="41" t="s">
        <v>3207</v>
      </c>
      <c r="E233" s="54">
        <v>35618.400000000001</v>
      </c>
      <c r="F233" s="42">
        <v>45663.715636574074</v>
      </c>
      <c r="G233" s="40"/>
      <c r="H233" s="40" t="str">
        <f>IFERROR(VLOOKUP(B233,#REF!,1,FALSE),"Não localizado")</f>
        <v>Não localizado</v>
      </c>
    </row>
    <row r="234" spans="1:8" x14ac:dyDescent="0.25">
      <c r="A234" s="46" t="str">
        <f t="shared" si="4"/>
        <v>DEV 11/202402808298000196</v>
      </c>
      <c r="B234" s="41" t="s">
        <v>10713</v>
      </c>
      <c r="C234" s="41" t="s">
        <v>5161</v>
      </c>
      <c r="D234" s="41" t="s">
        <v>5162</v>
      </c>
      <c r="E234" s="54">
        <v>1508.35</v>
      </c>
      <c r="F234" s="42">
        <v>45663.718229166669</v>
      </c>
      <c r="G234" s="40"/>
      <c r="H234" s="40" t="str">
        <f>IFERROR(VLOOKUP(B234,#REF!,1,FALSE),"Não localizado")</f>
        <v>Não localizado</v>
      </c>
    </row>
    <row r="235" spans="1:8" x14ac:dyDescent="0.25">
      <c r="A235" s="46" t="str">
        <f t="shared" si="4"/>
        <v>0000012644342985000109</v>
      </c>
      <c r="B235" s="41" t="s">
        <v>461</v>
      </c>
      <c r="C235" s="41" t="s">
        <v>5352</v>
      </c>
      <c r="D235" s="41" t="s">
        <v>5353</v>
      </c>
      <c r="E235" s="54">
        <v>27700</v>
      </c>
      <c r="F235" s="42">
        <v>45663.720092592594</v>
      </c>
      <c r="G235" s="40"/>
      <c r="H235" s="40" t="str">
        <f>IFERROR(VLOOKUP(B235,#REF!,1,FALSE),"Não localizado")</f>
        <v>Não localizado</v>
      </c>
    </row>
    <row r="236" spans="1:8" x14ac:dyDescent="0.25">
      <c r="A236" s="46" t="str">
        <f t="shared" si="4"/>
        <v>0009982296534094000158</v>
      </c>
      <c r="B236" s="41" t="s">
        <v>10714</v>
      </c>
      <c r="C236" s="41" t="s">
        <v>149</v>
      </c>
      <c r="D236" s="41" t="s">
        <v>3207</v>
      </c>
      <c r="E236" s="54">
        <v>183243.6</v>
      </c>
      <c r="F236" s="42">
        <v>45663.721064814818</v>
      </c>
      <c r="G236" s="40"/>
      <c r="H236" s="40" t="str">
        <f>IFERROR(VLOOKUP(B236,#REF!,1,FALSE),"Não localizado")</f>
        <v>Não localizado</v>
      </c>
    </row>
    <row r="237" spans="1:8" x14ac:dyDescent="0.25">
      <c r="A237" s="46" t="str">
        <f t="shared" si="4"/>
        <v>0001526768753284000120</v>
      </c>
      <c r="B237" s="41" t="s">
        <v>10715</v>
      </c>
      <c r="C237" s="41" t="s">
        <v>691</v>
      </c>
      <c r="D237" s="41" t="s">
        <v>8148</v>
      </c>
      <c r="E237" s="54">
        <v>71793.81</v>
      </c>
      <c r="F237" s="42">
        <v>45663.72152777778</v>
      </c>
      <c r="G237" s="40"/>
      <c r="H237" s="40" t="str">
        <f>IFERROR(VLOOKUP(B237,#REF!,1,FALSE),"Não localizado")</f>
        <v>Não localizado</v>
      </c>
    </row>
    <row r="238" spans="1:8" x14ac:dyDescent="0.25">
      <c r="A238" s="46" t="str">
        <f t="shared" si="4"/>
        <v>0000012744342985000109</v>
      </c>
      <c r="B238" s="41" t="s">
        <v>462</v>
      </c>
      <c r="C238" s="41" t="s">
        <v>5352</v>
      </c>
      <c r="D238" s="41" t="s">
        <v>5353</v>
      </c>
      <c r="E238" s="54">
        <v>12924.86</v>
      </c>
      <c r="F238" s="42">
        <v>45663.722326388888</v>
      </c>
      <c r="G238" s="40"/>
      <c r="H238" s="40" t="str">
        <f>IFERROR(VLOOKUP(B238,#REF!,1,FALSE),"Não localizado")</f>
        <v>Não localizado</v>
      </c>
    </row>
    <row r="239" spans="1:8" x14ac:dyDescent="0.25">
      <c r="A239" s="46" t="str">
        <f t="shared" si="4"/>
        <v>0000025924955470000177</v>
      </c>
      <c r="B239" s="41" t="s">
        <v>10716</v>
      </c>
      <c r="C239" s="41" t="s">
        <v>10395</v>
      </c>
      <c r="D239" s="41" t="s">
        <v>10396</v>
      </c>
      <c r="E239" s="54">
        <v>28836</v>
      </c>
      <c r="F239" s="42">
        <v>45663.725474537037</v>
      </c>
      <c r="G239" s="40"/>
      <c r="H239" s="40" t="str">
        <f>IFERROR(VLOOKUP(B239,#REF!,1,FALSE),"Não localizado")</f>
        <v>Não localizado</v>
      </c>
    </row>
    <row r="240" spans="1:8" x14ac:dyDescent="0.25">
      <c r="A240" s="46" t="str">
        <f t="shared" si="4"/>
        <v>0000105805217065000107</v>
      </c>
      <c r="B240" s="41" t="s">
        <v>10717</v>
      </c>
      <c r="C240" s="41" t="s">
        <v>29</v>
      </c>
      <c r="D240" s="41" t="s">
        <v>3655</v>
      </c>
      <c r="E240" s="54">
        <v>29940</v>
      </c>
      <c r="F240" s="42">
        <v>45663.725648148145</v>
      </c>
      <c r="G240" s="40"/>
      <c r="H240" s="40" t="str">
        <f>IFERROR(VLOOKUP(B240,#REF!,1,FALSE),"Não localizado")</f>
        <v>Não localizado</v>
      </c>
    </row>
    <row r="241" spans="1:8" x14ac:dyDescent="0.25">
      <c r="A241" s="46" t="str">
        <f t="shared" si="4"/>
        <v>0000105705217065000107</v>
      </c>
      <c r="B241" s="41" t="s">
        <v>10718</v>
      </c>
      <c r="C241" s="41" t="s">
        <v>29</v>
      </c>
      <c r="D241" s="41" t="s">
        <v>3655</v>
      </c>
      <c r="E241" s="54">
        <v>29940</v>
      </c>
      <c r="F241" s="42">
        <v>45663.728715277779</v>
      </c>
      <c r="G241" s="40"/>
      <c r="H241" s="40" t="str">
        <f>IFERROR(VLOOKUP(B241,#REF!,1,FALSE),"Não localizado")</f>
        <v>Não localizado</v>
      </c>
    </row>
    <row r="242" spans="1:8" x14ac:dyDescent="0.25">
      <c r="A242" s="46" t="str">
        <f t="shared" si="4"/>
        <v>0007568457655334000110</v>
      </c>
      <c r="B242" s="41" t="s">
        <v>10719</v>
      </c>
      <c r="C242" s="41" t="s">
        <v>401</v>
      </c>
      <c r="D242" s="41" t="s">
        <v>3238</v>
      </c>
      <c r="E242" s="54">
        <v>270290</v>
      </c>
      <c r="F242" s="42">
        <v>45663.733726851853</v>
      </c>
      <c r="G242" s="40"/>
      <c r="H242" s="40" t="str">
        <f>IFERROR(VLOOKUP(B242,#REF!,1,FALSE),"Não localizado")</f>
        <v>Não localizado</v>
      </c>
    </row>
    <row r="243" spans="1:8" x14ac:dyDescent="0.25">
      <c r="A243" s="46" t="str">
        <f t="shared" si="4"/>
        <v>900537687047241086</v>
      </c>
      <c r="B243" s="41" t="s">
        <v>10720</v>
      </c>
      <c r="C243" s="41" t="s">
        <v>5354</v>
      </c>
      <c r="D243" s="41" t="s">
        <v>5355</v>
      </c>
      <c r="E243" s="54">
        <v>0</v>
      </c>
      <c r="F243" s="42">
        <v>45663.737280092595</v>
      </c>
      <c r="G243" s="40"/>
      <c r="H243" s="40" t="str">
        <f>IFERROR(VLOOKUP(B243,#REF!,1,FALSE),"Não localizado")</f>
        <v>Não localizado</v>
      </c>
    </row>
    <row r="244" spans="1:8" x14ac:dyDescent="0.25">
      <c r="A244" s="46" t="str">
        <f t="shared" si="4"/>
        <v>0000038010213826000192</v>
      </c>
      <c r="B244" s="41" t="s">
        <v>10721</v>
      </c>
      <c r="C244" s="41" t="s">
        <v>519</v>
      </c>
      <c r="D244" s="41" t="s">
        <v>3792</v>
      </c>
      <c r="E244" s="54">
        <v>6122.16</v>
      </c>
      <c r="F244" s="42">
        <v>45663.73777777778</v>
      </c>
      <c r="G244" s="40"/>
      <c r="H244" s="40" t="str">
        <f>IFERROR(VLOOKUP(B244,#REF!,1,FALSE),"Não localizado")</f>
        <v>Não localizado</v>
      </c>
    </row>
    <row r="245" spans="1:8" x14ac:dyDescent="0.25">
      <c r="A245" s="46" t="str">
        <f t="shared" si="4"/>
        <v>0000817506214736000149</v>
      </c>
      <c r="B245" s="41" t="s">
        <v>10722</v>
      </c>
      <c r="C245" s="41" t="s">
        <v>407</v>
      </c>
      <c r="D245" s="41" t="s">
        <v>8178</v>
      </c>
      <c r="E245" s="54">
        <v>199000.26</v>
      </c>
      <c r="F245" s="42">
        <v>45663.739560185182</v>
      </c>
      <c r="G245" s="40"/>
      <c r="H245" s="40" t="str">
        <f>IFERROR(VLOOKUP(B245,#REF!,1,FALSE),"Não localizado")</f>
        <v>Não localizado</v>
      </c>
    </row>
    <row r="246" spans="1:8" x14ac:dyDescent="0.25">
      <c r="A246" s="46" t="str">
        <f t="shared" si="4"/>
        <v>0004363007386109000409</v>
      </c>
      <c r="B246" s="41" t="s">
        <v>10723</v>
      </c>
      <c r="C246" s="41" t="s">
        <v>3795</v>
      </c>
      <c r="D246" s="41" t="s">
        <v>3794</v>
      </c>
      <c r="E246" s="54">
        <v>0</v>
      </c>
      <c r="F246" s="42">
        <v>45663.741527777776</v>
      </c>
      <c r="G246" s="40"/>
      <c r="H246" s="40" t="str">
        <f>IFERROR(VLOOKUP(B246,#REF!,1,FALSE),"Não localizado")</f>
        <v>Não localizado</v>
      </c>
    </row>
    <row r="247" spans="1:8" x14ac:dyDescent="0.25">
      <c r="A247" s="46" t="str">
        <f t="shared" si="4"/>
        <v>0000041933806738000361</v>
      </c>
      <c r="B247" s="41" t="s">
        <v>10724</v>
      </c>
      <c r="C247" s="41" t="s">
        <v>2216</v>
      </c>
      <c r="D247" s="41" t="s">
        <v>8400</v>
      </c>
      <c r="E247" s="54">
        <v>37531.910000000003</v>
      </c>
      <c r="F247" s="42">
        <v>45663.747164351851</v>
      </c>
      <c r="G247" s="40"/>
      <c r="H247" s="40" t="str">
        <f>IFERROR(VLOOKUP(B247,#REF!,1,FALSE),"Não localizado")</f>
        <v>Não localizado</v>
      </c>
    </row>
    <row r="248" spans="1:8" x14ac:dyDescent="0.25">
      <c r="A248" s="46" t="str">
        <f t="shared" si="4"/>
        <v>0001199119899556000190</v>
      </c>
      <c r="B248" s="41" t="s">
        <v>10725</v>
      </c>
      <c r="C248" s="41" t="s">
        <v>865</v>
      </c>
      <c r="D248" s="41" t="s">
        <v>9123</v>
      </c>
      <c r="E248" s="54">
        <v>6253.01</v>
      </c>
      <c r="F248" s="42">
        <v>45663.749976851854</v>
      </c>
      <c r="G248" s="40"/>
      <c r="H248" s="40" t="str">
        <f>IFERROR(VLOOKUP(B248,#REF!,1,FALSE),"Não localizado")</f>
        <v>Não localizado</v>
      </c>
    </row>
    <row r="249" spans="1:8" x14ac:dyDescent="0.25">
      <c r="A249" s="46" t="str">
        <f t="shared" si="4"/>
        <v>0000041733806738000361</v>
      </c>
      <c r="B249" s="41" t="s">
        <v>10726</v>
      </c>
      <c r="C249" s="41" t="s">
        <v>2216</v>
      </c>
      <c r="D249" s="41" t="s">
        <v>8400</v>
      </c>
      <c r="E249" s="54">
        <v>73500</v>
      </c>
      <c r="F249" s="42">
        <v>45663.75</v>
      </c>
      <c r="G249" s="40"/>
      <c r="H249" s="40" t="str">
        <f>IFERROR(VLOOKUP(B249,#REF!,1,FALSE),"Não localizado")</f>
        <v>Não localizado</v>
      </c>
    </row>
    <row r="250" spans="1:8" x14ac:dyDescent="0.25">
      <c r="A250" s="46" t="str">
        <f t="shared" si="4"/>
        <v>0000041633806738000361</v>
      </c>
      <c r="B250" s="41" t="s">
        <v>10727</v>
      </c>
      <c r="C250" s="41" t="s">
        <v>2216</v>
      </c>
      <c r="D250" s="41" t="s">
        <v>8400</v>
      </c>
      <c r="E250" s="54">
        <v>49000</v>
      </c>
      <c r="F250" s="42">
        <v>45663.755057870374</v>
      </c>
      <c r="G250" s="40"/>
      <c r="H250" s="40" t="str">
        <f>IFERROR(VLOOKUP(B250,#REF!,1,FALSE),"Não localizado")</f>
        <v>Não localizado</v>
      </c>
    </row>
    <row r="251" spans="1:8" x14ac:dyDescent="0.25">
      <c r="A251" s="46" t="str">
        <f t="shared" si="4"/>
        <v>0001198919899556000190</v>
      </c>
      <c r="B251" s="41" t="s">
        <v>10728</v>
      </c>
      <c r="C251" s="41" t="s">
        <v>865</v>
      </c>
      <c r="D251" s="41" t="s">
        <v>9123</v>
      </c>
      <c r="E251" s="54">
        <v>130320</v>
      </c>
      <c r="F251" s="42">
        <v>45663.755798611113</v>
      </c>
      <c r="G251" s="40"/>
      <c r="H251" s="40" t="str">
        <f>IFERROR(VLOOKUP(B251,#REF!,1,FALSE),"Não localizado")</f>
        <v>Não localizado</v>
      </c>
    </row>
    <row r="252" spans="1:8" x14ac:dyDescent="0.25">
      <c r="A252" s="46" t="str">
        <f t="shared" si="4"/>
        <v>0000041833806738000361</v>
      </c>
      <c r="B252" s="41" t="s">
        <v>10729</v>
      </c>
      <c r="C252" s="41" t="s">
        <v>2216</v>
      </c>
      <c r="D252" s="41" t="s">
        <v>8400</v>
      </c>
      <c r="E252" s="54">
        <v>76125</v>
      </c>
      <c r="F252" s="42">
        <v>45663.757384259261</v>
      </c>
      <c r="G252" s="40"/>
      <c r="H252" s="40" t="str">
        <f>IFERROR(VLOOKUP(B252,#REF!,1,FALSE),"Não localizado")</f>
        <v>Não localizado</v>
      </c>
    </row>
    <row r="253" spans="1:8" x14ac:dyDescent="0.25">
      <c r="A253" s="46" t="str">
        <f t="shared" si="4"/>
        <v>0000041533806738000361</v>
      </c>
      <c r="B253" s="41" t="s">
        <v>10730</v>
      </c>
      <c r="C253" s="41" t="s">
        <v>2216</v>
      </c>
      <c r="D253" s="41" t="s">
        <v>8400</v>
      </c>
      <c r="E253" s="54">
        <v>61250</v>
      </c>
      <c r="F253" s="42">
        <v>45663.761296296296</v>
      </c>
      <c r="G253" s="40"/>
      <c r="H253" s="40" t="str">
        <f>IFERROR(VLOOKUP(B253,#REF!,1,FALSE),"Não localizado")</f>
        <v>Não localizado</v>
      </c>
    </row>
    <row r="254" spans="1:8" x14ac:dyDescent="0.25">
      <c r="A254" s="46" t="str">
        <f t="shared" si="4"/>
        <v>0001194819899556000190</v>
      </c>
      <c r="B254" s="41" t="s">
        <v>255</v>
      </c>
      <c r="C254" s="41" t="s">
        <v>865</v>
      </c>
      <c r="D254" s="41" t="s">
        <v>9123</v>
      </c>
      <c r="E254" s="54">
        <v>14040.75</v>
      </c>
      <c r="F254" s="42">
        <v>45663.761828703704</v>
      </c>
      <c r="G254" s="40"/>
      <c r="H254" s="40" t="str">
        <f>IFERROR(VLOOKUP(B254,#REF!,1,FALSE),"Não localizado")</f>
        <v>Não localizado</v>
      </c>
    </row>
    <row r="255" spans="1:8" x14ac:dyDescent="0.25">
      <c r="A255" s="46" t="str">
        <f t="shared" si="4"/>
        <v>0000063300593850000140</v>
      </c>
      <c r="B255" s="41" t="s">
        <v>10731</v>
      </c>
      <c r="C255" s="41" t="s">
        <v>8600</v>
      </c>
      <c r="D255" s="41" t="s">
        <v>8601</v>
      </c>
      <c r="E255" s="54">
        <v>41287.839999999997</v>
      </c>
      <c r="F255" s="42">
        <v>45663.767546296294</v>
      </c>
      <c r="G255" s="40"/>
      <c r="H255" s="40" t="str">
        <f>IFERROR(VLOOKUP(B255,#REF!,1,FALSE),"Não localizado")</f>
        <v>Não localizado</v>
      </c>
    </row>
    <row r="256" spans="1:8" x14ac:dyDescent="0.25">
      <c r="A256" s="46" t="str">
        <f t="shared" si="4"/>
        <v>0000350306077867000121</v>
      </c>
      <c r="B256" s="41" t="s">
        <v>10732</v>
      </c>
      <c r="C256" s="41" t="s">
        <v>436</v>
      </c>
      <c r="D256" s="41" t="s">
        <v>9579</v>
      </c>
      <c r="E256" s="54">
        <v>0</v>
      </c>
      <c r="F256" s="42">
        <v>45663.769918981481</v>
      </c>
      <c r="G256" s="40"/>
      <c r="H256" s="40" t="str">
        <f>IFERROR(VLOOKUP(B256,#REF!,1,FALSE),"Não localizado")</f>
        <v>Não localizado</v>
      </c>
    </row>
    <row r="257" spans="1:8" x14ac:dyDescent="0.25">
      <c r="A257" s="46" t="str">
        <f t="shared" si="4"/>
        <v>00002930 DEV. TRIBUTOS07104909000139</v>
      </c>
      <c r="B257" s="41" t="s">
        <v>10733</v>
      </c>
      <c r="C257" s="41" t="s">
        <v>858</v>
      </c>
      <c r="D257" s="41" t="s">
        <v>5739</v>
      </c>
      <c r="E257" s="54">
        <v>327.7</v>
      </c>
      <c r="F257" s="42">
        <v>45663.787037037036</v>
      </c>
      <c r="G257" s="40"/>
      <c r="H257" s="40" t="str">
        <f>IFERROR(VLOOKUP(B257,#REF!,1,FALSE),"Não localizado")</f>
        <v>Não localizado</v>
      </c>
    </row>
    <row r="258" spans="1:8" x14ac:dyDescent="0.25">
      <c r="A258" s="46" t="str">
        <f t="shared" si="4"/>
        <v>0001425202932706000117</v>
      </c>
      <c r="B258" s="41" t="s">
        <v>10734</v>
      </c>
      <c r="C258" s="41" t="s">
        <v>405</v>
      </c>
      <c r="D258" s="41" t="s">
        <v>8355</v>
      </c>
      <c r="E258" s="54">
        <v>51368.95</v>
      </c>
      <c r="F258" s="42">
        <v>45663.792280092595</v>
      </c>
      <c r="G258" s="40"/>
      <c r="H258" s="40" t="str">
        <f>IFERROR(VLOOKUP(B258,#REF!,1,FALSE),"Não localizado")</f>
        <v>Não localizado</v>
      </c>
    </row>
    <row r="259" spans="1:8" x14ac:dyDescent="0.25">
      <c r="A259" s="46" t="str">
        <f t="shared" si="4"/>
        <v>0004545010213826000192</v>
      </c>
      <c r="B259" s="41" t="s">
        <v>10735</v>
      </c>
      <c r="C259" s="41" t="s">
        <v>519</v>
      </c>
      <c r="D259" s="41" t="s">
        <v>3792</v>
      </c>
      <c r="E259" s="54">
        <v>0</v>
      </c>
      <c r="F259" s="42">
        <v>45664.367754629631</v>
      </c>
      <c r="G259" s="40"/>
      <c r="H259" s="40" t="str">
        <f>IFERROR(VLOOKUP(B259,#REF!,1,FALSE),"Não localizado")</f>
        <v>Não localizado</v>
      </c>
    </row>
    <row r="260" spans="1:8" x14ac:dyDescent="0.25">
      <c r="A260" s="46" t="str">
        <f t="shared" si="4"/>
        <v>0000059623585442000142</v>
      </c>
      <c r="B260" s="41" t="s">
        <v>1435</v>
      </c>
      <c r="C260" s="41" t="s">
        <v>392</v>
      </c>
      <c r="D260" s="41" t="s">
        <v>8114</v>
      </c>
      <c r="E260" s="54">
        <v>67159.05</v>
      </c>
      <c r="F260" s="42">
        <v>45664.384201388886</v>
      </c>
      <c r="G260" s="40"/>
      <c r="H260" s="40" t="str">
        <f>IFERROR(VLOOKUP(B260,#REF!,1,FALSE),"Não localizado")</f>
        <v>Não localizado</v>
      </c>
    </row>
    <row r="261" spans="1:8" x14ac:dyDescent="0.25">
      <c r="A261" s="46" t="str">
        <f t="shared" si="4"/>
        <v>0000117721515602000151</v>
      </c>
      <c r="B261" s="41" t="s">
        <v>2816</v>
      </c>
      <c r="C261" s="41" t="s">
        <v>471</v>
      </c>
      <c r="D261" s="41" t="s">
        <v>4276</v>
      </c>
      <c r="E261" s="54">
        <v>15400</v>
      </c>
      <c r="F261" s="42">
        <v>45664.388865740744</v>
      </c>
      <c r="G261" s="40"/>
      <c r="H261" s="40" t="str">
        <f>IFERROR(VLOOKUP(B261,#REF!,1,FALSE),"Não localizado")</f>
        <v>Não localizado</v>
      </c>
    </row>
    <row r="262" spans="1:8" x14ac:dyDescent="0.25">
      <c r="A262" s="46" t="str">
        <f t="shared" si="4"/>
        <v>0000117621515602000151</v>
      </c>
      <c r="B262" s="41" t="s">
        <v>1021</v>
      </c>
      <c r="C262" s="41" t="s">
        <v>471</v>
      </c>
      <c r="D262" s="41" t="s">
        <v>4276</v>
      </c>
      <c r="E262" s="54">
        <v>7200</v>
      </c>
      <c r="F262" s="42">
        <v>45664.393206018518</v>
      </c>
      <c r="G262" s="40"/>
      <c r="H262" s="40" t="str">
        <f>IFERROR(VLOOKUP(B262,#REF!,1,FALSE),"Não localizado")</f>
        <v>Não localizado</v>
      </c>
    </row>
    <row r="263" spans="1:8" x14ac:dyDescent="0.25">
      <c r="A263" s="46" t="str">
        <f t="shared" si="4"/>
        <v>0001667742288886000160</v>
      </c>
      <c r="B263" s="41" t="s">
        <v>10736</v>
      </c>
      <c r="C263" s="41" t="s">
        <v>45</v>
      </c>
      <c r="D263" s="41" t="s">
        <v>4349</v>
      </c>
      <c r="E263" s="54">
        <v>801669.27</v>
      </c>
      <c r="F263" s="42">
        <v>45664.396643518521</v>
      </c>
      <c r="G263" s="40"/>
      <c r="H263" s="40" t="str">
        <f>IFERROR(VLOOKUP(B263,#REF!,1,FALSE),"Não localizado")</f>
        <v>Não localizado</v>
      </c>
    </row>
    <row r="264" spans="1:8" x14ac:dyDescent="0.25">
      <c r="A264" s="46" t="str">
        <f t="shared" si="4"/>
        <v>0498948133564543000190</v>
      </c>
      <c r="B264" s="41" t="s">
        <v>10737</v>
      </c>
      <c r="C264" s="41" t="s">
        <v>9010</v>
      </c>
      <c r="D264" s="41" t="s">
        <v>9011</v>
      </c>
      <c r="E264" s="54">
        <v>36877.410000000003</v>
      </c>
      <c r="F264" s="42">
        <v>45664.396921296298</v>
      </c>
      <c r="G264" s="40"/>
      <c r="H264" s="40" t="str">
        <f>IFERROR(VLOOKUP(B264,#REF!,1,FALSE),"Não localizado")</f>
        <v>Não localizado</v>
      </c>
    </row>
    <row r="265" spans="1:8" x14ac:dyDescent="0.25">
      <c r="A265" s="46" t="str">
        <f t="shared" si="4"/>
        <v>0000065916554325000156</v>
      </c>
      <c r="B265" s="41" t="s">
        <v>2441</v>
      </c>
      <c r="C265" s="41" t="s">
        <v>190</v>
      </c>
      <c r="D265" s="41" t="s">
        <v>3485</v>
      </c>
      <c r="E265" s="54">
        <v>2690</v>
      </c>
      <c r="F265" s="42">
        <v>45664.401331018518</v>
      </c>
      <c r="G265" s="40"/>
      <c r="H265" s="40" t="str">
        <f>IFERROR(VLOOKUP(B265,#REF!,1,FALSE),"Não localizado")</f>
        <v>Não localizado</v>
      </c>
    </row>
    <row r="266" spans="1:8" x14ac:dyDescent="0.25">
      <c r="A266" s="46" t="str">
        <f t="shared" si="4"/>
        <v>0000066016554325000156</v>
      </c>
      <c r="B266" s="41" t="s">
        <v>983</v>
      </c>
      <c r="C266" s="41" t="s">
        <v>190</v>
      </c>
      <c r="D266" s="41" t="s">
        <v>3485</v>
      </c>
      <c r="E266" s="54">
        <v>2690</v>
      </c>
      <c r="F266" s="42">
        <v>45664.404976851853</v>
      </c>
      <c r="G266" s="40"/>
      <c r="H266" s="40" t="str">
        <f>IFERROR(VLOOKUP(B266,#REF!,1,FALSE),"Não localizado")</f>
        <v>Não localizado</v>
      </c>
    </row>
    <row r="267" spans="1:8" x14ac:dyDescent="0.25">
      <c r="A267" s="46" t="str">
        <f t="shared" ref="A267:A330" si="5">B267&amp;C267</f>
        <v>SIND PE 12/202408796963000155</v>
      </c>
      <c r="B267" s="41" t="s">
        <v>10738</v>
      </c>
      <c r="C267" s="41" t="s">
        <v>9113</v>
      </c>
      <c r="D267" s="41" t="s">
        <v>9114</v>
      </c>
      <c r="E267" s="54">
        <v>8346.44</v>
      </c>
      <c r="F267" s="42">
        <v>45664.406400462962</v>
      </c>
      <c r="G267" s="40"/>
      <c r="H267" s="40" t="str">
        <f>IFERROR(VLOOKUP(B267,#REF!,1,FALSE),"Não localizado")</f>
        <v>Não localizado</v>
      </c>
    </row>
    <row r="268" spans="1:8" x14ac:dyDescent="0.25">
      <c r="A268" s="46" t="str">
        <f t="shared" si="5"/>
        <v>0000065816554325000156</v>
      </c>
      <c r="B268" s="41" t="s">
        <v>10739</v>
      </c>
      <c r="C268" s="41" t="s">
        <v>190</v>
      </c>
      <c r="D268" s="41" t="s">
        <v>3485</v>
      </c>
      <c r="E268" s="54">
        <v>5230</v>
      </c>
      <c r="F268" s="42">
        <v>45664.412928240738</v>
      </c>
      <c r="G268" s="40"/>
      <c r="H268" s="40" t="str">
        <f>IFERROR(VLOOKUP(B268,#REF!,1,FALSE),"Não localizado")</f>
        <v>Não localizado</v>
      </c>
    </row>
    <row r="269" spans="1:8" x14ac:dyDescent="0.25">
      <c r="A269" s="46" t="str">
        <f t="shared" si="5"/>
        <v>SIND TRAB IND RE 12/202411011020000184</v>
      </c>
      <c r="B269" s="41" t="s">
        <v>10740</v>
      </c>
      <c r="C269" s="41" t="s">
        <v>9107</v>
      </c>
      <c r="D269" s="41" t="s">
        <v>10741</v>
      </c>
      <c r="E269" s="54">
        <v>382.73</v>
      </c>
      <c r="F269" s="42">
        <v>45664.417858796296</v>
      </c>
      <c r="G269" s="40"/>
      <c r="H269" s="40" t="str">
        <f>IFERROR(VLOOKUP(B269,#REF!,1,FALSE),"Não localizado")</f>
        <v>Não localizado</v>
      </c>
    </row>
    <row r="270" spans="1:8" x14ac:dyDescent="0.25">
      <c r="A270" s="46" t="str">
        <f t="shared" si="5"/>
        <v>0000065716554325000156</v>
      </c>
      <c r="B270" s="41" t="s">
        <v>10742</v>
      </c>
      <c r="C270" s="41" t="s">
        <v>190</v>
      </c>
      <c r="D270" s="41" t="s">
        <v>3485</v>
      </c>
      <c r="E270" s="54">
        <v>7154.12</v>
      </c>
      <c r="F270" s="42">
        <v>45664.418796296297</v>
      </c>
      <c r="G270" s="40"/>
      <c r="H270" s="40" t="str">
        <f>IFERROR(VLOOKUP(B270,#REF!,1,FALSE),"Não localizado")</f>
        <v>Não localizado</v>
      </c>
    </row>
    <row r="271" spans="1:8" x14ac:dyDescent="0.25">
      <c r="A271" s="46" t="str">
        <f t="shared" si="5"/>
        <v>SIND RJ 12/202433953449000123</v>
      </c>
      <c r="B271" s="41" t="s">
        <v>10743</v>
      </c>
      <c r="C271" s="41" t="s">
        <v>9109</v>
      </c>
      <c r="D271" s="41" t="s">
        <v>9110</v>
      </c>
      <c r="E271" s="54">
        <v>825</v>
      </c>
      <c r="F271" s="42">
        <v>45664.429791666669</v>
      </c>
      <c r="G271" s="40"/>
      <c r="H271" s="40" t="str">
        <f>IFERROR(VLOOKUP(B271,#REF!,1,FALSE),"Não localizado")</f>
        <v>Não localizado</v>
      </c>
    </row>
    <row r="272" spans="1:8" x14ac:dyDescent="0.25">
      <c r="A272" s="46" t="str">
        <f t="shared" si="5"/>
        <v>0000948134776007000200</v>
      </c>
      <c r="B272" s="41" t="s">
        <v>10744</v>
      </c>
      <c r="C272" s="41" t="s">
        <v>250</v>
      </c>
      <c r="D272" s="41" t="s">
        <v>10699</v>
      </c>
      <c r="E272" s="54">
        <v>22164.53</v>
      </c>
      <c r="F272" s="42">
        <v>45664.431689814817</v>
      </c>
      <c r="G272" s="40"/>
      <c r="H272" s="40" t="str">
        <f>IFERROR(VLOOKUP(B272,#REF!,1,FALSE),"Não localizado")</f>
        <v>Não localizado</v>
      </c>
    </row>
    <row r="273" spans="1:8" x14ac:dyDescent="0.25">
      <c r="A273" s="46" t="str">
        <f t="shared" si="5"/>
        <v>0000948234776007000200</v>
      </c>
      <c r="B273" s="41" t="s">
        <v>10745</v>
      </c>
      <c r="C273" s="41" t="s">
        <v>250</v>
      </c>
      <c r="D273" s="41" t="s">
        <v>10699</v>
      </c>
      <c r="E273" s="54">
        <v>28809.81</v>
      </c>
      <c r="F273" s="42">
        <v>45664.434398148151</v>
      </c>
      <c r="G273" s="40"/>
      <c r="H273" s="40" t="str">
        <f>IFERROR(VLOOKUP(B273,#REF!,1,FALSE),"Não localizado")</f>
        <v>Não localizado</v>
      </c>
    </row>
    <row r="274" spans="1:8" x14ac:dyDescent="0.25">
      <c r="A274" s="46" t="str">
        <f t="shared" si="5"/>
        <v>SIND SC 12/202482517897000190</v>
      </c>
      <c r="B274" s="41" t="s">
        <v>10746</v>
      </c>
      <c r="C274" s="41" t="s">
        <v>9111</v>
      </c>
      <c r="D274" s="41" t="s">
        <v>9112</v>
      </c>
      <c r="E274" s="54">
        <v>265</v>
      </c>
      <c r="F274" s="42">
        <v>45664.436481481483</v>
      </c>
      <c r="G274" s="40"/>
      <c r="H274" s="40" t="str">
        <f>IFERROR(VLOOKUP(B274,#REF!,1,FALSE),"Não localizado")</f>
        <v>Não localizado</v>
      </c>
    </row>
    <row r="275" spans="1:8" x14ac:dyDescent="0.25">
      <c r="A275" s="46" t="str">
        <f t="shared" si="5"/>
        <v>0000074414175942000115</v>
      </c>
      <c r="B275" s="41" t="s">
        <v>10747</v>
      </c>
      <c r="C275" s="41" t="s">
        <v>2446</v>
      </c>
      <c r="D275" s="41" t="s">
        <v>7076</v>
      </c>
      <c r="E275" s="54">
        <v>2500</v>
      </c>
      <c r="F275" s="42">
        <v>45664.437037037038</v>
      </c>
      <c r="G275" s="40"/>
      <c r="H275" s="40" t="str">
        <f>IFERROR(VLOOKUP(B275,#REF!,1,FALSE),"Não localizado")</f>
        <v>Não localizado</v>
      </c>
    </row>
    <row r="276" spans="1:8" x14ac:dyDescent="0.25">
      <c r="A276" s="46" t="str">
        <f t="shared" si="5"/>
        <v>SIND URB DF 12/202400718346000120</v>
      </c>
      <c r="B276" s="41" t="s">
        <v>10748</v>
      </c>
      <c r="C276" s="41" t="s">
        <v>9105</v>
      </c>
      <c r="D276" s="41" t="s">
        <v>9106</v>
      </c>
      <c r="E276" s="54">
        <v>4823.05</v>
      </c>
      <c r="F276" s="42">
        <v>45664.447858796295</v>
      </c>
      <c r="G276" s="40"/>
      <c r="H276" s="40" t="str">
        <f>IFERROR(VLOOKUP(B276,#REF!,1,FALSE),"Não localizado")</f>
        <v>Não localizado</v>
      </c>
    </row>
    <row r="277" spans="1:8" x14ac:dyDescent="0.25">
      <c r="A277" s="46" t="str">
        <f t="shared" si="5"/>
        <v>0000931804626836000157</v>
      </c>
      <c r="B277" s="41" t="s">
        <v>10749</v>
      </c>
      <c r="C277" s="41" t="s">
        <v>7672</v>
      </c>
      <c r="D277" s="41" t="s">
        <v>7673</v>
      </c>
      <c r="E277" s="54">
        <v>0</v>
      </c>
      <c r="F277" s="42">
        <v>45664.451689814814</v>
      </c>
      <c r="G277" s="40"/>
      <c r="H277" s="40" t="str">
        <f>IFERROR(VLOOKUP(B277,#REF!,1,FALSE),"Não localizado")</f>
        <v>Não localizado</v>
      </c>
    </row>
    <row r="278" spans="1:8" x14ac:dyDescent="0.25">
      <c r="A278" s="46" t="str">
        <f t="shared" si="5"/>
        <v>0000948634776007000200</v>
      </c>
      <c r="B278" s="41" t="s">
        <v>10750</v>
      </c>
      <c r="C278" s="41" t="s">
        <v>250</v>
      </c>
      <c r="D278" s="41" t="s">
        <v>10699</v>
      </c>
      <c r="E278" s="54">
        <v>6801.72</v>
      </c>
      <c r="F278" s="42">
        <v>45664.452893518515</v>
      </c>
      <c r="G278" s="40"/>
      <c r="H278" s="40" t="str">
        <f>IFERROR(VLOOKUP(B278,#REF!,1,FALSE),"Não localizado")</f>
        <v>Não localizado</v>
      </c>
    </row>
    <row r="279" spans="1:8" x14ac:dyDescent="0.25">
      <c r="A279" s="46" t="str">
        <f t="shared" si="5"/>
        <v>SIND TRAB EMP RJ 12/202404121168000106</v>
      </c>
      <c r="B279" s="41" t="s">
        <v>10751</v>
      </c>
      <c r="C279" s="41" t="s">
        <v>9103</v>
      </c>
      <c r="D279" s="41" t="s">
        <v>9104</v>
      </c>
      <c r="E279" s="54">
        <v>2080</v>
      </c>
      <c r="F279" s="42">
        <v>45664.461030092592</v>
      </c>
      <c r="G279" s="40"/>
      <c r="H279" s="40" t="str">
        <f>IFERROR(VLOOKUP(B279,#REF!,1,FALSE),"Não localizado")</f>
        <v>Não localizado</v>
      </c>
    </row>
    <row r="280" spans="1:8" x14ac:dyDescent="0.25">
      <c r="A280" s="46" t="str">
        <f t="shared" si="5"/>
        <v>SIND PE 12/2024 108796963000155</v>
      </c>
      <c r="B280" s="41" t="s">
        <v>10752</v>
      </c>
      <c r="C280" s="41" t="s">
        <v>9113</v>
      </c>
      <c r="D280" s="41" t="s">
        <v>9114</v>
      </c>
      <c r="E280" s="54">
        <v>650</v>
      </c>
      <c r="F280" s="42">
        <v>45664.467372685183</v>
      </c>
      <c r="G280" s="40"/>
      <c r="H280" s="40" t="str">
        <f>IFERROR(VLOOKUP(B280,#REF!,1,FALSE),"Não localizado")</f>
        <v>Não localizado</v>
      </c>
    </row>
    <row r="281" spans="1:8" x14ac:dyDescent="0.25">
      <c r="A281" s="46" t="str">
        <f t="shared" si="5"/>
        <v>SIND TRAB EMP RJ 13/202404121168000106</v>
      </c>
      <c r="B281" s="41" t="s">
        <v>10753</v>
      </c>
      <c r="C281" s="41" t="s">
        <v>9103</v>
      </c>
      <c r="D281" s="41" t="s">
        <v>9104</v>
      </c>
      <c r="E281" s="54">
        <v>2080</v>
      </c>
      <c r="F281" s="42">
        <v>45664.472986111112</v>
      </c>
      <c r="G281" s="40"/>
      <c r="H281" s="40" t="str">
        <f>IFERROR(VLOOKUP(B281,#REF!,1,FALSE),"Não localizado")</f>
        <v>Não localizado</v>
      </c>
    </row>
    <row r="282" spans="1:8" x14ac:dyDescent="0.25">
      <c r="A282" s="46" t="str">
        <f t="shared" si="5"/>
        <v>0020300600973749000115</v>
      </c>
      <c r="B282" s="41" t="s">
        <v>10754</v>
      </c>
      <c r="C282" s="41" t="s">
        <v>542</v>
      </c>
      <c r="D282" s="41" t="s">
        <v>9645</v>
      </c>
      <c r="E282" s="54">
        <v>62018.55</v>
      </c>
      <c r="F282" s="42">
        <v>45664.476215277777</v>
      </c>
      <c r="G282" s="40"/>
      <c r="H282" s="40" t="str">
        <f>IFERROR(VLOOKUP(B282,#REF!,1,FALSE),"Não localizado")</f>
        <v>Não localizado</v>
      </c>
    </row>
    <row r="283" spans="1:8" x14ac:dyDescent="0.25">
      <c r="A283" s="46" t="str">
        <f t="shared" si="5"/>
        <v>0000931704626836000157</v>
      </c>
      <c r="B283" s="41" t="s">
        <v>10755</v>
      </c>
      <c r="C283" s="41" t="s">
        <v>7672</v>
      </c>
      <c r="D283" s="41" t="s">
        <v>7673</v>
      </c>
      <c r="E283" s="54">
        <v>0</v>
      </c>
      <c r="F283" s="42">
        <v>45664.476284722223</v>
      </c>
      <c r="G283" s="40"/>
      <c r="H283" s="40" t="str">
        <f>IFERROR(VLOOKUP(B283,#REF!,1,FALSE),"Não localizado")</f>
        <v>Não localizado</v>
      </c>
    </row>
    <row r="284" spans="1:8" x14ac:dyDescent="0.25">
      <c r="A284" s="46" t="str">
        <f t="shared" si="5"/>
        <v>0000027235808969000178</v>
      </c>
      <c r="B284" s="41" t="s">
        <v>10756</v>
      </c>
      <c r="C284" s="41" t="s">
        <v>1860</v>
      </c>
      <c r="D284" s="41" t="s">
        <v>10392</v>
      </c>
      <c r="E284" s="54">
        <v>17425.41</v>
      </c>
      <c r="F284" s="42">
        <v>45664.478402777779</v>
      </c>
      <c r="G284" s="40"/>
      <c r="H284" s="40" t="str">
        <f>IFERROR(VLOOKUP(B284,#REF!,1,FALSE),"Não localizado")</f>
        <v>Não localizado</v>
      </c>
    </row>
    <row r="285" spans="1:8" x14ac:dyDescent="0.25">
      <c r="A285" s="46" t="str">
        <f t="shared" si="5"/>
        <v>0000329109465233000134</v>
      </c>
      <c r="B285" s="41" t="s">
        <v>10757</v>
      </c>
      <c r="C285" s="41" t="s">
        <v>1121</v>
      </c>
      <c r="D285" s="41" t="s">
        <v>10758</v>
      </c>
      <c r="E285" s="54">
        <v>15190</v>
      </c>
      <c r="F285" s="42">
        <v>45664.481342592589</v>
      </c>
      <c r="G285" s="40"/>
      <c r="H285" s="40" t="str">
        <f>IFERROR(VLOOKUP(B285,#REF!,1,FALSE),"Não localizado")</f>
        <v>Não localizado</v>
      </c>
    </row>
    <row r="286" spans="1:8" x14ac:dyDescent="0.25">
      <c r="A286" s="46" t="str">
        <f t="shared" si="5"/>
        <v>0020300300973749000115</v>
      </c>
      <c r="B286" s="41" t="s">
        <v>10759</v>
      </c>
      <c r="C286" s="41" t="s">
        <v>542</v>
      </c>
      <c r="D286" s="41" t="s">
        <v>9645</v>
      </c>
      <c r="E286" s="54">
        <v>68157.27</v>
      </c>
      <c r="F286" s="42">
        <v>45664.483217592591</v>
      </c>
      <c r="G286" s="40"/>
      <c r="H286" s="40" t="str">
        <f>IFERROR(VLOOKUP(B286,#REF!,1,FALSE),"Não localizado")</f>
        <v>Não localizado</v>
      </c>
    </row>
    <row r="287" spans="1:8" x14ac:dyDescent="0.25">
      <c r="A287" s="46" t="str">
        <f t="shared" si="5"/>
        <v>0000049602926568000163</v>
      </c>
      <c r="B287" s="41" t="s">
        <v>10760</v>
      </c>
      <c r="C287" s="41" t="s">
        <v>791</v>
      </c>
      <c r="D287" s="41" t="s">
        <v>6783</v>
      </c>
      <c r="E287" s="54">
        <v>25000</v>
      </c>
      <c r="F287" s="42">
        <v>45664.484594907408</v>
      </c>
      <c r="G287" s="40"/>
      <c r="H287" s="40" t="str">
        <f>IFERROR(VLOOKUP(B287,#REF!,1,FALSE),"Não localizado")</f>
        <v>Não localizado</v>
      </c>
    </row>
    <row r="288" spans="1:8" x14ac:dyDescent="0.25">
      <c r="A288" s="46" t="str">
        <f t="shared" si="5"/>
        <v>0020300500973749000115</v>
      </c>
      <c r="B288" s="41" t="s">
        <v>10761</v>
      </c>
      <c r="C288" s="41" t="s">
        <v>542</v>
      </c>
      <c r="D288" s="41" t="s">
        <v>9645</v>
      </c>
      <c r="E288" s="54">
        <v>226087.34</v>
      </c>
      <c r="F288" s="42">
        <v>45664.486689814818</v>
      </c>
      <c r="G288" s="40"/>
      <c r="H288" s="40" t="str">
        <f>IFERROR(VLOOKUP(B288,#REF!,1,FALSE),"Não localizado")</f>
        <v>Não localizado</v>
      </c>
    </row>
    <row r="289" spans="1:8" x14ac:dyDescent="0.25">
      <c r="A289" s="46" t="str">
        <f t="shared" si="5"/>
        <v>0000049502926568000163</v>
      </c>
      <c r="B289" s="41" t="s">
        <v>10762</v>
      </c>
      <c r="C289" s="41" t="s">
        <v>791</v>
      </c>
      <c r="D289" s="41" t="s">
        <v>6783</v>
      </c>
      <c r="E289" s="54">
        <v>25000</v>
      </c>
      <c r="F289" s="42">
        <v>45664.487488425926</v>
      </c>
      <c r="G289" s="40"/>
      <c r="H289" s="40" t="str">
        <f>IFERROR(VLOOKUP(B289,#REF!,1,FALSE),"Não localizado")</f>
        <v>Não localizado</v>
      </c>
    </row>
    <row r="290" spans="1:8" x14ac:dyDescent="0.25">
      <c r="A290" s="46" t="str">
        <f t="shared" si="5"/>
        <v>0000002428390303000187</v>
      </c>
      <c r="B290" s="41" t="s">
        <v>224</v>
      </c>
      <c r="C290" s="41" t="s">
        <v>193</v>
      </c>
      <c r="D290" s="41" t="s">
        <v>6629</v>
      </c>
      <c r="E290" s="54">
        <v>92400</v>
      </c>
      <c r="F290" s="42">
        <v>45664.507997685185</v>
      </c>
      <c r="G290" s="40"/>
      <c r="H290" s="40" t="str">
        <f>IFERROR(VLOOKUP(B290,#REF!,1,FALSE),"Não localizado")</f>
        <v>Não localizado</v>
      </c>
    </row>
    <row r="291" spans="1:8" x14ac:dyDescent="0.25">
      <c r="A291" s="46" t="str">
        <f t="shared" si="5"/>
        <v>0001882701768873000101</v>
      </c>
      <c r="B291" s="41" t="s">
        <v>10763</v>
      </c>
      <c r="C291" s="41" t="s">
        <v>564</v>
      </c>
      <c r="D291" s="41" t="s">
        <v>3490</v>
      </c>
      <c r="E291" s="54">
        <v>54978</v>
      </c>
      <c r="F291" s="42">
        <v>45664.512997685182</v>
      </c>
      <c r="G291" s="40"/>
      <c r="H291" s="40" t="str">
        <f>IFERROR(VLOOKUP(B291,#REF!,1,FALSE),"Não localizado")</f>
        <v>Não localizado</v>
      </c>
    </row>
    <row r="292" spans="1:8" x14ac:dyDescent="0.25">
      <c r="A292" s="46" t="str">
        <f t="shared" si="5"/>
        <v>1DDA2FD0-004337158362675</v>
      </c>
      <c r="B292" s="41" t="s">
        <v>10764</v>
      </c>
      <c r="C292" s="41" t="s">
        <v>7950</v>
      </c>
      <c r="D292" s="41" t="s">
        <v>7951</v>
      </c>
      <c r="E292" s="54">
        <v>29</v>
      </c>
      <c r="F292" s="42">
        <v>45664.513043981482</v>
      </c>
      <c r="G292" s="40"/>
      <c r="H292" s="40" t="str">
        <f>IFERROR(VLOOKUP(B292,#REF!,1,FALSE),"Não localizado")</f>
        <v>Não localizado</v>
      </c>
    </row>
    <row r="293" spans="1:8" x14ac:dyDescent="0.25">
      <c r="A293" s="46" t="str">
        <f t="shared" si="5"/>
        <v>0004545094001641000104</v>
      </c>
      <c r="B293" s="41" t="s">
        <v>10735</v>
      </c>
      <c r="C293" s="41" t="s">
        <v>663</v>
      </c>
      <c r="D293" s="41" t="s">
        <v>4026</v>
      </c>
      <c r="E293" s="54">
        <v>272.38</v>
      </c>
      <c r="F293" s="42">
        <v>45664.516377314816</v>
      </c>
      <c r="G293" s="40"/>
      <c r="H293" s="40" t="str">
        <f>IFERROR(VLOOKUP(B293,#REF!,1,FALSE),"Não localizado")</f>
        <v>Não localizado</v>
      </c>
    </row>
    <row r="294" spans="1:8" x14ac:dyDescent="0.25">
      <c r="A294" s="46" t="str">
        <f t="shared" si="5"/>
        <v>0001882301768873000101</v>
      </c>
      <c r="B294" s="41" t="s">
        <v>10765</v>
      </c>
      <c r="C294" s="41" t="s">
        <v>564</v>
      </c>
      <c r="D294" s="41" t="s">
        <v>3490</v>
      </c>
      <c r="E294" s="54">
        <v>26180</v>
      </c>
      <c r="F294" s="42">
        <v>45664.51771990741</v>
      </c>
      <c r="G294" s="40"/>
      <c r="H294" s="40" t="str">
        <f>IFERROR(VLOOKUP(B294,#REF!,1,FALSE),"Não localizado")</f>
        <v>Não localizado</v>
      </c>
    </row>
    <row r="295" spans="1:8" x14ac:dyDescent="0.25">
      <c r="A295" s="46" t="str">
        <f t="shared" si="5"/>
        <v>0001882201768873000101</v>
      </c>
      <c r="B295" s="41" t="s">
        <v>10766</v>
      </c>
      <c r="C295" s="41" t="s">
        <v>564</v>
      </c>
      <c r="D295" s="41" t="s">
        <v>3490</v>
      </c>
      <c r="E295" s="54">
        <v>22372</v>
      </c>
      <c r="F295" s="42">
        <v>45664.519803240742</v>
      </c>
      <c r="G295" s="40"/>
      <c r="H295" s="40" t="str">
        <f>IFERROR(VLOOKUP(B295,#REF!,1,FALSE),"Não localizado")</f>
        <v>Não localizado</v>
      </c>
    </row>
    <row r="296" spans="1:8" x14ac:dyDescent="0.25">
      <c r="A296" s="46" t="str">
        <f t="shared" si="5"/>
        <v>CS-03302-8613Empire State Bu</v>
      </c>
      <c r="B296" s="41" t="s">
        <v>10767</v>
      </c>
      <c r="C296" s="41" t="s">
        <v>9056</v>
      </c>
      <c r="D296" s="41" t="s">
        <v>9057</v>
      </c>
      <c r="E296" s="54">
        <v>29</v>
      </c>
      <c r="F296" s="42">
        <v>45664.522175925929</v>
      </c>
      <c r="G296" s="40"/>
      <c r="H296" s="40" t="str">
        <f>IFERROR(VLOOKUP(B296,#REF!,1,FALSE),"Não localizado")</f>
        <v>Não localizado</v>
      </c>
    </row>
    <row r="297" spans="1:8" x14ac:dyDescent="0.25">
      <c r="A297" s="46" t="str">
        <f t="shared" si="5"/>
        <v>0001882401768873000101</v>
      </c>
      <c r="B297" s="41" t="s">
        <v>10768</v>
      </c>
      <c r="C297" s="41" t="s">
        <v>564</v>
      </c>
      <c r="D297" s="41" t="s">
        <v>3490</v>
      </c>
      <c r="E297" s="54">
        <v>48552</v>
      </c>
      <c r="F297" s="42">
        <v>45664.522453703707</v>
      </c>
      <c r="G297" s="40"/>
      <c r="H297" s="40" t="str">
        <f>IFERROR(VLOOKUP(B297,#REF!,1,FALSE),"Não localizado")</f>
        <v>Não localizado</v>
      </c>
    </row>
    <row r="298" spans="1:8" x14ac:dyDescent="0.25">
      <c r="A298" s="46" t="str">
        <f t="shared" si="5"/>
        <v>0009932496534094000158</v>
      </c>
      <c r="B298" s="41" t="s">
        <v>10769</v>
      </c>
      <c r="C298" s="41" t="s">
        <v>149</v>
      </c>
      <c r="D298" s="41" t="s">
        <v>3207</v>
      </c>
      <c r="E298" s="54">
        <v>39808.800000000003</v>
      </c>
      <c r="F298" s="42">
        <v>45664.526504629626</v>
      </c>
      <c r="G298" s="40"/>
      <c r="H298" s="40" t="str">
        <f>IFERROR(VLOOKUP(B298,#REF!,1,FALSE),"Não localizado")</f>
        <v>Não localizado</v>
      </c>
    </row>
    <row r="299" spans="1:8" x14ac:dyDescent="0.25">
      <c r="A299" s="46" t="str">
        <f t="shared" si="5"/>
        <v>12.2024 - C.Crédito90400888000142</v>
      </c>
      <c r="B299" s="41" t="s">
        <v>10770</v>
      </c>
      <c r="C299" s="41" t="s">
        <v>3844</v>
      </c>
      <c r="D299" s="41" t="s">
        <v>3845</v>
      </c>
      <c r="E299" s="54">
        <v>48496.2</v>
      </c>
      <c r="F299" s="42">
        <v>45664.531585648147</v>
      </c>
      <c r="G299" s="40"/>
      <c r="H299" s="40" t="str">
        <f>IFERROR(VLOOKUP(B299,#REF!,1,FALSE),"Não localizado")</f>
        <v>Não localizado</v>
      </c>
    </row>
    <row r="300" spans="1:8" x14ac:dyDescent="0.25">
      <c r="A300" s="46" t="str">
        <f t="shared" si="5"/>
        <v>0001883201768873000101</v>
      </c>
      <c r="B300" s="41" t="s">
        <v>10771</v>
      </c>
      <c r="C300" s="41" t="s">
        <v>564</v>
      </c>
      <c r="D300" s="41" t="s">
        <v>3490</v>
      </c>
      <c r="E300" s="55">
        <v>96730</v>
      </c>
      <c r="F300" s="42">
        <v>45664.532094907408</v>
      </c>
      <c r="G300" s="40"/>
      <c r="H300" s="40" t="str">
        <f>IFERROR(VLOOKUP(B300,#REF!,1,FALSE),"Não localizado")</f>
        <v>Não localizado</v>
      </c>
    </row>
    <row r="301" spans="1:8" x14ac:dyDescent="0.25">
      <c r="A301" s="46" t="str">
        <f t="shared" si="5"/>
        <v>0001883001768873000101</v>
      </c>
      <c r="B301" s="41" t="s">
        <v>10772</v>
      </c>
      <c r="C301" s="41" t="s">
        <v>564</v>
      </c>
      <c r="D301" s="41" t="s">
        <v>3490</v>
      </c>
      <c r="E301" s="54">
        <v>238170</v>
      </c>
      <c r="F301" s="42">
        <v>45664.535104166665</v>
      </c>
      <c r="G301" s="40"/>
      <c r="H301" s="40" t="str">
        <f>IFERROR(VLOOKUP(B301,#REF!,1,FALSE),"Não localizado")</f>
        <v>Não localizado</v>
      </c>
    </row>
    <row r="302" spans="1:8" x14ac:dyDescent="0.25">
      <c r="A302" s="46" t="str">
        <f t="shared" si="5"/>
        <v>0009927396534094000158</v>
      </c>
      <c r="B302" s="41" t="s">
        <v>10773</v>
      </c>
      <c r="C302" s="41" t="s">
        <v>149</v>
      </c>
      <c r="D302" s="41" t="s">
        <v>3207</v>
      </c>
      <c r="E302" s="54">
        <v>27237.599999999999</v>
      </c>
      <c r="F302" s="42">
        <v>45664.535266203704</v>
      </c>
      <c r="G302" s="40"/>
      <c r="H302" s="40" t="str">
        <f>IFERROR(VLOOKUP(B302,#REF!,1,FALSE),"Não localizado")</f>
        <v>Não localizado</v>
      </c>
    </row>
    <row r="303" spans="1:8" x14ac:dyDescent="0.25">
      <c r="A303" s="46" t="str">
        <f t="shared" si="5"/>
        <v>DEV 12/202489637490000145</v>
      </c>
      <c r="B303" s="41" t="s">
        <v>10774</v>
      </c>
      <c r="C303" s="41" t="s">
        <v>10775</v>
      </c>
      <c r="D303" s="41" t="s">
        <v>10776</v>
      </c>
      <c r="E303" s="54">
        <v>183.73</v>
      </c>
      <c r="F303" s="42">
        <v>45664.538715277777</v>
      </c>
      <c r="G303" s="40"/>
      <c r="H303" s="40" t="str">
        <f>IFERROR(VLOOKUP(B303,#REF!,1,FALSE),"Não localizado")</f>
        <v>Não localizado</v>
      </c>
    </row>
    <row r="304" spans="1:8" x14ac:dyDescent="0.25">
      <c r="A304" s="46" t="str">
        <f t="shared" si="5"/>
        <v>0000177122932559000192</v>
      </c>
      <c r="B304" s="41" t="s">
        <v>10777</v>
      </c>
      <c r="C304" s="41" t="s">
        <v>2027</v>
      </c>
      <c r="D304" s="41" t="s">
        <v>7035</v>
      </c>
      <c r="E304" s="54">
        <v>9900</v>
      </c>
      <c r="F304" s="42">
        <v>45664.539699074077</v>
      </c>
      <c r="G304" s="40"/>
      <c r="H304" s="40" t="str">
        <f>IFERROR(VLOOKUP(B304,#REF!,1,FALSE),"Não localizado")</f>
        <v>Não localizado</v>
      </c>
    </row>
    <row r="305" spans="1:8" x14ac:dyDescent="0.25">
      <c r="A305" s="46" t="str">
        <f t="shared" si="5"/>
        <v>0005482861366936000206</v>
      </c>
      <c r="B305" s="41" t="s">
        <v>10778</v>
      </c>
      <c r="C305" s="41" t="s">
        <v>679</v>
      </c>
      <c r="D305" s="41" t="s">
        <v>5381</v>
      </c>
      <c r="E305" s="54">
        <v>56017.98</v>
      </c>
      <c r="F305" s="42">
        <v>45664.543043981481</v>
      </c>
      <c r="G305" s="40"/>
      <c r="H305" s="40" t="str">
        <f>IFERROR(VLOOKUP(B305,#REF!,1,FALSE),"Não localizado")</f>
        <v>Não localizado</v>
      </c>
    </row>
    <row r="306" spans="1:8" x14ac:dyDescent="0.25">
      <c r="A306" s="46" t="str">
        <f t="shared" si="5"/>
        <v>0001899802060306000169</v>
      </c>
      <c r="B306" s="41" t="s">
        <v>10779</v>
      </c>
      <c r="C306" s="41" t="s">
        <v>762</v>
      </c>
      <c r="D306" s="41" t="s">
        <v>5633</v>
      </c>
      <c r="E306" s="54">
        <v>103588.93</v>
      </c>
      <c r="F306" s="42">
        <v>45664.545219907406</v>
      </c>
      <c r="G306" s="40"/>
      <c r="H306" s="40" t="str">
        <f>IFERROR(VLOOKUP(B306,#REF!,1,FALSE),"Não localizado")</f>
        <v>Não localizado</v>
      </c>
    </row>
    <row r="307" spans="1:8" x14ac:dyDescent="0.25">
      <c r="A307" s="46" t="str">
        <f t="shared" si="5"/>
        <v>0000074505208211001100</v>
      </c>
      <c r="B307" s="41" t="s">
        <v>10780</v>
      </c>
      <c r="C307" s="41" t="s">
        <v>1998</v>
      </c>
      <c r="D307" s="41" t="s">
        <v>6402</v>
      </c>
      <c r="E307" s="54">
        <v>149593.09</v>
      </c>
      <c r="F307" s="42">
        <v>45664.546736111108</v>
      </c>
      <c r="G307" s="40"/>
      <c r="H307" s="40" t="str">
        <f>IFERROR(VLOOKUP(B307,#REF!,1,FALSE),"Não localizado")</f>
        <v>Não localizado</v>
      </c>
    </row>
    <row r="308" spans="1:8" x14ac:dyDescent="0.25">
      <c r="A308" s="46" t="str">
        <f t="shared" si="5"/>
        <v>0000603604075374000127</v>
      </c>
      <c r="B308" s="41" t="s">
        <v>10781</v>
      </c>
      <c r="C308" s="41" t="s">
        <v>324</v>
      </c>
      <c r="D308" s="41" t="s">
        <v>5634</v>
      </c>
      <c r="E308" s="54">
        <v>62752.19</v>
      </c>
      <c r="F308" s="42">
        <v>45664.547314814816</v>
      </c>
      <c r="G308" s="40"/>
      <c r="H308" s="40" t="str">
        <f>IFERROR(VLOOKUP(B308,#REF!,1,FALSE),"Não localizado")</f>
        <v>Não localizado</v>
      </c>
    </row>
    <row r="309" spans="1:8" x14ac:dyDescent="0.25">
      <c r="A309" s="46" t="str">
        <f t="shared" si="5"/>
        <v>0000182305208211001886</v>
      </c>
      <c r="B309" s="41" t="s">
        <v>10782</v>
      </c>
      <c r="C309" s="41" t="s">
        <v>6403</v>
      </c>
      <c r="D309" s="41" t="s">
        <v>6402</v>
      </c>
      <c r="E309" s="54">
        <v>121089.02</v>
      </c>
      <c r="F309" s="42">
        <v>45664.629791666666</v>
      </c>
      <c r="G309" s="40"/>
      <c r="H309" s="40" t="str">
        <f>IFERROR(VLOOKUP(B309,#REF!,1,FALSE),"Não localizado")</f>
        <v>Não localizado</v>
      </c>
    </row>
    <row r="310" spans="1:8" x14ac:dyDescent="0.25">
      <c r="A310" s="46" t="str">
        <f t="shared" si="5"/>
        <v>0000511802911903000150</v>
      </c>
      <c r="B310" s="41" t="s">
        <v>10783</v>
      </c>
      <c r="C310" s="41" t="s">
        <v>186</v>
      </c>
      <c r="D310" s="41" t="s">
        <v>5799</v>
      </c>
      <c r="E310" s="54">
        <v>10071.6</v>
      </c>
      <c r="F310" s="42">
        <v>45664.63453703704</v>
      </c>
      <c r="G310" s="40"/>
      <c r="H310" s="40" t="str">
        <f>IFERROR(VLOOKUP(B310,#REF!,1,FALSE),"Não localizado")</f>
        <v>Não localizado</v>
      </c>
    </row>
    <row r="311" spans="1:8" x14ac:dyDescent="0.25">
      <c r="A311" s="46" t="str">
        <f t="shared" si="5"/>
        <v>0011266605208211000138</v>
      </c>
      <c r="B311" s="41" t="s">
        <v>10784</v>
      </c>
      <c r="C311" s="41" t="s">
        <v>917</v>
      </c>
      <c r="D311" s="41" t="s">
        <v>6402</v>
      </c>
      <c r="E311" s="54">
        <v>180025.81</v>
      </c>
      <c r="F311" s="42">
        <v>45664.640185185184</v>
      </c>
      <c r="G311" s="40"/>
      <c r="H311" s="40" t="str">
        <f>IFERROR(VLOOKUP(B311,#REF!,1,FALSE),"Não localizado")</f>
        <v>Não localizado</v>
      </c>
    </row>
    <row r="312" spans="1:8" x14ac:dyDescent="0.25">
      <c r="A312" s="46" t="str">
        <f t="shared" si="5"/>
        <v>1936168302558157001304</v>
      </c>
      <c r="B312" s="41" t="s">
        <v>10785</v>
      </c>
      <c r="C312" s="41" t="s">
        <v>9525</v>
      </c>
      <c r="D312" s="41" t="s">
        <v>9523</v>
      </c>
      <c r="E312" s="54">
        <v>29.19</v>
      </c>
      <c r="F312" s="42">
        <v>45664.6409375</v>
      </c>
      <c r="G312" s="40"/>
      <c r="H312" s="40" t="str">
        <f>IFERROR(VLOOKUP(B312,#REF!,1,FALSE),"Não localizado")</f>
        <v>Não localizado</v>
      </c>
    </row>
    <row r="313" spans="1:8" x14ac:dyDescent="0.25">
      <c r="A313" s="46" t="str">
        <f t="shared" si="5"/>
        <v>0004892305437734000156</v>
      </c>
      <c r="B313" s="41" t="s">
        <v>10786</v>
      </c>
      <c r="C313" s="41" t="s">
        <v>727</v>
      </c>
      <c r="D313" s="41" t="s">
        <v>7862</v>
      </c>
      <c r="E313" s="54">
        <v>79393.84</v>
      </c>
      <c r="F313" s="42">
        <v>45664.641192129631</v>
      </c>
      <c r="G313" s="40"/>
      <c r="H313" s="40" t="str">
        <f>IFERROR(VLOOKUP(B313,#REF!,1,FALSE),"Não localizado")</f>
        <v>Não localizado</v>
      </c>
    </row>
    <row r="314" spans="1:8" x14ac:dyDescent="0.25">
      <c r="A314" s="46" t="str">
        <f t="shared" si="5"/>
        <v>0000029505208211001614</v>
      </c>
      <c r="B314" s="41" t="s">
        <v>10787</v>
      </c>
      <c r="C314" s="41" t="s">
        <v>540</v>
      </c>
      <c r="D314" s="41" t="s">
        <v>6402</v>
      </c>
      <c r="E314" s="54">
        <v>166566.71</v>
      </c>
      <c r="F314" s="42">
        <v>45664.645358796297</v>
      </c>
      <c r="G314" s="40"/>
      <c r="H314" s="40" t="str">
        <f>IFERROR(VLOOKUP(B314,#REF!,1,FALSE),"Não localizado")</f>
        <v>Não localizado</v>
      </c>
    </row>
    <row r="315" spans="1:8" x14ac:dyDescent="0.25">
      <c r="A315" s="46" t="str">
        <f t="shared" si="5"/>
        <v>0000063900593850000140</v>
      </c>
      <c r="B315" s="41" t="s">
        <v>10788</v>
      </c>
      <c r="C315" s="41" t="s">
        <v>8600</v>
      </c>
      <c r="D315" s="41" t="s">
        <v>8601</v>
      </c>
      <c r="E315" s="54">
        <v>0</v>
      </c>
      <c r="F315" s="42">
        <v>45664.647314814814</v>
      </c>
      <c r="G315" s="40"/>
      <c r="H315" s="40" t="str">
        <f>IFERROR(VLOOKUP(B315,#REF!,1,FALSE),"Não localizado")</f>
        <v>Não localizado</v>
      </c>
    </row>
    <row r="316" spans="1:8" x14ac:dyDescent="0.25">
      <c r="A316" s="46" t="str">
        <f t="shared" si="5"/>
        <v>0017236901468594000122</v>
      </c>
      <c r="B316" s="41" t="s">
        <v>10789</v>
      </c>
      <c r="C316" s="41" t="s">
        <v>397</v>
      </c>
      <c r="D316" s="41" t="s">
        <v>7023</v>
      </c>
      <c r="E316" s="54">
        <v>57492.42</v>
      </c>
      <c r="F316" s="42">
        <v>45664.649247685185</v>
      </c>
      <c r="G316" s="40"/>
      <c r="H316" s="40" t="str">
        <f>IFERROR(VLOOKUP(B316,#REF!,1,FALSE),"Não localizado")</f>
        <v>Não localizado</v>
      </c>
    </row>
    <row r="317" spans="1:8" x14ac:dyDescent="0.25">
      <c r="A317" s="46" t="str">
        <f t="shared" si="5"/>
        <v>7438122402558157001487</v>
      </c>
      <c r="B317" s="41" t="s">
        <v>10790</v>
      </c>
      <c r="C317" s="41" t="s">
        <v>1419</v>
      </c>
      <c r="D317" s="41" t="s">
        <v>9523</v>
      </c>
      <c r="E317" s="54">
        <v>719.93</v>
      </c>
      <c r="F317" s="42">
        <v>45664.649282407408</v>
      </c>
      <c r="G317" s="40"/>
      <c r="H317" s="40" t="str">
        <f>IFERROR(VLOOKUP(B317,#REF!,1,FALSE),"Não localizado")</f>
        <v>Não localizado</v>
      </c>
    </row>
    <row r="318" spans="1:8" x14ac:dyDescent="0.25">
      <c r="A318" s="46" t="str">
        <f t="shared" si="5"/>
        <v>0017229501468594000122</v>
      </c>
      <c r="B318" s="41" t="s">
        <v>10791</v>
      </c>
      <c r="C318" s="41" t="s">
        <v>397</v>
      </c>
      <c r="D318" s="41" t="s">
        <v>7023</v>
      </c>
      <c r="E318" s="54">
        <v>20976</v>
      </c>
      <c r="F318" s="42">
        <v>45664.65247685185</v>
      </c>
      <c r="G318" s="40"/>
      <c r="H318" s="40" t="str">
        <f>IFERROR(VLOOKUP(B318,#REF!,1,FALSE),"Não localizado")</f>
        <v>Não localizado</v>
      </c>
    </row>
    <row r="319" spans="1:8" x14ac:dyDescent="0.25">
      <c r="A319" s="46" t="str">
        <f t="shared" si="5"/>
        <v>0017229601468594000122</v>
      </c>
      <c r="B319" s="41" t="s">
        <v>10792</v>
      </c>
      <c r="C319" s="41" t="s">
        <v>397</v>
      </c>
      <c r="D319" s="41" t="s">
        <v>7023</v>
      </c>
      <c r="E319" s="54">
        <v>21120</v>
      </c>
      <c r="F319" s="42">
        <v>45664.656678240739</v>
      </c>
      <c r="G319" s="40"/>
      <c r="H319" s="40" t="str">
        <f>IFERROR(VLOOKUP(B319,#REF!,1,FALSE),"Não localizado")</f>
        <v>Não localizado</v>
      </c>
    </row>
    <row r="320" spans="1:8" x14ac:dyDescent="0.25">
      <c r="A320" s="46" t="str">
        <f t="shared" si="5"/>
        <v>0017232701468594000122</v>
      </c>
      <c r="B320" s="41" t="s">
        <v>10793</v>
      </c>
      <c r="C320" s="41" t="s">
        <v>397</v>
      </c>
      <c r="D320" s="41" t="s">
        <v>7023</v>
      </c>
      <c r="E320" s="54">
        <v>1685.18</v>
      </c>
      <c r="F320" s="42">
        <v>45664.65997685185</v>
      </c>
      <c r="G320" s="40"/>
      <c r="H320" s="40" t="str">
        <f>IFERROR(VLOOKUP(B320,#REF!,1,FALSE),"Não localizado")</f>
        <v>Não localizado</v>
      </c>
    </row>
    <row r="321" spans="1:8" x14ac:dyDescent="0.25">
      <c r="A321" s="46" t="str">
        <f t="shared" si="5"/>
        <v>0000063700593850000140</v>
      </c>
      <c r="B321" s="41" t="s">
        <v>84</v>
      </c>
      <c r="C321" s="41" t="s">
        <v>8600</v>
      </c>
      <c r="D321" s="41" t="s">
        <v>8601</v>
      </c>
      <c r="E321" s="54">
        <v>102683.68</v>
      </c>
      <c r="F321" s="42">
        <v>45664.661469907405</v>
      </c>
      <c r="G321" s="40"/>
      <c r="H321" s="40" t="str">
        <f>IFERROR(VLOOKUP(B321,#REF!,1,FALSE),"Não localizado")</f>
        <v>Não localizado</v>
      </c>
    </row>
    <row r="322" spans="1:8" x14ac:dyDescent="0.25">
      <c r="A322" s="46" t="str">
        <f t="shared" si="5"/>
        <v>DEV 12/202428209035000154</v>
      </c>
      <c r="B322" s="41" t="s">
        <v>10774</v>
      </c>
      <c r="C322" s="41" t="s">
        <v>10794</v>
      </c>
      <c r="D322" s="41" t="s">
        <v>10795</v>
      </c>
      <c r="E322" s="54">
        <v>596.24</v>
      </c>
      <c r="F322" s="42">
        <v>45664.663842592592</v>
      </c>
      <c r="G322" s="40"/>
      <c r="H322" s="40" t="str">
        <f>IFERROR(VLOOKUP(B322,#REF!,1,FALSE),"Não localizado")</f>
        <v>Não localizado</v>
      </c>
    </row>
    <row r="323" spans="1:8" x14ac:dyDescent="0.25">
      <c r="A323" s="46" t="str">
        <f t="shared" si="5"/>
        <v>00001534RR24269948000105</v>
      </c>
      <c r="B323" s="41" t="s">
        <v>10796</v>
      </c>
      <c r="C323" s="41" t="s">
        <v>10797</v>
      </c>
      <c r="D323" s="41" t="s">
        <v>10798</v>
      </c>
      <c r="E323" s="54">
        <v>11565</v>
      </c>
      <c r="F323" s="42">
        <v>45664.664942129632</v>
      </c>
      <c r="G323" s="40"/>
      <c r="H323" s="40" t="str">
        <f>IFERROR(VLOOKUP(B323,#REF!,1,FALSE),"Não localizado")</f>
        <v>Não localizado</v>
      </c>
    </row>
    <row r="324" spans="1:8" x14ac:dyDescent="0.25">
      <c r="A324" s="46" t="str">
        <f t="shared" si="5"/>
        <v>0720428572381189000110</v>
      </c>
      <c r="B324" s="41" t="s">
        <v>10799</v>
      </c>
      <c r="C324" s="41" t="s">
        <v>101</v>
      </c>
      <c r="D324" s="41" t="s">
        <v>4872</v>
      </c>
      <c r="E324" s="54">
        <v>0</v>
      </c>
      <c r="F324" s="42">
        <v>45664.676203703704</v>
      </c>
      <c r="G324" s="40"/>
      <c r="H324" s="40" t="str">
        <f>IFERROR(VLOOKUP(B324,#REF!,1,FALSE),"Não localizado")</f>
        <v>Não localizado</v>
      </c>
    </row>
    <row r="325" spans="1:8" x14ac:dyDescent="0.25">
      <c r="A325" s="46" t="str">
        <f t="shared" si="5"/>
        <v>0261013972381189000110</v>
      </c>
      <c r="B325" s="41" t="s">
        <v>10800</v>
      </c>
      <c r="C325" s="41" t="s">
        <v>101</v>
      </c>
      <c r="D325" s="41" t="s">
        <v>4872</v>
      </c>
      <c r="E325" s="54">
        <v>30351.1</v>
      </c>
      <c r="F325" s="42">
        <v>45664.688171296293</v>
      </c>
      <c r="G325" s="40"/>
      <c r="H325" s="40" t="str">
        <f>IFERROR(VLOOKUP(B325,#REF!,1,FALSE),"Não localizado")</f>
        <v>Não localizado</v>
      </c>
    </row>
    <row r="326" spans="1:8" x14ac:dyDescent="0.25">
      <c r="A326" s="46" t="str">
        <f t="shared" si="5"/>
        <v>0009927496534094000158</v>
      </c>
      <c r="B326" s="41" t="s">
        <v>10801</v>
      </c>
      <c r="C326" s="41" t="s">
        <v>149</v>
      </c>
      <c r="D326" s="41" t="s">
        <v>3207</v>
      </c>
      <c r="E326" s="54">
        <v>183243.6</v>
      </c>
      <c r="F326" s="42">
        <v>45664.689942129633</v>
      </c>
      <c r="G326" s="40"/>
      <c r="H326" s="40" t="str">
        <f>IFERROR(VLOOKUP(B326,#REF!,1,FALSE),"Não localizado")</f>
        <v>Não localizado</v>
      </c>
    </row>
    <row r="327" spans="1:8" x14ac:dyDescent="0.25">
      <c r="A327" s="46" t="str">
        <f t="shared" si="5"/>
        <v>0723749672381189000110</v>
      </c>
      <c r="B327" s="41" t="s">
        <v>10802</v>
      </c>
      <c r="C327" s="41" t="s">
        <v>101</v>
      </c>
      <c r="D327" s="41" t="s">
        <v>4872</v>
      </c>
      <c r="E327" s="54">
        <v>6367.2</v>
      </c>
      <c r="F327" s="42">
        <v>45664.699490740742</v>
      </c>
      <c r="G327" s="40"/>
      <c r="H327" s="40" t="str">
        <f>IFERROR(VLOOKUP(B327,#REF!,1,FALSE),"Não localizado")</f>
        <v>Não localizado</v>
      </c>
    </row>
    <row r="328" spans="1:8" x14ac:dyDescent="0.25">
      <c r="A328" s="46" t="str">
        <f t="shared" si="5"/>
        <v>DEV 12/202431096307000161</v>
      </c>
      <c r="B328" s="41" t="s">
        <v>10774</v>
      </c>
      <c r="C328" s="41" t="s">
        <v>10803</v>
      </c>
      <c r="D328" s="41" t="s">
        <v>10804</v>
      </c>
      <c r="E328" s="54">
        <v>596.24</v>
      </c>
      <c r="F328" s="42">
        <v>45664.707349537035</v>
      </c>
      <c r="G328" s="40"/>
      <c r="H328" s="40" t="str">
        <f>IFERROR(VLOOKUP(B328,#REF!,1,FALSE),"Não localizado")</f>
        <v>Não localizado</v>
      </c>
    </row>
    <row r="329" spans="1:8" x14ac:dyDescent="0.25">
      <c r="A329" s="46" t="str">
        <f t="shared" si="5"/>
        <v>0723598372381189000110</v>
      </c>
      <c r="B329" s="41" t="s">
        <v>10805</v>
      </c>
      <c r="C329" s="41" t="s">
        <v>101</v>
      </c>
      <c r="D329" s="41" t="s">
        <v>4872</v>
      </c>
      <c r="E329" s="54">
        <v>6942.6</v>
      </c>
      <c r="F329" s="42">
        <v>45664.707777777781</v>
      </c>
      <c r="G329" s="40"/>
      <c r="H329" s="40" t="str">
        <f>IFERROR(VLOOKUP(B329,#REF!,1,FALSE),"Não localizado")</f>
        <v>Não localizado</v>
      </c>
    </row>
    <row r="330" spans="1:8" x14ac:dyDescent="0.25">
      <c r="A330" s="46" t="str">
        <f t="shared" si="5"/>
        <v>0723749772381189000110</v>
      </c>
      <c r="B330" s="41" t="s">
        <v>10806</v>
      </c>
      <c r="C330" s="41" t="s">
        <v>101</v>
      </c>
      <c r="D330" s="41" t="s">
        <v>4872</v>
      </c>
      <c r="E330" s="54">
        <v>6367.2</v>
      </c>
      <c r="F330" s="42">
        <v>45664.710763888892</v>
      </c>
      <c r="G330" s="40"/>
      <c r="H330" s="40" t="str">
        <f>IFERROR(VLOOKUP(B330,#REF!,1,FALSE),"Não localizado")</f>
        <v>Não localizado</v>
      </c>
    </row>
    <row r="331" spans="1:8" x14ac:dyDescent="0.25">
      <c r="A331" s="46" t="str">
        <f t="shared" ref="A331:A394" si="6">B331&amp;C331</f>
        <v>0724445472381189000110</v>
      </c>
      <c r="B331" s="41" t="s">
        <v>10807</v>
      </c>
      <c r="C331" s="41" t="s">
        <v>101</v>
      </c>
      <c r="D331" s="41" t="s">
        <v>4872</v>
      </c>
      <c r="E331" s="54">
        <v>6942.6</v>
      </c>
      <c r="F331" s="42">
        <v>45664.714178240742</v>
      </c>
      <c r="G331" s="40"/>
      <c r="H331" s="40" t="str">
        <f>IFERROR(VLOOKUP(B331,#REF!,1,FALSE),"Não localizado")</f>
        <v>Não localizado</v>
      </c>
    </row>
    <row r="332" spans="1:8" x14ac:dyDescent="0.25">
      <c r="A332" s="46" t="str">
        <f t="shared" si="6"/>
        <v>0060402864601925000170</v>
      </c>
      <c r="B332" s="41" t="s">
        <v>10808</v>
      </c>
      <c r="C332" s="41" t="s">
        <v>1492</v>
      </c>
      <c r="D332" s="41" t="s">
        <v>10411</v>
      </c>
      <c r="E332" s="54">
        <v>1267</v>
      </c>
      <c r="F332" s="42">
        <v>45664.714884259258</v>
      </c>
      <c r="G332" s="40"/>
      <c r="H332" s="40" t="str">
        <f>IFERROR(VLOOKUP(B332,#REF!,1,FALSE),"Não localizado")</f>
        <v>Não localizado</v>
      </c>
    </row>
    <row r="333" spans="1:8" x14ac:dyDescent="0.25">
      <c r="A333" s="46" t="str">
        <f t="shared" si="6"/>
        <v>0009928396534094000158</v>
      </c>
      <c r="B333" s="41" t="s">
        <v>10809</v>
      </c>
      <c r="C333" s="41" t="s">
        <v>149</v>
      </c>
      <c r="D333" s="41" t="s">
        <v>3207</v>
      </c>
      <c r="E333" s="54">
        <v>91621.8</v>
      </c>
      <c r="F333" s="42">
        <v>45664.716747685183</v>
      </c>
      <c r="G333" s="40"/>
      <c r="H333" s="40" t="str">
        <f>IFERROR(VLOOKUP(B333,#REF!,1,FALSE),"Não localizado")</f>
        <v>Não localizado</v>
      </c>
    </row>
    <row r="334" spans="1:8" x14ac:dyDescent="0.25">
      <c r="A334" s="46" t="str">
        <f t="shared" si="6"/>
        <v>0723600172381189000110</v>
      </c>
      <c r="B334" s="41" t="s">
        <v>10810</v>
      </c>
      <c r="C334" s="41" t="s">
        <v>101</v>
      </c>
      <c r="D334" s="41" t="s">
        <v>4872</v>
      </c>
      <c r="E334" s="54">
        <v>6942.6</v>
      </c>
      <c r="F334" s="42">
        <v>45664.718993055554</v>
      </c>
      <c r="G334" s="40"/>
      <c r="H334" s="40" t="str">
        <f>IFERROR(VLOOKUP(B334,#REF!,1,FALSE),"Não localizado")</f>
        <v>Não localizado</v>
      </c>
    </row>
    <row r="335" spans="1:8" x14ac:dyDescent="0.25">
      <c r="A335" s="46" t="str">
        <f t="shared" si="6"/>
        <v>0001883301768873000101</v>
      </c>
      <c r="B335" s="41" t="s">
        <v>10811</v>
      </c>
      <c r="C335" s="41" t="s">
        <v>564</v>
      </c>
      <c r="D335" s="41" t="s">
        <v>3490</v>
      </c>
      <c r="E335" s="54">
        <v>172210</v>
      </c>
      <c r="F335" s="42">
        <v>45664.71912037037</v>
      </c>
      <c r="G335" s="40"/>
      <c r="H335" s="40" t="str">
        <f>IFERROR(VLOOKUP(B335,#REF!,1,FALSE),"Não localizado")</f>
        <v>Não localizado</v>
      </c>
    </row>
    <row r="336" spans="1:8" x14ac:dyDescent="0.25">
      <c r="A336" s="46" t="str">
        <f t="shared" si="6"/>
        <v>0723593172381189000110</v>
      </c>
      <c r="B336" s="41" t="s">
        <v>10812</v>
      </c>
      <c r="C336" s="41" t="s">
        <v>101</v>
      </c>
      <c r="D336" s="41" t="s">
        <v>4872</v>
      </c>
      <c r="E336" s="54">
        <v>6942.6</v>
      </c>
      <c r="F336" s="42">
        <v>45664.72148148148</v>
      </c>
      <c r="G336" s="40"/>
      <c r="H336" s="40" t="str">
        <f>IFERROR(VLOOKUP(B336,#REF!,1,FALSE),"Não localizado")</f>
        <v>Não localizado</v>
      </c>
    </row>
    <row r="337" spans="1:8" x14ac:dyDescent="0.25">
      <c r="A337" s="46" t="str">
        <f t="shared" si="6"/>
        <v>0723600072381189000110</v>
      </c>
      <c r="B337" s="41" t="s">
        <v>10813</v>
      </c>
      <c r="C337" s="41" t="s">
        <v>101</v>
      </c>
      <c r="D337" s="41" t="s">
        <v>4872</v>
      </c>
      <c r="E337" s="54">
        <v>6942.6</v>
      </c>
      <c r="F337" s="42">
        <v>45664.72452546296</v>
      </c>
      <c r="G337" s="40"/>
      <c r="H337" s="40" t="str">
        <f>IFERROR(VLOOKUP(B337,#REF!,1,FALSE),"Não localizado")</f>
        <v>Não localizado</v>
      </c>
    </row>
    <row r="338" spans="1:8" x14ac:dyDescent="0.25">
      <c r="A338" s="46" t="str">
        <f t="shared" si="6"/>
        <v>0060266764601925000170</v>
      </c>
      <c r="B338" s="41" t="s">
        <v>10814</v>
      </c>
      <c r="C338" s="41" t="s">
        <v>1492</v>
      </c>
      <c r="D338" s="41" t="s">
        <v>10411</v>
      </c>
      <c r="E338" s="54">
        <v>3147.94</v>
      </c>
      <c r="F338" s="42">
        <v>45664.731064814812</v>
      </c>
      <c r="G338" s="40"/>
      <c r="H338" s="40" t="str">
        <f>IFERROR(VLOOKUP(B338,#REF!,1,FALSE),"Não localizado")</f>
        <v>Não localizado</v>
      </c>
    </row>
    <row r="339" spans="1:8" x14ac:dyDescent="0.25">
      <c r="A339" s="46" t="str">
        <f t="shared" si="6"/>
        <v>00099942R96534094000158</v>
      </c>
      <c r="B339" s="41" t="s">
        <v>10815</v>
      </c>
      <c r="C339" s="41" t="s">
        <v>149</v>
      </c>
      <c r="D339" s="41" t="s">
        <v>3207</v>
      </c>
      <c r="E339" s="54">
        <v>376332.15</v>
      </c>
      <c r="F339" s="42">
        <v>45664.732233796298</v>
      </c>
      <c r="G339" s="40"/>
      <c r="H339" s="40" t="str">
        <f>IFERROR(VLOOKUP(B339,#REF!,1,FALSE),"Não localizado")</f>
        <v>Não localizado</v>
      </c>
    </row>
    <row r="340" spans="1:8" x14ac:dyDescent="0.25">
      <c r="A340" s="46" t="str">
        <f t="shared" si="6"/>
        <v>7977171800497373000110</v>
      </c>
      <c r="B340" s="41" t="s">
        <v>10816</v>
      </c>
      <c r="C340" s="41" t="s">
        <v>317</v>
      </c>
      <c r="D340" s="41" t="s">
        <v>9136</v>
      </c>
      <c r="E340" s="54">
        <v>173.78</v>
      </c>
      <c r="F340" s="42">
        <v>45664.73778935185</v>
      </c>
      <c r="G340" s="40"/>
      <c r="H340" s="40" t="str">
        <f>IFERROR(VLOOKUP(B340,#REF!,1,FALSE),"Não localizado")</f>
        <v>Não localizado</v>
      </c>
    </row>
    <row r="341" spans="1:8" x14ac:dyDescent="0.25">
      <c r="A341" s="46" t="str">
        <f t="shared" si="6"/>
        <v>0261467272381189000110</v>
      </c>
      <c r="B341" s="41" t="s">
        <v>10817</v>
      </c>
      <c r="C341" s="41" t="s">
        <v>101</v>
      </c>
      <c r="D341" s="41" t="s">
        <v>4872</v>
      </c>
      <c r="E341" s="54">
        <v>0</v>
      </c>
      <c r="F341" s="42">
        <v>45664.739641203705</v>
      </c>
      <c r="G341" s="40"/>
      <c r="H341" s="40" t="str">
        <f>IFERROR(VLOOKUP(B341,#REF!,1,FALSE),"Não localizado")</f>
        <v>Não localizado</v>
      </c>
    </row>
    <row r="342" spans="1:8" x14ac:dyDescent="0.25">
      <c r="A342" s="46" t="str">
        <f t="shared" si="6"/>
        <v>0000499903143181000101</v>
      </c>
      <c r="B342" s="41" t="s">
        <v>10818</v>
      </c>
      <c r="C342" s="41" t="s">
        <v>415</v>
      </c>
      <c r="D342" s="41" t="s">
        <v>10819</v>
      </c>
      <c r="E342" s="54">
        <v>122517.12</v>
      </c>
      <c r="F342" s="42">
        <v>45664.748680555553</v>
      </c>
      <c r="G342" s="40"/>
      <c r="H342" s="40" t="str">
        <f>IFERROR(VLOOKUP(B342,#REF!,1,FALSE),"Não localizado")</f>
        <v>Não localizado</v>
      </c>
    </row>
    <row r="343" spans="1:8" x14ac:dyDescent="0.25">
      <c r="A343" s="46" t="str">
        <f t="shared" si="6"/>
        <v>0262152672381189000110</v>
      </c>
      <c r="B343" s="41" t="s">
        <v>10820</v>
      </c>
      <c r="C343" s="41" t="s">
        <v>101</v>
      </c>
      <c r="D343" s="41" t="s">
        <v>4872</v>
      </c>
      <c r="E343" s="54">
        <v>112373.38</v>
      </c>
      <c r="F343" s="42">
        <v>45664.756273148145</v>
      </c>
      <c r="G343" s="40"/>
      <c r="H343" s="40" t="str">
        <f>IFERROR(VLOOKUP(B343,#REF!,1,FALSE),"Não localizado")</f>
        <v>Não localizado</v>
      </c>
    </row>
    <row r="344" spans="1:8" x14ac:dyDescent="0.25">
      <c r="A344" s="46" t="str">
        <f t="shared" si="6"/>
        <v>DEV 12/202412773991000124</v>
      </c>
      <c r="B344" s="41" t="s">
        <v>10774</v>
      </c>
      <c r="C344" s="41" t="s">
        <v>10821</v>
      </c>
      <c r="D344" s="41" t="s">
        <v>10822</v>
      </c>
      <c r="E344" s="54">
        <v>1609.18</v>
      </c>
      <c r="F344" s="42">
        <v>45664.758680555555</v>
      </c>
      <c r="G344" s="40"/>
      <c r="H344" s="40" t="str">
        <f>IFERROR(VLOOKUP(B344,#REF!,1,FALSE),"Não localizado")</f>
        <v>Não localizado</v>
      </c>
    </row>
    <row r="345" spans="1:8" x14ac:dyDescent="0.25">
      <c r="A345" s="46" t="str">
        <f t="shared" si="6"/>
        <v>0000499803143181000101</v>
      </c>
      <c r="B345" s="41" t="s">
        <v>10823</v>
      </c>
      <c r="C345" s="41" t="s">
        <v>415</v>
      </c>
      <c r="D345" s="41" t="s">
        <v>10819</v>
      </c>
      <c r="E345" s="54">
        <v>167267.19</v>
      </c>
      <c r="F345" s="42">
        <v>45664.760775462964</v>
      </c>
      <c r="G345" s="40"/>
      <c r="H345" s="40" t="str">
        <f>IFERROR(VLOOKUP(B345,#REF!,1,FALSE),"Não localizado")</f>
        <v>Não localizado</v>
      </c>
    </row>
    <row r="346" spans="1:8" x14ac:dyDescent="0.25">
      <c r="A346" s="46" t="str">
        <f t="shared" si="6"/>
        <v>0001571072381189001354</v>
      </c>
      <c r="B346" s="41" t="s">
        <v>10824</v>
      </c>
      <c r="C346" s="41" t="s">
        <v>1328</v>
      </c>
      <c r="D346" s="41" t="s">
        <v>4872</v>
      </c>
      <c r="E346" s="54">
        <v>153567.79999999999</v>
      </c>
      <c r="F346" s="42">
        <v>45664.766840277778</v>
      </c>
      <c r="G346" s="40"/>
      <c r="H346" s="40" t="str">
        <f>IFERROR(VLOOKUP(B346,#REF!,1,FALSE),"Não localizado")</f>
        <v>Não localizado</v>
      </c>
    </row>
    <row r="347" spans="1:8" x14ac:dyDescent="0.25">
      <c r="A347" s="46" t="str">
        <f t="shared" si="6"/>
        <v>0722109272381189000110</v>
      </c>
      <c r="B347" s="41" t="s">
        <v>10825</v>
      </c>
      <c r="C347" s="41" t="s">
        <v>101</v>
      </c>
      <c r="D347" s="41" t="s">
        <v>4872</v>
      </c>
      <c r="E347" s="54">
        <v>2203913.54</v>
      </c>
      <c r="F347" s="42">
        <v>45664.783587962964</v>
      </c>
      <c r="G347" s="40"/>
      <c r="H347" s="40" t="str">
        <f>IFERROR(VLOOKUP(B347,#REF!,1,FALSE),"Não localizado")</f>
        <v>Não localizado</v>
      </c>
    </row>
    <row r="348" spans="1:8" x14ac:dyDescent="0.25">
      <c r="A348" s="46" t="str">
        <f t="shared" si="6"/>
        <v>0082373433641663000144</v>
      </c>
      <c r="B348" s="41" t="s">
        <v>10826</v>
      </c>
      <c r="C348" s="41" t="s">
        <v>1437</v>
      </c>
      <c r="D348" s="41" t="s">
        <v>5826</v>
      </c>
      <c r="E348" s="54">
        <v>40000</v>
      </c>
      <c r="F348" s="42">
        <v>45665.394166666665</v>
      </c>
      <c r="G348" s="40"/>
      <c r="H348" s="40" t="str">
        <f>IFERROR(VLOOKUP(B348,#REF!,1,FALSE),"Não localizado")</f>
        <v>Não localizado</v>
      </c>
    </row>
    <row r="349" spans="1:8" x14ac:dyDescent="0.25">
      <c r="A349" s="46" t="str">
        <f t="shared" si="6"/>
        <v>00002033R30819292000150</v>
      </c>
      <c r="B349" s="41" t="s">
        <v>10827</v>
      </c>
      <c r="C349" s="41" t="s">
        <v>1142</v>
      </c>
      <c r="D349" s="41" t="s">
        <v>5211</v>
      </c>
      <c r="E349" s="54">
        <v>272118</v>
      </c>
      <c r="F349" s="42">
        <v>45665.397789351853</v>
      </c>
      <c r="G349" s="40"/>
      <c r="H349" s="40" t="str">
        <f>IFERROR(VLOOKUP(B349,#REF!,1,FALSE),"Não localizado")</f>
        <v>Não localizado</v>
      </c>
    </row>
    <row r="350" spans="1:8" x14ac:dyDescent="0.25">
      <c r="A350" s="46" t="str">
        <f t="shared" si="6"/>
        <v>0001315628019214000129</v>
      </c>
      <c r="B350" s="41" t="s">
        <v>2435</v>
      </c>
      <c r="C350" s="41" t="s">
        <v>10397</v>
      </c>
      <c r="D350" s="41" t="s">
        <v>10398</v>
      </c>
      <c r="E350" s="54">
        <v>87956</v>
      </c>
      <c r="F350" s="42">
        <v>45665.403634259259</v>
      </c>
      <c r="G350" s="40"/>
      <c r="H350" s="40" t="str">
        <f>IFERROR(VLOOKUP(B350,#REF!,1,FALSE),"Não localizado")</f>
        <v>Não localizado</v>
      </c>
    </row>
    <row r="351" spans="1:8" x14ac:dyDescent="0.25">
      <c r="A351" s="46" t="str">
        <f t="shared" si="6"/>
        <v>0000359300191027000109</v>
      </c>
      <c r="B351" s="41" t="s">
        <v>10828</v>
      </c>
      <c r="C351" s="41" t="s">
        <v>871</v>
      </c>
      <c r="D351" s="41" t="s">
        <v>5569</v>
      </c>
      <c r="E351" s="54">
        <v>13496</v>
      </c>
      <c r="F351" s="42">
        <v>45665.409513888888</v>
      </c>
      <c r="G351" s="40"/>
      <c r="H351" s="40" t="str">
        <f>IFERROR(VLOOKUP(B351,#REF!,1,FALSE),"Não localizado")</f>
        <v>Não localizado</v>
      </c>
    </row>
    <row r="352" spans="1:8" x14ac:dyDescent="0.25">
      <c r="A352" s="46" t="str">
        <f t="shared" si="6"/>
        <v>0000244821356354000143</v>
      </c>
      <c r="B352" s="41" t="s">
        <v>10829</v>
      </c>
      <c r="C352" s="41" t="s">
        <v>80</v>
      </c>
      <c r="D352" s="41" t="s">
        <v>8227</v>
      </c>
      <c r="E352" s="54">
        <v>48662.02</v>
      </c>
      <c r="F352" s="42">
        <v>45665.414675925924</v>
      </c>
      <c r="G352" s="40"/>
      <c r="H352" s="40" t="str">
        <f>IFERROR(VLOOKUP(B352,#REF!,1,FALSE),"Não localizado")</f>
        <v>Não localizado</v>
      </c>
    </row>
    <row r="353" spans="1:8" x14ac:dyDescent="0.25">
      <c r="A353" s="46" t="str">
        <f t="shared" si="6"/>
        <v>0261957872381189000110</v>
      </c>
      <c r="B353" s="41" t="s">
        <v>10830</v>
      </c>
      <c r="C353" s="41" t="s">
        <v>101</v>
      </c>
      <c r="D353" s="41" t="s">
        <v>4872</v>
      </c>
      <c r="E353" s="54">
        <v>72093.600000000006</v>
      </c>
      <c r="F353" s="42">
        <v>45665.425092592595</v>
      </c>
      <c r="G353" s="40"/>
      <c r="H353" s="40" t="str">
        <f>IFERROR(VLOOKUP(B353,#REF!,1,FALSE),"Não localizado")</f>
        <v>Não localizado</v>
      </c>
    </row>
    <row r="354" spans="1:8" x14ac:dyDescent="0.25">
      <c r="A354" s="46" t="str">
        <f t="shared" si="6"/>
        <v>0000028328175260000117</v>
      </c>
      <c r="B354" s="41" t="s">
        <v>10831</v>
      </c>
      <c r="C354" s="41" t="s">
        <v>433</v>
      </c>
      <c r="D354" s="41" t="s">
        <v>5891</v>
      </c>
      <c r="E354" s="54">
        <v>0</v>
      </c>
      <c r="F354" s="42">
        <v>45665.429513888892</v>
      </c>
      <c r="G354" s="40"/>
      <c r="H354" s="40" t="str">
        <f>IFERROR(VLOOKUP(B354,#REF!,1,FALSE),"Não localizado")</f>
        <v>Não localizado</v>
      </c>
    </row>
    <row r="355" spans="1:8" x14ac:dyDescent="0.25">
      <c r="A355" s="46" t="str">
        <f t="shared" si="6"/>
        <v>0000139709554428000150</v>
      </c>
      <c r="B355" s="41" t="s">
        <v>1889</v>
      </c>
      <c r="C355" s="41" t="s">
        <v>103</v>
      </c>
      <c r="D355" s="41" t="s">
        <v>10399</v>
      </c>
      <c r="E355" s="54">
        <v>1345.5</v>
      </c>
      <c r="F355" s="42">
        <v>45665.429895833331</v>
      </c>
      <c r="G355" s="40"/>
      <c r="H355" s="40" t="str">
        <f>IFERROR(VLOOKUP(B355,#REF!,1,FALSE),"Não localizado")</f>
        <v>Não localizado</v>
      </c>
    </row>
    <row r="356" spans="1:8" x14ac:dyDescent="0.25">
      <c r="A356" s="46" t="str">
        <f t="shared" si="6"/>
        <v>00075670R57655334000110</v>
      </c>
      <c r="B356" s="41" t="s">
        <v>10832</v>
      </c>
      <c r="C356" s="41" t="s">
        <v>401</v>
      </c>
      <c r="D356" s="41" t="s">
        <v>3238</v>
      </c>
      <c r="E356" s="54">
        <v>128640</v>
      </c>
      <c r="F356" s="42">
        <v>45665.435543981483</v>
      </c>
      <c r="G356" s="40"/>
      <c r="H356" s="40" t="str">
        <f>IFERROR(VLOOKUP(B356,#REF!,1,FALSE),"Não localizado")</f>
        <v>Não localizado</v>
      </c>
    </row>
    <row r="357" spans="1:8" x14ac:dyDescent="0.25">
      <c r="A357" s="46" t="str">
        <f t="shared" si="6"/>
        <v>00043630R07386109000409</v>
      </c>
      <c r="B357" s="41" t="s">
        <v>10833</v>
      </c>
      <c r="C357" s="41" t="s">
        <v>3795</v>
      </c>
      <c r="D357" s="41" t="s">
        <v>3794</v>
      </c>
      <c r="E357" s="54">
        <v>5200</v>
      </c>
      <c r="F357" s="42">
        <v>45665.45616898148</v>
      </c>
      <c r="G357" s="40"/>
      <c r="H357" s="40" t="str">
        <f>IFERROR(VLOOKUP(B357,#REF!,1,FALSE),"Não localizado")</f>
        <v>Não localizado</v>
      </c>
    </row>
    <row r="358" spans="1:8" x14ac:dyDescent="0.25">
      <c r="A358" s="46" t="str">
        <f t="shared" si="6"/>
        <v>0000055008537948000192</v>
      </c>
      <c r="B358" s="41" t="s">
        <v>10834</v>
      </c>
      <c r="C358" s="41" t="s">
        <v>266</v>
      </c>
      <c r="D358" s="41" t="s">
        <v>6214</v>
      </c>
      <c r="E358" s="54">
        <v>14364</v>
      </c>
      <c r="F358" s="42">
        <v>45665.463171296295</v>
      </c>
      <c r="G358" s="40"/>
      <c r="H358" s="40" t="str">
        <f>IFERROR(VLOOKUP(B358,#REF!,1,FALSE),"Não localizado")</f>
        <v>Não localizado</v>
      </c>
    </row>
    <row r="359" spans="1:8" x14ac:dyDescent="0.25">
      <c r="A359" s="46" t="str">
        <f t="shared" si="6"/>
        <v>0261467372381189000110</v>
      </c>
      <c r="B359" s="41" t="s">
        <v>10835</v>
      </c>
      <c r="C359" s="41" t="s">
        <v>101</v>
      </c>
      <c r="D359" s="41" t="s">
        <v>4872</v>
      </c>
      <c r="E359" s="54">
        <v>2962491.6</v>
      </c>
      <c r="F359" s="42">
        <v>45665.468078703707</v>
      </c>
      <c r="G359" s="40"/>
      <c r="H359" s="40" t="str">
        <f>IFERROR(VLOOKUP(B359,#REF!,1,FALSE),"Não localizado")</f>
        <v>Não localizado</v>
      </c>
    </row>
    <row r="360" spans="1:8" x14ac:dyDescent="0.25">
      <c r="A360" s="46" t="str">
        <f t="shared" si="6"/>
        <v>0000375621213106000143</v>
      </c>
      <c r="B360" s="41" t="s">
        <v>10836</v>
      </c>
      <c r="C360" s="41" t="s">
        <v>431</v>
      </c>
      <c r="D360" s="41" t="s">
        <v>5004</v>
      </c>
      <c r="E360" s="54">
        <v>0</v>
      </c>
      <c r="F360" s="42">
        <v>45665.478425925925</v>
      </c>
      <c r="G360" s="40"/>
      <c r="H360" s="40" t="str">
        <f>IFERROR(VLOOKUP(B360,#REF!,1,FALSE),"Não localizado")</f>
        <v>Não localizado</v>
      </c>
    </row>
    <row r="361" spans="1:8" x14ac:dyDescent="0.25">
      <c r="A361" s="46" t="str">
        <f t="shared" si="6"/>
        <v>0001882801768873000101</v>
      </c>
      <c r="B361" s="41" t="s">
        <v>10837</v>
      </c>
      <c r="C361" s="41" t="s">
        <v>564</v>
      </c>
      <c r="D361" s="41" t="s">
        <v>3490</v>
      </c>
      <c r="E361" s="54">
        <v>162010</v>
      </c>
      <c r="F361" s="42">
        <v>45665.484236111108</v>
      </c>
      <c r="G361" s="40"/>
      <c r="H361" s="40" t="str">
        <f>IFERROR(VLOOKUP(B361,#REF!,1,FALSE),"Não localizado")</f>
        <v>Não localizado</v>
      </c>
    </row>
    <row r="362" spans="1:8" x14ac:dyDescent="0.25">
      <c r="A362" s="46" t="str">
        <f t="shared" si="6"/>
        <v>00018828 - NC01768873000101</v>
      </c>
      <c r="B362" s="41" t="s">
        <v>10838</v>
      </c>
      <c r="C362" s="41" t="s">
        <v>564</v>
      </c>
      <c r="D362" s="41" t="s">
        <v>3490</v>
      </c>
      <c r="E362" s="54">
        <v>-7010.8</v>
      </c>
      <c r="F362" s="42">
        <v>45665.488599537035</v>
      </c>
      <c r="G362" s="40"/>
      <c r="H362" s="40" t="str">
        <f>IFERROR(VLOOKUP(B362,#REF!,1,FALSE),"Não localizado")</f>
        <v>Não localizado</v>
      </c>
    </row>
    <row r="363" spans="1:8" x14ac:dyDescent="0.25">
      <c r="A363" s="46" t="str">
        <f t="shared" si="6"/>
        <v>07204285R72381189000110</v>
      </c>
      <c r="B363" s="49" t="s">
        <v>10839</v>
      </c>
      <c r="C363" s="41" t="s">
        <v>101</v>
      </c>
      <c r="D363" s="41" t="s">
        <v>4872</v>
      </c>
      <c r="E363" s="54">
        <v>122093.23</v>
      </c>
      <c r="F363" s="42">
        <v>45665.490532407406</v>
      </c>
      <c r="G363" s="40"/>
      <c r="H363" s="40" t="str">
        <f>IFERROR(VLOOKUP(B363,#REF!,1,FALSE),"Não localizado")</f>
        <v>Não localizado</v>
      </c>
    </row>
    <row r="364" spans="1:8" x14ac:dyDescent="0.25">
      <c r="A364" s="46" t="str">
        <f t="shared" si="6"/>
        <v>00000673 DEV. TRIBUTO08739644000108</v>
      </c>
      <c r="B364" s="41" t="s">
        <v>10840</v>
      </c>
      <c r="C364" s="41" t="s">
        <v>9762</v>
      </c>
      <c r="D364" s="41" t="s">
        <v>9763</v>
      </c>
      <c r="E364" s="54">
        <v>1578.5</v>
      </c>
      <c r="F364" s="42">
        <v>45665.492442129631</v>
      </c>
      <c r="G364" s="40"/>
      <c r="H364" s="40" t="str">
        <f>IFERROR(VLOOKUP(B364,#REF!,1,FALSE),"Não localizado")</f>
        <v>Não localizado</v>
      </c>
    </row>
    <row r="365" spans="1:8" x14ac:dyDescent="0.25">
      <c r="A365" s="46" t="str">
        <f t="shared" si="6"/>
        <v>00004766R19749982000147</v>
      </c>
      <c r="B365" s="41" t="s">
        <v>10841</v>
      </c>
      <c r="C365" s="41" t="s">
        <v>6184</v>
      </c>
      <c r="D365" s="41" t="s">
        <v>6185</v>
      </c>
      <c r="E365" s="54">
        <v>77190</v>
      </c>
      <c r="F365" s="42">
        <v>45665.499120370368</v>
      </c>
      <c r="G365" s="40"/>
      <c r="H365" s="40" t="str">
        <f>IFERROR(VLOOKUP(B365,#REF!,1,FALSE),"Não localizado")</f>
        <v>Não localizado</v>
      </c>
    </row>
    <row r="366" spans="1:8" x14ac:dyDescent="0.25">
      <c r="A366" s="46" t="str">
        <f t="shared" si="6"/>
        <v>00003756R21213106000143</v>
      </c>
      <c r="B366" s="41" t="s">
        <v>10842</v>
      </c>
      <c r="C366" s="41" t="s">
        <v>431</v>
      </c>
      <c r="D366" s="41" t="s">
        <v>5004</v>
      </c>
      <c r="E366" s="54">
        <v>0</v>
      </c>
      <c r="F366" s="42">
        <v>45665.50545138889</v>
      </c>
      <c r="G366" s="40"/>
      <c r="H366" s="40" t="str">
        <f>IFERROR(VLOOKUP(B366,#REF!,1,FALSE),"Não localizado")</f>
        <v>Não localizado</v>
      </c>
    </row>
    <row r="367" spans="1:8" x14ac:dyDescent="0.25">
      <c r="A367" s="46" t="str">
        <f t="shared" si="6"/>
        <v>00003756R-NC21213106000143</v>
      </c>
      <c r="B367" s="41" t="s">
        <v>10843</v>
      </c>
      <c r="C367" s="41" t="s">
        <v>431</v>
      </c>
      <c r="D367" s="41" t="s">
        <v>5004</v>
      </c>
      <c r="E367" s="54">
        <v>-6131.17</v>
      </c>
      <c r="F367" s="42">
        <v>45665.508680555555</v>
      </c>
      <c r="G367" s="40"/>
      <c r="H367" s="40" t="str">
        <f>IFERROR(VLOOKUP(B367,#REF!,1,FALSE),"Não localizado")</f>
        <v>Não localizado</v>
      </c>
    </row>
    <row r="368" spans="1:8" x14ac:dyDescent="0.25">
      <c r="A368" s="46" t="str">
        <f t="shared" si="6"/>
        <v>0001883101768873000101</v>
      </c>
      <c r="B368" s="41" t="s">
        <v>10844</v>
      </c>
      <c r="C368" s="41" t="s">
        <v>564</v>
      </c>
      <c r="D368" s="41" t="s">
        <v>3490</v>
      </c>
      <c r="E368" s="54">
        <v>342890</v>
      </c>
      <c r="F368" s="42">
        <v>45665.511886574073</v>
      </c>
      <c r="G368" s="40"/>
      <c r="H368" s="40" t="str">
        <f>IFERROR(VLOOKUP(B368,#REF!,1,FALSE),"Não localizado")</f>
        <v>Não localizado</v>
      </c>
    </row>
    <row r="369" spans="1:8" x14ac:dyDescent="0.25">
      <c r="A369" s="46" t="str">
        <f t="shared" si="6"/>
        <v>0001191367393181000134</v>
      </c>
      <c r="B369" s="41" t="s">
        <v>10845</v>
      </c>
      <c r="C369" s="41" t="s">
        <v>493</v>
      </c>
      <c r="D369" s="41" t="s">
        <v>6306</v>
      </c>
      <c r="E369" s="54">
        <v>2665.68</v>
      </c>
      <c r="F369" s="42">
        <v>45665.512824074074</v>
      </c>
      <c r="G369" s="40"/>
      <c r="H369" s="40" t="str">
        <f>IFERROR(VLOOKUP(B369,#REF!,1,FALSE),"Não localizado")</f>
        <v>Não localizado</v>
      </c>
    </row>
    <row r="370" spans="1:8" x14ac:dyDescent="0.25">
      <c r="A370" s="46" t="str">
        <f t="shared" si="6"/>
        <v>00018831 - NC01768873000101</v>
      </c>
      <c r="B370" s="41" t="s">
        <v>10846</v>
      </c>
      <c r="C370" s="41" t="s">
        <v>564</v>
      </c>
      <c r="D370" s="41" t="s">
        <v>3490</v>
      </c>
      <c r="E370" s="54">
        <v>-10098</v>
      </c>
      <c r="F370" s="42">
        <v>45665.514421296299</v>
      </c>
      <c r="G370" s="40"/>
      <c r="H370" s="40" t="str">
        <f>IFERROR(VLOOKUP(B370,#REF!,1,FALSE),"Não localizado")</f>
        <v>Não localizado</v>
      </c>
    </row>
    <row r="371" spans="1:8" x14ac:dyDescent="0.25">
      <c r="A371" s="46" t="str">
        <f t="shared" si="6"/>
        <v>0000134716507211000155</v>
      </c>
      <c r="B371" s="41" t="s">
        <v>10847</v>
      </c>
      <c r="C371" s="41" t="s">
        <v>248</v>
      </c>
      <c r="D371" s="41" t="s">
        <v>6365</v>
      </c>
      <c r="E371" s="54">
        <v>75011.58</v>
      </c>
      <c r="F371" s="42">
        <v>45665.518761574072</v>
      </c>
      <c r="G371" s="40"/>
      <c r="H371" s="40" t="str">
        <f>IFERROR(VLOOKUP(B371,#REF!,1,FALSE),"Não localizado")</f>
        <v>Não localizado</v>
      </c>
    </row>
    <row r="372" spans="1:8" x14ac:dyDescent="0.25">
      <c r="A372" s="46" t="str">
        <f t="shared" si="6"/>
        <v>0017213901468594000122</v>
      </c>
      <c r="B372" s="41" t="s">
        <v>10848</v>
      </c>
      <c r="C372" s="41" t="s">
        <v>397</v>
      </c>
      <c r="D372" s="41" t="s">
        <v>7023</v>
      </c>
      <c r="E372" s="54">
        <v>19038.240000000002</v>
      </c>
      <c r="F372" s="42">
        <v>45665.520509259259</v>
      </c>
      <c r="G372" s="40"/>
      <c r="H372" s="40" t="str">
        <f>IFERROR(VLOOKUP(B372,#REF!,1,FALSE),"Não localizado")</f>
        <v>Não localizado</v>
      </c>
    </row>
    <row r="373" spans="1:8" x14ac:dyDescent="0.25">
      <c r="A373" s="46" t="str">
        <f t="shared" si="6"/>
        <v>00172139 - NC01468594000122</v>
      </c>
      <c r="B373" s="41" t="s">
        <v>10849</v>
      </c>
      <c r="C373" s="41" t="s">
        <v>397</v>
      </c>
      <c r="D373" s="41" t="s">
        <v>7023</v>
      </c>
      <c r="E373" s="54">
        <v>-675.23</v>
      </c>
      <c r="F373" s="42">
        <v>45665.522662037038</v>
      </c>
      <c r="G373" s="40"/>
      <c r="H373" s="40" t="str">
        <f>IFERROR(VLOOKUP(B373,#REF!,1,FALSE),"Não localizado")</f>
        <v>Não localizado</v>
      </c>
    </row>
    <row r="374" spans="1:8" x14ac:dyDescent="0.25">
      <c r="A374" s="46" t="str">
        <f t="shared" si="6"/>
        <v>0000135216507211000155</v>
      </c>
      <c r="B374" s="41" t="s">
        <v>10850</v>
      </c>
      <c r="C374" s="41" t="s">
        <v>248</v>
      </c>
      <c r="D374" s="41" t="s">
        <v>6365</v>
      </c>
      <c r="E374" s="54">
        <v>23833.33</v>
      </c>
      <c r="F374" s="42">
        <v>45665.526643518519</v>
      </c>
      <c r="G374" s="40"/>
      <c r="H374" s="40" t="str">
        <f>IFERROR(VLOOKUP(B374,#REF!,1,FALSE),"Não localizado")</f>
        <v>Não localizado</v>
      </c>
    </row>
    <row r="375" spans="1:8" x14ac:dyDescent="0.25">
      <c r="A375" s="46" t="str">
        <f t="shared" si="6"/>
        <v>0007568357655334000110</v>
      </c>
      <c r="B375" s="41" t="s">
        <v>10851</v>
      </c>
      <c r="C375" s="41" t="s">
        <v>401</v>
      </c>
      <c r="D375" s="41" t="s">
        <v>3238</v>
      </c>
      <c r="E375" s="54">
        <v>177792</v>
      </c>
      <c r="F375" s="42">
        <v>45665.685937499999</v>
      </c>
      <c r="G375" s="40"/>
      <c r="H375" s="40" t="str">
        <f>IFERROR(VLOOKUP(B375,#REF!,1,FALSE),"Não localizado")</f>
        <v>Não localizado</v>
      </c>
    </row>
    <row r="376" spans="1:8" x14ac:dyDescent="0.25">
      <c r="A376" s="46" t="str">
        <f t="shared" si="6"/>
        <v>0000000227055565000122</v>
      </c>
      <c r="B376" s="41" t="s">
        <v>10852</v>
      </c>
      <c r="C376" s="41" t="s">
        <v>10853</v>
      </c>
      <c r="D376" s="41" t="s">
        <v>10854</v>
      </c>
      <c r="E376" s="54">
        <v>15400</v>
      </c>
      <c r="F376" s="42">
        <v>45665.689895833333</v>
      </c>
      <c r="G376" s="40"/>
      <c r="H376" s="40" t="str">
        <f>IFERROR(VLOOKUP(B376,#REF!,1,FALSE),"Não localizado")</f>
        <v>Não localizado</v>
      </c>
    </row>
    <row r="377" spans="1:8" x14ac:dyDescent="0.25">
      <c r="A377" s="46" t="str">
        <f t="shared" si="6"/>
        <v>00075683 - NC57655334000110</v>
      </c>
      <c r="B377" s="41" t="s">
        <v>10855</v>
      </c>
      <c r="C377" s="41" t="s">
        <v>401</v>
      </c>
      <c r="D377" s="41" t="s">
        <v>3238</v>
      </c>
      <c r="E377" s="54">
        <v>-1559.04</v>
      </c>
      <c r="F377" s="42">
        <v>45665.689953703702</v>
      </c>
      <c r="G377" s="40"/>
      <c r="H377" s="40" t="str">
        <f>IFERROR(VLOOKUP(B377,#REF!,1,FALSE),"Não localizado")</f>
        <v>Não localizado</v>
      </c>
    </row>
    <row r="378" spans="1:8" x14ac:dyDescent="0.25">
      <c r="A378" s="46" t="str">
        <f t="shared" si="6"/>
        <v>0000252407619387000108</v>
      </c>
      <c r="B378" s="41" t="s">
        <v>10856</v>
      </c>
      <c r="C378" s="41" t="s">
        <v>1879</v>
      </c>
      <c r="D378" s="41" t="s">
        <v>10347</v>
      </c>
      <c r="E378" s="54">
        <v>75000</v>
      </c>
      <c r="F378" s="42">
        <v>45665.696469907409</v>
      </c>
      <c r="G378" s="40"/>
      <c r="H378" s="40" t="str">
        <f>IFERROR(VLOOKUP(B378,#REF!,1,FALSE),"Não localizado")</f>
        <v>Não localizado</v>
      </c>
    </row>
    <row r="379" spans="1:8" x14ac:dyDescent="0.25">
      <c r="A379" s="46" t="str">
        <f t="shared" si="6"/>
        <v>0001882901768873000101</v>
      </c>
      <c r="B379" s="41" t="s">
        <v>10857</v>
      </c>
      <c r="C379" s="41" t="s">
        <v>564</v>
      </c>
      <c r="D379" s="41" t="s">
        <v>3490</v>
      </c>
      <c r="E379" s="54">
        <v>214540</v>
      </c>
      <c r="F379" s="42">
        <v>45665.699699074074</v>
      </c>
      <c r="G379" s="40"/>
      <c r="H379" s="40" t="str">
        <f>IFERROR(VLOOKUP(B379,#REF!,1,FALSE),"Não localizado")</f>
        <v>Não localizado</v>
      </c>
    </row>
    <row r="380" spans="1:8" x14ac:dyDescent="0.25">
      <c r="A380" s="46" t="str">
        <f t="shared" si="6"/>
        <v>DEV 12/202408195806000194</v>
      </c>
      <c r="B380" s="41" t="s">
        <v>10774</v>
      </c>
      <c r="C380" s="41" t="s">
        <v>9749</v>
      </c>
      <c r="D380" s="41" t="s">
        <v>10858</v>
      </c>
      <c r="E380" s="54">
        <v>94.68</v>
      </c>
      <c r="F380" s="42">
        <v>45665.701145833336</v>
      </c>
      <c r="G380" s="40"/>
      <c r="H380" s="40" t="str">
        <f>IFERROR(VLOOKUP(B380,#REF!,1,FALSE),"Não localizado")</f>
        <v>Não localizado</v>
      </c>
    </row>
    <row r="381" spans="1:8" x14ac:dyDescent="0.25">
      <c r="A381" s="46" t="str">
        <f t="shared" si="6"/>
        <v>00018829 - NC01768873000101</v>
      </c>
      <c r="B381" s="41" t="s">
        <v>10859</v>
      </c>
      <c r="C381" s="41" t="s">
        <v>564</v>
      </c>
      <c r="D381" s="41" t="s">
        <v>3490</v>
      </c>
      <c r="E381" s="54">
        <v>0</v>
      </c>
      <c r="F381" s="42">
        <v>45665.703564814816</v>
      </c>
      <c r="G381" s="40"/>
      <c r="H381" s="40" t="str">
        <f>IFERROR(VLOOKUP(B381,#REF!,1,FALSE),"Não localizado")</f>
        <v>Não localizado</v>
      </c>
    </row>
    <row r="382" spans="1:8" x14ac:dyDescent="0.25">
      <c r="A382" s="46" t="str">
        <f t="shared" si="6"/>
        <v>0000000327055565000122</v>
      </c>
      <c r="B382" s="41" t="s">
        <v>10860</v>
      </c>
      <c r="C382" s="41" t="s">
        <v>10853</v>
      </c>
      <c r="D382" s="41" t="s">
        <v>10854</v>
      </c>
      <c r="E382" s="54">
        <v>4400</v>
      </c>
      <c r="F382" s="42">
        <v>45665.704525462963</v>
      </c>
      <c r="G382" s="40"/>
      <c r="H382" s="40" t="str">
        <f>IFERROR(VLOOKUP(B382,#REF!,1,FALSE),"Não localizado")</f>
        <v>Não localizado</v>
      </c>
    </row>
    <row r="383" spans="1:8" x14ac:dyDescent="0.25">
      <c r="A383" s="46" t="str">
        <f t="shared" si="6"/>
        <v>0001882101768873000101</v>
      </c>
      <c r="B383" s="41" t="s">
        <v>10861</v>
      </c>
      <c r="C383" s="41" t="s">
        <v>564</v>
      </c>
      <c r="D383" s="41" t="s">
        <v>3490</v>
      </c>
      <c r="E383" s="54">
        <v>60180</v>
      </c>
      <c r="F383" s="42">
        <v>45665.709583333337</v>
      </c>
      <c r="G383" s="40"/>
      <c r="H383" s="40" t="str">
        <f>IFERROR(VLOOKUP(B383,#REF!,1,FALSE),"Não localizado")</f>
        <v>Não localizado</v>
      </c>
    </row>
    <row r="384" spans="1:8" x14ac:dyDescent="0.25">
      <c r="A384" s="46" t="str">
        <f t="shared" si="6"/>
        <v>0000063800593850000140</v>
      </c>
      <c r="B384" s="41" t="s">
        <v>83</v>
      </c>
      <c r="C384" s="41" t="s">
        <v>8600</v>
      </c>
      <c r="D384" s="41" t="s">
        <v>8601</v>
      </c>
      <c r="E384" s="54">
        <v>53553.4</v>
      </c>
      <c r="F384" s="42">
        <v>45665.711469907408</v>
      </c>
      <c r="G384" s="40"/>
      <c r="H384" s="40" t="str">
        <f>IFERROR(VLOOKUP(B384,#REF!,1,FALSE),"Não localizado")</f>
        <v>Não localizado</v>
      </c>
    </row>
    <row r="385" spans="1:8" x14ac:dyDescent="0.25">
      <c r="A385" s="46" t="str">
        <f t="shared" si="6"/>
        <v>0000000127055565000122</v>
      </c>
      <c r="B385" s="41" t="s">
        <v>10862</v>
      </c>
      <c r="C385" s="41" t="s">
        <v>10853</v>
      </c>
      <c r="D385" s="41" t="s">
        <v>10854</v>
      </c>
      <c r="E385" s="54">
        <v>6600</v>
      </c>
      <c r="F385" s="42">
        <v>45665.712962962964</v>
      </c>
      <c r="G385" s="40"/>
      <c r="H385" s="40" t="str">
        <f>IFERROR(VLOOKUP(B385,#REF!,1,FALSE),"Não localizado")</f>
        <v>Não localizado</v>
      </c>
    </row>
    <row r="386" spans="1:8" x14ac:dyDescent="0.25">
      <c r="A386" s="46" t="str">
        <f t="shared" si="6"/>
        <v>00000638 - NC00593850000221</v>
      </c>
      <c r="B386" s="41" t="s">
        <v>10863</v>
      </c>
      <c r="C386" s="41" t="s">
        <v>703</v>
      </c>
      <c r="D386" s="41" t="s">
        <v>8601</v>
      </c>
      <c r="E386" s="54">
        <v>0</v>
      </c>
      <c r="F386" s="42">
        <v>45665.713564814818</v>
      </c>
      <c r="G386" s="40"/>
      <c r="H386" s="40" t="str">
        <f>IFERROR(VLOOKUP(B386,#REF!,1,FALSE),"Não localizado")</f>
        <v>Não localizado</v>
      </c>
    </row>
    <row r="387" spans="1:8" x14ac:dyDescent="0.25">
      <c r="A387" s="46" t="str">
        <f t="shared" si="6"/>
        <v>0000817006214736000149</v>
      </c>
      <c r="B387" s="41" t="s">
        <v>10864</v>
      </c>
      <c r="C387" s="41" t="s">
        <v>407</v>
      </c>
      <c r="D387" s="41" t="s">
        <v>8178</v>
      </c>
      <c r="E387" s="54">
        <v>107649.74</v>
      </c>
      <c r="F387" s="42">
        <v>45665.715891203705</v>
      </c>
      <c r="G387" s="40"/>
      <c r="H387" s="40" t="str">
        <f>IFERROR(VLOOKUP(B387,#REF!,1,FALSE),"Não localizado")</f>
        <v>Não localizado</v>
      </c>
    </row>
    <row r="388" spans="1:8" x14ac:dyDescent="0.25">
      <c r="A388" s="46" t="str">
        <f t="shared" si="6"/>
        <v>00008170 - NC06214736000149</v>
      </c>
      <c r="B388" s="41" t="s">
        <v>10865</v>
      </c>
      <c r="C388" s="41" t="s">
        <v>407</v>
      </c>
      <c r="D388" s="41" t="s">
        <v>8178</v>
      </c>
      <c r="E388" s="54">
        <v>-837.74</v>
      </c>
      <c r="F388" s="42">
        <v>45665.723171296297</v>
      </c>
      <c r="G388" s="40"/>
      <c r="H388" s="40" t="str">
        <f>IFERROR(VLOOKUP(B388,#REF!,1,FALSE),"Não localizado")</f>
        <v>Não localizado</v>
      </c>
    </row>
    <row r="389" spans="1:8" x14ac:dyDescent="0.25">
      <c r="A389" s="46" t="str">
        <f t="shared" si="6"/>
        <v>0001882601768873000101</v>
      </c>
      <c r="B389" s="41" t="s">
        <v>10866</v>
      </c>
      <c r="C389" s="41" t="s">
        <v>564</v>
      </c>
      <c r="D389" s="41" t="s">
        <v>3490</v>
      </c>
      <c r="E389" s="54">
        <v>215900</v>
      </c>
      <c r="F389" s="42">
        <v>45665.725729166668</v>
      </c>
      <c r="G389" s="40"/>
      <c r="H389" s="40" t="str">
        <f>IFERROR(VLOOKUP(B389,#REF!,1,FALSE),"Não localizado")</f>
        <v>Não localizado</v>
      </c>
    </row>
    <row r="390" spans="1:8" x14ac:dyDescent="0.25">
      <c r="A390" s="46" t="str">
        <f t="shared" si="6"/>
        <v>0000817606214736000149</v>
      </c>
      <c r="B390" s="41" t="s">
        <v>10867</v>
      </c>
      <c r="C390" s="41" t="s">
        <v>407</v>
      </c>
      <c r="D390" s="41" t="s">
        <v>8178</v>
      </c>
      <c r="E390" s="54">
        <v>662010.84</v>
      </c>
      <c r="F390" s="42">
        <v>45665.728425925925</v>
      </c>
      <c r="G390" s="40"/>
      <c r="H390" s="40" t="str">
        <f>IFERROR(VLOOKUP(B390,#REF!,1,FALSE),"Não localizado")</f>
        <v>Não localizado</v>
      </c>
    </row>
    <row r="391" spans="1:8" x14ac:dyDescent="0.25">
      <c r="A391" s="46" t="str">
        <f t="shared" si="6"/>
        <v>00018826 - NC01768873000101</v>
      </c>
      <c r="B391" s="41" t="s">
        <v>10868</v>
      </c>
      <c r="C391" s="41" t="s">
        <v>564</v>
      </c>
      <c r="D391" s="41" t="s">
        <v>3490</v>
      </c>
      <c r="E391" s="54">
        <v>-13821</v>
      </c>
      <c r="F391" s="42">
        <v>45665.728726851848</v>
      </c>
      <c r="G391" s="40"/>
      <c r="H391" s="40" t="str">
        <f>IFERROR(VLOOKUP(B391,#REF!,1,FALSE),"Não localizado")</f>
        <v>Não localizado</v>
      </c>
    </row>
    <row r="392" spans="1:8" x14ac:dyDescent="0.25">
      <c r="A392" s="46" t="str">
        <f t="shared" si="6"/>
        <v>00008176 - NC06214736000149</v>
      </c>
      <c r="B392" s="41" t="s">
        <v>10869</v>
      </c>
      <c r="C392" s="41" t="s">
        <v>407</v>
      </c>
      <c r="D392" s="41" t="s">
        <v>8178</v>
      </c>
      <c r="E392" s="54">
        <v>-1985.04</v>
      </c>
      <c r="F392" s="42">
        <v>45665.730497685188</v>
      </c>
      <c r="G392" s="40"/>
      <c r="H392" s="40" t="str">
        <f>IFERROR(VLOOKUP(B392,#REF!,1,FALSE),"Não localizado")</f>
        <v>Não localizado</v>
      </c>
    </row>
    <row r="393" spans="1:8" x14ac:dyDescent="0.25">
      <c r="A393" s="46" t="str">
        <f t="shared" si="6"/>
        <v>0000098407850212000107</v>
      </c>
      <c r="B393" s="41" t="s">
        <v>10870</v>
      </c>
      <c r="C393" s="41" t="s">
        <v>142</v>
      </c>
      <c r="D393" s="41" t="s">
        <v>8517</v>
      </c>
      <c r="E393" s="54">
        <v>219.9</v>
      </c>
      <c r="F393" s="42">
        <v>45665.754861111112</v>
      </c>
      <c r="G393" s="40"/>
      <c r="H393" s="40" t="str">
        <f>IFERROR(VLOOKUP(B393,#REF!,1,FALSE),"Não localizado")</f>
        <v>Não localizado</v>
      </c>
    </row>
    <row r="394" spans="1:8" x14ac:dyDescent="0.25">
      <c r="A394" s="46" t="str">
        <f t="shared" si="6"/>
        <v>00003503R06077867000121</v>
      </c>
      <c r="B394" s="41" t="s">
        <v>10871</v>
      </c>
      <c r="C394" s="41" t="s">
        <v>436</v>
      </c>
      <c r="D394" s="41" t="s">
        <v>9579</v>
      </c>
      <c r="E394" s="54">
        <v>441189</v>
      </c>
      <c r="F394" s="42">
        <v>45665.762627314813</v>
      </c>
      <c r="G394" s="40"/>
      <c r="H394" s="40" t="str">
        <f>IFERROR(VLOOKUP(B394,#REF!,1,FALSE),"Não localizado")</f>
        <v>Não localizado</v>
      </c>
    </row>
    <row r="395" spans="1:8" x14ac:dyDescent="0.25">
      <c r="A395" s="47" t="str">
        <f t="shared" ref="A395:A407" si="7">B395&amp;C395</f>
        <v>0001239630127872000186</v>
      </c>
      <c r="B395" s="50" t="s">
        <v>10872</v>
      </c>
      <c r="C395" s="50" t="s">
        <v>47</v>
      </c>
      <c r="D395" s="50" t="s">
        <v>4409</v>
      </c>
      <c r="E395" s="56">
        <v>978919.06</v>
      </c>
      <c r="F395" s="51">
        <v>45665.771261574075</v>
      </c>
      <c r="G395" s="48"/>
      <c r="H395" s="48" t="str">
        <f>IFERROR(VLOOKUP(B395,#REF!,1,FALSE),"Não localizado")</f>
        <v>Não localizado</v>
      </c>
    </row>
    <row r="396" spans="1:8" x14ac:dyDescent="0.25">
      <c r="A396" s="46" t="str">
        <f t="shared" si="7"/>
        <v>00012396 - NC30127872000186</v>
      </c>
      <c r="B396" s="41" t="s">
        <v>10873</v>
      </c>
      <c r="C396" s="41" t="s">
        <v>47</v>
      </c>
      <c r="D396" s="41" t="s">
        <v>4409</v>
      </c>
      <c r="E396" s="54">
        <v>-917.1</v>
      </c>
      <c r="F396" s="42">
        <v>45666.47552083333</v>
      </c>
      <c r="G396" s="40"/>
      <c r="H396" s="40" t="str">
        <f>IFERROR(VLOOKUP(B396,#REF!,1,FALSE),"Não localizado")</f>
        <v>Não localizado</v>
      </c>
    </row>
    <row r="397" spans="1:8" x14ac:dyDescent="0.25">
      <c r="A397" s="46" t="str">
        <f t="shared" si="7"/>
        <v>0498988433564543000190</v>
      </c>
      <c r="B397" s="41" t="s">
        <v>10874</v>
      </c>
      <c r="C397" s="41" t="s">
        <v>9010</v>
      </c>
      <c r="D397" s="41" t="s">
        <v>9011</v>
      </c>
      <c r="E397" s="54">
        <v>42088.05</v>
      </c>
      <c r="F397" s="42">
        <v>45666.488888888889</v>
      </c>
      <c r="G397" s="40"/>
      <c r="H397" s="40" t="str">
        <f>IFERROR(VLOOKUP(B397,#REF!,1,FALSE),"Não localizado")</f>
        <v>Não localizado</v>
      </c>
    </row>
    <row r="398" spans="1:8" x14ac:dyDescent="0.25">
      <c r="A398" s="46" t="str">
        <f t="shared" si="7"/>
        <v>00018829 - NCR01768873000101</v>
      </c>
      <c r="B398" s="41" t="s">
        <v>10875</v>
      </c>
      <c r="C398" s="41" t="s">
        <v>564</v>
      </c>
      <c r="D398" s="41" t="s">
        <v>3490</v>
      </c>
      <c r="E398" s="54">
        <v>-11152</v>
      </c>
      <c r="F398" s="42">
        <v>45666.508877314816</v>
      </c>
      <c r="G398" s="40"/>
      <c r="H398" s="40" t="str">
        <f>IFERROR(VLOOKUP(B398,#REF!,1,FALSE),"Não localizado")</f>
        <v>Não localizado</v>
      </c>
    </row>
    <row r="399" spans="1:8" x14ac:dyDescent="0.25">
      <c r="A399" s="46" t="str">
        <f t="shared" si="7"/>
        <v>00009317R04626836000157</v>
      </c>
      <c r="B399" s="41" t="s">
        <v>10876</v>
      </c>
      <c r="C399" s="41" t="s">
        <v>7672</v>
      </c>
      <c r="D399" s="41" t="s">
        <v>7673</v>
      </c>
      <c r="E399" s="54">
        <v>183732.05</v>
      </c>
      <c r="F399" s="42">
        <v>45666.543738425928</v>
      </c>
      <c r="G399" s="40"/>
      <c r="H399" s="40" t="str">
        <f>IFERROR(VLOOKUP(B399,#REF!,1,FALSE),"Não localizado")</f>
        <v>Não localizado</v>
      </c>
    </row>
    <row r="400" spans="1:8" x14ac:dyDescent="0.25">
      <c r="A400" s="46" t="str">
        <f t="shared" si="7"/>
        <v>00009318R04626836000157</v>
      </c>
      <c r="B400" s="41" t="s">
        <v>10877</v>
      </c>
      <c r="C400" s="41" t="s">
        <v>7672</v>
      </c>
      <c r="D400" s="41" t="s">
        <v>7673</v>
      </c>
      <c r="E400" s="54">
        <v>16267.95</v>
      </c>
      <c r="F400" s="42">
        <v>45666.550046296295</v>
      </c>
      <c r="G400" s="40"/>
      <c r="H400" s="40" t="str">
        <f>IFERROR(VLOOKUP(B400,#REF!,1,FALSE),"Não localizado")</f>
        <v>Não localizado</v>
      </c>
    </row>
    <row r="401" spans="1:8" x14ac:dyDescent="0.25">
      <c r="A401" s="46" t="str">
        <f t="shared" si="7"/>
        <v>0000230104478460000180</v>
      </c>
      <c r="B401" s="41" t="s">
        <v>2015</v>
      </c>
      <c r="C401" s="41" t="s">
        <v>10878</v>
      </c>
      <c r="D401" s="41" t="s">
        <v>10879</v>
      </c>
      <c r="E401" s="54">
        <v>10800</v>
      </c>
      <c r="F401" s="42">
        <v>45666.644560185188</v>
      </c>
      <c r="G401" s="40"/>
      <c r="H401" s="40" t="str">
        <f>IFERROR(VLOOKUP(B401,#REF!,1,FALSE),"Não localizado")</f>
        <v>Não localizado</v>
      </c>
    </row>
    <row r="402" spans="1:8" x14ac:dyDescent="0.25">
      <c r="A402" s="46" t="str">
        <f t="shared" si="7"/>
        <v>0001373375415075000485</v>
      </c>
      <c r="B402" s="41" t="s">
        <v>10880</v>
      </c>
      <c r="C402" s="41" t="s">
        <v>8783</v>
      </c>
      <c r="D402" s="41" t="s">
        <v>8784</v>
      </c>
      <c r="E402" s="54">
        <v>2646</v>
      </c>
      <c r="F402" s="42">
        <v>45666.653611111113</v>
      </c>
      <c r="G402" s="40"/>
      <c r="H402" s="40" t="str">
        <f>IFERROR(VLOOKUP(B402,#REF!,1,FALSE),"Não localizado")</f>
        <v>Não localizado</v>
      </c>
    </row>
    <row r="403" spans="1:8" x14ac:dyDescent="0.25">
      <c r="A403" s="46" t="str">
        <f t="shared" si="7"/>
        <v>01122024 IIII - Reclassificação Projetos02831210000238</v>
      </c>
      <c r="B403" s="41" t="s">
        <v>10881</v>
      </c>
      <c r="C403" s="41" t="s">
        <v>7970</v>
      </c>
      <c r="D403" s="41" t="s">
        <v>7971</v>
      </c>
      <c r="E403" s="54">
        <v>0</v>
      </c>
      <c r="F403" s="42">
        <v>45666.665266203701</v>
      </c>
      <c r="G403" s="40"/>
      <c r="H403" s="40" t="str">
        <f>IFERROR(VLOOKUP(B403,#REF!,1,FALSE),"Não localizado")</f>
        <v>Não localizado</v>
      </c>
    </row>
    <row r="404" spans="1:8" x14ac:dyDescent="0.25">
      <c r="A404" s="46" t="str">
        <f t="shared" si="7"/>
        <v>01122024 IIII - Reclassificação Projetos.02831210000238</v>
      </c>
      <c r="B404" s="41" t="s">
        <v>10882</v>
      </c>
      <c r="C404" s="41" t="s">
        <v>7970</v>
      </c>
      <c r="D404" s="41" t="s">
        <v>7971</v>
      </c>
      <c r="E404" s="54">
        <v>0</v>
      </c>
      <c r="F404" s="42">
        <v>45666.68309027778</v>
      </c>
      <c r="G404" s="40"/>
      <c r="H404" s="40" t="str">
        <f>IFERROR(VLOOKUP(B404,#REF!,1,FALSE),"Não localizado")</f>
        <v>Não localizado</v>
      </c>
    </row>
    <row r="405" spans="1:8" x14ac:dyDescent="0.25">
      <c r="A405" s="46" t="str">
        <f t="shared" si="7"/>
        <v>Reclassificação Projetos - Dez.202402831210000238</v>
      </c>
      <c r="B405" s="41" t="s">
        <v>10883</v>
      </c>
      <c r="C405" s="41" t="s">
        <v>7970</v>
      </c>
      <c r="D405" s="41" t="s">
        <v>7971</v>
      </c>
      <c r="E405" s="54">
        <v>232081.18</v>
      </c>
      <c r="F405" s="42">
        <v>45666.70349537037</v>
      </c>
      <c r="G405" s="40"/>
      <c r="H405" s="40" t="str">
        <f>IFERROR(VLOOKUP(B405,#REF!,1,FALSE),"Não localizado")</f>
        <v>Não localizado</v>
      </c>
    </row>
    <row r="406" spans="1:8" x14ac:dyDescent="0.25">
      <c r="A406" s="46" t="str">
        <f t="shared" si="7"/>
        <v>Reclassificação Projetos - Dez.2024.02831210000238</v>
      </c>
      <c r="B406" s="41" t="s">
        <v>10884</v>
      </c>
      <c r="C406" s="41" t="s">
        <v>7970</v>
      </c>
      <c r="D406" s="41" t="s">
        <v>7971</v>
      </c>
      <c r="E406" s="54">
        <v>-232081.18</v>
      </c>
      <c r="F406" s="42">
        <v>45666.711145833331</v>
      </c>
      <c r="G406" s="40"/>
      <c r="H406" s="40" t="str">
        <f>IFERROR(VLOOKUP(B406,#REF!,1,FALSE),"Não localizado")</f>
        <v>Não localizado</v>
      </c>
    </row>
    <row r="407" spans="1:8" x14ac:dyDescent="0.25">
      <c r="A407" s="46" t="str">
        <f t="shared" si="7"/>
        <v>00000639R00593850000140</v>
      </c>
      <c r="B407" s="41" t="s">
        <v>10885</v>
      </c>
      <c r="C407" s="41" t="s">
        <v>8600</v>
      </c>
      <c r="D407" s="41" t="s">
        <v>8601</v>
      </c>
      <c r="E407" s="54">
        <v>154882.07</v>
      </c>
      <c r="F407" s="42">
        <v>45666.724293981482</v>
      </c>
      <c r="G407" s="40"/>
      <c r="H407" s="40" t="str">
        <f>IFERROR(VLOOKUP(B407,#REF!,1,FALSE),"Não localizado")</f>
        <v>Não localizado</v>
      </c>
    </row>
    <row r="408" spans="1:8" x14ac:dyDescent="0.25">
      <c r="A408" s="46" t="str">
        <f t="shared" ref="A408:A425" si="8">B408&amp;C408</f>
        <v>0002354326409092000151</v>
      </c>
      <c r="B408" s="41" t="s">
        <v>10886</v>
      </c>
      <c r="C408" s="41" t="s">
        <v>112</v>
      </c>
      <c r="D408" s="41" t="s">
        <v>9309</v>
      </c>
      <c r="E408" s="54">
        <v>648.76</v>
      </c>
      <c r="F408" s="42">
        <v>45667.394050925926</v>
      </c>
      <c r="G408" s="40"/>
      <c r="H408" s="40" t="str">
        <f>IFERROR(VLOOKUP(B408,#REF!,1,FALSE),"Não localizado")</f>
        <v>Não localizado</v>
      </c>
    </row>
    <row r="409" spans="1:8" x14ac:dyDescent="0.25">
      <c r="A409" s="46" t="str">
        <f t="shared" si="8"/>
        <v>0002354226409092000151</v>
      </c>
      <c r="B409" s="41" t="s">
        <v>10887</v>
      </c>
      <c r="C409" s="41" t="s">
        <v>112</v>
      </c>
      <c r="D409" s="41" t="s">
        <v>9309</v>
      </c>
      <c r="E409" s="54">
        <v>648.76</v>
      </c>
      <c r="F409" s="42">
        <v>45667.404004629629</v>
      </c>
      <c r="G409" s="40"/>
      <c r="H409" s="40" t="str">
        <f>IFERROR(VLOOKUP(B409,#REF!,1,FALSE),"Não localizado")</f>
        <v>Não localizado</v>
      </c>
    </row>
    <row r="410" spans="1:8" x14ac:dyDescent="0.25">
      <c r="A410" s="46" t="str">
        <f t="shared" si="8"/>
        <v>00000283R28175260000117</v>
      </c>
      <c r="B410" s="41" t="s">
        <v>10888</v>
      </c>
      <c r="C410" s="41" t="s">
        <v>433</v>
      </c>
      <c r="D410" s="41" t="s">
        <v>5891</v>
      </c>
      <c r="E410" s="54">
        <v>0</v>
      </c>
      <c r="F410" s="42">
        <v>45667.448541666665</v>
      </c>
      <c r="G410" s="40"/>
      <c r="H410" s="40" t="str">
        <f>IFERROR(VLOOKUP(B410,#REF!,1,FALSE),"Não localizado")</f>
        <v>Não localizado</v>
      </c>
    </row>
    <row r="411" spans="1:8" x14ac:dyDescent="0.25">
      <c r="A411" s="46" t="str">
        <f t="shared" si="8"/>
        <v>00003756RR21213106000143</v>
      </c>
      <c r="B411" s="41" t="s">
        <v>10889</v>
      </c>
      <c r="C411" s="41" t="s">
        <v>431</v>
      </c>
      <c r="D411" s="41" t="s">
        <v>5004</v>
      </c>
      <c r="E411" s="54">
        <v>93045.37</v>
      </c>
      <c r="F411" s="42">
        <v>45667.456446759257</v>
      </c>
      <c r="G411" s="40"/>
      <c r="H411" s="40" t="str">
        <f>IFERROR(VLOOKUP(B411,#REF!,1,FALSE),"Não localizado")</f>
        <v>Não localizado</v>
      </c>
    </row>
    <row r="412" spans="1:8" x14ac:dyDescent="0.25">
      <c r="A412" s="46" t="str">
        <f t="shared" si="8"/>
        <v>00000283RR28175260000117</v>
      </c>
      <c r="B412" s="41" t="s">
        <v>10890</v>
      </c>
      <c r="C412" s="41" t="s">
        <v>433</v>
      </c>
      <c r="D412" s="41" t="s">
        <v>5891</v>
      </c>
      <c r="E412" s="54">
        <v>309910</v>
      </c>
      <c r="F412" s="42">
        <v>45667.478379629632</v>
      </c>
      <c r="G412" s="40"/>
      <c r="H412" s="40" t="str">
        <f>IFERROR(VLOOKUP(B412,#REF!,1,FALSE),"Não localizado")</f>
        <v>Não localizado</v>
      </c>
    </row>
    <row r="413" spans="1:8" x14ac:dyDescent="0.25">
      <c r="A413" s="46" t="str">
        <f t="shared" si="8"/>
        <v>02614672R72381189000110</v>
      </c>
      <c r="B413" s="41" t="s">
        <v>10891</v>
      </c>
      <c r="C413" s="41" t="s">
        <v>101</v>
      </c>
      <c r="D413" s="41" t="s">
        <v>4872</v>
      </c>
      <c r="E413" s="54">
        <v>568994.48</v>
      </c>
      <c r="F413" s="42">
        <v>45667.51053240741</v>
      </c>
      <c r="G413" s="40"/>
      <c r="H413" s="40" t="str">
        <f>IFERROR(VLOOKUP(B413,#REF!,1,FALSE),"Não localizado")</f>
        <v>Não localizado</v>
      </c>
    </row>
    <row r="414" spans="1:8" x14ac:dyDescent="0.25">
      <c r="A414" s="46" t="str">
        <f t="shared" si="8"/>
        <v>01122024 IIIII - Reclassificação Projetos02831210000238</v>
      </c>
      <c r="B414" s="41" t="s">
        <v>10892</v>
      </c>
      <c r="C414" s="41" t="s">
        <v>7970</v>
      </c>
      <c r="D414" s="41" t="s">
        <v>7971</v>
      </c>
      <c r="E414" s="54">
        <v>97279.67</v>
      </c>
      <c r="F414" s="42">
        <v>45667.62908564815</v>
      </c>
      <c r="G414" s="40"/>
      <c r="H414" s="40" t="str">
        <f>IFERROR(VLOOKUP(B414,#REF!,1,FALSE),"Não localizado")</f>
        <v>Não localizado</v>
      </c>
    </row>
    <row r="415" spans="1:8" x14ac:dyDescent="0.25">
      <c r="A415" s="46" t="str">
        <f t="shared" si="8"/>
        <v>4 IIIII - Reclassificação Projetos.02831210000238</v>
      </c>
      <c r="B415" s="41" t="s">
        <v>10893</v>
      </c>
      <c r="C415" s="41" t="s">
        <v>7970</v>
      </c>
      <c r="D415" s="41" t="s">
        <v>7971</v>
      </c>
      <c r="E415" s="54">
        <v>-97279.67</v>
      </c>
      <c r="F415" s="42">
        <v>45667.635393518518</v>
      </c>
      <c r="G415" s="40"/>
      <c r="H415" s="40" t="str">
        <f>IFERROR(VLOOKUP(B415,#REF!,1,FALSE),"Não localizado")</f>
        <v>Não localizado</v>
      </c>
    </row>
    <row r="416" spans="1:8" x14ac:dyDescent="0.25">
      <c r="A416" s="46" t="str">
        <f t="shared" si="8"/>
        <v>0009404336997283000135</v>
      </c>
      <c r="B416" s="41" t="s">
        <v>10894</v>
      </c>
      <c r="C416" s="41" t="s">
        <v>3812</v>
      </c>
      <c r="D416" s="41" t="s">
        <v>3813</v>
      </c>
      <c r="E416" s="54">
        <v>223.93</v>
      </c>
      <c r="F416" s="42">
        <v>45670.468935185185</v>
      </c>
      <c r="G416" s="40"/>
      <c r="H416" s="40" t="str">
        <f>IFERROR(VLOOKUP(B416,#REF!,1,FALSE),"Não localizado")</f>
        <v>Não localizado</v>
      </c>
    </row>
    <row r="417" spans="1:8" x14ac:dyDescent="0.25">
      <c r="A417" s="46" t="str">
        <f t="shared" si="8"/>
        <v>DEV 01/202501543032000104</v>
      </c>
      <c r="B417" s="41" t="s">
        <v>10895</v>
      </c>
      <c r="C417" s="41" t="s">
        <v>4268</v>
      </c>
      <c r="D417" s="41" t="s">
        <v>4269</v>
      </c>
      <c r="E417" s="54">
        <v>410.42</v>
      </c>
      <c r="F417" s="42">
        <v>45670.486990740741</v>
      </c>
      <c r="G417" s="40"/>
      <c r="H417" s="40" t="str">
        <f>IFERROR(VLOOKUP(B417,#REF!,1,FALSE),"Não localizado")</f>
        <v>Não localizado</v>
      </c>
    </row>
    <row r="418" spans="1:8" x14ac:dyDescent="0.25">
      <c r="A418" s="46" t="str">
        <f t="shared" si="8"/>
        <v>105ANN-012025-1278AMS</v>
      </c>
      <c r="B418" s="41" t="s">
        <v>10896</v>
      </c>
      <c r="C418" s="41" t="s">
        <v>3501</v>
      </c>
      <c r="D418" s="41" t="s">
        <v>3502</v>
      </c>
      <c r="E418" s="54">
        <v>595</v>
      </c>
      <c r="F418" s="42">
        <v>45670.508981481478</v>
      </c>
      <c r="G418" s="40"/>
      <c r="H418" s="40" t="str">
        <f>IFERROR(VLOOKUP(B418,#REF!,1,FALSE),"Não localizado")</f>
        <v>Não localizado</v>
      </c>
    </row>
    <row r="419" spans="1:8" x14ac:dyDescent="0.25">
      <c r="A419" s="46" t="str">
        <f t="shared" si="8"/>
        <v>105ANN-012025-1279AMS</v>
      </c>
      <c r="B419" s="41" t="s">
        <v>10897</v>
      </c>
      <c r="C419" s="41" t="s">
        <v>3501</v>
      </c>
      <c r="D419" s="41" t="s">
        <v>3502</v>
      </c>
      <c r="E419" s="54">
        <v>595</v>
      </c>
      <c r="F419" s="42">
        <v>45670.522951388892</v>
      </c>
      <c r="G419" s="40"/>
      <c r="H419" s="40" t="str">
        <f>IFERROR(VLOOKUP(B419,#REF!,1,FALSE),"Não localizado")</f>
        <v>Não localizado</v>
      </c>
    </row>
    <row r="420" spans="1:8" x14ac:dyDescent="0.25">
      <c r="A420" s="46" t="str">
        <f t="shared" si="8"/>
        <v>REL DGL 0003/202533588218000168</v>
      </c>
      <c r="B420" s="41" t="s">
        <v>10898</v>
      </c>
      <c r="C420" s="41" t="s">
        <v>3607</v>
      </c>
      <c r="D420" s="41" t="s">
        <v>3608</v>
      </c>
      <c r="E420" s="54">
        <v>17656.75</v>
      </c>
      <c r="F420" s="42">
        <v>45670.580092592594</v>
      </c>
      <c r="G420" s="40"/>
      <c r="H420" s="40" t="str">
        <f>IFERROR(VLOOKUP(B420,#REF!,1,FALSE),"Não localizado")</f>
        <v>Não localizado</v>
      </c>
    </row>
    <row r="421" spans="1:8" x14ac:dyDescent="0.25">
      <c r="A421" s="46" t="str">
        <f t="shared" si="8"/>
        <v>FGTS 12/202400360305000104</v>
      </c>
      <c r="B421" s="41" t="s">
        <v>10899</v>
      </c>
      <c r="C421" s="41" t="s">
        <v>4099</v>
      </c>
      <c r="D421" s="41" t="s">
        <v>4100</v>
      </c>
      <c r="E421" s="54">
        <v>1739104.81</v>
      </c>
      <c r="F421" s="42">
        <v>45672.714039351849</v>
      </c>
      <c r="G421" s="40"/>
      <c r="H421" s="40" t="str">
        <f>IFERROR(VLOOKUP(B421,#REF!,1,FALSE),"Não localizado")</f>
        <v>Não localizado</v>
      </c>
    </row>
    <row r="422" spans="1:8" x14ac:dyDescent="0.25">
      <c r="A422" s="46" t="str">
        <f t="shared" si="8"/>
        <v>FGTS 13/202400360305000104</v>
      </c>
      <c r="B422" s="41" t="s">
        <v>10900</v>
      </c>
      <c r="C422" s="41" t="s">
        <v>4099</v>
      </c>
      <c r="D422" s="41" t="s">
        <v>4100</v>
      </c>
      <c r="E422" s="54">
        <v>821906.86</v>
      </c>
      <c r="F422" s="42">
        <v>45672.727546296293</v>
      </c>
      <c r="G422" s="40"/>
      <c r="H422" s="40" t="str">
        <f>IFERROR(VLOOKUP(B422,#REF!,1,FALSE),"Não localizado")</f>
        <v>Não localizado</v>
      </c>
    </row>
    <row r="423" spans="1:8" x14ac:dyDescent="0.25">
      <c r="A423" s="46" t="str">
        <f t="shared" si="8"/>
        <v>0297908160746948000112</v>
      </c>
      <c r="B423" s="41" t="s">
        <v>10901</v>
      </c>
      <c r="C423" s="41" t="s">
        <v>3840</v>
      </c>
      <c r="D423" s="41" t="s">
        <v>3841</v>
      </c>
      <c r="E423" s="54">
        <v>47157.29</v>
      </c>
      <c r="F423" s="42">
        <v>45673.527546296296</v>
      </c>
      <c r="G423" s="40"/>
      <c r="H423" s="40" t="str">
        <f>IFERROR(VLOOKUP(B423,#REF!,1,FALSE),"Não localizado")</f>
        <v>Não localizado</v>
      </c>
    </row>
    <row r="424" spans="1:8" x14ac:dyDescent="0.25">
      <c r="A424" s="46" t="str">
        <f t="shared" si="8"/>
        <v>ISS 12/2024*ISS</v>
      </c>
      <c r="B424" s="41" t="s">
        <v>10902</v>
      </c>
      <c r="C424" s="41" t="s">
        <v>10508</v>
      </c>
      <c r="D424" s="41" t="s">
        <v>8948</v>
      </c>
      <c r="E424" s="54">
        <v>20230.41</v>
      </c>
      <c r="F424" s="42">
        <v>45673.60527777778</v>
      </c>
      <c r="G424" s="40"/>
      <c r="H424" s="40" t="str">
        <f>IFERROR(VLOOKUP(B424,#REF!,1,FALSE),"Não localizado")</f>
        <v>Não localizado</v>
      </c>
    </row>
    <row r="425" spans="1:8" x14ac:dyDescent="0.25">
      <c r="A425" s="46" t="str">
        <f t="shared" si="8"/>
        <v>FGTS s/RCT - Matr. 0225300360305020997</v>
      </c>
      <c r="B425" s="41" t="s">
        <v>10903</v>
      </c>
      <c r="C425" s="41" t="s">
        <v>4101</v>
      </c>
      <c r="D425" s="41" t="s">
        <v>4100</v>
      </c>
      <c r="E425" s="54">
        <v>252.33</v>
      </c>
      <c r="F425" s="42">
        <v>45673.629143518519</v>
      </c>
      <c r="G425" s="40"/>
      <c r="H425" s="40" t="str">
        <f>IFERROR(VLOOKUP(B425,#REF!,1,FALSE),"Não localizado")</f>
        <v>Não localizado</v>
      </c>
    </row>
    <row r="426" spans="1:8" x14ac:dyDescent="0.25">
      <c r="A426" s="46" t="str">
        <f t="shared" ref="A426:A464" si="9">B426&amp;C426</f>
        <v>1945566341 IRRFIRRF</v>
      </c>
      <c r="B426" s="41" t="s">
        <v>10904</v>
      </c>
      <c r="C426" s="41" t="s">
        <v>10529</v>
      </c>
      <c r="D426" s="41" t="s">
        <v>7556</v>
      </c>
      <c r="E426" s="54">
        <v>25.17</v>
      </c>
      <c r="F426" s="42">
        <v>45674.604548611111</v>
      </c>
      <c r="G426" s="40"/>
      <c r="H426" s="40" t="str">
        <f>IFERROR(VLOOKUP(B426,#REF!,1,FALSE),"Não localizado")</f>
        <v>Não localizado</v>
      </c>
    </row>
    <row r="427" spans="1:8" x14ac:dyDescent="0.25">
      <c r="A427" s="46" t="str">
        <f t="shared" si="9"/>
        <v>0006669006306060000113</v>
      </c>
      <c r="B427" s="41" t="s">
        <v>10905</v>
      </c>
      <c r="C427" s="41" t="s">
        <v>3355</v>
      </c>
      <c r="D427" s="41" t="s">
        <v>3356</v>
      </c>
      <c r="E427" s="54">
        <v>3112.4</v>
      </c>
      <c r="F427" s="42">
        <v>45674.609872685185</v>
      </c>
      <c r="G427" s="40"/>
      <c r="H427" s="40" t="str">
        <f>IFERROR(VLOOKUP(B427,#REF!,1,FALSE),"Não localizado")</f>
        <v>Não localizado</v>
      </c>
    </row>
    <row r="428" spans="1:8" x14ac:dyDescent="0.25">
      <c r="A428" s="46" t="str">
        <f t="shared" si="9"/>
        <v>1945566341 IOF90400888000142</v>
      </c>
      <c r="B428" s="41" t="s">
        <v>10906</v>
      </c>
      <c r="C428" s="41" t="s">
        <v>3844</v>
      </c>
      <c r="D428" s="41" t="s">
        <v>3845</v>
      </c>
      <c r="E428" s="54">
        <v>0.54</v>
      </c>
      <c r="F428" s="42">
        <v>45674.609953703701</v>
      </c>
      <c r="G428" s="40"/>
      <c r="H428" s="40" t="str">
        <f>IFERROR(VLOOKUP(B428,#REF!,1,FALSE),"Não localizado")</f>
        <v>Não localizado</v>
      </c>
    </row>
    <row r="429" spans="1:8" x14ac:dyDescent="0.25">
      <c r="A429" s="46" t="str">
        <f t="shared" si="9"/>
        <v>1945566341 COFINSCOFINS</v>
      </c>
      <c r="B429" s="41" t="s">
        <v>10907</v>
      </c>
      <c r="C429" s="41" t="s">
        <v>10542</v>
      </c>
      <c r="D429" s="41" t="s">
        <v>7556</v>
      </c>
      <c r="E429" s="54">
        <v>14.05</v>
      </c>
      <c r="F429" s="42">
        <v>45674.612268518518</v>
      </c>
      <c r="G429" s="40"/>
      <c r="H429" s="40" t="str">
        <f>IFERROR(VLOOKUP(B429,#REF!,1,FALSE),"Não localizado")</f>
        <v>Não localizado</v>
      </c>
    </row>
    <row r="430" spans="1:8" x14ac:dyDescent="0.25">
      <c r="A430" s="46" t="str">
        <f t="shared" si="9"/>
        <v>1945566341 CIDECIDE</v>
      </c>
      <c r="B430" s="41" t="s">
        <v>10908</v>
      </c>
      <c r="C430" s="41" t="s">
        <v>10909</v>
      </c>
      <c r="D430" s="41" t="s">
        <v>7556</v>
      </c>
      <c r="E430" s="54">
        <v>14.26</v>
      </c>
      <c r="F430" s="42">
        <v>45674.616759259261</v>
      </c>
      <c r="G430" s="40"/>
      <c r="H430" s="40" t="str">
        <f>IFERROR(VLOOKUP(B430,#REF!,1,FALSE),"Não localizado")</f>
        <v>Não localizado</v>
      </c>
    </row>
    <row r="431" spans="1:8" x14ac:dyDescent="0.25">
      <c r="A431" s="46" t="str">
        <f t="shared" si="9"/>
        <v>1945566341 ISSISS</v>
      </c>
      <c r="B431" s="41" t="s">
        <v>10910</v>
      </c>
      <c r="C431" s="41" t="s">
        <v>10508</v>
      </c>
      <c r="D431" s="41" t="s">
        <v>8281</v>
      </c>
      <c r="E431" s="54">
        <v>8.83</v>
      </c>
      <c r="F431" s="42">
        <v>45674.619745370372</v>
      </c>
      <c r="G431" s="40"/>
      <c r="H431" s="40" t="str">
        <f>IFERROR(VLOOKUP(B431,#REF!,1,FALSE),"Não localizado")</f>
        <v>Não localizado</v>
      </c>
    </row>
    <row r="432" spans="1:8" x14ac:dyDescent="0.25">
      <c r="A432" s="46" t="str">
        <f t="shared" si="9"/>
        <v>01/2025 248307113000160</v>
      </c>
      <c r="B432" s="41" t="s">
        <v>10911</v>
      </c>
      <c r="C432" s="41" t="s">
        <v>8189</v>
      </c>
      <c r="D432" s="41" t="s">
        <v>8190</v>
      </c>
      <c r="E432" s="54">
        <v>7210.88</v>
      </c>
      <c r="F432" s="42">
        <v>45674.733148148145</v>
      </c>
      <c r="G432" s="40"/>
      <c r="H432" s="40" t="str">
        <f>IFERROR(VLOOKUP(B432,#REF!,1,FALSE),"Não localizado")</f>
        <v>Não localizado</v>
      </c>
    </row>
    <row r="433" spans="1:8" x14ac:dyDescent="0.25">
      <c r="A433" s="46" t="str">
        <f t="shared" si="9"/>
        <v>0000018630399150000180</v>
      </c>
      <c r="B433" s="41" t="s">
        <v>10912</v>
      </c>
      <c r="C433" s="41" t="s">
        <v>10913</v>
      </c>
      <c r="D433" s="41" t="s">
        <v>10914</v>
      </c>
      <c r="E433" s="54">
        <v>2990</v>
      </c>
      <c r="F433" s="42">
        <v>45678.446087962962</v>
      </c>
      <c r="G433" s="40"/>
      <c r="H433" s="40" t="str">
        <f>IFERROR(VLOOKUP(B433,#REF!,1,FALSE),"Não localizado")</f>
        <v>Não localizado</v>
      </c>
    </row>
    <row r="434" spans="1:8" x14ac:dyDescent="0.25">
      <c r="A434" s="46" t="str">
        <f t="shared" si="9"/>
        <v>FGTS s/RCT - Matr.0038200360305020997</v>
      </c>
      <c r="B434" s="41" t="s">
        <v>10915</v>
      </c>
      <c r="C434" s="41" t="s">
        <v>4101</v>
      </c>
      <c r="D434" s="41" t="s">
        <v>4100</v>
      </c>
      <c r="E434" s="54">
        <v>157466.07999999999</v>
      </c>
      <c r="F434" s="42">
        <v>45678.463761574072</v>
      </c>
      <c r="G434" s="40"/>
      <c r="H434" s="40" t="str">
        <f>IFERROR(VLOOKUP(B434,#REF!,1,FALSE),"Não localizado")</f>
        <v>Não localizado</v>
      </c>
    </row>
    <row r="435" spans="1:8" x14ac:dyDescent="0.25">
      <c r="A435" s="46" t="str">
        <f t="shared" si="9"/>
        <v>FGTS s/RCT - Matr. 0182700360305020997</v>
      </c>
      <c r="B435" s="41" t="s">
        <v>10916</v>
      </c>
      <c r="C435" s="41" t="s">
        <v>4101</v>
      </c>
      <c r="D435" s="41" t="s">
        <v>4100</v>
      </c>
      <c r="E435" s="54">
        <v>23540.87</v>
      </c>
      <c r="F435" s="42">
        <v>45678.474062499998</v>
      </c>
      <c r="G435" s="40"/>
      <c r="H435" s="40" t="str">
        <f>IFERROR(VLOOKUP(B435,#REF!,1,FALSE),"Não localizado")</f>
        <v>Não localizado</v>
      </c>
    </row>
    <row r="436" spans="1:8" x14ac:dyDescent="0.25">
      <c r="A436" s="46" t="str">
        <f t="shared" si="9"/>
        <v>DEV 01/202535407870000164</v>
      </c>
      <c r="B436" s="41" t="s">
        <v>10895</v>
      </c>
      <c r="C436" s="41" t="s">
        <v>10917</v>
      </c>
      <c r="D436" s="41" t="s">
        <v>10918</v>
      </c>
      <c r="E436" s="54">
        <v>7904.68</v>
      </c>
      <c r="F436" s="42">
        <v>45678.476863425924</v>
      </c>
      <c r="G436" s="40"/>
      <c r="H436" s="40" t="str">
        <f>IFERROR(VLOOKUP(B436,#REF!,1,FALSE),"Não localizado")</f>
        <v>Não localizado</v>
      </c>
    </row>
    <row r="437" spans="1:8" x14ac:dyDescent="0.25">
      <c r="A437" s="46" t="str">
        <f t="shared" si="9"/>
        <v>DEV 01/202521996671000124</v>
      </c>
      <c r="B437" s="41" t="s">
        <v>10895</v>
      </c>
      <c r="C437" s="41" t="s">
        <v>10919</v>
      </c>
      <c r="D437" s="41" t="s">
        <v>10920</v>
      </c>
      <c r="E437" s="54">
        <v>521.33000000000004</v>
      </c>
      <c r="F437" s="42">
        <v>45678.48877314815</v>
      </c>
      <c r="G437" s="40"/>
      <c r="H437" s="40" t="str">
        <f>IFERROR(VLOOKUP(B437,#REF!,1,FALSE),"Não localizado")</f>
        <v>Não localizado</v>
      </c>
    </row>
    <row r="438" spans="1:8" x14ac:dyDescent="0.25">
      <c r="A438" s="46" t="str">
        <f t="shared" si="9"/>
        <v>FGTS s/RCT - Matr.0166600360305020997</v>
      </c>
      <c r="B438" s="41" t="s">
        <v>10921</v>
      </c>
      <c r="C438" s="41" t="s">
        <v>4101</v>
      </c>
      <c r="D438" s="41" t="s">
        <v>4100</v>
      </c>
      <c r="E438" s="54">
        <v>63232.88</v>
      </c>
      <c r="F438" s="42">
        <v>45678.491400462961</v>
      </c>
      <c r="G438" s="40"/>
      <c r="H438" s="40" t="str">
        <f>IFERROR(VLOOKUP(B438,#REF!,1,FALSE),"Não localizado")</f>
        <v>Não localizado</v>
      </c>
    </row>
    <row r="439" spans="1:8" x14ac:dyDescent="0.25">
      <c r="A439" s="46" t="str">
        <f t="shared" si="9"/>
        <v>DEV 01/202525176787000178</v>
      </c>
      <c r="B439" s="41" t="s">
        <v>10895</v>
      </c>
      <c r="C439" s="41" t="s">
        <v>10922</v>
      </c>
      <c r="D439" s="41" t="s">
        <v>10923</v>
      </c>
      <c r="E439" s="54">
        <v>2714.4</v>
      </c>
      <c r="F439" s="42">
        <v>45678.500578703701</v>
      </c>
      <c r="G439" s="40"/>
      <c r="H439" s="40" t="str">
        <f>IFERROR(VLOOKUP(B439,#REF!,1,FALSE),"Não localizado")</f>
        <v>Não localizado</v>
      </c>
    </row>
    <row r="440" spans="1:8" x14ac:dyDescent="0.25">
      <c r="A440" s="46" t="str">
        <f t="shared" si="9"/>
        <v>FGTS s/RCT - Matr. 0215000360305000104</v>
      </c>
      <c r="B440" s="41" t="s">
        <v>10924</v>
      </c>
      <c r="C440" s="41" t="s">
        <v>4099</v>
      </c>
      <c r="D440" s="41" t="s">
        <v>4100</v>
      </c>
      <c r="E440" s="54">
        <v>6328.63</v>
      </c>
      <c r="F440" s="42">
        <v>45678.503599537034</v>
      </c>
      <c r="G440" s="40"/>
      <c r="H440" s="40" t="str">
        <f>IFERROR(VLOOKUP(B440,#REF!,1,FALSE),"Não localizado")</f>
        <v>Não localizado</v>
      </c>
    </row>
    <row r="441" spans="1:8" x14ac:dyDescent="0.25">
      <c r="A441" s="46" t="str">
        <f t="shared" si="9"/>
        <v>DEV 01/202531596793000187</v>
      </c>
      <c r="B441" s="41" t="s">
        <v>10895</v>
      </c>
      <c r="C441" s="41" t="s">
        <v>10925</v>
      </c>
      <c r="D441" s="41" t="s">
        <v>10926</v>
      </c>
      <c r="E441" s="54">
        <v>852.78</v>
      </c>
      <c r="F441" s="42">
        <v>45678.504421296297</v>
      </c>
      <c r="G441" s="40"/>
      <c r="H441" s="40" t="str">
        <f>IFERROR(VLOOKUP(B441,#REF!,1,FALSE),"Não localizado")</f>
        <v>Não localizado</v>
      </c>
    </row>
    <row r="442" spans="1:8" x14ac:dyDescent="0.25">
      <c r="A442" s="46" t="str">
        <f t="shared" si="9"/>
        <v>PIS 12/2024RPIS</v>
      </c>
      <c r="B442" s="41" t="s">
        <v>10927</v>
      </c>
      <c r="C442" s="41" t="s">
        <v>10540</v>
      </c>
      <c r="D442" s="41" t="s">
        <v>7556</v>
      </c>
      <c r="E442" s="54">
        <v>518117.2</v>
      </c>
      <c r="F442" s="42">
        <v>45678.510266203702</v>
      </c>
      <c r="G442" s="40"/>
      <c r="H442" s="40" t="str">
        <f>IFERROR(VLOOKUP(B442,#REF!,1,FALSE),"Não localizado")</f>
        <v>Não localizado</v>
      </c>
    </row>
    <row r="443" spans="1:8" x14ac:dyDescent="0.25">
      <c r="A443" s="46" t="str">
        <f t="shared" si="9"/>
        <v>DEV 01/202536051519000146</v>
      </c>
      <c r="B443" s="41" t="s">
        <v>10895</v>
      </c>
      <c r="C443" s="41" t="s">
        <v>10928</v>
      </c>
      <c r="D443" s="41" t="s">
        <v>10929</v>
      </c>
      <c r="E443" s="54">
        <v>2052.2800000000002</v>
      </c>
      <c r="F443" s="42">
        <v>45678.511365740742</v>
      </c>
      <c r="G443" s="40"/>
      <c r="H443" s="40" t="str">
        <f>IFERROR(VLOOKUP(B443,#REF!,1,FALSE),"Não localizado")</f>
        <v>Não localizado</v>
      </c>
    </row>
    <row r="444" spans="1:8" x14ac:dyDescent="0.25">
      <c r="A444" s="46" t="str">
        <f t="shared" si="9"/>
        <v>DEV 01/202529552662000156</v>
      </c>
      <c r="B444" s="41" t="s">
        <v>10895</v>
      </c>
      <c r="C444" s="41" t="s">
        <v>10930</v>
      </c>
      <c r="D444" s="41" t="s">
        <v>10931</v>
      </c>
      <c r="E444" s="54">
        <v>426.46</v>
      </c>
      <c r="F444" s="42">
        <v>45678.524710648147</v>
      </c>
      <c r="G444" s="40"/>
      <c r="H444" s="40" t="str">
        <f>IFERROR(VLOOKUP(B444,#REF!,1,FALSE),"Não localizado")</f>
        <v>Não localizado</v>
      </c>
    </row>
    <row r="445" spans="1:8" x14ac:dyDescent="0.25">
      <c r="A445" s="46" t="str">
        <f t="shared" si="9"/>
        <v>COFINS 12/2024RCOFINS</v>
      </c>
      <c r="B445" s="41" t="s">
        <v>10932</v>
      </c>
      <c r="C445" s="41" t="s">
        <v>10542</v>
      </c>
      <c r="D445" s="41" t="s">
        <v>7556</v>
      </c>
      <c r="E445" s="54">
        <v>2386784.0099999998</v>
      </c>
      <c r="F445" s="42">
        <v>45678.526435185187</v>
      </c>
      <c r="G445" s="40"/>
      <c r="H445" s="40" t="str">
        <f>IFERROR(VLOOKUP(B445,#REF!,1,FALSE),"Não localizado")</f>
        <v>Não localizado</v>
      </c>
    </row>
    <row r="446" spans="1:8" x14ac:dyDescent="0.25">
      <c r="A446" s="46" t="str">
        <f t="shared" si="9"/>
        <v>DEV 01/202531596667000122</v>
      </c>
      <c r="B446" s="41" t="s">
        <v>10895</v>
      </c>
      <c r="C446" s="41" t="s">
        <v>10933</v>
      </c>
      <c r="D446" s="41" t="s">
        <v>10934</v>
      </c>
      <c r="E446" s="54">
        <v>3445.79</v>
      </c>
      <c r="F446" s="42">
        <v>45678.530347222222</v>
      </c>
      <c r="G446" s="40"/>
      <c r="H446" s="40" t="str">
        <f>IFERROR(VLOOKUP(B446,#REF!,1,FALSE),"Não localizado")</f>
        <v>Não localizado</v>
      </c>
    </row>
    <row r="447" spans="1:8" x14ac:dyDescent="0.25">
      <c r="A447" s="46" t="str">
        <f t="shared" si="9"/>
        <v>DEV 01/202514422483000127</v>
      </c>
      <c r="B447" s="41" t="s">
        <v>10895</v>
      </c>
      <c r="C447" s="41" t="s">
        <v>5285</v>
      </c>
      <c r="D447" s="41" t="s">
        <v>5286</v>
      </c>
      <c r="E447" s="54">
        <v>221.94</v>
      </c>
      <c r="F447" s="42">
        <v>45678.533842592595</v>
      </c>
      <c r="G447" s="40"/>
      <c r="H447" s="40" t="str">
        <f>IFERROR(VLOOKUP(B447,#REF!,1,FALSE),"Não localizado")</f>
        <v>Não localizado</v>
      </c>
    </row>
    <row r="448" spans="1:8" x14ac:dyDescent="0.25">
      <c r="A448" s="46" t="str">
        <f t="shared" si="9"/>
        <v>DEV 01/202514411251000173</v>
      </c>
      <c r="B448" s="41" t="s">
        <v>10895</v>
      </c>
      <c r="C448" s="41" t="s">
        <v>5287</v>
      </c>
      <c r="D448" s="41" t="s">
        <v>5288</v>
      </c>
      <c r="E448" s="54">
        <v>136.32</v>
      </c>
      <c r="F448" s="42">
        <v>45678.631747685184</v>
      </c>
      <c r="G448" s="40"/>
      <c r="H448" s="40" t="str">
        <f>IFERROR(VLOOKUP(B448,#REF!,1,FALSE),"Não localizado")</f>
        <v>Não localizado</v>
      </c>
    </row>
    <row r="449" spans="1:8" x14ac:dyDescent="0.25">
      <c r="A449" s="46" t="str">
        <f t="shared" si="9"/>
        <v>DEV 01/202514422424000159</v>
      </c>
      <c r="B449" s="41" t="s">
        <v>10895</v>
      </c>
      <c r="C449" s="41" t="s">
        <v>5282</v>
      </c>
      <c r="D449" s="41" t="s">
        <v>5283</v>
      </c>
      <c r="E449" s="54">
        <v>221.94</v>
      </c>
      <c r="F449" s="42">
        <v>45678.636562500003</v>
      </c>
      <c r="G449" s="40"/>
      <c r="H449" s="40" t="str">
        <f>IFERROR(VLOOKUP(B449,#REF!,1,FALSE),"Não localizado")</f>
        <v>Não localizado</v>
      </c>
    </row>
    <row r="450" spans="1:8" x14ac:dyDescent="0.25">
      <c r="A450" s="46" t="str">
        <f t="shared" si="9"/>
        <v>DEV 01/202514422996000138</v>
      </c>
      <c r="B450" s="41" t="s">
        <v>10895</v>
      </c>
      <c r="C450" s="41" t="s">
        <v>5274</v>
      </c>
      <c r="D450" s="41" t="s">
        <v>5275</v>
      </c>
      <c r="E450" s="54">
        <v>200.05</v>
      </c>
      <c r="F450" s="42">
        <v>45678.642002314817</v>
      </c>
      <c r="G450" s="40"/>
      <c r="H450" s="40" t="str">
        <f>IFERROR(VLOOKUP(B450,#REF!,1,FALSE),"Não localizado")</f>
        <v>Não localizado</v>
      </c>
    </row>
    <row r="451" spans="1:8" x14ac:dyDescent="0.25">
      <c r="A451" s="46" t="str">
        <f t="shared" si="9"/>
        <v>0301253416670085000155</v>
      </c>
      <c r="B451" s="41" t="s">
        <v>10935</v>
      </c>
      <c r="C451" s="41" t="s">
        <v>10936</v>
      </c>
      <c r="D451" s="41" t="s">
        <v>7082</v>
      </c>
      <c r="E451" s="54">
        <v>1776.32</v>
      </c>
      <c r="F451" s="42">
        <v>45678.648449074077</v>
      </c>
      <c r="G451" s="40"/>
      <c r="H451" s="40" t="str">
        <f>IFERROR(VLOOKUP(B451,#REF!,1,FALSE),"Não localizado")</f>
        <v>Não localizado</v>
      </c>
    </row>
    <row r="452" spans="1:8" x14ac:dyDescent="0.25">
      <c r="A452" s="46" t="str">
        <f t="shared" si="9"/>
        <v>0000921624062804000183</v>
      </c>
      <c r="B452" s="41" t="s">
        <v>10937</v>
      </c>
      <c r="C452" s="41" t="s">
        <v>9681</v>
      </c>
      <c r="D452" s="41" t="s">
        <v>9682</v>
      </c>
      <c r="E452" s="54">
        <v>420</v>
      </c>
      <c r="F452" s="42">
        <v>45678.659131944441</v>
      </c>
      <c r="G452" s="40"/>
      <c r="H452" s="40" t="str">
        <f>IFERROR(VLOOKUP(B452,#REF!,1,FALSE),"Não localizado")</f>
        <v>Não localizado</v>
      </c>
    </row>
    <row r="453" spans="1:8" x14ac:dyDescent="0.25">
      <c r="A453" s="46" t="str">
        <f t="shared" si="9"/>
        <v>00152367R07301609000301</v>
      </c>
      <c r="B453" s="41" t="s">
        <v>10938</v>
      </c>
      <c r="C453" s="41" t="s">
        <v>4982</v>
      </c>
      <c r="D453" s="41" t="s">
        <v>4983</v>
      </c>
      <c r="E453" s="54">
        <v>1475.49</v>
      </c>
      <c r="F453" s="42">
        <v>45678.662372685183</v>
      </c>
      <c r="G453" s="40"/>
      <c r="H453" s="40" t="str">
        <f>IFERROR(VLOOKUP(B453,#REF!,1,FALSE),"Não localizado")</f>
        <v>Não localizado</v>
      </c>
    </row>
    <row r="454" spans="1:8" x14ac:dyDescent="0.25">
      <c r="A454" s="46" t="str">
        <f t="shared" si="9"/>
        <v>0158267544668522000131</v>
      </c>
      <c r="B454" s="41" t="s">
        <v>10939</v>
      </c>
      <c r="C454" s="41" t="s">
        <v>10940</v>
      </c>
      <c r="D454" s="41" t="s">
        <v>10941</v>
      </c>
      <c r="E454" s="54">
        <v>177.38</v>
      </c>
      <c r="F454" s="42">
        <v>45678.663437499999</v>
      </c>
      <c r="G454" s="40"/>
      <c r="H454" s="40" t="str">
        <f>IFERROR(VLOOKUP(B454,#REF!,1,FALSE),"Não localizado")</f>
        <v>Não localizado</v>
      </c>
    </row>
    <row r="455" spans="1:8" x14ac:dyDescent="0.25">
      <c r="A455" s="46" t="str">
        <f t="shared" si="9"/>
        <v>0085569713501187000159</v>
      </c>
      <c r="B455" s="41" t="s">
        <v>10942</v>
      </c>
      <c r="C455" s="41" t="s">
        <v>4231</v>
      </c>
      <c r="D455" s="41" t="s">
        <v>4232</v>
      </c>
      <c r="E455" s="54">
        <v>1100.1199999999999</v>
      </c>
      <c r="F455" s="42">
        <v>45678.66710648148</v>
      </c>
      <c r="G455" s="40"/>
      <c r="H455" s="40" t="str">
        <f>IFERROR(VLOOKUP(B455,#REF!,1,FALSE),"Não localizado")</f>
        <v>Não localizado</v>
      </c>
    </row>
    <row r="456" spans="1:8" x14ac:dyDescent="0.25">
      <c r="A456" s="46" t="str">
        <f t="shared" si="9"/>
        <v>0001394175415075000485</v>
      </c>
      <c r="B456" s="41" t="s">
        <v>10943</v>
      </c>
      <c r="C456" s="41" t="s">
        <v>8783</v>
      </c>
      <c r="D456" s="41" t="s">
        <v>8784</v>
      </c>
      <c r="E456" s="54">
        <v>2646</v>
      </c>
      <c r="F456" s="42">
        <v>45678.671388888892</v>
      </c>
      <c r="G456" s="40"/>
      <c r="H456" s="40" t="str">
        <f>IFERROR(VLOOKUP(B456,#REF!,1,FALSE),"Não localizado")</f>
        <v>Não localizado</v>
      </c>
    </row>
    <row r="457" spans="1:8" x14ac:dyDescent="0.25">
      <c r="A457" s="46" t="str">
        <f t="shared" si="9"/>
        <v>0003047122942082000126</v>
      </c>
      <c r="B457" s="41" t="s">
        <v>10944</v>
      </c>
      <c r="C457" s="41" t="s">
        <v>10945</v>
      </c>
      <c r="D457" s="41" t="s">
        <v>10946</v>
      </c>
      <c r="E457" s="54">
        <v>2280</v>
      </c>
      <c r="F457" s="42">
        <v>45678.676249999997</v>
      </c>
      <c r="G457" s="40"/>
      <c r="H457" s="40" t="str">
        <f>IFERROR(VLOOKUP(B457,#REF!,1,FALSE),"Não localizado")</f>
        <v>Não localizado</v>
      </c>
    </row>
    <row r="458" spans="1:8" x14ac:dyDescent="0.25">
      <c r="A458" s="46" t="str">
        <f t="shared" si="9"/>
        <v>0206593600394726000156</v>
      </c>
      <c r="B458" s="41" t="s">
        <v>10947</v>
      </c>
      <c r="C458" s="41" t="s">
        <v>8973</v>
      </c>
      <c r="D458" s="41" t="s">
        <v>8974</v>
      </c>
      <c r="E458" s="54">
        <v>259.60000000000002</v>
      </c>
      <c r="F458" s="42">
        <v>45678.679120370369</v>
      </c>
      <c r="G458" s="40"/>
      <c r="H458" s="40" t="str">
        <f>IFERROR(VLOOKUP(B458,#REF!,1,FALSE),"Não localizado")</f>
        <v>Não localizado</v>
      </c>
    </row>
    <row r="459" spans="1:8" x14ac:dyDescent="0.25">
      <c r="A459" s="46" t="str">
        <f t="shared" si="9"/>
        <v>0036803704062944000144</v>
      </c>
      <c r="B459" s="41" t="s">
        <v>10948</v>
      </c>
      <c r="C459" s="41" t="s">
        <v>4083</v>
      </c>
      <c r="D459" s="41" t="s">
        <v>4084</v>
      </c>
      <c r="E459" s="54">
        <v>3636.06</v>
      </c>
      <c r="F459" s="42">
        <v>45678.680115740739</v>
      </c>
      <c r="G459" s="40"/>
      <c r="H459" s="40" t="str">
        <f>IFERROR(VLOOKUP(B459,#REF!,1,FALSE),"Não localizado")</f>
        <v>Não localizado</v>
      </c>
    </row>
    <row r="460" spans="1:8" x14ac:dyDescent="0.25">
      <c r="A460" s="46" t="str">
        <f t="shared" si="9"/>
        <v>0004306733120627000135</v>
      </c>
      <c r="B460" s="41" t="s">
        <v>10949</v>
      </c>
      <c r="C460" s="41" t="s">
        <v>9615</v>
      </c>
      <c r="D460" s="41" t="s">
        <v>9616</v>
      </c>
      <c r="E460" s="54">
        <v>2829</v>
      </c>
      <c r="F460" s="42">
        <v>45678.688067129631</v>
      </c>
      <c r="G460" s="40"/>
      <c r="H460" s="40" t="str">
        <f>IFERROR(VLOOKUP(B460,#REF!,1,FALSE),"Não localizado")</f>
        <v>Não localizado</v>
      </c>
    </row>
    <row r="461" spans="1:8" x14ac:dyDescent="0.25">
      <c r="A461" s="46" t="str">
        <f t="shared" si="9"/>
        <v>0000337308998197000101</v>
      </c>
      <c r="B461" s="41" t="s">
        <v>10950</v>
      </c>
      <c r="C461" s="41" t="s">
        <v>176</v>
      </c>
      <c r="D461" s="41" t="s">
        <v>8057</v>
      </c>
      <c r="E461" s="54">
        <v>2626</v>
      </c>
      <c r="F461" s="42">
        <v>45678.691562499997</v>
      </c>
      <c r="G461" s="40"/>
      <c r="H461" s="40" t="str">
        <f>IFERROR(VLOOKUP(B461,#REF!,1,FALSE),"Não localizado")</f>
        <v>Não localizado</v>
      </c>
    </row>
    <row r="462" spans="1:8" x14ac:dyDescent="0.25">
      <c r="A462" s="46" t="str">
        <f t="shared" si="9"/>
        <v>0085144113501187000159</v>
      </c>
      <c r="B462" s="41" t="s">
        <v>10951</v>
      </c>
      <c r="C462" s="41" t="s">
        <v>4231</v>
      </c>
      <c r="D462" s="41" t="s">
        <v>4232</v>
      </c>
      <c r="E462" s="54">
        <v>1140</v>
      </c>
      <c r="F462" s="42">
        <v>45678.694722222222</v>
      </c>
      <c r="G462" s="40"/>
      <c r="H462" s="40" t="str">
        <f>IFERROR(VLOOKUP(B462,#REF!,1,FALSE),"Não localizado")</f>
        <v>Não localizado</v>
      </c>
    </row>
    <row r="463" spans="1:8" x14ac:dyDescent="0.25">
      <c r="A463" s="46" t="str">
        <f t="shared" si="9"/>
        <v>0000033547803771000180</v>
      </c>
      <c r="B463" s="41" t="s">
        <v>10952</v>
      </c>
      <c r="C463" s="41" t="s">
        <v>8820</v>
      </c>
      <c r="D463" s="41" t="s">
        <v>8821</v>
      </c>
      <c r="E463" s="54">
        <v>1274.08</v>
      </c>
      <c r="F463" s="42">
        <v>45678.697731481479</v>
      </c>
      <c r="G463" s="40"/>
      <c r="H463" s="40" t="str">
        <f>IFERROR(VLOOKUP(B463,#REF!,1,FALSE),"Não localizado")</f>
        <v>Não localizado</v>
      </c>
    </row>
    <row r="464" spans="1:8" x14ac:dyDescent="0.25">
      <c r="A464" s="46" t="str">
        <f t="shared" si="9"/>
        <v>0337982419962391000153</v>
      </c>
      <c r="B464" s="41" t="s">
        <v>10953</v>
      </c>
      <c r="C464" s="41" t="s">
        <v>4650</v>
      </c>
      <c r="D464" s="41" t="s">
        <v>4651</v>
      </c>
      <c r="E464" s="54">
        <v>907.75</v>
      </c>
      <c r="F464" s="42">
        <v>45678.697743055556</v>
      </c>
      <c r="G464" s="40"/>
      <c r="H464" s="40" t="str">
        <f>IFERROR(VLOOKUP(B464,#REF!,1,FALSE),"Não localizado")</f>
        <v>Não localizado</v>
      </c>
    </row>
    <row r="465" spans="1:8" x14ac:dyDescent="0.25">
      <c r="A465" s="46" t="str">
        <f t="shared" ref="A465:A483" si="10">B465&amp;C465</f>
        <v>0405070376659820000313</v>
      </c>
      <c r="B465" s="41" t="s">
        <v>10954</v>
      </c>
      <c r="C465" s="41" t="s">
        <v>3720</v>
      </c>
      <c r="D465" s="41" t="s">
        <v>3721</v>
      </c>
      <c r="E465" s="54">
        <v>534.79</v>
      </c>
      <c r="F465" s="42">
        <v>45678.731770833336</v>
      </c>
      <c r="G465" s="40"/>
      <c r="H465" s="40" t="str">
        <f>IFERROR(VLOOKUP(B465,#REF!,1,FALSE),"Não localizado")</f>
        <v>Não localizado</v>
      </c>
    </row>
    <row r="466" spans="1:8" x14ac:dyDescent="0.25">
      <c r="A466" s="46" t="str">
        <f t="shared" si="10"/>
        <v>0404774776659820000313</v>
      </c>
      <c r="B466" s="41" t="s">
        <v>10955</v>
      </c>
      <c r="C466" s="41" t="s">
        <v>3720</v>
      </c>
      <c r="D466" s="41" t="s">
        <v>3721</v>
      </c>
      <c r="E466" s="54">
        <v>534.79</v>
      </c>
      <c r="F466" s="42">
        <v>45679.38722222222</v>
      </c>
      <c r="G466" s="40"/>
      <c r="H466" s="40" t="str">
        <f>IFERROR(VLOOKUP(B466,#REF!,1,FALSE),"Não localizado")</f>
        <v>Não localizado</v>
      </c>
    </row>
    <row r="467" spans="1:8" x14ac:dyDescent="0.25">
      <c r="A467" s="46" t="str">
        <f t="shared" si="10"/>
        <v>0404772876659820000313</v>
      </c>
      <c r="B467" s="41" t="s">
        <v>10956</v>
      </c>
      <c r="C467" s="41" t="s">
        <v>3720</v>
      </c>
      <c r="D467" s="41" t="s">
        <v>3721</v>
      </c>
      <c r="E467" s="54">
        <v>1081.5899999999999</v>
      </c>
      <c r="F467" s="42">
        <v>45679.459328703706</v>
      </c>
      <c r="G467" s="40"/>
      <c r="H467" s="40" t="str">
        <f>IFERROR(VLOOKUP(B467,#REF!,1,FALSE),"Não localizado")</f>
        <v>Não localizado</v>
      </c>
    </row>
    <row r="468" spans="1:8" x14ac:dyDescent="0.25">
      <c r="A468" s="46" t="str">
        <f t="shared" si="10"/>
        <v>0405071076659820000313</v>
      </c>
      <c r="B468" s="41" t="s">
        <v>10957</v>
      </c>
      <c r="C468" s="41" t="s">
        <v>3720</v>
      </c>
      <c r="D468" s="41" t="s">
        <v>3721</v>
      </c>
      <c r="E468" s="54">
        <v>1081.6099999999999</v>
      </c>
      <c r="F468" s="42">
        <v>45679.469108796293</v>
      </c>
      <c r="G468" s="40"/>
      <c r="H468" s="40" t="str">
        <f>IFERROR(VLOOKUP(B468,#REF!,1,FALSE),"Não localizado")</f>
        <v>Não localizado</v>
      </c>
    </row>
    <row r="469" spans="1:8" x14ac:dyDescent="0.25">
      <c r="A469" s="46" t="str">
        <f t="shared" si="10"/>
        <v>8470035216727386000178</v>
      </c>
      <c r="B469" s="41" t="s">
        <v>10958</v>
      </c>
      <c r="C469" s="41" t="s">
        <v>8678</v>
      </c>
      <c r="D469" s="41" t="s">
        <v>8679</v>
      </c>
      <c r="E469" s="54">
        <v>16753.599999999999</v>
      </c>
      <c r="F469" s="42">
        <v>45679.48133101852</v>
      </c>
      <c r="G469" s="40"/>
      <c r="H469" s="40" t="str">
        <f>IFERROR(VLOOKUP(B469,#REF!,1,FALSE),"Não localizado")</f>
        <v>Não localizado</v>
      </c>
    </row>
    <row r="470" spans="1:8" x14ac:dyDescent="0.25">
      <c r="A470" s="46" t="str">
        <f t="shared" si="10"/>
        <v>0001650024349910000142</v>
      </c>
      <c r="B470" s="41" t="s">
        <v>10959</v>
      </c>
      <c r="C470" s="41" t="s">
        <v>6169</v>
      </c>
      <c r="D470" s="41" t="s">
        <v>6170</v>
      </c>
      <c r="E470" s="54">
        <v>2300</v>
      </c>
      <c r="F470" s="42">
        <v>45679.498888888891</v>
      </c>
      <c r="G470" s="40"/>
      <c r="H470" s="40" t="str">
        <f>IFERROR(VLOOKUP(B470,#REF!,1,FALSE),"Não localizado")</f>
        <v>Não localizado</v>
      </c>
    </row>
    <row r="471" spans="1:8" x14ac:dyDescent="0.25">
      <c r="A471" s="46" t="str">
        <f t="shared" si="10"/>
        <v>0012621601092686002366</v>
      </c>
      <c r="B471" s="41" t="s">
        <v>10960</v>
      </c>
      <c r="C471" s="41" t="s">
        <v>179</v>
      </c>
      <c r="D471" s="41" t="s">
        <v>6724</v>
      </c>
      <c r="E471" s="54">
        <v>6054.27</v>
      </c>
      <c r="F471" s="42">
        <v>45679.510891203703</v>
      </c>
      <c r="G471" s="40"/>
      <c r="H471" s="40" t="str">
        <f>IFERROR(VLOOKUP(B471,#REF!,1,FALSE),"Não localizado")</f>
        <v>Não localizado</v>
      </c>
    </row>
    <row r="472" spans="1:8" x14ac:dyDescent="0.25">
      <c r="A472" s="46" t="str">
        <f t="shared" si="10"/>
        <v>0038482695767943000150</v>
      </c>
      <c r="B472" s="41" t="s">
        <v>10961</v>
      </c>
      <c r="C472" s="41" t="s">
        <v>4552</v>
      </c>
      <c r="D472" s="41" t="s">
        <v>4553</v>
      </c>
      <c r="E472" s="54">
        <v>1335</v>
      </c>
      <c r="F472" s="42">
        <v>45679.513877314814</v>
      </c>
      <c r="G472" s="40"/>
      <c r="H472" s="40" t="str">
        <f>IFERROR(VLOOKUP(B472,#REF!,1,FALSE),"Não localizado")</f>
        <v>Não localizado</v>
      </c>
    </row>
    <row r="473" spans="1:8" x14ac:dyDescent="0.25">
      <c r="A473" s="46" t="str">
        <f t="shared" si="10"/>
        <v>0000361881785545000152</v>
      </c>
      <c r="B473" s="41" t="s">
        <v>2428</v>
      </c>
      <c r="C473" s="41" t="s">
        <v>32</v>
      </c>
      <c r="D473" s="41" t="s">
        <v>4865</v>
      </c>
      <c r="E473" s="54">
        <v>5077</v>
      </c>
      <c r="F473" s="42">
        <v>45679.516284722224</v>
      </c>
      <c r="G473" s="40"/>
      <c r="H473" s="40" t="str">
        <f>IFERROR(VLOOKUP(B473,#REF!,1,FALSE),"Não localizado")</f>
        <v>Não localizado</v>
      </c>
    </row>
    <row r="474" spans="1:8" x14ac:dyDescent="0.25">
      <c r="A474" s="46" t="str">
        <f t="shared" si="10"/>
        <v>0000362181785545000152</v>
      </c>
      <c r="B474" s="41" t="s">
        <v>2430</v>
      </c>
      <c r="C474" s="41" t="s">
        <v>32</v>
      </c>
      <c r="D474" s="41" t="s">
        <v>4865</v>
      </c>
      <c r="E474" s="54">
        <v>2825.73</v>
      </c>
      <c r="F474" s="42">
        <v>45679.51871527778</v>
      </c>
      <c r="G474" s="40"/>
      <c r="H474" s="40" t="str">
        <f>IFERROR(VLOOKUP(B474,#REF!,1,FALSE),"Não localizado")</f>
        <v>Não localizado</v>
      </c>
    </row>
    <row r="475" spans="1:8" x14ac:dyDescent="0.25">
      <c r="A475" s="46" t="str">
        <f t="shared" si="10"/>
        <v>0004112700693135000180</v>
      </c>
      <c r="B475" s="41" t="s">
        <v>10962</v>
      </c>
      <c r="C475" s="41" t="s">
        <v>9689</v>
      </c>
      <c r="D475" s="41" t="s">
        <v>9690</v>
      </c>
      <c r="E475" s="54">
        <v>14259</v>
      </c>
      <c r="F475" s="42">
        <v>45679.519074074073</v>
      </c>
      <c r="G475" s="40"/>
      <c r="H475" s="40" t="str">
        <f>IFERROR(VLOOKUP(B475,#REF!,1,FALSE),"Não localizado")</f>
        <v>Não localizado</v>
      </c>
    </row>
    <row r="476" spans="1:8" x14ac:dyDescent="0.25">
      <c r="A476" s="46" t="str">
        <f t="shared" si="10"/>
        <v>0000362081785545000152</v>
      </c>
      <c r="B476" s="41" t="s">
        <v>2429</v>
      </c>
      <c r="C476" s="41" t="s">
        <v>32</v>
      </c>
      <c r="D476" s="41" t="s">
        <v>4865</v>
      </c>
      <c r="E476" s="54">
        <v>3151.24</v>
      </c>
      <c r="F476" s="42">
        <v>45679.520173611112</v>
      </c>
      <c r="G476" s="40"/>
      <c r="H476" s="40" t="str">
        <f>IFERROR(VLOOKUP(B476,#REF!,1,FALSE),"Não localizado")</f>
        <v>Não localizado</v>
      </c>
    </row>
    <row r="477" spans="1:8" x14ac:dyDescent="0.25">
      <c r="A477" s="46" t="str">
        <f t="shared" si="10"/>
        <v>0000361981785545000152</v>
      </c>
      <c r="B477" s="41" t="s">
        <v>2431</v>
      </c>
      <c r="C477" s="41" t="s">
        <v>32</v>
      </c>
      <c r="D477" s="41" t="s">
        <v>4865</v>
      </c>
      <c r="E477" s="54">
        <v>1618.7</v>
      </c>
      <c r="F477" s="42">
        <v>45679.521874999999</v>
      </c>
      <c r="G477" s="40"/>
      <c r="H477" s="40" t="str">
        <f>IFERROR(VLOOKUP(B477,#REF!,1,FALSE),"Não localizado")</f>
        <v>Não localizado</v>
      </c>
    </row>
    <row r="478" spans="1:8" x14ac:dyDescent="0.25">
      <c r="A478" s="46" t="str">
        <f t="shared" si="10"/>
        <v>0053985231004013001053</v>
      </c>
      <c r="B478" s="41" t="s">
        <v>10963</v>
      </c>
      <c r="C478" s="41" t="s">
        <v>7063</v>
      </c>
      <c r="D478" s="41" t="s">
        <v>7062</v>
      </c>
      <c r="E478" s="54">
        <v>50.92</v>
      </c>
      <c r="F478" s="42">
        <v>45679.52847222222</v>
      </c>
      <c r="G478" s="40"/>
      <c r="H478" s="40" t="str">
        <f>IFERROR(VLOOKUP(B478,#REF!,1,FALSE),"Não localizado")</f>
        <v>Não localizado</v>
      </c>
    </row>
    <row r="479" spans="1:8" x14ac:dyDescent="0.25">
      <c r="A479" s="46" t="str">
        <f t="shared" si="10"/>
        <v>9640729703034433000156</v>
      </c>
      <c r="B479" s="41" t="s">
        <v>10964</v>
      </c>
      <c r="C479" s="41" t="s">
        <v>4122</v>
      </c>
      <c r="D479" s="41" t="s">
        <v>4123</v>
      </c>
      <c r="E479" s="54">
        <v>197.88</v>
      </c>
      <c r="F479" s="42">
        <v>45679.639027777775</v>
      </c>
      <c r="G479" s="40"/>
      <c r="H479" s="40" t="str">
        <f>IFERROR(VLOOKUP(B479,#REF!,1,FALSE),"Não localizado")</f>
        <v>Não localizado</v>
      </c>
    </row>
    <row r="480" spans="1:8" x14ac:dyDescent="0.25">
      <c r="A480" s="46" t="str">
        <f t="shared" si="10"/>
        <v>0002372926409092000151</v>
      </c>
      <c r="B480" s="41" t="s">
        <v>2262</v>
      </c>
      <c r="C480" s="41" t="s">
        <v>112</v>
      </c>
      <c r="D480" s="41" t="s">
        <v>9309</v>
      </c>
      <c r="E480" s="54">
        <v>648.76</v>
      </c>
      <c r="F480" s="42">
        <v>45679.725937499999</v>
      </c>
      <c r="G480" s="40"/>
      <c r="H480" s="40" t="str">
        <f>IFERROR(VLOOKUP(B480,#REF!,1,FALSE),"Não localizado")</f>
        <v>Não localizado</v>
      </c>
    </row>
    <row r="481" spans="1:8" x14ac:dyDescent="0.25">
      <c r="A481" s="46" t="str">
        <f t="shared" si="10"/>
        <v>0002374326409092000151</v>
      </c>
      <c r="B481" s="41" t="s">
        <v>2264</v>
      </c>
      <c r="C481" s="41" t="s">
        <v>112</v>
      </c>
      <c r="D481" s="41" t="s">
        <v>9309</v>
      </c>
      <c r="E481" s="54">
        <v>648.76</v>
      </c>
      <c r="F481" s="42">
        <v>45679.727430555555</v>
      </c>
      <c r="G481" s="40"/>
      <c r="H481" s="40" t="str">
        <f>IFERROR(VLOOKUP(B481,#REF!,1,FALSE),"Não localizado")</f>
        <v>Não localizado</v>
      </c>
    </row>
    <row r="482" spans="1:8" x14ac:dyDescent="0.25">
      <c r="A482" s="46" t="str">
        <f t="shared" si="10"/>
        <v>0002375126409092000151</v>
      </c>
      <c r="B482" s="41" t="s">
        <v>2265</v>
      </c>
      <c r="C482" s="41" t="s">
        <v>112</v>
      </c>
      <c r="D482" s="41" t="s">
        <v>9309</v>
      </c>
      <c r="E482" s="54">
        <v>648.76</v>
      </c>
      <c r="F482" s="42">
        <v>45679.728877314818</v>
      </c>
      <c r="G482" s="40"/>
      <c r="H482" s="40" t="str">
        <f>IFERROR(VLOOKUP(B482,#REF!,1,FALSE),"Não localizado")</f>
        <v>Não localizado</v>
      </c>
    </row>
    <row r="483" spans="1:8" x14ac:dyDescent="0.25">
      <c r="A483" s="46" t="str">
        <f t="shared" si="10"/>
        <v>0002374226409092000151</v>
      </c>
      <c r="B483" s="41" t="s">
        <v>2263</v>
      </c>
      <c r="C483" s="41" t="s">
        <v>112</v>
      </c>
      <c r="D483" s="41" t="s">
        <v>9309</v>
      </c>
      <c r="E483" s="54">
        <v>648.76</v>
      </c>
      <c r="F483" s="42">
        <v>45679.730254629627</v>
      </c>
      <c r="G483" s="40"/>
      <c r="H483" s="40" t="str">
        <f>IFERROR(VLOOKUP(B483,#REF!,1,FALSE),"Não localizado")</f>
        <v>Não localizado</v>
      </c>
    </row>
    <row r="484" spans="1:8" x14ac:dyDescent="0.25">
      <c r="A484" s="46" t="str">
        <f t="shared" ref="A484:A499" si="11">B484&amp;C484</f>
        <v>0000081307751071000175</v>
      </c>
      <c r="B484" s="41" t="s">
        <v>530</v>
      </c>
      <c r="C484" s="41" t="s">
        <v>129</v>
      </c>
      <c r="D484" s="41" t="s">
        <v>9529</v>
      </c>
      <c r="E484" s="54">
        <v>700</v>
      </c>
      <c r="F484" s="42">
        <v>45679.732858796298</v>
      </c>
      <c r="G484" s="40"/>
      <c r="H484" s="40" t="str">
        <f>IFERROR(VLOOKUP(B484,#REF!,1,FALSE),"Não localizado")</f>
        <v>Não localizado</v>
      </c>
    </row>
    <row r="485" spans="1:8" x14ac:dyDescent="0.25">
      <c r="A485" s="46" t="str">
        <f t="shared" si="11"/>
        <v>0000046233860606000156</v>
      </c>
      <c r="B485" s="41" t="s">
        <v>10965</v>
      </c>
      <c r="C485" s="41" t="s">
        <v>10966</v>
      </c>
      <c r="D485" s="41" t="s">
        <v>10967</v>
      </c>
      <c r="E485" s="54">
        <v>5100</v>
      </c>
      <c r="F485" s="42">
        <v>45679.733958333331</v>
      </c>
      <c r="G485" s="40"/>
      <c r="H485" s="40" t="str">
        <f>IFERROR(VLOOKUP(B485,#REF!,1,FALSE),"Não localizado")</f>
        <v>Não localizado</v>
      </c>
    </row>
    <row r="486" spans="1:8" x14ac:dyDescent="0.25">
      <c r="A486" s="46" t="str">
        <f t="shared" si="11"/>
        <v>0001957204359325000116</v>
      </c>
      <c r="B486" s="41" t="s">
        <v>1662</v>
      </c>
      <c r="C486" s="41" t="s">
        <v>587</v>
      </c>
      <c r="D486" s="41" t="s">
        <v>10328</v>
      </c>
      <c r="E486" s="54">
        <v>7500</v>
      </c>
      <c r="F486" s="42">
        <v>45679.735659722224</v>
      </c>
      <c r="G486" s="40"/>
      <c r="H486" s="40" t="str">
        <f>IFERROR(VLOOKUP(B486,#REF!,1,FALSE),"Não localizado")</f>
        <v>Não localizado</v>
      </c>
    </row>
    <row r="487" spans="1:8" x14ac:dyDescent="0.25">
      <c r="A487" s="46" t="str">
        <f t="shared" si="11"/>
        <v>0009662108689801000118</v>
      </c>
      <c r="B487" s="41" t="s">
        <v>2253</v>
      </c>
      <c r="C487" s="41" t="s">
        <v>233</v>
      </c>
      <c r="D487" s="41" t="s">
        <v>3387</v>
      </c>
      <c r="E487" s="54">
        <v>1470.18</v>
      </c>
      <c r="F487" s="42">
        <v>45679.737511574072</v>
      </c>
      <c r="G487" s="40"/>
      <c r="H487" s="40" t="str">
        <f>IFERROR(VLOOKUP(B487,#REF!,1,FALSE),"Não localizado")</f>
        <v>Não localizado</v>
      </c>
    </row>
    <row r="488" spans="1:8" x14ac:dyDescent="0.25">
      <c r="A488" s="46" t="str">
        <f t="shared" si="11"/>
        <v>0020791160840055051631</v>
      </c>
      <c r="B488" s="41" t="s">
        <v>2233</v>
      </c>
      <c r="C488" s="41" t="s">
        <v>280</v>
      </c>
      <c r="D488" s="41" t="s">
        <v>5711</v>
      </c>
      <c r="E488" s="54">
        <v>433.45</v>
      </c>
      <c r="F488" s="42">
        <v>45679.739432870374</v>
      </c>
      <c r="G488" s="40"/>
      <c r="H488" s="40" t="str">
        <f>IFERROR(VLOOKUP(B488,#REF!,1,FALSE),"Não localizado")</f>
        <v>Não localizado</v>
      </c>
    </row>
    <row r="489" spans="1:8" x14ac:dyDescent="0.25">
      <c r="A489" s="46" t="str">
        <f t="shared" si="11"/>
        <v>0000143235272126000108</v>
      </c>
      <c r="B489" s="41" t="s">
        <v>2273</v>
      </c>
      <c r="C489" s="41" t="s">
        <v>352</v>
      </c>
      <c r="D489" s="41" t="s">
        <v>10439</v>
      </c>
      <c r="E489" s="54">
        <v>4600</v>
      </c>
      <c r="F489" s="42">
        <v>45679.741122685184</v>
      </c>
      <c r="G489" s="40"/>
      <c r="H489" s="40" t="str">
        <f>IFERROR(VLOOKUP(B489,#REF!,1,FALSE),"Não localizado")</f>
        <v>Não localizado</v>
      </c>
    </row>
    <row r="490" spans="1:8" x14ac:dyDescent="0.25">
      <c r="A490" s="46" t="str">
        <f t="shared" si="11"/>
        <v>0006306059456277000176</v>
      </c>
      <c r="B490" s="41" t="s">
        <v>2254</v>
      </c>
      <c r="C490" s="41" t="s">
        <v>653</v>
      </c>
      <c r="D490" s="41" t="s">
        <v>7972</v>
      </c>
      <c r="E490" s="54">
        <v>440529.53</v>
      </c>
      <c r="F490" s="42">
        <v>45679.742766203701</v>
      </c>
      <c r="G490" s="40"/>
      <c r="H490" s="40" t="str">
        <f>IFERROR(VLOOKUP(B490,#REF!,1,FALSE),"Não localizado")</f>
        <v>Não localizado</v>
      </c>
    </row>
    <row r="491" spans="1:8" x14ac:dyDescent="0.25">
      <c r="A491" s="46" t="str">
        <f t="shared" si="11"/>
        <v>0005383401092686002366</v>
      </c>
      <c r="B491" s="41" t="s">
        <v>10968</v>
      </c>
      <c r="C491" s="41" t="s">
        <v>179</v>
      </c>
      <c r="D491" s="41" t="s">
        <v>6724</v>
      </c>
      <c r="E491" s="54">
        <v>69907.39</v>
      </c>
      <c r="F491" s="42">
        <v>45679.744664351849</v>
      </c>
      <c r="G491" s="40"/>
      <c r="H491" s="40" t="str">
        <f>IFERROR(VLOOKUP(B491,#REF!,1,FALSE),"Não localizado")</f>
        <v>Não localizado</v>
      </c>
    </row>
    <row r="492" spans="1:8" x14ac:dyDescent="0.25">
      <c r="A492" s="46" t="str">
        <f t="shared" si="11"/>
        <v>0000923424062804000183</v>
      </c>
      <c r="B492" s="41" t="s">
        <v>10969</v>
      </c>
      <c r="C492" s="41" t="s">
        <v>9681</v>
      </c>
      <c r="D492" s="41" t="s">
        <v>9682</v>
      </c>
      <c r="E492" s="54">
        <v>420</v>
      </c>
      <c r="F492" s="42">
        <v>45679.754201388889</v>
      </c>
      <c r="G492" s="40"/>
      <c r="H492" s="40" t="str">
        <f>IFERROR(VLOOKUP(B492,#REF!,1,FALSE),"Não localizado")</f>
        <v>Não localizado</v>
      </c>
    </row>
    <row r="493" spans="1:8" x14ac:dyDescent="0.25">
      <c r="A493" s="46" t="str">
        <f t="shared" si="11"/>
        <v>01/2025 348307113000160</v>
      </c>
      <c r="B493" s="41" t="s">
        <v>10970</v>
      </c>
      <c r="C493" s="41" t="s">
        <v>8189</v>
      </c>
      <c r="D493" s="41" t="s">
        <v>8190</v>
      </c>
      <c r="E493" s="54">
        <v>279405.09000000003</v>
      </c>
      <c r="F493" s="42">
        <v>45680.436400462961</v>
      </c>
      <c r="G493" s="40"/>
      <c r="H493" s="40" t="str">
        <f>IFERROR(VLOOKUP(B493,#REF!,1,FALSE),"Não localizado")</f>
        <v>Não localizado</v>
      </c>
    </row>
    <row r="494" spans="1:8" x14ac:dyDescent="0.25">
      <c r="A494" s="46" t="str">
        <f t="shared" si="11"/>
        <v>0000541501609514000101</v>
      </c>
      <c r="B494" s="41" t="s">
        <v>2450</v>
      </c>
      <c r="C494" s="41" t="s">
        <v>11</v>
      </c>
      <c r="D494" s="41" t="s">
        <v>5133</v>
      </c>
      <c r="E494" s="54">
        <v>0</v>
      </c>
      <c r="F494" s="42">
        <v>45680.441886574074</v>
      </c>
      <c r="G494" s="40"/>
      <c r="H494" s="40" t="str">
        <f>IFERROR(VLOOKUP(B494,#REF!,1,FALSE),"Não localizado")</f>
        <v>Não localizado</v>
      </c>
    </row>
    <row r="495" spans="1:8" x14ac:dyDescent="0.25">
      <c r="A495" s="46" t="str">
        <f t="shared" si="11"/>
        <v>1008913990400888000142</v>
      </c>
      <c r="B495" s="41" t="s">
        <v>10971</v>
      </c>
      <c r="C495" s="41" t="s">
        <v>3844</v>
      </c>
      <c r="D495" s="41" t="s">
        <v>3845</v>
      </c>
      <c r="E495" s="54">
        <v>101581.9</v>
      </c>
      <c r="F495" s="42">
        <v>45680.465196759258</v>
      </c>
      <c r="G495" s="40"/>
      <c r="H495" s="40" t="str">
        <f>IFERROR(VLOOKUP(B495,#REF!,1,FALSE),"Não localizado")</f>
        <v>Não localizado</v>
      </c>
    </row>
    <row r="496" spans="1:8" x14ac:dyDescent="0.25">
      <c r="A496" s="46" t="str">
        <f t="shared" si="11"/>
        <v>0000177422932559000192</v>
      </c>
      <c r="B496" s="41" t="s">
        <v>2451</v>
      </c>
      <c r="C496" s="41" t="s">
        <v>2027</v>
      </c>
      <c r="D496" s="41" t="s">
        <v>7035</v>
      </c>
      <c r="E496" s="54">
        <v>58000</v>
      </c>
      <c r="F496" s="42">
        <v>45680.466446759259</v>
      </c>
      <c r="G496" s="40"/>
      <c r="H496" s="40" t="str">
        <f>IFERROR(VLOOKUP(B496,#REF!,1,FALSE),"Não localizado")</f>
        <v>Não localizado</v>
      </c>
    </row>
    <row r="497" spans="1:8" x14ac:dyDescent="0.25">
      <c r="A497" s="46" t="str">
        <f t="shared" si="11"/>
        <v>5394467921986074000119</v>
      </c>
      <c r="B497" s="41" t="s">
        <v>2255</v>
      </c>
      <c r="C497" s="41" t="s">
        <v>229</v>
      </c>
      <c r="D497" s="41" t="s">
        <v>10325</v>
      </c>
      <c r="E497" s="54">
        <v>972.18</v>
      </c>
      <c r="F497" s="42">
        <v>45680.478055555555</v>
      </c>
      <c r="G497" s="40"/>
      <c r="H497" s="40" t="str">
        <f>IFERROR(VLOOKUP(B497,#REF!,1,FALSE),"Não localizado")</f>
        <v>Não localizado</v>
      </c>
    </row>
    <row r="498" spans="1:8" x14ac:dyDescent="0.25">
      <c r="A498" s="46" t="str">
        <f t="shared" si="11"/>
        <v>0000002910433547000134</v>
      </c>
      <c r="B498" s="41" t="s">
        <v>10972</v>
      </c>
      <c r="C498" s="41" t="s">
        <v>8876</v>
      </c>
      <c r="D498" s="41" t="s">
        <v>8877</v>
      </c>
      <c r="E498" s="54">
        <v>380</v>
      </c>
      <c r="F498" s="42">
        <v>45680.499421296299</v>
      </c>
      <c r="G498" s="40"/>
      <c r="H498" s="40" t="str">
        <f>IFERROR(VLOOKUP(B498,#REF!,1,FALSE),"Não localizado")</f>
        <v>Não localizado</v>
      </c>
    </row>
    <row r="499" spans="1:8" x14ac:dyDescent="0.25">
      <c r="A499" s="46" t="str">
        <f t="shared" si="11"/>
        <v>IPTU RJ 2025 0101IPTU</v>
      </c>
      <c r="B499" s="41" t="s">
        <v>10973</v>
      </c>
      <c r="C499" s="41" t="s">
        <v>10974</v>
      </c>
      <c r="D499" s="41" t="s">
        <v>8281</v>
      </c>
      <c r="E499" s="54">
        <v>14288.52</v>
      </c>
      <c r="F499" s="42">
        <v>45680.500625000001</v>
      </c>
      <c r="G499" s="40"/>
      <c r="H499" s="40" t="str">
        <f>IFERROR(VLOOKUP(B499,#REF!,1,FALSE),"Não localizado")</f>
        <v>Não localizado</v>
      </c>
    </row>
    <row r="500" spans="1:8" x14ac:dyDescent="0.25">
      <c r="A500" s="46" t="str">
        <f t="shared" ref="A500:A507" si="12">B500&amp;C500</f>
        <v>IPTU RJ 2025 0102IPTU</v>
      </c>
      <c r="B500" s="41" t="s">
        <v>10975</v>
      </c>
      <c r="C500" s="41" t="s">
        <v>10974</v>
      </c>
      <c r="D500" s="41" t="s">
        <v>8281</v>
      </c>
      <c r="E500" s="54">
        <v>12168.12</v>
      </c>
      <c r="F500" s="42">
        <v>45680.528252314813</v>
      </c>
      <c r="G500" s="40"/>
      <c r="H500" s="40" t="str">
        <f>IFERROR(VLOOKUP(B500,#REF!,1,FALSE),"Não localizado")</f>
        <v>Não localizado</v>
      </c>
    </row>
    <row r="501" spans="1:8" x14ac:dyDescent="0.25">
      <c r="A501" s="46" t="str">
        <f t="shared" si="12"/>
        <v>IPTU RJ 2025 0103IPTU</v>
      </c>
      <c r="B501" s="41" t="s">
        <v>10976</v>
      </c>
      <c r="C501" s="41" t="s">
        <v>10974</v>
      </c>
      <c r="D501" s="41" t="s">
        <v>8281</v>
      </c>
      <c r="E501" s="54">
        <v>22894.74</v>
      </c>
      <c r="F501" s="42">
        <v>45680.541354166664</v>
      </c>
      <c r="G501" s="40"/>
      <c r="H501" s="40" t="str">
        <f>IFERROR(VLOOKUP(B501,#REF!,1,FALSE),"Não localizado")</f>
        <v>Não localizado</v>
      </c>
    </row>
    <row r="502" spans="1:8" x14ac:dyDescent="0.25">
      <c r="A502" s="46" t="str">
        <f t="shared" si="12"/>
        <v>IPTU RJ 2025 0201IPTU</v>
      </c>
      <c r="B502" s="41" t="s">
        <v>10977</v>
      </c>
      <c r="C502" s="41" t="s">
        <v>10974</v>
      </c>
      <c r="D502" s="41" t="s">
        <v>8281</v>
      </c>
      <c r="E502" s="54">
        <v>5815.29</v>
      </c>
      <c r="F502" s="42">
        <v>45680.546747685185</v>
      </c>
      <c r="G502" s="40"/>
      <c r="H502" s="40" t="str">
        <f>IFERROR(VLOOKUP(B502,#REF!,1,FALSE),"Não localizado")</f>
        <v>Não localizado</v>
      </c>
    </row>
    <row r="503" spans="1:8" x14ac:dyDescent="0.25">
      <c r="A503" s="46" t="str">
        <f t="shared" si="12"/>
        <v>IPTU RJ 2025 0202IPTU</v>
      </c>
      <c r="B503" s="41" t="s">
        <v>10978</v>
      </c>
      <c r="C503" s="41" t="s">
        <v>10974</v>
      </c>
      <c r="D503" s="41" t="s">
        <v>8281</v>
      </c>
      <c r="E503" s="54">
        <v>17381.7</v>
      </c>
      <c r="F503" s="42">
        <v>45680.558159722219</v>
      </c>
      <c r="G503" s="40"/>
      <c r="H503" s="40" t="str">
        <f>IFERROR(VLOOKUP(B503,#REF!,1,FALSE),"Não localizado")</f>
        <v>Não localizado</v>
      </c>
    </row>
    <row r="504" spans="1:8" x14ac:dyDescent="0.25">
      <c r="A504" s="46" t="str">
        <f t="shared" si="12"/>
        <v>IPTU RJ 2025 0203IPTU</v>
      </c>
      <c r="B504" s="41" t="s">
        <v>10979</v>
      </c>
      <c r="C504" s="41" t="s">
        <v>10974</v>
      </c>
      <c r="D504" s="41" t="s">
        <v>8281</v>
      </c>
      <c r="E504" s="54">
        <v>21908.94</v>
      </c>
      <c r="F504" s="42">
        <v>45680.567800925928</v>
      </c>
      <c r="G504" s="40"/>
      <c r="H504" s="40" t="str">
        <f>IFERROR(VLOOKUP(B504,#REF!,1,FALSE),"Não localizado")</f>
        <v>Não localizado</v>
      </c>
    </row>
    <row r="505" spans="1:8" x14ac:dyDescent="0.25">
      <c r="A505" s="46" t="str">
        <f t="shared" si="12"/>
        <v>0000051458652678000139</v>
      </c>
      <c r="B505" s="41" t="s">
        <v>2453</v>
      </c>
      <c r="C505" s="41" t="s">
        <v>140</v>
      </c>
      <c r="D505" s="41" t="s">
        <v>4514</v>
      </c>
      <c r="E505" s="54">
        <v>5838.94</v>
      </c>
      <c r="F505" s="42">
        <v>45680.570023148146</v>
      </c>
      <c r="G505" s="40"/>
      <c r="H505" s="40" t="str">
        <f>IFERROR(VLOOKUP(B505,#REF!,1,FALSE),"Não localizado")</f>
        <v>Não localizado</v>
      </c>
    </row>
    <row r="506" spans="1:8" x14ac:dyDescent="0.25">
      <c r="A506" s="46" t="str">
        <f t="shared" si="12"/>
        <v>0000051358652678000139</v>
      </c>
      <c r="B506" s="41" t="s">
        <v>2452</v>
      </c>
      <c r="C506" s="41" t="s">
        <v>140</v>
      </c>
      <c r="D506" s="41" t="s">
        <v>4514</v>
      </c>
      <c r="E506" s="54">
        <v>5838.94</v>
      </c>
      <c r="F506" s="42">
        <v>45680.572268518517</v>
      </c>
      <c r="G506" s="40"/>
      <c r="H506" s="40" t="str">
        <f>IFERROR(VLOOKUP(B506,#REF!,1,FALSE),"Não localizado")</f>
        <v>Não localizado</v>
      </c>
    </row>
    <row r="507" spans="1:8" x14ac:dyDescent="0.25">
      <c r="A507" s="46" t="str">
        <f t="shared" si="12"/>
        <v>0021384509162855000517</v>
      </c>
      <c r="B507" s="41" t="s">
        <v>2454</v>
      </c>
      <c r="C507" s="41" t="s">
        <v>17</v>
      </c>
      <c r="D507" s="41" t="s">
        <v>10980</v>
      </c>
      <c r="E507" s="54">
        <v>6363.07</v>
      </c>
      <c r="F507" s="42">
        <v>45680.574328703704</v>
      </c>
      <c r="G507" s="40"/>
      <c r="H507" s="40" t="str">
        <f>IFERROR(VLOOKUP(B507,#REF!,1,FALSE),"Não localizado")</f>
        <v>Não localizado</v>
      </c>
    </row>
    <row r="508" spans="1:8" x14ac:dyDescent="0.25">
      <c r="A508" s="46" t="str">
        <f t="shared" ref="A508:A517" si="13">B508&amp;C508</f>
        <v>0021384609162855000517</v>
      </c>
      <c r="B508" s="41" t="s">
        <v>2455</v>
      </c>
      <c r="C508" s="41" t="s">
        <v>17</v>
      </c>
      <c r="D508" s="41" t="s">
        <v>10980</v>
      </c>
      <c r="E508" s="54">
        <v>30803.59</v>
      </c>
      <c r="F508" s="42">
        <v>45680.577499999999</v>
      </c>
      <c r="G508" s="40"/>
      <c r="H508" s="40" t="str">
        <f>IFERROR(VLOOKUP(B508,#REF!,1,FALSE),"Não localizado")</f>
        <v>Não localizado</v>
      </c>
    </row>
    <row r="509" spans="1:8" x14ac:dyDescent="0.25">
      <c r="A509" s="46" t="str">
        <f t="shared" si="13"/>
        <v>0020254009591453000104</v>
      </c>
      <c r="B509" s="41" t="s">
        <v>10981</v>
      </c>
      <c r="C509" s="41" t="s">
        <v>87</v>
      </c>
      <c r="D509" s="41" t="s">
        <v>4915</v>
      </c>
      <c r="E509" s="54">
        <v>8059.43</v>
      </c>
      <c r="F509" s="42">
        <v>45680.583518518521</v>
      </c>
      <c r="G509" s="40"/>
      <c r="H509" s="40" t="str">
        <f>IFERROR(VLOOKUP(B509,#REF!,1,FALSE),"Não localizado")</f>
        <v>Não localizado</v>
      </c>
    </row>
    <row r="510" spans="1:8" x14ac:dyDescent="0.25">
      <c r="A510" s="46" t="str">
        <f t="shared" si="13"/>
        <v>1184907025012398000107</v>
      </c>
      <c r="B510" s="41" t="s">
        <v>2296</v>
      </c>
      <c r="C510" s="41" t="s">
        <v>90</v>
      </c>
      <c r="D510" s="41" t="s">
        <v>6012</v>
      </c>
      <c r="E510" s="54">
        <v>793.35</v>
      </c>
      <c r="F510" s="42">
        <v>45680.62059027778</v>
      </c>
      <c r="G510" s="40"/>
      <c r="H510" s="40" t="str">
        <f>IFERROR(VLOOKUP(B510,#REF!,1,FALSE),"Não localizado")</f>
        <v>Não localizado</v>
      </c>
    </row>
    <row r="511" spans="1:8" x14ac:dyDescent="0.25">
      <c r="A511" s="46" t="str">
        <f t="shared" si="13"/>
        <v>IPTU RJ 2025 0301IPTU</v>
      </c>
      <c r="B511" s="41" t="s">
        <v>10982</v>
      </c>
      <c r="C511" s="41" t="s">
        <v>10974</v>
      </c>
      <c r="D511" s="41" t="s">
        <v>8281</v>
      </c>
      <c r="E511" s="54">
        <v>54761.19</v>
      </c>
      <c r="F511" s="42">
        <v>45680.641585648147</v>
      </c>
      <c r="G511" s="40"/>
      <c r="H511" s="40" t="str">
        <f>IFERROR(VLOOKUP(B511,#REF!,1,FALSE),"Não localizado")</f>
        <v>Não localizado</v>
      </c>
    </row>
    <row r="512" spans="1:8" x14ac:dyDescent="0.25">
      <c r="A512" s="46" t="str">
        <f t="shared" si="13"/>
        <v>IPTU RJ 2025 0401IPTU</v>
      </c>
      <c r="B512" s="41" t="s">
        <v>10983</v>
      </c>
      <c r="C512" s="41" t="s">
        <v>10974</v>
      </c>
      <c r="D512" s="41" t="s">
        <v>8281</v>
      </c>
      <c r="E512" s="54">
        <v>50667.33</v>
      </c>
      <c r="F512" s="42">
        <v>45680.649675925924</v>
      </c>
      <c r="G512" s="40"/>
      <c r="H512" s="40" t="str">
        <f>IFERROR(VLOOKUP(B512,#REF!,1,FALSE),"Não localizado")</f>
        <v>Não localizado</v>
      </c>
    </row>
    <row r="513" spans="1:8" x14ac:dyDescent="0.25">
      <c r="A513" s="46" t="str">
        <f t="shared" si="13"/>
        <v>IPTU RJ 2025 0501IPTU</v>
      </c>
      <c r="B513" s="41" t="s">
        <v>10984</v>
      </c>
      <c r="C513" s="41" t="s">
        <v>10974</v>
      </c>
      <c r="D513" s="41" t="s">
        <v>8281</v>
      </c>
      <c r="E513" s="54">
        <v>50667.33</v>
      </c>
      <c r="F513" s="42">
        <v>45680.663449074076</v>
      </c>
      <c r="G513" s="40"/>
      <c r="H513" s="40" t="str">
        <f>IFERROR(VLOOKUP(B513,#REF!,1,FALSE),"Não localizado")</f>
        <v>Não localizado</v>
      </c>
    </row>
    <row r="514" spans="1:8" x14ac:dyDescent="0.25">
      <c r="A514" s="46" t="str">
        <f t="shared" si="13"/>
        <v>IPTU 2025 RJ 0601IPTU</v>
      </c>
      <c r="B514" s="41" t="s">
        <v>10985</v>
      </c>
      <c r="C514" s="41" t="s">
        <v>10974</v>
      </c>
      <c r="D514" s="41" t="s">
        <v>8281</v>
      </c>
      <c r="E514" s="54">
        <v>50667.33</v>
      </c>
      <c r="F514" s="42">
        <v>45680.669791666667</v>
      </c>
      <c r="G514" s="40"/>
      <c r="H514" s="40" t="str">
        <f>IFERROR(VLOOKUP(B514,#REF!,1,FALSE),"Não localizado")</f>
        <v>Não localizado</v>
      </c>
    </row>
    <row r="515" spans="1:8" x14ac:dyDescent="0.25">
      <c r="A515" s="46" t="str">
        <f t="shared" si="13"/>
        <v>0000019536581531000162</v>
      </c>
      <c r="B515" s="41" t="s">
        <v>10986</v>
      </c>
      <c r="C515" s="41" t="s">
        <v>1732</v>
      </c>
      <c r="D515" s="41" t="s">
        <v>8727</v>
      </c>
      <c r="E515" s="54">
        <v>1760.36</v>
      </c>
      <c r="F515" s="42">
        <v>45680.670960648145</v>
      </c>
      <c r="G515" s="40"/>
      <c r="H515" s="40" t="str">
        <f>IFERROR(VLOOKUP(B515,#REF!,1,FALSE),"Não localizado")</f>
        <v>Não localizado</v>
      </c>
    </row>
    <row r="516" spans="1:8" x14ac:dyDescent="0.25">
      <c r="A516" s="46" t="str">
        <f t="shared" si="13"/>
        <v>0001180207945678000609</v>
      </c>
      <c r="B516" s="41" t="s">
        <v>2397</v>
      </c>
      <c r="C516" s="41" t="s">
        <v>367</v>
      </c>
      <c r="D516" s="41" t="s">
        <v>9018</v>
      </c>
      <c r="E516" s="54">
        <v>0</v>
      </c>
      <c r="F516" s="42">
        <v>45680.673113425924</v>
      </c>
      <c r="G516" s="40"/>
      <c r="H516" s="40" t="str">
        <f>IFERROR(VLOOKUP(B516,#REF!,1,FALSE),"Não localizado")</f>
        <v>Não localizado</v>
      </c>
    </row>
    <row r="517" spans="1:8" x14ac:dyDescent="0.25">
      <c r="A517" s="46" t="str">
        <f t="shared" si="13"/>
        <v>0022633560444437000146</v>
      </c>
      <c r="B517" s="41" t="s">
        <v>2427</v>
      </c>
      <c r="C517" s="41" t="s">
        <v>65</v>
      </c>
      <c r="D517" s="41" t="s">
        <v>7036</v>
      </c>
      <c r="E517" s="54">
        <v>28320.25</v>
      </c>
      <c r="F517" s="42">
        <v>45680.680104166669</v>
      </c>
      <c r="G517" s="40"/>
      <c r="H517" s="40" t="str">
        <f>IFERROR(VLOOKUP(B517,#REF!,1,FALSE),"Não localizado")</f>
        <v>Não localizado</v>
      </c>
    </row>
    <row r="518" spans="1:8" x14ac:dyDescent="0.25">
      <c r="A518" s="46" t="str">
        <f t="shared" ref="A518:A542" si="14">B518&amp;C518</f>
        <v>IPTU RJ 2025  0701IPTU</v>
      </c>
      <c r="B518" s="41" t="s">
        <v>10987</v>
      </c>
      <c r="C518" s="41" t="s">
        <v>10974</v>
      </c>
      <c r="D518" s="41" t="s">
        <v>8281</v>
      </c>
      <c r="E518" s="54">
        <v>50667.33</v>
      </c>
      <c r="F518" s="42">
        <v>45680.680752314816</v>
      </c>
      <c r="G518" s="40"/>
      <c r="H518" s="40" t="str">
        <f>IFERROR(VLOOKUP(B518,#REF!,1,FALSE),"Não localizado")</f>
        <v>Não localizado</v>
      </c>
    </row>
    <row r="519" spans="1:8" x14ac:dyDescent="0.25">
      <c r="A519" s="46" t="str">
        <f t="shared" si="14"/>
        <v>0022160860444437000146</v>
      </c>
      <c r="B519" s="41" t="s">
        <v>2423</v>
      </c>
      <c r="C519" s="41" t="s">
        <v>65</v>
      </c>
      <c r="D519" s="41" t="s">
        <v>7036</v>
      </c>
      <c r="E519" s="54">
        <v>128236.01</v>
      </c>
      <c r="F519" s="42">
        <v>45680.683680555558</v>
      </c>
      <c r="G519" s="40"/>
      <c r="H519" s="40" t="str">
        <f>IFERROR(VLOOKUP(B519,#REF!,1,FALSE),"Não localizado")</f>
        <v>Não localizado</v>
      </c>
    </row>
    <row r="520" spans="1:8" x14ac:dyDescent="0.25">
      <c r="A520" s="46" t="str">
        <f t="shared" si="14"/>
        <v>IPTU RJ 2025 0801IPTU</v>
      </c>
      <c r="B520" s="41" t="s">
        <v>10988</v>
      </c>
      <c r="C520" s="41" t="s">
        <v>10974</v>
      </c>
      <c r="D520" s="41" t="s">
        <v>8281</v>
      </c>
      <c r="E520" s="54">
        <v>50667.33</v>
      </c>
      <c r="F520" s="42">
        <v>45680.686331018522</v>
      </c>
      <c r="G520" s="40"/>
      <c r="H520" s="40" t="str">
        <f>IFERROR(VLOOKUP(B520,#REF!,1,FALSE),"Não localizado")</f>
        <v>Não localizado</v>
      </c>
    </row>
    <row r="521" spans="1:8" x14ac:dyDescent="0.25">
      <c r="A521" s="46" t="str">
        <f t="shared" si="14"/>
        <v>IPTU RJ 2025 0901IPTU</v>
      </c>
      <c r="B521" s="41" t="s">
        <v>10989</v>
      </c>
      <c r="C521" s="41" t="s">
        <v>10974</v>
      </c>
      <c r="D521" s="41" t="s">
        <v>8281</v>
      </c>
      <c r="E521" s="54">
        <v>50667.33</v>
      </c>
      <c r="F521" s="42">
        <v>45680.692650462966</v>
      </c>
      <c r="G521" s="40"/>
      <c r="H521" s="40" t="str">
        <f>IFERROR(VLOOKUP(B521,#REF!,1,FALSE),"Não localizado")</f>
        <v>Não localizado</v>
      </c>
    </row>
    <row r="522" spans="1:8" x14ac:dyDescent="0.25">
      <c r="A522" s="46" t="str">
        <f t="shared" si="14"/>
        <v>0006308859456277000176</v>
      </c>
      <c r="B522" s="41" t="s">
        <v>2459</v>
      </c>
      <c r="C522" s="41" t="s">
        <v>653</v>
      </c>
      <c r="D522" s="41" t="s">
        <v>7972</v>
      </c>
      <c r="E522" s="54">
        <v>4376.1899999999996</v>
      </c>
      <c r="F522" s="42">
        <v>45680.694930555554</v>
      </c>
      <c r="G522" s="40"/>
      <c r="H522" s="40" t="str">
        <f>IFERROR(VLOOKUP(B522,#REF!,1,FALSE),"Não localizado")</f>
        <v>Não localizado</v>
      </c>
    </row>
    <row r="523" spans="1:8" x14ac:dyDescent="0.25">
      <c r="A523" s="46" t="str">
        <f t="shared" si="14"/>
        <v>0006308359456277000176</v>
      </c>
      <c r="B523" s="41" t="s">
        <v>2457</v>
      </c>
      <c r="C523" s="41" t="s">
        <v>653</v>
      </c>
      <c r="D523" s="41" t="s">
        <v>7972</v>
      </c>
      <c r="E523" s="54">
        <v>2067.04</v>
      </c>
      <c r="F523" s="42">
        <v>45680.696655092594</v>
      </c>
      <c r="G523" s="40"/>
      <c r="H523" s="40" t="str">
        <f>IFERROR(VLOOKUP(B523,#REF!,1,FALSE),"Não localizado")</f>
        <v>Não localizado</v>
      </c>
    </row>
    <row r="524" spans="1:8" x14ac:dyDescent="0.25">
      <c r="A524" s="46" t="str">
        <f t="shared" si="14"/>
        <v>0000464822772012000177</v>
      </c>
      <c r="B524" s="41" t="s">
        <v>2456</v>
      </c>
      <c r="C524" s="41" t="s">
        <v>124</v>
      </c>
      <c r="D524" s="41" t="s">
        <v>9268</v>
      </c>
      <c r="E524" s="54">
        <v>0</v>
      </c>
      <c r="F524" s="42">
        <v>45680.700150462966</v>
      </c>
      <c r="G524" s="40"/>
      <c r="H524" s="40" t="str">
        <f>IFERROR(VLOOKUP(B524,#REF!,1,FALSE),"Não localizado")</f>
        <v>Não localizado</v>
      </c>
    </row>
    <row r="525" spans="1:8" x14ac:dyDescent="0.25">
      <c r="A525" s="46" t="str">
        <f t="shared" si="14"/>
        <v>00011802R07945678000609</v>
      </c>
      <c r="B525" s="41" t="s">
        <v>10990</v>
      </c>
      <c r="C525" s="41" t="s">
        <v>367</v>
      </c>
      <c r="D525" s="41" t="s">
        <v>9018</v>
      </c>
      <c r="E525" s="54">
        <v>74295.679999999993</v>
      </c>
      <c r="F525" s="42">
        <v>45680.702465277776</v>
      </c>
      <c r="G525" s="40"/>
      <c r="H525" s="40" t="str">
        <f>IFERROR(VLOOKUP(B525,#REF!,1,FALSE),"Não localizado")</f>
        <v>Não localizado</v>
      </c>
    </row>
    <row r="526" spans="1:8" x14ac:dyDescent="0.25">
      <c r="A526" s="46" t="str">
        <f t="shared" si="14"/>
        <v>0020350200973749000115</v>
      </c>
      <c r="B526" s="41" t="s">
        <v>2228</v>
      </c>
      <c r="C526" s="41" t="s">
        <v>542</v>
      </c>
      <c r="D526" s="41" t="s">
        <v>9645</v>
      </c>
      <c r="E526" s="54">
        <v>18401.759999999998</v>
      </c>
      <c r="F526" s="42">
        <v>45680.721886574072</v>
      </c>
      <c r="G526" s="40"/>
      <c r="H526" s="40" t="str">
        <f>IFERROR(VLOOKUP(B526,#REF!,1,FALSE),"Não localizado")</f>
        <v>Não localizado</v>
      </c>
    </row>
    <row r="527" spans="1:8" x14ac:dyDescent="0.25">
      <c r="A527" s="46" t="str">
        <f t="shared" si="14"/>
        <v>IPTU 2025IPTU</v>
      </c>
      <c r="B527" s="41" t="s">
        <v>10991</v>
      </c>
      <c r="C527" s="41" t="s">
        <v>10974</v>
      </c>
      <c r="D527" s="41" t="s">
        <v>8285</v>
      </c>
      <c r="E527" s="54">
        <v>212385.54</v>
      </c>
      <c r="F527" s="42">
        <v>45680.729675925926</v>
      </c>
      <c r="G527" s="40"/>
      <c r="H527" s="40" t="str">
        <f>IFERROR(VLOOKUP(B527,#REF!,1,FALSE),"Não localizado")</f>
        <v>Não localizado</v>
      </c>
    </row>
    <row r="528" spans="1:8" x14ac:dyDescent="0.25">
      <c r="A528" s="46" t="str">
        <f t="shared" si="14"/>
        <v>0000177608736011000731</v>
      </c>
      <c r="B528" s="41" t="s">
        <v>2272</v>
      </c>
      <c r="C528" s="41" t="s">
        <v>1056</v>
      </c>
      <c r="D528" s="41" t="s">
        <v>6030</v>
      </c>
      <c r="E528" s="54">
        <v>1958</v>
      </c>
      <c r="F528" s="42">
        <v>45680.739270833335</v>
      </c>
      <c r="G528" s="40"/>
      <c r="H528" s="40" t="str">
        <f>IFERROR(VLOOKUP(B528,#REF!,1,FALSE),"Não localizado")</f>
        <v>Não localizado</v>
      </c>
    </row>
    <row r="529" spans="1:8" x14ac:dyDescent="0.25">
      <c r="A529" s="46" t="str">
        <f t="shared" si="14"/>
        <v>0004513902593165000140</v>
      </c>
      <c r="B529" s="41" t="s">
        <v>2268</v>
      </c>
      <c r="C529" s="41" t="s">
        <v>2267</v>
      </c>
      <c r="D529" s="41" t="s">
        <v>5875</v>
      </c>
      <c r="E529" s="54">
        <v>489649</v>
      </c>
      <c r="F529" s="42">
        <v>45680.743067129632</v>
      </c>
      <c r="G529" s="40"/>
      <c r="H529" s="40" t="str">
        <f>IFERROR(VLOOKUP(B529,#REF!,1,FALSE),"Não localizado")</f>
        <v>Não localizado</v>
      </c>
    </row>
    <row r="530" spans="1:8" x14ac:dyDescent="0.25">
      <c r="A530" s="46" t="str">
        <f t="shared" si="14"/>
        <v>0020350400973749000115</v>
      </c>
      <c r="B530" s="41" t="s">
        <v>2227</v>
      </c>
      <c r="C530" s="41" t="s">
        <v>542</v>
      </c>
      <c r="D530" s="41" t="s">
        <v>9645</v>
      </c>
      <c r="E530" s="54">
        <v>87156.36</v>
      </c>
      <c r="F530" s="42">
        <v>45680.752233796295</v>
      </c>
      <c r="G530" s="40"/>
      <c r="H530" s="40" t="str">
        <f>IFERROR(VLOOKUP(B530,#REF!,1,FALSE),"Não localizado")</f>
        <v>Não localizado</v>
      </c>
    </row>
    <row r="531" spans="1:8" x14ac:dyDescent="0.25">
      <c r="A531" s="46" t="str">
        <f t="shared" si="14"/>
        <v>0000017818791399000131</v>
      </c>
      <c r="B531" s="41" t="s">
        <v>2352</v>
      </c>
      <c r="C531" s="41" t="s">
        <v>2351</v>
      </c>
      <c r="D531" s="41" t="s">
        <v>10404</v>
      </c>
      <c r="E531" s="54">
        <v>4200</v>
      </c>
      <c r="F531" s="42">
        <v>45680.761608796296</v>
      </c>
      <c r="G531" s="40"/>
      <c r="H531" s="40" t="str">
        <f>IFERROR(VLOOKUP(B531,#REF!,1,FALSE),"Não localizado")</f>
        <v>Não localizado</v>
      </c>
    </row>
    <row r="532" spans="1:8" x14ac:dyDescent="0.25">
      <c r="A532" s="46" t="str">
        <f t="shared" si="14"/>
        <v>0001949515667402000111</v>
      </c>
      <c r="B532" s="41" t="s">
        <v>2409</v>
      </c>
      <c r="C532" s="41" t="s">
        <v>53</v>
      </c>
      <c r="D532" s="41" t="s">
        <v>9089</v>
      </c>
      <c r="E532" s="54">
        <v>700</v>
      </c>
      <c r="F532" s="42">
        <v>45680.767754629633</v>
      </c>
      <c r="G532" s="40"/>
      <c r="H532" s="40" t="str">
        <f>IFERROR(VLOOKUP(B532,#REF!,1,FALSE),"Não localizado")</f>
        <v>Não localizado</v>
      </c>
    </row>
    <row r="533" spans="1:8" x14ac:dyDescent="0.25">
      <c r="A533" s="46" t="str">
        <f t="shared" si="14"/>
        <v>0000357634844263000107</v>
      </c>
      <c r="B533" s="41" t="s">
        <v>2258</v>
      </c>
      <c r="C533" s="41" t="s">
        <v>231</v>
      </c>
      <c r="D533" s="41" t="s">
        <v>5194</v>
      </c>
      <c r="E533" s="54">
        <v>12831.09</v>
      </c>
      <c r="F533" s="42">
        <v>45680.773831018516</v>
      </c>
      <c r="G533" s="40"/>
      <c r="H533" s="40" t="str">
        <f>IFERROR(VLOOKUP(B533,#REF!,1,FALSE),"Não localizado")</f>
        <v>Não localizado</v>
      </c>
    </row>
    <row r="534" spans="1:8" x14ac:dyDescent="0.25">
      <c r="A534" s="46" t="str">
        <f t="shared" si="14"/>
        <v>0001951515667402000111</v>
      </c>
      <c r="B534" s="41" t="s">
        <v>2410</v>
      </c>
      <c r="C534" s="41" t="s">
        <v>53</v>
      </c>
      <c r="D534" s="41" t="s">
        <v>9089</v>
      </c>
      <c r="E534" s="54">
        <v>700</v>
      </c>
      <c r="F534" s="42">
        <v>45680.774363425924</v>
      </c>
      <c r="G534" s="40"/>
      <c r="H534" s="40" t="str">
        <f>IFERROR(VLOOKUP(B534,#REF!,1,FALSE),"Não localizado")</f>
        <v>Não localizado</v>
      </c>
    </row>
    <row r="535" spans="1:8" x14ac:dyDescent="0.25">
      <c r="A535" s="46" t="str">
        <f t="shared" si="14"/>
        <v>0000004049485728000220</v>
      </c>
      <c r="B535" s="41" t="s">
        <v>341</v>
      </c>
      <c r="C535" s="41" t="s">
        <v>2353</v>
      </c>
      <c r="D535" s="41" t="s">
        <v>6571</v>
      </c>
      <c r="E535" s="54">
        <v>26769.200000000001</v>
      </c>
      <c r="F535" s="42">
        <v>45680.780173611114</v>
      </c>
      <c r="G535" s="40"/>
      <c r="H535" s="40" t="str">
        <f>IFERROR(VLOOKUP(B535,#REF!,1,FALSE),"Não localizado")</f>
        <v>Não localizado</v>
      </c>
    </row>
    <row r="536" spans="1:8" x14ac:dyDescent="0.25">
      <c r="A536" s="46" t="str">
        <f t="shared" si="14"/>
        <v>0000058505666393000190</v>
      </c>
      <c r="B536" s="41" t="s">
        <v>2280</v>
      </c>
      <c r="C536" s="41" t="s">
        <v>846</v>
      </c>
      <c r="D536" s="41" t="s">
        <v>9372</v>
      </c>
      <c r="E536" s="54">
        <v>1762.52</v>
      </c>
      <c r="F536" s="42">
        <v>45680.787233796298</v>
      </c>
      <c r="G536" s="40"/>
      <c r="H536" s="40" t="str">
        <f>IFERROR(VLOOKUP(B536,#REF!,1,FALSE),"Não localizado")</f>
        <v>Não localizado</v>
      </c>
    </row>
    <row r="537" spans="1:8" x14ac:dyDescent="0.25">
      <c r="A537" s="46" t="str">
        <f t="shared" si="14"/>
        <v>0002558837140761000159</v>
      </c>
      <c r="B537" s="41" t="s">
        <v>2597</v>
      </c>
      <c r="C537" s="41" t="s">
        <v>901</v>
      </c>
      <c r="D537" s="41" t="s">
        <v>8956</v>
      </c>
      <c r="E537" s="54">
        <v>562.5</v>
      </c>
      <c r="F537" s="42">
        <v>45681.418402777781</v>
      </c>
      <c r="G537" s="40"/>
      <c r="H537" s="40" t="str">
        <f>IFERROR(VLOOKUP(B537,#REF!,1,FALSE),"Não localizado")</f>
        <v>Não localizado</v>
      </c>
    </row>
    <row r="538" spans="1:8" x14ac:dyDescent="0.25">
      <c r="A538" s="46" t="str">
        <f t="shared" si="14"/>
        <v>0001951715667402000111</v>
      </c>
      <c r="B538" s="41" t="s">
        <v>2411</v>
      </c>
      <c r="C538" s="41" t="s">
        <v>53</v>
      </c>
      <c r="D538" s="41" t="s">
        <v>9089</v>
      </c>
      <c r="E538" s="54">
        <v>700</v>
      </c>
      <c r="F538" s="42">
        <v>45681.423125000001</v>
      </c>
      <c r="G538" s="40"/>
      <c r="H538" s="40" t="str">
        <f>IFERROR(VLOOKUP(B538,#REF!,1,FALSE),"Não localizado")</f>
        <v>Não localizado</v>
      </c>
    </row>
    <row r="539" spans="1:8" x14ac:dyDescent="0.25">
      <c r="A539" s="46" t="str">
        <f t="shared" si="14"/>
        <v>0001951615667402000111</v>
      </c>
      <c r="B539" s="41" t="s">
        <v>2412</v>
      </c>
      <c r="C539" s="41" t="s">
        <v>53</v>
      </c>
      <c r="D539" s="41" t="s">
        <v>9089</v>
      </c>
      <c r="E539" s="54">
        <v>700</v>
      </c>
      <c r="F539" s="42">
        <v>45681.426388888889</v>
      </c>
      <c r="G539" s="40"/>
      <c r="H539" s="40" t="str">
        <f>IFERROR(VLOOKUP(B539,#REF!,1,FALSE),"Não localizado")</f>
        <v>Não localizado</v>
      </c>
    </row>
    <row r="540" spans="1:8" x14ac:dyDescent="0.25">
      <c r="A540" s="46" t="str">
        <f t="shared" si="14"/>
        <v>CIM 2025 RECIFETAXA</v>
      </c>
      <c r="B540" s="41" t="s">
        <v>10992</v>
      </c>
      <c r="C540" s="41" t="s">
        <v>10993</v>
      </c>
      <c r="D540" s="41" t="s">
        <v>8285</v>
      </c>
      <c r="E540" s="54">
        <v>588.70000000000005</v>
      </c>
      <c r="F540" s="42">
        <v>45681.427627314813</v>
      </c>
      <c r="G540" s="40"/>
      <c r="H540" s="40" t="str">
        <f>IFERROR(VLOOKUP(B540,#REF!,1,FALSE),"Não localizado")</f>
        <v>Não localizado</v>
      </c>
    </row>
    <row r="541" spans="1:8" x14ac:dyDescent="0.25">
      <c r="A541" s="46" t="str">
        <f t="shared" si="14"/>
        <v>4482917905506560000136</v>
      </c>
      <c r="B541" s="41" t="s">
        <v>10994</v>
      </c>
      <c r="C541" s="41" t="s">
        <v>7867</v>
      </c>
      <c r="D541" s="41" t="s">
        <v>7868</v>
      </c>
      <c r="E541" s="54">
        <v>364</v>
      </c>
      <c r="F541" s="42">
        <v>45681.454351851855</v>
      </c>
      <c r="G541" s="40"/>
      <c r="H541" s="40" t="str">
        <f>IFERROR(VLOOKUP(B541,#REF!,1,FALSE),"Não localizado")</f>
        <v>Não localizado</v>
      </c>
    </row>
    <row r="542" spans="1:8" x14ac:dyDescent="0.25">
      <c r="A542" s="46" t="str">
        <f t="shared" si="14"/>
        <v>1800021409759606000180</v>
      </c>
      <c r="B542" s="41" t="s">
        <v>10995</v>
      </c>
      <c r="C542" s="41" t="s">
        <v>9099</v>
      </c>
      <c r="D542" s="41" t="s">
        <v>9100</v>
      </c>
      <c r="E542" s="54">
        <v>1297.57</v>
      </c>
      <c r="F542" s="42">
        <v>45681.476944444446</v>
      </c>
      <c r="G542" s="40"/>
      <c r="H542" s="40" t="str">
        <f>IFERROR(VLOOKUP(B542,#REF!,1,FALSE),"Não localizado")</f>
        <v>Não localizado</v>
      </c>
    </row>
    <row r="543" spans="1:8" x14ac:dyDescent="0.25">
      <c r="A543" s="46" t="str">
        <f t="shared" ref="A543:A561" si="15">B543&amp;C543</f>
        <v>0297897060746948000112</v>
      </c>
      <c r="B543" s="41" t="s">
        <v>10996</v>
      </c>
      <c r="C543" s="41" t="s">
        <v>3840</v>
      </c>
      <c r="D543" s="41" t="s">
        <v>3841</v>
      </c>
      <c r="E543" s="54">
        <v>10805.23</v>
      </c>
      <c r="F543" s="42">
        <v>45681.519363425927</v>
      </c>
      <c r="G543" s="40"/>
      <c r="H543" s="40" t="str">
        <f>IFERROR(VLOOKUP(B543,#REF!,1,FALSE),"Não localizado")</f>
        <v>Não localizado</v>
      </c>
    </row>
    <row r="544" spans="1:8" x14ac:dyDescent="0.25">
      <c r="A544" s="46" t="str">
        <f t="shared" si="15"/>
        <v>4911171458119199000151</v>
      </c>
      <c r="B544" s="41" t="s">
        <v>2274</v>
      </c>
      <c r="C544" s="41" t="s">
        <v>358</v>
      </c>
      <c r="D544" s="41" t="s">
        <v>7882</v>
      </c>
      <c r="E544" s="54">
        <v>132714.48000000001</v>
      </c>
      <c r="F544" s="42">
        <v>45681.574386574073</v>
      </c>
      <c r="G544" s="40"/>
      <c r="H544" s="40" t="str">
        <f>IFERROR(VLOOKUP(B544,#REF!,1,FALSE),"Não localizado")</f>
        <v>Não localizado</v>
      </c>
    </row>
    <row r="545" spans="1:8" x14ac:dyDescent="0.25">
      <c r="A545" s="46" t="str">
        <f t="shared" si="15"/>
        <v>4891803292693118000160</v>
      </c>
      <c r="B545" s="41" t="s">
        <v>2259</v>
      </c>
      <c r="C545" s="41" t="s">
        <v>354</v>
      </c>
      <c r="D545" s="41" t="s">
        <v>3974</v>
      </c>
      <c r="E545" s="54">
        <v>1976316.15</v>
      </c>
      <c r="F545" s="42">
        <v>45681.585324074076</v>
      </c>
      <c r="G545" s="40"/>
      <c r="H545" s="40" t="str">
        <f>IFERROR(VLOOKUP(B545,#REF!,1,FALSE),"Não localizado")</f>
        <v>Não localizado</v>
      </c>
    </row>
    <row r="546" spans="1:8" x14ac:dyDescent="0.25">
      <c r="A546" s="46" t="str">
        <f t="shared" si="15"/>
        <v>0000142109554428000150</v>
      </c>
      <c r="B546" s="41" t="s">
        <v>2305</v>
      </c>
      <c r="C546" s="41" t="s">
        <v>103</v>
      </c>
      <c r="D546" s="41" t="s">
        <v>10399</v>
      </c>
      <c r="E546" s="54">
        <v>41603.74</v>
      </c>
      <c r="F546" s="42">
        <v>45681.601597222223</v>
      </c>
      <c r="G546" s="40"/>
      <c r="H546" s="40" t="str">
        <f>IFERROR(VLOOKUP(B546,#REF!,1,FALSE),"Não localizado")</f>
        <v>Não localizado</v>
      </c>
    </row>
    <row r="547" spans="1:8" ht="12.75" customHeight="1" x14ac:dyDescent="0.25">
      <c r="A547" s="46" t="str">
        <f t="shared" si="15"/>
        <v>0004513802593165000140</v>
      </c>
      <c r="B547" s="41" t="s">
        <v>2270</v>
      </c>
      <c r="C547" s="41" t="s">
        <v>2267</v>
      </c>
      <c r="D547" s="41" t="s">
        <v>5875</v>
      </c>
      <c r="E547" s="54">
        <v>1507150</v>
      </c>
      <c r="F547" s="42">
        <v>45681.678472222222</v>
      </c>
      <c r="G547" s="40"/>
      <c r="H547" s="40" t="str">
        <f>IFERROR(VLOOKUP(B547,#REF!,1,FALSE),"Não localizado")</f>
        <v>Não localizado</v>
      </c>
    </row>
    <row r="548" spans="1:8" x14ac:dyDescent="0.25">
      <c r="A548" s="46" t="str">
        <f t="shared" si="15"/>
        <v>0000130987169900001389</v>
      </c>
      <c r="B548" s="41" t="s">
        <v>2398</v>
      </c>
      <c r="C548" s="41" t="s">
        <v>362</v>
      </c>
      <c r="D548" s="41" t="s">
        <v>6022</v>
      </c>
      <c r="E548" s="54">
        <v>111691.37</v>
      </c>
      <c r="F548" s="42">
        <v>45681.706157407411</v>
      </c>
      <c r="G548" s="40"/>
      <c r="H548" s="40" t="str">
        <f>IFERROR(VLOOKUP(B548,#REF!,1,FALSE),"Não localizado")</f>
        <v>Não localizado</v>
      </c>
    </row>
    <row r="549" spans="1:8" x14ac:dyDescent="0.25">
      <c r="A549" s="46" t="str">
        <f t="shared" si="15"/>
        <v>0388968923412247000110</v>
      </c>
      <c r="B549" s="41" t="s">
        <v>2367</v>
      </c>
      <c r="C549" s="41" t="s">
        <v>14</v>
      </c>
      <c r="D549" s="41" t="s">
        <v>3477</v>
      </c>
      <c r="E549" s="54">
        <v>59766.61</v>
      </c>
      <c r="F549" s="42">
        <v>45681.725405092591</v>
      </c>
      <c r="G549" s="40"/>
      <c r="H549" s="40" t="str">
        <f>IFERROR(VLOOKUP(B549,#REF!,1,FALSE),"Não localizado")</f>
        <v>Não localizado</v>
      </c>
    </row>
    <row r="550" spans="1:8" x14ac:dyDescent="0.25">
      <c r="A550" s="46" t="str">
        <f t="shared" si="15"/>
        <v>0000022985344364000141</v>
      </c>
      <c r="B550" s="41" t="s">
        <v>2080</v>
      </c>
      <c r="C550" s="41" t="s">
        <v>6806</v>
      </c>
      <c r="D550" s="41" t="s">
        <v>6807</v>
      </c>
      <c r="E550" s="54">
        <v>1758</v>
      </c>
      <c r="F550" s="42">
        <v>45681.739537037036</v>
      </c>
      <c r="G550" s="40"/>
      <c r="H550" s="40" t="str">
        <f>IFERROR(VLOOKUP(B550,#REF!,1,FALSE),"Não localizado")</f>
        <v>Não localizado</v>
      </c>
    </row>
    <row r="551" spans="1:8" x14ac:dyDescent="0.25">
      <c r="A551" s="46" t="str">
        <f t="shared" si="15"/>
        <v>0000742700237457000114</v>
      </c>
      <c r="B551" s="41" t="s">
        <v>10997</v>
      </c>
      <c r="C551" s="41" t="s">
        <v>1181</v>
      </c>
      <c r="D551" s="41" t="s">
        <v>3955</v>
      </c>
      <c r="E551" s="54">
        <v>2650</v>
      </c>
      <c r="F551" s="42">
        <v>45681.7422337963</v>
      </c>
      <c r="G551" s="40"/>
      <c r="H551" s="40" t="str">
        <f>IFERROR(VLOOKUP(B551,#REF!,1,FALSE),"Não localizado")</f>
        <v>Não localizado</v>
      </c>
    </row>
    <row r="552" spans="1:8" x14ac:dyDescent="0.25">
      <c r="A552" s="46" t="str">
        <f t="shared" si="15"/>
        <v>0388686623412247000110</v>
      </c>
      <c r="B552" s="41" t="s">
        <v>2365</v>
      </c>
      <c r="C552" s="41" t="s">
        <v>14</v>
      </c>
      <c r="D552" s="41" t="s">
        <v>3477</v>
      </c>
      <c r="E552" s="54">
        <v>612910.41</v>
      </c>
      <c r="F552" s="42">
        <v>45681.753344907411</v>
      </c>
      <c r="G552" s="40"/>
      <c r="H552" s="40" t="str">
        <f>IFERROR(VLOOKUP(B552,#REF!,1,FALSE),"Não localizado")</f>
        <v>Não localizado</v>
      </c>
    </row>
    <row r="553" spans="1:8" x14ac:dyDescent="0.25">
      <c r="A553" s="46" t="str">
        <f t="shared" si="15"/>
        <v>0000694120061633000117</v>
      </c>
      <c r="B553" s="41" t="s">
        <v>2355</v>
      </c>
      <c r="C553" s="41" t="s">
        <v>2354</v>
      </c>
      <c r="D553" s="41" t="s">
        <v>6911</v>
      </c>
      <c r="E553" s="54">
        <v>11000</v>
      </c>
      <c r="F553" s="42">
        <v>45681.76489583333</v>
      </c>
      <c r="G553" s="40"/>
      <c r="H553" s="40" t="str">
        <f>IFERROR(VLOOKUP(B553,#REF!,1,FALSE),"Não localizado")</f>
        <v>Não localizado</v>
      </c>
    </row>
    <row r="554" spans="1:8" x14ac:dyDescent="0.25">
      <c r="A554" s="46" t="str">
        <f t="shared" si="15"/>
        <v>0000196940175986000155</v>
      </c>
      <c r="B554" s="41" t="s">
        <v>2461</v>
      </c>
      <c r="C554" s="41" t="s">
        <v>4662</v>
      </c>
      <c r="D554" s="41" t="s">
        <v>4663</v>
      </c>
      <c r="E554" s="54">
        <v>2858388.41</v>
      </c>
      <c r="F554" s="42">
        <v>45684.442673611113</v>
      </c>
      <c r="G554" s="40"/>
      <c r="H554" s="40" t="str">
        <f>IFERROR(VLOOKUP(B554,#REF!,1,FALSE),"Não localizado")</f>
        <v>Não localizado</v>
      </c>
    </row>
    <row r="555" spans="1:8" x14ac:dyDescent="0.25">
      <c r="A555" s="46" t="str">
        <f t="shared" si="15"/>
        <v>0058369428268233000784</v>
      </c>
      <c r="B555" s="41" t="s">
        <v>2299</v>
      </c>
      <c r="C555" s="41" t="s">
        <v>2298</v>
      </c>
      <c r="D555" s="41" t="s">
        <v>9456</v>
      </c>
      <c r="E555" s="54">
        <v>3303913.66</v>
      </c>
      <c r="F555" s="42">
        <v>45684.449050925927</v>
      </c>
      <c r="G555" s="40"/>
      <c r="H555" s="40" t="str">
        <f>IFERROR(VLOOKUP(B555,#REF!,1,FALSE),"Não localizado")</f>
        <v>Não localizado</v>
      </c>
    </row>
    <row r="556" spans="1:8" x14ac:dyDescent="0.25">
      <c r="A556" s="46" t="str">
        <f t="shared" si="15"/>
        <v>0000533628268233000350</v>
      </c>
      <c r="B556" s="41" t="s">
        <v>2294</v>
      </c>
      <c r="C556" s="41" t="s">
        <v>2293</v>
      </c>
      <c r="D556" s="41" t="s">
        <v>9456</v>
      </c>
      <c r="E556" s="54">
        <v>0</v>
      </c>
      <c r="F556" s="42">
        <v>45684.469317129631</v>
      </c>
      <c r="G556" s="40"/>
      <c r="H556" s="40" t="str">
        <f>IFERROR(VLOOKUP(B556,#REF!,1,FALSE),"Não localizado")</f>
        <v>Não localizado</v>
      </c>
    </row>
    <row r="557" spans="1:8" x14ac:dyDescent="0.25">
      <c r="A557" s="46" t="str">
        <f t="shared" si="15"/>
        <v>0001164323211179000121</v>
      </c>
      <c r="B557" s="41" t="s">
        <v>10998</v>
      </c>
      <c r="C557" s="41" t="s">
        <v>375</v>
      </c>
      <c r="D557" s="41" t="s">
        <v>10408</v>
      </c>
      <c r="E557" s="54">
        <v>0</v>
      </c>
      <c r="F557" s="42">
        <v>45684.478402777779</v>
      </c>
      <c r="G557" s="40"/>
      <c r="H557" s="40" t="str">
        <f>IFERROR(VLOOKUP(B557,#REF!,1,FALSE),"Não localizado")</f>
        <v>Não localizado</v>
      </c>
    </row>
    <row r="558" spans="1:8" x14ac:dyDescent="0.25">
      <c r="A558" s="46" t="str">
        <f t="shared" si="15"/>
        <v>4415341140432544000147</v>
      </c>
      <c r="B558" s="41" t="s">
        <v>2612</v>
      </c>
      <c r="C558" s="41" t="s">
        <v>448</v>
      </c>
      <c r="D558" s="41" t="s">
        <v>4460</v>
      </c>
      <c r="E558" s="54">
        <v>1948.57</v>
      </c>
      <c r="F558" s="42">
        <v>45684.494895833333</v>
      </c>
      <c r="G558" s="40"/>
      <c r="H558" s="40" t="str">
        <f>IFERROR(VLOOKUP(B558,#REF!,1,FALSE),"Não localizado")</f>
        <v>Não localizado</v>
      </c>
    </row>
    <row r="559" spans="1:8" x14ac:dyDescent="0.25">
      <c r="A559" s="46" t="str">
        <f t="shared" si="15"/>
        <v>1199122440432544000147</v>
      </c>
      <c r="B559" s="41" t="s">
        <v>2244</v>
      </c>
      <c r="C559" s="41" t="s">
        <v>448</v>
      </c>
      <c r="D559" s="41" t="s">
        <v>4460</v>
      </c>
      <c r="E559" s="54">
        <v>3542.9</v>
      </c>
      <c r="F559" s="42">
        <v>45684.518287037034</v>
      </c>
      <c r="G559" s="40"/>
      <c r="H559" s="40" t="str">
        <f>IFERROR(VLOOKUP(B559,#REF!,1,FALSE),"Não localizado")</f>
        <v>Não localizado</v>
      </c>
    </row>
    <row r="560" spans="1:8" x14ac:dyDescent="0.25">
      <c r="A560" s="46" t="str">
        <f t="shared" si="15"/>
        <v>0012644601092686002366</v>
      </c>
      <c r="B560" s="41" t="s">
        <v>10999</v>
      </c>
      <c r="C560" s="41" t="s">
        <v>179</v>
      </c>
      <c r="D560" s="41" t="s">
        <v>6724</v>
      </c>
      <c r="E560" s="54">
        <v>2759.89</v>
      </c>
      <c r="F560" s="42">
        <v>45684.526342592595</v>
      </c>
      <c r="G560" s="40"/>
      <c r="H560" s="40" t="str">
        <f>IFERROR(VLOOKUP(B560,#REF!,1,FALSE),"Não localizado")</f>
        <v>Não localizado</v>
      </c>
    </row>
    <row r="561" spans="1:8" x14ac:dyDescent="0.25">
      <c r="A561" s="46" t="str">
        <f t="shared" si="15"/>
        <v>0000813210254069000103</v>
      </c>
      <c r="B561" s="41" t="s">
        <v>2329</v>
      </c>
      <c r="C561" s="41" t="s">
        <v>2328</v>
      </c>
      <c r="D561" s="41" t="s">
        <v>11000</v>
      </c>
      <c r="E561" s="54">
        <v>18444691.379999999</v>
      </c>
      <c r="F561" s="42">
        <v>45684.537789351853</v>
      </c>
      <c r="G561" s="40"/>
      <c r="H561" s="40" t="str">
        <f>IFERROR(VLOOKUP(B561,#REF!,1,FALSE),"Não localizado")</f>
        <v>Não localizado</v>
      </c>
    </row>
    <row r="562" spans="1:8" x14ac:dyDescent="0.25">
      <c r="A562" s="46" t="str">
        <f t="shared" ref="A562:A602" si="16">B562&amp;C562</f>
        <v>1614122440432544000147</v>
      </c>
      <c r="B562" s="41" t="s">
        <v>2242</v>
      </c>
      <c r="C562" s="41" t="s">
        <v>448</v>
      </c>
      <c r="D562" s="41" t="s">
        <v>4460</v>
      </c>
      <c r="E562" s="54">
        <v>1842.68</v>
      </c>
      <c r="F562" s="42">
        <v>45684.614016203705</v>
      </c>
      <c r="G562" s="40"/>
      <c r="H562" s="40" t="str">
        <f>IFERROR(VLOOKUP(B562,#REF!,1,FALSE),"Não localizado")</f>
        <v>Não localizado</v>
      </c>
    </row>
    <row r="563" spans="1:8" x14ac:dyDescent="0.25">
      <c r="A563" s="46" t="str">
        <f t="shared" si="16"/>
        <v>5393122440432544000147</v>
      </c>
      <c r="B563" s="41" t="s">
        <v>2240</v>
      </c>
      <c r="C563" s="41" t="s">
        <v>448</v>
      </c>
      <c r="D563" s="41" t="s">
        <v>4460</v>
      </c>
      <c r="E563" s="54">
        <v>2606.34</v>
      </c>
      <c r="F563" s="42">
        <v>45684.630069444444</v>
      </c>
      <c r="G563" s="40"/>
      <c r="H563" s="40" t="str">
        <f>IFERROR(VLOOKUP(B563,#REF!,1,FALSE),"Não localizado")</f>
        <v>Não localizado</v>
      </c>
    </row>
    <row r="564" spans="1:8" x14ac:dyDescent="0.25">
      <c r="A564" s="46" t="str">
        <f t="shared" si="16"/>
        <v>3906122440432544000147</v>
      </c>
      <c r="B564" s="41" t="s">
        <v>2238</v>
      </c>
      <c r="C564" s="41" t="s">
        <v>448</v>
      </c>
      <c r="D564" s="41" t="s">
        <v>4460</v>
      </c>
      <c r="E564" s="54">
        <v>19352.38</v>
      </c>
      <c r="F564" s="42">
        <v>45684.649687500001</v>
      </c>
      <c r="G564" s="40"/>
      <c r="H564" s="40" t="str">
        <f>IFERROR(VLOOKUP(B564,#REF!,1,FALSE),"Não localizado")</f>
        <v>Não localizado</v>
      </c>
    </row>
    <row r="565" spans="1:8" x14ac:dyDescent="0.25">
      <c r="A565" s="46" t="str">
        <f t="shared" si="16"/>
        <v>00000638 - NCR00593850000140</v>
      </c>
      <c r="B565" s="41" t="s">
        <v>11001</v>
      </c>
      <c r="C565" s="41" t="s">
        <v>8600</v>
      </c>
      <c r="D565" s="41" t="s">
        <v>8601</v>
      </c>
      <c r="E565" s="54">
        <v>-6919.66</v>
      </c>
      <c r="F565" s="42">
        <v>45684.676458333335</v>
      </c>
      <c r="G565" s="40"/>
      <c r="H565" s="40" t="str">
        <f>IFERROR(VLOOKUP(B565,#REF!,1,FALSE),"Não localizado")</f>
        <v>Não localizado</v>
      </c>
    </row>
    <row r="566" spans="1:8" x14ac:dyDescent="0.25">
      <c r="A566" s="46" t="str">
        <f t="shared" si="16"/>
        <v>00005415R01609514000101</v>
      </c>
      <c r="B566" s="41" t="s">
        <v>11002</v>
      </c>
      <c r="C566" s="41" t="s">
        <v>11</v>
      </c>
      <c r="D566" s="41" t="s">
        <v>5133</v>
      </c>
      <c r="E566" s="54">
        <v>2614</v>
      </c>
      <c r="F566" s="42">
        <v>45684.686296296299</v>
      </c>
      <c r="G566" s="40"/>
      <c r="H566" s="40" t="str">
        <f>IFERROR(VLOOKUP(B566,#REF!,1,FALSE),"Não localizado")</f>
        <v>Não localizado</v>
      </c>
    </row>
    <row r="567" spans="1:8" x14ac:dyDescent="0.25">
      <c r="A567" s="46" t="str">
        <f t="shared" si="16"/>
        <v>0000014933278826000176</v>
      </c>
      <c r="B567" s="41" t="s">
        <v>1392</v>
      </c>
      <c r="C567" s="41" t="s">
        <v>1175</v>
      </c>
      <c r="D567" s="41" t="s">
        <v>10450</v>
      </c>
      <c r="E567" s="54">
        <v>760266</v>
      </c>
      <c r="F567" s="42">
        <v>45684.723506944443</v>
      </c>
      <c r="G567" s="40"/>
      <c r="H567" s="40" t="str">
        <f>IFERROR(VLOOKUP(B567,#REF!,1,FALSE),"Não localizado")</f>
        <v>Não localizado</v>
      </c>
    </row>
    <row r="568" spans="1:8" x14ac:dyDescent="0.25">
      <c r="A568" s="46" t="str">
        <f t="shared" si="16"/>
        <v>0000143935272126000108</v>
      </c>
      <c r="B568" s="41" t="s">
        <v>1434</v>
      </c>
      <c r="C568" s="41" t="s">
        <v>352</v>
      </c>
      <c r="D568" s="41" t="s">
        <v>10439</v>
      </c>
      <c r="E568" s="54">
        <v>4211.67</v>
      </c>
      <c r="F568" s="42">
        <v>45685.425520833334</v>
      </c>
      <c r="G568" s="40"/>
      <c r="H568" s="40" t="str">
        <f>IFERROR(VLOOKUP(B568,#REF!,1,FALSE),"Não localizado")</f>
        <v>Não localizado</v>
      </c>
    </row>
    <row r="569" spans="1:8" x14ac:dyDescent="0.25">
      <c r="A569" s="46" t="str">
        <f t="shared" si="16"/>
        <v>0003350900028986000612</v>
      </c>
      <c r="B569" s="41" t="s">
        <v>2598</v>
      </c>
      <c r="C569" s="41" t="s">
        <v>1011</v>
      </c>
      <c r="D569" s="41" t="s">
        <v>5202</v>
      </c>
      <c r="E569" s="54">
        <v>871.68</v>
      </c>
      <c r="F569" s="42">
        <v>45685.429432870369</v>
      </c>
      <c r="G569" s="40"/>
      <c r="H569" s="40" t="str">
        <f>IFERROR(VLOOKUP(B569,#REF!,1,FALSE),"Não localizado")</f>
        <v>Não localizado</v>
      </c>
    </row>
    <row r="570" spans="1:8" x14ac:dyDescent="0.25">
      <c r="A570" s="46" t="str">
        <f t="shared" si="16"/>
        <v>0000063207668845000107</v>
      </c>
      <c r="B570" s="41" t="s">
        <v>2359</v>
      </c>
      <c r="C570" s="41" t="s">
        <v>2358</v>
      </c>
      <c r="D570" s="41" t="s">
        <v>11003</v>
      </c>
      <c r="E570" s="54">
        <v>6000</v>
      </c>
      <c r="F570" s="42">
        <v>45685.438217592593</v>
      </c>
      <c r="G570" s="40"/>
      <c r="H570" s="40" t="str">
        <f>IFERROR(VLOOKUP(B570,#REF!,1,FALSE),"Não localizado")</f>
        <v>Não localizado</v>
      </c>
    </row>
    <row r="571" spans="1:8" x14ac:dyDescent="0.25">
      <c r="A571" s="46" t="str">
        <f t="shared" si="16"/>
        <v>0060773764601925000170</v>
      </c>
      <c r="B571" s="41" t="s">
        <v>2503</v>
      </c>
      <c r="C571" s="41" t="s">
        <v>1492</v>
      </c>
      <c r="D571" s="41" t="s">
        <v>10411</v>
      </c>
      <c r="E571" s="54">
        <v>11415.45</v>
      </c>
      <c r="F571" s="42">
        <v>45685.440694444442</v>
      </c>
      <c r="G571" s="40"/>
      <c r="H571" s="40" t="str">
        <f>IFERROR(VLOOKUP(B571,#REF!,1,FALSE),"Não localizado")</f>
        <v>Não localizado</v>
      </c>
    </row>
    <row r="572" spans="1:8" x14ac:dyDescent="0.25">
      <c r="A572" s="46" t="str">
        <f t="shared" si="16"/>
        <v>0046147000028986001694</v>
      </c>
      <c r="B572" s="41" t="s">
        <v>2229</v>
      </c>
      <c r="C572" s="41" t="s">
        <v>197</v>
      </c>
      <c r="D572" s="41" t="s">
        <v>5202</v>
      </c>
      <c r="E572" s="54">
        <v>1960.94</v>
      </c>
      <c r="F572" s="42">
        <v>45685.452905092592</v>
      </c>
      <c r="G572" s="40"/>
      <c r="H572" s="40" t="str">
        <f>IFERROR(VLOOKUP(B572,#REF!,1,FALSE),"Não localizado")</f>
        <v>Não localizado</v>
      </c>
    </row>
    <row r="573" spans="1:8" x14ac:dyDescent="0.25">
      <c r="A573" s="46" t="str">
        <f t="shared" si="16"/>
        <v>0025542000028986003476</v>
      </c>
      <c r="B573" s="41" t="s">
        <v>2599</v>
      </c>
      <c r="C573" s="41" t="s">
        <v>899</v>
      </c>
      <c r="D573" s="41" t="s">
        <v>5202</v>
      </c>
      <c r="E573" s="54">
        <v>2069.88</v>
      </c>
      <c r="F573" s="42">
        <v>45685.49486111111</v>
      </c>
      <c r="G573" s="40"/>
      <c r="H573" s="40" t="str">
        <f>IFERROR(VLOOKUP(B573,#REF!,1,FALSE),"Não localizado")</f>
        <v>Não localizado</v>
      </c>
    </row>
    <row r="574" spans="1:8" x14ac:dyDescent="0.25">
      <c r="A574" s="46" t="str">
        <f t="shared" si="16"/>
        <v>0000000149940671000121</v>
      </c>
      <c r="B574" s="41" t="s">
        <v>10862</v>
      </c>
      <c r="C574" s="41" t="s">
        <v>11004</v>
      </c>
      <c r="D574" s="41" t="s">
        <v>11005</v>
      </c>
      <c r="E574" s="54">
        <v>800</v>
      </c>
      <c r="F574" s="42">
        <v>45685.505254629628</v>
      </c>
      <c r="G574" s="40"/>
      <c r="H574" s="40" t="str">
        <f>IFERROR(VLOOKUP(B574,#REF!,1,FALSE),"Não localizado")</f>
        <v>Não localizado</v>
      </c>
    </row>
    <row r="575" spans="1:8" x14ac:dyDescent="0.25">
      <c r="A575" s="46" t="str">
        <f t="shared" si="16"/>
        <v>0000415113941765000178</v>
      </c>
      <c r="B575" s="41" t="s">
        <v>1283</v>
      </c>
      <c r="C575" s="41" t="s">
        <v>11006</v>
      </c>
      <c r="D575" s="41" t="s">
        <v>11007</v>
      </c>
      <c r="E575" s="54">
        <v>0</v>
      </c>
      <c r="F575" s="42">
        <v>45685.513680555552</v>
      </c>
      <c r="G575" s="40"/>
      <c r="H575" s="40" t="str">
        <f>IFERROR(VLOOKUP(B575,#REF!,1,FALSE),"Não localizado")</f>
        <v>Não localizado</v>
      </c>
    </row>
    <row r="576" spans="1:8" x14ac:dyDescent="0.25">
      <c r="A576" s="46" t="str">
        <f t="shared" si="16"/>
        <v>0000683705673029000158</v>
      </c>
      <c r="B576" s="41" t="s">
        <v>11008</v>
      </c>
      <c r="C576" s="41" t="s">
        <v>5026</v>
      </c>
      <c r="D576" s="41" t="s">
        <v>5027</v>
      </c>
      <c r="E576" s="54">
        <v>1359.2</v>
      </c>
      <c r="F576" s="42">
        <v>45685.516111111108</v>
      </c>
      <c r="G576" s="40"/>
      <c r="H576" s="40" t="str">
        <f>IFERROR(VLOOKUP(B576,#REF!,1,FALSE),"Não localizado")</f>
        <v>Não localizado</v>
      </c>
    </row>
    <row r="577" spans="1:8" x14ac:dyDescent="0.25">
      <c r="A577" s="46" t="str">
        <f t="shared" si="16"/>
        <v>0000003710433547000134</v>
      </c>
      <c r="B577" s="41" t="s">
        <v>218</v>
      </c>
      <c r="C577" s="41" t="s">
        <v>8876</v>
      </c>
      <c r="D577" s="41" t="s">
        <v>8877</v>
      </c>
      <c r="E577" s="54">
        <v>220</v>
      </c>
      <c r="F577" s="42">
        <v>45685.518946759257</v>
      </c>
      <c r="G577" s="40"/>
      <c r="H577" s="40" t="str">
        <f>IFERROR(VLOOKUP(B577,#REF!,1,FALSE),"Não localizado")</f>
        <v>Não localizado</v>
      </c>
    </row>
    <row r="578" spans="1:8" x14ac:dyDescent="0.25">
      <c r="A578" s="46" t="str">
        <f t="shared" si="16"/>
        <v>0012653401092686002366</v>
      </c>
      <c r="B578" s="41" t="s">
        <v>11009</v>
      </c>
      <c r="C578" s="41" t="s">
        <v>179</v>
      </c>
      <c r="D578" s="41" t="s">
        <v>6724</v>
      </c>
      <c r="E578" s="54">
        <v>11756.06</v>
      </c>
      <c r="F578" s="42">
        <v>45685.522881944446</v>
      </c>
      <c r="G578" s="40"/>
      <c r="H578" s="40" t="str">
        <f>IFERROR(VLOOKUP(B578,#REF!,1,FALSE),"Não localizado")</f>
        <v>Não localizado</v>
      </c>
    </row>
    <row r="579" spans="1:8" x14ac:dyDescent="0.25">
      <c r="A579" s="46" t="str">
        <f t="shared" si="16"/>
        <v>0000512302911903000150</v>
      </c>
      <c r="B579" s="41" t="s">
        <v>2600</v>
      </c>
      <c r="C579" s="41" t="s">
        <v>186</v>
      </c>
      <c r="D579" s="41" t="s">
        <v>5799</v>
      </c>
      <c r="E579" s="54">
        <v>33042</v>
      </c>
      <c r="F579" s="42">
        <v>45685.623969907407</v>
      </c>
      <c r="G579" s="40"/>
      <c r="H579" s="40" t="str">
        <f>IFERROR(VLOOKUP(B579,#REF!,1,FALSE),"Não localizado")</f>
        <v>Não localizado</v>
      </c>
    </row>
    <row r="580" spans="1:8" x14ac:dyDescent="0.25">
      <c r="A580" s="46" t="str">
        <f t="shared" si="16"/>
        <v>0001315809305983000149</v>
      </c>
      <c r="B580" s="41" t="s">
        <v>2437</v>
      </c>
      <c r="C580" s="41" t="s">
        <v>984</v>
      </c>
      <c r="D580" s="41" t="s">
        <v>8394</v>
      </c>
      <c r="E580" s="54">
        <v>199998</v>
      </c>
      <c r="F580" s="42">
        <v>45685.634097222224</v>
      </c>
      <c r="G580" s="40"/>
      <c r="H580" s="40" t="str">
        <f>IFERROR(VLOOKUP(B580,#REF!,1,FALSE),"Não localizado")</f>
        <v>Não localizado</v>
      </c>
    </row>
    <row r="581" spans="1:8" x14ac:dyDescent="0.25">
      <c r="A581" s="46" t="str">
        <f t="shared" si="16"/>
        <v>0001315509305983000149</v>
      </c>
      <c r="B581" s="41" t="s">
        <v>2434</v>
      </c>
      <c r="C581" s="41" t="s">
        <v>984</v>
      </c>
      <c r="D581" s="41" t="s">
        <v>8394</v>
      </c>
      <c r="E581" s="54">
        <v>120000</v>
      </c>
      <c r="F581" s="42">
        <v>45685.645624999997</v>
      </c>
      <c r="G581" s="40"/>
      <c r="H581" s="40" t="str">
        <f>IFERROR(VLOOKUP(B581,#REF!,1,FALSE),"Não localizado")</f>
        <v>Não localizado</v>
      </c>
    </row>
    <row r="582" spans="1:8" x14ac:dyDescent="0.25">
      <c r="A582" s="46" t="str">
        <f t="shared" si="16"/>
        <v>0001315609305983000149</v>
      </c>
      <c r="B582" s="41" t="s">
        <v>2435</v>
      </c>
      <c r="C582" s="41" t="s">
        <v>984</v>
      </c>
      <c r="D582" s="41" t="s">
        <v>8394</v>
      </c>
      <c r="E582" s="54">
        <v>120000</v>
      </c>
      <c r="F582" s="42">
        <v>45685.65042824074</v>
      </c>
      <c r="G582" s="40"/>
      <c r="H582" s="40" t="str">
        <f>IFERROR(VLOOKUP(B582,#REF!,1,FALSE),"Não localizado")</f>
        <v>Não localizado</v>
      </c>
    </row>
    <row r="583" spans="1:8" x14ac:dyDescent="0.25">
      <c r="A583" s="46" t="str">
        <f t="shared" si="16"/>
        <v>0000865282895327000133</v>
      </c>
      <c r="B583" s="41" t="s">
        <v>2517</v>
      </c>
      <c r="C583" s="41" t="s">
        <v>37</v>
      </c>
      <c r="D583" s="41" t="s">
        <v>5817</v>
      </c>
      <c r="E583" s="54">
        <v>33333.33</v>
      </c>
      <c r="F583" s="42">
        <v>45685.652905092589</v>
      </c>
      <c r="G583" s="40"/>
      <c r="H583" s="40" t="str">
        <f>IFERROR(VLOOKUP(B583,#REF!,1,FALSE),"Não localizado")</f>
        <v>Não localizado</v>
      </c>
    </row>
    <row r="584" spans="1:8" x14ac:dyDescent="0.25">
      <c r="A584" s="46" t="str">
        <f t="shared" si="16"/>
        <v>0000865382895327000133</v>
      </c>
      <c r="B584" s="41" t="s">
        <v>2449</v>
      </c>
      <c r="C584" s="41" t="s">
        <v>37</v>
      </c>
      <c r="D584" s="41" t="s">
        <v>5817</v>
      </c>
      <c r="E584" s="54">
        <v>40881.81</v>
      </c>
      <c r="F584" s="42">
        <v>45685.656527777777</v>
      </c>
      <c r="G584" s="40"/>
      <c r="H584" s="40" t="str">
        <f>IFERROR(VLOOKUP(B584,#REF!,1,FALSE),"Não localizado")</f>
        <v>Não localizado</v>
      </c>
    </row>
    <row r="585" spans="1:8" x14ac:dyDescent="0.25">
      <c r="A585" s="46" t="str">
        <f t="shared" si="16"/>
        <v>00004648R22772012000177</v>
      </c>
      <c r="B585" s="41" t="s">
        <v>11010</v>
      </c>
      <c r="C585" s="41" t="s">
        <v>124</v>
      </c>
      <c r="D585" s="41" t="s">
        <v>9268</v>
      </c>
      <c r="E585" s="54">
        <v>11095.04</v>
      </c>
      <c r="F585" s="42">
        <v>45685.658692129633</v>
      </c>
      <c r="G585" s="40"/>
      <c r="H585" s="40" t="str">
        <f>IFERROR(VLOOKUP(B585,#REF!,1,FALSE),"Não localizado")</f>
        <v>Não localizado</v>
      </c>
    </row>
    <row r="586" spans="1:8" x14ac:dyDescent="0.25">
      <c r="A586" s="46" t="str">
        <f t="shared" si="16"/>
        <v>0000117102853446000194</v>
      </c>
      <c r="B586" s="41" t="s">
        <v>2743</v>
      </c>
      <c r="C586" s="41" t="s">
        <v>487</v>
      </c>
      <c r="D586" s="41" t="s">
        <v>6234</v>
      </c>
      <c r="E586" s="54">
        <v>22083.73</v>
      </c>
      <c r="F586" s="42">
        <v>45685.660752314812</v>
      </c>
      <c r="G586" s="40"/>
      <c r="H586" s="40" t="str">
        <f>IFERROR(VLOOKUP(B586,#REF!,1,FALSE),"Não localizado")</f>
        <v>Não localizado</v>
      </c>
    </row>
    <row r="587" spans="1:8" x14ac:dyDescent="0.25">
      <c r="A587" s="46" t="str">
        <f t="shared" si="16"/>
        <v>0001315909305983000149</v>
      </c>
      <c r="B587" s="41" t="s">
        <v>11011</v>
      </c>
      <c r="C587" s="41" t="s">
        <v>984</v>
      </c>
      <c r="D587" s="41" t="s">
        <v>8394</v>
      </c>
      <c r="E587" s="54">
        <v>80000</v>
      </c>
      <c r="F587" s="42">
        <v>45685.665567129632</v>
      </c>
      <c r="G587" s="40"/>
      <c r="H587" s="40" t="str">
        <f>IFERROR(VLOOKUP(B587,#REF!,1,FALSE),"Não localizado")</f>
        <v>Não localizado</v>
      </c>
    </row>
    <row r="588" spans="1:8" x14ac:dyDescent="0.25">
      <c r="A588" s="46" t="str">
        <f t="shared" si="16"/>
        <v>00009305983000149</v>
      </c>
      <c r="B588" s="41" t="s">
        <v>11012</v>
      </c>
      <c r="C588" s="41" t="s">
        <v>984</v>
      </c>
      <c r="D588" s="41" t="s">
        <v>8394</v>
      </c>
      <c r="E588" s="54">
        <v>0</v>
      </c>
      <c r="F588" s="42">
        <v>45685.666898148149</v>
      </c>
      <c r="G588" s="40"/>
      <c r="H588" s="40" t="str">
        <f>IFERROR(VLOOKUP(B588,#REF!,1,FALSE),"Não localizado")</f>
        <v>Não localizado</v>
      </c>
    </row>
    <row r="589" spans="1:8" x14ac:dyDescent="0.25">
      <c r="A589" s="46" t="str">
        <f t="shared" si="16"/>
        <v>0002216700735293000155</v>
      </c>
      <c r="B589" s="41" t="s">
        <v>2504</v>
      </c>
      <c r="C589" s="41" t="s">
        <v>850</v>
      </c>
      <c r="D589" s="41" t="s">
        <v>10643</v>
      </c>
      <c r="E589" s="54">
        <v>480</v>
      </c>
      <c r="F589" s="42">
        <v>45685.669502314813</v>
      </c>
      <c r="G589" s="40"/>
      <c r="H589" s="40" t="str">
        <f>IFERROR(VLOOKUP(B589,#REF!,1,FALSE),"Não localizado")</f>
        <v>Não localizado</v>
      </c>
    </row>
    <row r="590" spans="1:8" x14ac:dyDescent="0.25">
      <c r="A590" s="46" t="str">
        <f t="shared" si="16"/>
        <v>0028057667071001000360</v>
      </c>
      <c r="B590" s="41" t="s">
        <v>11013</v>
      </c>
      <c r="C590" s="41" t="s">
        <v>879</v>
      </c>
      <c r="D590" s="41" t="s">
        <v>9815</v>
      </c>
      <c r="E590" s="54">
        <v>25147.97</v>
      </c>
      <c r="F590" s="42">
        <v>45685.673356481479</v>
      </c>
      <c r="G590" s="40"/>
      <c r="H590" s="40" t="str">
        <f>IFERROR(VLOOKUP(B590,#REF!,1,FALSE),"Não localizado")</f>
        <v>Não localizado</v>
      </c>
    </row>
    <row r="591" spans="1:8" x14ac:dyDescent="0.25">
      <c r="A591" s="46" t="str">
        <f t="shared" si="16"/>
        <v>0038057767071001000360</v>
      </c>
      <c r="B591" s="41" t="s">
        <v>11014</v>
      </c>
      <c r="C591" s="41" t="s">
        <v>879</v>
      </c>
      <c r="D591" s="41" t="s">
        <v>9815</v>
      </c>
      <c r="E591" s="54">
        <v>12926.61</v>
      </c>
      <c r="F591" s="42">
        <v>45685.679560185185</v>
      </c>
      <c r="G591" s="40"/>
      <c r="H591" s="40" t="str">
        <f>IFERROR(VLOOKUP(B591,#REF!,1,FALSE),"Não localizado")</f>
        <v>Não localizado</v>
      </c>
    </row>
    <row r="592" spans="1:8" x14ac:dyDescent="0.25">
      <c r="A592" s="46" t="str">
        <f t="shared" si="16"/>
        <v>0028057867071001000360</v>
      </c>
      <c r="B592" s="41" t="s">
        <v>11015</v>
      </c>
      <c r="C592" s="41" t="s">
        <v>879</v>
      </c>
      <c r="D592" s="41" t="s">
        <v>9815</v>
      </c>
      <c r="E592" s="54">
        <v>13017.54</v>
      </c>
      <c r="F592" s="42">
        <v>45685.684791666667</v>
      </c>
      <c r="G592" s="40"/>
      <c r="H592" s="40" t="str">
        <f>IFERROR(VLOOKUP(B592,#REF!,1,FALSE),"Não localizado")</f>
        <v>Não localizado</v>
      </c>
    </row>
    <row r="593" spans="1:8" x14ac:dyDescent="0.25">
      <c r="A593" s="46" t="str">
        <f t="shared" si="16"/>
        <v>6594122440432544000147</v>
      </c>
      <c r="B593" s="41" t="s">
        <v>2615</v>
      </c>
      <c r="C593" s="41" t="s">
        <v>448</v>
      </c>
      <c r="D593" s="41" t="s">
        <v>4460</v>
      </c>
      <c r="E593" s="54">
        <v>909.29</v>
      </c>
      <c r="F593" s="42">
        <v>45685.688807870371</v>
      </c>
      <c r="G593" s="40"/>
      <c r="H593" s="40" t="str">
        <f>IFERROR(VLOOKUP(B593,#REF!,1,FALSE),"Não localizado")</f>
        <v>Não localizado</v>
      </c>
    </row>
    <row r="594" spans="1:8" x14ac:dyDescent="0.25">
      <c r="A594" s="46" t="str">
        <f t="shared" si="16"/>
        <v>1165123211179000121</v>
      </c>
      <c r="B594" s="41" t="s">
        <v>11016</v>
      </c>
      <c r="C594" s="41" t="s">
        <v>375</v>
      </c>
      <c r="D594" s="41" t="s">
        <v>10408</v>
      </c>
      <c r="E594" s="54">
        <v>39948.339999999997</v>
      </c>
      <c r="F594" s="42">
        <v>45685.689849537041</v>
      </c>
      <c r="G594" s="40"/>
      <c r="H594" s="40" t="str">
        <f>IFERROR(VLOOKUP(B594,#REF!,1,FALSE),"Não localizado")</f>
        <v>Não localizado</v>
      </c>
    </row>
    <row r="595" spans="1:8" x14ac:dyDescent="0.25">
      <c r="A595" s="46" t="str">
        <f t="shared" si="16"/>
        <v>0028057967071001000360</v>
      </c>
      <c r="B595" s="41" t="s">
        <v>11017</v>
      </c>
      <c r="C595" s="41" t="s">
        <v>879</v>
      </c>
      <c r="D595" s="41" t="s">
        <v>9815</v>
      </c>
      <c r="E595" s="54">
        <v>13002.08</v>
      </c>
      <c r="F595" s="42">
        <v>45685.693773148145</v>
      </c>
      <c r="G595" s="40"/>
      <c r="H595" s="40" t="str">
        <f>IFERROR(VLOOKUP(B595,#REF!,1,FALSE),"Não localizado")</f>
        <v>Não localizado</v>
      </c>
    </row>
    <row r="596" spans="1:8" x14ac:dyDescent="0.25">
      <c r="A596" s="46" t="str">
        <f t="shared" si="16"/>
        <v>0000096219540230000171</v>
      </c>
      <c r="B596" s="41" t="s">
        <v>2066</v>
      </c>
      <c r="C596" s="41" t="s">
        <v>356</v>
      </c>
      <c r="D596" s="41" t="s">
        <v>3298</v>
      </c>
      <c r="E596" s="54">
        <v>0</v>
      </c>
      <c r="F596" s="42">
        <v>45685.705625000002</v>
      </c>
      <c r="G596" s="40"/>
      <c r="H596" s="40" t="str">
        <f>IFERROR(VLOOKUP(B596,#REF!,1,FALSE),"Não localizado")</f>
        <v>Não localizado</v>
      </c>
    </row>
    <row r="597" spans="1:8" x14ac:dyDescent="0.25">
      <c r="A597" s="46" t="str">
        <f t="shared" si="16"/>
        <v>0002520935791391000437</v>
      </c>
      <c r="B597" s="41" t="s">
        <v>2336</v>
      </c>
      <c r="C597" s="41" t="s">
        <v>1430</v>
      </c>
      <c r="D597" s="41" t="s">
        <v>8411</v>
      </c>
      <c r="E597" s="54">
        <v>903.94</v>
      </c>
      <c r="F597" s="42">
        <v>45685.713738425926</v>
      </c>
      <c r="G597" s="40"/>
      <c r="H597" s="40" t="str">
        <f>IFERROR(VLOOKUP(B597,#REF!,1,FALSE),"Não localizado")</f>
        <v>Não localizado</v>
      </c>
    </row>
    <row r="598" spans="1:8" x14ac:dyDescent="0.25">
      <c r="A598" s="46" t="str">
        <f t="shared" si="16"/>
        <v>0000187107560676000189</v>
      </c>
      <c r="B598" s="41" t="s">
        <v>2515</v>
      </c>
      <c r="C598" s="41" t="s">
        <v>264</v>
      </c>
      <c r="D598" s="41" t="s">
        <v>3838</v>
      </c>
      <c r="E598" s="54">
        <v>9486.39</v>
      </c>
      <c r="F598" s="42">
        <v>45685.736631944441</v>
      </c>
      <c r="G598" s="40"/>
      <c r="H598" s="40" t="str">
        <f>IFERROR(VLOOKUP(B598,#REF!,1,FALSE),"Não localizado")</f>
        <v>Não localizado</v>
      </c>
    </row>
    <row r="599" spans="1:8" x14ac:dyDescent="0.25">
      <c r="A599" s="46" t="str">
        <f t="shared" si="16"/>
        <v>00004151R13941765000178</v>
      </c>
      <c r="B599" s="41" t="s">
        <v>11018</v>
      </c>
      <c r="C599" s="41" t="s">
        <v>11006</v>
      </c>
      <c r="D599" s="41" t="s">
        <v>11007</v>
      </c>
      <c r="E599" s="54">
        <v>3480.2</v>
      </c>
      <c r="F599" s="42">
        <v>45685.742847222224</v>
      </c>
      <c r="G599" s="40"/>
      <c r="H599" s="40" t="str">
        <f>IFERROR(VLOOKUP(B599,#REF!,1,FALSE),"Não localizado")</f>
        <v>Não localizado</v>
      </c>
    </row>
    <row r="600" spans="1:8" x14ac:dyDescent="0.25">
      <c r="A600" s="46" t="str">
        <f t="shared" si="16"/>
        <v>0002523835791391000437</v>
      </c>
      <c r="B600" s="41" t="s">
        <v>2344</v>
      </c>
      <c r="C600" s="41" t="s">
        <v>1430</v>
      </c>
      <c r="D600" s="41" t="s">
        <v>8411</v>
      </c>
      <c r="E600" s="54">
        <v>907599.6</v>
      </c>
      <c r="F600" s="42">
        <v>45685.755254629628</v>
      </c>
      <c r="G600" s="40"/>
      <c r="H600" s="40" t="str">
        <f>IFERROR(VLOOKUP(B600,#REF!,1,FALSE),"Não localizado")</f>
        <v>Não localizado</v>
      </c>
    </row>
    <row r="601" spans="1:8" x14ac:dyDescent="0.25">
      <c r="A601" s="46" t="str">
        <f t="shared" si="16"/>
        <v>6200745540432544000147</v>
      </c>
      <c r="B601" s="41" t="s">
        <v>2614</v>
      </c>
      <c r="C601" s="41" t="s">
        <v>448</v>
      </c>
      <c r="D601" s="41" t="s">
        <v>4460</v>
      </c>
      <c r="E601" s="54">
        <v>54.98</v>
      </c>
      <c r="F601" s="42">
        <v>45685.759317129632</v>
      </c>
      <c r="G601" s="40"/>
      <c r="H601" s="40" t="str">
        <f>IFERROR(VLOOKUP(B601,#REF!,1,FALSE),"Não localizado")</f>
        <v>Não localizado</v>
      </c>
    </row>
    <row r="602" spans="1:8" x14ac:dyDescent="0.25">
      <c r="A602" s="46" t="str">
        <f t="shared" si="16"/>
        <v>0002523735791391000437</v>
      </c>
      <c r="B602" s="41" t="s">
        <v>2342</v>
      </c>
      <c r="C602" s="41" t="s">
        <v>1430</v>
      </c>
      <c r="D602" s="41" t="s">
        <v>8411</v>
      </c>
      <c r="E602" s="54">
        <v>1404.45</v>
      </c>
      <c r="F602" s="42">
        <v>45685.762511574074</v>
      </c>
      <c r="G602" s="40"/>
      <c r="H602" s="40" t="str">
        <f>IFERROR(VLOOKUP(B602,#REF!,1,FALSE),"Não localizado")</f>
        <v>Não localizado</v>
      </c>
    </row>
    <row r="603" spans="1:8" x14ac:dyDescent="0.25">
      <c r="A603" s="46" t="str">
        <f t="shared" ref="A603:A619" si="17">B603&amp;C603</f>
        <v>0002520835791391000437</v>
      </c>
      <c r="B603" s="41" t="s">
        <v>2335</v>
      </c>
      <c r="C603" s="41" t="s">
        <v>1430</v>
      </c>
      <c r="D603" s="41" t="s">
        <v>8411</v>
      </c>
      <c r="E603" s="54">
        <v>720.11</v>
      </c>
      <c r="F603" s="42">
        <v>45685.765335648146</v>
      </c>
      <c r="G603" s="40"/>
      <c r="H603" s="40" t="str">
        <f>IFERROR(VLOOKUP(B603,#REF!,1,FALSE),"Não localizado")</f>
        <v>Não localizado</v>
      </c>
    </row>
    <row r="604" spans="1:8" x14ac:dyDescent="0.25">
      <c r="A604" s="46" t="str">
        <f t="shared" si="17"/>
        <v>2400159440432544000147</v>
      </c>
      <c r="B604" s="41" t="s">
        <v>2611</v>
      </c>
      <c r="C604" s="41" t="s">
        <v>448</v>
      </c>
      <c r="D604" s="41" t="s">
        <v>4460</v>
      </c>
      <c r="E604" s="54">
        <v>1569.24</v>
      </c>
      <c r="F604" s="42">
        <v>45685.765972222223</v>
      </c>
      <c r="G604" s="40"/>
      <c r="H604" s="40" t="str">
        <f>IFERROR(VLOOKUP(B604,#REF!,1,FALSE),"Não localizado")</f>
        <v>Não localizado</v>
      </c>
    </row>
    <row r="605" spans="1:8" x14ac:dyDescent="0.25">
      <c r="A605" s="46" t="str">
        <f t="shared" si="17"/>
        <v>2025213510916727000177</v>
      </c>
      <c r="B605" s="41" t="s">
        <v>2514</v>
      </c>
      <c r="C605" s="41" t="s">
        <v>498</v>
      </c>
      <c r="D605" s="41" t="s">
        <v>4668</v>
      </c>
      <c r="E605" s="54">
        <v>7120</v>
      </c>
      <c r="F605" s="42">
        <v>45685.767777777779</v>
      </c>
      <c r="G605" s="40"/>
      <c r="H605" s="40" t="str">
        <f>IFERROR(VLOOKUP(B605,#REF!,1,FALSE),"Não localizado")</f>
        <v>Não localizado</v>
      </c>
    </row>
    <row r="606" spans="1:8" x14ac:dyDescent="0.25">
      <c r="A606" s="46" t="str">
        <f t="shared" si="17"/>
        <v>0202577244591001000123</v>
      </c>
      <c r="B606" s="41" t="s">
        <v>11019</v>
      </c>
      <c r="C606" s="41" t="s">
        <v>373</v>
      </c>
      <c r="D606" s="41" t="s">
        <v>10406</v>
      </c>
      <c r="E606" s="54">
        <v>3274.68</v>
      </c>
      <c r="F606" s="42">
        <v>45685.776296296295</v>
      </c>
      <c r="G606" s="40"/>
      <c r="H606" s="40" t="str">
        <f>IFERROR(VLOOKUP(B606,#REF!,1,FALSE),"Não localizado")</f>
        <v>Não localizado</v>
      </c>
    </row>
    <row r="607" spans="1:8" x14ac:dyDescent="0.25">
      <c r="A607" s="46" t="str">
        <f t="shared" si="17"/>
        <v>0000096119540230000171</v>
      </c>
      <c r="B607" s="41" t="s">
        <v>2402</v>
      </c>
      <c r="C607" s="41" t="s">
        <v>356</v>
      </c>
      <c r="D607" s="41" t="s">
        <v>3298</v>
      </c>
      <c r="E607" s="54">
        <v>0</v>
      </c>
      <c r="F607" s="42">
        <v>45686.421909722223</v>
      </c>
      <c r="G607" s="40"/>
      <c r="H607" s="40" t="str">
        <f>IFERROR(VLOOKUP(B607,#REF!,1,FALSE),"Não localizado")</f>
        <v>Não localizado</v>
      </c>
    </row>
    <row r="608" spans="1:8" x14ac:dyDescent="0.25">
      <c r="A608" s="46" t="str">
        <f t="shared" si="17"/>
        <v>00000962R19540230000171</v>
      </c>
      <c r="B608" s="41" t="s">
        <v>11020</v>
      </c>
      <c r="C608" s="41" t="s">
        <v>356</v>
      </c>
      <c r="D608" s="41" t="s">
        <v>3298</v>
      </c>
      <c r="E608" s="54">
        <v>0</v>
      </c>
      <c r="F608" s="42">
        <v>45686.439733796295</v>
      </c>
      <c r="G608" s="40"/>
      <c r="H608" s="40" t="str">
        <f>IFERROR(VLOOKUP(B608,#REF!,1,FALSE),"Não localizado")</f>
        <v>Não localizado</v>
      </c>
    </row>
    <row r="609" spans="1:8" x14ac:dyDescent="0.25">
      <c r="A609" s="46" t="str">
        <f t="shared" si="17"/>
        <v>0035540242644220000106</v>
      </c>
      <c r="B609" s="41" t="s">
        <v>2601</v>
      </c>
      <c r="C609" s="41" t="s">
        <v>300</v>
      </c>
      <c r="D609" s="41" t="s">
        <v>3344</v>
      </c>
      <c r="E609" s="54">
        <v>54045.11</v>
      </c>
      <c r="F609" s="42">
        <v>45686.452384259261</v>
      </c>
      <c r="G609" s="40"/>
      <c r="H609" s="40" t="str">
        <f>IFERROR(VLOOKUP(B609,#REF!,1,FALSE),"Não localizado")</f>
        <v>Não localizado</v>
      </c>
    </row>
    <row r="610" spans="1:8" x14ac:dyDescent="0.25">
      <c r="A610" s="46" t="str">
        <f t="shared" si="17"/>
        <v>0002520535791391000437</v>
      </c>
      <c r="B610" s="41" t="s">
        <v>2333</v>
      </c>
      <c r="C610" s="41" t="s">
        <v>1430</v>
      </c>
      <c r="D610" s="41" t="s">
        <v>8411</v>
      </c>
      <c r="E610" s="54">
        <v>9364.93</v>
      </c>
      <c r="F610" s="42">
        <v>45686.454212962963</v>
      </c>
      <c r="G610" s="40"/>
      <c r="H610" s="40" t="str">
        <f>IFERROR(VLOOKUP(B610,#REF!,1,FALSE),"Não localizado")</f>
        <v>Não localizado</v>
      </c>
    </row>
    <row r="611" spans="1:8" x14ac:dyDescent="0.25">
      <c r="A611" s="46" t="str">
        <f t="shared" si="17"/>
        <v>2400102840432544000147</v>
      </c>
      <c r="B611" s="41" t="s">
        <v>2610</v>
      </c>
      <c r="C611" s="41" t="s">
        <v>448</v>
      </c>
      <c r="D611" s="41" t="s">
        <v>4460</v>
      </c>
      <c r="E611" s="54">
        <v>1537.55</v>
      </c>
      <c r="F611" s="42">
        <v>45686.458229166667</v>
      </c>
      <c r="G611" s="40"/>
      <c r="H611" s="40" t="str">
        <f>IFERROR(VLOOKUP(B611,#REF!,1,FALSE),"Não localizado")</f>
        <v>Não localizado</v>
      </c>
    </row>
    <row r="612" spans="1:8" x14ac:dyDescent="0.25">
      <c r="A612" s="46" t="str">
        <f t="shared" si="17"/>
        <v>0001202500082024000137</v>
      </c>
      <c r="B612" s="41" t="s">
        <v>2248</v>
      </c>
      <c r="C612" s="41" t="s">
        <v>660</v>
      </c>
      <c r="D612" s="41" t="s">
        <v>4595</v>
      </c>
      <c r="E612" s="54">
        <v>27216.84</v>
      </c>
      <c r="F612" s="42">
        <v>45686.471145833333</v>
      </c>
      <c r="G612" s="40"/>
      <c r="H612" s="40" t="str">
        <f>IFERROR(VLOOKUP(B612,#REF!,1,FALSE),"Não localizado")</f>
        <v>Não localizado</v>
      </c>
    </row>
    <row r="613" spans="1:8" x14ac:dyDescent="0.25">
      <c r="A613" s="46" t="str">
        <f t="shared" si="17"/>
        <v>1413122440432544000147</v>
      </c>
      <c r="B613" s="41" t="s">
        <v>2609</v>
      </c>
      <c r="C613" s="41" t="s">
        <v>448</v>
      </c>
      <c r="D613" s="41" t="s">
        <v>4460</v>
      </c>
      <c r="E613" s="54">
        <v>2190.1999999999998</v>
      </c>
      <c r="F613" s="42">
        <v>45686.475127314814</v>
      </c>
      <c r="G613" s="40"/>
      <c r="H613" s="40" t="str">
        <f>IFERROR(VLOOKUP(B613,#REF!,1,FALSE),"Não localizado")</f>
        <v>Não localizado</v>
      </c>
    </row>
    <row r="614" spans="1:8" x14ac:dyDescent="0.25">
      <c r="A614" s="46" t="str">
        <f t="shared" si="17"/>
        <v>0000086339872381000134</v>
      </c>
      <c r="B614" s="41" t="s">
        <v>2494</v>
      </c>
      <c r="C614" s="41" t="s">
        <v>477</v>
      </c>
      <c r="D614" s="41" t="s">
        <v>5523</v>
      </c>
      <c r="E614" s="54">
        <v>3761.24</v>
      </c>
      <c r="F614" s="42">
        <v>45686.481157407405</v>
      </c>
      <c r="G614" s="40"/>
      <c r="H614" s="40" t="str">
        <f>IFERROR(VLOOKUP(B614,#REF!,1,FALSE),"Não localizado")</f>
        <v>Não localizado</v>
      </c>
    </row>
    <row r="615" spans="1:8" x14ac:dyDescent="0.25">
      <c r="A615" s="46" t="str">
        <f t="shared" si="17"/>
        <v>0000026008529788000130</v>
      </c>
      <c r="B615" s="41" t="s">
        <v>11021</v>
      </c>
      <c r="C615" s="41" t="s">
        <v>1061</v>
      </c>
      <c r="D615" s="41" t="s">
        <v>10407</v>
      </c>
      <c r="E615" s="54">
        <v>38611.919999999998</v>
      </c>
      <c r="F615" s="42">
        <v>45686.485648148147</v>
      </c>
      <c r="G615" s="40"/>
      <c r="H615" s="40" t="str">
        <f>IFERROR(VLOOKUP(B615,#REF!,1,FALSE),"Não localizado")</f>
        <v>Não localizado</v>
      </c>
    </row>
    <row r="616" spans="1:8" x14ac:dyDescent="0.25">
      <c r="A616" s="46" t="str">
        <f t="shared" si="17"/>
        <v>0007631257655334000110</v>
      </c>
      <c r="B616" s="41" t="s">
        <v>2479</v>
      </c>
      <c r="C616" s="41" t="s">
        <v>401</v>
      </c>
      <c r="D616" s="41" t="s">
        <v>3238</v>
      </c>
      <c r="E616" s="54">
        <v>207282</v>
      </c>
      <c r="F616" s="42">
        <v>45686.489537037036</v>
      </c>
      <c r="G616" s="40"/>
      <c r="H616" s="40" t="str">
        <f>IFERROR(VLOOKUP(B616,#REF!,1,FALSE),"Não localizado")</f>
        <v>Não localizado</v>
      </c>
    </row>
    <row r="617" spans="1:8" x14ac:dyDescent="0.25">
      <c r="A617" s="46" t="str">
        <f t="shared" si="17"/>
        <v>0020251742789396000148</v>
      </c>
      <c r="B617" s="41" t="s">
        <v>2497</v>
      </c>
      <c r="C617" s="41" t="s">
        <v>482</v>
      </c>
      <c r="D617" s="41" t="s">
        <v>4861</v>
      </c>
      <c r="E617" s="54">
        <v>1285.6500000000001</v>
      </c>
      <c r="F617" s="42">
        <v>45686.490636574075</v>
      </c>
      <c r="G617" s="40"/>
      <c r="H617" s="40" t="str">
        <f>IFERROR(VLOOKUP(B617,#REF!,1,FALSE),"Não localizado")</f>
        <v>Não localizado</v>
      </c>
    </row>
    <row r="618" spans="1:8" x14ac:dyDescent="0.25">
      <c r="A618" s="46" t="str">
        <f t="shared" si="17"/>
        <v>0001165023211179000121</v>
      </c>
      <c r="B618" s="41" t="s">
        <v>2502</v>
      </c>
      <c r="C618" s="41" t="s">
        <v>375</v>
      </c>
      <c r="D618" s="41" t="s">
        <v>10408</v>
      </c>
      <c r="E618" s="54">
        <v>40942.53</v>
      </c>
      <c r="F618" s="42">
        <v>45686.49255787037</v>
      </c>
      <c r="G618" s="40"/>
      <c r="H618" s="40" t="str">
        <f>IFERROR(VLOOKUP(B618,#REF!,1,FALSE),"Não localizado")</f>
        <v>Não localizado</v>
      </c>
    </row>
    <row r="619" spans="1:8" x14ac:dyDescent="0.25">
      <c r="A619" s="46" t="str">
        <f t="shared" si="17"/>
        <v>0002523635791391000437</v>
      </c>
      <c r="B619" s="41" t="s">
        <v>2341</v>
      </c>
      <c r="C619" s="41" t="s">
        <v>1430</v>
      </c>
      <c r="D619" s="41" t="s">
        <v>8411</v>
      </c>
      <c r="E619" s="54">
        <v>1762.98</v>
      </c>
      <c r="F619" s="42">
        <v>45686.497800925928</v>
      </c>
      <c r="G619" s="40"/>
      <c r="H619" s="40" t="str">
        <f>IFERROR(VLOOKUP(B619,#REF!,1,FALSE),"Não localizado")</f>
        <v>Não localizado</v>
      </c>
    </row>
    <row r="620" spans="1:8" x14ac:dyDescent="0.25">
      <c r="A620" s="46" t="str">
        <f t="shared" ref="A620:A634" si="18">B620&amp;C620</f>
        <v>0002523535791391000437</v>
      </c>
      <c r="B620" s="41" t="s">
        <v>2340</v>
      </c>
      <c r="C620" s="41" t="s">
        <v>1430</v>
      </c>
      <c r="D620" s="41" t="s">
        <v>8411</v>
      </c>
      <c r="E620" s="54">
        <v>18264.7</v>
      </c>
      <c r="F620" s="42">
        <v>45686.504467592589</v>
      </c>
      <c r="G620" s="40"/>
      <c r="H620" s="40" t="str">
        <f>IFERROR(VLOOKUP(B620,#REF!,1,FALSE),"Não localizado")</f>
        <v>Não localizado</v>
      </c>
    </row>
    <row r="621" spans="1:8" x14ac:dyDescent="0.25">
      <c r="A621" s="46" t="str">
        <f t="shared" si="18"/>
        <v>0002524135791391000437</v>
      </c>
      <c r="B621" s="41" t="s">
        <v>2347</v>
      </c>
      <c r="C621" s="41" t="s">
        <v>1430</v>
      </c>
      <c r="D621" s="41" t="s">
        <v>8411</v>
      </c>
      <c r="E621" s="54">
        <v>0</v>
      </c>
      <c r="F621" s="42">
        <v>45686.514074074075</v>
      </c>
      <c r="G621" s="40"/>
      <c r="H621" s="40" t="str">
        <f>IFERROR(VLOOKUP(B621,#REF!,1,FALSE),"Não localizado")</f>
        <v>Não localizado</v>
      </c>
    </row>
    <row r="622" spans="1:8" x14ac:dyDescent="0.25">
      <c r="A622" s="46" t="str">
        <f t="shared" si="18"/>
        <v>0000105343965130000171</v>
      </c>
      <c r="B622" s="41" t="s">
        <v>2442</v>
      </c>
      <c r="C622" s="41" t="s">
        <v>315</v>
      </c>
      <c r="D622" s="41" t="s">
        <v>3343</v>
      </c>
      <c r="E622" s="54">
        <v>0</v>
      </c>
      <c r="F622" s="42">
        <v>45686.518113425926</v>
      </c>
      <c r="G622" s="40"/>
      <c r="H622" s="40" t="str">
        <f>IFERROR(VLOOKUP(B622,#REF!,1,FALSE),"Não localizado")</f>
        <v>Não localizado</v>
      </c>
    </row>
    <row r="623" spans="1:8" x14ac:dyDescent="0.25">
      <c r="A623" s="46" t="str">
        <f t="shared" si="18"/>
        <v>0000002243965130000171</v>
      </c>
      <c r="B623" s="41" t="s">
        <v>2232</v>
      </c>
      <c r="C623" s="41" t="s">
        <v>315</v>
      </c>
      <c r="D623" s="41" t="s">
        <v>3343</v>
      </c>
      <c r="E623" s="54">
        <v>2400</v>
      </c>
      <c r="F623" s="42">
        <v>45686.529560185183</v>
      </c>
      <c r="G623" s="40"/>
      <c r="H623" s="40" t="str">
        <f>IFERROR(VLOOKUP(B623,#REF!,1,FALSE),"Não localizado")</f>
        <v>Não localizado</v>
      </c>
    </row>
    <row r="624" spans="1:8" x14ac:dyDescent="0.25">
      <c r="A624" s="46" t="str">
        <f t="shared" si="18"/>
        <v>0002520635791391000437</v>
      </c>
      <c r="B624" s="41" t="s">
        <v>2334</v>
      </c>
      <c r="C624" s="41" t="s">
        <v>1430</v>
      </c>
      <c r="D624" s="41" t="s">
        <v>8411</v>
      </c>
      <c r="E624" s="54">
        <v>720.11</v>
      </c>
      <c r="F624" s="42">
        <v>45686.5312962963</v>
      </c>
      <c r="G624" s="40"/>
      <c r="H624" s="40" t="str">
        <f>IFERROR(VLOOKUP(B624,#REF!,1,FALSE),"Não localizado")</f>
        <v>Não localizado</v>
      </c>
    </row>
    <row r="625" spans="1:8" x14ac:dyDescent="0.25">
      <c r="A625" s="46" t="str">
        <f t="shared" si="18"/>
        <v>0000144095849642000176</v>
      </c>
      <c r="B625" s="41" t="s">
        <v>2310</v>
      </c>
      <c r="C625" s="41" t="s">
        <v>2307</v>
      </c>
      <c r="D625" s="41" t="s">
        <v>9271</v>
      </c>
      <c r="E625" s="54">
        <v>9544.4599999999991</v>
      </c>
      <c r="F625" s="42">
        <v>45686.582638888889</v>
      </c>
      <c r="G625" s="40"/>
      <c r="H625" s="40" t="str">
        <f>IFERROR(VLOOKUP(B625,#REF!,1,FALSE),"Não localizado")</f>
        <v>Não localizado</v>
      </c>
    </row>
    <row r="626" spans="1:8" x14ac:dyDescent="0.25">
      <c r="A626" s="46" t="str">
        <f t="shared" si="18"/>
        <v>0100462718294136000117</v>
      </c>
      <c r="B626" s="41" t="s">
        <v>11022</v>
      </c>
      <c r="C626" s="41" t="s">
        <v>8426</v>
      </c>
      <c r="D626" s="41" t="s">
        <v>8427</v>
      </c>
      <c r="E626" s="54">
        <v>18910</v>
      </c>
      <c r="F626" s="42">
        <v>45686.587858796294</v>
      </c>
      <c r="G626" s="40"/>
      <c r="H626" s="40" t="str">
        <f>IFERROR(VLOOKUP(B626,#REF!,1,FALSE),"Não localizado")</f>
        <v>Não localizado</v>
      </c>
    </row>
    <row r="627" spans="1:8" x14ac:dyDescent="0.25">
      <c r="A627" s="46" t="str">
        <f t="shared" si="18"/>
        <v>00025241R35791391000437</v>
      </c>
      <c r="B627" s="41" t="s">
        <v>11023</v>
      </c>
      <c r="C627" s="41" t="s">
        <v>1430</v>
      </c>
      <c r="D627" s="41" t="s">
        <v>8411</v>
      </c>
      <c r="E627" s="54">
        <v>69771.72</v>
      </c>
      <c r="F627" s="42">
        <v>45686.591805555552</v>
      </c>
      <c r="G627" s="40"/>
      <c r="H627" s="40" t="str">
        <f>IFERROR(VLOOKUP(B627,#REF!,1,FALSE),"Não localizado")</f>
        <v>Não localizado</v>
      </c>
    </row>
    <row r="628" spans="1:8" x14ac:dyDescent="0.25">
      <c r="A628" s="46" t="str">
        <f t="shared" si="18"/>
        <v>0000015133278826000176</v>
      </c>
      <c r="B628" s="41" t="s">
        <v>2356</v>
      </c>
      <c r="C628" s="41" t="s">
        <v>1175</v>
      </c>
      <c r="D628" s="41" t="s">
        <v>10450</v>
      </c>
      <c r="E628" s="54">
        <v>37260</v>
      </c>
      <c r="F628" s="42">
        <v>45686.599456018521</v>
      </c>
      <c r="G628" s="40"/>
      <c r="H628" s="40" t="str">
        <f>IFERROR(VLOOKUP(B628,#REF!,1,FALSE),"Não localizado")</f>
        <v>Não localizado</v>
      </c>
    </row>
    <row r="629" spans="1:8" x14ac:dyDescent="0.25">
      <c r="A629" s="46" t="str">
        <f t="shared" si="18"/>
        <v>0000143895849642000176</v>
      </c>
      <c r="B629" s="41" t="s">
        <v>1536</v>
      </c>
      <c r="C629" s="41" t="s">
        <v>2307</v>
      </c>
      <c r="D629" s="41" t="s">
        <v>9271</v>
      </c>
      <c r="E629" s="54">
        <v>4257.1400000000003</v>
      </c>
      <c r="F629" s="42">
        <v>45686.620833333334</v>
      </c>
      <c r="G629" s="40"/>
      <c r="H629" s="40" t="str">
        <f>IFERROR(VLOOKUP(B629,#REF!,1,FALSE),"Não localizado")</f>
        <v>Não localizado</v>
      </c>
    </row>
    <row r="630" spans="1:8" x14ac:dyDescent="0.25">
      <c r="A630" s="46" t="str">
        <f t="shared" si="18"/>
        <v>3194892208336783000190</v>
      </c>
      <c r="B630" s="41" t="s">
        <v>2426</v>
      </c>
      <c r="C630" s="41" t="s">
        <v>381</v>
      </c>
      <c r="D630" s="41" t="s">
        <v>4267</v>
      </c>
      <c r="E630" s="54">
        <v>26087.08</v>
      </c>
      <c r="F630" s="42">
        <v>45686.635787037034</v>
      </c>
      <c r="G630" s="40"/>
      <c r="H630" s="40" t="str">
        <f>IFERROR(VLOOKUP(B630,#REF!,1,FALSE),"Não localizado")</f>
        <v>Não localizado</v>
      </c>
    </row>
    <row r="631" spans="1:8" x14ac:dyDescent="0.25">
      <c r="A631" s="46" t="str">
        <f t="shared" si="18"/>
        <v>0001583710906993000119</v>
      </c>
      <c r="B631" s="41" t="s">
        <v>2519</v>
      </c>
      <c r="C631" s="41" t="s">
        <v>867</v>
      </c>
      <c r="D631" s="41" t="s">
        <v>3590</v>
      </c>
      <c r="E631" s="54">
        <v>40973.94</v>
      </c>
      <c r="F631" s="42">
        <v>45686.657210648147</v>
      </c>
      <c r="G631" s="40"/>
      <c r="H631" s="40" t="str">
        <f>IFERROR(VLOOKUP(B631,#REF!,1,FALSE),"Não localizado")</f>
        <v>Não localizado</v>
      </c>
    </row>
    <row r="632" spans="1:8" x14ac:dyDescent="0.25">
      <c r="A632" s="46" t="str">
        <f t="shared" si="18"/>
        <v>0002523435791391000437</v>
      </c>
      <c r="B632" s="41" t="s">
        <v>2339</v>
      </c>
      <c r="C632" s="41" t="s">
        <v>1430</v>
      </c>
      <c r="D632" s="41" t="s">
        <v>8411</v>
      </c>
      <c r="E632" s="54">
        <v>1404.45</v>
      </c>
      <c r="F632" s="42">
        <v>45686.677662037036</v>
      </c>
      <c r="G632" s="40"/>
      <c r="H632" s="40" t="str">
        <f>IFERROR(VLOOKUP(B632,#REF!,1,FALSE),"Não localizado")</f>
        <v>Não localizado</v>
      </c>
    </row>
    <row r="633" spans="1:8" x14ac:dyDescent="0.25">
      <c r="A633" s="46" t="str">
        <f t="shared" si="18"/>
        <v>LCI - 4764950715139</v>
      </c>
      <c r="B633" s="41" t="s">
        <v>11024</v>
      </c>
      <c r="C633" s="41" t="s">
        <v>2380</v>
      </c>
      <c r="D633" s="41" t="s">
        <v>3927</v>
      </c>
      <c r="E633" s="54">
        <v>100406</v>
      </c>
      <c r="F633" s="42">
        <v>45686.681539351855</v>
      </c>
      <c r="G633" s="40"/>
      <c r="H633" s="40" t="str">
        <f>IFERROR(VLOOKUP(B633,#REF!,1,FALSE),"Não localizado")</f>
        <v>Não localizado</v>
      </c>
    </row>
    <row r="634" spans="1:8" x14ac:dyDescent="0.25">
      <c r="A634" s="46" t="str">
        <f t="shared" si="18"/>
        <v>0002523935791391000437</v>
      </c>
      <c r="B634" s="41" t="s">
        <v>2345</v>
      </c>
      <c r="C634" s="41" t="s">
        <v>1430</v>
      </c>
      <c r="D634" s="41" t="s">
        <v>8411</v>
      </c>
      <c r="E634" s="54">
        <v>69771.72</v>
      </c>
      <c r="F634" s="42">
        <v>45686.681956018518</v>
      </c>
      <c r="G634" s="40"/>
      <c r="H634" s="40" t="str">
        <f>IFERROR(VLOOKUP(B634,#REF!,1,FALSE),"Não localizado")</f>
        <v>Não localizado</v>
      </c>
    </row>
    <row r="635" spans="1:8" x14ac:dyDescent="0.25">
      <c r="A635" s="46" t="str">
        <f t="shared" ref="A635:A670" si="19">B635&amp;C635</f>
        <v>0002524035791391000437</v>
      </c>
      <c r="B635" s="41" t="s">
        <v>2346</v>
      </c>
      <c r="C635" s="41" t="s">
        <v>1430</v>
      </c>
      <c r="D635" s="41" t="s">
        <v>8411</v>
      </c>
      <c r="E635" s="54">
        <v>87356.46</v>
      </c>
      <c r="F635" s="42">
        <v>45686.68545138889</v>
      </c>
      <c r="G635" s="40"/>
      <c r="H635" s="40" t="str">
        <f>IFERROR(VLOOKUP(B635,#REF!,1,FALSE),"Não localizado")</f>
        <v>Não localizado</v>
      </c>
    </row>
    <row r="636" spans="1:8" x14ac:dyDescent="0.25">
      <c r="A636" s="46" t="str">
        <f t="shared" si="19"/>
        <v>00394769-1-20250110-0853260200010008532602000100</v>
      </c>
      <c r="B636" s="41" t="s">
        <v>11025</v>
      </c>
      <c r="C636" s="41" t="s">
        <v>5943</v>
      </c>
      <c r="D636" s="41" t="s">
        <v>5944</v>
      </c>
      <c r="E636" s="54">
        <v>2808.66</v>
      </c>
      <c r="F636" s="42">
        <v>45686.694837962961</v>
      </c>
      <c r="G636" s="40"/>
      <c r="H636" s="40" t="str">
        <f>IFERROR(VLOOKUP(B636,#REF!,1,FALSE),"Não localizado")</f>
        <v>Não localizado</v>
      </c>
    </row>
    <row r="637" spans="1:8" x14ac:dyDescent="0.25">
      <c r="A637" s="46" t="str">
        <f t="shared" si="19"/>
        <v>0000144195849642000176</v>
      </c>
      <c r="B637" s="41" t="s">
        <v>2312</v>
      </c>
      <c r="C637" s="41" t="s">
        <v>2307</v>
      </c>
      <c r="D637" s="41" t="s">
        <v>9271</v>
      </c>
      <c r="E637" s="54">
        <v>3408.01</v>
      </c>
      <c r="F637" s="42">
        <v>45686.701678240737</v>
      </c>
      <c r="G637" s="40"/>
      <c r="H637" s="40" t="str">
        <f>IFERROR(VLOOKUP(B637,#REF!,1,FALSE),"Não localizado")</f>
        <v>Não localizado</v>
      </c>
    </row>
    <row r="638" spans="1:8" x14ac:dyDescent="0.25">
      <c r="A638" s="46" t="str">
        <f t="shared" si="19"/>
        <v>8072169800497373000110</v>
      </c>
      <c r="B638" s="41" t="s">
        <v>2603</v>
      </c>
      <c r="C638" s="41" t="s">
        <v>317</v>
      </c>
      <c r="D638" s="41" t="s">
        <v>9136</v>
      </c>
      <c r="E638" s="54">
        <v>312.58</v>
      </c>
      <c r="F638" s="42">
        <v>45686.712881944448</v>
      </c>
      <c r="G638" s="40"/>
      <c r="H638" s="40" t="str">
        <f>IFERROR(VLOOKUP(B638,#REF!,1,FALSE),"Não localizado")</f>
        <v>Não localizado</v>
      </c>
    </row>
    <row r="639" spans="1:8" x14ac:dyDescent="0.25">
      <c r="A639" s="46" t="str">
        <f t="shared" si="19"/>
        <v>0001407675415075000485</v>
      </c>
      <c r="B639" s="41" t="s">
        <v>11026</v>
      </c>
      <c r="C639" s="41" t="s">
        <v>8783</v>
      </c>
      <c r="D639" s="41" t="s">
        <v>8784</v>
      </c>
      <c r="E639" s="54">
        <v>3342.5</v>
      </c>
      <c r="F639" s="42">
        <v>45686.717060185183</v>
      </c>
      <c r="G639" s="40"/>
      <c r="H639" s="40" t="str">
        <f>IFERROR(VLOOKUP(B639,#REF!,1,FALSE),"Não localizado")</f>
        <v>Não localizado</v>
      </c>
    </row>
    <row r="640" spans="1:8" x14ac:dyDescent="0.25">
      <c r="A640" s="46" t="str">
        <f t="shared" si="19"/>
        <v>0000003610433547000134</v>
      </c>
      <c r="B640" s="41" t="s">
        <v>11027</v>
      </c>
      <c r="C640" s="41" t="s">
        <v>8876</v>
      </c>
      <c r="D640" s="41" t="s">
        <v>8877</v>
      </c>
      <c r="E640" s="54">
        <v>380</v>
      </c>
      <c r="F640" s="42">
        <v>45686.720300925925</v>
      </c>
      <c r="G640" s="40"/>
      <c r="H640" s="40" t="str">
        <f>IFERROR(VLOOKUP(B640,#REF!,1,FALSE),"Não localizado")</f>
        <v>Não localizado</v>
      </c>
    </row>
    <row r="641" spans="1:8" x14ac:dyDescent="0.25">
      <c r="A641" s="46" t="str">
        <f t="shared" si="19"/>
        <v>8070296500497373000110</v>
      </c>
      <c r="B641" s="41" t="s">
        <v>2602</v>
      </c>
      <c r="C641" s="41" t="s">
        <v>317</v>
      </c>
      <c r="D641" s="41" t="s">
        <v>9136</v>
      </c>
      <c r="E641" s="54">
        <v>285.29000000000002</v>
      </c>
      <c r="F641" s="42">
        <v>45686.721805555557</v>
      </c>
      <c r="G641" s="40"/>
      <c r="H641" s="40" t="str">
        <f>IFERROR(VLOOKUP(B641,#REF!,1,FALSE),"Não localizado")</f>
        <v>Não localizado</v>
      </c>
    </row>
    <row r="642" spans="1:8" x14ac:dyDescent="0.25">
      <c r="A642" s="46" t="str">
        <f t="shared" si="19"/>
        <v>00000841140373243000190</v>
      </c>
      <c r="B642" s="41" t="s">
        <v>11028</v>
      </c>
      <c r="C642" s="41" t="s">
        <v>8577</v>
      </c>
      <c r="D642" s="41" t="s">
        <v>8578</v>
      </c>
      <c r="E642" s="54">
        <v>0</v>
      </c>
      <c r="F642" s="42">
        <v>45686.722534722219</v>
      </c>
      <c r="G642" s="40"/>
      <c r="H642" s="40" t="str">
        <f>IFERROR(VLOOKUP(B642,#REF!,1,FALSE),"Não localizado")</f>
        <v>Não localizado</v>
      </c>
    </row>
    <row r="643" spans="1:8" x14ac:dyDescent="0.25">
      <c r="A643" s="46" t="str">
        <f t="shared" si="19"/>
        <v>0000542100103867000172</v>
      </c>
      <c r="B643" s="41" t="s">
        <v>2505</v>
      </c>
      <c r="C643" s="41" t="s">
        <v>852</v>
      </c>
      <c r="D643" s="41" t="s">
        <v>7030</v>
      </c>
      <c r="E643" s="54">
        <v>72947</v>
      </c>
      <c r="F643" s="42">
        <v>45686.732673611114</v>
      </c>
      <c r="G643" s="40"/>
      <c r="H643" s="40" t="str">
        <f>IFERROR(VLOOKUP(B643,#REF!,1,FALSE),"Não localizado")</f>
        <v>Não localizado</v>
      </c>
    </row>
    <row r="644" spans="1:8" x14ac:dyDescent="0.25">
      <c r="A644" s="46" t="str">
        <f t="shared" si="19"/>
        <v>8033241100497373000110</v>
      </c>
      <c r="B644" s="41" t="s">
        <v>2360</v>
      </c>
      <c r="C644" s="41" t="s">
        <v>317</v>
      </c>
      <c r="D644" s="41" t="s">
        <v>9136</v>
      </c>
      <c r="E644" s="54">
        <v>315.88</v>
      </c>
      <c r="F644" s="42">
        <v>45686.733530092592</v>
      </c>
      <c r="G644" s="40"/>
      <c r="H644" s="40" t="str">
        <f>IFERROR(VLOOKUP(B644,#REF!,1,FALSE),"Não localizado")</f>
        <v>Não localizado</v>
      </c>
    </row>
    <row r="645" spans="1:8" x14ac:dyDescent="0.25">
      <c r="A645" s="46" t="str">
        <f t="shared" si="19"/>
        <v>8082015300497373000110</v>
      </c>
      <c r="B645" s="41" t="s">
        <v>2605</v>
      </c>
      <c r="C645" s="41" t="s">
        <v>317</v>
      </c>
      <c r="D645" s="41" t="s">
        <v>9136</v>
      </c>
      <c r="E645" s="54">
        <v>554.98</v>
      </c>
      <c r="F645" s="42">
        <v>45686.741446759261</v>
      </c>
      <c r="G645" s="40"/>
      <c r="H645" s="40" t="str">
        <f>IFERROR(VLOOKUP(B645,#REF!,1,FALSE),"Não localizado")</f>
        <v>Não localizado</v>
      </c>
    </row>
    <row r="646" spans="1:8" x14ac:dyDescent="0.25">
      <c r="A646" s="46" t="str">
        <f t="shared" si="19"/>
        <v>8077255500497373000110</v>
      </c>
      <c r="B646" s="41" t="s">
        <v>2604</v>
      </c>
      <c r="C646" s="41" t="s">
        <v>317</v>
      </c>
      <c r="D646" s="41" t="s">
        <v>9136</v>
      </c>
      <c r="E646" s="54">
        <v>237.98</v>
      </c>
      <c r="F646" s="42">
        <v>45686.7503125</v>
      </c>
      <c r="G646" s="40"/>
      <c r="H646" s="40" t="str">
        <f>IFERROR(VLOOKUP(B646,#REF!,1,FALSE),"Não localizado")</f>
        <v>Não localizado</v>
      </c>
    </row>
    <row r="647" spans="1:8" x14ac:dyDescent="0.25">
      <c r="A647" s="46" t="str">
        <f t="shared" si="19"/>
        <v>0005412901092686002366</v>
      </c>
      <c r="B647" s="41" t="s">
        <v>2495</v>
      </c>
      <c r="C647" s="41" t="s">
        <v>179</v>
      </c>
      <c r="D647" s="41" t="s">
        <v>6724</v>
      </c>
      <c r="E647" s="54">
        <v>10109.040000000001</v>
      </c>
      <c r="F647" s="42">
        <v>45687.419062499997</v>
      </c>
      <c r="G647" s="40"/>
      <c r="H647" s="40" t="str">
        <f>IFERROR(VLOOKUP(B647,#REF!,1,FALSE),"Não localizado")</f>
        <v>Não localizado</v>
      </c>
    </row>
    <row r="648" spans="1:8" x14ac:dyDescent="0.25">
      <c r="A648" s="46" t="str">
        <f t="shared" si="19"/>
        <v>2369899844594956000134</v>
      </c>
      <c r="B648" s="41" t="s">
        <v>11029</v>
      </c>
      <c r="C648" s="41" t="s">
        <v>5838</v>
      </c>
      <c r="D648" s="41" t="s">
        <v>5839</v>
      </c>
      <c r="E648" s="54">
        <v>938.09</v>
      </c>
      <c r="F648" s="42">
        <v>45687.42291666667</v>
      </c>
      <c r="G648" s="40"/>
      <c r="H648" s="40" t="str">
        <f>IFERROR(VLOOKUP(B648,#REF!,1,FALSE),"Não localizado")</f>
        <v>Não localizado</v>
      </c>
    </row>
    <row r="649" spans="1:8" x14ac:dyDescent="0.25">
      <c r="A649" s="46" t="str">
        <f t="shared" si="19"/>
        <v>0020251642789396000148</v>
      </c>
      <c r="B649" s="41" t="s">
        <v>2496</v>
      </c>
      <c r="C649" s="41" t="s">
        <v>482</v>
      </c>
      <c r="D649" s="41" t="s">
        <v>4861</v>
      </c>
      <c r="E649" s="54">
        <v>6350.4</v>
      </c>
      <c r="F649" s="42">
        <v>45687.440497685187</v>
      </c>
      <c r="G649" s="40"/>
      <c r="H649" s="40" t="str">
        <f>IFERROR(VLOOKUP(B649,#REF!,1,FALSE),"Não localizado")</f>
        <v>Não localizado</v>
      </c>
    </row>
    <row r="650" spans="1:8" x14ac:dyDescent="0.25">
      <c r="A650" s="46" t="str">
        <f t="shared" si="19"/>
        <v>0000293207104909000139</v>
      </c>
      <c r="B650" s="41" t="s">
        <v>2508</v>
      </c>
      <c r="C650" s="41" t="s">
        <v>858</v>
      </c>
      <c r="D650" s="41" t="s">
        <v>5739</v>
      </c>
      <c r="E650" s="54">
        <v>0</v>
      </c>
      <c r="F650" s="42">
        <v>45687.443518518521</v>
      </c>
      <c r="G650" s="40"/>
      <c r="H650" s="40" t="str">
        <f>IFERROR(VLOOKUP(B650,#REF!,1,FALSE),"Não localizado")</f>
        <v>Não localizado</v>
      </c>
    </row>
    <row r="651" spans="1:8" x14ac:dyDescent="0.25">
      <c r="A651" s="46" t="str">
        <f t="shared" si="19"/>
        <v>2369916244594956000134</v>
      </c>
      <c r="B651" s="41" t="s">
        <v>11030</v>
      </c>
      <c r="C651" s="41" t="s">
        <v>5838</v>
      </c>
      <c r="D651" s="41" t="s">
        <v>5839</v>
      </c>
      <c r="E651" s="54">
        <v>716.35</v>
      </c>
      <c r="F651" s="42">
        <v>45687.463159722225</v>
      </c>
      <c r="G651" s="40"/>
      <c r="H651" s="40" t="str">
        <f>IFERROR(VLOOKUP(B651,#REF!,1,FALSE),"Não localizado")</f>
        <v>Não localizado</v>
      </c>
    </row>
    <row r="652" spans="1:8" x14ac:dyDescent="0.25">
      <c r="A652" s="46" t="str">
        <f t="shared" si="19"/>
        <v>2370000744594956000134</v>
      </c>
      <c r="B652" s="41" t="s">
        <v>11031</v>
      </c>
      <c r="C652" s="41" t="s">
        <v>5838</v>
      </c>
      <c r="D652" s="41" t="s">
        <v>5839</v>
      </c>
      <c r="E652" s="54">
        <v>2558.4</v>
      </c>
      <c r="F652" s="42">
        <v>45687.471018518518</v>
      </c>
      <c r="G652" s="40"/>
      <c r="H652" s="40" t="str">
        <f>IFERROR(VLOOKUP(B652,#REF!,1,FALSE),"Não localizado")</f>
        <v>Não localizado</v>
      </c>
    </row>
    <row r="653" spans="1:8" x14ac:dyDescent="0.25">
      <c r="A653" s="46" t="str">
        <f t="shared" si="19"/>
        <v>0000293307104909000139</v>
      </c>
      <c r="B653" s="41" t="s">
        <v>2509</v>
      </c>
      <c r="C653" s="41" t="s">
        <v>858</v>
      </c>
      <c r="D653" s="41" t="s">
        <v>5739</v>
      </c>
      <c r="E653" s="54">
        <v>413.24</v>
      </c>
      <c r="F653" s="42">
        <v>45687.478726851848</v>
      </c>
      <c r="G653" s="40"/>
      <c r="H653" s="40" t="str">
        <f>IFERROR(VLOOKUP(B653,#REF!,1,FALSE),"Não localizado")</f>
        <v>Não localizado</v>
      </c>
    </row>
    <row r="654" spans="1:8" x14ac:dyDescent="0.25">
      <c r="A654" s="46" t="str">
        <f t="shared" si="19"/>
        <v>2370008944594956000134</v>
      </c>
      <c r="B654" s="41" t="s">
        <v>11032</v>
      </c>
      <c r="C654" s="41" t="s">
        <v>5838</v>
      </c>
      <c r="D654" s="41" t="s">
        <v>5839</v>
      </c>
      <c r="E654" s="54">
        <v>2558.4</v>
      </c>
      <c r="F654" s="42">
        <v>45687.482789351852</v>
      </c>
      <c r="G654" s="40"/>
      <c r="H654" s="40" t="str">
        <f>IFERROR(VLOOKUP(B654,#REF!,1,FALSE),"Não localizado")</f>
        <v>Não localizado</v>
      </c>
    </row>
    <row r="655" spans="1:8" x14ac:dyDescent="0.25">
      <c r="A655" s="46" t="str">
        <f t="shared" si="19"/>
        <v>2369965644594956000134</v>
      </c>
      <c r="B655" s="41" t="s">
        <v>11033</v>
      </c>
      <c r="C655" s="41" t="s">
        <v>5838</v>
      </c>
      <c r="D655" s="41" t="s">
        <v>5839</v>
      </c>
      <c r="E655" s="54">
        <v>2558.4</v>
      </c>
      <c r="F655" s="42">
        <v>45687.50377314815</v>
      </c>
      <c r="G655" s="40"/>
      <c r="H655" s="40" t="str">
        <f>IFERROR(VLOOKUP(B655,#REF!,1,FALSE),"Não localizado")</f>
        <v>Não localizado</v>
      </c>
    </row>
    <row r="656" spans="1:8" x14ac:dyDescent="0.25">
      <c r="A656" s="46" t="str">
        <f t="shared" si="19"/>
        <v>0005413401092686002366</v>
      </c>
      <c r="B656" s="41" t="s">
        <v>2499</v>
      </c>
      <c r="C656" s="41" t="s">
        <v>179</v>
      </c>
      <c r="D656" s="41" t="s">
        <v>6724</v>
      </c>
      <c r="E656" s="54">
        <v>11152.84</v>
      </c>
      <c r="F656" s="42">
        <v>45687.508645833332</v>
      </c>
      <c r="G656" s="40"/>
      <c r="H656" s="40" t="str">
        <f>IFERROR(VLOOKUP(B656,#REF!,1,FALSE),"Não localizado")</f>
        <v>Não localizado</v>
      </c>
    </row>
    <row r="657" spans="1:8" x14ac:dyDescent="0.25">
      <c r="A657" s="46" t="str">
        <f t="shared" si="19"/>
        <v>0415354369034668000156</v>
      </c>
      <c r="B657" s="41" t="s">
        <v>2236</v>
      </c>
      <c r="C657" s="41" t="s">
        <v>126</v>
      </c>
      <c r="D657" s="41" t="s">
        <v>11034</v>
      </c>
      <c r="E657" s="54">
        <v>4745.68</v>
      </c>
      <c r="F657" s="42">
        <v>45687.508912037039</v>
      </c>
      <c r="G657" s="40"/>
      <c r="H657" s="40" t="str">
        <f>IFERROR(VLOOKUP(B657,#REF!,1,FALSE),"Não localizado")</f>
        <v>Não localizado</v>
      </c>
    </row>
    <row r="658" spans="1:8" x14ac:dyDescent="0.25">
      <c r="A658" s="46" t="str">
        <f t="shared" si="19"/>
        <v>0005413001092686002366</v>
      </c>
      <c r="B658" s="41" t="s">
        <v>2498</v>
      </c>
      <c r="C658" s="41" t="s">
        <v>179</v>
      </c>
      <c r="D658" s="41" t="s">
        <v>6724</v>
      </c>
      <c r="E658" s="54">
        <v>19681.54</v>
      </c>
      <c r="F658" s="42">
        <v>45687.512488425928</v>
      </c>
      <c r="G658" s="40"/>
      <c r="H658" s="40" t="str">
        <f>IFERROR(VLOOKUP(B658,#REF!,1,FALSE),"Não localizado")</f>
        <v>Não localizado</v>
      </c>
    </row>
    <row r="659" spans="1:8" x14ac:dyDescent="0.25">
      <c r="A659" s="46" t="str">
        <f t="shared" si="19"/>
        <v>2369975044594956000134</v>
      </c>
      <c r="B659" s="41" t="s">
        <v>11035</v>
      </c>
      <c r="C659" s="41" t="s">
        <v>5838</v>
      </c>
      <c r="D659" s="41" t="s">
        <v>5839</v>
      </c>
      <c r="E659" s="54">
        <v>2558.4</v>
      </c>
      <c r="F659" s="42">
        <v>45687.513368055559</v>
      </c>
      <c r="G659" s="40"/>
      <c r="H659" s="40" t="str">
        <f>IFERROR(VLOOKUP(B659,#REF!,1,FALSE),"Não localizado")</f>
        <v>Não localizado</v>
      </c>
    </row>
    <row r="660" spans="1:8" x14ac:dyDescent="0.25">
      <c r="A660" s="46" t="str">
        <f t="shared" si="19"/>
        <v>2369984344594956000134</v>
      </c>
      <c r="B660" s="41" t="s">
        <v>11036</v>
      </c>
      <c r="C660" s="41" t="s">
        <v>5838</v>
      </c>
      <c r="D660" s="41" t="s">
        <v>5839</v>
      </c>
      <c r="E660" s="54">
        <v>2558.4</v>
      </c>
      <c r="F660" s="42">
        <v>45687.524537037039</v>
      </c>
      <c r="G660" s="40"/>
      <c r="H660" s="40" t="str">
        <f>IFERROR(VLOOKUP(B660,#REF!,1,FALSE),"Não localizado")</f>
        <v>Não localizado</v>
      </c>
    </row>
    <row r="661" spans="1:8" x14ac:dyDescent="0.25">
      <c r="A661" s="46" t="str">
        <f t="shared" si="19"/>
        <v>0415354769034668000156</v>
      </c>
      <c r="B661" s="41" t="s">
        <v>2237</v>
      </c>
      <c r="C661" s="41" t="s">
        <v>126</v>
      </c>
      <c r="D661" s="41" t="s">
        <v>11034</v>
      </c>
      <c r="E661" s="54">
        <v>1974.48</v>
      </c>
      <c r="F661" s="42">
        <v>45687.529861111114</v>
      </c>
      <c r="G661" s="40"/>
      <c r="H661" s="40" t="str">
        <f>IFERROR(VLOOKUP(B661,#REF!,1,FALSE),"Não localizado")</f>
        <v>Não localizado</v>
      </c>
    </row>
    <row r="662" spans="1:8" x14ac:dyDescent="0.25">
      <c r="A662" s="46" t="str">
        <f t="shared" si="19"/>
        <v>0419091369034668000156</v>
      </c>
      <c r="B662" s="41" t="s">
        <v>2257</v>
      </c>
      <c r="C662" s="41" t="s">
        <v>126</v>
      </c>
      <c r="D662" s="41" t="s">
        <v>11034</v>
      </c>
      <c r="E662" s="54">
        <v>1054899.06</v>
      </c>
      <c r="F662" s="42">
        <v>45687.536643518521</v>
      </c>
      <c r="G662" s="40"/>
      <c r="H662" s="40" t="str">
        <f>IFERROR(VLOOKUP(B662,#REF!,1,FALSE),"Não localizado")</f>
        <v>Não localizado</v>
      </c>
    </row>
    <row r="663" spans="1:8" x14ac:dyDescent="0.25">
      <c r="A663" s="46" t="str">
        <f t="shared" si="19"/>
        <v>0419091669034668000156</v>
      </c>
      <c r="B663" s="41" t="s">
        <v>2256</v>
      </c>
      <c r="C663" s="41" t="s">
        <v>126</v>
      </c>
      <c r="D663" s="41" t="s">
        <v>11034</v>
      </c>
      <c r="E663" s="54">
        <v>609656.86</v>
      </c>
      <c r="F663" s="42">
        <v>45687.54005787037</v>
      </c>
      <c r="G663" s="40"/>
      <c r="H663" s="40" t="str">
        <f>IFERROR(VLOOKUP(B663,#REF!,1,FALSE),"Não localizado")</f>
        <v>Não localizado</v>
      </c>
    </row>
    <row r="664" spans="1:8" x14ac:dyDescent="0.25">
      <c r="A664" s="46" t="str">
        <f t="shared" si="19"/>
        <v>0005413101092686002366</v>
      </c>
      <c r="B664" s="41" t="s">
        <v>11037</v>
      </c>
      <c r="C664" s="41" t="s">
        <v>179</v>
      </c>
      <c r="D664" s="41" t="s">
        <v>6724</v>
      </c>
      <c r="E664" s="54">
        <v>30603.759999999998</v>
      </c>
      <c r="F664" s="42">
        <v>45687.546435185184</v>
      </c>
      <c r="G664" s="40"/>
      <c r="H664" s="40" t="str">
        <f>IFERROR(VLOOKUP(B664,#REF!,1,FALSE),"Não localizado")</f>
        <v>Não localizado</v>
      </c>
    </row>
    <row r="665" spans="1:8" x14ac:dyDescent="0.25">
      <c r="A665" s="46" t="str">
        <f t="shared" si="19"/>
        <v>0027098008736011001118</v>
      </c>
      <c r="B665" s="41" t="s">
        <v>2507</v>
      </c>
      <c r="C665" s="41" t="s">
        <v>370</v>
      </c>
      <c r="D665" s="41" t="s">
        <v>6030</v>
      </c>
      <c r="E665" s="54">
        <v>7564.49</v>
      </c>
      <c r="F665" s="42">
        <v>45687.563796296294</v>
      </c>
      <c r="G665" s="40"/>
      <c r="H665" s="40" t="str">
        <f>IFERROR(VLOOKUP(B665,#REF!,1,FALSE),"Não localizado")</f>
        <v>Não localizado</v>
      </c>
    </row>
    <row r="666" spans="1:8" x14ac:dyDescent="0.25">
      <c r="A666" s="46" t="str">
        <f t="shared" si="19"/>
        <v>0000143995849642000176</v>
      </c>
      <c r="B666" s="41" t="s">
        <v>1434</v>
      </c>
      <c r="C666" s="41" t="s">
        <v>2307</v>
      </c>
      <c r="D666" s="41" t="s">
        <v>9271</v>
      </c>
      <c r="E666" s="54">
        <v>5163.03</v>
      </c>
      <c r="F666" s="42">
        <v>45687.578402777777</v>
      </c>
      <c r="G666" s="40"/>
      <c r="H666" s="40" t="str">
        <f>IFERROR(VLOOKUP(B666,#REF!,1,FALSE),"Não localizado")</f>
        <v>Não localizado</v>
      </c>
    </row>
    <row r="667" spans="1:8" x14ac:dyDescent="0.25">
      <c r="A667" s="46" t="str">
        <f t="shared" si="19"/>
        <v>2369992144594956000134</v>
      </c>
      <c r="B667" s="41" t="s">
        <v>11038</v>
      </c>
      <c r="C667" s="41" t="s">
        <v>5838</v>
      </c>
      <c r="D667" s="41" t="s">
        <v>5839</v>
      </c>
      <c r="E667" s="54">
        <v>2558.4</v>
      </c>
      <c r="F667" s="42">
        <v>45687.605034722219</v>
      </c>
      <c r="G667" s="40"/>
      <c r="H667" s="40" t="str">
        <f>IFERROR(VLOOKUP(B667,#REF!,1,FALSE),"Não localizado")</f>
        <v>Não localizado</v>
      </c>
    </row>
    <row r="668" spans="1:8" x14ac:dyDescent="0.25">
      <c r="A668" s="46" t="str">
        <f t="shared" si="19"/>
        <v>2369924644594956000134</v>
      </c>
      <c r="B668" s="41" t="s">
        <v>11039</v>
      </c>
      <c r="C668" s="41" t="s">
        <v>5838</v>
      </c>
      <c r="D668" s="41" t="s">
        <v>5839</v>
      </c>
      <c r="E668" s="54">
        <v>1193.9000000000001</v>
      </c>
      <c r="F668" s="42">
        <v>45687.611018518517</v>
      </c>
      <c r="G668" s="40"/>
      <c r="H668" s="40" t="str">
        <f>IFERROR(VLOOKUP(B668,#REF!,1,FALSE),"Não localizado")</f>
        <v>Não localizado</v>
      </c>
    </row>
    <row r="669" spans="1:8" x14ac:dyDescent="0.25">
      <c r="A669" s="46" t="str">
        <f t="shared" si="19"/>
        <v>2369933144594956000134</v>
      </c>
      <c r="B669" s="41" t="s">
        <v>11040</v>
      </c>
      <c r="C669" s="41" t="s">
        <v>5838</v>
      </c>
      <c r="D669" s="41" t="s">
        <v>5839</v>
      </c>
      <c r="E669" s="54">
        <v>716.35</v>
      </c>
      <c r="F669" s="42">
        <v>45687.630335648151</v>
      </c>
      <c r="G669" s="40"/>
      <c r="H669" s="40" t="str">
        <f>IFERROR(VLOOKUP(B669,#REF!,1,FALSE),"Não localizado")</f>
        <v>Não localizado</v>
      </c>
    </row>
    <row r="670" spans="1:8" x14ac:dyDescent="0.25">
      <c r="A670" s="46" t="str">
        <f t="shared" si="19"/>
        <v>2370017944594956000134</v>
      </c>
      <c r="B670" s="41" t="s">
        <v>11041</v>
      </c>
      <c r="C670" s="41" t="s">
        <v>5838</v>
      </c>
      <c r="D670" s="41" t="s">
        <v>5839</v>
      </c>
      <c r="E670" s="54">
        <v>2558.4</v>
      </c>
      <c r="F670" s="42">
        <v>45687.636238425926</v>
      </c>
      <c r="G670" s="40"/>
      <c r="H670" s="40" t="str">
        <f>IFERROR(VLOOKUP(B670,#REF!,1,FALSE),"Não localizado")</f>
        <v>Não localizado</v>
      </c>
    </row>
    <row r="671" spans="1:8" x14ac:dyDescent="0.25">
      <c r="A671" s="46" t="str">
        <f t="shared" ref="A671:A684" si="20">B671&amp;C671</f>
        <v>0060559664601925000170</v>
      </c>
      <c r="B671" s="41" t="s">
        <v>2250</v>
      </c>
      <c r="C671" s="41" t="s">
        <v>1492</v>
      </c>
      <c r="D671" s="41" t="s">
        <v>10411</v>
      </c>
      <c r="E671" s="54">
        <v>20265.73</v>
      </c>
      <c r="F671" s="42">
        <v>45687.637523148151</v>
      </c>
      <c r="G671" s="40"/>
      <c r="H671" s="40" t="str">
        <f>IFERROR(VLOOKUP(B671,#REF!,1,FALSE),"Não localizado")</f>
        <v>Não localizado</v>
      </c>
    </row>
    <row r="672" spans="1:8" x14ac:dyDescent="0.25">
      <c r="A672" s="46" t="str">
        <f t="shared" si="20"/>
        <v>00008411R40373243000190</v>
      </c>
      <c r="B672" s="41" t="s">
        <v>11042</v>
      </c>
      <c r="C672" s="41" t="s">
        <v>8577</v>
      </c>
      <c r="D672" s="41" t="s">
        <v>8578</v>
      </c>
      <c r="E672" s="54">
        <v>1495.2</v>
      </c>
      <c r="F672" s="42">
        <v>45687.644421296296</v>
      </c>
      <c r="G672" s="40"/>
      <c r="H672" s="40" t="str">
        <f>IFERROR(VLOOKUP(B672,#REF!,1,FALSE),"Não localizado")</f>
        <v>Não localizado</v>
      </c>
    </row>
    <row r="673" spans="1:8" x14ac:dyDescent="0.25">
      <c r="A673" s="46" t="str">
        <f t="shared" si="20"/>
        <v>0024268130399805000110</v>
      </c>
      <c r="B673" s="41" t="s">
        <v>11043</v>
      </c>
      <c r="C673" s="41" t="s">
        <v>9144</v>
      </c>
      <c r="D673" s="41" t="s">
        <v>9145</v>
      </c>
      <c r="E673" s="54">
        <v>3194.9</v>
      </c>
      <c r="F673" s="42">
        <v>45687.654444444444</v>
      </c>
      <c r="G673" s="40"/>
      <c r="H673" s="40" t="str">
        <f>IFERROR(VLOOKUP(B673,#REF!,1,FALSE),"Não localizado")</f>
        <v>Não localizado</v>
      </c>
    </row>
    <row r="674" spans="1:8" x14ac:dyDescent="0.25">
      <c r="A674" s="46" t="str">
        <f t="shared" si="20"/>
        <v>0000139303438228000156</v>
      </c>
      <c r="B674" s="41" t="s">
        <v>2541</v>
      </c>
      <c r="C674" s="41" t="s">
        <v>673</v>
      </c>
      <c r="D674" s="41" t="s">
        <v>4136</v>
      </c>
      <c r="E674" s="54">
        <v>22740</v>
      </c>
      <c r="F674" s="42">
        <v>45687.66002314815</v>
      </c>
      <c r="G674" s="40"/>
      <c r="H674" s="40" t="str">
        <f>IFERROR(VLOOKUP(B674,#REF!,1,FALSE),"Não localizado")</f>
        <v>Não localizado</v>
      </c>
    </row>
    <row r="675" spans="1:8" x14ac:dyDescent="0.25">
      <c r="A675" s="46" t="str">
        <f t="shared" si="20"/>
        <v>0011284608736011001118</v>
      </c>
      <c r="B675" s="41" t="s">
        <v>2492</v>
      </c>
      <c r="C675" s="41" t="s">
        <v>370</v>
      </c>
      <c r="D675" s="41" t="s">
        <v>6030</v>
      </c>
      <c r="E675" s="54">
        <v>1852.34</v>
      </c>
      <c r="F675" s="42">
        <v>45687.66233796296</v>
      </c>
      <c r="G675" s="40"/>
      <c r="H675" s="40" t="str">
        <f>IFERROR(VLOOKUP(B675,#REF!,1,FALSE),"Não localizado")</f>
        <v>Não localizado</v>
      </c>
    </row>
    <row r="676" spans="1:8" x14ac:dyDescent="0.25">
      <c r="A676" s="46" t="str">
        <f t="shared" si="20"/>
        <v>2369941544594956000134</v>
      </c>
      <c r="B676" s="41" t="s">
        <v>11044</v>
      </c>
      <c r="C676" s="41" t="s">
        <v>5838</v>
      </c>
      <c r="D676" s="41" t="s">
        <v>5839</v>
      </c>
      <c r="E676" s="54">
        <v>1193.9000000000001</v>
      </c>
      <c r="F676" s="42">
        <v>45687.66369212963</v>
      </c>
      <c r="G676" s="40"/>
      <c r="H676" s="40" t="str">
        <f>IFERROR(VLOOKUP(B676,#REF!,1,FALSE),"Não localizado")</f>
        <v>Não localizado</v>
      </c>
    </row>
    <row r="677" spans="1:8" x14ac:dyDescent="0.25">
      <c r="A677" s="46" t="str">
        <f t="shared" si="20"/>
        <v>0003683308736011001118</v>
      </c>
      <c r="B677" s="41" t="s">
        <v>2493</v>
      </c>
      <c r="C677" s="41" t="s">
        <v>370</v>
      </c>
      <c r="D677" s="41" t="s">
        <v>6030</v>
      </c>
      <c r="E677" s="54">
        <v>933.99</v>
      </c>
      <c r="F677" s="42">
        <v>45687.66920138889</v>
      </c>
      <c r="G677" s="40"/>
      <c r="H677" s="40" t="str">
        <f>IFERROR(VLOOKUP(B677,#REF!,1,FALSE),"Não localizado")</f>
        <v>Não localizado</v>
      </c>
    </row>
    <row r="678" spans="1:8" x14ac:dyDescent="0.25">
      <c r="A678" s="46" t="str">
        <f t="shared" si="20"/>
        <v>0000861314793051000122</v>
      </c>
      <c r="B678" s="41" t="s">
        <v>2539</v>
      </c>
      <c r="C678" s="41" t="s">
        <v>109</v>
      </c>
      <c r="D678" s="41" t="s">
        <v>9652</v>
      </c>
      <c r="E678" s="54">
        <v>36000</v>
      </c>
      <c r="F678" s="42">
        <v>45687.669699074075</v>
      </c>
      <c r="G678" s="40"/>
      <c r="H678" s="40" t="str">
        <f>IFERROR(VLOOKUP(B678,#REF!,1,FALSE),"Não localizado")</f>
        <v>Não localizado</v>
      </c>
    </row>
    <row r="679" spans="1:8" x14ac:dyDescent="0.25">
      <c r="A679" s="46" t="str">
        <f t="shared" si="20"/>
        <v>0003583275092593001304</v>
      </c>
      <c r="B679" s="41" t="s">
        <v>2512</v>
      </c>
      <c r="C679" s="41" t="s">
        <v>490</v>
      </c>
      <c r="D679" s="41" t="s">
        <v>8001</v>
      </c>
      <c r="E679" s="54">
        <v>13835.75</v>
      </c>
      <c r="F679" s="42">
        <v>45687.672418981485</v>
      </c>
      <c r="G679" s="40"/>
      <c r="H679" s="40" t="str">
        <f>IFERROR(VLOOKUP(B679,#REF!,1,FALSE),"Não localizado")</f>
        <v>Não localizado</v>
      </c>
    </row>
    <row r="680" spans="1:8" x14ac:dyDescent="0.25">
      <c r="A680" s="46" t="str">
        <f t="shared" si="20"/>
        <v>0001969604359325000116</v>
      </c>
      <c r="B680" s="41" t="s">
        <v>2949</v>
      </c>
      <c r="C680" s="41" t="s">
        <v>587</v>
      </c>
      <c r="D680" s="41" t="s">
        <v>10328</v>
      </c>
      <c r="E680" s="54">
        <v>7500</v>
      </c>
      <c r="F680" s="42">
        <v>45687.67359953704</v>
      </c>
      <c r="G680" s="40"/>
      <c r="H680" s="40" t="str">
        <f>IFERROR(VLOOKUP(B680,#REF!,1,FALSE),"Não localizado")</f>
        <v>Não localizado</v>
      </c>
    </row>
    <row r="681" spans="1:8" x14ac:dyDescent="0.25">
      <c r="A681" s="46" t="str">
        <f t="shared" si="20"/>
        <v>0003583175092593001304</v>
      </c>
      <c r="B681" s="41" t="s">
        <v>2510</v>
      </c>
      <c r="C681" s="41" t="s">
        <v>490</v>
      </c>
      <c r="D681" s="41" t="s">
        <v>8001</v>
      </c>
      <c r="E681" s="54">
        <v>60874.61</v>
      </c>
      <c r="F681" s="42">
        <v>45687.68074074074</v>
      </c>
      <c r="G681" s="40"/>
      <c r="H681" s="40" t="str">
        <f>IFERROR(VLOOKUP(B681,#REF!,1,FALSE),"Não localizado")</f>
        <v>Não localizado</v>
      </c>
    </row>
    <row r="682" spans="1:8" x14ac:dyDescent="0.25">
      <c r="A682" s="46" t="str">
        <f t="shared" si="20"/>
        <v>2369955344594956000134</v>
      </c>
      <c r="B682" s="41" t="s">
        <v>11045</v>
      </c>
      <c r="C682" s="41" t="s">
        <v>5838</v>
      </c>
      <c r="D682" s="41" t="s">
        <v>5839</v>
      </c>
      <c r="E682" s="54">
        <v>2131.9899999999998</v>
      </c>
      <c r="F682" s="42">
        <v>45687.682743055557</v>
      </c>
      <c r="G682" s="40"/>
      <c r="H682" s="40" t="str">
        <f>IFERROR(VLOOKUP(B682,#REF!,1,FALSE),"Não localizado")</f>
        <v>Não localizado</v>
      </c>
    </row>
    <row r="683" spans="1:8" x14ac:dyDescent="0.25">
      <c r="A683" s="46" t="str">
        <f t="shared" si="20"/>
        <v>0000370030608514000195</v>
      </c>
      <c r="B683" s="41" t="s">
        <v>2433</v>
      </c>
      <c r="C683" s="41" t="s">
        <v>41</v>
      </c>
      <c r="D683" s="41" t="s">
        <v>3313</v>
      </c>
      <c r="E683" s="54">
        <v>38034.800000000003</v>
      </c>
      <c r="F683" s="42">
        <v>45687.682847222219</v>
      </c>
      <c r="G683" s="40"/>
      <c r="H683" s="40" t="str">
        <f>IFERROR(VLOOKUP(B683,#REF!,1,FALSE),"Não localizado")</f>
        <v>Não localizado</v>
      </c>
    </row>
    <row r="684" spans="1:8" x14ac:dyDescent="0.25">
      <c r="A684" s="46" t="str">
        <f t="shared" si="20"/>
        <v>0006308759456277000176</v>
      </c>
      <c r="B684" s="41" t="s">
        <v>2458</v>
      </c>
      <c r="C684" s="41" t="s">
        <v>653</v>
      </c>
      <c r="D684" s="41" t="s">
        <v>7972</v>
      </c>
      <c r="E684" s="54">
        <v>305598.63</v>
      </c>
      <c r="F684" s="42">
        <v>45687.68346064815</v>
      </c>
      <c r="G684" s="40"/>
      <c r="H684" s="40" t="str">
        <f>IFERROR(VLOOKUP(B684,#REF!,1,FALSE),"Não localizado")</f>
        <v>Não localizado</v>
      </c>
    </row>
    <row r="685" spans="1:8" x14ac:dyDescent="0.25">
      <c r="A685" s="46" t="str">
        <f t="shared" ref="A685:A721" si="21">B685&amp;C685</f>
        <v>0006554208399167000189</v>
      </c>
      <c r="B685" s="41" t="s">
        <v>2438</v>
      </c>
      <c r="C685" s="41" t="s">
        <v>50</v>
      </c>
      <c r="D685" s="41" t="s">
        <v>6260</v>
      </c>
      <c r="E685" s="54">
        <v>799</v>
      </c>
      <c r="F685" s="42">
        <v>45687.6875462963</v>
      </c>
      <c r="G685" s="40"/>
      <c r="H685" s="40" t="str">
        <f>IFERROR(VLOOKUP(B685,#REF!,1,FALSE),"Não localizado")</f>
        <v>Não localizado</v>
      </c>
    </row>
    <row r="686" spans="1:8" x14ac:dyDescent="0.25">
      <c r="A686" s="46" t="str">
        <f t="shared" si="21"/>
        <v xml:space="preserve">0060471164601925000502  </v>
      </c>
      <c r="B686" s="41" t="s">
        <v>2540</v>
      </c>
      <c r="C686" s="41" t="s">
        <v>1695</v>
      </c>
      <c r="D686" s="41" t="s">
        <v>10411</v>
      </c>
      <c r="E686" s="54">
        <v>896.62</v>
      </c>
      <c r="F686" s="42">
        <v>45687.690578703703</v>
      </c>
      <c r="G686" s="40"/>
      <c r="H686" s="40" t="str">
        <f>IFERROR(VLOOKUP(B686,#REF!,1,FALSE),"Não localizado")</f>
        <v>Não localizado</v>
      </c>
    </row>
    <row r="687" spans="1:8" x14ac:dyDescent="0.25">
      <c r="A687" s="46" t="str">
        <f t="shared" si="21"/>
        <v>0001212419899556000190</v>
      </c>
      <c r="B687" s="41" t="s">
        <v>2520</v>
      </c>
      <c r="C687" s="41" t="s">
        <v>865</v>
      </c>
      <c r="D687" s="41" t="s">
        <v>9123</v>
      </c>
      <c r="E687" s="54">
        <v>214228.99</v>
      </c>
      <c r="F687" s="42">
        <v>45687.697870370372</v>
      </c>
      <c r="G687" s="40"/>
      <c r="H687" s="40" t="str">
        <f>IFERROR(VLOOKUP(B687,#REF!,1,FALSE),"Não localizado")</f>
        <v>Não localizado</v>
      </c>
    </row>
    <row r="688" spans="1:8" x14ac:dyDescent="0.25">
      <c r="A688" s="46" t="str">
        <f t="shared" si="21"/>
        <v>0000215415705840000127</v>
      </c>
      <c r="B688" s="41" t="s">
        <v>2405</v>
      </c>
      <c r="C688" s="41" t="s">
        <v>855</v>
      </c>
      <c r="D688" s="41" t="s">
        <v>9409</v>
      </c>
      <c r="E688" s="54">
        <v>5629.11</v>
      </c>
      <c r="F688" s="42">
        <v>45687.699583333335</v>
      </c>
      <c r="G688" s="40"/>
      <c r="H688" s="40" t="str">
        <f>IFERROR(VLOOKUP(B688,#REF!,1,FALSE),"Não localizado")</f>
        <v>Não localizado</v>
      </c>
    </row>
    <row r="689" spans="1:8" x14ac:dyDescent="0.25">
      <c r="A689" s="46" t="str">
        <f t="shared" si="21"/>
        <v>3001202526443804000159</v>
      </c>
      <c r="B689" s="41" t="s">
        <v>11046</v>
      </c>
      <c r="C689" s="41" t="s">
        <v>9298</v>
      </c>
      <c r="D689" s="41" t="s">
        <v>9299</v>
      </c>
      <c r="E689" s="54">
        <v>166.92</v>
      </c>
      <c r="F689" s="42">
        <v>45687.721678240741</v>
      </c>
      <c r="G689" s="40"/>
      <c r="H689" s="40" t="str">
        <f>IFERROR(VLOOKUP(B689,#REF!,1,FALSE),"Não localizado")</f>
        <v>Não localizado</v>
      </c>
    </row>
    <row r="690" spans="1:8" x14ac:dyDescent="0.25">
      <c r="A690" s="46" t="str">
        <f t="shared" si="21"/>
        <v>0000215315705840000127</v>
      </c>
      <c r="B690" s="41" t="s">
        <v>2407</v>
      </c>
      <c r="C690" s="41" t="s">
        <v>855</v>
      </c>
      <c r="D690" s="41" t="s">
        <v>9409</v>
      </c>
      <c r="E690" s="54">
        <v>5330.22</v>
      </c>
      <c r="F690" s="42">
        <v>45687.727337962962</v>
      </c>
      <c r="G690" s="40"/>
      <c r="H690" s="40" t="str">
        <f>IFERROR(VLOOKUP(B690,#REF!,1,FALSE),"Não localizado")</f>
        <v>Não localizado</v>
      </c>
    </row>
    <row r="691" spans="1:8" x14ac:dyDescent="0.25">
      <c r="A691" s="46" t="str">
        <f t="shared" si="21"/>
        <v>0000067311663706000150</v>
      </c>
      <c r="B691" s="41" t="s">
        <v>11047</v>
      </c>
      <c r="C691" s="41" t="s">
        <v>797</v>
      </c>
      <c r="D691" s="41" t="s">
        <v>8620</v>
      </c>
      <c r="E691" s="54">
        <v>2557.9499999999998</v>
      </c>
      <c r="F691" s="42">
        <v>45688.421284722222</v>
      </c>
      <c r="G691" s="40"/>
      <c r="H691" s="40" t="str">
        <f>IFERROR(VLOOKUP(B691,#REF!,1,FALSE),"Não localizado")</f>
        <v>Não localizado</v>
      </c>
    </row>
    <row r="692" spans="1:8" x14ac:dyDescent="0.25">
      <c r="A692" s="46" t="str">
        <f t="shared" si="21"/>
        <v>JD -104211164202140105456457000129</v>
      </c>
      <c r="B692" s="41" t="s">
        <v>11048</v>
      </c>
      <c r="C692" s="41" t="s">
        <v>6804</v>
      </c>
      <c r="D692" s="41" t="s">
        <v>6805</v>
      </c>
      <c r="E692" s="54">
        <v>639.55999999999995</v>
      </c>
      <c r="F692" s="42">
        <v>45688.428749999999</v>
      </c>
      <c r="G692" s="40"/>
      <c r="H692" s="40" t="str">
        <f>IFERROR(VLOOKUP(B692,#REF!,1,FALSE),"Não localizado")</f>
        <v>Não localizado</v>
      </c>
    </row>
    <row r="693" spans="1:8" x14ac:dyDescent="0.25">
      <c r="A693" s="46" t="str">
        <f t="shared" si="21"/>
        <v>2025015709769035000164</v>
      </c>
      <c r="B693" s="41" t="s">
        <v>2542</v>
      </c>
      <c r="C693" s="41" t="s">
        <v>837</v>
      </c>
      <c r="D693" s="41" t="s">
        <v>4594</v>
      </c>
      <c r="E693" s="54">
        <v>17822.900000000001</v>
      </c>
      <c r="F693" s="42">
        <v>45688.454039351855</v>
      </c>
      <c r="G693" s="40"/>
      <c r="H693" s="40" t="str">
        <f>IFERROR(VLOOKUP(B693,#REF!,1,FALSE),"Não localizado")</f>
        <v>Não localizado</v>
      </c>
    </row>
    <row r="694" spans="1:8" x14ac:dyDescent="0.25">
      <c r="A694" s="46" t="str">
        <f t="shared" si="21"/>
        <v>0000106905468891000129</v>
      </c>
      <c r="B694" s="41" t="s">
        <v>2485</v>
      </c>
      <c r="C694" s="41" t="s">
        <v>456</v>
      </c>
      <c r="D694" s="41" t="s">
        <v>4617</v>
      </c>
      <c r="E694" s="54">
        <v>22765.88</v>
      </c>
      <c r="F694" s="42">
        <v>45688.469618055555</v>
      </c>
      <c r="G694" s="40"/>
      <c r="H694" s="40" t="str">
        <f>IFERROR(VLOOKUP(B694,#REF!,1,FALSE),"Não localizado")</f>
        <v>Não localizado</v>
      </c>
    </row>
    <row r="695" spans="1:8" x14ac:dyDescent="0.25">
      <c r="A695" s="46" t="str">
        <f t="shared" si="21"/>
        <v>0001432002932706000117</v>
      </c>
      <c r="B695" s="41" t="s">
        <v>2537</v>
      </c>
      <c r="C695" s="41" t="s">
        <v>405</v>
      </c>
      <c r="D695" s="41" t="s">
        <v>8355</v>
      </c>
      <c r="E695" s="54">
        <v>31219.75</v>
      </c>
      <c r="F695" s="42">
        <v>45688.477824074071</v>
      </c>
      <c r="G695" s="40"/>
      <c r="H695" s="40" t="str">
        <f>IFERROR(VLOOKUP(B695,#REF!,1,FALSE),"Não localizado")</f>
        <v>Não localizado</v>
      </c>
    </row>
    <row r="696" spans="1:8" x14ac:dyDescent="0.25">
      <c r="A696" s="46" t="str">
        <f t="shared" si="21"/>
        <v>0000580655492391000109</v>
      </c>
      <c r="B696" s="41" t="s">
        <v>11049</v>
      </c>
      <c r="C696" s="41" t="s">
        <v>7469</v>
      </c>
      <c r="D696" s="41" t="s">
        <v>7470</v>
      </c>
      <c r="E696" s="54">
        <v>23499.99</v>
      </c>
      <c r="F696" s="42">
        <v>45688.482800925929</v>
      </c>
      <c r="G696" s="40"/>
      <c r="H696" s="40" t="str">
        <f>IFERROR(VLOOKUP(B696,#REF!,1,FALSE),"Não localizado")</f>
        <v>Não localizado</v>
      </c>
    </row>
    <row r="697" spans="1:8" x14ac:dyDescent="0.25">
      <c r="A697" s="46" t="str">
        <f t="shared" si="21"/>
        <v>0060665564601925000170</v>
      </c>
      <c r="B697" s="41" t="s">
        <v>2279</v>
      </c>
      <c r="C697" s="41" t="s">
        <v>1492</v>
      </c>
      <c r="D697" s="41" t="s">
        <v>10411</v>
      </c>
      <c r="E697" s="54">
        <v>31660.7</v>
      </c>
      <c r="F697" s="42">
        <v>45688.486284722225</v>
      </c>
      <c r="G697" s="40"/>
      <c r="H697" s="40" t="str">
        <f>IFERROR(VLOOKUP(B697,#REF!,1,FALSE),"Não localizado")</f>
        <v>Não localizado</v>
      </c>
    </row>
    <row r="698" spans="1:8" x14ac:dyDescent="0.25">
      <c r="A698" s="46" t="str">
        <f t="shared" si="21"/>
        <v>0000018256266301000116</v>
      </c>
      <c r="B698" s="41" t="s">
        <v>11050</v>
      </c>
      <c r="C698" s="41" t="s">
        <v>11051</v>
      </c>
      <c r="D698" s="41" t="s">
        <v>11052</v>
      </c>
      <c r="E698" s="54">
        <v>150</v>
      </c>
      <c r="F698" s="42">
        <v>45688.489872685182</v>
      </c>
      <c r="G698" s="40"/>
      <c r="H698" s="40" t="str">
        <f>IFERROR(VLOOKUP(B698,#REF!,1,FALSE),"Não localizado")</f>
        <v>Não localizado</v>
      </c>
    </row>
    <row r="699" spans="1:8" x14ac:dyDescent="0.25">
      <c r="A699" s="46" t="str">
        <f t="shared" si="21"/>
        <v>0000038210213826000192</v>
      </c>
      <c r="B699" s="41" t="s">
        <v>2482</v>
      </c>
      <c r="C699" s="41" t="s">
        <v>519</v>
      </c>
      <c r="D699" s="41" t="s">
        <v>3792</v>
      </c>
      <c r="E699" s="54">
        <v>0</v>
      </c>
      <c r="F699" s="42">
        <v>45688.496087962965</v>
      </c>
      <c r="G699" s="40"/>
      <c r="H699" s="40" t="str">
        <f>IFERROR(VLOOKUP(B699,#REF!,1,FALSE),"Não localizado")</f>
        <v>Não localizado</v>
      </c>
    </row>
    <row r="700" spans="1:8" x14ac:dyDescent="0.25">
      <c r="A700" s="46" t="str">
        <f t="shared" si="21"/>
        <v>00202501R10723267000160</v>
      </c>
      <c r="B700" s="41" t="s">
        <v>11053</v>
      </c>
      <c r="C700" s="41" t="s">
        <v>1022</v>
      </c>
      <c r="D700" s="41" t="s">
        <v>6011</v>
      </c>
      <c r="E700" s="54">
        <v>482581.9</v>
      </c>
      <c r="F700" s="42">
        <v>45688.496631944443</v>
      </c>
      <c r="G700" s="40"/>
      <c r="H700" s="40" t="str">
        <f>IFERROR(VLOOKUP(B700,#REF!,1,FALSE),"Não localizado")</f>
        <v>Não localizado</v>
      </c>
    </row>
    <row r="701" spans="1:8" x14ac:dyDescent="0.25">
      <c r="A701" s="46" t="str">
        <f t="shared" si="21"/>
        <v>0000038110213826000192</v>
      </c>
      <c r="B701" s="41" t="s">
        <v>1970</v>
      </c>
      <c r="C701" s="41" t="s">
        <v>519</v>
      </c>
      <c r="D701" s="41" t="s">
        <v>3792</v>
      </c>
      <c r="E701" s="54">
        <v>0</v>
      </c>
      <c r="F701" s="42">
        <v>45688.498078703706</v>
      </c>
      <c r="G701" s="40"/>
      <c r="H701" s="40" t="str">
        <f>IFERROR(VLOOKUP(B701,#REF!,1,FALSE),"Não localizado")</f>
        <v>Não localizado</v>
      </c>
    </row>
    <row r="702" spans="1:8" x14ac:dyDescent="0.25">
      <c r="A702" s="46" t="str">
        <f t="shared" si="21"/>
        <v>0002426000001180000126</v>
      </c>
      <c r="B702" s="41" t="s">
        <v>2417</v>
      </c>
      <c r="C702" s="41" t="s">
        <v>60</v>
      </c>
      <c r="D702" s="41" t="s">
        <v>11054</v>
      </c>
      <c r="E702" s="54">
        <v>20944.759999999998</v>
      </c>
      <c r="F702" s="42">
        <v>45688.503032407411</v>
      </c>
      <c r="G702" s="40"/>
      <c r="H702" s="40" t="str">
        <f>IFERROR(VLOOKUP(B702,#REF!,1,FALSE),"Não localizado")</f>
        <v>Não localizado</v>
      </c>
    </row>
    <row r="703" spans="1:8" x14ac:dyDescent="0.25">
      <c r="A703" s="46" t="str">
        <f t="shared" si="21"/>
        <v>0020250108270682000164</v>
      </c>
      <c r="B703" s="41" t="s">
        <v>2230</v>
      </c>
      <c r="C703" s="41" t="s">
        <v>195</v>
      </c>
      <c r="D703" s="41" t="s">
        <v>4634</v>
      </c>
      <c r="E703" s="54">
        <v>2737093.32</v>
      </c>
      <c r="F703" s="42">
        <v>45688.514513888891</v>
      </c>
      <c r="G703" s="40"/>
      <c r="H703" s="40" t="str">
        <f>IFERROR(VLOOKUP(B703,#REF!,1,FALSE),"Não localizado")</f>
        <v>Não localizado</v>
      </c>
    </row>
    <row r="704" spans="1:8" x14ac:dyDescent="0.25">
      <c r="A704" s="46" t="str">
        <f t="shared" si="21"/>
        <v>0000093007189621000104</v>
      </c>
      <c r="B704" s="41" t="s">
        <v>2445</v>
      </c>
      <c r="C704" s="41" t="s">
        <v>684</v>
      </c>
      <c r="D704" s="41" t="s">
        <v>5009</v>
      </c>
      <c r="E704" s="54">
        <v>43000</v>
      </c>
      <c r="F704" s="42">
        <v>45688.514756944445</v>
      </c>
      <c r="G704" s="40"/>
      <c r="H704" s="40" t="str">
        <f>IFERROR(VLOOKUP(B704,#REF!,1,FALSE),"Não localizado")</f>
        <v>Não localizado</v>
      </c>
    </row>
    <row r="705" spans="1:8" x14ac:dyDescent="0.25">
      <c r="A705" s="46" t="str">
        <f t="shared" si="21"/>
        <v>0000059823585442000142</v>
      </c>
      <c r="B705" s="41" t="s">
        <v>2473</v>
      </c>
      <c r="C705" s="41" t="s">
        <v>392</v>
      </c>
      <c r="D705" s="41" t="s">
        <v>8114</v>
      </c>
      <c r="E705" s="54">
        <v>0</v>
      </c>
      <c r="F705" s="42">
        <v>45688.519687499997</v>
      </c>
      <c r="G705" s="40"/>
      <c r="H705" s="40" t="str">
        <f>IFERROR(VLOOKUP(B705,#REF!,1,FALSE),"Não localizado")</f>
        <v>Não localizado</v>
      </c>
    </row>
    <row r="706" spans="1:8" x14ac:dyDescent="0.25">
      <c r="A706" s="46" t="str">
        <f t="shared" si="21"/>
        <v>0000020036581531000162</v>
      </c>
      <c r="B706" s="41" t="s">
        <v>11055</v>
      </c>
      <c r="C706" s="41" t="s">
        <v>1732</v>
      </c>
      <c r="D706" s="41" t="s">
        <v>8727</v>
      </c>
      <c r="E706" s="54">
        <v>1760.36</v>
      </c>
      <c r="F706" s="42">
        <v>45688.522083333337</v>
      </c>
      <c r="G706" s="40"/>
      <c r="H706" s="40" t="str">
        <f>IFERROR(VLOOKUP(B706,#REF!,1,FALSE),"Não localizado")</f>
        <v>Não localizado</v>
      </c>
    </row>
    <row r="707" spans="1:8" x14ac:dyDescent="0.25">
      <c r="A707" s="46" t="str">
        <f t="shared" si="21"/>
        <v>0000066004919351000151</v>
      </c>
      <c r="B707" s="41" t="s">
        <v>983</v>
      </c>
      <c r="C707" s="41" t="s">
        <v>982</v>
      </c>
      <c r="D707" s="41" t="s">
        <v>10409</v>
      </c>
      <c r="E707" s="54">
        <v>165908</v>
      </c>
      <c r="F707" s="42">
        <v>45688.524872685186</v>
      </c>
      <c r="G707" s="40"/>
      <c r="H707" s="40" t="str">
        <f>IFERROR(VLOOKUP(B707,#REF!,1,FALSE),"Não localizado")</f>
        <v>Não localizado</v>
      </c>
    </row>
    <row r="708" spans="1:8" x14ac:dyDescent="0.25">
      <c r="A708" s="46" t="str">
        <f t="shared" si="21"/>
        <v>4171650110835932000108</v>
      </c>
      <c r="B708" s="41" t="s">
        <v>2425</v>
      </c>
      <c r="C708" s="41" t="s">
        <v>219</v>
      </c>
      <c r="D708" s="41" t="s">
        <v>4583</v>
      </c>
      <c r="E708" s="54">
        <v>33947.800000000003</v>
      </c>
      <c r="F708" s="42">
        <v>45688.528819444444</v>
      </c>
      <c r="G708" s="40"/>
      <c r="H708" s="40" t="str">
        <f>IFERROR(VLOOKUP(B708,#REF!,1,FALSE),"Não localizado")</f>
        <v>Não localizado</v>
      </c>
    </row>
    <row r="709" spans="1:8" x14ac:dyDescent="0.25">
      <c r="A709" s="46" t="str">
        <f t="shared" si="21"/>
        <v>0000067211663706000150</v>
      </c>
      <c r="B709" s="41" t="s">
        <v>11056</v>
      </c>
      <c r="C709" s="41" t="s">
        <v>797</v>
      </c>
      <c r="D709" s="41" t="s">
        <v>8620</v>
      </c>
      <c r="E709" s="54">
        <v>30301.94</v>
      </c>
      <c r="F709" s="42">
        <v>45688.529768518521</v>
      </c>
      <c r="G709" s="40"/>
      <c r="H709" s="40" t="str">
        <f>IFERROR(VLOOKUP(B709,#REF!,1,FALSE),"Não localizado")</f>
        <v>Não localizado</v>
      </c>
    </row>
    <row r="710" spans="1:8" x14ac:dyDescent="0.25">
      <c r="A710" s="46" t="str">
        <f t="shared" si="21"/>
        <v>0011164990347840005691</v>
      </c>
      <c r="B710" s="41" t="s">
        <v>2234</v>
      </c>
      <c r="C710" s="41" t="s">
        <v>210</v>
      </c>
      <c r="D710" s="41" t="s">
        <v>9624</v>
      </c>
      <c r="E710" s="54">
        <v>13781.17</v>
      </c>
      <c r="F710" s="42">
        <v>45688.532129629632</v>
      </c>
      <c r="G710" s="40"/>
      <c r="H710" s="40" t="str">
        <f>IFERROR(VLOOKUP(B710,#REF!,1,FALSE),"Não localizado")</f>
        <v>Não localizado</v>
      </c>
    </row>
    <row r="711" spans="1:8" x14ac:dyDescent="0.25">
      <c r="A711" s="46" t="str">
        <f t="shared" si="21"/>
        <v>0002425900001180000126</v>
      </c>
      <c r="B711" s="41" t="s">
        <v>2415</v>
      </c>
      <c r="C711" s="41" t="s">
        <v>60</v>
      </c>
      <c r="D711" s="41" t="s">
        <v>11054</v>
      </c>
      <c r="E711" s="54">
        <v>38200.39</v>
      </c>
      <c r="F711" s="42">
        <v>45688.534189814818</v>
      </c>
      <c r="G711" s="40"/>
      <c r="H711" s="40" t="str">
        <f>IFERROR(VLOOKUP(B711,#REF!,1,FALSE),"Não localizado")</f>
        <v>Não localizado</v>
      </c>
    </row>
    <row r="712" spans="1:8" x14ac:dyDescent="0.25">
      <c r="A712" s="46" t="str">
        <f t="shared" si="21"/>
        <v>0000065904919351000151</v>
      </c>
      <c r="B712" s="41" t="s">
        <v>2441</v>
      </c>
      <c r="C712" s="41" t="s">
        <v>982</v>
      </c>
      <c r="D712" s="41" t="s">
        <v>10409</v>
      </c>
      <c r="E712" s="54">
        <v>165908</v>
      </c>
      <c r="F712" s="42">
        <v>45688.546550925923</v>
      </c>
      <c r="G712" s="40"/>
      <c r="H712" s="40" t="str">
        <f>IFERROR(VLOOKUP(B712,#REF!,1,FALSE),"Não localizado")</f>
        <v>Não localizado</v>
      </c>
    </row>
    <row r="713" spans="1:8" x14ac:dyDescent="0.25">
      <c r="A713" s="46" t="str">
        <f t="shared" si="21"/>
        <v>0002425800001180000126</v>
      </c>
      <c r="B713" s="41" t="s">
        <v>2421</v>
      </c>
      <c r="C713" s="41" t="s">
        <v>60</v>
      </c>
      <c r="D713" s="41" t="s">
        <v>11054</v>
      </c>
      <c r="E713" s="54">
        <v>89690.84</v>
      </c>
      <c r="F713" s="42">
        <v>45688.547361111108</v>
      </c>
      <c r="G713" s="40"/>
      <c r="H713" s="40" t="str">
        <f>IFERROR(VLOOKUP(B713,#REF!,1,FALSE),"Não localizado")</f>
        <v>Não localizado</v>
      </c>
    </row>
    <row r="714" spans="1:8" x14ac:dyDescent="0.25">
      <c r="A714" s="46" t="str">
        <f t="shared" si="21"/>
        <v>0002425700001180000126</v>
      </c>
      <c r="B714" s="41" t="s">
        <v>2419</v>
      </c>
      <c r="C714" s="41" t="s">
        <v>60</v>
      </c>
      <c r="D714" s="41" t="s">
        <v>11054</v>
      </c>
      <c r="E714" s="54">
        <v>66815.100000000006</v>
      </c>
      <c r="F714" s="42">
        <v>45688.550300925926</v>
      </c>
      <c r="G714" s="40"/>
      <c r="H714" s="40" t="str">
        <f>IFERROR(VLOOKUP(B714,#REF!,1,FALSE),"Não localizado")</f>
        <v>Não localizado</v>
      </c>
    </row>
    <row r="715" spans="1:8" x14ac:dyDescent="0.25">
      <c r="A715" s="46" t="str">
        <f t="shared" si="21"/>
        <v>0000004207384360000183</v>
      </c>
      <c r="B715" s="41" t="s">
        <v>2606</v>
      </c>
      <c r="C715" s="41" t="s">
        <v>296</v>
      </c>
      <c r="D715" s="41" t="s">
        <v>7402</v>
      </c>
      <c r="E715" s="54">
        <v>773126.72</v>
      </c>
      <c r="F715" s="42">
        <v>45688.564074074071</v>
      </c>
      <c r="G715" s="40"/>
      <c r="H715" s="40" t="str">
        <f>IFERROR(VLOOKUP(B715,#REF!,1,FALSE),"Não localizado")</f>
        <v>Não localizado</v>
      </c>
    </row>
    <row r="716" spans="1:8" x14ac:dyDescent="0.25">
      <c r="A716" s="46" t="str">
        <f t="shared" si="21"/>
        <v>0002068473442782000192</v>
      </c>
      <c r="B716" s="41" t="s">
        <v>11057</v>
      </c>
      <c r="C716" s="41" t="s">
        <v>3060</v>
      </c>
      <c r="D716" s="41" t="s">
        <v>4023</v>
      </c>
      <c r="E716" s="54">
        <v>335</v>
      </c>
      <c r="F716" s="42">
        <v>45688.572129629632</v>
      </c>
      <c r="G716" s="40"/>
      <c r="H716" s="40" t="str">
        <f>IFERROR(VLOOKUP(B716,#REF!,1,FALSE),"Não localizado")</f>
        <v>Não localizado</v>
      </c>
    </row>
    <row r="717" spans="1:8" x14ac:dyDescent="0.25">
      <c r="A717" s="46" t="str">
        <f t="shared" si="21"/>
        <v>0216741781611931000985</v>
      </c>
      <c r="B717" s="41" t="s">
        <v>11058</v>
      </c>
      <c r="C717" s="41" t="s">
        <v>7885</v>
      </c>
      <c r="D717" s="41" t="s">
        <v>7886</v>
      </c>
      <c r="E717" s="54">
        <v>1007.73</v>
      </c>
      <c r="F717" s="42">
        <v>45688.574363425927</v>
      </c>
      <c r="G717" s="40"/>
      <c r="H717" s="40" t="str">
        <f>IFERROR(VLOOKUP(B717,#REF!,1,FALSE),"Não localizado")</f>
        <v>Não localizado</v>
      </c>
    </row>
    <row r="718" spans="1:8" x14ac:dyDescent="0.25">
      <c r="A718" s="46" t="str">
        <f t="shared" si="21"/>
        <v>0000409810705673000109</v>
      </c>
      <c r="B718" s="41" t="s">
        <v>11059</v>
      </c>
      <c r="C718" s="41" t="s">
        <v>11060</v>
      </c>
      <c r="D718" s="41" t="s">
        <v>11061</v>
      </c>
      <c r="E718" s="54">
        <v>140</v>
      </c>
      <c r="F718" s="42">
        <v>45688.579467592594</v>
      </c>
      <c r="G718" s="40"/>
      <c r="H718" s="40" t="str">
        <f>IFERROR(VLOOKUP(B718,#REF!,1,FALSE),"Não localizado")</f>
        <v>Não localizado</v>
      </c>
    </row>
    <row r="719" spans="1:8" x14ac:dyDescent="0.25">
      <c r="A719" s="46" t="str">
        <f t="shared" si="21"/>
        <v>0000149335136376000102</v>
      </c>
      <c r="B719" s="41" t="s">
        <v>11062</v>
      </c>
      <c r="C719" s="41" t="s">
        <v>657</v>
      </c>
      <c r="D719" s="41" t="s">
        <v>3960</v>
      </c>
      <c r="E719" s="54">
        <v>1687.97</v>
      </c>
      <c r="F719" s="42">
        <v>45688.583472222221</v>
      </c>
      <c r="G719" s="40"/>
      <c r="H719" s="40" t="str">
        <f>IFERROR(VLOOKUP(B719,#REF!,1,FALSE),"Não localizado")</f>
        <v>Não localizado</v>
      </c>
    </row>
    <row r="720" spans="1:8" x14ac:dyDescent="0.25">
      <c r="A720" s="46" t="str">
        <f t="shared" si="21"/>
        <v>0000118121515602000151</v>
      </c>
      <c r="B720" s="41" t="s">
        <v>2301</v>
      </c>
      <c r="C720" s="41" t="s">
        <v>471</v>
      </c>
      <c r="D720" s="41" t="s">
        <v>4276</v>
      </c>
      <c r="E720" s="54">
        <v>7200</v>
      </c>
      <c r="F720" s="42">
        <v>45688.588622685187</v>
      </c>
      <c r="G720" s="40"/>
      <c r="H720" s="40" t="str">
        <f>IFERROR(VLOOKUP(B720,#REF!,1,FALSE),"Não localizado")</f>
        <v>Não localizado</v>
      </c>
    </row>
    <row r="721" spans="1:8" x14ac:dyDescent="0.25">
      <c r="A721" s="46" t="str">
        <f t="shared" si="21"/>
        <v>0000087624427002000120</v>
      </c>
      <c r="B721" s="41" t="s">
        <v>947</v>
      </c>
      <c r="C721" s="41" t="s">
        <v>709</v>
      </c>
      <c r="D721" s="41" t="s">
        <v>9038</v>
      </c>
      <c r="E721" s="54">
        <v>9415.6299999999992</v>
      </c>
      <c r="F721" s="42">
        <v>45688.604872685188</v>
      </c>
      <c r="G721" s="40"/>
      <c r="H721" s="40" t="str">
        <f>IFERROR(VLOOKUP(B721,#REF!,1,FALSE),"Não localizado")</f>
        <v>Não localizado</v>
      </c>
    </row>
    <row r="722" spans="1:8" x14ac:dyDescent="0.25">
      <c r="A722" s="46" t="str">
        <f t="shared" ref="A722:A736" si="22">B722&amp;C722</f>
        <v>0000959423007579000110</v>
      </c>
      <c r="B722" s="41" t="s">
        <v>2443</v>
      </c>
      <c r="C722" s="41" t="s">
        <v>642</v>
      </c>
      <c r="D722" s="41" t="s">
        <v>8143</v>
      </c>
      <c r="E722" s="54">
        <v>7230.05</v>
      </c>
      <c r="F722" s="42">
        <v>45688.630219907405</v>
      </c>
      <c r="G722" s="40"/>
      <c r="H722" s="40" t="str">
        <f>IFERROR(VLOOKUP(B722,#REF!,1,FALSE),"Não localizado")</f>
        <v>Não localizado</v>
      </c>
    </row>
    <row r="723" spans="1:8" x14ac:dyDescent="0.25">
      <c r="A723" s="46" t="str">
        <f t="shared" si="22"/>
        <v>00005336R28268233000350</v>
      </c>
      <c r="B723" s="41" t="s">
        <v>11063</v>
      </c>
      <c r="C723" s="41" t="s">
        <v>2293</v>
      </c>
      <c r="D723" s="41" t="s">
        <v>9456</v>
      </c>
      <c r="E723" s="54">
        <v>121028.4</v>
      </c>
      <c r="F723" s="42">
        <v>45688.66951388889</v>
      </c>
      <c r="G723" s="40"/>
      <c r="H723" s="40" t="str">
        <f>IFERROR(VLOOKUP(B723,#REF!,1,FALSE),"Não localizado")</f>
        <v>Não localizado</v>
      </c>
    </row>
    <row r="724" spans="1:8" x14ac:dyDescent="0.25">
      <c r="A724" s="46" t="str">
        <f t="shared" si="22"/>
        <v>0419664669034668000156</v>
      </c>
      <c r="B724" s="41" t="s">
        <v>2278</v>
      </c>
      <c r="C724" s="41" t="s">
        <v>126</v>
      </c>
      <c r="D724" s="41" t="s">
        <v>11034</v>
      </c>
      <c r="E724" s="54">
        <v>1382.42</v>
      </c>
      <c r="F724" s="42">
        <v>45688.673032407409</v>
      </c>
      <c r="G724" s="40"/>
      <c r="H724" s="40" t="str">
        <f>IFERROR(VLOOKUP(B724,#REF!,1,FALSE),"Não localizado")</f>
        <v>Não localizado</v>
      </c>
    </row>
    <row r="725" spans="1:8" x14ac:dyDescent="0.25">
      <c r="A725" s="46" t="str">
        <f t="shared" si="22"/>
        <v>0005916564601925000170</v>
      </c>
      <c r="B725" s="41" t="s">
        <v>2506</v>
      </c>
      <c r="C725" s="41" t="s">
        <v>1492</v>
      </c>
      <c r="D725" s="41" t="s">
        <v>10411</v>
      </c>
      <c r="E725" s="54">
        <v>2074.56</v>
      </c>
      <c r="F725" s="42">
        <v>45688.679652777777</v>
      </c>
      <c r="G725" s="40"/>
      <c r="H725" s="40" t="str">
        <f>IFERROR(VLOOKUP(B725,#REF!,1,FALSE),"Não localizado")</f>
        <v>Não localizado</v>
      </c>
    </row>
    <row r="726" spans="1:8" x14ac:dyDescent="0.25">
      <c r="A726" s="46" t="str">
        <f t="shared" si="22"/>
        <v>0059896964601925000170</v>
      </c>
      <c r="B726" s="41" t="s">
        <v>2549</v>
      </c>
      <c r="C726" s="41" t="s">
        <v>1492</v>
      </c>
      <c r="D726" s="41" t="s">
        <v>10411</v>
      </c>
      <c r="E726" s="54">
        <v>8546.0400000000009</v>
      </c>
      <c r="F726" s="42">
        <v>45688.68854166667</v>
      </c>
      <c r="G726" s="40"/>
      <c r="H726" s="40" t="str">
        <f>IFERROR(VLOOKUP(B726,#REF!,1,FALSE),"Não localizado")</f>
        <v>Não localizado</v>
      </c>
    </row>
    <row r="727" spans="1:8" x14ac:dyDescent="0.25">
      <c r="A727" s="46" t="str">
        <f t="shared" si="22"/>
        <v>0000485502854976000157</v>
      </c>
      <c r="B727" s="41" t="s">
        <v>2536</v>
      </c>
      <c r="C727" s="41" t="s">
        <v>756</v>
      </c>
      <c r="D727" s="41" t="s">
        <v>7341</v>
      </c>
      <c r="E727" s="54">
        <v>810.1</v>
      </c>
      <c r="F727" s="42">
        <v>45688.694097222222</v>
      </c>
      <c r="G727" s="40"/>
      <c r="H727" s="40" t="str">
        <f>IFERROR(VLOOKUP(B727,#REF!,1,FALSE),"Não localizado")</f>
        <v>Não localizado</v>
      </c>
    </row>
    <row r="728" spans="1:8" x14ac:dyDescent="0.25">
      <c r="A728" s="46" t="str">
        <f t="shared" si="22"/>
        <v>0419664569034668000156</v>
      </c>
      <c r="B728" s="41" t="s">
        <v>2277</v>
      </c>
      <c r="C728" s="41" t="s">
        <v>126</v>
      </c>
      <c r="D728" s="41" t="s">
        <v>11034</v>
      </c>
      <c r="E728" s="54">
        <v>1382.43</v>
      </c>
      <c r="F728" s="42">
        <v>45688.698553240742</v>
      </c>
      <c r="G728" s="40"/>
      <c r="H728" s="40" t="str">
        <f>IFERROR(VLOOKUP(B728,#REF!,1,FALSE),"Não localizado")</f>
        <v>Não localizado</v>
      </c>
    </row>
    <row r="729" spans="1:8" x14ac:dyDescent="0.25">
      <c r="A729" s="46" t="str">
        <f t="shared" si="22"/>
        <v>0419664469034668000156</v>
      </c>
      <c r="B729" s="41" t="s">
        <v>2276</v>
      </c>
      <c r="C729" s="41" t="s">
        <v>126</v>
      </c>
      <c r="D729" s="41" t="s">
        <v>11034</v>
      </c>
      <c r="E729" s="54">
        <v>3000.6</v>
      </c>
      <c r="F729" s="42">
        <v>45688.717199074075</v>
      </c>
      <c r="G729" s="40"/>
      <c r="H729" s="40" t="str">
        <f>IFERROR(VLOOKUP(B729,#REF!,1,FALSE),"Não localizado")</f>
        <v>Não localizado</v>
      </c>
    </row>
    <row r="730" spans="1:8" x14ac:dyDescent="0.25">
      <c r="A730" s="46" t="str">
        <f t="shared" si="22"/>
        <v>00394769-AD-1-20250110-0853260200010008532602000100</v>
      </c>
      <c r="B730" s="41" t="s">
        <v>11064</v>
      </c>
      <c r="C730" s="41" t="s">
        <v>5943</v>
      </c>
      <c r="D730" s="41" t="s">
        <v>5944</v>
      </c>
      <c r="E730" s="54">
        <v>-2808.66</v>
      </c>
      <c r="F730" s="42">
        <v>45688.719270833331</v>
      </c>
      <c r="G730" s="40"/>
      <c r="H730" s="40" t="str">
        <f>IFERROR(VLOOKUP(B730,#REF!,1,FALSE),"Não localizado")</f>
        <v>Não localizado</v>
      </c>
    </row>
    <row r="731" spans="1:8" x14ac:dyDescent="0.25">
      <c r="A731" s="46" t="str">
        <f t="shared" si="22"/>
        <v>INV279794900000463921926</v>
      </c>
      <c r="B731" s="41" t="s">
        <v>1045</v>
      </c>
      <c r="C731" s="41" t="s">
        <v>1044</v>
      </c>
      <c r="D731" s="41" t="s">
        <v>8522</v>
      </c>
      <c r="E731" s="54">
        <v>8000</v>
      </c>
      <c r="F731" s="42">
        <v>45688.736747685187</v>
      </c>
      <c r="G731" s="40"/>
      <c r="H731" s="40" t="str">
        <f>IFERROR(VLOOKUP(B731,#REF!,1,FALSE),"Não localizado")</f>
        <v>Não localizado</v>
      </c>
    </row>
    <row r="732" spans="1:8" x14ac:dyDescent="0.25">
      <c r="A732" s="46" t="str">
        <f t="shared" si="22"/>
        <v>0005537057623555000107</v>
      </c>
      <c r="B732" s="41" t="s">
        <v>2283</v>
      </c>
      <c r="C732" s="41" t="s">
        <v>68</v>
      </c>
      <c r="D732" s="41" t="s">
        <v>7233</v>
      </c>
      <c r="E732" s="54">
        <v>23587.74</v>
      </c>
      <c r="F732" s="42">
        <v>45688.74559027778</v>
      </c>
      <c r="G732" s="40"/>
      <c r="H732" s="40" t="str">
        <f>IFERROR(VLOOKUP(B732,#REF!,1,FALSE),"Não localizado")</f>
        <v>Não localizado</v>
      </c>
    </row>
    <row r="733" spans="1:8" x14ac:dyDescent="0.25">
      <c r="A733" s="46" t="str">
        <f t="shared" si="22"/>
        <v>0005536957623555000107</v>
      </c>
      <c r="B733" s="41" t="s">
        <v>2289</v>
      </c>
      <c r="C733" s="41" t="s">
        <v>68</v>
      </c>
      <c r="D733" s="41" t="s">
        <v>7233</v>
      </c>
      <c r="E733" s="54">
        <v>23587.74</v>
      </c>
      <c r="F733" s="42">
        <v>45688.749131944445</v>
      </c>
      <c r="G733" s="40"/>
      <c r="H733" s="40" t="str">
        <f>IFERROR(VLOOKUP(B733,#REF!,1,FALSE),"Não localizado")</f>
        <v>Não localizado</v>
      </c>
    </row>
    <row r="734" spans="1:8" x14ac:dyDescent="0.25">
      <c r="A734" s="46" t="str">
        <f t="shared" si="22"/>
        <v>0419664369034668000156</v>
      </c>
      <c r="B734" s="50" t="s">
        <v>2275</v>
      </c>
      <c r="C734" s="50" t="s">
        <v>126</v>
      </c>
      <c r="D734" s="50" t="s">
        <v>11034</v>
      </c>
      <c r="E734" s="56">
        <v>3000.6</v>
      </c>
      <c r="F734" s="51">
        <v>45688.750243055554</v>
      </c>
      <c r="G734" s="40"/>
      <c r="H734" s="40" t="str">
        <f>IFERROR(VLOOKUP(B734,#REF!,1,FALSE),"Não localizado")</f>
        <v>Não localizado</v>
      </c>
    </row>
    <row r="735" spans="1:8" x14ac:dyDescent="0.25">
      <c r="A735" s="46" t="str">
        <f t="shared" si="22"/>
        <v>0000424801933257000169</v>
      </c>
      <c r="B735" s="41" t="s">
        <v>2281</v>
      </c>
      <c r="C735" s="41" t="s">
        <v>95</v>
      </c>
      <c r="D735" s="41" t="s">
        <v>5846</v>
      </c>
      <c r="E735" s="54">
        <v>6450</v>
      </c>
      <c r="F735" s="42">
        <v>45688.762604166666</v>
      </c>
      <c r="G735" s="40"/>
      <c r="H735" s="40" t="str">
        <f>IFERROR(VLOOKUP(B735,#REF!,1,FALSE),"Não localizado")</f>
        <v>Não localizado</v>
      </c>
    </row>
    <row r="736" spans="1:8" x14ac:dyDescent="0.25">
      <c r="A736" s="46" t="str">
        <f t="shared" si="22"/>
        <v>0000106608628438000120</v>
      </c>
      <c r="B736" s="41" t="s">
        <v>1017</v>
      </c>
      <c r="C736" s="41" t="s">
        <v>812</v>
      </c>
      <c r="D736" s="41" t="s">
        <v>6219</v>
      </c>
      <c r="E736" s="54">
        <v>31000</v>
      </c>
      <c r="F736" s="42">
        <v>45688.769363425927</v>
      </c>
      <c r="G736" s="40"/>
      <c r="H736" s="40" t="str">
        <f>IFERROR(VLOOKUP(B736,#REF!,1,FALSE),"Não localizado")</f>
        <v>Não localizado</v>
      </c>
    </row>
    <row r="737" spans="1:8" x14ac:dyDescent="0.25">
      <c r="A737" s="46" t="str">
        <f t="shared" ref="A737:A758" si="23">B737&amp;C737</f>
        <v>ISS 01/2025ISS</v>
      </c>
      <c r="B737" s="41" t="s">
        <v>11065</v>
      </c>
      <c r="C737" s="41" t="s">
        <v>10508</v>
      </c>
      <c r="D737" s="41" t="s">
        <v>8281</v>
      </c>
      <c r="E737" s="54">
        <v>6272806.6600000001</v>
      </c>
      <c r="F737" s="42">
        <v>45691.698298611111</v>
      </c>
      <c r="G737" s="40"/>
      <c r="H737" s="40" t="str">
        <f>IFERROR(VLOOKUP(B737,#REF!,1,FALSE),"Não localizado")</f>
        <v>Não localizado</v>
      </c>
    </row>
    <row r="738" spans="1:8" x14ac:dyDescent="0.25">
      <c r="A738" s="46" t="str">
        <f t="shared" si="23"/>
        <v>ISS 01/2025ISS</v>
      </c>
      <c r="B738" s="41" t="s">
        <v>11065</v>
      </c>
      <c r="C738" s="41" t="s">
        <v>10508</v>
      </c>
      <c r="D738" s="41" t="s">
        <v>8285</v>
      </c>
      <c r="E738" s="54">
        <v>3711.77</v>
      </c>
      <c r="F738" s="42">
        <v>45691.701574074075</v>
      </c>
      <c r="G738" s="40"/>
      <c r="H738" s="40" t="str">
        <f>IFERROR(VLOOKUP(B738,#REF!,1,FALSE),"Não localizado")</f>
        <v>Não localizado</v>
      </c>
    </row>
    <row r="739" spans="1:8" x14ac:dyDescent="0.25">
      <c r="A739" s="46" t="str">
        <f t="shared" si="23"/>
        <v>ISS 01/202582892282000143</v>
      </c>
      <c r="B739" s="41" t="s">
        <v>11065</v>
      </c>
      <c r="C739" s="41" t="s">
        <v>8282</v>
      </c>
      <c r="D739" s="41" t="s">
        <v>8283</v>
      </c>
      <c r="E739" s="54">
        <v>9544.9699999999993</v>
      </c>
      <c r="F739" s="42">
        <v>45691.704652777778</v>
      </c>
      <c r="G739" s="40"/>
      <c r="H739" s="40" t="str">
        <f>IFERROR(VLOOKUP(B739,#REF!,1,FALSE),"Não localizado")</f>
        <v>Não localizado</v>
      </c>
    </row>
    <row r="740" spans="1:8" x14ac:dyDescent="0.25">
      <c r="A740" s="46" t="str">
        <f t="shared" si="23"/>
        <v>ISS 01/2025ISS</v>
      </c>
      <c r="B740" s="41" t="s">
        <v>11065</v>
      </c>
      <c r="C740" s="41" t="s">
        <v>10508</v>
      </c>
      <c r="D740" s="41" t="s">
        <v>8948</v>
      </c>
      <c r="E740" s="54">
        <v>12725.57</v>
      </c>
      <c r="F740" s="42">
        <v>45691.706770833334</v>
      </c>
      <c r="G740" s="40"/>
      <c r="H740" s="40" t="str">
        <f>IFERROR(VLOOKUP(B740,#REF!,1,FALSE),"Não localizado")</f>
        <v>Não localizado</v>
      </c>
    </row>
    <row r="741" spans="1:8" x14ac:dyDescent="0.25">
      <c r="A741" s="46" t="str">
        <f t="shared" si="23"/>
        <v>IRRF PJ 01/2025IRRF</v>
      </c>
      <c r="B741" s="41" t="s">
        <v>11066</v>
      </c>
      <c r="C741" s="41" t="s">
        <v>10529</v>
      </c>
      <c r="D741" s="41" t="s">
        <v>7556</v>
      </c>
      <c r="E741" s="54">
        <v>433078.47</v>
      </c>
      <c r="F741" s="42">
        <v>45691.711400462962</v>
      </c>
      <c r="G741" s="40"/>
      <c r="H741" s="40" t="str">
        <f>IFERROR(VLOOKUP(B741,#REF!,1,FALSE),"Não localizado")</f>
        <v>Não localizado</v>
      </c>
    </row>
    <row r="742" spans="1:8" x14ac:dyDescent="0.25">
      <c r="A742" s="46" t="str">
        <f t="shared" si="23"/>
        <v>IRRF COOP 01/2025IRRF</v>
      </c>
      <c r="B742" s="41" t="s">
        <v>11067</v>
      </c>
      <c r="C742" s="41" t="s">
        <v>10529</v>
      </c>
      <c r="D742" s="41" t="s">
        <v>7556</v>
      </c>
      <c r="E742" s="54">
        <v>141.87</v>
      </c>
      <c r="F742" s="42">
        <v>45691.714421296296</v>
      </c>
      <c r="G742" s="40"/>
      <c r="H742" s="40" t="str">
        <f>IFERROR(VLOOKUP(B742,#REF!,1,FALSE),"Não localizado")</f>
        <v>Não localizado</v>
      </c>
    </row>
    <row r="743" spans="1:8" x14ac:dyDescent="0.25">
      <c r="A743" s="46" t="str">
        <f t="shared" si="23"/>
        <v>0000136926990812000115</v>
      </c>
      <c r="B743" s="41" t="s">
        <v>2314</v>
      </c>
      <c r="C743" s="41" t="s">
        <v>1000</v>
      </c>
      <c r="D743" s="41" t="s">
        <v>9485</v>
      </c>
      <c r="E743" s="54">
        <v>697950</v>
      </c>
      <c r="F743" s="42">
        <v>45692.455949074072</v>
      </c>
      <c r="G743" s="40"/>
      <c r="H743" s="40" t="str">
        <f>IFERROR(VLOOKUP(B743,#REF!,1,FALSE),"Não localizado")</f>
        <v>Não localizado</v>
      </c>
    </row>
    <row r="744" spans="1:8" x14ac:dyDescent="0.25">
      <c r="A744" s="46" t="str">
        <f t="shared" si="23"/>
        <v>01/2025 448307113000160</v>
      </c>
      <c r="B744" s="41" t="s">
        <v>11068</v>
      </c>
      <c r="C744" s="41" t="s">
        <v>8189</v>
      </c>
      <c r="D744" s="41" t="s">
        <v>8190</v>
      </c>
      <c r="E744" s="54">
        <v>3455654.72</v>
      </c>
      <c r="F744" s="42">
        <v>45692.554212962961</v>
      </c>
      <c r="G744" s="40"/>
      <c r="H744" s="40" t="str">
        <f>IFERROR(VLOOKUP(B744,#REF!,1,FALSE),"Não localizado")</f>
        <v>Não localizado</v>
      </c>
    </row>
    <row r="745" spans="1:8" x14ac:dyDescent="0.25">
      <c r="A745" s="46" t="str">
        <f t="shared" si="23"/>
        <v>ADTO 05/02/202531004013000162</v>
      </c>
      <c r="B745" s="41" t="s">
        <v>11069</v>
      </c>
      <c r="C745" s="41" t="s">
        <v>7061</v>
      </c>
      <c r="D745" s="41" t="s">
        <v>7062</v>
      </c>
      <c r="E745" s="54">
        <v>42.42</v>
      </c>
      <c r="F745" s="42">
        <v>45692.653668981482</v>
      </c>
      <c r="G745" s="40"/>
      <c r="H745" s="40" t="str">
        <f>IFERROR(VLOOKUP(B745,#REF!,1,FALSE),"Não localizado")</f>
        <v>Não localizado</v>
      </c>
    </row>
    <row r="746" spans="1:8" x14ac:dyDescent="0.25">
      <c r="A746" s="46" t="str">
        <f t="shared" si="23"/>
        <v>JD - 100330115202440105456457000129</v>
      </c>
      <c r="B746" s="41" t="s">
        <v>11070</v>
      </c>
      <c r="C746" s="41" t="s">
        <v>6804</v>
      </c>
      <c r="D746" s="41" t="s">
        <v>6805</v>
      </c>
      <c r="E746" s="54">
        <v>957.69</v>
      </c>
      <c r="F746" s="42">
        <v>45692.657384259262</v>
      </c>
      <c r="G746" s="40"/>
      <c r="H746" s="40" t="str">
        <f>IFERROR(VLOOKUP(B746,#REF!,1,FALSE),"Não localizado")</f>
        <v>Não localizado</v>
      </c>
    </row>
    <row r="747" spans="1:8" x14ac:dyDescent="0.25">
      <c r="A747" s="46" t="str">
        <f t="shared" si="23"/>
        <v>JD - 1107151852024401340003658507000125</v>
      </c>
      <c r="B747" s="41" t="s">
        <v>11071</v>
      </c>
      <c r="C747" s="41" t="s">
        <v>9739</v>
      </c>
      <c r="D747" s="41" t="s">
        <v>9740</v>
      </c>
      <c r="E747" s="54">
        <v>138.94999999999999</v>
      </c>
      <c r="F747" s="42">
        <v>45692.672986111109</v>
      </c>
      <c r="G747" s="40"/>
      <c r="H747" s="40" t="str">
        <f>IFERROR(VLOOKUP(B747,#REF!,1,FALSE),"Não localizado")</f>
        <v>Não localizado</v>
      </c>
    </row>
    <row r="748" spans="1:8" x14ac:dyDescent="0.25">
      <c r="A748" s="46" t="str">
        <f t="shared" si="23"/>
        <v>0338720619962391000153</v>
      </c>
      <c r="B748" s="41" t="s">
        <v>11072</v>
      </c>
      <c r="C748" s="41" t="s">
        <v>4650</v>
      </c>
      <c r="D748" s="41" t="s">
        <v>4651</v>
      </c>
      <c r="E748" s="54">
        <v>543.25</v>
      </c>
      <c r="F748" s="42">
        <v>45692.690196759257</v>
      </c>
      <c r="G748" s="40"/>
      <c r="H748" s="40" t="str">
        <f>IFERROR(VLOOKUP(B748,#REF!,1,FALSE),"Não localizado")</f>
        <v>Não localizado</v>
      </c>
    </row>
    <row r="749" spans="1:8" x14ac:dyDescent="0.25">
      <c r="A749" s="46" t="str">
        <f t="shared" si="23"/>
        <v>00002931 DEV. TRIBUTOS07104909000139</v>
      </c>
      <c r="B749" s="41" t="s">
        <v>11073</v>
      </c>
      <c r="C749" s="41" t="s">
        <v>858</v>
      </c>
      <c r="D749" s="41" t="s">
        <v>5739</v>
      </c>
      <c r="E749" s="54">
        <v>289.14999999999998</v>
      </c>
      <c r="F749" s="42">
        <v>45692.724085648151</v>
      </c>
      <c r="G749" s="40"/>
      <c r="H749" s="40" t="str">
        <f>IFERROR(VLOOKUP(B749,#REF!,1,FALSE),"Não localizado")</f>
        <v>Não localizado</v>
      </c>
    </row>
    <row r="750" spans="1:8" x14ac:dyDescent="0.25">
      <c r="A750" s="46" t="str">
        <f t="shared" si="23"/>
        <v>0000092340548150000159</v>
      </c>
      <c r="B750" s="41" t="s">
        <v>966</v>
      </c>
      <c r="C750" s="41" t="s">
        <v>509</v>
      </c>
      <c r="D750" s="41" t="s">
        <v>5051</v>
      </c>
      <c r="E750" s="54">
        <v>340</v>
      </c>
      <c r="F750" s="42">
        <v>45693.459050925929</v>
      </c>
      <c r="G750" s="40"/>
      <c r="H750" s="40" t="str">
        <f>IFERROR(VLOOKUP(B750,#REF!,1,FALSE),"Não localizado")</f>
        <v>Não localizado</v>
      </c>
    </row>
    <row r="751" spans="1:8" x14ac:dyDescent="0.25">
      <c r="A751" s="46" t="str">
        <f t="shared" si="23"/>
        <v>SIND RJ 01/202533953449000123</v>
      </c>
      <c r="B751" s="41" t="s">
        <v>11074</v>
      </c>
      <c r="C751" s="41" t="s">
        <v>9109</v>
      </c>
      <c r="D751" s="41" t="s">
        <v>9110</v>
      </c>
      <c r="E751" s="54">
        <v>825</v>
      </c>
      <c r="F751" s="42">
        <v>45693.612349537034</v>
      </c>
      <c r="G751" s="40"/>
      <c r="H751" s="40" t="str">
        <f>IFERROR(VLOOKUP(B751,#REF!,1,FALSE),"Não localizado")</f>
        <v>Não localizado</v>
      </c>
    </row>
    <row r="752" spans="1:8" x14ac:dyDescent="0.25">
      <c r="A752" s="46" t="str">
        <f t="shared" si="23"/>
        <v>SIND SC 01/202582517897000190</v>
      </c>
      <c r="B752" s="41" t="s">
        <v>11075</v>
      </c>
      <c r="C752" s="41" t="s">
        <v>9111</v>
      </c>
      <c r="D752" s="41" t="s">
        <v>9112</v>
      </c>
      <c r="E752" s="54">
        <v>265</v>
      </c>
      <c r="F752" s="42">
        <v>45693.62060185185</v>
      </c>
      <c r="G752" s="40"/>
      <c r="H752" s="40" t="str">
        <f>IFERROR(VLOOKUP(B752,#REF!,1,FALSE),"Não localizado")</f>
        <v>Não localizado</v>
      </c>
    </row>
    <row r="753" spans="1:8" x14ac:dyDescent="0.25">
      <c r="A753" s="46" t="str">
        <f t="shared" si="23"/>
        <v>SIND URB DF 01/202500718346000120</v>
      </c>
      <c r="B753" s="41" t="s">
        <v>11076</v>
      </c>
      <c r="C753" s="41" t="s">
        <v>9105</v>
      </c>
      <c r="D753" s="41" t="s">
        <v>9106</v>
      </c>
      <c r="E753" s="54">
        <v>4823.05</v>
      </c>
      <c r="F753" s="42">
        <v>45693.643495370372</v>
      </c>
      <c r="G753" s="40"/>
      <c r="H753" s="40" t="str">
        <f>IFERROR(VLOOKUP(B753,#REF!,1,FALSE),"Não localizado")</f>
        <v>Não localizado</v>
      </c>
    </row>
    <row r="754" spans="1:8" x14ac:dyDescent="0.25">
      <c r="A754" s="46" t="str">
        <f t="shared" si="23"/>
        <v>SIND TRAB EMP RJ 01/202504121168000106</v>
      </c>
      <c r="B754" s="41" t="s">
        <v>11077</v>
      </c>
      <c r="C754" s="41" t="s">
        <v>9103</v>
      </c>
      <c r="D754" s="41" t="s">
        <v>9104</v>
      </c>
      <c r="E754" s="54">
        <v>2080</v>
      </c>
      <c r="F754" s="42">
        <v>45693.651180555556</v>
      </c>
      <c r="G754" s="40"/>
      <c r="H754" s="40" t="str">
        <f>IFERROR(VLOOKUP(B754,#REF!,1,FALSE),"Não localizado")</f>
        <v>Não localizado</v>
      </c>
    </row>
    <row r="755" spans="1:8" x14ac:dyDescent="0.25">
      <c r="A755" s="46" t="str">
        <f t="shared" si="23"/>
        <v>0435667969034668000156</v>
      </c>
      <c r="B755" s="41" t="s">
        <v>948</v>
      </c>
      <c r="C755" s="41" t="s">
        <v>126</v>
      </c>
      <c r="D755" s="41" t="s">
        <v>11034</v>
      </c>
      <c r="E755" s="54">
        <v>1981.41</v>
      </c>
      <c r="F755" s="42">
        <v>45693.651956018519</v>
      </c>
      <c r="G755" s="40"/>
      <c r="H755" s="40" t="str">
        <f>IFERROR(VLOOKUP(B755,#REF!,1,FALSE),"Não localizado")</f>
        <v>Não localizado</v>
      </c>
    </row>
    <row r="756" spans="1:8" x14ac:dyDescent="0.25">
      <c r="A756" s="46" t="str">
        <f t="shared" si="23"/>
        <v>SIND PE 01/202508796963000155</v>
      </c>
      <c r="B756" s="41" t="s">
        <v>11078</v>
      </c>
      <c r="C756" s="41" t="s">
        <v>9113</v>
      </c>
      <c r="D756" s="41" t="s">
        <v>9114</v>
      </c>
      <c r="E756" s="54">
        <v>650</v>
      </c>
      <c r="F756" s="42">
        <v>45693.655439814815</v>
      </c>
      <c r="G756" s="40"/>
      <c r="H756" s="40" t="str">
        <f>IFERROR(VLOOKUP(B756,#REF!,1,FALSE),"Não localizado")</f>
        <v>Não localizado</v>
      </c>
    </row>
    <row r="757" spans="1:8" x14ac:dyDescent="0.25">
      <c r="A757" s="46" t="str">
        <f t="shared" si="23"/>
        <v>0161243844668522000131</v>
      </c>
      <c r="B757" s="41" t="s">
        <v>11079</v>
      </c>
      <c r="C757" s="41" t="s">
        <v>10940</v>
      </c>
      <c r="D757" s="41" t="s">
        <v>10941</v>
      </c>
      <c r="E757" s="54">
        <v>231.98</v>
      </c>
      <c r="F757" s="42">
        <v>45693.663923611108</v>
      </c>
      <c r="G757" s="40"/>
      <c r="H757" s="40" t="str">
        <f>IFERROR(VLOOKUP(B757,#REF!,1,FALSE),"Não localizado")</f>
        <v>Não localizado</v>
      </c>
    </row>
    <row r="758" spans="1:8" x14ac:dyDescent="0.25">
      <c r="A758" s="46" t="str">
        <f t="shared" si="23"/>
        <v>0435667769034668000156</v>
      </c>
      <c r="B758" s="41" t="s">
        <v>949</v>
      </c>
      <c r="C758" s="41" t="s">
        <v>126</v>
      </c>
      <c r="D758" s="41" t="s">
        <v>11034</v>
      </c>
      <c r="E758" s="54">
        <v>4946.59</v>
      </c>
      <c r="F758" s="42">
        <v>45693.698101851849</v>
      </c>
      <c r="G758" s="40"/>
      <c r="H758" s="40" t="str">
        <f>IFERROR(VLOOKUP(B758,#REF!,1,FALSE),"Não localizado")</f>
        <v>Não localizado</v>
      </c>
    </row>
    <row r="759" spans="1:8" x14ac:dyDescent="0.25">
      <c r="A759" s="46" t="str">
        <f t="shared" ref="A759:A766" si="24">B759&amp;C759</f>
        <v>0499806633564543000190</v>
      </c>
      <c r="B759" s="41" t="s">
        <v>11080</v>
      </c>
      <c r="C759" s="41" t="s">
        <v>9010</v>
      </c>
      <c r="D759" s="41" t="s">
        <v>9011</v>
      </c>
      <c r="E759" s="54">
        <v>42985.87</v>
      </c>
      <c r="F759" s="42">
        <v>45693.699513888889</v>
      </c>
      <c r="G759" s="40"/>
      <c r="H759" s="40" t="str">
        <f>IFERROR(VLOOKUP(B759,#REF!,1,FALSE),"Não localizado")</f>
        <v>Não localizado</v>
      </c>
    </row>
    <row r="760" spans="1:8" x14ac:dyDescent="0.25">
      <c r="A760" s="46" t="str">
        <f t="shared" si="24"/>
        <v>FGTS s/RCT - Matr.0118500360305020997</v>
      </c>
      <c r="B760" s="41" t="s">
        <v>11081</v>
      </c>
      <c r="C760" s="41" t="s">
        <v>4101</v>
      </c>
      <c r="D760" s="41" t="s">
        <v>4100</v>
      </c>
      <c r="E760" s="54">
        <v>100311.78</v>
      </c>
      <c r="F760" s="42">
        <v>45694.439201388886</v>
      </c>
      <c r="G760" s="40"/>
      <c r="H760" s="40" t="str">
        <f>IFERROR(VLOOKUP(B760,#REF!,1,FALSE),"Não localizado")</f>
        <v>Não localizado</v>
      </c>
    </row>
    <row r="761" spans="1:8" x14ac:dyDescent="0.25">
      <c r="A761" s="46" t="str">
        <f t="shared" si="24"/>
        <v>0001330709305983000149</v>
      </c>
      <c r="B761" s="41" t="s">
        <v>985</v>
      </c>
      <c r="C761" s="41" t="s">
        <v>984</v>
      </c>
      <c r="D761" s="41" t="s">
        <v>8394</v>
      </c>
      <c r="E761" s="54">
        <v>120000</v>
      </c>
      <c r="F761" s="42">
        <v>45698.382326388892</v>
      </c>
      <c r="G761" s="40"/>
      <c r="H761" s="40" t="str">
        <f>IFERROR(VLOOKUP(B761,#REF!,1,FALSE),"Não localizado")</f>
        <v>Não localizado</v>
      </c>
    </row>
    <row r="762" spans="1:8" x14ac:dyDescent="0.25">
      <c r="A762" s="46" t="str">
        <f t="shared" si="24"/>
        <v>0000616315491115000101</v>
      </c>
      <c r="B762" s="41" t="s">
        <v>950</v>
      </c>
      <c r="C762" s="41" t="s">
        <v>117</v>
      </c>
      <c r="D762" s="41" t="s">
        <v>4760</v>
      </c>
      <c r="E762" s="54">
        <v>3093</v>
      </c>
      <c r="F762" s="42">
        <v>45698.40179398148</v>
      </c>
      <c r="G762" s="40"/>
      <c r="H762" s="40" t="str">
        <f>IFERROR(VLOOKUP(B762,#REF!,1,FALSE),"Não localizado")</f>
        <v>Não localizado</v>
      </c>
    </row>
    <row r="763" spans="1:8" x14ac:dyDescent="0.25">
      <c r="A763" s="46" t="str">
        <f t="shared" si="24"/>
        <v>0000743900237457000114</v>
      </c>
      <c r="B763" s="41" t="s">
        <v>11082</v>
      </c>
      <c r="C763" s="41" t="s">
        <v>1181</v>
      </c>
      <c r="D763" s="41" t="s">
        <v>3955</v>
      </c>
      <c r="E763" s="54">
        <v>3760</v>
      </c>
      <c r="F763" s="42">
        <v>45698.404305555552</v>
      </c>
      <c r="G763" s="40"/>
      <c r="H763" s="40" t="str">
        <f>IFERROR(VLOOKUP(B763,#REF!,1,FALSE),"Não localizado")</f>
        <v>Não localizado</v>
      </c>
    </row>
    <row r="764" spans="1:8" x14ac:dyDescent="0.25">
      <c r="A764" s="46" t="str">
        <f t="shared" si="24"/>
        <v>0000372581785545000152</v>
      </c>
      <c r="B764" s="41" t="s">
        <v>974</v>
      </c>
      <c r="C764" s="41" t="s">
        <v>32</v>
      </c>
      <c r="D764" s="41" t="s">
        <v>4865</v>
      </c>
      <c r="E764" s="54">
        <v>1618.7</v>
      </c>
      <c r="F764" s="42">
        <v>45698.404803240737</v>
      </c>
      <c r="G764" s="40"/>
      <c r="H764" s="40" t="str">
        <f>IFERROR(VLOOKUP(B764,#REF!,1,FALSE),"Não localizado")</f>
        <v>Não localizado</v>
      </c>
    </row>
    <row r="765" spans="1:8" x14ac:dyDescent="0.25">
      <c r="A765" s="46" t="str">
        <f t="shared" si="24"/>
        <v>0054904931004013001053</v>
      </c>
      <c r="B765" s="41" t="s">
        <v>11083</v>
      </c>
      <c r="C765" s="41" t="s">
        <v>7063</v>
      </c>
      <c r="D765" s="41" t="s">
        <v>7062</v>
      </c>
      <c r="E765" s="54">
        <v>42.42</v>
      </c>
      <c r="F765" s="42">
        <v>45698.406886574077</v>
      </c>
      <c r="G765" s="40"/>
      <c r="H765" s="40" t="str">
        <f>IFERROR(VLOOKUP(B765,#REF!,1,FALSE),"Não localizado")</f>
        <v>Não localizado</v>
      </c>
    </row>
    <row r="766" spans="1:8" x14ac:dyDescent="0.25">
      <c r="A766" s="46" t="str">
        <f t="shared" si="24"/>
        <v>0000372681785545000152</v>
      </c>
      <c r="B766" s="41" t="s">
        <v>976</v>
      </c>
      <c r="C766" s="41" t="s">
        <v>32</v>
      </c>
      <c r="D766" s="41" t="s">
        <v>4865</v>
      </c>
      <c r="E766" s="54">
        <v>3151.24</v>
      </c>
      <c r="F766" s="42">
        <v>45698.406898148147</v>
      </c>
      <c r="G766" s="40"/>
      <c r="H766" s="40" t="str">
        <f>IFERROR(VLOOKUP(B766,#REF!,1,FALSE),"Não localizado")</f>
        <v>Não localizado</v>
      </c>
    </row>
    <row r="767" spans="1:8" x14ac:dyDescent="0.25">
      <c r="A767" s="46" t="str">
        <f t="shared" ref="A767:A789" si="25">B767&amp;C767</f>
        <v>0000372781785545000152</v>
      </c>
      <c r="B767" s="41" t="s">
        <v>975</v>
      </c>
      <c r="C767" s="41" t="s">
        <v>32</v>
      </c>
      <c r="D767" s="41" t="s">
        <v>4865</v>
      </c>
      <c r="E767" s="54">
        <v>2825.73</v>
      </c>
      <c r="F767" s="42">
        <v>45698.408530092594</v>
      </c>
      <c r="G767" s="40"/>
      <c r="H767" s="40" t="str">
        <f>IFERROR(VLOOKUP(B767,#REF!,1,FALSE),"Não localizado")</f>
        <v>Não localizado</v>
      </c>
    </row>
    <row r="768" spans="1:8" x14ac:dyDescent="0.25">
      <c r="A768" s="46" t="str">
        <f t="shared" si="25"/>
        <v>0000372481785545000152</v>
      </c>
      <c r="B768" s="41" t="s">
        <v>973</v>
      </c>
      <c r="C768" s="41" t="s">
        <v>32</v>
      </c>
      <c r="D768" s="41" t="s">
        <v>4865</v>
      </c>
      <c r="E768" s="54">
        <v>5077</v>
      </c>
      <c r="F768" s="42">
        <v>45698.410266203704</v>
      </c>
      <c r="G768" s="40"/>
      <c r="H768" s="40" t="str">
        <f>IFERROR(VLOOKUP(B768,#REF!,1,FALSE),"Não localizado")</f>
        <v>Não localizado</v>
      </c>
    </row>
    <row r="769" spans="1:8" x14ac:dyDescent="0.25">
      <c r="A769" s="46" t="str">
        <f t="shared" si="25"/>
        <v>0000310872157654000215</v>
      </c>
      <c r="B769" s="41" t="s">
        <v>958</v>
      </c>
      <c r="C769" s="41" t="s">
        <v>119</v>
      </c>
      <c r="D769" s="41" t="s">
        <v>10330</v>
      </c>
      <c r="E769" s="54">
        <v>0</v>
      </c>
      <c r="F769" s="42">
        <v>45698.413645833331</v>
      </c>
      <c r="G769" s="40"/>
      <c r="H769" s="40" t="str">
        <f>IFERROR(VLOOKUP(B769,#REF!,1,FALSE),"Não localizado")</f>
        <v>Não localizado</v>
      </c>
    </row>
    <row r="770" spans="1:8" x14ac:dyDescent="0.25">
      <c r="A770" s="46" t="str">
        <f t="shared" si="25"/>
        <v>0000843840373243000190</v>
      </c>
      <c r="B770" s="41" t="s">
        <v>11084</v>
      </c>
      <c r="C770" s="41" t="s">
        <v>8577</v>
      </c>
      <c r="D770" s="41" t="s">
        <v>8578</v>
      </c>
      <c r="E770" s="54">
        <v>747.6</v>
      </c>
      <c r="F770" s="42">
        <v>45698.427337962959</v>
      </c>
      <c r="G770" s="40"/>
      <c r="H770" s="40" t="str">
        <f>IFERROR(VLOOKUP(B770,#REF!,1,FALSE),"Não localizado")</f>
        <v>Não localizado</v>
      </c>
    </row>
    <row r="771" spans="1:8" x14ac:dyDescent="0.25">
      <c r="A771" s="46" t="str">
        <f t="shared" si="25"/>
        <v>0000150535136376000102</v>
      </c>
      <c r="B771" s="41" t="s">
        <v>11085</v>
      </c>
      <c r="C771" s="41" t="s">
        <v>657</v>
      </c>
      <c r="D771" s="41" t="s">
        <v>3960</v>
      </c>
      <c r="E771" s="54">
        <v>121.96</v>
      </c>
      <c r="F771" s="42">
        <v>45698.43041666667</v>
      </c>
      <c r="G771" s="40"/>
      <c r="H771" s="40" t="str">
        <f>IFERROR(VLOOKUP(B771,#REF!,1,FALSE),"Não localizado")</f>
        <v>Não localizado</v>
      </c>
    </row>
    <row r="772" spans="1:8" x14ac:dyDescent="0.25">
      <c r="A772" s="46" t="str">
        <f t="shared" si="25"/>
        <v>2025310872157654000215</v>
      </c>
      <c r="B772" s="41" t="s">
        <v>11086</v>
      </c>
      <c r="C772" s="41" t="s">
        <v>119</v>
      </c>
      <c r="D772" s="41" t="s">
        <v>10330</v>
      </c>
      <c r="E772" s="54">
        <v>677.6</v>
      </c>
      <c r="F772" s="42">
        <v>45698.432210648149</v>
      </c>
      <c r="G772" s="40"/>
      <c r="H772" s="40" t="str">
        <f>IFERROR(VLOOKUP(B772,#REF!,1,FALSE),"Não localizado")</f>
        <v>Não localizado</v>
      </c>
    </row>
    <row r="773" spans="1:8" x14ac:dyDescent="0.25">
      <c r="A773" s="46" t="str">
        <f t="shared" si="25"/>
        <v>2025308772157654000215</v>
      </c>
      <c r="B773" s="41" t="s">
        <v>11087</v>
      </c>
      <c r="C773" s="41" t="s">
        <v>119</v>
      </c>
      <c r="D773" s="41" t="s">
        <v>10330</v>
      </c>
      <c r="E773" s="54">
        <v>677.6</v>
      </c>
      <c r="F773" s="42">
        <v>45698.435393518521</v>
      </c>
      <c r="G773" s="40"/>
      <c r="H773" s="40" t="str">
        <f>IFERROR(VLOOKUP(B773,#REF!,1,FALSE),"Não localizado")</f>
        <v>Não localizado</v>
      </c>
    </row>
    <row r="774" spans="1:8" x14ac:dyDescent="0.25">
      <c r="A774" s="46" t="str">
        <f t="shared" si="25"/>
        <v>9641783103034433000156</v>
      </c>
      <c r="B774" s="41" t="s">
        <v>11088</v>
      </c>
      <c r="C774" s="41" t="s">
        <v>4122</v>
      </c>
      <c r="D774" s="41" t="s">
        <v>4123</v>
      </c>
      <c r="E774" s="54">
        <v>195.54</v>
      </c>
      <c r="F774" s="42">
        <v>45698.43540509259</v>
      </c>
      <c r="G774" s="40"/>
      <c r="H774" s="40" t="str">
        <f>IFERROR(VLOOKUP(B774,#REF!,1,FALSE),"Não localizado")</f>
        <v>Não localizado</v>
      </c>
    </row>
    <row r="775" spans="1:8" x14ac:dyDescent="0.25">
      <c r="A775" s="46" t="str">
        <f t="shared" si="25"/>
        <v>2025310572157654000215</v>
      </c>
      <c r="B775" s="41" t="s">
        <v>11089</v>
      </c>
      <c r="C775" s="41" t="s">
        <v>119</v>
      </c>
      <c r="D775" s="41" t="s">
        <v>10330</v>
      </c>
      <c r="E775" s="54">
        <v>677.6</v>
      </c>
      <c r="F775" s="42">
        <v>45698.437256944446</v>
      </c>
      <c r="G775" s="40"/>
      <c r="H775" s="40" t="str">
        <f>IFERROR(VLOOKUP(B775,#REF!,1,FALSE),"Não localizado")</f>
        <v>Não localizado</v>
      </c>
    </row>
    <row r="776" spans="1:8" x14ac:dyDescent="0.25">
      <c r="A776" s="46" t="str">
        <f t="shared" si="25"/>
        <v>0000181333789321000176</v>
      </c>
      <c r="B776" s="41" t="s">
        <v>11090</v>
      </c>
      <c r="C776" s="41" t="s">
        <v>606</v>
      </c>
      <c r="D776" s="41" t="s">
        <v>8844</v>
      </c>
      <c r="E776" s="54">
        <v>740.33</v>
      </c>
      <c r="F776" s="42">
        <v>45698.441064814811</v>
      </c>
      <c r="G776" s="40"/>
      <c r="H776" s="40" t="str">
        <f>IFERROR(VLOOKUP(B776,#REF!,1,FALSE),"Não localizado")</f>
        <v>Não localizado</v>
      </c>
    </row>
    <row r="777" spans="1:8" x14ac:dyDescent="0.25">
      <c r="A777" s="46" t="str">
        <f t="shared" si="25"/>
        <v>0000181233789321000176</v>
      </c>
      <c r="B777" s="41" t="s">
        <v>11091</v>
      </c>
      <c r="C777" s="41" t="s">
        <v>606</v>
      </c>
      <c r="D777" s="41" t="s">
        <v>8844</v>
      </c>
      <c r="E777" s="54">
        <v>1233.8900000000001</v>
      </c>
      <c r="F777" s="42">
        <v>45698.449490740742</v>
      </c>
      <c r="G777" s="40"/>
      <c r="H777" s="40" t="str">
        <f>IFERROR(VLOOKUP(B777,#REF!,1,FALSE),"Não localizado")</f>
        <v>Não localizado</v>
      </c>
    </row>
    <row r="778" spans="1:8" x14ac:dyDescent="0.25">
      <c r="A778" s="46" t="str">
        <f t="shared" si="25"/>
        <v>2025310772157654000215</v>
      </c>
      <c r="B778" s="41" t="s">
        <v>11092</v>
      </c>
      <c r="C778" s="41" t="s">
        <v>119</v>
      </c>
      <c r="D778" s="41" t="s">
        <v>10330</v>
      </c>
      <c r="E778" s="54">
        <v>677.6</v>
      </c>
      <c r="F778" s="42">
        <v>45698.463287037041</v>
      </c>
      <c r="G778" s="40"/>
      <c r="H778" s="40" t="str">
        <f>IFERROR(VLOOKUP(B778,#REF!,1,FALSE),"Não localizado")</f>
        <v>Não localizado</v>
      </c>
    </row>
    <row r="779" spans="1:8" x14ac:dyDescent="0.25">
      <c r="A779" s="46" t="str">
        <f t="shared" si="25"/>
        <v>2025310672157654000215</v>
      </c>
      <c r="B779" s="41" t="s">
        <v>11093</v>
      </c>
      <c r="C779" s="41" t="s">
        <v>119</v>
      </c>
      <c r="D779" s="41" t="s">
        <v>10330</v>
      </c>
      <c r="E779" s="54">
        <v>677.6</v>
      </c>
      <c r="F779" s="42">
        <v>45698.464791666665</v>
      </c>
      <c r="G779" s="40"/>
      <c r="H779" s="40" t="str">
        <f>IFERROR(VLOOKUP(B779,#REF!,1,FALSE),"Não localizado")</f>
        <v>Não localizado</v>
      </c>
    </row>
    <row r="780" spans="1:8" x14ac:dyDescent="0.25">
      <c r="A780" s="46" t="str">
        <f t="shared" si="25"/>
        <v>2025308972157654000215</v>
      </c>
      <c r="B780" s="41" t="s">
        <v>11094</v>
      </c>
      <c r="C780" s="41" t="s">
        <v>119</v>
      </c>
      <c r="D780" s="41" t="s">
        <v>10330</v>
      </c>
      <c r="E780" s="54">
        <v>677.6</v>
      </c>
      <c r="F780" s="42">
        <v>45698.468680555554</v>
      </c>
      <c r="G780" s="40"/>
      <c r="H780" s="40" t="str">
        <f>IFERROR(VLOOKUP(B780,#REF!,1,FALSE),"Não localizado")</f>
        <v>Não localizado</v>
      </c>
    </row>
    <row r="781" spans="1:8" x14ac:dyDescent="0.25">
      <c r="A781" s="46" t="str">
        <f t="shared" si="25"/>
        <v>2025308672157654000215</v>
      </c>
      <c r="B781" s="41" t="s">
        <v>11095</v>
      </c>
      <c r="C781" s="41" t="s">
        <v>119</v>
      </c>
      <c r="D781" s="41" t="s">
        <v>10330</v>
      </c>
      <c r="E781" s="54">
        <v>677.6</v>
      </c>
      <c r="F781" s="42">
        <v>45698.472962962966</v>
      </c>
      <c r="G781" s="40"/>
      <c r="H781" s="40" t="str">
        <f>IFERROR(VLOOKUP(B781,#REF!,1,FALSE),"Não localizado")</f>
        <v>Não localizado</v>
      </c>
    </row>
    <row r="782" spans="1:8" x14ac:dyDescent="0.25">
      <c r="A782" s="46" t="str">
        <f t="shared" si="25"/>
        <v>0000087607751071000175</v>
      </c>
      <c r="B782" s="41" t="s">
        <v>947</v>
      </c>
      <c r="C782" s="41" t="s">
        <v>129</v>
      </c>
      <c r="D782" s="41" t="s">
        <v>9529</v>
      </c>
      <c r="E782" s="54">
        <v>700</v>
      </c>
      <c r="F782" s="42">
        <v>45698.483159722222</v>
      </c>
      <c r="G782" s="40"/>
      <c r="H782" s="40" t="str">
        <f>IFERROR(VLOOKUP(B782,#REF!,1,FALSE),"Não localizado")</f>
        <v>Não localizado</v>
      </c>
    </row>
    <row r="783" spans="1:8" x14ac:dyDescent="0.25">
      <c r="A783" s="46" t="str">
        <f t="shared" si="25"/>
        <v>8099664900497373000110</v>
      </c>
      <c r="B783" s="41" t="s">
        <v>1237</v>
      </c>
      <c r="C783" s="41" t="s">
        <v>317</v>
      </c>
      <c r="D783" s="41" t="s">
        <v>9136</v>
      </c>
      <c r="E783" s="54">
        <v>185.24</v>
      </c>
      <c r="F783" s="42">
        <v>45698.512696759259</v>
      </c>
      <c r="G783" s="40"/>
      <c r="H783" s="40" t="str">
        <f>IFERROR(VLOOKUP(B783,#REF!,1,FALSE),"Não localizado")</f>
        <v>Não localizado</v>
      </c>
    </row>
    <row r="784" spans="1:8" x14ac:dyDescent="0.25">
      <c r="A784" s="46" t="str">
        <f t="shared" si="25"/>
        <v>0202539909591453000104</v>
      </c>
      <c r="B784" s="41" t="s">
        <v>11096</v>
      </c>
      <c r="C784" s="41" t="s">
        <v>87</v>
      </c>
      <c r="D784" s="41" t="s">
        <v>4915</v>
      </c>
      <c r="E784" s="54">
        <v>8059.43</v>
      </c>
      <c r="F784" s="42">
        <v>45698.662719907406</v>
      </c>
      <c r="G784" s="40"/>
      <c r="H784" s="40" t="str">
        <f>IFERROR(VLOOKUP(B784,#REF!,1,FALSE),"Não localizado")</f>
        <v>Não localizado</v>
      </c>
    </row>
    <row r="785" spans="1:8" x14ac:dyDescent="0.25">
      <c r="A785" s="46" t="str">
        <f t="shared" si="25"/>
        <v>0000051658652678000139</v>
      </c>
      <c r="B785" s="41" t="s">
        <v>994</v>
      </c>
      <c r="C785" s="41" t="s">
        <v>140</v>
      </c>
      <c r="D785" s="41" t="s">
        <v>4514</v>
      </c>
      <c r="E785" s="54">
        <v>5838.94</v>
      </c>
      <c r="F785" s="42">
        <v>45698.66611111111</v>
      </c>
      <c r="G785" s="40"/>
      <c r="H785" s="40" t="str">
        <f>IFERROR(VLOOKUP(B785,#REF!,1,FALSE),"Não localizado")</f>
        <v>Não localizado</v>
      </c>
    </row>
    <row r="786" spans="1:8" x14ac:dyDescent="0.25">
      <c r="A786" s="46" t="str">
        <f t="shared" si="25"/>
        <v>0000051758652678000139</v>
      </c>
      <c r="B786" s="41" t="s">
        <v>995</v>
      </c>
      <c r="C786" s="41" t="s">
        <v>140</v>
      </c>
      <c r="D786" s="41" t="s">
        <v>4514</v>
      </c>
      <c r="E786" s="54">
        <v>5838.94</v>
      </c>
      <c r="F786" s="42">
        <v>45698.680613425924</v>
      </c>
      <c r="G786" s="40"/>
      <c r="H786" s="40" t="str">
        <f>IFERROR(VLOOKUP(B786,#REF!,1,FALSE),"Não localizado")</f>
        <v>Não localizado</v>
      </c>
    </row>
    <row r="787" spans="1:8" x14ac:dyDescent="0.25">
      <c r="A787" s="46" t="str">
        <f t="shared" si="25"/>
        <v>0000468122772012000177</v>
      </c>
      <c r="B787" s="41" t="s">
        <v>999</v>
      </c>
      <c r="C787" s="41" t="s">
        <v>124</v>
      </c>
      <c r="D787" s="41" t="s">
        <v>9268</v>
      </c>
      <c r="E787" s="54">
        <v>11095.04</v>
      </c>
      <c r="F787" s="42">
        <v>45698.713599537034</v>
      </c>
      <c r="G787" s="40"/>
      <c r="H787" s="40" t="str">
        <f>IFERROR(VLOOKUP(B787,#REF!,1,FALSE),"Não localizado")</f>
        <v>Não localizado</v>
      </c>
    </row>
    <row r="788" spans="1:8" x14ac:dyDescent="0.25">
      <c r="A788" s="46" t="str">
        <f t="shared" si="25"/>
        <v>0021456809162855000517</v>
      </c>
      <c r="B788" s="41" t="s">
        <v>997</v>
      </c>
      <c r="C788" s="41" t="s">
        <v>17</v>
      </c>
      <c r="D788" s="41" t="s">
        <v>10980</v>
      </c>
      <c r="E788" s="54">
        <v>30803.59</v>
      </c>
      <c r="F788" s="42">
        <v>45698.722557870373</v>
      </c>
      <c r="G788" s="40"/>
      <c r="H788" s="40" t="str">
        <f>IFERROR(VLOOKUP(B788,#REF!,1,FALSE),"Não localizado")</f>
        <v>Não localizado</v>
      </c>
    </row>
    <row r="789" spans="1:8" x14ac:dyDescent="0.25">
      <c r="A789" s="46" t="str">
        <f t="shared" si="25"/>
        <v>0021456709162855000517</v>
      </c>
      <c r="B789" s="41" t="s">
        <v>996</v>
      </c>
      <c r="C789" s="41" t="s">
        <v>17</v>
      </c>
      <c r="D789" s="41" t="s">
        <v>10980</v>
      </c>
      <c r="E789" s="54">
        <v>6363.07</v>
      </c>
      <c r="F789" s="42">
        <v>45699.320474537039</v>
      </c>
      <c r="G789" s="40"/>
      <c r="H789" s="40" t="str">
        <f>IFERROR(VLOOKUP(B789,#REF!,1,FALSE),"Não localizado")</f>
        <v>Não localizado</v>
      </c>
    </row>
    <row r="790" spans="1:8" x14ac:dyDescent="0.25">
      <c r="A790" s="46" t="str">
        <f t="shared" ref="A790" si="26">B790&amp;C790</f>
        <v>0002315727532282000124</v>
      </c>
      <c r="B790" s="41" t="s">
        <v>11097</v>
      </c>
      <c r="C790" s="41" t="s">
        <v>1875</v>
      </c>
      <c r="D790" s="41" t="s">
        <v>9753</v>
      </c>
      <c r="E790" s="54">
        <v>21612.560000000001</v>
      </c>
      <c r="F790" s="42">
        <v>45699.325636574074</v>
      </c>
      <c r="G790" s="40"/>
      <c r="H790" s="40" t="str">
        <f>IFERROR(VLOOKUP(B790,#REF!,1,FALSE),"Não localizado")</f>
        <v>Não localizado</v>
      </c>
    </row>
    <row r="791" spans="1:8" x14ac:dyDescent="0.25">
      <c r="A791" s="46" t="str">
        <f t="shared" ref="A791:A800" si="27">B791&amp;C791</f>
        <v>0002314827532282000124</v>
      </c>
      <c r="B791" s="41" t="s">
        <v>11098</v>
      </c>
      <c r="C791" s="41" t="s">
        <v>1875</v>
      </c>
      <c r="D791" s="41" t="s">
        <v>9753</v>
      </c>
      <c r="E791" s="54">
        <v>9365.44</v>
      </c>
      <c r="F791" s="42">
        <v>45699.328506944446</v>
      </c>
      <c r="G791" s="40"/>
      <c r="H791" s="40" t="str">
        <f>IFERROR(VLOOKUP(B791,#REF!,1,FALSE),"Não localizado")</f>
        <v>Não localizado</v>
      </c>
    </row>
    <row r="792" spans="1:8" x14ac:dyDescent="0.25">
      <c r="A792" s="46" t="str">
        <f t="shared" si="27"/>
        <v>0002402426409092000151</v>
      </c>
      <c r="B792" s="41" t="s">
        <v>946</v>
      </c>
      <c r="C792" s="41" t="s">
        <v>112</v>
      </c>
      <c r="D792" s="41" t="s">
        <v>9309</v>
      </c>
      <c r="E792" s="54">
        <v>648.76</v>
      </c>
      <c r="F792" s="42">
        <v>45699.371747685182</v>
      </c>
      <c r="G792" s="40"/>
      <c r="H792" s="40" t="str">
        <f>IFERROR(VLOOKUP(B792,#REF!,1,FALSE),"Não localizado")</f>
        <v>Não localizado</v>
      </c>
    </row>
    <row r="793" spans="1:8" x14ac:dyDescent="0.25">
      <c r="A793" s="46" t="str">
        <f t="shared" si="27"/>
        <v>0002401626409092000151</v>
      </c>
      <c r="B793" s="41" t="s">
        <v>945</v>
      </c>
      <c r="C793" s="41" t="s">
        <v>112</v>
      </c>
      <c r="D793" s="41" t="s">
        <v>9309</v>
      </c>
      <c r="E793" s="54">
        <v>648.76</v>
      </c>
      <c r="F793" s="42">
        <v>45699.373912037037</v>
      </c>
      <c r="G793" s="40"/>
      <c r="H793" s="40" t="str">
        <f>IFERROR(VLOOKUP(B793,#REF!,1,FALSE),"Não localizado")</f>
        <v>Não localizado</v>
      </c>
    </row>
    <row r="794" spans="1:8" x14ac:dyDescent="0.25">
      <c r="A794" s="46" t="str">
        <f t="shared" si="27"/>
        <v>0002400826409092000151</v>
      </c>
      <c r="B794" s="41" t="s">
        <v>944</v>
      </c>
      <c r="C794" s="41" t="s">
        <v>112</v>
      </c>
      <c r="D794" s="41" t="s">
        <v>9309</v>
      </c>
      <c r="E794" s="54">
        <v>648.76</v>
      </c>
      <c r="F794" s="42">
        <v>45699.375335648147</v>
      </c>
      <c r="G794" s="40"/>
      <c r="H794" s="40" t="str">
        <f>IFERROR(VLOOKUP(B794,#REF!,1,FALSE),"Não localizado")</f>
        <v>Não localizado</v>
      </c>
    </row>
    <row r="795" spans="1:8" x14ac:dyDescent="0.25">
      <c r="A795" s="46" t="str">
        <f t="shared" si="27"/>
        <v>0002400326409092000151</v>
      </c>
      <c r="B795" s="41" t="s">
        <v>943</v>
      </c>
      <c r="C795" s="41" t="s">
        <v>112</v>
      </c>
      <c r="D795" s="41" t="s">
        <v>9309</v>
      </c>
      <c r="E795" s="54">
        <v>648.76</v>
      </c>
      <c r="F795" s="42">
        <v>45699.377025462964</v>
      </c>
      <c r="G795" s="40"/>
      <c r="H795" s="40" t="str">
        <f>IFERROR(VLOOKUP(B795,#REF!,1,FALSE),"Não localizado")</f>
        <v>Não localizado</v>
      </c>
    </row>
    <row r="796" spans="1:8" x14ac:dyDescent="0.25">
      <c r="A796" s="46" t="str">
        <f t="shared" si="27"/>
        <v>0005542457623555000107</v>
      </c>
      <c r="B796" s="41" t="s">
        <v>963</v>
      </c>
      <c r="C796" s="41" t="s">
        <v>68</v>
      </c>
      <c r="D796" s="41" t="s">
        <v>7233</v>
      </c>
      <c r="E796" s="54">
        <v>26357.42</v>
      </c>
      <c r="F796" s="42">
        <v>45699.378472222219</v>
      </c>
      <c r="G796" s="40"/>
      <c r="H796" s="40" t="str">
        <f>IFERROR(VLOOKUP(B796,#REF!,1,FALSE),"Não localizado")</f>
        <v>Não localizado</v>
      </c>
    </row>
    <row r="797" spans="1:8" x14ac:dyDescent="0.25">
      <c r="A797" s="46" t="str">
        <f t="shared" si="27"/>
        <v>0005542557623555000107</v>
      </c>
      <c r="B797" s="41" t="s">
        <v>962</v>
      </c>
      <c r="C797" s="41" t="s">
        <v>68</v>
      </c>
      <c r="D797" s="41" t="s">
        <v>7233</v>
      </c>
      <c r="E797" s="54">
        <v>26357.42</v>
      </c>
      <c r="F797" s="42">
        <v>45699.47420138889</v>
      </c>
      <c r="G797" s="40"/>
      <c r="H797" s="40" t="str">
        <f>IFERROR(VLOOKUP(B797,#REF!,1,FALSE),"Não localizado")</f>
        <v>Não localizado</v>
      </c>
    </row>
    <row r="798" spans="1:8" x14ac:dyDescent="0.25">
      <c r="A798" s="46" t="str">
        <f t="shared" si="27"/>
        <v>0005542657623555000107</v>
      </c>
      <c r="B798" s="41" t="s">
        <v>961</v>
      </c>
      <c r="C798" s="41" t="s">
        <v>68</v>
      </c>
      <c r="D798" s="41" t="s">
        <v>7233</v>
      </c>
      <c r="E798" s="54">
        <v>23587.74</v>
      </c>
      <c r="F798" s="42">
        <v>45699.477939814817</v>
      </c>
      <c r="G798" s="40"/>
      <c r="H798" s="40" t="str">
        <f>IFERROR(VLOOKUP(B798,#REF!,1,FALSE),"Não localizado")</f>
        <v>Não localizado</v>
      </c>
    </row>
    <row r="799" spans="1:8" x14ac:dyDescent="0.25">
      <c r="A799" s="46" t="str">
        <f t="shared" si="27"/>
        <v>0005542757623555000107</v>
      </c>
      <c r="B799" s="41" t="s">
        <v>960</v>
      </c>
      <c r="C799" s="41" t="s">
        <v>68</v>
      </c>
      <c r="D799" s="41" t="s">
        <v>7233</v>
      </c>
      <c r="E799" s="54">
        <v>23587.74</v>
      </c>
      <c r="F799" s="42">
        <v>45699.479861111111</v>
      </c>
      <c r="G799" s="40"/>
      <c r="H799" s="40" t="str">
        <f>IFERROR(VLOOKUP(B799,#REF!,1,FALSE),"Não localizado")</f>
        <v>Não localizado</v>
      </c>
    </row>
    <row r="800" spans="1:8" x14ac:dyDescent="0.25">
      <c r="A800" s="46" t="str">
        <f t="shared" si="27"/>
        <v>0000362600191027000109</v>
      </c>
      <c r="B800" s="41" t="s">
        <v>998</v>
      </c>
      <c r="C800" s="41" t="s">
        <v>871</v>
      </c>
      <c r="D800" s="41" t="s">
        <v>5569</v>
      </c>
      <c r="E800" s="54">
        <v>13496</v>
      </c>
      <c r="F800" s="42">
        <v>45699.485254629632</v>
      </c>
      <c r="G800" s="40"/>
      <c r="H800" s="40" t="str">
        <f>IFERROR(VLOOKUP(B800,#REF!,1,FALSE),"Não localizado")</f>
        <v>Não localizado</v>
      </c>
    </row>
    <row r="801" spans="1:8" x14ac:dyDescent="0.25">
      <c r="A801" s="46" t="str">
        <f t="shared" ref="A801:A802" si="28">B801&amp;C801</f>
        <v>0000336308689542000125</v>
      </c>
      <c r="B801" s="41" t="s">
        <v>11099</v>
      </c>
      <c r="C801" s="41" t="s">
        <v>106</v>
      </c>
      <c r="D801" s="41" t="s">
        <v>10100</v>
      </c>
      <c r="E801" s="54">
        <v>21000</v>
      </c>
      <c r="F801" s="42">
        <v>45699.488715277781</v>
      </c>
      <c r="G801" s="40"/>
      <c r="H801" s="40" t="str">
        <f>IFERROR(VLOOKUP(B801,#REF!,1,FALSE),"Não localizado")</f>
        <v>Não localizado</v>
      </c>
    </row>
    <row r="802" spans="1:8" x14ac:dyDescent="0.25">
      <c r="A802" s="46" t="str">
        <f t="shared" si="28"/>
        <v>1213022425012398000107</v>
      </c>
      <c r="B802" s="41" t="s">
        <v>959</v>
      </c>
      <c r="C802" s="41" t="s">
        <v>90</v>
      </c>
      <c r="D802" s="41" t="s">
        <v>6012</v>
      </c>
      <c r="E802" s="54">
        <v>805.23</v>
      </c>
      <c r="F802" s="42">
        <v>45699.492060185185</v>
      </c>
      <c r="G802" s="40"/>
      <c r="H802" s="40" t="str">
        <f>IFERROR(VLOOKUP(B802,#REF!,1,FALSE),"Não localizado")</f>
        <v>Não localizado</v>
      </c>
    </row>
    <row r="803" spans="1:8" x14ac:dyDescent="0.25">
      <c r="A803" s="46" t="str">
        <f t="shared" ref="A803:A804" si="29">B803&amp;C803</f>
        <v>PCC 02/2025 META IIPCC</v>
      </c>
      <c r="B803" s="41" t="s">
        <v>11100</v>
      </c>
      <c r="C803" s="41" t="s">
        <v>10532</v>
      </c>
      <c r="D803" s="41" t="s">
        <v>7556</v>
      </c>
      <c r="E803" s="54">
        <v>2405.83</v>
      </c>
      <c r="F803" s="42">
        <v>45699.585243055553</v>
      </c>
      <c r="G803" s="40"/>
      <c r="H803" s="40" t="str">
        <f>IFERROR(VLOOKUP(B803,#REF!,1,FALSE),"Não localizado")</f>
        <v>Não localizado</v>
      </c>
    </row>
    <row r="804" spans="1:8" x14ac:dyDescent="0.25">
      <c r="A804" s="46" t="str">
        <f t="shared" si="29"/>
        <v>IRRF 01/2025 META IIIRRF</v>
      </c>
      <c r="B804" s="41" t="s">
        <v>11101</v>
      </c>
      <c r="C804" s="41" t="s">
        <v>10529</v>
      </c>
      <c r="D804" s="41" t="s">
        <v>7556</v>
      </c>
      <c r="E804" s="54">
        <v>776.08</v>
      </c>
      <c r="F804" s="42">
        <v>45699.590763888889</v>
      </c>
      <c r="G804" s="40"/>
      <c r="H804" s="40" t="str">
        <f>IFERROR(VLOOKUP(B804,#REF!,1,FALSE),"Não localizado")</f>
        <v>Não localizado</v>
      </c>
    </row>
    <row r="805" spans="1:8" x14ac:dyDescent="0.25">
      <c r="A805" s="46" t="str">
        <f t="shared" ref="A805:A812" si="30">B805&amp;C805</f>
        <v>0008742343147693000152</v>
      </c>
      <c r="B805" s="41" t="s">
        <v>11102</v>
      </c>
      <c r="C805" s="41" t="s">
        <v>3172</v>
      </c>
      <c r="D805" s="41" t="s">
        <v>3173</v>
      </c>
      <c r="E805" s="54">
        <v>4824</v>
      </c>
      <c r="F805" s="42">
        <v>45700.595347222225</v>
      </c>
      <c r="G805" s="40"/>
      <c r="H805" s="40" t="str">
        <f>IFERROR(VLOOKUP(B805,#REF!,1,FALSE),"Não localizado")</f>
        <v>Não localizado</v>
      </c>
    </row>
    <row r="806" spans="1:8" x14ac:dyDescent="0.25">
      <c r="A806" s="46" t="str">
        <f t="shared" si="30"/>
        <v>0004109272368012000184</v>
      </c>
      <c r="B806" s="41" t="s">
        <v>11103</v>
      </c>
      <c r="C806" s="41" t="s">
        <v>11104</v>
      </c>
      <c r="D806" s="41" t="s">
        <v>11105</v>
      </c>
      <c r="E806" s="54">
        <v>2549</v>
      </c>
      <c r="F806" s="42">
        <v>45700.614884259259</v>
      </c>
      <c r="G806" s="40"/>
      <c r="H806" s="40" t="str">
        <f>IFERROR(VLOOKUP(B806,#REF!,1,FALSE),"Não localizado")</f>
        <v>Não localizado</v>
      </c>
    </row>
    <row r="807" spans="1:8" x14ac:dyDescent="0.25">
      <c r="A807" s="46" t="str">
        <f t="shared" si="30"/>
        <v>0000108007850212000107</v>
      </c>
      <c r="B807" s="41" t="s">
        <v>941</v>
      </c>
      <c r="C807" s="41" t="s">
        <v>142</v>
      </c>
      <c r="D807" s="41" t="s">
        <v>8517</v>
      </c>
      <c r="E807" s="54">
        <v>217.9</v>
      </c>
      <c r="F807" s="42">
        <v>45700.671435185184</v>
      </c>
      <c r="G807" s="40"/>
      <c r="H807" s="40" t="str">
        <f>IFERROR(VLOOKUP(B807,#REF!,1,FALSE),"Não localizado")</f>
        <v>Não localizado</v>
      </c>
    </row>
    <row r="808" spans="1:8" x14ac:dyDescent="0.25">
      <c r="A808" s="46" t="str">
        <f t="shared" si="30"/>
        <v>00000008270682000164</v>
      </c>
      <c r="B808" s="41" t="s">
        <v>11106</v>
      </c>
      <c r="C808" s="41" t="s">
        <v>195</v>
      </c>
      <c r="D808" s="41" t="s">
        <v>4634</v>
      </c>
      <c r="E808" s="54">
        <v>0</v>
      </c>
      <c r="F808" s="42">
        <v>45701.422719907408</v>
      </c>
      <c r="G808" s="40"/>
      <c r="H808" s="40" t="str">
        <f>IFERROR(VLOOKUP(B808,#REF!,1,FALSE),"Não localizado")</f>
        <v>Não localizado</v>
      </c>
    </row>
    <row r="809" spans="1:8" x14ac:dyDescent="0.25">
      <c r="A809" s="46" t="str">
        <f t="shared" si="30"/>
        <v>0022219733220641000100</v>
      </c>
      <c r="B809" s="41" t="s">
        <v>11107</v>
      </c>
      <c r="C809" s="41" t="s">
        <v>3125</v>
      </c>
      <c r="D809" s="41" t="s">
        <v>3126</v>
      </c>
      <c r="E809" s="54">
        <v>2124.94</v>
      </c>
      <c r="F809" s="42">
        <v>45701.426527777781</v>
      </c>
      <c r="G809" s="40"/>
      <c r="H809" s="40" t="str">
        <f>IFERROR(VLOOKUP(B809,#REF!,1,FALSE),"Não localizado")</f>
        <v>Não localizado</v>
      </c>
    </row>
    <row r="810" spans="1:8" x14ac:dyDescent="0.25">
      <c r="A810" s="46" t="str">
        <f t="shared" si="30"/>
        <v>0002338525532710000193</v>
      </c>
      <c r="B810" s="41" t="s">
        <v>11108</v>
      </c>
      <c r="C810" s="41" t="s">
        <v>11109</v>
      </c>
      <c r="D810" s="41" t="s">
        <v>11110</v>
      </c>
      <c r="E810" s="54">
        <v>5927</v>
      </c>
      <c r="F810" s="42">
        <v>45701.445590277777</v>
      </c>
      <c r="G810" s="40"/>
      <c r="H810" s="40" t="str">
        <f>IFERROR(VLOOKUP(B810,#REF!,1,FALSE),"Não localizado")</f>
        <v>Não localizado</v>
      </c>
    </row>
    <row r="811" spans="1:8" x14ac:dyDescent="0.25">
      <c r="A811" s="46" t="str">
        <f t="shared" si="30"/>
        <v>0002987400001180000126</v>
      </c>
      <c r="B811" s="41" t="s">
        <v>968</v>
      </c>
      <c r="C811" s="41" t="s">
        <v>60</v>
      </c>
      <c r="D811" s="41" t="s">
        <v>11054</v>
      </c>
      <c r="E811" s="54">
        <v>23779.16</v>
      </c>
      <c r="F811" s="42">
        <v>45701.461655092593</v>
      </c>
      <c r="G811" s="40"/>
      <c r="H811" s="40" t="str">
        <f>IFERROR(VLOOKUP(B811,#REF!,1,FALSE),"Não localizado")</f>
        <v>Não localizado</v>
      </c>
    </row>
    <row r="812" spans="1:8" x14ac:dyDescent="0.25">
      <c r="A812" s="46" t="str">
        <f t="shared" si="30"/>
        <v>0020250208270682000164</v>
      </c>
      <c r="B812" s="41" t="s">
        <v>910</v>
      </c>
      <c r="C812" s="41" t="s">
        <v>195</v>
      </c>
      <c r="D812" s="41" t="s">
        <v>4634</v>
      </c>
      <c r="E812" s="54">
        <v>2737093.32</v>
      </c>
      <c r="F812" s="42">
        <v>45701.495648148149</v>
      </c>
      <c r="G812" s="40"/>
      <c r="H812" s="40" t="str">
        <f>IFERROR(VLOOKUP(B812,#REF!,1,FALSE),"Não localizado")</f>
        <v>Não localizado</v>
      </c>
    </row>
    <row r="813" spans="1:8" x14ac:dyDescent="0.25">
      <c r="A813" s="46" t="str">
        <f t="shared" ref="A813:A822" si="31">B813&amp;C813</f>
        <v>8153748400497373000110</v>
      </c>
      <c r="B813" s="41" t="s">
        <v>1243</v>
      </c>
      <c r="C813" s="41" t="s">
        <v>317</v>
      </c>
      <c r="D813" s="41" t="s">
        <v>9136</v>
      </c>
      <c r="E813" s="54">
        <v>318.17</v>
      </c>
      <c r="F813" s="42">
        <v>45701.503923611112</v>
      </c>
      <c r="G813" s="40"/>
      <c r="H813" s="40" t="str">
        <f>IFERROR(VLOOKUP(B813,#REF!,1,FALSE),"Não localizado")</f>
        <v>Não localizado</v>
      </c>
    </row>
    <row r="814" spans="1:8" x14ac:dyDescent="0.25">
      <c r="A814" s="46" t="str">
        <f t="shared" si="31"/>
        <v>0002987300001180000126</v>
      </c>
      <c r="B814" s="41" t="s">
        <v>969</v>
      </c>
      <c r="C814" s="41" t="s">
        <v>60</v>
      </c>
      <c r="D814" s="41" t="s">
        <v>11054</v>
      </c>
      <c r="E814" s="54">
        <v>41146.379999999997</v>
      </c>
      <c r="F814" s="42">
        <v>45701.568171296298</v>
      </c>
      <c r="G814" s="40"/>
      <c r="H814" s="40" t="str">
        <f>IFERROR(VLOOKUP(B814,#REF!,1,FALSE),"Não localizado")</f>
        <v>Não localizado</v>
      </c>
    </row>
    <row r="815" spans="1:8" x14ac:dyDescent="0.25">
      <c r="A815" s="46" t="str">
        <f t="shared" si="31"/>
        <v>PCC 01/2025PCC</v>
      </c>
      <c r="B815" s="41" t="s">
        <v>11111</v>
      </c>
      <c r="C815" s="41" t="s">
        <v>10532</v>
      </c>
      <c r="D815" s="41" t="s">
        <v>7556</v>
      </c>
      <c r="E815" s="54">
        <v>736586.2</v>
      </c>
      <c r="F815" s="42">
        <v>45701.610532407409</v>
      </c>
      <c r="G815" s="40"/>
      <c r="H815" s="40" t="str">
        <f>IFERROR(VLOOKUP(B815,#REF!,1,FALSE),"Não localizado")</f>
        <v>Não localizado</v>
      </c>
    </row>
    <row r="816" spans="1:8" x14ac:dyDescent="0.25">
      <c r="A816" s="46" t="str">
        <f t="shared" si="31"/>
        <v>INSS REINF 01/2025INSS</v>
      </c>
      <c r="B816" s="41" t="s">
        <v>11112</v>
      </c>
      <c r="C816" s="41" t="s">
        <v>10534</v>
      </c>
      <c r="D816" s="41" t="s">
        <v>7556</v>
      </c>
      <c r="E816" s="54">
        <v>174373.66</v>
      </c>
      <c r="F816" s="42">
        <v>45701.612858796296</v>
      </c>
      <c r="G816" s="40"/>
      <c r="H816" s="40" t="str">
        <f>IFERROR(VLOOKUP(B816,#REF!,1,FALSE),"Não localizado")</f>
        <v>Não localizado</v>
      </c>
    </row>
    <row r="817" spans="1:8" x14ac:dyDescent="0.25">
      <c r="A817" s="46" t="str">
        <f t="shared" si="31"/>
        <v>PIS 01/2025PIS</v>
      </c>
      <c r="B817" s="41" t="s">
        <v>11113</v>
      </c>
      <c r="C817" s="41" t="s">
        <v>10540</v>
      </c>
      <c r="D817" s="41" t="s">
        <v>7556</v>
      </c>
      <c r="E817" s="54">
        <v>1412724.81</v>
      </c>
      <c r="F817" s="42">
        <v>45701.614710648151</v>
      </c>
      <c r="G817" s="40"/>
      <c r="H817" s="40" t="str">
        <f>IFERROR(VLOOKUP(B817,#REF!,1,FALSE),"Não localizado")</f>
        <v>Não localizado</v>
      </c>
    </row>
    <row r="818" spans="1:8" x14ac:dyDescent="0.25">
      <c r="A818" s="46" t="str">
        <f t="shared" si="31"/>
        <v>COFINS 01/2025COFINS</v>
      </c>
      <c r="B818" s="41" t="s">
        <v>11114</v>
      </c>
      <c r="C818" s="41" t="s">
        <v>10542</v>
      </c>
      <c r="D818" s="41" t="s">
        <v>7556</v>
      </c>
      <c r="E818" s="54">
        <v>6507522.4400000004</v>
      </c>
      <c r="F818" s="42">
        <v>45701.617662037039</v>
      </c>
      <c r="G818" s="40"/>
      <c r="H818" s="40" t="str">
        <f>IFERROR(VLOOKUP(B818,#REF!,1,FALSE),"Não localizado")</f>
        <v>Não localizado</v>
      </c>
    </row>
    <row r="819" spans="1:8" x14ac:dyDescent="0.25">
      <c r="A819" s="46" t="str">
        <f t="shared" si="31"/>
        <v>INSS FOLHA 01/2025INSS</v>
      </c>
      <c r="B819" s="41" t="s">
        <v>11115</v>
      </c>
      <c r="C819" s="41" t="s">
        <v>10534</v>
      </c>
      <c r="D819" s="41" t="s">
        <v>7556</v>
      </c>
      <c r="E819" s="54">
        <v>6791347.54</v>
      </c>
      <c r="F819" s="42">
        <v>45701.634618055556</v>
      </c>
      <c r="G819" s="40"/>
      <c r="H819" s="40" t="str">
        <f>IFERROR(VLOOKUP(B819,#REF!,1,FALSE),"Não localizado")</f>
        <v>Não localizado</v>
      </c>
    </row>
    <row r="820" spans="1:8" x14ac:dyDescent="0.25">
      <c r="A820" s="46" t="str">
        <f t="shared" si="31"/>
        <v>IRRF FOPAG 01/2025IRRF</v>
      </c>
      <c r="B820" s="41" t="s">
        <v>11116</v>
      </c>
      <c r="C820" s="41" t="s">
        <v>10529</v>
      </c>
      <c r="D820" s="41" t="s">
        <v>7556</v>
      </c>
      <c r="E820" s="54">
        <v>11031172.6</v>
      </c>
      <c r="F820" s="42">
        <v>45701.635659722226</v>
      </c>
      <c r="G820" s="40"/>
      <c r="H820" s="40" t="str">
        <f>IFERROR(VLOOKUP(B820,#REF!,1,FALSE),"Não localizado")</f>
        <v>Não localizado</v>
      </c>
    </row>
    <row r="821" spans="1:8" x14ac:dyDescent="0.25">
      <c r="A821" s="46" t="str">
        <f t="shared" si="31"/>
        <v>0022952460444437000146</v>
      </c>
      <c r="B821" s="41" t="s">
        <v>972</v>
      </c>
      <c r="C821" s="41" t="s">
        <v>65</v>
      </c>
      <c r="D821" s="41" t="s">
        <v>7036</v>
      </c>
      <c r="E821" s="54">
        <v>161385.53</v>
      </c>
      <c r="F821" s="42">
        <v>45701.639594907407</v>
      </c>
      <c r="G821" s="40"/>
      <c r="H821" s="40" t="str">
        <f>IFERROR(VLOOKUP(B821,#REF!,1,FALSE),"Não localizado")</f>
        <v>Não localizado</v>
      </c>
    </row>
    <row r="822" spans="1:8" x14ac:dyDescent="0.25">
      <c r="A822" s="46" t="str">
        <f t="shared" si="31"/>
        <v>0000365114559127000150</v>
      </c>
      <c r="B822" s="41" t="s">
        <v>11117</v>
      </c>
      <c r="C822" s="41" t="s">
        <v>11118</v>
      </c>
      <c r="D822" s="41" t="s">
        <v>11119</v>
      </c>
      <c r="E822" s="54">
        <v>21800</v>
      </c>
      <c r="F822" s="42">
        <v>45701.70689814815</v>
      </c>
      <c r="G822" s="40"/>
      <c r="H822" s="40" t="str">
        <f>IFERROR(VLOOKUP(B822,#REF!,1,FALSE),"Não localizado")</f>
        <v>Não localizado</v>
      </c>
    </row>
    <row r="823" spans="1:8" x14ac:dyDescent="0.25">
      <c r="A823" s="46" t="str">
        <f t="shared" ref="A823:A827" si="32">B823&amp;C823</f>
        <v>0002987200001180000126</v>
      </c>
      <c r="B823" s="41" t="s">
        <v>970</v>
      </c>
      <c r="C823" s="41" t="s">
        <v>60</v>
      </c>
      <c r="D823" s="41" t="s">
        <v>11054</v>
      </c>
      <c r="E823" s="54">
        <v>103121.32</v>
      </c>
      <c r="F823" s="42">
        <v>45702.423252314817</v>
      </c>
      <c r="G823" s="40"/>
      <c r="H823" s="40" t="str">
        <f>IFERROR(VLOOKUP(B823,#REF!,1,FALSE),"Não localizado")</f>
        <v>Não localizado</v>
      </c>
    </row>
    <row r="824" spans="1:8" x14ac:dyDescent="0.25">
      <c r="A824" s="46" t="str">
        <f t="shared" si="32"/>
        <v>0002987100001180000126</v>
      </c>
      <c r="B824" s="41" t="s">
        <v>971</v>
      </c>
      <c r="C824" s="41" t="s">
        <v>60</v>
      </c>
      <c r="D824" s="41" t="s">
        <v>11054</v>
      </c>
      <c r="E824" s="54">
        <v>68804.59</v>
      </c>
      <c r="F824" s="42">
        <v>45702.442488425928</v>
      </c>
      <c r="G824" s="40"/>
      <c r="H824" s="40" t="str">
        <f>IFERROR(VLOOKUP(B824,#REF!,1,FALSE),"Não localizado")</f>
        <v>Não localizado</v>
      </c>
    </row>
    <row r="825" spans="1:8" x14ac:dyDescent="0.25">
      <c r="A825" s="46" t="str">
        <f t="shared" si="32"/>
        <v>0000040248164954000166</v>
      </c>
      <c r="B825" s="41" t="s">
        <v>11120</v>
      </c>
      <c r="C825" s="41" t="s">
        <v>2196</v>
      </c>
      <c r="D825" s="41" t="s">
        <v>10318</v>
      </c>
      <c r="E825" s="54">
        <v>2500</v>
      </c>
      <c r="F825" s="42">
        <v>45702.451284722221</v>
      </c>
      <c r="G825" s="40"/>
      <c r="H825" s="40" t="str">
        <f>IFERROR(VLOOKUP(B825,#REF!,1,FALSE),"Não localizado")</f>
        <v>Não localizado</v>
      </c>
    </row>
    <row r="826" spans="1:8" x14ac:dyDescent="0.25">
      <c r="A826" s="46" t="str">
        <f t="shared" si="32"/>
        <v>2025308572157654000215</v>
      </c>
      <c r="B826" s="41" t="s">
        <v>11121</v>
      </c>
      <c r="C826" s="41" t="s">
        <v>119</v>
      </c>
      <c r="D826" s="41" t="s">
        <v>10330</v>
      </c>
      <c r="E826" s="54">
        <v>677.6</v>
      </c>
      <c r="F826" s="42">
        <v>45702.461006944446</v>
      </c>
      <c r="G826" s="40"/>
      <c r="H826" s="40" t="str">
        <f>IFERROR(VLOOKUP(B826,#REF!,1,FALSE),"Não localizado")</f>
        <v>Não localizado</v>
      </c>
    </row>
    <row r="827" spans="1:8" x14ac:dyDescent="0.25">
      <c r="A827" s="46" t="str">
        <f t="shared" si="32"/>
        <v>0208240700394726000156</v>
      </c>
      <c r="B827" s="41" t="s">
        <v>11122</v>
      </c>
      <c r="C827" s="41" t="s">
        <v>8973</v>
      </c>
      <c r="D827" s="41" t="s">
        <v>8974</v>
      </c>
      <c r="E827" s="54">
        <v>98.8</v>
      </c>
      <c r="F827" s="42">
        <v>45702.467870370368</v>
      </c>
      <c r="G827" s="40"/>
      <c r="H827" s="40" t="str">
        <f>IFERROR(VLOOKUP(B827,#REF!,1,FALSE),"Não localizado")</f>
        <v>Não localizado</v>
      </c>
    </row>
    <row r="828" spans="1:8" x14ac:dyDescent="0.25">
      <c r="A828" s="46" t="str">
        <f t="shared" ref="A828:A848" si="33">B828&amp;C828</f>
        <v>0187977807522669000192</v>
      </c>
      <c r="B828" s="41" t="s">
        <v>11123</v>
      </c>
      <c r="C828" s="41" t="s">
        <v>894</v>
      </c>
      <c r="D828" s="41" t="s">
        <v>7764</v>
      </c>
      <c r="E828" s="54">
        <v>134226.22</v>
      </c>
      <c r="F828" s="42">
        <v>45702.489027777781</v>
      </c>
      <c r="G828" s="40"/>
      <c r="H828" s="40" t="str">
        <f>IFERROR(VLOOKUP(B828,#REF!,1,FALSE),"Não localizado")</f>
        <v>Não localizado</v>
      </c>
    </row>
    <row r="829" spans="1:8" x14ac:dyDescent="0.25">
      <c r="A829" s="46" t="str">
        <f t="shared" si="33"/>
        <v>0013718237098480000185</v>
      </c>
      <c r="B829" s="41" t="s">
        <v>11124</v>
      </c>
      <c r="C829" s="41" t="s">
        <v>11125</v>
      </c>
      <c r="D829" s="41" t="s">
        <v>11126</v>
      </c>
      <c r="E829" s="54">
        <v>255</v>
      </c>
      <c r="F829" s="42">
        <v>45702.574004629627</v>
      </c>
      <c r="G829" s="40"/>
      <c r="H829" s="40" t="str">
        <f>IFERROR(VLOOKUP(B829,#REF!,1,FALSE),"Não localizado")</f>
        <v>Não localizado</v>
      </c>
    </row>
    <row r="830" spans="1:8" x14ac:dyDescent="0.25">
      <c r="A830" s="46" t="str">
        <f t="shared" si="33"/>
        <v>0638269660746948000112</v>
      </c>
      <c r="B830" s="41" t="s">
        <v>11127</v>
      </c>
      <c r="C830" s="41" t="s">
        <v>3840</v>
      </c>
      <c r="D830" s="41" t="s">
        <v>3841</v>
      </c>
      <c r="E830" s="54">
        <v>25025.040000000001</v>
      </c>
      <c r="F830" s="42">
        <v>45702.589224537034</v>
      </c>
      <c r="G830" s="40"/>
      <c r="H830" s="40" t="str">
        <f>IFERROR(VLOOKUP(B830,#REF!,1,FALSE),"Não localizado")</f>
        <v>Não localizado</v>
      </c>
    </row>
    <row r="831" spans="1:8" x14ac:dyDescent="0.25">
      <c r="A831" s="46" t="str">
        <f t="shared" si="33"/>
        <v>8018550716727386000178</v>
      </c>
      <c r="B831" s="41" t="s">
        <v>11128</v>
      </c>
      <c r="C831" s="41" t="s">
        <v>8678</v>
      </c>
      <c r="D831" s="41" t="s">
        <v>8679</v>
      </c>
      <c r="E831" s="54">
        <v>32.9</v>
      </c>
      <c r="F831" s="42">
        <v>45702.64261574074</v>
      </c>
      <c r="G831" s="40"/>
      <c r="H831" s="40" t="str">
        <f>IFERROR(VLOOKUP(B831,#REF!,1,FALSE),"Não localizado")</f>
        <v>Não localizado</v>
      </c>
    </row>
    <row r="832" spans="1:8" x14ac:dyDescent="0.25">
      <c r="A832" s="46" t="str">
        <f t="shared" si="33"/>
        <v>8507720016727386000178</v>
      </c>
      <c r="B832" s="41" t="s">
        <v>11129</v>
      </c>
      <c r="C832" s="41" t="s">
        <v>8678</v>
      </c>
      <c r="D832" s="41" t="s">
        <v>8679</v>
      </c>
      <c r="E832" s="54">
        <v>24.16</v>
      </c>
      <c r="F832" s="42">
        <v>45702.649097222224</v>
      </c>
      <c r="G832" s="40"/>
      <c r="H832" s="40" t="str">
        <f>IFERROR(VLOOKUP(B832,#REF!,1,FALSE),"Não localizado")</f>
        <v>Não localizado</v>
      </c>
    </row>
    <row r="833" spans="1:8" x14ac:dyDescent="0.25">
      <c r="A833" s="46" t="str">
        <f t="shared" si="33"/>
        <v>0000019856266301000116</v>
      </c>
      <c r="B833" s="41" t="s">
        <v>1205</v>
      </c>
      <c r="C833" s="41" t="s">
        <v>11051</v>
      </c>
      <c r="D833" s="41" t="s">
        <v>11052</v>
      </c>
      <c r="E833" s="54">
        <v>2500</v>
      </c>
      <c r="F833" s="42">
        <v>45702.665439814817</v>
      </c>
      <c r="G833" s="40"/>
      <c r="H833" s="40" t="str">
        <f>IFERROR(VLOOKUP(B833,#REF!,1,FALSE),"Não localizado")</f>
        <v>Não localizado</v>
      </c>
    </row>
    <row r="834" spans="1:8" x14ac:dyDescent="0.25">
      <c r="A834" s="46" t="str">
        <f t="shared" si="33"/>
        <v>DEV 02/202512147176000150</v>
      </c>
      <c r="B834" s="41" t="s">
        <v>11130</v>
      </c>
      <c r="C834" s="41" t="s">
        <v>11131</v>
      </c>
      <c r="D834" s="41" t="s">
        <v>11132</v>
      </c>
      <c r="E834" s="54">
        <v>0</v>
      </c>
      <c r="F834" s="42">
        <v>45702.670277777775</v>
      </c>
      <c r="G834" s="40"/>
      <c r="H834" s="40" t="str">
        <f>IFERROR(VLOOKUP(B834,#REF!,1,FALSE),"Não localizado")</f>
        <v>Não localizado</v>
      </c>
    </row>
    <row r="835" spans="1:8" x14ac:dyDescent="0.25">
      <c r="A835" s="46" t="str">
        <f t="shared" si="33"/>
        <v>DEV 02/2025.12147176000150</v>
      </c>
      <c r="B835" s="41" t="s">
        <v>11133</v>
      </c>
      <c r="C835" s="41" t="s">
        <v>11131</v>
      </c>
      <c r="D835" s="41" t="s">
        <v>11132</v>
      </c>
      <c r="E835" s="54">
        <v>24616.68</v>
      </c>
      <c r="F835" s="42">
        <v>45702.685486111113</v>
      </c>
      <c r="G835" s="40"/>
      <c r="H835" s="40" t="str">
        <f>IFERROR(VLOOKUP(B835,#REF!,1,FALSE),"Não localizado")</f>
        <v>Não localizado</v>
      </c>
    </row>
    <row r="836" spans="1:8" x14ac:dyDescent="0.25">
      <c r="A836" s="46" t="str">
        <f t="shared" si="33"/>
        <v>0046336600028986001694</v>
      </c>
      <c r="B836" s="41" t="s">
        <v>913</v>
      </c>
      <c r="C836" s="41" t="s">
        <v>197</v>
      </c>
      <c r="D836" s="41" t="s">
        <v>5202</v>
      </c>
      <c r="E836" s="54">
        <v>1960.94</v>
      </c>
      <c r="F836" s="42">
        <v>45705.373229166667</v>
      </c>
      <c r="G836" s="40"/>
      <c r="H836" s="40" t="str">
        <f>IFERROR(VLOOKUP(B836,#REF!,1,FALSE),"Não localizado")</f>
        <v>Não localizado</v>
      </c>
    </row>
    <row r="837" spans="1:8" x14ac:dyDescent="0.25">
      <c r="A837" s="46" t="str">
        <f t="shared" si="33"/>
        <v>0000133507415875000101</v>
      </c>
      <c r="B837" s="41" t="s">
        <v>11134</v>
      </c>
      <c r="C837" s="41" t="s">
        <v>1179</v>
      </c>
      <c r="D837" s="41" t="s">
        <v>8058</v>
      </c>
      <c r="E837" s="54">
        <v>567.04999999999995</v>
      </c>
      <c r="F837" s="42">
        <v>45705.444004629629</v>
      </c>
      <c r="G837" s="40"/>
      <c r="H837" s="40" t="str">
        <f>IFERROR(VLOOKUP(B837,#REF!,1,FALSE),"Não localizado")</f>
        <v>Não localizado</v>
      </c>
    </row>
    <row r="838" spans="1:8" x14ac:dyDescent="0.25">
      <c r="A838" s="46" t="str">
        <f t="shared" si="33"/>
        <v>1844510209759606000180</v>
      </c>
      <c r="B838" s="41" t="s">
        <v>11135</v>
      </c>
      <c r="C838" s="41" t="s">
        <v>9099</v>
      </c>
      <c r="D838" s="41" t="s">
        <v>9100</v>
      </c>
      <c r="E838" s="54">
        <v>1262.95</v>
      </c>
      <c r="F838" s="42">
        <v>45705.456782407404</v>
      </c>
      <c r="G838" s="40"/>
      <c r="H838" s="40" t="str">
        <f>IFERROR(VLOOKUP(B838,#REF!,1,FALSE),"Não localizado")</f>
        <v>Não localizado</v>
      </c>
    </row>
    <row r="839" spans="1:8" x14ac:dyDescent="0.25">
      <c r="A839" s="46" t="str">
        <f t="shared" si="33"/>
        <v>Adto 17.02.202516907746000113</v>
      </c>
      <c r="B839" s="50" t="s">
        <v>11136</v>
      </c>
      <c r="C839" s="50" t="s">
        <v>11137</v>
      </c>
      <c r="D839" s="50" t="s">
        <v>11138</v>
      </c>
      <c r="E839" s="56">
        <v>314.10000000000002</v>
      </c>
      <c r="F839" s="51">
        <v>45705.49359953704</v>
      </c>
      <c r="G839" s="40"/>
      <c r="H839" s="40" t="str">
        <f>IFERROR(VLOOKUP(B839,#REF!,1,FALSE),"Não localizado")</f>
        <v>Não localizado</v>
      </c>
    </row>
    <row r="840" spans="1:8" x14ac:dyDescent="0.25">
      <c r="A840" s="46" t="str">
        <f t="shared" si="33"/>
        <v>0670348260746948000112</v>
      </c>
      <c r="B840" s="41" t="s">
        <v>11139</v>
      </c>
      <c r="C840" s="41" t="s">
        <v>3840</v>
      </c>
      <c r="D840" s="41" t="s">
        <v>3841</v>
      </c>
      <c r="E840" s="54">
        <v>76457.710000000006</v>
      </c>
      <c r="F840" s="42">
        <v>45705.497060185182</v>
      </c>
      <c r="G840" s="40"/>
      <c r="H840" s="40" t="str">
        <f>IFERROR(VLOOKUP(B840,#REF!,1,FALSE),"Não localizado")</f>
        <v>Não localizado</v>
      </c>
    </row>
    <row r="841" spans="1:8" x14ac:dyDescent="0.25">
      <c r="A841" s="46" t="str">
        <f t="shared" si="33"/>
        <v>0208351000394726000156</v>
      </c>
      <c r="B841" s="41" t="s">
        <v>11140</v>
      </c>
      <c r="C841" s="41" t="s">
        <v>8973</v>
      </c>
      <c r="D841" s="41" t="s">
        <v>8974</v>
      </c>
      <c r="E841" s="54">
        <v>374.4</v>
      </c>
      <c r="F841" s="42">
        <v>45705.515787037039</v>
      </c>
      <c r="G841" s="40"/>
      <c r="H841" s="40" t="str">
        <f>IFERROR(VLOOKUP(B841,#REF!,1,FALSE),"Não localizado")</f>
        <v>Não localizado</v>
      </c>
    </row>
    <row r="842" spans="1:8" x14ac:dyDescent="0.25">
      <c r="A842" s="46" t="str">
        <f t="shared" si="33"/>
        <v>0013735337098480000185</v>
      </c>
      <c r="B842" s="41" t="s">
        <v>11141</v>
      </c>
      <c r="C842" s="41" t="s">
        <v>11125</v>
      </c>
      <c r="D842" s="41" t="s">
        <v>11126</v>
      </c>
      <c r="E842" s="54">
        <v>352.5</v>
      </c>
      <c r="F842" s="42">
        <v>45705.526493055557</v>
      </c>
      <c r="G842" s="40"/>
      <c r="H842" s="40" t="str">
        <f>IFERROR(VLOOKUP(B842,#REF!,1,FALSE),"Não localizado")</f>
        <v>Não localizado</v>
      </c>
    </row>
    <row r="843" spans="1:8" x14ac:dyDescent="0.25">
      <c r="A843" s="46" t="str">
        <f t="shared" si="33"/>
        <v>0009712708689801000118</v>
      </c>
      <c r="B843" s="41" t="s">
        <v>1049</v>
      </c>
      <c r="C843" s="41" t="s">
        <v>233</v>
      </c>
      <c r="D843" s="41" t="s">
        <v>3387</v>
      </c>
      <c r="E843" s="54">
        <v>1470.18</v>
      </c>
      <c r="F843" s="42">
        <v>45705.555625000001</v>
      </c>
      <c r="G843" s="40"/>
      <c r="H843" s="40" t="str">
        <f>IFERROR(VLOOKUP(B843,#REF!,1,FALSE),"Não localizado")</f>
        <v>Não localizado</v>
      </c>
    </row>
    <row r="844" spans="1:8" x14ac:dyDescent="0.25">
      <c r="A844" s="46" t="str">
        <f t="shared" si="33"/>
        <v>9101978992693118000160</v>
      </c>
      <c r="B844" s="41" t="s">
        <v>11142</v>
      </c>
      <c r="C844" s="41" t="s">
        <v>354</v>
      </c>
      <c r="D844" s="41" t="s">
        <v>3974</v>
      </c>
      <c r="E844" s="54">
        <v>0</v>
      </c>
      <c r="F844" s="42">
        <v>45705.568182870367</v>
      </c>
      <c r="G844" s="40"/>
      <c r="H844" s="40" t="str">
        <f>IFERROR(VLOOKUP(B844,#REF!,1,FALSE),"Não localizado")</f>
        <v>Não localizado</v>
      </c>
    </row>
    <row r="845" spans="1:8" x14ac:dyDescent="0.25">
      <c r="A845" s="46" t="str">
        <f t="shared" si="33"/>
        <v>9101304858119199000151</v>
      </c>
      <c r="B845" s="41" t="s">
        <v>11143</v>
      </c>
      <c r="C845" s="41" t="s">
        <v>358</v>
      </c>
      <c r="D845" s="41" t="s">
        <v>7882</v>
      </c>
      <c r="E845" s="54">
        <v>0</v>
      </c>
      <c r="F845" s="42">
        <v>45705.577916666669</v>
      </c>
      <c r="G845" s="40"/>
      <c r="H845" s="40" t="str">
        <f>IFERROR(VLOOKUP(B845,#REF!,1,FALSE),"Não localizado")</f>
        <v>Não localizado</v>
      </c>
    </row>
    <row r="846" spans="1:8" x14ac:dyDescent="0.25">
      <c r="A846" s="46" t="str">
        <f t="shared" si="33"/>
        <v>FGTS 01/202500360305020997</v>
      </c>
      <c r="B846" s="41" t="s">
        <v>11144</v>
      </c>
      <c r="C846" s="41" t="s">
        <v>4101</v>
      </c>
      <c r="D846" s="41" t="s">
        <v>4100</v>
      </c>
      <c r="E846" s="54">
        <v>1951184.13</v>
      </c>
      <c r="F846" s="42">
        <v>45705.61204861111</v>
      </c>
      <c r="G846" s="40"/>
      <c r="H846" s="40" t="str">
        <f>IFERROR(VLOOKUP(B846,#REF!,1,FALSE),"Não localizado")</f>
        <v>Não localizado</v>
      </c>
    </row>
    <row r="847" spans="1:8" x14ac:dyDescent="0.25">
      <c r="A847" s="46" t="str">
        <f t="shared" si="33"/>
        <v>0001164506220430000103</v>
      </c>
      <c r="B847" s="41" t="s">
        <v>11145</v>
      </c>
      <c r="C847" s="41" t="s">
        <v>5806</v>
      </c>
      <c r="D847" s="41" t="s">
        <v>5807</v>
      </c>
      <c r="E847" s="54">
        <v>124000</v>
      </c>
      <c r="F847" s="42">
        <v>45705.633900462963</v>
      </c>
      <c r="G847" s="40"/>
      <c r="H847" s="40" t="str">
        <f>IFERROR(VLOOKUP(B847,#REF!,1,FALSE),"Não localizado")</f>
        <v>Não localizado</v>
      </c>
    </row>
    <row r="848" spans="1:8" x14ac:dyDescent="0.25">
      <c r="A848" s="46" t="str">
        <f t="shared" si="33"/>
        <v>3744022534844263000107</v>
      </c>
      <c r="B848" s="41" t="s">
        <v>1046</v>
      </c>
      <c r="C848" s="41" t="s">
        <v>231</v>
      </c>
      <c r="D848" s="41" t="s">
        <v>5194</v>
      </c>
      <c r="E848" s="54">
        <v>12860.36</v>
      </c>
      <c r="F848" s="42">
        <v>45705.643541666665</v>
      </c>
      <c r="G848" s="40"/>
      <c r="H848" s="40" t="str">
        <f>IFERROR(VLOOKUP(B848,#REF!,1,FALSE),"Não localizado")</f>
        <v>Não localizado</v>
      </c>
    </row>
    <row r="849" spans="1:8" x14ac:dyDescent="0.25">
      <c r="A849" s="46" t="str">
        <f t="shared" ref="A849:A866" si="34">B849&amp;C849</f>
        <v>0441042169034668000156</v>
      </c>
      <c r="B849" s="41" t="s">
        <v>1051</v>
      </c>
      <c r="C849" s="41" t="s">
        <v>126</v>
      </c>
      <c r="D849" s="41" t="s">
        <v>11034</v>
      </c>
      <c r="E849" s="54">
        <v>1059651.6599999999</v>
      </c>
      <c r="F849" s="42">
        <v>45705.647303240738</v>
      </c>
      <c r="G849" s="40"/>
      <c r="H849" s="40" t="str">
        <f>IFERROR(VLOOKUP(B849,#REF!,1,FALSE),"Não localizado")</f>
        <v>Não localizado</v>
      </c>
    </row>
    <row r="850" spans="1:8" x14ac:dyDescent="0.25">
      <c r="A850" s="46" t="str">
        <f t="shared" si="34"/>
        <v>0441042069034668000156</v>
      </c>
      <c r="B850" s="41" t="s">
        <v>1050</v>
      </c>
      <c r="C850" s="41" t="s">
        <v>126</v>
      </c>
      <c r="D850" s="41" t="s">
        <v>11034</v>
      </c>
      <c r="E850" s="54">
        <v>607329.06000000006</v>
      </c>
      <c r="F850" s="42">
        <v>45705.650648148148</v>
      </c>
      <c r="G850" s="40"/>
      <c r="H850" s="40" t="str">
        <f>IFERROR(VLOOKUP(B850,#REF!,1,FALSE),"Não localizado")</f>
        <v>Não localizado</v>
      </c>
    </row>
    <row r="851" spans="1:8" x14ac:dyDescent="0.25">
      <c r="A851" s="46" t="str">
        <f t="shared" si="34"/>
        <v>IRPJ 01/2025IRRF</v>
      </c>
      <c r="B851" s="41" t="s">
        <v>11146</v>
      </c>
      <c r="C851" s="41" t="s">
        <v>10529</v>
      </c>
      <c r="D851" s="41" t="s">
        <v>7556</v>
      </c>
      <c r="E851" s="54">
        <v>2602032.02</v>
      </c>
      <c r="F851" s="42">
        <v>45705.695543981485</v>
      </c>
      <c r="G851" s="40"/>
      <c r="H851" s="40" t="str">
        <f>IFERROR(VLOOKUP(B851,#REF!,1,FALSE),"Não localizado")</f>
        <v>Não localizado</v>
      </c>
    </row>
    <row r="852" spans="1:8" x14ac:dyDescent="0.25">
      <c r="A852" s="46" t="str">
        <f t="shared" si="34"/>
        <v>CSLL 01/2025CSLL</v>
      </c>
      <c r="B852" s="41" t="s">
        <v>11147</v>
      </c>
      <c r="C852" s="41" t="s">
        <v>11148</v>
      </c>
      <c r="D852" s="41" t="s">
        <v>7556</v>
      </c>
      <c r="E852" s="54">
        <v>943272.99</v>
      </c>
      <c r="F852" s="42">
        <v>45705.699756944443</v>
      </c>
      <c r="G852" s="40"/>
      <c r="H852" s="40" t="str">
        <f>IFERROR(VLOOKUP(B852,#REF!,1,FALSE),"Não localizado")</f>
        <v>Não localizado</v>
      </c>
    </row>
    <row r="853" spans="1:8" x14ac:dyDescent="0.25">
      <c r="A853" s="46" t="str">
        <f t="shared" si="34"/>
        <v>6897012566970229001139</v>
      </c>
      <c r="B853" s="41" t="s">
        <v>1233</v>
      </c>
      <c r="C853" s="41" t="s">
        <v>440</v>
      </c>
      <c r="D853" s="41" t="s">
        <v>4459</v>
      </c>
      <c r="E853" s="54">
        <v>308.85000000000002</v>
      </c>
      <c r="F853" s="42">
        <v>45706.382418981484</v>
      </c>
      <c r="G853" s="40"/>
      <c r="H853" s="40" t="str">
        <f>IFERROR(VLOOKUP(B853,#REF!,1,FALSE),"Não localizado")</f>
        <v>Não localizado</v>
      </c>
    </row>
    <row r="854" spans="1:8" x14ac:dyDescent="0.25">
      <c r="A854" s="46" t="str">
        <f t="shared" si="34"/>
        <v>1925218666970229001139</v>
      </c>
      <c r="B854" s="41" t="s">
        <v>1235</v>
      </c>
      <c r="C854" s="41" t="s">
        <v>440</v>
      </c>
      <c r="D854" s="41" t="s">
        <v>4459</v>
      </c>
      <c r="E854" s="54">
        <v>178.23</v>
      </c>
      <c r="F854" s="42">
        <v>45706.408495370371</v>
      </c>
      <c r="G854" s="40"/>
      <c r="H854" s="40" t="str">
        <f>IFERROR(VLOOKUP(B854,#REF!,1,FALSE),"Não localizado")</f>
        <v>Não localizado</v>
      </c>
    </row>
    <row r="855" spans="1:8" x14ac:dyDescent="0.25">
      <c r="A855" s="46" t="str">
        <f t="shared" si="34"/>
        <v>1113012566970229001139</v>
      </c>
      <c r="B855" s="41" t="s">
        <v>1236</v>
      </c>
      <c r="C855" s="41" t="s">
        <v>440</v>
      </c>
      <c r="D855" s="41" t="s">
        <v>4459</v>
      </c>
      <c r="E855" s="54">
        <v>138.94999999999999</v>
      </c>
      <c r="F855" s="42">
        <v>45706.421284722222</v>
      </c>
      <c r="G855" s="40"/>
      <c r="H855" s="40" t="str">
        <f>IFERROR(VLOOKUP(B855,#REF!,1,FALSE),"Não localizado")</f>
        <v>Não localizado</v>
      </c>
    </row>
    <row r="856" spans="1:8" x14ac:dyDescent="0.25">
      <c r="A856" s="46" t="str">
        <f t="shared" si="34"/>
        <v>4714425310835932000108</v>
      </c>
      <c r="B856" s="41" t="s">
        <v>1104</v>
      </c>
      <c r="C856" s="41" t="s">
        <v>219</v>
      </c>
      <c r="D856" s="41" t="s">
        <v>4583</v>
      </c>
      <c r="E856" s="54">
        <v>38227.11</v>
      </c>
      <c r="F856" s="42">
        <v>45706.435648148145</v>
      </c>
      <c r="G856" s="40"/>
      <c r="H856" s="40" t="str">
        <f>IFERROR(VLOOKUP(B856,#REF!,1,FALSE),"Não localizado")</f>
        <v>Não localizado</v>
      </c>
    </row>
    <row r="857" spans="1:8" x14ac:dyDescent="0.25">
      <c r="A857" s="46" t="str">
        <f t="shared" si="34"/>
        <v>0003470600028986000612</v>
      </c>
      <c r="B857" s="41" t="s">
        <v>1012</v>
      </c>
      <c r="C857" s="41" t="s">
        <v>1011</v>
      </c>
      <c r="D857" s="41" t="s">
        <v>5202</v>
      </c>
      <c r="E857" s="54">
        <v>871.68</v>
      </c>
      <c r="F857" s="42">
        <v>45706.556539351855</v>
      </c>
      <c r="G857" s="40"/>
      <c r="H857" s="40" t="str">
        <f>IFERROR(VLOOKUP(B857,#REF!,1,FALSE),"Não localizado")</f>
        <v>Não localizado</v>
      </c>
    </row>
    <row r="858" spans="1:8" x14ac:dyDescent="0.25">
      <c r="A858" s="46" t="str">
        <f t="shared" si="34"/>
        <v>0025693800028986003476</v>
      </c>
      <c r="B858" s="41" t="s">
        <v>1010</v>
      </c>
      <c r="C858" s="41" t="s">
        <v>899</v>
      </c>
      <c r="D858" s="41" t="s">
        <v>5202</v>
      </c>
      <c r="E858" s="54">
        <v>2069.88</v>
      </c>
      <c r="F858" s="42">
        <v>45706.570509259262</v>
      </c>
      <c r="G858" s="40"/>
      <c r="H858" s="40" t="str">
        <f>IFERROR(VLOOKUP(B858,#REF!,1,FALSE),"Não localizado")</f>
        <v>Não localizado</v>
      </c>
    </row>
    <row r="859" spans="1:8" x14ac:dyDescent="0.25">
      <c r="A859" s="46" t="str">
        <f t="shared" si="34"/>
        <v>5233012566970229001139</v>
      </c>
      <c r="B859" s="41" t="s">
        <v>1234</v>
      </c>
      <c r="C859" s="41" t="s">
        <v>440</v>
      </c>
      <c r="D859" s="41" t="s">
        <v>4459</v>
      </c>
      <c r="E859" s="54">
        <v>571.79999999999995</v>
      </c>
      <c r="F859" s="42">
        <v>45706.601574074077</v>
      </c>
      <c r="G859" s="40"/>
      <c r="H859" s="40" t="str">
        <f>IFERROR(VLOOKUP(B859,#REF!,1,FALSE),"Não localizado")</f>
        <v>Não localizado</v>
      </c>
    </row>
    <row r="860" spans="1:8" x14ac:dyDescent="0.25">
      <c r="A860" s="46" t="str">
        <f t="shared" si="34"/>
        <v>0000254621356354000143</v>
      </c>
      <c r="B860" s="41" t="s">
        <v>965</v>
      </c>
      <c r="C860" s="41" t="s">
        <v>80</v>
      </c>
      <c r="D860" s="41" t="s">
        <v>8227</v>
      </c>
      <c r="E860" s="54">
        <v>3118.52</v>
      </c>
      <c r="F860" s="42">
        <v>45706.644837962966</v>
      </c>
      <c r="G860" s="40"/>
      <c r="H860" s="40" t="str">
        <f>IFERROR(VLOOKUP(B860,#REF!,1,FALSE),"Não localizado")</f>
        <v>Não localizado</v>
      </c>
    </row>
    <row r="861" spans="1:8" x14ac:dyDescent="0.25">
      <c r="A861" s="46" t="str">
        <f t="shared" si="34"/>
        <v>0000429701933257000169</v>
      </c>
      <c r="B861" s="41" t="s">
        <v>964</v>
      </c>
      <c r="C861" s="41" t="s">
        <v>95</v>
      </c>
      <c r="D861" s="41" t="s">
        <v>5846</v>
      </c>
      <c r="E861" s="54">
        <v>6450</v>
      </c>
      <c r="F861" s="42">
        <v>45706.646990740737</v>
      </c>
      <c r="G861" s="40"/>
      <c r="H861" s="40" t="str">
        <f>IFERROR(VLOOKUP(B861,#REF!,1,FALSE),"Não localizado")</f>
        <v>Não localizado</v>
      </c>
    </row>
    <row r="862" spans="1:8" x14ac:dyDescent="0.25">
      <c r="A862" s="46" t="str">
        <f t="shared" si="34"/>
        <v>0003609875092593001304</v>
      </c>
      <c r="B862" s="41" t="s">
        <v>967</v>
      </c>
      <c r="C862" s="41" t="s">
        <v>490</v>
      </c>
      <c r="D862" s="41" t="s">
        <v>8001</v>
      </c>
      <c r="E862" s="54">
        <v>11057.12</v>
      </c>
      <c r="F862" s="42">
        <v>45706.654224537036</v>
      </c>
      <c r="G862" s="40"/>
      <c r="H862" s="40" t="str">
        <f>IFERROR(VLOOKUP(B862,#REF!,1,FALSE),"Não localizado")</f>
        <v>Não localizado</v>
      </c>
    </row>
    <row r="863" spans="1:8" x14ac:dyDescent="0.25">
      <c r="A863" s="46" t="str">
        <f t="shared" si="34"/>
        <v>0000018294136000117</v>
      </c>
      <c r="B863" s="41" t="s">
        <v>11149</v>
      </c>
      <c r="C863" s="41" t="s">
        <v>8426</v>
      </c>
      <c r="D863" s="41" t="s">
        <v>8427</v>
      </c>
      <c r="E863" s="54">
        <v>0</v>
      </c>
      <c r="F863" s="42">
        <v>45706.660844907405</v>
      </c>
      <c r="G863" s="40"/>
      <c r="H863" s="40" t="str">
        <f>IFERROR(VLOOKUP(B863,#REF!,1,FALSE),"Não localizado")</f>
        <v>Não localizado</v>
      </c>
    </row>
    <row r="864" spans="1:8" x14ac:dyDescent="0.25">
      <c r="A864" s="46" t="str">
        <f t="shared" si="34"/>
        <v>0010364318294136000117</v>
      </c>
      <c r="B864" s="41" t="s">
        <v>11150</v>
      </c>
      <c r="C864" s="41" t="s">
        <v>8426</v>
      </c>
      <c r="D864" s="41" t="s">
        <v>8427</v>
      </c>
      <c r="E864" s="54">
        <v>0</v>
      </c>
      <c r="F864" s="42">
        <v>45706.675185185188</v>
      </c>
      <c r="G864" s="40"/>
      <c r="H864" s="40" t="str">
        <f>IFERROR(VLOOKUP(B864,#REF!,1,FALSE),"Não localizado")</f>
        <v>Não localizado</v>
      </c>
    </row>
    <row r="865" spans="1:8" x14ac:dyDescent="0.25">
      <c r="A865" s="46" t="str">
        <f t="shared" si="34"/>
        <v>0010364302636065000153</v>
      </c>
      <c r="B865" s="41" t="s">
        <v>11150</v>
      </c>
      <c r="C865" s="41" t="s">
        <v>2817</v>
      </c>
      <c r="D865" s="41" t="s">
        <v>8428</v>
      </c>
      <c r="E865" s="54">
        <v>3025</v>
      </c>
      <c r="F865" s="42">
        <v>45707.329293981478</v>
      </c>
      <c r="G865" s="40"/>
      <c r="H865" s="40" t="str">
        <f>IFERROR(VLOOKUP(B865,#REF!,1,FALSE),"Não localizado")</f>
        <v>Não localizado</v>
      </c>
    </row>
    <row r="866" spans="1:8" x14ac:dyDescent="0.25">
      <c r="A866" s="46" t="str">
        <f t="shared" si="34"/>
        <v>0023649460444437000146</v>
      </c>
      <c r="B866" s="41" t="s">
        <v>1109</v>
      </c>
      <c r="C866" s="41" t="s">
        <v>65</v>
      </c>
      <c r="D866" s="41" t="s">
        <v>7036</v>
      </c>
      <c r="E866" s="54">
        <v>40101.83</v>
      </c>
      <c r="F866" s="42">
        <v>45707.335474537038</v>
      </c>
      <c r="G866" s="40"/>
      <c r="H866" s="40" t="str">
        <f>IFERROR(VLOOKUP(B866,#REF!,1,FALSE),"Não localizado")</f>
        <v>Não localizado</v>
      </c>
    </row>
    <row r="867" spans="1:8" x14ac:dyDescent="0.25">
      <c r="A867" s="46" t="str">
        <f t="shared" ref="A867:A881" si="35">B867&amp;C867</f>
        <v>5012142616907746000113</v>
      </c>
      <c r="B867" s="41" t="s">
        <v>11151</v>
      </c>
      <c r="C867" s="41" t="s">
        <v>11137</v>
      </c>
      <c r="D867" s="41" t="s">
        <v>11138</v>
      </c>
      <c r="E867" s="54">
        <v>314.10000000000002</v>
      </c>
      <c r="F867" s="42">
        <v>45707.706608796296</v>
      </c>
      <c r="G867" s="40"/>
      <c r="H867" s="40" t="str">
        <f>IFERROR(VLOOKUP(B867,#REF!,1,FALSE),"Não localizado")</f>
        <v>Não localizado</v>
      </c>
    </row>
    <row r="868" spans="1:8" x14ac:dyDescent="0.25">
      <c r="A868" s="46" t="str">
        <f t="shared" si="35"/>
        <v>0010609907443648000181</v>
      </c>
      <c r="B868" s="41" t="s">
        <v>11152</v>
      </c>
      <c r="C868" s="41" t="s">
        <v>3653</v>
      </c>
      <c r="D868" s="41" t="s">
        <v>3654</v>
      </c>
      <c r="E868" s="54">
        <v>3040</v>
      </c>
      <c r="F868" s="42">
        <v>45707.710625</v>
      </c>
      <c r="G868" s="40"/>
      <c r="H868" s="40" t="str">
        <f>IFERROR(VLOOKUP(B868,#REF!,1,FALSE),"Não localizado")</f>
        <v>Não localizado</v>
      </c>
    </row>
    <row r="869" spans="1:8" x14ac:dyDescent="0.25">
      <c r="A869" s="46" t="str">
        <f t="shared" si="35"/>
        <v>0000187010483586000146</v>
      </c>
      <c r="B869" s="41" t="s">
        <v>11153</v>
      </c>
      <c r="C869" s="41" t="s">
        <v>11154</v>
      </c>
      <c r="D869" s="41" t="s">
        <v>11155</v>
      </c>
      <c r="E869" s="54">
        <v>404.33</v>
      </c>
      <c r="F869" s="42">
        <v>45707.713449074072</v>
      </c>
      <c r="G869" s="40"/>
      <c r="H869" s="40" t="str">
        <f>IFERROR(VLOOKUP(B869,#REF!,1,FALSE),"Não localizado")</f>
        <v>Não localizado</v>
      </c>
    </row>
    <row r="870" spans="1:8" x14ac:dyDescent="0.25">
      <c r="A870" s="46" t="str">
        <f t="shared" si="35"/>
        <v>0000115021959131000170</v>
      </c>
      <c r="B870" s="41" t="s">
        <v>11156</v>
      </c>
      <c r="C870" s="41" t="s">
        <v>11157</v>
      </c>
      <c r="D870" s="41" t="s">
        <v>11158</v>
      </c>
      <c r="E870" s="54">
        <v>0</v>
      </c>
      <c r="F870" s="42">
        <v>45707.718634259261</v>
      </c>
      <c r="G870" s="40"/>
      <c r="H870" s="40" t="str">
        <f>IFERROR(VLOOKUP(B870,#REF!,1,FALSE),"Não localizado")</f>
        <v>Não localizado</v>
      </c>
    </row>
    <row r="871" spans="1:8" x14ac:dyDescent="0.25">
      <c r="A871" s="46" t="str">
        <f t="shared" si="35"/>
        <v>8514193416727386000178</v>
      </c>
      <c r="B871" s="41" t="s">
        <v>11159</v>
      </c>
      <c r="C871" s="41" t="s">
        <v>8678</v>
      </c>
      <c r="D871" s="41" t="s">
        <v>8679</v>
      </c>
      <c r="E871" s="54">
        <v>15494.7</v>
      </c>
      <c r="F871" s="42">
        <v>45708.411736111113</v>
      </c>
      <c r="G871" s="40"/>
      <c r="H871" s="40" t="str">
        <f>IFERROR(VLOOKUP(B871,#REF!,1,FALSE),"Não localizado")</f>
        <v>Não localizado</v>
      </c>
    </row>
    <row r="872" spans="1:8" x14ac:dyDescent="0.25">
      <c r="A872" s="46" t="str">
        <f t="shared" si="35"/>
        <v>5466024121986074000119</v>
      </c>
      <c r="B872" s="41" t="s">
        <v>1053</v>
      </c>
      <c r="C872" s="41" t="s">
        <v>229</v>
      </c>
      <c r="D872" s="41" t="s">
        <v>10325</v>
      </c>
      <c r="E872" s="54">
        <v>981.09</v>
      </c>
      <c r="F872" s="42">
        <v>45708.41333333333</v>
      </c>
      <c r="G872" s="40"/>
      <c r="H872" s="40" t="str">
        <f>IFERROR(VLOOKUP(B872,#REF!,1,FALSE),"Não localizado")</f>
        <v>Não localizado</v>
      </c>
    </row>
    <row r="873" spans="1:8" x14ac:dyDescent="0.25">
      <c r="A873" s="46" t="str">
        <f t="shared" si="35"/>
        <v>0000075016554325000156</v>
      </c>
      <c r="B873" s="41" t="s">
        <v>911</v>
      </c>
      <c r="C873" s="41" t="s">
        <v>190</v>
      </c>
      <c r="D873" s="41" t="s">
        <v>3485</v>
      </c>
      <c r="E873" s="54">
        <v>0</v>
      </c>
      <c r="F873" s="42">
        <v>45708.419502314813</v>
      </c>
      <c r="G873" s="40"/>
      <c r="H873" s="40" t="str">
        <f>IFERROR(VLOOKUP(B873,#REF!,1,FALSE),"Não localizado")</f>
        <v>Não localizado</v>
      </c>
    </row>
    <row r="874" spans="1:8" x14ac:dyDescent="0.25">
      <c r="A874" s="46" t="str">
        <f t="shared" si="35"/>
        <v>4890459300082024000137</v>
      </c>
      <c r="B874" s="41" t="s">
        <v>11160</v>
      </c>
      <c r="C874" s="41" t="s">
        <v>660</v>
      </c>
      <c r="D874" s="41" t="s">
        <v>4595</v>
      </c>
      <c r="E874" s="54">
        <v>20344.29</v>
      </c>
      <c r="F874" s="42">
        <v>45708.473078703704</v>
      </c>
      <c r="G874" s="40"/>
      <c r="H874" s="40" t="str">
        <f>IFERROR(VLOOKUP(B874,#REF!,1,FALSE),"Não localizado")</f>
        <v>Não localizado</v>
      </c>
    </row>
    <row r="875" spans="1:8" x14ac:dyDescent="0.25">
      <c r="A875" s="46" t="str">
        <f t="shared" si="35"/>
        <v>91019789R92693118000160</v>
      </c>
      <c r="B875" s="41" t="s">
        <v>1048</v>
      </c>
      <c r="C875" s="41" t="s">
        <v>354</v>
      </c>
      <c r="D875" s="41" t="s">
        <v>3974</v>
      </c>
      <c r="E875" s="54">
        <v>1989426.13</v>
      </c>
      <c r="F875" s="42">
        <v>45708.501006944447</v>
      </c>
      <c r="G875" s="40"/>
      <c r="H875" s="40" t="str">
        <f>IFERROR(VLOOKUP(B875,#REF!,1,FALSE),"Não localizado")</f>
        <v>Não localizado</v>
      </c>
    </row>
    <row r="876" spans="1:8" x14ac:dyDescent="0.25">
      <c r="A876" s="46" t="str">
        <f t="shared" si="35"/>
        <v>91013048R58119199000151</v>
      </c>
      <c r="B876" s="41" t="s">
        <v>1047</v>
      </c>
      <c r="C876" s="41" t="s">
        <v>358</v>
      </c>
      <c r="D876" s="41" t="s">
        <v>7882</v>
      </c>
      <c r="E876" s="54">
        <v>132999.82999999999</v>
      </c>
      <c r="F876" s="42">
        <v>45708.504050925927</v>
      </c>
      <c r="G876" s="40"/>
      <c r="H876" s="40" t="str">
        <f>IFERROR(VLOOKUP(B876,#REF!,1,FALSE),"Não localizado")</f>
        <v>Não localizado</v>
      </c>
    </row>
    <row r="877" spans="1:8" x14ac:dyDescent="0.25">
      <c r="A877" s="46" t="str">
        <f t="shared" si="35"/>
        <v>0000138826990812000115</v>
      </c>
      <c r="B877" s="41" t="s">
        <v>1001</v>
      </c>
      <c r="C877" s="41" t="s">
        <v>1000</v>
      </c>
      <c r="D877" s="41" t="s">
        <v>9485</v>
      </c>
      <c r="E877" s="54">
        <v>327429.34999999998</v>
      </c>
      <c r="F877" s="42">
        <v>45708.513518518521</v>
      </c>
      <c r="G877" s="40"/>
      <c r="H877" s="40" t="str">
        <f>IFERROR(VLOOKUP(B877,#REF!,1,FALSE),"Não localizado")</f>
        <v>Não localizado</v>
      </c>
    </row>
    <row r="878" spans="1:8" x14ac:dyDescent="0.25">
      <c r="A878" s="46" t="str">
        <f t="shared" si="35"/>
        <v>8514190616727386000178</v>
      </c>
      <c r="B878" s="41" t="s">
        <v>11161</v>
      </c>
      <c r="C878" s="41" t="s">
        <v>8678</v>
      </c>
      <c r="D878" s="41" t="s">
        <v>8679</v>
      </c>
      <c r="E878" s="54">
        <v>268.16000000000003</v>
      </c>
      <c r="F878" s="42">
        <v>45708.568425925929</v>
      </c>
      <c r="G878" s="40"/>
      <c r="H878" s="40" t="str">
        <f>IFERROR(VLOOKUP(B878,#REF!,1,FALSE),"Não localizado")</f>
        <v>Não localizado</v>
      </c>
    </row>
    <row r="879" spans="1:8" x14ac:dyDescent="0.25">
      <c r="A879" s="46" t="str">
        <f t="shared" si="35"/>
        <v>0164680844668522000131</v>
      </c>
      <c r="B879" s="41" t="s">
        <v>11162</v>
      </c>
      <c r="C879" s="41" t="s">
        <v>10940</v>
      </c>
      <c r="D879" s="41" t="s">
        <v>10941</v>
      </c>
      <c r="E879" s="54">
        <v>393.98</v>
      </c>
      <c r="F879" s="42">
        <v>45708.576435185183</v>
      </c>
      <c r="G879" s="40"/>
      <c r="H879" s="40" t="str">
        <f>IFERROR(VLOOKUP(B879,#REF!,1,FALSE),"Não localizado")</f>
        <v>Não localizado</v>
      </c>
    </row>
    <row r="880" spans="1:8" x14ac:dyDescent="0.25">
      <c r="A880" s="46" t="str">
        <f t="shared" si="35"/>
        <v>0339320119962391000153</v>
      </c>
      <c r="B880" s="41" t="s">
        <v>11163</v>
      </c>
      <c r="C880" s="41" t="s">
        <v>4650</v>
      </c>
      <c r="D880" s="41" t="s">
        <v>4651</v>
      </c>
      <c r="E880" s="54">
        <v>1366.9</v>
      </c>
      <c r="F880" s="42">
        <v>45708.596458333333</v>
      </c>
      <c r="G880" s="40"/>
      <c r="H880" s="40" t="str">
        <f>IFERROR(VLOOKUP(B880,#REF!,1,FALSE),"Não localizado")</f>
        <v>Não localizado</v>
      </c>
    </row>
    <row r="881" spans="1:8" x14ac:dyDescent="0.25">
      <c r="A881" s="46" t="str">
        <f t="shared" si="35"/>
        <v>ADTO 20.02.202500810146000100</v>
      </c>
      <c r="B881" s="41" t="s">
        <v>11164</v>
      </c>
      <c r="C881" s="41" t="s">
        <v>11165</v>
      </c>
      <c r="D881" s="41" t="s">
        <v>11166</v>
      </c>
      <c r="E881" s="54">
        <v>4763.8999999999996</v>
      </c>
      <c r="F881" s="42">
        <v>45708.637546296297</v>
      </c>
      <c r="G881" s="40"/>
      <c r="H881" s="40" t="str">
        <f>IFERROR(VLOOKUP(B881,#REF!,1,FALSE),"Não localizado")</f>
        <v>Não localizado</v>
      </c>
    </row>
    <row r="882" spans="1:8" x14ac:dyDescent="0.25">
      <c r="A882" s="46" t="str">
        <f t="shared" ref="A882:A885" si="36">B882&amp;C882</f>
        <v>00000750R16554325000156</v>
      </c>
      <c r="B882" s="41" t="s">
        <v>11167</v>
      </c>
      <c r="C882" s="41" t="s">
        <v>190</v>
      </c>
      <c r="D882" s="41" t="s">
        <v>3485</v>
      </c>
      <c r="E882" s="54">
        <v>2490</v>
      </c>
      <c r="F882" s="42">
        <v>45708.639293981483</v>
      </c>
      <c r="G882" s="40"/>
      <c r="H882" s="40" t="str">
        <f>IFERROR(VLOOKUP(B882,#REF!,1,FALSE),"Não localizado")</f>
        <v>Não localizado</v>
      </c>
    </row>
    <row r="883" spans="1:8" x14ac:dyDescent="0.25">
      <c r="A883" s="46" t="str">
        <f t="shared" si="36"/>
        <v>0076417742644220000106</v>
      </c>
      <c r="B883" s="41" t="s">
        <v>1016</v>
      </c>
      <c r="C883" s="41" t="s">
        <v>300</v>
      </c>
      <c r="D883" s="41" t="s">
        <v>3344</v>
      </c>
      <c r="E883" s="54">
        <v>54045.11</v>
      </c>
      <c r="F883" s="42">
        <v>45708.646574074075</v>
      </c>
      <c r="G883" s="40"/>
      <c r="H883" s="40" t="str">
        <f>IFERROR(VLOOKUP(B883,#REF!,1,FALSE),"Não localizado")</f>
        <v>Não localizado</v>
      </c>
    </row>
    <row r="884" spans="1:8" x14ac:dyDescent="0.25">
      <c r="A884" s="46" t="str">
        <f t="shared" si="36"/>
        <v>FGTS s/RCT - Matr.0029300360305000104</v>
      </c>
      <c r="B884" s="41" t="s">
        <v>11168</v>
      </c>
      <c r="C884" s="41" t="s">
        <v>4099</v>
      </c>
      <c r="D884" s="41" t="s">
        <v>4100</v>
      </c>
      <c r="E884" s="54">
        <v>306235.06</v>
      </c>
      <c r="F884" s="42">
        <v>45708.649074074077</v>
      </c>
      <c r="G884" s="40"/>
      <c r="H884" s="40" t="str">
        <f>IFERROR(VLOOKUP(B884,#REF!,1,FALSE),"Não localizado")</f>
        <v>Não localizado</v>
      </c>
    </row>
    <row r="885" spans="1:8" x14ac:dyDescent="0.25">
      <c r="A885" s="46" t="str">
        <f t="shared" si="36"/>
        <v>0000074216554325000156</v>
      </c>
      <c r="B885" s="41" t="s">
        <v>909</v>
      </c>
      <c r="C885" s="41" t="s">
        <v>190</v>
      </c>
      <c r="D885" s="41" t="s">
        <v>3485</v>
      </c>
      <c r="E885" s="54">
        <v>2690</v>
      </c>
      <c r="F885" s="42">
        <v>45708.656655092593</v>
      </c>
      <c r="G885" s="40"/>
      <c r="H885" s="40" t="str">
        <f>IFERROR(VLOOKUP(B885,#REF!,1,FALSE),"Não localizado")</f>
        <v>Não localizado</v>
      </c>
    </row>
    <row r="886" spans="1:8" x14ac:dyDescent="0.25">
      <c r="A886" s="46" t="str">
        <f t="shared" ref="A886:A890" si="37">B886&amp;C886</f>
        <v>0000073516554325000156</v>
      </c>
      <c r="B886" s="41" t="s">
        <v>905</v>
      </c>
      <c r="C886" s="41" t="s">
        <v>190</v>
      </c>
      <c r="D886" s="41" t="s">
        <v>3485</v>
      </c>
      <c r="E886" s="54">
        <v>2690</v>
      </c>
      <c r="F886" s="42">
        <v>45708.666377314818</v>
      </c>
      <c r="G886" s="40"/>
      <c r="H886" s="40" t="str">
        <f>IFERROR(VLOOKUP(B886,#REF!,1,FALSE),"Não localizado")</f>
        <v>Não localizado</v>
      </c>
    </row>
    <row r="887" spans="1:8" x14ac:dyDescent="0.25">
      <c r="A887" s="46" t="str">
        <f t="shared" si="37"/>
        <v>0000215829650979000125</v>
      </c>
      <c r="B887" s="41" t="s">
        <v>912</v>
      </c>
      <c r="C887" s="41" t="s">
        <v>298</v>
      </c>
      <c r="D887" s="41" t="s">
        <v>10664</v>
      </c>
      <c r="E887" s="54">
        <v>16560</v>
      </c>
      <c r="F887" s="42">
        <v>45708.682442129626</v>
      </c>
      <c r="G887" s="40"/>
      <c r="H887" s="40" t="str">
        <f>IFERROR(VLOOKUP(B887,#REF!,1,FALSE),"Não localizado")</f>
        <v>Não localizado</v>
      </c>
    </row>
    <row r="888" spans="1:8" x14ac:dyDescent="0.25">
      <c r="A888" s="46" t="str">
        <f t="shared" si="37"/>
        <v>0000139903438228000156</v>
      </c>
      <c r="B888" s="41" t="s">
        <v>1054</v>
      </c>
      <c r="C888" s="41" t="s">
        <v>673</v>
      </c>
      <c r="D888" s="41" t="s">
        <v>4136</v>
      </c>
      <c r="E888" s="54">
        <v>22740</v>
      </c>
      <c r="F888" s="42">
        <v>45708.69021990741</v>
      </c>
      <c r="G888" s="40"/>
      <c r="H888" s="40" t="str">
        <f>IFERROR(VLOOKUP(B888,#REF!,1,FALSE),"Não localizado")</f>
        <v>Não localizado</v>
      </c>
    </row>
    <row r="889" spans="1:8" x14ac:dyDescent="0.25">
      <c r="A889" s="46" t="str">
        <f t="shared" si="37"/>
        <v>0000037026630926000154</v>
      </c>
      <c r="B889" s="41" t="s">
        <v>1052</v>
      </c>
      <c r="C889" s="41" t="s">
        <v>364</v>
      </c>
      <c r="D889" s="41" t="s">
        <v>10215</v>
      </c>
      <c r="E889" s="54">
        <v>30887.040000000001</v>
      </c>
      <c r="F889" s="42">
        <v>45708.697534722225</v>
      </c>
      <c r="G889" s="40"/>
      <c r="H889" s="40" t="str">
        <f>IFERROR(VLOOKUP(B889,#REF!,1,FALSE),"Não localizado")</f>
        <v>Não localizado</v>
      </c>
    </row>
    <row r="890" spans="1:8" x14ac:dyDescent="0.25">
      <c r="A890" s="46" t="str">
        <f t="shared" si="37"/>
        <v>0002616237140761000159</v>
      </c>
      <c r="B890" s="41" t="s">
        <v>1244</v>
      </c>
      <c r="C890" s="41" t="s">
        <v>901</v>
      </c>
      <c r="D890" s="41" t="s">
        <v>8956</v>
      </c>
      <c r="E890" s="54">
        <v>624.11</v>
      </c>
      <c r="F890" s="42">
        <v>45708.70989583333</v>
      </c>
      <c r="G890" s="40"/>
      <c r="H890" s="40" t="str">
        <f>IFERROR(VLOOKUP(B890,#REF!,1,FALSE),"Não localizado")</f>
        <v>Não localizado</v>
      </c>
    </row>
    <row r="891" spans="1:8" x14ac:dyDescent="0.25">
      <c r="A891" s="46" t="str">
        <f t="shared" ref="A891:A896" si="38">B891&amp;C891</f>
        <v>0000064500593850000140</v>
      </c>
      <c r="B891" s="41" t="s">
        <v>940</v>
      </c>
      <c r="C891" s="41" t="s">
        <v>8600</v>
      </c>
      <c r="D891" s="41" t="s">
        <v>8601</v>
      </c>
      <c r="E891" s="54">
        <v>41287.839999999997</v>
      </c>
      <c r="F891" s="42">
        <v>45708.716296296298</v>
      </c>
      <c r="G891" s="40"/>
      <c r="H891" s="40" t="str">
        <f>IFERROR(VLOOKUP(B891,#REF!,1,FALSE),"Não localizado")</f>
        <v>Não localizado</v>
      </c>
    </row>
    <row r="892" spans="1:8" x14ac:dyDescent="0.25">
      <c r="A892" s="46" t="str">
        <f t="shared" si="38"/>
        <v>3601342408336783000190</v>
      </c>
      <c r="B892" s="41" t="s">
        <v>1110</v>
      </c>
      <c r="C892" s="41" t="s">
        <v>381</v>
      </c>
      <c r="D892" s="41" t="s">
        <v>4267</v>
      </c>
      <c r="E892" s="54">
        <v>29410.26</v>
      </c>
      <c r="F892" s="42">
        <v>45708.718842592592</v>
      </c>
      <c r="G892" s="40"/>
      <c r="H892" s="40" t="str">
        <f>IFERROR(VLOOKUP(B892,#REF!,1,FALSE),"Não localizado")</f>
        <v>Não localizado</v>
      </c>
    </row>
    <row r="893" spans="1:8" x14ac:dyDescent="0.25">
      <c r="A893" s="46" t="str">
        <f t="shared" si="38"/>
        <v>0000000541333381000108</v>
      </c>
      <c r="B893" s="41" t="s">
        <v>175</v>
      </c>
      <c r="C893" s="41" t="s">
        <v>11169</v>
      </c>
      <c r="D893" s="41" t="s">
        <v>11170</v>
      </c>
      <c r="E893" s="54">
        <v>12688</v>
      </c>
      <c r="F893" s="42">
        <v>45709.417094907411</v>
      </c>
      <c r="G893" s="40"/>
      <c r="H893" s="40" t="str">
        <f>IFERROR(VLOOKUP(B893,#REF!,1,FALSE),"Não localizado")</f>
        <v>Não localizado</v>
      </c>
    </row>
    <row r="894" spans="1:8" x14ac:dyDescent="0.25">
      <c r="A894" s="46" t="str">
        <f t="shared" si="38"/>
        <v>0005019800810146000100</v>
      </c>
      <c r="B894" s="41" t="s">
        <v>11171</v>
      </c>
      <c r="C894" s="41" t="s">
        <v>11165</v>
      </c>
      <c r="D894" s="41" t="s">
        <v>11166</v>
      </c>
      <c r="E894" s="54">
        <v>4763.8999999999996</v>
      </c>
      <c r="F894" s="42">
        <v>45709.424062500002</v>
      </c>
      <c r="G894" s="40"/>
      <c r="H894" s="40" t="str">
        <f>IFERROR(VLOOKUP(B894,#REF!,1,FALSE),"Não localizado")</f>
        <v>Não localizado</v>
      </c>
    </row>
    <row r="895" spans="1:8" x14ac:dyDescent="0.25">
      <c r="A895" s="46" t="str">
        <f t="shared" si="38"/>
        <v>0001704924349910000142</v>
      </c>
      <c r="B895" s="41" t="s">
        <v>11172</v>
      </c>
      <c r="C895" s="41" t="s">
        <v>6169</v>
      </c>
      <c r="D895" s="41" t="s">
        <v>6170</v>
      </c>
      <c r="E895" s="54">
        <v>1230</v>
      </c>
      <c r="F895" s="42">
        <v>45709.426793981482</v>
      </c>
      <c r="G895" s="40"/>
      <c r="H895" s="40" t="str">
        <f>IFERROR(VLOOKUP(B895,#REF!,1,FALSE),"Não localizado")</f>
        <v>Não localizado</v>
      </c>
    </row>
    <row r="896" spans="1:8" x14ac:dyDescent="0.25">
      <c r="A896" s="46" t="str">
        <f t="shared" si="38"/>
        <v>0024558400815532000187</v>
      </c>
      <c r="B896" s="41" t="s">
        <v>11173</v>
      </c>
      <c r="C896" s="41" t="s">
        <v>6636</v>
      </c>
      <c r="D896" s="41" t="s">
        <v>6637</v>
      </c>
      <c r="E896" s="54">
        <v>351.37</v>
      </c>
      <c r="F896" s="42">
        <v>45709.430243055554</v>
      </c>
      <c r="G896" s="40"/>
      <c r="H896" s="40" t="str">
        <f>IFERROR(VLOOKUP(B896,#REF!,1,FALSE),"Não localizado")</f>
        <v>Não localizado</v>
      </c>
    </row>
    <row r="897" spans="1:8" x14ac:dyDescent="0.25">
      <c r="A897" s="46" t="str">
        <f t="shared" ref="A897:A905" si="39">B897&amp;C897</f>
        <v>0010998309026535000106</v>
      </c>
      <c r="B897" s="41" t="s">
        <v>11174</v>
      </c>
      <c r="C897" s="41" t="s">
        <v>11175</v>
      </c>
      <c r="D897" s="41" t="s">
        <v>11176</v>
      </c>
      <c r="E897" s="54">
        <v>1789.54</v>
      </c>
      <c r="F897" s="42">
        <v>45709.432291666664</v>
      </c>
      <c r="G897" s="40"/>
      <c r="H897" s="40" t="str">
        <f>IFERROR(VLOOKUP(B897,#REF!,1,FALSE),"Não localizado")</f>
        <v>Não localizado</v>
      </c>
    </row>
    <row r="898" spans="1:8" x14ac:dyDescent="0.25">
      <c r="A898" s="46" t="str">
        <f t="shared" si="39"/>
        <v>52236/2543737840000144</v>
      </c>
      <c r="B898" s="41" t="s">
        <v>11177</v>
      </c>
      <c r="C898" s="41" t="s">
        <v>11178</v>
      </c>
      <c r="D898" s="41" t="s">
        <v>11179</v>
      </c>
      <c r="E898" s="54">
        <v>103496.56</v>
      </c>
      <c r="F898" s="42">
        <v>45709.45380787037</v>
      </c>
      <c r="G898" s="40"/>
      <c r="H898" s="40" t="str">
        <f>IFERROR(VLOOKUP(B898,#REF!,1,FALSE),"Não localizado")</f>
        <v>Não localizado</v>
      </c>
    </row>
    <row r="899" spans="1:8" x14ac:dyDescent="0.25">
      <c r="A899" s="46" t="str">
        <f t="shared" si="39"/>
        <v>52237/2543737840000144</v>
      </c>
      <c r="B899" s="41" t="s">
        <v>11180</v>
      </c>
      <c r="C899" s="41" t="s">
        <v>11178</v>
      </c>
      <c r="D899" s="41" t="s">
        <v>11179</v>
      </c>
      <c r="E899" s="54">
        <v>409306.06</v>
      </c>
      <c r="F899" s="42">
        <v>45709.474548611113</v>
      </c>
      <c r="G899" s="40"/>
      <c r="H899" s="40" t="str">
        <f>IFERROR(VLOOKUP(B899,#REF!,1,FALSE),"Não localizado")</f>
        <v>Não localizado</v>
      </c>
    </row>
    <row r="900" spans="1:8" x14ac:dyDescent="0.25">
      <c r="A900" s="46" t="str">
        <f t="shared" si="39"/>
        <v>0002533835791391000437</v>
      </c>
      <c r="B900" s="41" t="s">
        <v>1079</v>
      </c>
      <c r="C900" s="41" t="s">
        <v>1430</v>
      </c>
      <c r="D900" s="41" t="s">
        <v>8411</v>
      </c>
      <c r="E900" s="54">
        <v>69771.72</v>
      </c>
      <c r="F900" s="42">
        <v>45709.481874999998</v>
      </c>
      <c r="G900" s="40"/>
      <c r="H900" s="40" t="str">
        <f>IFERROR(VLOOKUP(B900,#REF!,1,FALSE),"Não localizado")</f>
        <v>Não localizado</v>
      </c>
    </row>
    <row r="901" spans="1:8" x14ac:dyDescent="0.25">
      <c r="A901" s="46" t="str">
        <f t="shared" si="39"/>
        <v>52238/2543737840000144</v>
      </c>
      <c r="B901" s="41" t="s">
        <v>11181</v>
      </c>
      <c r="C901" s="41" t="s">
        <v>11178</v>
      </c>
      <c r="D901" s="41" t="s">
        <v>11179</v>
      </c>
      <c r="E901" s="54">
        <v>10000</v>
      </c>
      <c r="F901" s="42">
        <v>45709.482199074075</v>
      </c>
      <c r="G901" s="40"/>
      <c r="H901" s="40" t="str">
        <f>IFERROR(VLOOKUP(B901,#REF!,1,FALSE),"Não localizado")</f>
        <v>Não localizado</v>
      </c>
    </row>
    <row r="902" spans="1:8" x14ac:dyDescent="0.25">
      <c r="A902" s="46" t="str">
        <f t="shared" si="39"/>
        <v>0020254142789396000148</v>
      </c>
      <c r="B902" s="41" t="s">
        <v>1058</v>
      </c>
      <c r="C902" s="41" t="s">
        <v>482</v>
      </c>
      <c r="D902" s="41" t="s">
        <v>4861</v>
      </c>
      <c r="E902" s="54">
        <v>823.74</v>
      </c>
      <c r="F902" s="42">
        <v>45709.502337962964</v>
      </c>
      <c r="G902" s="40"/>
      <c r="H902" s="40" t="str">
        <f>IFERROR(VLOOKUP(B902,#REF!,1,FALSE),"Não localizado")</f>
        <v>Não localizado</v>
      </c>
    </row>
    <row r="903" spans="1:8" x14ac:dyDescent="0.25">
      <c r="A903" s="46" t="str">
        <f t="shared" si="39"/>
        <v>51990/25R43737840000144</v>
      </c>
      <c r="B903" s="41" t="s">
        <v>11182</v>
      </c>
      <c r="C903" s="41" t="s">
        <v>11178</v>
      </c>
      <c r="D903" s="41" t="s">
        <v>11179</v>
      </c>
      <c r="E903" s="54">
        <v>500</v>
      </c>
      <c r="F903" s="42">
        <v>45709.503391203703</v>
      </c>
      <c r="G903" s="40"/>
      <c r="H903" s="40" t="str">
        <f>IFERROR(VLOOKUP(B903,#REF!,1,FALSE),"Não localizado")</f>
        <v>Não localizado</v>
      </c>
    </row>
    <row r="904" spans="1:8" x14ac:dyDescent="0.25">
      <c r="A904" s="46" t="str">
        <f t="shared" si="39"/>
        <v>0020254342789396000148</v>
      </c>
      <c r="B904" s="41" t="s">
        <v>1057</v>
      </c>
      <c r="C904" s="41" t="s">
        <v>482</v>
      </c>
      <c r="D904" s="41" t="s">
        <v>4861</v>
      </c>
      <c r="E904" s="54">
        <v>3175.2</v>
      </c>
      <c r="F904" s="42">
        <v>45709.506805555553</v>
      </c>
      <c r="G904" s="40"/>
      <c r="H904" s="40" t="str">
        <f>IFERROR(VLOOKUP(B904,#REF!,1,FALSE),"Não localizado")</f>
        <v>Não localizado</v>
      </c>
    </row>
    <row r="905" spans="1:8" x14ac:dyDescent="0.25">
      <c r="A905" s="46" t="str">
        <f t="shared" si="39"/>
        <v>0000500103165888000100</v>
      </c>
      <c r="B905" s="41" t="s">
        <v>11183</v>
      </c>
      <c r="C905" s="41" t="s">
        <v>2200</v>
      </c>
      <c r="D905" s="41" t="s">
        <v>10497</v>
      </c>
      <c r="E905" s="54">
        <v>2500</v>
      </c>
      <c r="F905" s="42">
        <v>45709.516863425924</v>
      </c>
      <c r="G905" s="40"/>
      <c r="H905" s="40" t="str">
        <f>IFERROR(VLOOKUP(B905,#REF!,1,FALSE),"Não localizado")</f>
        <v>Não localizado</v>
      </c>
    </row>
    <row r="906" spans="1:8" x14ac:dyDescent="0.25">
      <c r="A906" s="46" t="str">
        <f t="shared" ref="A906:A911" si="40">B906&amp;C906</f>
        <v>02/202548307113000160</v>
      </c>
      <c r="B906" s="41" t="s">
        <v>11184</v>
      </c>
      <c r="C906" s="41" t="s">
        <v>8189</v>
      </c>
      <c r="D906" s="41" t="s">
        <v>8190</v>
      </c>
      <c r="E906" s="54">
        <v>278426.57</v>
      </c>
      <c r="F906" s="42">
        <v>45709.51766203704</v>
      </c>
      <c r="G906" s="40"/>
      <c r="H906" s="40" t="str">
        <f>IFERROR(VLOOKUP(B906,#REF!,1,FALSE),"Não localizado")</f>
        <v>Não localizado</v>
      </c>
    </row>
    <row r="907" spans="1:8" x14ac:dyDescent="0.25">
      <c r="A907" s="46" t="str">
        <f t="shared" si="40"/>
        <v>1009045790400888000142</v>
      </c>
      <c r="B907" s="41" t="s">
        <v>11185</v>
      </c>
      <c r="C907" s="41" t="s">
        <v>3844</v>
      </c>
      <c r="D907" s="41" t="s">
        <v>3845</v>
      </c>
      <c r="E907" s="54">
        <v>94957.66</v>
      </c>
      <c r="F907" s="42">
        <v>45709.524548611109</v>
      </c>
      <c r="G907" s="40"/>
      <c r="H907" s="40" t="str">
        <f>IFERROR(VLOOKUP(B907,#REF!,1,FALSE),"Não localizado")</f>
        <v>Não localizado</v>
      </c>
    </row>
    <row r="908" spans="1:8" x14ac:dyDescent="0.25">
      <c r="A908" s="46" t="str">
        <f t="shared" si="40"/>
        <v>0002534035791391000437</v>
      </c>
      <c r="B908" s="41" t="s">
        <v>1085</v>
      </c>
      <c r="C908" s="41" t="s">
        <v>1430</v>
      </c>
      <c r="D908" s="41" t="s">
        <v>8411</v>
      </c>
      <c r="E908" s="54">
        <v>69771.72</v>
      </c>
      <c r="F908" s="42">
        <v>45709.527708333335</v>
      </c>
      <c r="G908" s="40"/>
      <c r="H908" s="40" t="str">
        <f>IFERROR(VLOOKUP(B908,#REF!,1,FALSE),"Não localizado")</f>
        <v>Não localizado</v>
      </c>
    </row>
    <row r="909" spans="1:8" x14ac:dyDescent="0.25">
      <c r="A909" s="46" t="str">
        <f t="shared" si="40"/>
        <v>0002533935791391000437</v>
      </c>
      <c r="B909" s="41" t="s">
        <v>1083</v>
      </c>
      <c r="C909" s="41" t="s">
        <v>1430</v>
      </c>
      <c r="D909" s="41" t="s">
        <v>8411</v>
      </c>
      <c r="E909" s="54">
        <v>87356.46</v>
      </c>
      <c r="F909" s="42">
        <v>45709.536736111113</v>
      </c>
      <c r="G909" s="40"/>
      <c r="H909" s="40" t="str">
        <f>IFERROR(VLOOKUP(B909,#REF!,1,FALSE),"Não localizado")</f>
        <v>Não localizado</v>
      </c>
    </row>
    <row r="910" spans="1:8" x14ac:dyDescent="0.25">
      <c r="A910" s="46" t="str">
        <f t="shared" si="40"/>
        <v>0002533735791391000437</v>
      </c>
      <c r="B910" s="41" t="s">
        <v>1081</v>
      </c>
      <c r="C910" s="41" t="s">
        <v>1430</v>
      </c>
      <c r="D910" s="41" t="s">
        <v>8411</v>
      </c>
      <c r="E910" s="54">
        <v>907599.6</v>
      </c>
      <c r="F910" s="42">
        <v>45709.541087962964</v>
      </c>
      <c r="G910" s="40"/>
      <c r="H910" s="40" t="str">
        <f>IFERROR(VLOOKUP(B910,#REF!,1,FALSE),"Não localizado")</f>
        <v>Não localizado</v>
      </c>
    </row>
    <row r="911" spans="1:8" x14ac:dyDescent="0.25">
      <c r="A911" s="46" t="str">
        <f t="shared" si="40"/>
        <v>FGTS s/RCT - Matr.0121700360305020997</v>
      </c>
      <c r="B911" s="41" t="s">
        <v>11186</v>
      </c>
      <c r="C911" s="41" t="s">
        <v>4101</v>
      </c>
      <c r="D911" s="41" t="s">
        <v>4100</v>
      </c>
      <c r="E911" s="54">
        <v>56079.87</v>
      </c>
      <c r="F911" s="42">
        <v>45709.59646990741</v>
      </c>
      <c r="G911" s="40"/>
      <c r="H911" s="40" t="str">
        <f>IFERROR(VLOOKUP(B911,#REF!,1,FALSE),"Não localizado")</f>
        <v>Não localizado</v>
      </c>
    </row>
    <row r="912" spans="1:8" x14ac:dyDescent="0.25">
      <c r="A912" s="46" t="str">
        <f t="shared" ref="A912:A914" si="41">B912&amp;C912</f>
        <v>0001545468753284000120</v>
      </c>
      <c r="B912" s="41" t="s">
        <v>11187</v>
      </c>
      <c r="C912" s="41" t="s">
        <v>691</v>
      </c>
      <c r="D912" s="41" t="s">
        <v>8148</v>
      </c>
      <c r="E912" s="54">
        <v>3243.24</v>
      </c>
      <c r="F912" s="42">
        <v>45709.693703703706</v>
      </c>
      <c r="G912" s="40"/>
      <c r="H912" s="40" t="str">
        <f>IFERROR(VLOOKUP(B912,#REF!,1,FALSE),"Não localizado")</f>
        <v>Não localizado</v>
      </c>
    </row>
    <row r="913" spans="1:8" x14ac:dyDescent="0.25">
      <c r="A913" s="46" t="str">
        <f t="shared" si="41"/>
        <v>0000000219490152000148</v>
      </c>
      <c r="B913" s="41" t="s">
        <v>10852</v>
      </c>
      <c r="C913" s="41" t="s">
        <v>223</v>
      </c>
      <c r="D913" s="41" t="s">
        <v>6692</v>
      </c>
      <c r="E913" s="54">
        <v>13600</v>
      </c>
      <c r="F913" s="42">
        <v>45709.702986111108</v>
      </c>
      <c r="G913" s="40"/>
      <c r="H913" s="40" t="str">
        <f>IFERROR(VLOOKUP(B913,#REF!,1,FALSE),"Não localizado")</f>
        <v>Não localizado</v>
      </c>
    </row>
    <row r="914" spans="1:8" x14ac:dyDescent="0.25">
      <c r="A914" s="46" t="str">
        <f t="shared" si="41"/>
        <v>0000456801278897000182</v>
      </c>
      <c r="B914" s="41" t="s">
        <v>11188</v>
      </c>
      <c r="C914" s="41" t="s">
        <v>8203</v>
      </c>
      <c r="D914" s="41" t="s">
        <v>8204</v>
      </c>
      <c r="E914" s="54">
        <v>1199</v>
      </c>
      <c r="F914" s="42">
        <v>45709.709166666667</v>
      </c>
      <c r="G914" s="40"/>
      <c r="H914" s="40" t="str">
        <f>IFERROR(VLOOKUP(B914,#REF!,1,FALSE),"Não localizado")</f>
        <v>Não localizado</v>
      </c>
    </row>
    <row r="915" spans="1:8" x14ac:dyDescent="0.25">
      <c r="A915" s="46" t="str">
        <f t="shared" ref="A915:A941" si="42">B915&amp;C915</f>
        <v>INV2797949 PISPIS</v>
      </c>
      <c r="B915" s="41" t="s">
        <v>11189</v>
      </c>
      <c r="C915" s="41" t="s">
        <v>10540</v>
      </c>
      <c r="D915" s="41" t="s">
        <v>7556</v>
      </c>
      <c r="E915" s="54">
        <v>988.08</v>
      </c>
      <c r="F915" s="42">
        <v>45712.376018518517</v>
      </c>
      <c r="G915" s="40"/>
      <c r="H915" s="40" t="str">
        <f>IFERROR(VLOOKUP(B915,#REF!,1,FALSE),"Não localizado")</f>
        <v>Não localizado</v>
      </c>
    </row>
    <row r="916" spans="1:8" x14ac:dyDescent="0.25">
      <c r="A916" s="46" t="str">
        <f t="shared" si="42"/>
        <v>0045252245660322000103</v>
      </c>
      <c r="B916" s="41" t="s">
        <v>11190</v>
      </c>
      <c r="C916" s="41" t="s">
        <v>986</v>
      </c>
      <c r="D916" s="41" t="s">
        <v>9225</v>
      </c>
      <c r="E916" s="54">
        <v>10000</v>
      </c>
      <c r="F916" s="42">
        <v>45712.381018518521</v>
      </c>
      <c r="G916" s="40"/>
      <c r="H916" s="40" t="str">
        <f>IFERROR(VLOOKUP(B916,#REF!,1,FALSE),"Não localizado")</f>
        <v>Não localizado</v>
      </c>
    </row>
    <row r="917" spans="1:8" x14ac:dyDescent="0.25">
      <c r="A917" s="46" t="str">
        <f t="shared" si="42"/>
        <v>INV2797949 COFINSCOFINS</v>
      </c>
      <c r="B917" s="41" t="s">
        <v>11191</v>
      </c>
      <c r="C917" s="41" t="s">
        <v>10542</v>
      </c>
      <c r="D917" s="41" t="s">
        <v>7556</v>
      </c>
      <c r="E917" s="54">
        <v>4537.09</v>
      </c>
      <c r="F917" s="42">
        <v>45712.384953703702</v>
      </c>
      <c r="G917" s="40"/>
      <c r="H917" s="40" t="str">
        <f>IFERROR(VLOOKUP(B917,#REF!,1,FALSE),"Não localizado")</f>
        <v>Não localizado</v>
      </c>
    </row>
    <row r="918" spans="1:8" x14ac:dyDescent="0.25">
      <c r="A918" s="46" t="str">
        <f t="shared" si="42"/>
        <v>INV2797949 IRRFIRRF</v>
      </c>
      <c r="B918" s="41" t="s">
        <v>11192</v>
      </c>
      <c r="C918" s="41" t="s">
        <v>10529</v>
      </c>
      <c r="D918" s="41" t="s">
        <v>7556</v>
      </c>
      <c r="E918" s="54">
        <v>8126.68</v>
      </c>
      <c r="F918" s="42">
        <v>45712.385949074072</v>
      </c>
      <c r="G918" s="40"/>
      <c r="H918" s="40" t="str">
        <f>IFERROR(VLOOKUP(B918,#REF!,1,FALSE),"Não localizado")</f>
        <v>Não localizado</v>
      </c>
    </row>
    <row r="919" spans="1:8" x14ac:dyDescent="0.25">
      <c r="A919" s="46" t="str">
        <f t="shared" si="42"/>
        <v>INV2797949 IOF90400888000142</v>
      </c>
      <c r="B919" s="41" t="s">
        <v>11193</v>
      </c>
      <c r="C919" s="41" t="s">
        <v>3844</v>
      </c>
      <c r="D919" s="41" t="s">
        <v>3845</v>
      </c>
      <c r="E919" s="54">
        <v>174.99</v>
      </c>
      <c r="F919" s="42">
        <v>45712.387187499997</v>
      </c>
      <c r="G919" s="40"/>
      <c r="H919" s="40" t="str">
        <f>IFERROR(VLOOKUP(B919,#REF!,1,FALSE),"Não localizado")</f>
        <v>Não localizado</v>
      </c>
    </row>
    <row r="920" spans="1:8" x14ac:dyDescent="0.25">
      <c r="A920" s="46" t="str">
        <f t="shared" si="42"/>
        <v>INV2797949 ISSISS</v>
      </c>
      <c r="B920" s="41" t="s">
        <v>11194</v>
      </c>
      <c r="C920" s="41" t="s">
        <v>10508</v>
      </c>
      <c r="D920" s="41" t="s">
        <v>8281</v>
      </c>
      <c r="E920" s="54">
        <v>2851.46</v>
      </c>
      <c r="F920" s="42">
        <v>45712.388020833336</v>
      </c>
      <c r="G920" s="40"/>
      <c r="H920" s="40" t="str">
        <f>IFERROR(VLOOKUP(B920,#REF!,1,FALSE),"Não localizado")</f>
        <v>Não localizado</v>
      </c>
    </row>
    <row r="921" spans="1:8" x14ac:dyDescent="0.25">
      <c r="A921" s="46" t="str">
        <f t="shared" si="42"/>
        <v>0000135808312587000186</v>
      </c>
      <c r="B921" s="41" t="s">
        <v>977</v>
      </c>
      <c r="C921" s="41" t="s">
        <v>638</v>
      </c>
      <c r="D921" s="41" t="s">
        <v>4784</v>
      </c>
      <c r="E921" s="54">
        <v>23400</v>
      </c>
      <c r="F921" s="42">
        <v>45712.388969907406</v>
      </c>
      <c r="G921" s="40"/>
      <c r="H921" s="40" t="str">
        <f>IFERROR(VLOOKUP(B921,#REF!,1,FALSE),"Não localizado")</f>
        <v>Não localizado</v>
      </c>
    </row>
    <row r="922" spans="1:8" x14ac:dyDescent="0.25">
      <c r="A922" s="46" t="str">
        <f t="shared" si="42"/>
        <v>LCI - 476 PISPIS</v>
      </c>
      <c r="B922" s="41" t="s">
        <v>11195</v>
      </c>
      <c r="C922" s="41" t="s">
        <v>10540</v>
      </c>
      <c r="D922" s="41" t="s">
        <v>7556</v>
      </c>
      <c r="E922" s="54">
        <v>12486.96</v>
      </c>
      <c r="F922" s="42">
        <v>45712.402280092596</v>
      </c>
      <c r="G922" s="40"/>
      <c r="H922" s="40" t="str">
        <f>IFERROR(VLOOKUP(B922,#REF!,1,FALSE),"Não localizado")</f>
        <v>Não localizado</v>
      </c>
    </row>
    <row r="923" spans="1:8" x14ac:dyDescent="0.25">
      <c r="A923" s="46" t="str">
        <f t="shared" si="42"/>
        <v>LCI - 476 COFINSCOFINS</v>
      </c>
      <c r="B923" s="41" t="s">
        <v>11196</v>
      </c>
      <c r="C923" s="41" t="s">
        <v>10542</v>
      </c>
      <c r="D923" s="41" t="s">
        <v>7556</v>
      </c>
      <c r="E923" s="54">
        <v>57515.71</v>
      </c>
      <c r="F923" s="42">
        <v>45712.404039351852</v>
      </c>
      <c r="G923" s="40"/>
      <c r="H923" s="40" t="str">
        <f>IFERROR(VLOOKUP(B923,#REF!,1,FALSE),"Não localizado")</f>
        <v>Não localizado</v>
      </c>
    </row>
    <row r="924" spans="1:8" x14ac:dyDescent="0.25">
      <c r="A924" s="46" t="str">
        <f t="shared" si="42"/>
        <v>LCI - 476 IOF90400888000142</v>
      </c>
      <c r="B924" s="41" t="s">
        <v>11197</v>
      </c>
      <c r="C924" s="41" t="s">
        <v>3844</v>
      </c>
      <c r="D924" s="41" t="s">
        <v>3845</v>
      </c>
      <c r="E924" s="54">
        <v>2218.37</v>
      </c>
      <c r="F924" s="42">
        <v>45712.406041666669</v>
      </c>
      <c r="G924" s="40"/>
      <c r="H924" s="40" t="str">
        <f>IFERROR(VLOOKUP(B924,#REF!,1,FALSE),"Não localizado")</f>
        <v>Não localizado</v>
      </c>
    </row>
    <row r="925" spans="1:8" x14ac:dyDescent="0.25">
      <c r="A925" s="46" t="str">
        <f t="shared" si="42"/>
        <v>LCI - 476 IRRFIRRF</v>
      </c>
      <c r="B925" s="41" t="s">
        <v>11198</v>
      </c>
      <c r="C925" s="41" t="s">
        <v>10529</v>
      </c>
      <c r="D925" s="41" t="s">
        <v>7556</v>
      </c>
      <c r="E925" s="54">
        <v>103020.1</v>
      </c>
      <c r="F925" s="42">
        <v>45712.407094907408</v>
      </c>
      <c r="G925" s="40"/>
      <c r="H925" s="40" t="str">
        <f>IFERROR(VLOOKUP(B925,#REF!,1,FALSE),"Não localizado")</f>
        <v>Não localizado</v>
      </c>
    </row>
    <row r="926" spans="1:8" x14ac:dyDescent="0.25">
      <c r="A926" s="46" t="str">
        <f t="shared" si="42"/>
        <v>LCI - 476 ISSISS</v>
      </c>
      <c r="B926" s="41" t="s">
        <v>11199</v>
      </c>
      <c r="C926" s="41" t="s">
        <v>10508</v>
      </c>
      <c r="D926" s="41" t="s">
        <v>8281</v>
      </c>
      <c r="E926" s="54">
        <v>36147.4</v>
      </c>
      <c r="F926" s="42">
        <v>45712.409502314818</v>
      </c>
      <c r="G926" s="40"/>
      <c r="H926" s="40" t="str">
        <f>IFERROR(VLOOKUP(B926,#REF!,1,FALSE),"Não localizado")</f>
        <v>Não localizado</v>
      </c>
    </row>
    <row r="927" spans="1:8" x14ac:dyDescent="0.25">
      <c r="A927" s="46" t="str">
        <f t="shared" si="42"/>
        <v>INSS FOLHA 05/2024 COMPL.INSS</v>
      </c>
      <c r="B927" s="41" t="s">
        <v>11200</v>
      </c>
      <c r="C927" s="41" t="s">
        <v>10534</v>
      </c>
      <c r="D927" s="41" t="s">
        <v>7556</v>
      </c>
      <c r="E927" s="54">
        <v>43406.25</v>
      </c>
      <c r="F927" s="42">
        <v>45712.411851851852</v>
      </c>
      <c r="G927" s="40"/>
      <c r="H927" s="40" t="str">
        <f>IFERROR(VLOOKUP(B927,#REF!,1,FALSE),"Não localizado")</f>
        <v>Não localizado</v>
      </c>
    </row>
    <row r="928" spans="1:8" x14ac:dyDescent="0.25">
      <c r="A928" s="46" t="str">
        <f t="shared" si="42"/>
        <v>0000099519540230000171</v>
      </c>
      <c r="B928" s="41" t="s">
        <v>11201</v>
      </c>
      <c r="C928" s="41" t="s">
        <v>356</v>
      </c>
      <c r="D928" s="41" t="s">
        <v>3298</v>
      </c>
      <c r="E928" s="54">
        <v>0</v>
      </c>
      <c r="F928" s="42">
        <v>45712.426608796297</v>
      </c>
      <c r="G928" s="40"/>
      <c r="H928" s="40"/>
    </row>
    <row r="929" spans="1:8" x14ac:dyDescent="0.25">
      <c r="A929" s="46" t="str">
        <f t="shared" si="42"/>
        <v>0003146961074829001103</v>
      </c>
      <c r="B929" s="41" t="s">
        <v>979</v>
      </c>
      <c r="C929" s="41" t="s">
        <v>978</v>
      </c>
      <c r="D929" s="41" t="s">
        <v>6181</v>
      </c>
      <c r="E929" s="54">
        <v>136616.53</v>
      </c>
      <c r="F929" s="42">
        <v>45712.431145833332</v>
      </c>
      <c r="G929" s="40"/>
      <c r="H929" s="40"/>
    </row>
    <row r="930" spans="1:8" x14ac:dyDescent="0.25">
      <c r="A930" s="46" t="str">
        <f t="shared" si="42"/>
        <v>0000099419540230000171</v>
      </c>
      <c r="B930" s="41" t="s">
        <v>11202</v>
      </c>
      <c r="C930" s="41" t="s">
        <v>356</v>
      </c>
      <c r="D930" s="41" t="s">
        <v>3298</v>
      </c>
      <c r="E930" s="54">
        <v>0</v>
      </c>
      <c r="F930" s="42">
        <v>45712.436539351853</v>
      </c>
      <c r="G930" s="40"/>
      <c r="H930" s="40"/>
    </row>
    <row r="931" spans="1:8" x14ac:dyDescent="0.25">
      <c r="A931" s="46" t="str">
        <f t="shared" si="42"/>
        <v>0011169090347840005691</v>
      </c>
      <c r="B931" s="41" t="s">
        <v>915</v>
      </c>
      <c r="C931" s="41" t="s">
        <v>210</v>
      </c>
      <c r="D931" s="41" t="s">
        <v>9624</v>
      </c>
      <c r="E931" s="54">
        <v>13781.17</v>
      </c>
      <c r="F931" s="42">
        <v>45712.443483796298</v>
      </c>
      <c r="G931" s="40"/>
      <c r="H931" s="40"/>
    </row>
    <row r="932" spans="1:8" x14ac:dyDescent="0.25">
      <c r="A932" s="46" t="str">
        <f t="shared" si="42"/>
        <v>FGTS PO 05/202400360305020997</v>
      </c>
      <c r="B932" s="41" t="s">
        <v>11203</v>
      </c>
      <c r="C932" s="41" t="s">
        <v>4101</v>
      </c>
      <c r="D932" s="41" t="s">
        <v>4100</v>
      </c>
      <c r="E932" s="54">
        <v>15735.83</v>
      </c>
      <c r="F932" s="42">
        <v>45712.446018518516</v>
      </c>
      <c r="G932" s="40"/>
      <c r="H932" s="40"/>
    </row>
    <row r="933" spans="1:8" x14ac:dyDescent="0.25">
      <c r="A933" s="46" t="str">
        <f t="shared" si="42"/>
        <v>0001188607945678000609</v>
      </c>
      <c r="B933" s="41" t="s">
        <v>1059</v>
      </c>
      <c r="C933" s="41" t="s">
        <v>367</v>
      </c>
      <c r="D933" s="41" t="s">
        <v>9018</v>
      </c>
      <c r="E933" s="54">
        <v>74295.7</v>
      </c>
      <c r="F933" s="42">
        <v>45712.449074074073</v>
      </c>
      <c r="G933" s="40"/>
      <c r="H933" s="40"/>
    </row>
    <row r="934" spans="1:8" x14ac:dyDescent="0.25">
      <c r="A934" s="46" t="str">
        <f t="shared" si="42"/>
        <v>010334263000190</v>
      </c>
      <c r="B934" s="41" t="s">
        <v>11204</v>
      </c>
      <c r="C934" s="41" t="s">
        <v>989</v>
      </c>
      <c r="D934" s="41" t="s">
        <v>6235</v>
      </c>
      <c r="E934" s="54">
        <v>0</v>
      </c>
      <c r="F934" s="42">
        <v>45712.45894675926</v>
      </c>
      <c r="G934" s="40"/>
      <c r="H934" s="40"/>
    </row>
    <row r="935" spans="1:8" x14ac:dyDescent="0.25">
      <c r="A935" s="46" t="str">
        <f t="shared" si="42"/>
        <v>0005529661366936000206</v>
      </c>
      <c r="B935" s="41" t="s">
        <v>11205</v>
      </c>
      <c r="C935" s="41" t="s">
        <v>679</v>
      </c>
      <c r="D935" s="41" t="s">
        <v>5381</v>
      </c>
      <c r="E935" s="54">
        <v>5002.22</v>
      </c>
      <c r="F935" s="42">
        <v>45712.46601851852</v>
      </c>
      <c r="G935" s="40"/>
      <c r="H935" s="40"/>
    </row>
    <row r="936" spans="1:8" x14ac:dyDescent="0.25">
      <c r="A936" s="46" t="str">
        <f t="shared" si="42"/>
        <v>0000878414793051000122</v>
      </c>
      <c r="B936" s="41" t="s">
        <v>11206</v>
      </c>
      <c r="C936" s="41" t="s">
        <v>109</v>
      </c>
      <c r="D936" s="41" t="s">
        <v>9652</v>
      </c>
      <c r="E936" s="54">
        <v>231320.05</v>
      </c>
      <c r="F936" s="42">
        <v>45712.474861111114</v>
      </c>
      <c r="G936" s="40"/>
      <c r="H936" s="40"/>
    </row>
    <row r="937" spans="1:8" x14ac:dyDescent="0.25">
      <c r="A937" s="46" t="str">
        <f t="shared" si="42"/>
        <v>5002530233164021000100</v>
      </c>
      <c r="B937" s="41" t="s">
        <v>11207</v>
      </c>
      <c r="C937" s="41" t="s">
        <v>9637</v>
      </c>
      <c r="D937" s="41" t="s">
        <v>9638</v>
      </c>
      <c r="E937" s="54">
        <v>33126.82</v>
      </c>
      <c r="F937" s="42">
        <v>45712.477650462963</v>
      </c>
      <c r="G937" s="40"/>
      <c r="H937" s="40"/>
    </row>
    <row r="938" spans="1:8" x14ac:dyDescent="0.25">
      <c r="A938" s="46" t="str">
        <f t="shared" si="42"/>
        <v>0002076973442782000192</v>
      </c>
      <c r="B938" s="41" t="s">
        <v>11208</v>
      </c>
      <c r="C938" s="41" t="s">
        <v>3060</v>
      </c>
      <c r="D938" s="41" t="s">
        <v>4023</v>
      </c>
      <c r="E938" s="54">
        <v>1488.1</v>
      </c>
      <c r="F938" s="42">
        <v>45712.478784722225</v>
      </c>
      <c r="G938" s="40"/>
      <c r="H938" s="40"/>
    </row>
    <row r="939" spans="1:8" x14ac:dyDescent="0.25">
      <c r="A939" s="46" t="str">
        <f t="shared" si="42"/>
        <v>0000986823007579000110</v>
      </c>
      <c r="B939" s="41" t="s">
        <v>1114</v>
      </c>
      <c r="C939" s="41" t="s">
        <v>642</v>
      </c>
      <c r="D939" s="41" t="s">
        <v>8143</v>
      </c>
      <c r="E939" s="54">
        <v>7230.05</v>
      </c>
      <c r="F939" s="42">
        <v>45712.480636574073</v>
      </c>
      <c r="G939" s="40"/>
      <c r="H939" s="40"/>
    </row>
    <row r="940" spans="1:8" x14ac:dyDescent="0.25">
      <c r="A940" s="46" t="str">
        <f t="shared" si="42"/>
        <v>0018187133241035000171</v>
      </c>
      <c r="B940" s="41" t="s">
        <v>11209</v>
      </c>
      <c r="C940" s="41" t="s">
        <v>5664</v>
      </c>
      <c r="D940" s="41" t="s">
        <v>5665</v>
      </c>
      <c r="E940" s="54">
        <v>540</v>
      </c>
      <c r="F940" s="42">
        <v>45712.48641203704</v>
      </c>
      <c r="G940" s="40"/>
      <c r="H940" s="40"/>
    </row>
    <row r="941" spans="1:8" x14ac:dyDescent="0.25">
      <c r="A941" s="46" t="str">
        <f t="shared" si="42"/>
        <v>0069492406913480000320</v>
      </c>
      <c r="B941" s="41" t="s">
        <v>11210</v>
      </c>
      <c r="C941" s="41" t="s">
        <v>4281</v>
      </c>
      <c r="D941" s="41" t="s">
        <v>4967</v>
      </c>
      <c r="E941" s="54">
        <v>3118.08</v>
      </c>
      <c r="F941" s="42">
        <v>45712.48877314815</v>
      </c>
      <c r="G941" s="40"/>
      <c r="H941" s="40"/>
    </row>
    <row r="942" spans="1:8" x14ac:dyDescent="0.25">
      <c r="A942" s="46" t="str">
        <f t="shared" ref="A942:A948" si="43">B942&amp;C942</f>
        <v>0000024185344364000141</v>
      </c>
      <c r="B942" s="41" t="s">
        <v>11211</v>
      </c>
      <c r="C942" s="41" t="s">
        <v>6806</v>
      </c>
      <c r="D942" s="41" t="s">
        <v>6807</v>
      </c>
      <c r="E942" s="54">
        <v>2464</v>
      </c>
      <c r="F942" s="42">
        <v>45712.491087962961</v>
      </c>
      <c r="G942" s="40"/>
      <c r="H942" s="40"/>
    </row>
    <row r="943" spans="1:8" x14ac:dyDescent="0.25">
      <c r="A943" s="46" t="str">
        <f t="shared" si="43"/>
        <v>0000381330608514000195</v>
      </c>
      <c r="B943" s="41" t="s">
        <v>993</v>
      </c>
      <c r="C943" s="41" t="s">
        <v>41</v>
      </c>
      <c r="D943" s="41" t="s">
        <v>3313</v>
      </c>
      <c r="E943" s="54">
        <v>38034.800000000003</v>
      </c>
      <c r="F943" s="42">
        <v>45712.492060185185</v>
      </c>
      <c r="G943" s="40"/>
      <c r="H943" s="40"/>
    </row>
    <row r="944" spans="1:8" x14ac:dyDescent="0.25">
      <c r="A944" s="46" t="str">
        <f t="shared" si="43"/>
        <v>0017373001468594000122</v>
      </c>
      <c r="B944" s="41" t="s">
        <v>1002</v>
      </c>
      <c r="C944" s="41" t="s">
        <v>397</v>
      </c>
      <c r="D944" s="41" t="s">
        <v>7023</v>
      </c>
      <c r="E944" s="54">
        <v>33761.46</v>
      </c>
      <c r="F944" s="42">
        <v>45712.49931712963</v>
      </c>
      <c r="G944" s="40"/>
      <c r="H944" s="40"/>
    </row>
    <row r="945" spans="1:8" x14ac:dyDescent="0.25">
      <c r="A945" s="46" t="str">
        <f t="shared" si="43"/>
        <v>0017441501468594000122</v>
      </c>
      <c r="B945" s="41" t="s">
        <v>1003</v>
      </c>
      <c r="C945" s="41" t="s">
        <v>397</v>
      </c>
      <c r="D945" s="41" t="s">
        <v>7023</v>
      </c>
      <c r="E945" s="54">
        <v>33761.46</v>
      </c>
      <c r="F945" s="42">
        <v>45712.510983796295</v>
      </c>
      <c r="G945" s="40"/>
      <c r="H945" s="40"/>
    </row>
    <row r="946" spans="1:8" x14ac:dyDescent="0.25">
      <c r="A946" s="46" t="str">
        <f t="shared" si="43"/>
        <v>0220207581611931000985</v>
      </c>
      <c r="B946" s="41" t="s">
        <v>11212</v>
      </c>
      <c r="C946" s="41" t="s">
        <v>7885</v>
      </c>
      <c r="D946" s="41" t="s">
        <v>7886</v>
      </c>
      <c r="E946" s="54">
        <v>2185.7199999999998</v>
      </c>
      <c r="F946" s="42">
        <v>45712.512395833335</v>
      </c>
      <c r="G946" s="40"/>
      <c r="H946" s="40"/>
    </row>
    <row r="947" spans="1:8" x14ac:dyDescent="0.25">
      <c r="A947" s="46" t="str">
        <f t="shared" si="43"/>
        <v>00051039-1-20250218-2894822200015028948222000150</v>
      </c>
      <c r="B947" s="41" t="s">
        <v>11213</v>
      </c>
      <c r="C947" s="41" t="s">
        <v>8068</v>
      </c>
      <c r="D947" s="41" t="s">
        <v>8069</v>
      </c>
      <c r="E947" s="54">
        <v>961.92</v>
      </c>
      <c r="F947" s="42">
        <v>45712.524444444447</v>
      </c>
      <c r="G947" s="40"/>
      <c r="H947" s="40"/>
    </row>
    <row r="948" spans="1:8" x14ac:dyDescent="0.25">
      <c r="A948" s="46" t="str">
        <f t="shared" si="43"/>
        <v>0000490731867229000151</v>
      </c>
      <c r="B948" s="41" t="s">
        <v>11214</v>
      </c>
      <c r="C948" s="41" t="s">
        <v>11215</v>
      </c>
      <c r="D948" s="41" t="s">
        <v>11216</v>
      </c>
      <c r="E948" s="54">
        <v>1272</v>
      </c>
      <c r="F948" s="42">
        <v>45712.595856481479</v>
      </c>
      <c r="G948" s="40"/>
      <c r="H948" s="40"/>
    </row>
    <row r="949" spans="1:8" x14ac:dyDescent="0.25">
      <c r="A949" s="46" t="str">
        <f t="shared" ref="A949:A956" si="44">B949&amp;C949</f>
        <v>0000121302853446000194</v>
      </c>
      <c r="B949" s="41" t="s">
        <v>11217</v>
      </c>
      <c r="C949" s="41" t="s">
        <v>487</v>
      </c>
      <c r="D949" s="41" t="s">
        <v>6234</v>
      </c>
      <c r="E949" s="54">
        <v>132502.37</v>
      </c>
      <c r="F949" s="42">
        <v>45712.607129629629</v>
      </c>
      <c r="G949" s="40"/>
      <c r="H949" s="40"/>
    </row>
    <row r="950" spans="1:8" x14ac:dyDescent="0.25">
      <c r="A950" s="46" t="str">
        <f t="shared" si="44"/>
        <v>00648239-1-20250219-0822801000019008228010000190</v>
      </c>
      <c r="B950" s="41" t="s">
        <v>11218</v>
      </c>
      <c r="C950" s="41" t="s">
        <v>8228</v>
      </c>
      <c r="D950" s="41" t="s">
        <v>8229</v>
      </c>
      <c r="E950" s="54">
        <v>1589.67</v>
      </c>
      <c r="F950" s="42">
        <v>45712.630752314813</v>
      </c>
      <c r="G950" s="40"/>
      <c r="H950" s="40"/>
    </row>
    <row r="951" spans="1:8" x14ac:dyDescent="0.25">
      <c r="A951" s="46" t="str">
        <f t="shared" si="44"/>
        <v>0000045210334263000190</v>
      </c>
      <c r="B951" s="41" t="s">
        <v>990</v>
      </c>
      <c r="C951" s="41" t="s">
        <v>989</v>
      </c>
      <c r="D951" s="41" t="s">
        <v>6235</v>
      </c>
      <c r="E951" s="54">
        <v>0</v>
      </c>
      <c r="F951" s="42">
        <v>45712.651747685188</v>
      </c>
      <c r="G951" s="40"/>
      <c r="H951" s="40"/>
    </row>
    <row r="952" spans="1:8" x14ac:dyDescent="0.25">
      <c r="A952" s="46" t="str">
        <f t="shared" si="44"/>
        <v>0002539235791391000437</v>
      </c>
      <c r="B952" s="41" t="s">
        <v>1091</v>
      </c>
      <c r="C952" s="41" t="s">
        <v>1430</v>
      </c>
      <c r="D952" s="41" t="s">
        <v>8411</v>
      </c>
      <c r="E952" s="54">
        <v>1480.13</v>
      </c>
      <c r="F952" s="42">
        <v>45712.674305555556</v>
      </c>
      <c r="G952" s="40"/>
      <c r="H952" s="40"/>
    </row>
    <row r="953" spans="1:8" x14ac:dyDescent="0.25">
      <c r="A953" s="46" t="str">
        <f t="shared" si="44"/>
        <v>0000026708529788000130</v>
      </c>
      <c r="B953" s="41" t="s">
        <v>11219</v>
      </c>
      <c r="C953" s="41" t="s">
        <v>1061</v>
      </c>
      <c r="D953" s="41" t="s">
        <v>10407</v>
      </c>
      <c r="E953" s="54">
        <v>231671.56</v>
      </c>
      <c r="F953" s="42">
        <v>45712.675509259258</v>
      </c>
      <c r="G953" s="40"/>
      <c r="H953" s="40"/>
    </row>
    <row r="954" spans="1:8" x14ac:dyDescent="0.25">
      <c r="A954" s="46" t="str">
        <f t="shared" si="44"/>
        <v>0000135487169900001389</v>
      </c>
      <c r="B954" s="41" t="s">
        <v>1063</v>
      </c>
      <c r="C954" s="41" t="s">
        <v>362</v>
      </c>
      <c r="D954" s="41" t="s">
        <v>6022</v>
      </c>
      <c r="E954" s="54">
        <v>111691.37</v>
      </c>
      <c r="F954" s="42">
        <v>45712.678043981483</v>
      </c>
      <c r="G954" s="40"/>
      <c r="H954" s="40"/>
    </row>
    <row r="955" spans="1:8" x14ac:dyDescent="0.25">
      <c r="A955" s="46" t="str">
        <f t="shared" si="44"/>
        <v>0002539135791391000437</v>
      </c>
      <c r="B955" s="41" t="s">
        <v>1089</v>
      </c>
      <c r="C955" s="41" t="s">
        <v>1430</v>
      </c>
      <c r="D955" s="41" t="s">
        <v>8411</v>
      </c>
      <c r="E955" s="54">
        <v>1179.1199999999999</v>
      </c>
      <c r="F955" s="42">
        <v>45712.683310185188</v>
      </c>
      <c r="G955" s="40"/>
      <c r="H955" s="40"/>
    </row>
    <row r="956" spans="1:8" x14ac:dyDescent="0.25">
      <c r="A956" s="46" t="str">
        <f t="shared" si="44"/>
        <v>0002539035791391000437</v>
      </c>
      <c r="B956" s="41" t="s">
        <v>1087</v>
      </c>
      <c r="C956" s="41" t="s">
        <v>1430</v>
      </c>
      <c r="D956" s="41" t="s">
        <v>8411</v>
      </c>
      <c r="E956" s="54">
        <v>15334.3</v>
      </c>
      <c r="F956" s="42">
        <v>45712.701643518521</v>
      </c>
      <c r="G956" s="40"/>
      <c r="H956" s="40"/>
    </row>
    <row r="957" spans="1:8" x14ac:dyDescent="0.25">
      <c r="A957" s="46" t="str">
        <f t="shared" ref="A957:A966" si="45">B957&amp;C957</f>
        <v>0000076016554325000156</v>
      </c>
      <c r="B957" s="41" t="s">
        <v>914</v>
      </c>
      <c r="C957" s="41" t="s">
        <v>190</v>
      </c>
      <c r="D957" s="41" t="s">
        <v>3485</v>
      </c>
      <c r="E957" s="54">
        <v>8839.27</v>
      </c>
      <c r="F957" s="42">
        <v>45713.330034722225</v>
      </c>
      <c r="G957" s="40"/>
      <c r="H957" s="40"/>
    </row>
    <row r="958" spans="1:8" x14ac:dyDescent="0.25">
      <c r="A958" s="46" t="str">
        <f t="shared" si="45"/>
        <v>00000452R10334263000190</v>
      </c>
      <c r="B958" s="41" t="s">
        <v>11220</v>
      </c>
      <c r="C958" s="41" t="s">
        <v>989</v>
      </c>
      <c r="D958" s="41" t="s">
        <v>6235</v>
      </c>
      <c r="E958" s="54">
        <v>34547.120000000003</v>
      </c>
      <c r="F958" s="42">
        <v>45713.411203703705</v>
      </c>
      <c r="G958" s="40"/>
      <c r="H958" s="40"/>
    </row>
    <row r="959" spans="1:8" x14ac:dyDescent="0.25">
      <c r="A959" s="46" t="str">
        <f t="shared" si="45"/>
        <v>0002539335791391000437</v>
      </c>
      <c r="B959" s="41" t="s">
        <v>1093</v>
      </c>
      <c r="C959" s="41" t="s">
        <v>1430</v>
      </c>
      <c r="D959" s="41" t="s">
        <v>8411</v>
      </c>
      <c r="E959" s="54">
        <v>1179.1199999999999</v>
      </c>
      <c r="F959" s="42">
        <v>45713.423321759263</v>
      </c>
      <c r="G959" s="40"/>
      <c r="H959" s="40"/>
    </row>
    <row r="960" spans="1:8" x14ac:dyDescent="0.25">
      <c r="A960" s="46" t="str">
        <f t="shared" si="45"/>
        <v>0000148335272126000108</v>
      </c>
      <c r="B960" s="41" t="s">
        <v>1066</v>
      </c>
      <c r="C960" s="41" t="s">
        <v>352</v>
      </c>
      <c r="D960" s="41" t="s">
        <v>10439</v>
      </c>
      <c r="E960" s="54">
        <v>25270</v>
      </c>
      <c r="F960" s="42">
        <v>45713.438043981485</v>
      </c>
      <c r="G960" s="40"/>
      <c r="H960" s="40"/>
    </row>
    <row r="961" spans="1:8" x14ac:dyDescent="0.25">
      <c r="A961" s="46" t="str">
        <f t="shared" si="45"/>
        <v>0003147061074829001103</v>
      </c>
      <c r="B961" s="41" t="s">
        <v>980</v>
      </c>
      <c r="C961" s="41" t="s">
        <v>978</v>
      </c>
      <c r="D961" s="41" t="s">
        <v>6181</v>
      </c>
      <c r="E961" s="54">
        <v>55544.86</v>
      </c>
      <c r="F961" s="42">
        <v>45713.471550925926</v>
      </c>
      <c r="G961" s="40"/>
      <c r="H961" s="40"/>
    </row>
    <row r="962" spans="1:8" x14ac:dyDescent="0.25">
      <c r="A962" s="46" t="str">
        <f t="shared" si="45"/>
        <v>0001438502932706000117</v>
      </c>
      <c r="B962" s="41" t="s">
        <v>1145</v>
      </c>
      <c r="C962" s="41" t="s">
        <v>405</v>
      </c>
      <c r="D962" s="41" t="s">
        <v>8355</v>
      </c>
      <c r="E962" s="54">
        <v>44652.55</v>
      </c>
      <c r="F962" s="42">
        <v>45713.474745370368</v>
      </c>
      <c r="G962" s="40"/>
      <c r="H962" s="40"/>
    </row>
    <row r="963" spans="1:8" x14ac:dyDescent="0.25">
      <c r="A963" s="46" t="str">
        <f t="shared" si="45"/>
        <v>0004855103553628000102</v>
      </c>
      <c r="B963" s="41" t="s">
        <v>11221</v>
      </c>
      <c r="C963" s="41" t="s">
        <v>4530</v>
      </c>
      <c r="D963" s="41" t="s">
        <v>4531</v>
      </c>
      <c r="E963" s="54">
        <v>4952.6899999999996</v>
      </c>
      <c r="F963" s="42">
        <v>45713.486307870371</v>
      </c>
      <c r="G963" s="40"/>
      <c r="H963" s="40"/>
    </row>
    <row r="964" spans="1:8" x14ac:dyDescent="0.25">
      <c r="A964" s="46" t="str">
        <f t="shared" si="45"/>
        <v>0001198123211179000121</v>
      </c>
      <c r="B964" s="41" t="s">
        <v>1065</v>
      </c>
      <c r="C964" s="41" t="s">
        <v>375</v>
      </c>
      <c r="D964" s="41" t="s">
        <v>10408</v>
      </c>
      <c r="E964" s="54">
        <v>92188.46</v>
      </c>
      <c r="F964" s="42">
        <v>45713.493784722225</v>
      </c>
      <c r="G964" s="40"/>
      <c r="H964" s="40"/>
    </row>
    <row r="965" spans="1:8" x14ac:dyDescent="0.25">
      <c r="A965" s="46" t="str">
        <f t="shared" si="45"/>
        <v>0001198023211179000121</v>
      </c>
      <c r="B965" s="41" t="s">
        <v>1064</v>
      </c>
      <c r="C965" s="41" t="s">
        <v>375</v>
      </c>
      <c r="D965" s="41" t="s">
        <v>10408</v>
      </c>
      <c r="E965" s="54">
        <v>94482.75</v>
      </c>
      <c r="F965" s="42">
        <v>45713.498356481483</v>
      </c>
      <c r="G965" s="40"/>
      <c r="H965" s="40"/>
    </row>
    <row r="966" spans="1:8" x14ac:dyDescent="0.25">
      <c r="A966" s="46" t="str">
        <f t="shared" si="45"/>
        <v>8019613316727386000178</v>
      </c>
      <c r="B966" s="41" t="s">
        <v>11222</v>
      </c>
      <c r="C966" s="41" t="s">
        <v>8678</v>
      </c>
      <c r="D966" s="41" t="s">
        <v>8679</v>
      </c>
      <c r="E966" s="54">
        <v>32.9</v>
      </c>
      <c r="F966" s="42">
        <v>45713.58221064815</v>
      </c>
      <c r="G966" s="40"/>
      <c r="H966" s="40"/>
    </row>
    <row r="967" spans="1:8" x14ac:dyDescent="0.25">
      <c r="A967" s="46" t="str">
        <f t="shared" ref="A967:A981" si="46">B967&amp;C967</f>
        <v>0202579444591001000123</v>
      </c>
      <c r="B967" s="41" t="s">
        <v>1060</v>
      </c>
      <c r="C967" s="41" t="s">
        <v>373</v>
      </c>
      <c r="D967" s="41" t="s">
        <v>10406</v>
      </c>
      <c r="E967" s="54">
        <v>19648.09</v>
      </c>
      <c r="F967" s="42">
        <v>45713.601747685185</v>
      </c>
      <c r="G967" s="40"/>
      <c r="H967" s="40"/>
    </row>
    <row r="968" spans="1:8" x14ac:dyDescent="0.25">
      <c r="A968" s="46" t="str">
        <f t="shared" si="46"/>
        <v>0000472111136174000100</v>
      </c>
      <c r="B968" s="41" t="s">
        <v>1140</v>
      </c>
      <c r="C968" s="41" t="s">
        <v>390</v>
      </c>
      <c r="D968" s="41" t="s">
        <v>3819</v>
      </c>
      <c r="E968" s="54">
        <v>0</v>
      </c>
      <c r="F968" s="42">
        <v>45713.605000000003</v>
      </c>
      <c r="G968" s="40"/>
      <c r="H968" s="40"/>
    </row>
    <row r="969" spans="1:8" x14ac:dyDescent="0.25">
      <c r="A969" s="46" t="str">
        <f t="shared" si="46"/>
        <v>0000060223585442000142</v>
      </c>
      <c r="B969" s="41" t="s">
        <v>1139</v>
      </c>
      <c r="C969" s="41" t="s">
        <v>392</v>
      </c>
      <c r="D969" s="41" t="s">
        <v>8114</v>
      </c>
      <c r="E969" s="54">
        <v>150880</v>
      </c>
      <c r="F969" s="42">
        <v>45713.608437499999</v>
      </c>
      <c r="G969" s="40"/>
      <c r="H969" s="40"/>
    </row>
    <row r="970" spans="1:8" x14ac:dyDescent="0.25">
      <c r="A970" s="46" t="str">
        <f t="shared" si="46"/>
        <v>0000207530819292000150</v>
      </c>
      <c r="B970" s="41" t="s">
        <v>1143</v>
      </c>
      <c r="C970" s="41" t="s">
        <v>1142</v>
      </c>
      <c r="D970" s="41" t="s">
        <v>5211</v>
      </c>
      <c r="E970" s="54">
        <v>92092</v>
      </c>
      <c r="F970" s="42">
        <v>45713.616712962961</v>
      </c>
      <c r="G970" s="40"/>
      <c r="H970" s="40"/>
    </row>
    <row r="971" spans="1:8" x14ac:dyDescent="0.25">
      <c r="A971" s="46" t="str">
        <f t="shared" si="46"/>
        <v>00002075 - NC30819292000150</v>
      </c>
      <c r="B971" s="41" t="s">
        <v>11223</v>
      </c>
      <c r="C971" s="41" t="s">
        <v>1142</v>
      </c>
      <c r="D971" s="41" t="s">
        <v>5211</v>
      </c>
      <c r="E971" s="54">
        <v>-2670.36</v>
      </c>
      <c r="F971" s="42">
        <v>45713.623078703706</v>
      </c>
      <c r="G971" s="40"/>
      <c r="H971" s="40"/>
    </row>
    <row r="972" spans="1:8" x14ac:dyDescent="0.25">
      <c r="A972" s="46" t="str">
        <f t="shared" si="46"/>
        <v>0000207630819292000150</v>
      </c>
      <c r="B972" s="41" t="s">
        <v>1144</v>
      </c>
      <c r="C972" s="41" t="s">
        <v>1142</v>
      </c>
      <c r="D972" s="41" t="s">
        <v>5211</v>
      </c>
      <c r="E972" s="54">
        <v>168476</v>
      </c>
      <c r="F972" s="42">
        <v>45713.632511574076</v>
      </c>
      <c r="G972" s="40"/>
      <c r="H972" s="40"/>
    </row>
    <row r="973" spans="1:8" x14ac:dyDescent="0.25">
      <c r="A973" s="46" t="str">
        <f t="shared" si="46"/>
        <v>00004721R11136174000100</v>
      </c>
      <c r="B973" s="41" t="s">
        <v>11224</v>
      </c>
      <c r="C973" s="41" t="s">
        <v>390</v>
      </c>
      <c r="D973" s="41" t="s">
        <v>3819</v>
      </c>
      <c r="E973" s="54">
        <v>16400</v>
      </c>
      <c r="F973" s="42">
        <v>45713.646782407406</v>
      </c>
      <c r="G973" s="40"/>
      <c r="H973" s="40"/>
    </row>
    <row r="974" spans="1:8" x14ac:dyDescent="0.25">
      <c r="A974" s="46" t="str">
        <f t="shared" si="46"/>
        <v>0000060805666393000190</v>
      </c>
      <c r="B974" s="41" t="s">
        <v>1072</v>
      </c>
      <c r="C974" s="41" t="s">
        <v>846</v>
      </c>
      <c r="D974" s="41" t="s">
        <v>9372</v>
      </c>
      <c r="E974" s="54">
        <v>2796.16</v>
      </c>
      <c r="F974" s="42">
        <v>45713.679375</v>
      </c>
      <c r="G974" s="40"/>
      <c r="H974" s="40"/>
    </row>
    <row r="975" spans="1:8" x14ac:dyDescent="0.25">
      <c r="A975" s="46" t="str">
        <f t="shared" si="46"/>
        <v>0000115221959131000170</v>
      </c>
      <c r="B975" s="41" t="s">
        <v>11225</v>
      </c>
      <c r="C975" s="41" t="s">
        <v>11157</v>
      </c>
      <c r="D975" s="41" t="s">
        <v>11158</v>
      </c>
      <c r="E975" s="54">
        <v>8000</v>
      </c>
      <c r="F975" s="42">
        <v>45713.685682870368</v>
      </c>
      <c r="G975" s="40"/>
      <c r="H975" s="40"/>
    </row>
    <row r="976" spans="1:8" x14ac:dyDescent="0.25">
      <c r="A976" s="46" t="str">
        <f t="shared" si="46"/>
        <v>0000182108736011000731</v>
      </c>
      <c r="B976" s="41" t="s">
        <v>353</v>
      </c>
      <c r="C976" s="41" t="s">
        <v>1056</v>
      </c>
      <c r="D976" s="41" t="s">
        <v>6030</v>
      </c>
      <c r="E976" s="54">
        <v>1958</v>
      </c>
      <c r="F976" s="42">
        <v>45713.696018518516</v>
      </c>
      <c r="G976" s="40"/>
      <c r="H976" s="40"/>
    </row>
    <row r="977" spans="1:8" x14ac:dyDescent="0.25">
      <c r="A977" s="46" t="str">
        <f t="shared" si="46"/>
        <v>0005538161366936000206</v>
      </c>
      <c r="B977" s="41" t="s">
        <v>11226</v>
      </c>
      <c r="C977" s="41" t="s">
        <v>679</v>
      </c>
      <c r="D977" s="41" t="s">
        <v>5381</v>
      </c>
      <c r="E977" s="54">
        <v>222750</v>
      </c>
      <c r="F977" s="42">
        <v>45713.702766203707</v>
      </c>
      <c r="G977" s="40"/>
      <c r="H977" s="40"/>
    </row>
    <row r="978" spans="1:8" x14ac:dyDescent="0.25">
      <c r="A978" s="46" t="str">
        <f t="shared" si="46"/>
        <v>0000100219540230000171</v>
      </c>
      <c r="B978" s="41" t="s">
        <v>807</v>
      </c>
      <c r="C978" s="41" t="s">
        <v>356</v>
      </c>
      <c r="D978" s="41" t="s">
        <v>3298</v>
      </c>
      <c r="E978" s="54">
        <v>27740</v>
      </c>
      <c r="F978" s="42">
        <v>45713.714085648149</v>
      </c>
      <c r="G978" s="40"/>
      <c r="H978" s="40"/>
    </row>
    <row r="979" spans="1:8" x14ac:dyDescent="0.25">
      <c r="A979" s="46" t="str">
        <f t="shared" si="46"/>
        <v>0000193322806294000186</v>
      </c>
      <c r="B979" s="41" t="s">
        <v>1098</v>
      </c>
      <c r="C979" s="41" t="s">
        <v>795</v>
      </c>
      <c r="D979" s="41" t="s">
        <v>10303</v>
      </c>
      <c r="E979" s="54">
        <v>26287</v>
      </c>
      <c r="F979" s="42">
        <v>45714.314710648148</v>
      </c>
      <c r="G979" s="40"/>
      <c r="H979" s="40"/>
    </row>
    <row r="980" spans="1:8" x14ac:dyDescent="0.25">
      <c r="A980" s="46" t="str">
        <f t="shared" si="46"/>
        <v>0000100119540230000171</v>
      </c>
      <c r="B980" s="41" t="s">
        <v>1074</v>
      </c>
      <c r="C980" s="41" t="s">
        <v>356</v>
      </c>
      <c r="D980" s="41" t="s">
        <v>3298</v>
      </c>
      <c r="E980" s="54">
        <v>29990</v>
      </c>
      <c r="F980" s="42">
        <v>45714.341226851851</v>
      </c>
      <c r="G980" s="40"/>
      <c r="H980" s="40"/>
    </row>
    <row r="981" spans="1:8" x14ac:dyDescent="0.25">
      <c r="A981" s="46" t="str">
        <f t="shared" si="46"/>
        <v>8198376300497373000110</v>
      </c>
      <c r="B981" s="41" t="s">
        <v>1247</v>
      </c>
      <c r="C981" s="41" t="s">
        <v>317</v>
      </c>
      <c r="D981" s="41" t="s">
        <v>9136</v>
      </c>
      <c r="E981" s="54">
        <v>237.98</v>
      </c>
      <c r="F981" s="42">
        <v>45714.356898148151</v>
      </c>
      <c r="G981" s="40"/>
      <c r="H981" s="40"/>
    </row>
    <row r="982" spans="1:8" x14ac:dyDescent="0.25">
      <c r="A982" s="46" t="str">
        <f t="shared" ref="A982:A996" si="47">B982&amp;C982</f>
        <v>8193222400497373000110</v>
      </c>
      <c r="B982" s="41" t="s">
        <v>1246</v>
      </c>
      <c r="C982" s="41" t="s">
        <v>317</v>
      </c>
      <c r="D982" s="41" t="s">
        <v>9136</v>
      </c>
      <c r="E982" s="54">
        <v>312.58</v>
      </c>
      <c r="F982" s="42">
        <v>45714.363055555557</v>
      </c>
      <c r="G982" s="40"/>
      <c r="H982" s="40"/>
    </row>
    <row r="983" spans="1:8" x14ac:dyDescent="0.25">
      <c r="A983" s="46" t="str">
        <f t="shared" si="47"/>
        <v>8191397100497373000110</v>
      </c>
      <c r="B983" s="41" t="s">
        <v>1245</v>
      </c>
      <c r="C983" s="41" t="s">
        <v>317</v>
      </c>
      <c r="D983" s="41" t="s">
        <v>9136</v>
      </c>
      <c r="E983" s="54">
        <v>285.29000000000002</v>
      </c>
      <c r="F983" s="42">
        <v>45714.366030092591</v>
      </c>
      <c r="G983" s="40"/>
      <c r="H983" s="40"/>
    </row>
    <row r="984" spans="1:8" x14ac:dyDescent="0.25">
      <c r="A984" s="46" t="str">
        <f t="shared" si="47"/>
        <v>0000088739872381000134</v>
      </c>
      <c r="B984" s="41" t="s">
        <v>1075</v>
      </c>
      <c r="C984" s="41" t="s">
        <v>477</v>
      </c>
      <c r="D984" s="41" t="s">
        <v>5523</v>
      </c>
      <c r="E984" s="54">
        <v>3761.24</v>
      </c>
      <c r="F984" s="42">
        <v>45714.434166666666</v>
      </c>
      <c r="G984" s="40"/>
      <c r="H984" s="40"/>
    </row>
    <row r="985" spans="1:8" x14ac:dyDescent="0.25">
      <c r="A985" s="46" t="str">
        <f t="shared" si="47"/>
        <v>0202544118720938000141</v>
      </c>
      <c r="B985" s="41" t="s">
        <v>1113</v>
      </c>
      <c r="C985" s="41" t="s">
        <v>1111</v>
      </c>
      <c r="D985" s="41" t="s">
        <v>5814</v>
      </c>
      <c r="E985" s="54">
        <v>26644.400000000001</v>
      </c>
      <c r="F985" s="42">
        <v>45714.443402777775</v>
      </c>
      <c r="G985" s="40"/>
      <c r="H985" s="40"/>
    </row>
    <row r="986" spans="1:8" x14ac:dyDescent="0.25">
      <c r="A986" s="46" t="str">
        <f t="shared" si="47"/>
        <v>0012713701092686002366</v>
      </c>
      <c r="B986" s="41" t="s">
        <v>11227</v>
      </c>
      <c r="C986" s="41" t="s">
        <v>179</v>
      </c>
      <c r="D986" s="41" t="s">
        <v>6724</v>
      </c>
      <c r="E986" s="54">
        <v>2044.25</v>
      </c>
      <c r="F986" s="42">
        <v>45714.449629629627</v>
      </c>
      <c r="G986" s="40"/>
      <c r="H986" s="40"/>
    </row>
    <row r="987" spans="1:8" x14ac:dyDescent="0.25">
      <c r="A987" s="46" t="str">
        <f t="shared" si="47"/>
        <v>0000139416507211000155</v>
      </c>
      <c r="B987" s="41" t="s">
        <v>1117</v>
      </c>
      <c r="C987" s="41" t="s">
        <v>248</v>
      </c>
      <c r="D987" s="41" t="s">
        <v>6365</v>
      </c>
      <c r="E987" s="54">
        <v>23833.33</v>
      </c>
      <c r="F987" s="42">
        <v>45714.450312499997</v>
      </c>
      <c r="G987" s="40"/>
      <c r="H987" s="40"/>
    </row>
    <row r="988" spans="1:8" x14ac:dyDescent="0.25">
      <c r="A988" s="46" t="str">
        <f t="shared" si="47"/>
        <v>0028072667071001000360</v>
      </c>
      <c r="B988" s="41" t="s">
        <v>11228</v>
      </c>
      <c r="C988" s="41" t="s">
        <v>879</v>
      </c>
      <c r="D988" s="41" t="s">
        <v>9815</v>
      </c>
      <c r="E988" s="54">
        <v>13002.08</v>
      </c>
      <c r="F988" s="42">
        <v>45714.475925925923</v>
      </c>
      <c r="G988" s="40"/>
      <c r="H988" s="40"/>
    </row>
    <row r="989" spans="1:8" x14ac:dyDescent="0.25">
      <c r="A989" s="46" t="str">
        <f t="shared" si="47"/>
        <v>0039274703662454000116</v>
      </c>
      <c r="B989" s="41" t="s">
        <v>1174</v>
      </c>
      <c r="C989" s="41" t="s">
        <v>1173</v>
      </c>
      <c r="D989" s="41" t="s">
        <v>6555</v>
      </c>
      <c r="E989" s="54">
        <v>0</v>
      </c>
      <c r="F989" s="42">
        <v>45714.48159722222</v>
      </c>
      <c r="G989" s="40"/>
      <c r="H989" s="40"/>
    </row>
    <row r="990" spans="1:8" x14ac:dyDescent="0.25">
      <c r="A990" s="46" t="str">
        <f t="shared" si="47"/>
        <v>0028072567071001000360</v>
      </c>
      <c r="B990" s="41" t="s">
        <v>11229</v>
      </c>
      <c r="C990" s="41" t="s">
        <v>879</v>
      </c>
      <c r="D990" s="41" t="s">
        <v>9815</v>
      </c>
      <c r="E990" s="54">
        <v>13017.54</v>
      </c>
      <c r="F990" s="42">
        <v>45714.482187499998</v>
      </c>
      <c r="G990" s="40"/>
      <c r="H990" s="40"/>
    </row>
    <row r="991" spans="1:8" x14ac:dyDescent="0.25">
      <c r="A991" s="46" t="str">
        <f t="shared" si="47"/>
        <v>0028072467071001000360</v>
      </c>
      <c r="B991" s="41" t="s">
        <v>11230</v>
      </c>
      <c r="C991" s="41" t="s">
        <v>879</v>
      </c>
      <c r="D991" s="41" t="s">
        <v>9815</v>
      </c>
      <c r="E991" s="54">
        <v>12926.61</v>
      </c>
      <c r="F991" s="42">
        <v>45714.489259259259</v>
      </c>
      <c r="G991" s="40"/>
      <c r="H991" s="40"/>
    </row>
    <row r="992" spans="1:8" x14ac:dyDescent="0.25">
      <c r="A992" s="46" t="str">
        <f t="shared" si="47"/>
        <v>0006654108399167000189</v>
      </c>
      <c r="B992" s="41" t="s">
        <v>981</v>
      </c>
      <c r="C992" s="41" t="s">
        <v>50</v>
      </c>
      <c r="D992" s="41" t="s">
        <v>6260</v>
      </c>
      <c r="E992" s="54">
        <v>799</v>
      </c>
      <c r="F992" s="42">
        <v>45714.491898148146</v>
      </c>
      <c r="G992" s="40"/>
      <c r="H992" s="40"/>
    </row>
    <row r="993" spans="1:8" x14ac:dyDescent="0.25">
      <c r="A993" s="46" t="str">
        <f t="shared" si="47"/>
        <v>0028073167071001000360</v>
      </c>
      <c r="B993" s="41" t="s">
        <v>11231</v>
      </c>
      <c r="C993" s="41" t="s">
        <v>879</v>
      </c>
      <c r="D993" s="41" t="s">
        <v>9815</v>
      </c>
      <c r="E993" s="54">
        <v>25147.97</v>
      </c>
      <c r="F993" s="42">
        <v>45714.494895833333</v>
      </c>
      <c r="G993" s="40"/>
      <c r="H993" s="40"/>
    </row>
    <row r="994" spans="1:8" x14ac:dyDescent="0.25">
      <c r="A994" s="46" t="str">
        <f t="shared" si="47"/>
        <v>00392747R03662454000116</v>
      </c>
      <c r="B994" s="41" t="s">
        <v>11232</v>
      </c>
      <c r="C994" s="41" t="s">
        <v>1173</v>
      </c>
      <c r="D994" s="41" t="s">
        <v>6555</v>
      </c>
      <c r="E994" s="54">
        <v>6250</v>
      </c>
      <c r="F994" s="42">
        <v>45714.608356481483</v>
      </c>
      <c r="G994" s="40"/>
      <c r="H994" s="40"/>
    </row>
    <row r="995" spans="1:8" x14ac:dyDescent="0.25">
      <c r="A995" s="46" t="str">
        <f t="shared" si="47"/>
        <v>2025025709769035000164</v>
      </c>
      <c r="B995" s="41" t="s">
        <v>1037</v>
      </c>
      <c r="C995" s="41" t="s">
        <v>837</v>
      </c>
      <c r="D995" s="41" t="s">
        <v>4594</v>
      </c>
      <c r="E995" s="54">
        <v>19559.18</v>
      </c>
      <c r="F995" s="42">
        <v>45714.614085648151</v>
      </c>
      <c r="G995" s="40"/>
      <c r="H995" s="40"/>
    </row>
    <row r="996" spans="1:8" x14ac:dyDescent="0.25">
      <c r="A996" s="46" t="str">
        <f t="shared" si="47"/>
        <v>2025442510916727000177</v>
      </c>
      <c r="B996" s="41" t="s">
        <v>1126</v>
      </c>
      <c r="C996" s="41" t="s">
        <v>498</v>
      </c>
      <c r="D996" s="41" t="s">
        <v>4668</v>
      </c>
      <c r="E996" s="54">
        <v>7120</v>
      </c>
      <c r="F996" s="42">
        <v>45714.623078703706</v>
      </c>
      <c r="G996" s="40"/>
      <c r="H996" s="40"/>
    </row>
    <row r="997" spans="1:8" x14ac:dyDescent="0.25">
      <c r="A997" s="46" t="str">
        <f t="shared" ref="A997:A1005" si="48">B997&amp;C997</f>
        <v>0014041289237911000140</v>
      </c>
      <c r="B997" s="41" t="s">
        <v>1171</v>
      </c>
      <c r="C997" s="41" t="s">
        <v>1170</v>
      </c>
      <c r="D997" s="41" t="s">
        <v>5971</v>
      </c>
      <c r="E997" s="54">
        <v>12068</v>
      </c>
      <c r="F997" s="42">
        <v>45714.660474537035</v>
      </c>
      <c r="G997" s="40"/>
      <c r="H997" s="40"/>
    </row>
    <row r="998" spans="1:8" x14ac:dyDescent="0.25">
      <c r="A998" s="46" t="str">
        <f t="shared" si="48"/>
        <v>0003618375092593001304</v>
      </c>
      <c r="B998" s="41" t="s">
        <v>1096</v>
      </c>
      <c r="C998" s="41" t="s">
        <v>490</v>
      </c>
      <c r="D998" s="41" t="s">
        <v>8001</v>
      </c>
      <c r="E998" s="54">
        <v>0</v>
      </c>
      <c r="F998" s="42">
        <v>45715.35429398148</v>
      </c>
      <c r="G998" s="40"/>
      <c r="H998" s="40"/>
    </row>
    <row r="999" spans="1:8" x14ac:dyDescent="0.25">
      <c r="A999" s="46" t="str">
        <f t="shared" si="48"/>
        <v>0003618275092593001304</v>
      </c>
      <c r="B999" s="41" t="s">
        <v>1095</v>
      </c>
      <c r="C999" s="41" t="s">
        <v>490</v>
      </c>
      <c r="D999" s="41" t="s">
        <v>8001</v>
      </c>
      <c r="E999" s="54">
        <v>63126.97</v>
      </c>
      <c r="F999" s="42">
        <v>45715.358946759261</v>
      </c>
      <c r="G999" s="40"/>
      <c r="H999" s="40"/>
    </row>
    <row r="1000" spans="1:8" x14ac:dyDescent="0.25">
      <c r="A1000" s="46" t="str">
        <f t="shared" si="48"/>
        <v>0000095140548150000159</v>
      </c>
      <c r="B1000" s="41" t="s">
        <v>1100</v>
      </c>
      <c r="C1000" s="41" t="s">
        <v>509</v>
      </c>
      <c r="D1000" s="41" t="s">
        <v>5051</v>
      </c>
      <c r="E1000" s="54">
        <v>1020</v>
      </c>
      <c r="F1000" s="42">
        <v>45715.380601851852</v>
      </c>
      <c r="G1000" s="40"/>
      <c r="H1000" s="40"/>
    </row>
    <row r="1001" spans="1:8" x14ac:dyDescent="0.25">
      <c r="A1001" s="46" t="str">
        <f t="shared" si="48"/>
        <v>0000293407104909000139</v>
      </c>
      <c r="B1001" s="41" t="s">
        <v>1214</v>
      </c>
      <c r="C1001" s="41" t="s">
        <v>858</v>
      </c>
      <c r="D1001" s="41" t="s">
        <v>5739</v>
      </c>
      <c r="E1001" s="54">
        <v>5548.01</v>
      </c>
      <c r="F1001" s="42">
        <v>45715.388738425929</v>
      </c>
      <c r="G1001" s="40"/>
      <c r="H1001" s="40"/>
    </row>
    <row r="1002" spans="1:8" x14ac:dyDescent="0.25">
      <c r="A1002" s="46" t="str">
        <f t="shared" si="48"/>
        <v>0000217915705840000127</v>
      </c>
      <c r="B1002" s="41" t="s">
        <v>1216</v>
      </c>
      <c r="C1002" s="41" t="s">
        <v>855</v>
      </c>
      <c r="D1002" s="41" t="s">
        <v>9409</v>
      </c>
      <c r="E1002" s="54">
        <v>5629.11</v>
      </c>
      <c r="F1002" s="42">
        <v>45715.431574074071</v>
      </c>
      <c r="G1002" s="40"/>
      <c r="H1002" s="40"/>
    </row>
    <row r="1003" spans="1:8" x14ac:dyDescent="0.25">
      <c r="A1003" s="46" t="str">
        <f t="shared" si="48"/>
        <v>0000067511663706000150</v>
      </c>
      <c r="B1003" s="41" t="s">
        <v>1215</v>
      </c>
      <c r="C1003" s="41" t="s">
        <v>797</v>
      </c>
      <c r="D1003" s="41" t="s">
        <v>8620</v>
      </c>
      <c r="E1003" s="54">
        <v>40402.589999999997</v>
      </c>
      <c r="F1003" s="42">
        <v>45715.440196759257</v>
      </c>
      <c r="G1003" s="40"/>
      <c r="H1003" s="40"/>
    </row>
    <row r="1004" spans="1:8" x14ac:dyDescent="0.25">
      <c r="A1004" s="46" t="str">
        <f t="shared" si="48"/>
        <v>0011649105208211000138</v>
      </c>
      <c r="B1004" s="41" t="s">
        <v>918</v>
      </c>
      <c r="C1004" s="41" t="s">
        <v>917</v>
      </c>
      <c r="D1004" s="41" t="s">
        <v>6402</v>
      </c>
      <c r="E1004" s="54">
        <v>102014.63</v>
      </c>
      <c r="F1004" s="42">
        <v>45715.442071759258</v>
      </c>
      <c r="G1004" s="40"/>
      <c r="H1004" s="40"/>
    </row>
    <row r="1005" spans="1:8" x14ac:dyDescent="0.25">
      <c r="A1005" s="59" t="str">
        <f t="shared" si="48"/>
        <v>0000090424427002000120</v>
      </c>
      <c r="B1005" s="60" t="s">
        <v>1073</v>
      </c>
      <c r="C1005" s="60" t="s">
        <v>709</v>
      </c>
      <c r="D1005" s="60" t="s">
        <v>9038</v>
      </c>
      <c r="E1005" s="61">
        <v>10195.93</v>
      </c>
      <c r="F1005" s="62">
        <v>45715.46947916667</v>
      </c>
      <c r="G1005" s="63"/>
      <c r="H1005" s="63"/>
    </row>
    <row r="1006" spans="1:8" x14ac:dyDescent="0.25">
      <c r="A1006" s="46" t="str">
        <f t="shared" ref="A1006:A1026" si="49">B1006&amp;C1006</f>
        <v>0000188507560676000189</v>
      </c>
      <c r="B1006" s="41" t="s">
        <v>1125</v>
      </c>
      <c r="C1006" s="41" t="s">
        <v>264</v>
      </c>
      <c r="D1006" s="41" t="s">
        <v>3838</v>
      </c>
      <c r="E1006" s="54">
        <v>9486.39</v>
      </c>
      <c r="F1006" s="42">
        <v>45715.497407407405</v>
      </c>
      <c r="G1006" s="40"/>
      <c r="H1006" s="40"/>
    </row>
    <row r="1007" spans="1:8" x14ac:dyDescent="0.25">
      <c r="A1007" s="46" t="str">
        <f t="shared" si="49"/>
        <v>0000218015705840000127</v>
      </c>
      <c r="B1007" s="41" t="s">
        <v>1217</v>
      </c>
      <c r="C1007" s="41" t="s">
        <v>855</v>
      </c>
      <c r="D1007" s="41" t="s">
        <v>9409</v>
      </c>
      <c r="E1007" s="54">
        <v>6040.92</v>
      </c>
      <c r="F1007" s="42">
        <v>45715.499837962961</v>
      </c>
      <c r="G1007" s="40"/>
      <c r="H1007" s="40"/>
    </row>
    <row r="1008" spans="1:8" x14ac:dyDescent="0.25">
      <c r="A1008" s="46" t="str">
        <f t="shared" si="49"/>
        <v>0000011044785653000107</v>
      </c>
      <c r="B1008" s="41" t="s">
        <v>1116</v>
      </c>
      <c r="C1008" s="41" t="s">
        <v>1115</v>
      </c>
      <c r="D1008" s="41" t="s">
        <v>10348</v>
      </c>
      <c r="E1008" s="54">
        <v>26387.88</v>
      </c>
      <c r="F1008" s="42">
        <v>45715.499965277777</v>
      </c>
      <c r="G1008" s="40"/>
      <c r="H1008" s="40"/>
    </row>
    <row r="1009" spans="1:8" x14ac:dyDescent="0.25">
      <c r="A1009" s="46" t="str">
        <f t="shared" si="49"/>
        <v>0020944100973749000115</v>
      </c>
      <c r="B1009" s="41" t="s">
        <v>916</v>
      </c>
      <c r="C1009" s="41" t="s">
        <v>542</v>
      </c>
      <c r="D1009" s="41" t="s">
        <v>9645</v>
      </c>
      <c r="E1009" s="54">
        <v>128116.16</v>
      </c>
      <c r="F1009" s="42">
        <v>45715.576736111114</v>
      </c>
      <c r="G1009" s="40"/>
      <c r="H1009" s="40"/>
    </row>
    <row r="1010" spans="1:8" x14ac:dyDescent="0.25">
      <c r="A1010" s="46" t="str">
        <f t="shared" si="49"/>
        <v>00036183R75092593001304</v>
      </c>
      <c r="B1010" s="41" t="s">
        <v>11233</v>
      </c>
      <c r="C1010" s="41" t="s">
        <v>490</v>
      </c>
      <c r="D1010" s="41" t="s">
        <v>8001</v>
      </c>
      <c r="E1010" s="54">
        <v>0</v>
      </c>
      <c r="F1010" s="42">
        <v>45715.580937500003</v>
      </c>
      <c r="G1010" s="40"/>
      <c r="H1010" s="40"/>
    </row>
    <row r="1011" spans="1:8" x14ac:dyDescent="0.25">
      <c r="A1011" s="46" t="str">
        <f t="shared" si="49"/>
        <v>0000032705468891000129</v>
      </c>
      <c r="B1011" s="41" t="s">
        <v>1248</v>
      </c>
      <c r="C1011" s="41" t="s">
        <v>456</v>
      </c>
      <c r="D1011" s="41" t="s">
        <v>4617</v>
      </c>
      <c r="E1011" s="54">
        <v>27401.14</v>
      </c>
      <c r="F1011" s="42">
        <v>45715.591168981482</v>
      </c>
      <c r="G1011" s="40"/>
      <c r="H1011" s="40"/>
    </row>
    <row r="1012" spans="1:8" x14ac:dyDescent="0.25">
      <c r="A1012" s="46" t="str">
        <f t="shared" si="49"/>
        <v>00036183RR75092593001304</v>
      </c>
      <c r="B1012" s="41" t="s">
        <v>11234</v>
      </c>
      <c r="C1012" s="41" t="s">
        <v>490</v>
      </c>
      <c r="D1012" s="41" t="s">
        <v>8001</v>
      </c>
      <c r="E1012" s="54">
        <v>14347.67</v>
      </c>
      <c r="F1012" s="42">
        <v>45715.609155092592</v>
      </c>
      <c r="G1012" s="40"/>
      <c r="H1012" s="40"/>
    </row>
    <row r="1013" spans="1:8" x14ac:dyDescent="0.25">
      <c r="A1013" s="46" t="str">
        <f t="shared" si="49"/>
        <v>0000134007415875000101</v>
      </c>
      <c r="B1013" s="41" t="s">
        <v>11235</v>
      </c>
      <c r="C1013" s="41" t="s">
        <v>1179</v>
      </c>
      <c r="D1013" s="41" t="s">
        <v>8058</v>
      </c>
      <c r="E1013" s="54">
        <v>475</v>
      </c>
      <c r="F1013" s="42">
        <v>45715.614479166667</v>
      </c>
      <c r="G1013" s="40"/>
      <c r="H1013" s="40"/>
    </row>
    <row r="1014" spans="1:8" x14ac:dyDescent="0.25">
      <c r="A1014" s="46" t="str">
        <f t="shared" si="49"/>
        <v>0000879014793051000122</v>
      </c>
      <c r="B1014" s="41" t="s">
        <v>1208</v>
      </c>
      <c r="C1014" s="41" t="s">
        <v>109</v>
      </c>
      <c r="D1014" s="41" t="s">
        <v>9652</v>
      </c>
      <c r="E1014" s="54">
        <v>23000</v>
      </c>
      <c r="F1014" s="42">
        <v>45715.624328703707</v>
      </c>
      <c r="G1014" s="40"/>
      <c r="H1014" s="40"/>
    </row>
    <row r="1015" spans="1:8" x14ac:dyDescent="0.25">
      <c r="A1015" s="46" t="str">
        <f t="shared" si="49"/>
        <v>0000008636397714000122</v>
      </c>
      <c r="B1015" s="41" t="s">
        <v>992</v>
      </c>
      <c r="C1015" s="41" t="s">
        <v>991</v>
      </c>
      <c r="D1015" s="41" t="s">
        <v>10329</v>
      </c>
      <c r="E1015" s="54">
        <v>36000</v>
      </c>
      <c r="F1015" s="42">
        <v>45715.625254629631</v>
      </c>
      <c r="G1015" s="40"/>
      <c r="H1015" s="40"/>
    </row>
    <row r="1016" spans="1:8" x14ac:dyDescent="0.25">
      <c r="A1016" s="46" t="str">
        <f t="shared" si="49"/>
        <v>0000004307384360000183</v>
      </c>
      <c r="B1016" s="41" t="s">
        <v>1014</v>
      </c>
      <c r="C1016" s="41" t="s">
        <v>296</v>
      </c>
      <c r="D1016" s="41" t="s">
        <v>7402</v>
      </c>
      <c r="E1016" s="54">
        <v>773126.72</v>
      </c>
      <c r="F1016" s="42">
        <v>45715.626342592594</v>
      </c>
      <c r="G1016" s="40"/>
      <c r="H1016" s="40"/>
    </row>
    <row r="1017" spans="1:8" x14ac:dyDescent="0.25">
      <c r="A1017" s="46" t="str">
        <f t="shared" si="49"/>
        <v>I2025-13700DE308385481</v>
      </c>
      <c r="B1017" s="41" t="s">
        <v>11236</v>
      </c>
      <c r="C1017" s="41" t="s">
        <v>9586</v>
      </c>
      <c r="D1017" s="41" t="s">
        <v>9587</v>
      </c>
      <c r="E1017" s="54">
        <v>1326</v>
      </c>
      <c r="F1017" s="42">
        <v>45715.662685185183</v>
      </c>
      <c r="G1017" s="40"/>
      <c r="H1017" s="40"/>
    </row>
    <row r="1018" spans="1:8" x14ac:dyDescent="0.25">
      <c r="A1018" s="46" t="str">
        <f t="shared" si="49"/>
        <v>0007716457655334000110</v>
      </c>
      <c r="B1018" s="41" t="s">
        <v>1223</v>
      </c>
      <c r="C1018" s="41" t="s">
        <v>401</v>
      </c>
      <c r="D1018" s="41" t="s">
        <v>3238</v>
      </c>
      <c r="E1018" s="54">
        <v>154835</v>
      </c>
      <c r="F1018" s="42">
        <v>45715.700011574074</v>
      </c>
      <c r="G1018" s="40"/>
      <c r="H1018" s="40"/>
    </row>
    <row r="1019" spans="1:8" x14ac:dyDescent="0.25">
      <c r="A1019" s="46" t="str">
        <f t="shared" si="49"/>
        <v>0007716357655334000110</v>
      </c>
      <c r="B1019" s="41" t="s">
        <v>1147</v>
      </c>
      <c r="C1019" s="41" t="s">
        <v>401</v>
      </c>
      <c r="D1019" s="41" t="s">
        <v>3238</v>
      </c>
      <c r="E1019" s="54">
        <v>207168</v>
      </c>
      <c r="F1019" s="42">
        <v>45715.701643518521</v>
      </c>
      <c r="G1019" s="40"/>
      <c r="H1019" s="40"/>
    </row>
    <row r="1020" spans="1:8" x14ac:dyDescent="0.25">
      <c r="A1020" s="46" t="str">
        <f t="shared" si="49"/>
        <v>00077164 - NC57655334000110</v>
      </c>
      <c r="B1020" s="41" t="s">
        <v>11237</v>
      </c>
      <c r="C1020" s="41" t="s">
        <v>401</v>
      </c>
      <c r="D1020" s="41" t="s">
        <v>3238</v>
      </c>
      <c r="E1020" s="54">
        <v>-970.18</v>
      </c>
      <c r="F1020" s="42">
        <v>45715.707071759258</v>
      </c>
      <c r="G1020" s="40"/>
      <c r="H1020" s="40"/>
    </row>
    <row r="1021" spans="1:8" x14ac:dyDescent="0.25">
      <c r="A1021" s="46" t="str">
        <f t="shared" si="49"/>
        <v>00077163 - NC57655334000110</v>
      </c>
      <c r="B1021" s="41" t="s">
        <v>11238</v>
      </c>
      <c r="C1021" s="41" t="s">
        <v>401</v>
      </c>
      <c r="D1021" s="41" t="s">
        <v>3238</v>
      </c>
      <c r="E1021" s="54">
        <v>-864</v>
      </c>
      <c r="F1021" s="42">
        <v>45715.715208333335</v>
      </c>
      <c r="G1021" s="40"/>
      <c r="H1021" s="40"/>
    </row>
    <row r="1022" spans="1:8" x14ac:dyDescent="0.25">
      <c r="A1022" s="46" t="str">
        <f t="shared" si="49"/>
        <v>0007716257655334000110</v>
      </c>
      <c r="B1022" s="41" t="s">
        <v>1146</v>
      </c>
      <c r="C1022" s="41" t="s">
        <v>401</v>
      </c>
      <c r="D1022" s="41" t="s">
        <v>3238</v>
      </c>
      <c r="E1022" s="54">
        <v>29184</v>
      </c>
      <c r="F1022" s="42">
        <v>45715.720729166664</v>
      </c>
      <c r="G1022" s="40"/>
      <c r="H1022" s="40"/>
    </row>
    <row r="1023" spans="1:8" x14ac:dyDescent="0.25">
      <c r="A1023" s="46" t="str">
        <f t="shared" si="49"/>
        <v>8202799900497373000110</v>
      </c>
      <c r="B1023" s="41" t="s">
        <v>1249</v>
      </c>
      <c r="C1023" s="41" t="s">
        <v>317</v>
      </c>
      <c r="D1023" s="41" t="s">
        <v>9136</v>
      </c>
      <c r="E1023" s="54">
        <v>554.98</v>
      </c>
      <c r="F1023" s="42">
        <v>45716.362500000003</v>
      </c>
      <c r="G1023" s="40"/>
      <c r="H1023" s="40"/>
    </row>
    <row r="1024" spans="1:8" x14ac:dyDescent="0.25">
      <c r="A1024" s="46" t="str">
        <f t="shared" si="49"/>
        <v>0002229000735293000155</v>
      </c>
      <c r="B1024" s="41" t="s">
        <v>1206</v>
      </c>
      <c r="C1024" s="41" t="s">
        <v>850</v>
      </c>
      <c r="D1024" s="41" t="s">
        <v>10643</v>
      </c>
      <c r="E1024" s="54">
        <v>3240</v>
      </c>
      <c r="F1024" s="42">
        <v>45716.517951388887</v>
      </c>
      <c r="G1024" s="40"/>
      <c r="H1024" s="40"/>
    </row>
    <row r="1025" spans="1:8" x14ac:dyDescent="0.25">
      <c r="A1025" s="46" t="str">
        <f t="shared" si="49"/>
        <v>0000021336581531000162</v>
      </c>
      <c r="B1025" s="41" t="s">
        <v>11239</v>
      </c>
      <c r="C1025" s="41" t="s">
        <v>1732</v>
      </c>
      <c r="D1025" s="41" t="s">
        <v>8727</v>
      </c>
      <c r="E1025" s="54">
        <v>1257.4000000000001</v>
      </c>
      <c r="F1025" s="42">
        <v>45716.520624999997</v>
      </c>
      <c r="G1025" s="40"/>
      <c r="H1025" s="40"/>
    </row>
    <row r="1026" spans="1:8" x14ac:dyDescent="0.25">
      <c r="A1026" s="46" t="str">
        <f t="shared" si="49"/>
        <v>0002836733296922000147</v>
      </c>
      <c r="B1026" s="41" t="s">
        <v>1207</v>
      </c>
      <c r="C1026" s="41" t="s">
        <v>848</v>
      </c>
      <c r="D1026" s="41" t="s">
        <v>10048</v>
      </c>
      <c r="E1026" s="54">
        <v>16160</v>
      </c>
      <c r="F1026" s="42">
        <v>45716.524444444447</v>
      </c>
      <c r="G1026" s="40"/>
      <c r="H1026" s="40"/>
    </row>
    <row r="1027" spans="1:8" x14ac:dyDescent="0.25">
      <c r="A1027" s="46" t="str">
        <f t="shared" ref="A1027:A1034" si="50">B1027&amp;C1027</f>
        <v>0000021236581531000162</v>
      </c>
      <c r="B1027" s="41" t="s">
        <v>11240</v>
      </c>
      <c r="C1027" s="41" t="s">
        <v>1732</v>
      </c>
      <c r="D1027" s="41" t="s">
        <v>8727</v>
      </c>
      <c r="E1027" s="54">
        <v>1508.88</v>
      </c>
      <c r="F1027" s="42">
        <v>45716.529293981483</v>
      </c>
      <c r="G1027" s="40"/>
      <c r="H1027" s="40"/>
    </row>
    <row r="1028" spans="1:8" x14ac:dyDescent="0.25">
      <c r="A1028" s="46" t="str">
        <f t="shared" si="50"/>
        <v>0000542400103867000172</v>
      </c>
      <c r="B1028" s="41" t="s">
        <v>1210</v>
      </c>
      <c r="C1028" s="41" t="s">
        <v>852</v>
      </c>
      <c r="D1028" s="41" t="s">
        <v>7030</v>
      </c>
      <c r="E1028" s="54">
        <v>79548.31</v>
      </c>
      <c r="F1028" s="42">
        <v>45716.532581018517</v>
      </c>
      <c r="G1028" s="40"/>
      <c r="H1028" s="40"/>
    </row>
    <row r="1029" spans="1:8" x14ac:dyDescent="0.25">
      <c r="A1029" s="46" t="str">
        <f t="shared" si="50"/>
        <v>0000133907415875000101</v>
      </c>
      <c r="B1029" s="41" t="s">
        <v>1180</v>
      </c>
      <c r="C1029" s="41" t="s">
        <v>1179</v>
      </c>
      <c r="D1029" s="41" t="s">
        <v>8058</v>
      </c>
      <c r="E1029" s="54">
        <v>2965</v>
      </c>
      <c r="F1029" s="42">
        <v>45716.647129629629</v>
      </c>
      <c r="G1029" s="40"/>
      <c r="H1029" s="40"/>
    </row>
    <row r="1030" spans="1:8" x14ac:dyDescent="0.25">
      <c r="A1030" s="46" t="str">
        <f t="shared" si="50"/>
        <v>0000337808998197000101</v>
      </c>
      <c r="B1030" s="41" t="s">
        <v>1177</v>
      </c>
      <c r="C1030" s="41" t="s">
        <v>176</v>
      </c>
      <c r="D1030" s="41" t="s">
        <v>8057</v>
      </c>
      <c r="E1030" s="54">
        <v>1595</v>
      </c>
      <c r="F1030" s="42">
        <v>45716.650891203702</v>
      </c>
      <c r="G1030" s="40"/>
      <c r="H1030" s="40"/>
    </row>
    <row r="1031" spans="1:8" x14ac:dyDescent="0.25">
      <c r="A1031" s="46" t="str">
        <f t="shared" si="50"/>
        <v>0001720303578224000173</v>
      </c>
      <c r="B1031" s="41" t="s">
        <v>1213</v>
      </c>
      <c r="C1031" s="41" t="s">
        <v>1212</v>
      </c>
      <c r="D1031" s="41" t="s">
        <v>5912</v>
      </c>
      <c r="E1031" s="54">
        <v>6500</v>
      </c>
      <c r="F1031" s="42">
        <v>45716.65289351852</v>
      </c>
      <c r="G1031" s="40"/>
      <c r="H1031" s="40"/>
    </row>
    <row r="1032" spans="1:8" x14ac:dyDescent="0.25">
      <c r="A1032" s="46" t="str">
        <f t="shared" si="50"/>
        <v>0000385421213106000143</v>
      </c>
      <c r="B1032" s="41" t="s">
        <v>1225</v>
      </c>
      <c r="C1032" s="41" t="s">
        <v>431</v>
      </c>
      <c r="D1032" s="41" t="s">
        <v>5004</v>
      </c>
      <c r="E1032" s="54">
        <v>46284.92</v>
      </c>
      <c r="F1032" s="42">
        <v>45716.657002314816</v>
      </c>
      <c r="G1032" s="40"/>
      <c r="H1032" s="40"/>
    </row>
    <row r="1033" spans="1:8" x14ac:dyDescent="0.25">
      <c r="A1033" s="46" t="str">
        <f t="shared" si="50"/>
        <v>0020250383469957000109</v>
      </c>
      <c r="B1033" s="41" t="s">
        <v>539</v>
      </c>
      <c r="C1033" s="41" t="s">
        <v>221</v>
      </c>
      <c r="D1033" s="41" t="s">
        <v>10416</v>
      </c>
      <c r="E1033" s="54">
        <v>515151.82</v>
      </c>
      <c r="F1033" s="42">
        <v>45716.657951388886</v>
      </c>
      <c r="G1033" s="40"/>
      <c r="H1033" s="40"/>
    </row>
    <row r="1034" spans="1:8" x14ac:dyDescent="0.25">
      <c r="A1034" s="46" t="str">
        <f t="shared" si="50"/>
        <v>0001103673780397000155</v>
      </c>
      <c r="B1034" s="41" t="s">
        <v>11241</v>
      </c>
      <c r="C1034" s="41" t="s">
        <v>7305</v>
      </c>
      <c r="D1034" s="41" t="s">
        <v>7306</v>
      </c>
      <c r="E1034" s="54">
        <v>3620</v>
      </c>
      <c r="F1034" s="42">
        <v>45716.667824074073</v>
      </c>
      <c r="G1034" s="40"/>
      <c r="H1034" s="40"/>
    </row>
    <row r="1035" spans="1:8" x14ac:dyDescent="0.25">
      <c r="A1035" s="46" t="str">
        <f t="shared" ref="A1035:A1064" si="51">B1035&amp;C1035</f>
        <v>0077059634028316000294</v>
      </c>
      <c r="B1035" s="41" t="s">
        <v>1036</v>
      </c>
      <c r="C1035" s="41" t="s">
        <v>458</v>
      </c>
      <c r="D1035" s="41" t="s">
        <v>5248</v>
      </c>
      <c r="E1035" s="54">
        <v>9585.2199999999993</v>
      </c>
      <c r="F1035" s="42">
        <v>45716.686099537037</v>
      </c>
      <c r="G1035" s="40"/>
      <c r="H1035" s="40"/>
    </row>
    <row r="1036" spans="1:8" x14ac:dyDescent="0.25">
      <c r="A1036" s="46" t="str">
        <f t="shared" si="51"/>
        <v>0000038410213826000192</v>
      </c>
      <c r="B1036" s="41" t="s">
        <v>1167</v>
      </c>
      <c r="C1036" s="41" t="s">
        <v>519</v>
      </c>
      <c r="D1036" s="41" t="s">
        <v>3792</v>
      </c>
      <c r="E1036" s="54">
        <v>6122.16</v>
      </c>
      <c r="F1036" s="42">
        <v>45722.342962962961</v>
      </c>
      <c r="G1036" s="40"/>
      <c r="H1036" s="40"/>
    </row>
    <row r="1037" spans="1:8" x14ac:dyDescent="0.25">
      <c r="A1037" s="46" t="str">
        <f t="shared" si="51"/>
        <v>0000038310213826000192</v>
      </c>
      <c r="B1037" s="41" t="s">
        <v>1166</v>
      </c>
      <c r="C1037" s="41" t="s">
        <v>519</v>
      </c>
      <c r="D1037" s="41" t="s">
        <v>3792</v>
      </c>
      <c r="E1037" s="54">
        <v>24488.639999999999</v>
      </c>
      <c r="F1037" s="42">
        <v>45722.364398148151</v>
      </c>
      <c r="G1037" s="40"/>
      <c r="H1037" s="40"/>
    </row>
    <row r="1038" spans="1:8" x14ac:dyDescent="0.25">
      <c r="A1038" s="46" t="str">
        <f t="shared" si="51"/>
        <v>0000491802279806000196</v>
      </c>
      <c r="B1038" s="41" t="s">
        <v>1137</v>
      </c>
      <c r="C1038" s="41" t="s">
        <v>19</v>
      </c>
      <c r="D1038" s="41" t="s">
        <v>10295</v>
      </c>
      <c r="E1038" s="54">
        <v>75150</v>
      </c>
      <c r="F1038" s="42">
        <v>45722.369444444441</v>
      </c>
      <c r="G1038" s="40"/>
      <c r="H1038" s="40"/>
    </row>
    <row r="1039" spans="1:8" x14ac:dyDescent="0.25">
      <c r="A1039" s="46" t="str">
        <f t="shared" si="51"/>
        <v>8533003316727386000178</v>
      </c>
      <c r="B1039" s="41" t="s">
        <v>11242</v>
      </c>
      <c r="C1039" s="41" t="s">
        <v>8678</v>
      </c>
      <c r="D1039" s="41" t="s">
        <v>8679</v>
      </c>
      <c r="E1039" s="54">
        <v>24.16</v>
      </c>
      <c r="F1039" s="42">
        <v>45722.369988425926</v>
      </c>
      <c r="G1039" s="40"/>
      <c r="H1039" s="40"/>
    </row>
    <row r="1040" spans="1:8" x14ac:dyDescent="0.25">
      <c r="A1040" s="46" t="str">
        <f t="shared" si="51"/>
        <v>0001545968753284000120</v>
      </c>
      <c r="B1040" s="41" t="s">
        <v>1028</v>
      </c>
      <c r="C1040" s="41" t="s">
        <v>691</v>
      </c>
      <c r="D1040" s="41" t="s">
        <v>8148</v>
      </c>
      <c r="E1040" s="54">
        <v>95883.96</v>
      </c>
      <c r="F1040" s="42">
        <v>45722.372743055559</v>
      </c>
      <c r="G1040" s="40"/>
      <c r="H1040" s="40"/>
    </row>
    <row r="1041" spans="1:8" x14ac:dyDescent="0.25">
      <c r="A1041" s="46" t="str">
        <f t="shared" si="51"/>
        <v>0000492902279806000196</v>
      </c>
      <c r="B1041" s="41" t="s">
        <v>1228</v>
      </c>
      <c r="C1041" s="41" t="s">
        <v>19</v>
      </c>
      <c r="D1041" s="41" t="s">
        <v>10295</v>
      </c>
      <c r="E1041" s="54">
        <v>75150</v>
      </c>
      <c r="F1041" s="42">
        <v>45722.375752314816</v>
      </c>
      <c r="G1041" s="40"/>
      <c r="H1041" s="40"/>
    </row>
    <row r="1042" spans="1:8" x14ac:dyDescent="0.25">
      <c r="A1042" s="46" t="str">
        <f t="shared" si="51"/>
        <v>0000491902279806000196</v>
      </c>
      <c r="B1042" s="41" t="s">
        <v>1138</v>
      </c>
      <c r="C1042" s="41" t="s">
        <v>19</v>
      </c>
      <c r="D1042" s="41" t="s">
        <v>10295</v>
      </c>
      <c r="E1042" s="54">
        <v>75150</v>
      </c>
      <c r="F1042" s="42">
        <v>45722.378912037035</v>
      </c>
      <c r="G1042" s="40"/>
      <c r="H1042" s="40"/>
    </row>
    <row r="1043" spans="1:8" x14ac:dyDescent="0.25">
      <c r="A1043" s="46" t="str">
        <f t="shared" si="51"/>
        <v>0001997215667402000111</v>
      </c>
      <c r="B1043" s="41" t="s">
        <v>1107</v>
      </c>
      <c r="C1043" s="41" t="s">
        <v>53</v>
      </c>
      <c r="D1043" s="41" t="s">
        <v>9089</v>
      </c>
      <c r="E1043" s="54">
        <v>733.38</v>
      </c>
      <c r="F1043" s="42">
        <v>45722.379212962966</v>
      </c>
      <c r="G1043" s="40"/>
      <c r="H1043" s="40"/>
    </row>
    <row r="1044" spans="1:8" x14ac:dyDescent="0.25">
      <c r="A1044" s="46" t="str">
        <f t="shared" si="51"/>
        <v>0054471894001641000104</v>
      </c>
      <c r="B1044" s="41" t="s">
        <v>1015</v>
      </c>
      <c r="C1044" s="41" t="s">
        <v>663</v>
      </c>
      <c r="D1044" s="41" t="s">
        <v>4026</v>
      </c>
      <c r="E1044" s="54">
        <v>3180.83</v>
      </c>
      <c r="F1044" s="42">
        <v>45722.3825</v>
      </c>
      <c r="G1044" s="40"/>
      <c r="H1044" s="40"/>
    </row>
    <row r="1045" spans="1:8" x14ac:dyDescent="0.25">
      <c r="A1045" s="46" t="str">
        <f t="shared" si="51"/>
        <v>0001997315667402000111</v>
      </c>
      <c r="B1045" s="41" t="s">
        <v>1108</v>
      </c>
      <c r="C1045" s="41" t="s">
        <v>53</v>
      </c>
      <c r="D1045" s="41" t="s">
        <v>9089</v>
      </c>
      <c r="E1045" s="54">
        <v>733.38</v>
      </c>
      <c r="F1045" s="42">
        <v>45722.384525462963</v>
      </c>
      <c r="G1045" s="40"/>
      <c r="H1045" s="40"/>
    </row>
    <row r="1046" spans="1:8" x14ac:dyDescent="0.25">
      <c r="A1046" s="46" t="str">
        <f t="shared" si="51"/>
        <v>0000219229650979000125</v>
      </c>
      <c r="B1046" s="41" t="s">
        <v>1020</v>
      </c>
      <c r="C1046" s="41" t="s">
        <v>298</v>
      </c>
      <c r="D1046" s="41" t="s">
        <v>10664</v>
      </c>
      <c r="E1046" s="54">
        <v>16080</v>
      </c>
      <c r="F1046" s="42">
        <v>45722.385162037041</v>
      </c>
      <c r="G1046" s="40"/>
      <c r="H1046" s="40"/>
    </row>
    <row r="1047" spans="1:8" x14ac:dyDescent="0.25">
      <c r="A1047" s="46" t="str">
        <f t="shared" si="51"/>
        <v>0001997415667402000111</v>
      </c>
      <c r="B1047" s="41" t="s">
        <v>1106</v>
      </c>
      <c r="C1047" s="41" t="s">
        <v>53</v>
      </c>
      <c r="D1047" s="41" t="s">
        <v>9089</v>
      </c>
      <c r="E1047" s="54">
        <v>733.38</v>
      </c>
      <c r="F1047" s="42">
        <v>45722.38726851852</v>
      </c>
      <c r="G1047" s="40"/>
      <c r="H1047" s="40"/>
    </row>
    <row r="1048" spans="1:8" x14ac:dyDescent="0.25">
      <c r="A1048" s="46" t="str">
        <f t="shared" si="51"/>
        <v>0000513302911903000150</v>
      </c>
      <c r="B1048" s="41" t="s">
        <v>1023</v>
      </c>
      <c r="C1048" s="41" t="s">
        <v>186</v>
      </c>
      <c r="D1048" s="41" t="s">
        <v>5799</v>
      </c>
      <c r="E1048" s="54">
        <v>35250.6</v>
      </c>
      <c r="F1048" s="42">
        <v>45722.38826388889</v>
      </c>
      <c r="G1048" s="40"/>
      <c r="H1048" s="40"/>
    </row>
    <row r="1049" spans="1:8" x14ac:dyDescent="0.25">
      <c r="A1049" s="46" t="str">
        <f t="shared" si="51"/>
        <v>0001997515667402000111</v>
      </c>
      <c r="B1049" s="41" t="s">
        <v>1105</v>
      </c>
      <c r="C1049" s="41" t="s">
        <v>53</v>
      </c>
      <c r="D1049" s="41" t="s">
        <v>9089</v>
      </c>
      <c r="E1049" s="54">
        <v>733.38</v>
      </c>
      <c r="F1049" s="42">
        <v>45722.389513888891</v>
      </c>
      <c r="G1049" s="40"/>
      <c r="H1049" s="40"/>
    </row>
    <row r="1050" spans="1:8" x14ac:dyDescent="0.25">
      <c r="A1050" s="46" t="str">
        <f t="shared" si="51"/>
        <v>0012043002730611000110</v>
      </c>
      <c r="B1050" s="41" t="s">
        <v>1033</v>
      </c>
      <c r="C1050" s="41" t="s">
        <v>779</v>
      </c>
      <c r="D1050" s="41" t="s">
        <v>4787</v>
      </c>
      <c r="E1050" s="54">
        <v>157177.32999999999</v>
      </c>
      <c r="F1050" s="42">
        <v>45722.392256944448</v>
      </c>
      <c r="G1050" s="40"/>
      <c r="H1050" s="40"/>
    </row>
    <row r="1051" spans="1:8" x14ac:dyDescent="0.25">
      <c r="A1051" s="46" t="str">
        <f t="shared" si="51"/>
        <v>0000325704365103000106</v>
      </c>
      <c r="B1051" s="41" t="s">
        <v>1192</v>
      </c>
      <c r="C1051" s="41" t="s">
        <v>463</v>
      </c>
      <c r="D1051" s="41" t="s">
        <v>9843</v>
      </c>
      <c r="E1051" s="54">
        <v>7705.49</v>
      </c>
      <c r="F1051" s="42">
        <v>45722.39435185185</v>
      </c>
      <c r="G1051" s="40"/>
      <c r="H1051" s="40"/>
    </row>
    <row r="1052" spans="1:8" x14ac:dyDescent="0.25">
      <c r="A1052" s="46" t="str">
        <f t="shared" si="51"/>
        <v>0000036804365103000106</v>
      </c>
      <c r="B1052" s="41" t="s">
        <v>1026</v>
      </c>
      <c r="C1052" s="41" t="s">
        <v>463</v>
      </c>
      <c r="D1052" s="41" t="s">
        <v>9843</v>
      </c>
      <c r="E1052" s="54">
        <v>3546.58</v>
      </c>
      <c r="F1052" s="42">
        <v>45722.401562500003</v>
      </c>
      <c r="G1052" s="40"/>
      <c r="H1052" s="40"/>
    </row>
    <row r="1053" spans="1:8" x14ac:dyDescent="0.25">
      <c r="A1053" s="46" t="str">
        <f t="shared" si="51"/>
        <v>0000036704365103000106</v>
      </c>
      <c r="B1053" s="41" t="s">
        <v>1024</v>
      </c>
      <c r="C1053" s="41" t="s">
        <v>463</v>
      </c>
      <c r="D1053" s="41" t="s">
        <v>9843</v>
      </c>
      <c r="E1053" s="54">
        <v>8032.53</v>
      </c>
      <c r="F1053" s="42">
        <v>45722.404664351852</v>
      </c>
      <c r="G1053" s="40"/>
      <c r="H1053" s="40"/>
    </row>
    <row r="1054" spans="1:8" x14ac:dyDescent="0.25">
      <c r="A1054" s="46" t="str">
        <f t="shared" si="51"/>
        <v>00008566 - NC06214736000149</v>
      </c>
      <c r="B1054" s="41" t="s">
        <v>11243</v>
      </c>
      <c r="C1054" s="41" t="s">
        <v>407</v>
      </c>
      <c r="D1054" s="41" t="s">
        <v>8178</v>
      </c>
      <c r="E1054" s="54">
        <v>-674.92</v>
      </c>
      <c r="F1054" s="42">
        <v>45722.413564814815</v>
      </c>
      <c r="G1054" s="40"/>
      <c r="H1054" s="40"/>
    </row>
    <row r="1055" spans="1:8" x14ac:dyDescent="0.25">
      <c r="A1055" s="46" t="str">
        <f t="shared" si="51"/>
        <v>0001336809305983000149</v>
      </c>
      <c r="B1055" s="41" t="s">
        <v>1230</v>
      </c>
      <c r="C1055" s="41" t="s">
        <v>984</v>
      </c>
      <c r="D1055" s="41" t="s">
        <v>8394</v>
      </c>
      <c r="E1055" s="54">
        <v>175350</v>
      </c>
      <c r="F1055" s="42">
        <v>45722.414282407408</v>
      </c>
      <c r="G1055" s="40"/>
      <c r="H1055" s="40"/>
    </row>
    <row r="1056" spans="1:8" x14ac:dyDescent="0.25">
      <c r="A1056" s="46" t="str">
        <f t="shared" si="51"/>
        <v>0001333009305983000149</v>
      </c>
      <c r="B1056" s="41" t="s">
        <v>1136</v>
      </c>
      <c r="C1056" s="41" t="s">
        <v>984</v>
      </c>
      <c r="D1056" s="41" t="s">
        <v>8394</v>
      </c>
      <c r="E1056" s="54">
        <v>175350</v>
      </c>
      <c r="F1056" s="42">
        <v>45722.417719907404</v>
      </c>
      <c r="G1056" s="40"/>
      <c r="H1056" s="40"/>
    </row>
    <row r="1057" spans="1:8" x14ac:dyDescent="0.25">
      <c r="A1057" s="46" t="str">
        <f t="shared" si="51"/>
        <v>0000855606214736000149</v>
      </c>
      <c r="B1057" s="41" t="s">
        <v>1151</v>
      </c>
      <c r="C1057" s="41" t="s">
        <v>407</v>
      </c>
      <c r="D1057" s="41" t="s">
        <v>8178</v>
      </c>
      <c r="E1057" s="54">
        <v>197676.9</v>
      </c>
      <c r="F1057" s="42">
        <v>45722.42015046296</v>
      </c>
      <c r="G1057" s="40"/>
      <c r="H1057" s="40"/>
    </row>
    <row r="1058" spans="1:8" x14ac:dyDescent="0.25">
      <c r="A1058" s="46" t="str">
        <f t="shared" si="51"/>
        <v>0001332909305983000149</v>
      </c>
      <c r="B1058" s="41" t="s">
        <v>1135</v>
      </c>
      <c r="C1058" s="41" t="s">
        <v>984</v>
      </c>
      <c r="D1058" s="41" t="s">
        <v>8394</v>
      </c>
      <c r="E1058" s="54">
        <v>175350</v>
      </c>
      <c r="F1058" s="42">
        <v>45722.422465277778</v>
      </c>
      <c r="G1058" s="40"/>
      <c r="H1058" s="40"/>
    </row>
    <row r="1059" spans="1:8" x14ac:dyDescent="0.25">
      <c r="A1059" s="46" t="str">
        <f t="shared" si="51"/>
        <v>0000855906214736000149</v>
      </c>
      <c r="B1059" s="41" t="s">
        <v>1156</v>
      </c>
      <c r="C1059" s="41" t="s">
        <v>407</v>
      </c>
      <c r="D1059" s="41" t="s">
        <v>8178</v>
      </c>
      <c r="E1059" s="54">
        <v>215542.26</v>
      </c>
      <c r="F1059" s="42">
        <v>45722.42528935185</v>
      </c>
      <c r="G1059" s="40"/>
      <c r="H1059" s="40"/>
    </row>
    <row r="1060" spans="1:8" x14ac:dyDescent="0.25">
      <c r="A1060" s="46" t="str">
        <f t="shared" si="51"/>
        <v>0000364900191027000109</v>
      </c>
      <c r="B1060" s="41" t="s">
        <v>1229</v>
      </c>
      <c r="C1060" s="41" t="s">
        <v>871</v>
      </c>
      <c r="D1060" s="41" t="s">
        <v>5569</v>
      </c>
      <c r="E1060" s="54">
        <v>13496</v>
      </c>
      <c r="F1060" s="42">
        <v>45722.429143518515</v>
      </c>
      <c r="G1060" s="40"/>
      <c r="H1060" s="40"/>
    </row>
    <row r="1061" spans="1:8" x14ac:dyDescent="0.25">
      <c r="A1061" s="46" t="str">
        <f t="shared" si="51"/>
        <v>0000855506214736000149</v>
      </c>
      <c r="B1061" s="41" t="s">
        <v>1150</v>
      </c>
      <c r="C1061" s="41" t="s">
        <v>407</v>
      </c>
      <c r="D1061" s="41" t="s">
        <v>8178</v>
      </c>
      <c r="E1061" s="54">
        <v>140607</v>
      </c>
      <c r="F1061" s="42">
        <v>45722.430451388886</v>
      </c>
      <c r="G1061" s="40"/>
      <c r="H1061" s="40"/>
    </row>
    <row r="1062" spans="1:8" x14ac:dyDescent="0.25">
      <c r="A1062" s="46" t="str">
        <f t="shared" si="51"/>
        <v>0000433801933257000169</v>
      </c>
      <c r="B1062" s="41" t="s">
        <v>1218</v>
      </c>
      <c r="C1062" s="41" t="s">
        <v>95</v>
      </c>
      <c r="D1062" s="41" t="s">
        <v>5846</v>
      </c>
      <c r="E1062" s="54">
        <v>6450</v>
      </c>
      <c r="F1062" s="42">
        <v>45722.431284722225</v>
      </c>
      <c r="G1062" s="40"/>
      <c r="H1062" s="40"/>
    </row>
    <row r="1063" spans="1:8" x14ac:dyDescent="0.25">
      <c r="A1063" s="46" t="str">
        <f t="shared" si="51"/>
        <v>0000513402911903000150</v>
      </c>
      <c r="B1063" s="41" t="s">
        <v>1188</v>
      </c>
      <c r="C1063" s="41" t="s">
        <v>186</v>
      </c>
      <c r="D1063" s="41" t="s">
        <v>5799</v>
      </c>
      <c r="E1063" s="54">
        <v>11310</v>
      </c>
      <c r="F1063" s="42">
        <v>45722.432199074072</v>
      </c>
      <c r="G1063" s="40"/>
      <c r="H1063" s="40"/>
    </row>
    <row r="1064" spans="1:8" x14ac:dyDescent="0.25">
      <c r="A1064" s="46" t="str">
        <f t="shared" si="51"/>
        <v>0000735601731177000120</v>
      </c>
      <c r="B1064" s="41" t="s">
        <v>1007</v>
      </c>
      <c r="C1064" s="41" t="s">
        <v>1006</v>
      </c>
      <c r="D1064" s="41" t="s">
        <v>11244</v>
      </c>
      <c r="E1064" s="54">
        <v>67930.03</v>
      </c>
      <c r="F1064" s="42">
        <v>45722.437951388885</v>
      </c>
      <c r="G1064" s="40"/>
      <c r="H1064" s="40"/>
    </row>
    <row r="1065" spans="1:8" x14ac:dyDescent="0.25">
      <c r="A1065" s="46" t="str">
        <f t="shared" ref="A1065:A1103" si="52">B1065&amp;C1065</f>
        <v>0000117627624266000161</v>
      </c>
      <c r="B1065" s="41" t="s">
        <v>1021</v>
      </c>
      <c r="C1065" s="41" t="s">
        <v>452</v>
      </c>
      <c r="D1065" s="41" t="s">
        <v>10410</v>
      </c>
      <c r="E1065" s="54">
        <v>2000</v>
      </c>
      <c r="F1065" s="42">
        <v>45722.442256944443</v>
      </c>
      <c r="G1065" s="40"/>
      <c r="H1065" s="40"/>
    </row>
    <row r="1066" spans="1:8" x14ac:dyDescent="0.25">
      <c r="A1066" s="46" t="str">
        <f t="shared" si="52"/>
        <v>0000106643965130000171</v>
      </c>
      <c r="B1066" s="41" t="s">
        <v>1017</v>
      </c>
      <c r="C1066" s="41" t="s">
        <v>315</v>
      </c>
      <c r="D1066" s="41" t="s">
        <v>3343</v>
      </c>
      <c r="E1066" s="54">
        <v>2400</v>
      </c>
      <c r="F1066" s="42">
        <v>45722.452199074076</v>
      </c>
      <c r="G1066" s="40"/>
      <c r="H1066" s="40"/>
    </row>
    <row r="1067" spans="1:8" x14ac:dyDescent="0.25">
      <c r="A1067" s="46" t="str">
        <f t="shared" si="52"/>
        <v xml:space="preserve">0061391064601925000502  </v>
      </c>
      <c r="B1067" s="41" t="s">
        <v>1209</v>
      </c>
      <c r="C1067" s="41" t="s">
        <v>1695</v>
      </c>
      <c r="D1067" s="41" t="s">
        <v>10411</v>
      </c>
      <c r="E1067" s="54">
        <v>1181.81</v>
      </c>
      <c r="F1067" s="42">
        <v>45722.456180555557</v>
      </c>
      <c r="G1067" s="40"/>
      <c r="H1067" s="40"/>
    </row>
    <row r="1068" spans="1:8" x14ac:dyDescent="0.25">
      <c r="A1068" s="46" t="str">
        <f t="shared" si="52"/>
        <v>0002357435795954000201</v>
      </c>
      <c r="B1068" s="41" t="s">
        <v>1183</v>
      </c>
      <c r="C1068" s="41" t="s">
        <v>302</v>
      </c>
      <c r="D1068" s="41" t="s">
        <v>7434</v>
      </c>
      <c r="E1068" s="54">
        <v>8471.7199999999993</v>
      </c>
      <c r="F1068" s="42">
        <v>45722.458599537036</v>
      </c>
      <c r="G1068" s="40"/>
      <c r="H1068" s="40"/>
    </row>
    <row r="1069" spans="1:8" x14ac:dyDescent="0.25">
      <c r="A1069" s="46" t="str">
        <f t="shared" si="52"/>
        <v>0009397610817634000195</v>
      </c>
      <c r="B1069" s="41" t="s">
        <v>1101</v>
      </c>
      <c r="C1069" s="41" t="s">
        <v>805</v>
      </c>
      <c r="D1069" s="41" t="s">
        <v>9566</v>
      </c>
      <c r="E1069" s="54">
        <v>3600</v>
      </c>
      <c r="F1069" s="42">
        <v>45722.464212962965</v>
      </c>
      <c r="G1069" s="40"/>
      <c r="H1069" s="40"/>
    </row>
    <row r="1070" spans="1:8" x14ac:dyDescent="0.25">
      <c r="A1070" s="46" t="str">
        <f t="shared" si="52"/>
        <v>0028840009089849000158</v>
      </c>
      <c r="B1070" s="41" t="s">
        <v>11245</v>
      </c>
      <c r="C1070" s="41" t="s">
        <v>8015</v>
      </c>
      <c r="D1070" s="41" t="s">
        <v>8016</v>
      </c>
      <c r="E1070" s="54">
        <v>450</v>
      </c>
      <c r="F1070" s="42">
        <v>45722.469363425924</v>
      </c>
      <c r="G1070" s="40"/>
      <c r="H1070" s="40"/>
    </row>
    <row r="1071" spans="1:8" x14ac:dyDescent="0.25">
      <c r="A1071" s="46" t="str">
        <f t="shared" si="52"/>
        <v>0002015705701783000154</v>
      </c>
      <c r="B1071" s="41" t="s">
        <v>11246</v>
      </c>
      <c r="C1071" s="41" t="s">
        <v>11247</v>
      </c>
      <c r="D1071" s="41" t="s">
        <v>11248</v>
      </c>
      <c r="E1071" s="54">
        <v>1433.2</v>
      </c>
      <c r="F1071" s="42">
        <v>45722.473506944443</v>
      </c>
      <c r="G1071" s="40"/>
      <c r="H1071" s="40"/>
    </row>
    <row r="1072" spans="1:8" x14ac:dyDescent="0.25">
      <c r="A1072" s="46" t="str">
        <f t="shared" si="52"/>
        <v>006500931329180000183</v>
      </c>
      <c r="B1072" s="41" t="s">
        <v>11249</v>
      </c>
      <c r="C1072" s="41" t="s">
        <v>7403</v>
      </c>
      <c r="D1072" s="41" t="s">
        <v>7404</v>
      </c>
      <c r="E1072" s="54">
        <v>0</v>
      </c>
      <c r="F1072" s="42">
        <v>45722.476643518516</v>
      </c>
      <c r="G1072" s="40"/>
      <c r="H1072" s="40"/>
    </row>
    <row r="1073" spans="1:8" x14ac:dyDescent="0.25">
      <c r="A1073" s="46" t="str">
        <f t="shared" si="52"/>
        <v>0012042902730611000110</v>
      </c>
      <c r="B1073" s="41" t="s">
        <v>1032</v>
      </c>
      <c r="C1073" s="41" t="s">
        <v>779</v>
      </c>
      <c r="D1073" s="41" t="s">
        <v>4787</v>
      </c>
      <c r="E1073" s="54">
        <v>26196.22</v>
      </c>
      <c r="F1073" s="42">
        <v>45722.482175925928</v>
      </c>
      <c r="G1073" s="40"/>
      <c r="H1073" s="40"/>
    </row>
    <row r="1074" spans="1:8" x14ac:dyDescent="0.25">
      <c r="A1074" s="46" t="str">
        <f t="shared" si="52"/>
        <v>0000744700237457000114</v>
      </c>
      <c r="B1074" s="41" t="s">
        <v>1182</v>
      </c>
      <c r="C1074" s="41" t="s">
        <v>1181</v>
      </c>
      <c r="D1074" s="41" t="s">
        <v>3955</v>
      </c>
      <c r="E1074" s="54">
        <v>644</v>
      </c>
      <c r="F1074" s="42">
        <v>45722.4846412037</v>
      </c>
      <c r="G1074" s="40"/>
      <c r="H1074" s="40"/>
    </row>
    <row r="1075" spans="1:8" x14ac:dyDescent="0.25">
      <c r="A1075" s="46" t="str">
        <f t="shared" si="52"/>
        <v>0012042802730611000110</v>
      </c>
      <c r="B1075" s="41" t="s">
        <v>1031</v>
      </c>
      <c r="C1075" s="41" t="s">
        <v>779</v>
      </c>
      <c r="D1075" s="41" t="s">
        <v>4787</v>
      </c>
      <c r="E1075" s="54">
        <v>152539.66</v>
      </c>
      <c r="F1075" s="42">
        <v>45722.494710648149</v>
      </c>
      <c r="G1075" s="40"/>
      <c r="H1075" s="40"/>
    </row>
    <row r="1076" spans="1:8" x14ac:dyDescent="0.25">
      <c r="A1076" s="46" t="str">
        <f t="shared" si="52"/>
        <v>0001245030127872000186</v>
      </c>
      <c r="B1076" s="41" t="s">
        <v>1226</v>
      </c>
      <c r="C1076" s="41" t="s">
        <v>47</v>
      </c>
      <c r="D1076" s="41" t="s">
        <v>4409</v>
      </c>
      <c r="E1076" s="54">
        <v>757319.16</v>
      </c>
      <c r="F1076" s="42">
        <v>45722.496759259258</v>
      </c>
      <c r="G1076" s="40"/>
      <c r="H1076" s="40"/>
    </row>
    <row r="1077" spans="1:8" x14ac:dyDescent="0.25">
      <c r="A1077" s="46" t="str">
        <f t="shared" si="52"/>
        <v>0002349835795954000201</v>
      </c>
      <c r="B1077" s="41" t="s">
        <v>1013</v>
      </c>
      <c r="C1077" s="41" t="s">
        <v>302</v>
      </c>
      <c r="D1077" s="41" t="s">
        <v>7434</v>
      </c>
      <c r="E1077" s="54">
        <v>21179.3</v>
      </c>
      <c r="F1077" s="42">
        <v>45722.503449074073</v>
      </c>
      <c r="G1077" s="40"/>
      <c r="H1077" s="40"/>
    </row>
    <row r="1078" spans="1:8" x14ac:dyDescent="0.25">
      <c r="A1078" s="46" t="str">
        <f t="shared" si="52"/>
        <v>0000351806077867000121</v>
      </c>
      <c r="B1078" s="41" t="s">
        <v>1224</v>
      </c>
      <c r="C1078" s="41" t="s">
        <v>436</v>
      </c>
      <c r="D1078" s="41" t="s">
        <v>9579</v>
      </c>
      <c r="E1078" s="54">
        <v>376821</v>
      </c>
      <c r="F1078" s="42">
        <v>45722.513692129629</v>
      </c>
      <c r="G1078" s="40"/>
      <c r="H1078" s="40"/>
    </row>
    <row r="1079" spans="1:8" x14ac:dyDescent="0.25">
      <c r="A1079" s="46" t="str">
        <f t="shared" si="52"/>
        <v>0000008529897180000138</v>
      </c>
      <c r="B1079" s="41" t="s">
        <v>1252</v>
      </c>
      <c r="C1079" s="41" t="s">
        <v>320</v>
      </c>
      <c r="D1079" s="41" t="s">
        <v>10412</v>
      </c>
      <c r="E1079" s="54">
        <v>2277.77</v>
      </c>
      <c r="F1079" s="42">
        <v>45722.519548611112</v>
      </c>
      <c r="G1079" s="40"/>
      <c r="H1079" s="40"/>
    </row>
    <row r="1080" spans="1:8" x14ac:dyDescent="0.25">
      <c r="A1080" s="46" t="str">
        <f t="shared" si="52"/>
        <v>0012042502730611000110</v>
      </c>
      <c r="B1080" s="41" t="s">
        <v>1035</v>
      </c>
      <c r="C1080" s="41" t="s">
        <v>779</v>
      </c>
      <c r="D1080" s="41" t="s">
        <v>4787</v>
      </c>
      <c r="E1080" s="54">
        <v>28585.78</v>
      </c>
      <c r="F1080" s="42">
        <v>45722.52888888889</v>
      </c>
      <c r="G1080" s="40"/>
      <c r="H1080" s="40"/>
    </row>
    <row r="1081" spans="1:8" x14ac:dyDescent="0.25">
      <c r="A1081" s="46" t="str">
        <f t="shared" si="52"/>
        <v>0012042702730611000110</v>
      </c>
      <c r="B1081" s="41" t="s">
        <v>1030</v>
      </c>
      <c r="C1081" s="41" t="s">
        <v>779</v>
      </c>
      <c r="D1081" s="41" t="s">
        <v>4787</v>
      </c>
      <c r="E1081" s="54">
        <v>25423.279999999999</v>
      </c>
      <c r="F1081" s="42">
        <v>45722.554270833331</v>
      </c>
      <c r="G1081" s="40"/>
      <c r="H1081" s="40"/>
    </row>
    <row r="1082" spans="1:8" x14ac:dyDescent="0.25">
      <c r="A1082" s="46" t="str">
        <f t="shared" si="52"/>
        <v>0012042402730611000110</v>
      </c>
      <c r="B1082" s="41" t="s">
        <v>780</v>
      </c>
      <c r="C1082" s="41" t="s">
        <v>779</v>
      </c>
      <c r="D1082" s="41" t="s">
        <v>4787</v>
      </c>
      <c r="E1082" s="54">
        <v>221323.68</v>
      </c>
      <c r="F1082" s="42">
        <v>45722.556446759256</v>
      </c>
      <c r="G1082" s="40"/>
      <c r="H1082" s="40"/>
    </row>
    <row r="1083" spans="1:8" x14ac:dyDescent="0.25">
      <c r="A1083" s="46" t="str">
        <f t="shared" si="52"/>
        <v>0012042302730611000110</v>
      </c>
      <c r="B1083" s="41" t="s">
        <v>1034</v>
      </c>
      <c r="C1083" s="41" t="s">
        <v>779</v>
      </c>
      <c r="D1083" s="41" t="s">
        <v>4787</v>
      </c>
      <c r="E1083" s="54">
        <v>36887.279999999999</v>
      </c>
      <c r="F1083" s="42">
        <v>45722.559537037036</v>
      </c>
      <c r="G1083" s="40"/>
      <c r="H1083" s="40"/>
    </row>
    <row r="1084" spans="1:8" x14ac:dyDescent="0.25">
      <c r="A1084" s="46" t="str">
        <f t="shared" si="52"/>
        <v>0012042602730611000110</v>
      </c>
      <c r="B1084" s="41" t="s">
        <v>1029</v>
      </c>
      <c r="C1084" s="41" t="s">
        <v>779</v>
      </c>
      <c r="D1084" s="41" t="s">
        <v>4787</v>
      </c>
      <c r="E1084" s="54">
        <v>171514.68</v>
      </c>
      <c r="F1084" s="42">
        <v>45722.56177083333</v>
      </c>
      <c r="G1084" s="40"/>
      <c r="H1084" s="40"/>
    </row>
    <row r="1085" spans="1:8" x14ac:dyDescent="0.25">
      <c r="A1085" s="46" t="str">
        <f t="shared" si="52"/>
        <v>0000550303143181000101</v>
      </c>
      <c r="B1085" s="41" t="s">
        <v>1161</v>
      </c>
      <c r="C1085" s="41" t="s">
        <v>415</v>
      </c>
      <c r="D1085" s="41" t="s">
        <v>10819</v>
      </c>
      <c r="E1085" s="54">
        <v>61954.68</v>
      </c>
      <c r="F1085" s="42">
        <v>45722.565057870372</v>
      </c>
      <c r="G1085" s="40"/>
      <c r="H1085" s="40"/>
    </row>
    <row r="1086" spans="1:8" x14ac:dyDescent="0.25">
      <c r="A1086" s="46" t="str">
        <f t="shared" si="52"/>
        <v>0003356836503494000174</v>
      </c>
      <c r="B1086" s="41" t="s">
        <v>1185</v>
      </c>
      <c r="C1086" s="41" t="s">
        <v>465</v>
      </c>
      <c r="D1086" s="41" t="s">
        <v>10556</v>
      </c>
      <c r="E1086" s="54">
        <v>20583.27</v>
      </c>
      <c r="F1086" s="42">
        <v>45722.570648148147</v>
      </c>
      <c r="G1086" s="40"/>
      <c r="H1086" s="40"/>
    </row>
    <row r="1087" spans="1:8" x14ac:dyDescent="0.25">
      <c r="A1087" s="46" t="str">
        <f t="shared" si="52"/>
        <v>0003356936503494000174</v>
      </c>
      <c r="B1087" s="41" t="s">
        <v>1187</v>
      </c>
      <c r="C1087" s="41" t="s">
        <v>465</v>
      </c>
      <c r="D1087" s="41" t="s">
        <v>10556</v>
      </c>
      <c r="E1087" s="54">
        <v>20916.150000000001</v>
      </c>
      <c r="F1087" s="42">
        <v>45722.575069444443</v>
      </c>
      <c r="G1087" s="40"/>
      <c r="H1087" s="40"/>
    </row>
    <row r="1088" spans="1:8" x14ac:dyDescent="0.25">
      <c r="A1088" s="46" t="str">
        <f t="shared" si="52"/>
        <v>0000876882895327000133</v>
      </c>
      <c r="B1088" s="41" t="s">
        <v>1127</v>
      </c>
      <c r="C1088" s="41" t="s">
        <v>37</v>
      </c>
      <c r="D1088" s="41" t="s">
        <v>5817</v>
      </c>
      <c r="E1088" s="54">
        <v>33333.33</v>
      </c>
      <c r="F1088" s="42">
        <v>45722.577962962961</v>
      </c>
      <c r="G1088" s="40"/>
      <c r="H1088" s="40"/>
    </row>
    <row r="1089" spans="1:8" x14ac:dyDescent="0.25">
      <c r="A1089" s="46" t="str">
        <f t="shared" si="52"/>
        <v>0000248002408485000182</v>
      </c>
      <c r="B1089" s="41" t="s">
        <v>942</v>
      </c>
      <c r="C1089" s="41" t="s">
        <v>350</v>
      </c>
      <c r="D1089" s="41" t="s">
        <v>10446</v>
      </c>
      <c r="E1089" s="54">
        <v>76829.38</v>
      </c>
      <c r="F1089" s="42">
        <v>45722.586331018516</v>
      </c>
      <c r="G1089" s="40"/>
      <c r="H1089" s="40"/>
    </row>
    <row r="1090" spans="1:8" x14ac:dyDescent="0.25">
      <c r="A1090" s="46" t="str">
        <f t="shared" si="52"/>
        <v>0000855706214736000149</v>
      </c>
      <c r="B1090" s="41" t="s">
        <v>1152</v>
      </c>
      <c r="C1090" s="41" t="s">
        <v>407</v>
      </c>
      <c r="D1090" s="41" t="s">
        <v>8178</v>
      </c>
      <c r="E1090" s="54">
        <v>67362.960000000006</v>
      </c>
      <c r="F1090" s="42">
        <v>45722.592766203707</v>
      </c>
      <c r="G1090" s="40"/>
      <c r="H1090" s="40"/>
    </row>
    <row r="1091" spans="1:8" x14ac:dyDescent="0.25">
      <c r="A1091" s="46" t="str">
        <f t="shared" si="52"/>
        <v>0000550103143181000101</v>
      </c>
      <c r="B1091" s="41" t="s">
        <v>1157</v>
      </c>
      <c r="C1091" s="41" t="s">
        <v>415</v>
      </c>
      <c r="D1091" s="41" t="s">
        <v>10819</v>
      </c>
      <c r="E1091" s="54">
        <v>142877.85</v>
      </c>
      <c r="F1091" s="42">
        <v>45722.596736111111</v>
      </c>
      <c r="G1091" s="40"/>
      <c r="H1091" s="40"/>
    </row>
    <row r="1092" spans="1:8" x14ac:dyDescent="0.25">
      <c r="A1092" s="46" t="str">
        <f t="shared" si="52"/>
        <v>0000550203143181000101</v>
      </c>
      <c r="B1092" s="41" t="s">
        <v>1159</v>
      </c>
      <c r="C1092" s="41" t="s">
        <v>415</v>
      </c>
      <c r="D1092" s="41" t="s">
        <v>10819</v>
      </c>
      <c r="E1092" s="54">
        <v>77718.27</v>
      </c>
      <c r="F1092" s="42">
        <v>45722.602627314816</v>
      </c>
      <c r="G1092" s="40"/>
      <c r="H1092" s="40"/>
    </row>
    <row r="1093" spans="1:8" x14ac:dyDescent="0.25">
      <c r="A1093" s="46" t="str">
        <f t="shared" si="52"/>
        <v>0000095340548150000159</v>
      </c>
      <c r="B1093" s="41" t="s">
        <v>1133</v>
      </c>
      <c r="C1093" s="41" t="s">
        <v>509</v>
      </c>
      <c r="D1093" s="41" t="s">
        <v>5051</v>
      </c>
      <c r="E1093" s="54">
        <v>40669.440000000002</v>
      </c>
      <c r="F1093" s="42">
        <v>45722.611886574072</v>
      </c>
      <c r="G1093" s="40"/>
      <c r="H1093" s="40"/>
    </row>
    <row r="1094" spans="1:8" x14ac:dyDescent="0.25">
      <c r="A1094" s="46" t="str">
        <f t="shared" si="52"/>
        <v>0010100796534094000158</v>
      </c>
      <c r="B1094" s="41" t="s">
        <v>927</v>
      </c>
      <c r="C1094" s="41" t="s">
        <v>149</v>
      </c>
      <c r="D1094" s="41" t="s">
        <v>3207</v>
      </c>
      <c r="E1094" s="54">
        <v>43999.199999999997</v>
      </c>
      <c r="F1094" s="42">
        <v>45722.620752314811</v>
      </c>
      <c r="G1094" s="40"/>
      <c r="H1094" s="40"/>
    </row>
    <row r="1095" spans="1:8" x14ac:dyDescent="0.25">
      <c r="A1095" s="46" t="str">
        <f t="shared" si="52"/>
        <v>0000855306214736000149</v>
      </c>
      <c r="B1095" s="41" t="s">
        <v>1148</v>
      </c>
      <c r="C1095" s="41" t="s">
        <v>407</v>
      </c>
      <c r="D1095" s="41" t="s">
        <v>8178</v>
      </c>
      <c r="E1095" s="54">
        <v>211737.60000000001</v>
      </c>
      <c r="F1095" s="42">
        <v>45722.62363425926</v>
      </c>
      <c r="G1095" s="40"/>
      <c r="H1095" s="40"/>
    </row>
    <row r="1096" spans="1:8" x14ac:dyDescent="0.25">
      <c r="A1096" s="46" t="str">
        <f t="shared" si="52"/>
        <v>00008553 - NC06214736000149</v>
      </c>
      <c r="B1096" s="41" t="s">
        <v>11250</v>
      </c>
      <c r="C1096" s="41" t="s">
        <v>407</v>
      </c>
      <c r="D1096" s="41" t="s">
        <v>8178</v>
      </c>
      <c r="E1096" s="54">
        <v>-6620.11</v>
      </c>
      <c r="F1096" s="42">
        <v>45722.626238425924</v>
      </c>
      <c r="G1096" s="40"/>
      <c r="H1096" s="40"/>
    </row>
    <row r="1097" spans="1:8" x14ac:dyDescent="0.25">
      <c r="A1097" s="46" t="str">
        <f t="shared" si="52"/>
        <v>0399295423412247000110</v>
      </c>
      <c r="B1097" s="41" t="s">
        <v>920</v>
      </c>
      <c r="C1097" s="41" t="s">
        <v>14</v>
      </c>
      <c r="D1097" s="41" t="s">
        <v>3477</v>
      </c>
      <c r="E1097" s="54">
        <v>584634.01</v>
      </c>
      <c r="F1097" s="42">
        <v>45722.638761574075</v>
      </c>
      <c r="G1097" s="40"/>
      <c r="H1097" s="40"/>
    </row>
    <row r="1098" spans="1:8" x14ac:dyDescent="0.25">
      <c r="A1098" s="46" t="str">
        <f t="shared" si="52"/>
        <v>0003357036503494000174</v>
      </c>
      <c r="B1098" s="41" t="s">
        <v>1186</v>
      </c>
      <c r="C1098" s="41" t="s">
        <v>465</v>
      </c>
      <c r="D1098" s="41" t="s">
        <v>10556</v>
      </c>
      <c r="E1098" s="54">
        <v>23164.79</v>
      </c>
      <c r="F1098" s="42">
        <v>45722.643784722219</v>
      </c>
      <c r="G1098" s="40"/>
      <c r="H1098" s="40"/>
    </row>
    <row r="1099" spans="1:8" x14ac:dyDescent="0.25">
      <c r="A1099" s="46" t="str">
        <f t="shared" si="52"/>
        <v>0003716008736011000570</v>
      </c>
      <c r="B1099" s="41" t="s">
        <v>1071</v>
      </c>
      <c r="C1099" s="41" t="s">
        <v>2023</v>
      </c>
      <c r="D1099" s="41" t="s">
        <v>6030</v>
      </c>
      <c r="E1099" s="54">
        <v>1922.84</v>
      </c>
      <c r="F1099" s="42">
        <v>45722.647418981483</v>
      </c>
      <c r="G1099" s="40"/>
      <c r="H1099" s="40"/>
    </row>
    <row r="1100" spans="1:8" x14ac:dyDescent="0.25">
      <c r="A1100" s="46" t="str">
        <f t="shared" si="52"/>
        <v>0011415408736011001118</v>
      </c>
      <c r="B1100" s="41" t="s">
        <v>1070</v>
      </c>
      <c r="C1100" s="41" t="s">
        <v>370</v>
      </c>
      <c r="D1100" s="41" t="s">
        <v>6030</v>
      </c>
      <c r="E1100" s="54">
        <v>2825</v>
      </c>
      <c r="F1100" s="42">
        <v>45722.651678240742</v>
      </c>
      <c r="G1100" s="40"/>
      <c r="H1100" s="40"/>
    </row>
    <row r="1101" spans="1:8" x14ac:dyDescent="0.25">
      <c r="A1101" s="46" t="str">
        <f t="shared" si="52"/>
        <v>0010100696534094000158</v>
      </c>
      <c r="B1101" s="41" t="s">
        <v>926</v>
      </c>
      <c r="C1101" s="41" t="s">
        <v>149</v>
      </c>
      <c r="D1101" s="41" t="s">
        <v>3207</v>
      </c>
      <c r="E1101" s="54">
        <v>183243.6</v>
      </c>
      <c r="F1101" s="42">
        <v>45722.653391203705</v>
      </c>
      <c r="G1101" s="40"/>
      <c r="H1101" s="40"/>
    </row>
    <row r="1102" spans="1:8" x14ac:dyDescent="0.25">
      <c r="A1102" s="46" t="str">
        <f t="shared" si="52"/>
        <v>0027446708736011000499</v>
      </c>
      <c r="B1102" s="41" t="s">
        <v>1069</v>
      </c>
      <c r="C1102" s="41" t="s">
        <v>772</v>
      </c>
      <c r="D1102" s="41" t="s">
        <v>6030</v>
      </c>
      <c r="E1102" s="54">
        <v>17542.330000000002</v>
      </c>
      <c r="F1102" s="42">
        <v>45722.655081018522</v>
      </c>
      <c r="G1102" s="40"/>
      <c r="H1102" s="40"/>
    </row>
    <row r="1103" spans="1:8" x14ac:dyDescent="0.25">
      <c r="A1103" s="46" t="str">
        <f t="shared" si="52"/>
        <v>0000108008628438000120</v>
      </c>
      <c r="B1103" s="41" t="s">
        <v>941</v>
      </c>
      <c r="C1103" s="41" t="s">
        <v>812</v>
      </c>
      <c r="D1103" s="41" t="s">
        <v>6219</v>
      </c>
      <c r="E1103" s="54">
        <v>31000</v>
      </c>
      <c r="F1103" s="42">
        <v>45722.658912037034</v>
      </c>
      <c r="G1103" s="40"/>
      <c r="H1103" s="40"/>
    </row>
    <row r="1104" spans="1:8" x14ac:dyDescent="0.25">
      <c r="A1104" s="46" t="str">
        <f t="shared" ref="A1104:A1133" si="53">B1104&amp;C1104</f>
        <v>0399395023412247000110</v>
      </c>
      <c r="B1104" s="41" t="s">
        <v>923</v>
      </c>
      <c r="C1104" s="41" t="s">
        <v>14</v>
      </c>
      <c r="D1104" s="41" t="s">
        <v>3477</v>
      </c>
      <c r="E1104" s="54">
        <v>42206.14</v>
      </c>
      <c r="F1104" s="42">
        <v>45722.660428240742</v>
      </c>
      <c r="G1104" s="40"/>
      <c r="H1104" s="40"/>
    </row>
    <row r="1105" spans="1:8" x14ac:dyDescent="0.25">
      <c r="A1105" s="46" t="str">
        <f t="shared" si="53"/>
        <v>0001229667393181000134</v>
      </c>
      <c r="B1105" s="41" t="s">
        <v>1097</v>
      </c>
      <c r="C1105" s="41" t="s">
        <v>493</v>
      </c>
      <c r="D1105" s="41" t="s">
        <v>6306</v>
      </c>
      <c r="E1105" s="54">
        <v>23914.48</v>
      </c>
      <c r="F1105" s="42">
        <v>45722.663564814815</v>
      </c>
      <c r="G1105" s="40"/>
      <c r="H1105" s="40"/>
    </row>
    <row r="1106" spans="1:8" x14ac:dyDescent="0.25">
      <c r="A1106" s="46" t="str">
        <f t="shared" si="53"/>
        <v>0399394723412247000110</v>
      </c>
      <c r="B1106" s="41" t="s">
        <v>922</v>
      </c>
      <c r="C1106" s="41" t="s">
        <v>14</v>
      </c>
      <c r="D1106" s="41" t="s">
        <v>3477</v>
      </c>
      <c r="E1106" s="54">
        <v>71814.740000000005</v>
      </c>
      <c r="F1106" s="42">
        <v>45722.670902777776</v>
      </c>
      <c r="G1106" s="40"/>
      <c r="H1106" s="40"/>
    </row>
    <row r="1107" spans="1:8" x14ac:dyDescent="0.25">
      <c r="A1107" s="46" t="str">
        <f t="shared" si="53"/>
        <v>0000488702854976000157</v>
      </c>
      <c r="B1107" s="41" t="s">
        <v>1163</v>
      </c>
      <c r="C1107" s="41" t="s">
        <v>756</v>
      </c>
      <c r="D1107" s="41" t="s">
        <v>7341</v>
      </c>
      <c r="E1107" s="54">
        <v>0</v>
      </c>
      <c r="F1107" s="42">
        <v>45722.672881944447</v>
      </c>
      <c r="G1107" s="40"/>
      <c r="H1107" s="40"/>
    </row>
    <row r="1108" spans="1:8" x14ac:dyDescent="0.25">
      <c r="A1108" s="46" t="str">
        <f t="shared" si="53"/>
        <v>00000961R - NC19540230000171</v>
      </c>
      <c r="B1108" s="41" t="s">
        <v>11251</v>
      </c>
      <c r="C1108" s="41" t="s">
        <v>356</v>
      </c>
      <c r="D1108" s="41" t="s">
        <v>3298</v>
      </c>
      <c r="E1108" s="54">
        <v>-49.98</v>
      </c>
      <c r="F1108" s="42">
        <v>45722.673321759263</v>
      </c>
      <c r="G1108" s="40"/>
      <c r="H1108" s="40"/>
    </row>
    <row r="1109" spans="1:8" x14ac:dyDescent="0.25">
      <c r="A1109" s="46" t="str">
        <f t="shared" si="53"/>
        <v>0000856606214736000149</v>
      </c>
      <c r="B1109" s="41" t="s">
        <v>1168</v>
      </c>
      <c r="C1109" s="41" t="s">
        <v>407</v>
      </c>
      <c r="D1109" s="41" t="s">
        <v>8178</v>
      </c>
      <c r="E1109" s="54">
        <v>68673.11</v>
      </c>
      <c r="F1109" s="42">
        <v>45722.677557870367</v>
      </c>
      <c r="G1109" s="40"/>
      <c r="H1109" s="40"/>
    </row>
    <row r="1110" spans="1:8" x14ac:dyDescent="0.25">
      <c r="A1110" s="46" t="str">
        <f t="shared" si="53"/>
        <v>0000000440949164000184</v>
      </c>
      <c r="B1110" s="41" t="s">
        <v>2260</v>
      </c>
      <c r="C1110" s="41" t="s">
        <v>11252</v>
      </c>
      <c r="D1110" s="41" t="s">
        <v>11253</v>
      </c>
      <c r="E1110" s="54">
        <v>58400</v>
      </c>
      <c r="F1110" s="42">
        <v>45722.686030092591</v>
      </c>
      <c r="G1110" s="40"/>
      <c r="H1110" s="40"/>
    </row>
    <row r="1111" spans="1:8" x14ac:dyDescent="0.25">
      <c r="A1111" s="46" t="str">
        <f t="shared" si="53"/>
        <v>0001224519899556000190</v>
      </c>
      <c r="B1111" s="41" t="s">
        <v>1134</v>
      </c>
      <c r="C1111" s="41" t="s">
        <v>865</v>
      </c>
      <c r="D1111" s="41" t="s">
        <v>9123</v>
      </c>
      <c r="E1111" s="54">
        <v>214228.99</v>
      </c>
      <c r="F1111" s="42">
        <v>45722.68677083333</v>
      </c>
      <c r="G1111" s="40"/>
      <c r="H1111" s="40"/>
    </row>
    <row r="1112" spans="1:8" x14ac:dyDescent="0.25">
      <c r="A1112" s="46" t="str">
        <f t="shared" si="53"/>
        <v>0000022304170711000165</v>
      </c>
      <c r="B1112" s="41" t="s">
        <v>1119</v>
      </c>
      <c r="C1112" s="41" t="s">
        <v>383</v>
      </c>
      <c r="D1112" s="41" t="s">
        <v>7804</v>
      </c>
      <c r="E1112" s="54">
        <v>62295.93</v>
      </c>
      <c r="F1112" s="42">
        <v>45722.6950462963</v>
      </c>
      <c r="G1112" s="40"/>
      <c r="H1112" s="40"/>
    </row>
    <row r="1113" spans="1:8" x14ac:dyDescent="0.25">
      <c r="A1113" s="46" t="str">
        <f t="shared" si="53"/>
        <v>0001593810906993000119</v>
      </c>
      <c r="B1113" s="41" t="s">
        <v>1123</v>
      </c>
      <c r="C1113" s="41" t="s">
        <v>867</v>
      </c>
      <c r="D1113" s="41" t="s">
        <v>3590</v>
      </c>
      <c r="E1113" s="54">
        <v>40973.94</v>
      </c>
      <c r="F1113" s="42">
        <v>45722.709351851852</v>
      </c>
      <c r="G1113" s="40"/>
      <c r="H1113" s="40"/>
    </row>
    <row r="1114" spans="1:8" x14ac:dyDescent="0.25">
      <c r="A1114" s="46" t="str">
        <f t="shared" si="53"/>
        <v>0000022204170711000165</v>
      </c>
      <c r="B1114" s="41" t="s">
        <v>1118</v>
      </c>
      <c r="C1114" s="41" t="s">
        <v>383</v>
      </c>
      <c r="D1114" s="41" t="s">
        <v>7804</v>
      </c>
      <c r="E1114" s="54">
        <v>0</v>
      </c>
      <c r="F1114" s="42">
        <v>45722.713680555556</v>
      </c>
      <c r="G1114" s="40"/>
      <c r="H1114" s="40"/>
    </row>
    <row r="1115" spans="1:8" x14ac:dyDescent="0.25">
      <c r="A1115" s="46" t="str">
        <f t="shared" si="53"/>
        <v>0000543021264253000142</v>
      </c>
      <c r="B1115" s="41" t="s">
        <v>1124</v>
      </c>
      <c r="C1115" s="41" t="s">
        <v>504</v>
      </c>
      <c r="D1115" s="41" t="s">
        <v>7823</v>
      </c>
      <c r="E1115" s="54">
        <v>3090</v>
      </c>
      <c r="F1115" s="42">
        <v>45722.720960648148</v>
      </c>
      <c r="G1115" s="40"/>
      <c r="H1115" s="40"/>
    </row>
    <row r="1116" spans="1:8" x14ac:dyDescent="0.25">
      <c r="A1116" s="46" t="str">
        <f t="shared" si="53"/>
        <v>ISS 02/2025ISS</v>
      </c>
      <c r="B1116" s="41" t="s">
        <v>11254</v>
      </c>
      <c r="C1116" s="41" t="s">
        <v>10508</v>
      </c>
      <c r="D1116" s="41" t="s">
        <v>8281</v>
      </c>
      <c r="E1116" s="54">
        <v>4002613.71</v>
      </c>
      <c r="F1116" s="42">
        <v>45722.721180555556</v>
      </c>
      <c r="G1116" s="40"/>
      <c r="H1116" s="40"/>
    </row>
    <row r="1117" spans="1:8" x14ac:dyDescent="0.25">
      <c r="A1117" s="46" t="str">
        <f t="shared" si="53"/>
        <v>ISS 02/2025ISS</v>
      </c>
      <c r="B1117" s="41" t="s">
        <v>11254</v>
      </c>
      <c r="C1117" s="41" t="s">
        <v>10508</v>
      </c>
      <c r="D1117" s="41" t="s">
        <v>8285</v>
      </c>
      <c r="E1117" s="54">
        <v>4235.17</v>
      </c>
      <c r="F1117" s="42">
        <v>45722.722858796296</v>
      </c>
      <c r="G1117" s="40"/>
      <c r="H1117" s="40"/>
    </row>
    <row r="1118" spans="1:8" x14ac:dyDescent="0.25">
      <c r="A1118" s="46" t="str">
        <f t="shared" si="53"/>
        <v>ISS 02/202582892282000143</v>
      </c>
      <c r="B1118" s="41" t="s">
        <v>11254</v>
      </c>
      <c r="C1118" s="41" t="s">
        <v>8282</v>
      </c>
      <c r="D1118" s="41" t="s">
        <v>8283</v>
      </c>
      <c r="E1118" s="54">
        <v>2972.26</v>
      </c>
      <c r="F1118" s="42">
        <v>45722.724178240744</v>
      </c>
      <c r="G1118" s="40"/>
      <c r="H1118" s="40"/>
    </row>
    <row r="1119" spans="1:8" x14ac:dyDescent="0.25">
      <c r="A1119" s="46" t="str">
        <f t="shared" si="53"/>
        <v>ISS 02/2025ISS</v>
      </c>
      <c r="B1119" s="41" t="s">
        <v>11254</v>
      </c>
      <c r="C1119" s="41" t="s">
        <v>10508</v>
      </c>
      <c r="D1119" s="41" t="s">
        <v>8948</v>
      </c>
      <c r="E1119" s="54">
        <v>17818.240000000002</v>
      </c>
      <c r="F1119" s="42">
        <v>45722.726215277777</v>
      </c>
      <c r="G1119" s="40"/>
      <c r="H1119" s="40"/>
    </row>
    <row r="1120" spans="1:8" x14ac:dyDescent="0.25">
      <c r="A1120" s="46" t="str">
        <f t="shared" si="53"/>
        <v>00000855806214736000149</v>
      </c>
      <c r="B1120" s="41" t="s">
        <v>11255</v>
      </c>
      <c r="C1120" s="41" t="s">
        <v>407</v>
      </c>
      <c r="D1120" s="41" t="s">
        <v>8178</v>
      </c>
      <c r="E1120" s="54">
        <v>142261.20000000001</v>
      </c>
      <c r="F1120" s="42">
        <v>45722.728738425925</v>
      </c>
      <c r="G1120" s="40"/>
      <c r="H1120" s="40"/>
    </row>
    <row r="1121" spans="1:8" x14ac:dyDescent="0.25">
      <c r="A1121" s="46" t="str">
        <f t="shared" si="53"/>
        <v>PCC 02/2025PCC</v>
      </c>
      <c r="B1121" s="41" t="s">
        <v>11256</v>
      </c>
      <c r="C1121" s="41" t="s">
        <v>10532</v>
      </c>
      <c r="D1121" s="41" t="s">
        <v>7556</v>
      </c>
      <c r="E1121" s="54">
        <v>699639.94</v>
      </c>
      <c r="F1121" s="42">
        <v>45722.728842592594</v>
      </c>
      <c r="G1121" s="40"/>
      <c r="H1121" s="40"/>
    </row>
    <row r="1122" spans="1:8" x14ac:dyDescent="0.25">
      <c r="A1122" s="46" t="str">
        <f t="shared" si="53"/>
        <v>IRRF PJ 02/2025IRRF</v>
      </c>
      <c r="B1122" s="41" t="s">
        <v>11257</v>
      </c>
      <c r="C1122" s="41" t="s">
        <v>10529</v>
      </c>
      <c r="D1122" s="41" t="s">
        <v>7556</v>
      </c>
      <c r="E1122" s="54">
        <v>163528.01</v>
      </c>
      <c r="F1122" s="42">
        <v>45722.732928240737</v>
      </c>
      <c r="G1122" s="40"/>
      <c r="H1122" s="40"/>
    </row>
    <row r="1123" spans="1:8" x14ac:dyDescent="0.25">
      <c r="A1123" s="46" t="str">
        <f t="shared" si="53"/>
        <v>000008558 - NC06214736000149</v>
      </c>
      <c r="B1123" s="41" t="s">
        <v>11258</v>
      </c>
      <c r="C1123" s="41" t="s">
        <v>407</v>
      </c>
      <c r="D1123" s="41" t="s">
        <v>8178</v>
      </c>
      <c r="E1123" s="54">
        <v>-1230.72</v>
      </c>
      <c r="F1123" s="42">
        <v>45722.733113425929</v>
      </c>
      <c r="G1123" s="40"/>
      <c r="H1123" s="40"/>
    </row>
    <row r="1124" spans="1:8" x14ac:dyDescent="0.25">
      <c r="A1124" s="46" t="str">
        <f t="shared" si="53"/>
        <v>IRRF COOP 02/2025IRRF</v>
      </c>
      <c r="B1124" s="41" t="s">
        <v>11259</v>
      </c>
      <c r="C1124" s="41" t="s">
        <v>10529</v>
      </c>
      <c r="D1124" s="41" t="s">
        <v>7556</v>
      </c>
      <c r="E1124" s="54">
        <v>159.55000000000001</v>
      </c>
      <c r="F1124" s="42">
        <v>45722.738287037035</v>
      </c>
      <c r="G1124" s="40"/>
      <c r="H1124" s="40"/>
    </row>
    <row r="1125" spans="1:8" x14ac:dyDescent="0.25">
      <c r="A1125" s="46" t="str">
        <f t="shared" si="53"/>
        <v>1DDA2FD0-004537158362675</v>
      </c>
      <c r="B1125" s="41" t="s">
        <v>11260</v>
      </c>
      <c r="C1125" s="41" t="s">
        <v>7950</v>
      </c>
      <c r="D1125" s="41" t="s">
        <v>7951</v>
      </c>
      <c r="E1125" s="54">
        <v>29</v>
      </c>
      <c r="F1125" s="42">
        <v>45722.739131944443</v>
      </c>
      <c r="G1125" s="40"/>
      <c r="H1125" s="40"/>
    </row>
    <row r="1126" spans="1:8" x14ac:dyDescent="0.25">
      <c r="A1126" s="46" t="str">
        <f t="shared" si="53"/>
        <v>INSS REINF 02/2025INSS</v>
      </c>
      <c r="B1126" s="41" t="s">
        <v>11261</v>
      </c>
      <c r="C1126" s="41" t="s">
        <v>10534</v>
      </c>
      <c r="D1126" s="41" t="s">
        <v>7556</v>
      </c>
      <c r="E1126" s="54">
        <v>277104.26</v>
      </c>
      <c r="F1126" s="42">
        <v>45722.740324074075</v>
      </c>
      <c r="G1126" s="40"/>
      <c r="H1126" s="40"/>
    </row>
    <row r="1127" spans="1:8" x14ac:dyDescent="0.25">
      <c r="A1127" s="46" t="str">
        <f t="shared" si="53"/>
        <v>PIS 02/2025PIS</v>
      </c>
      <c r="B1127" s="41" t="s">
        <v>11262</v>
      </c>
      <c r="C1127" s="41" t="s">
        <v>10540</v>
      </c>
      <c r="D1127" s="41" t="s">
        <v>7556</v>
      </c>
      <c r="E1127" s="54">
        <v>469951.46</v>
      </c>
      <c r="F1127" s="42">
        <v>45722.745439814818</v>
      </c>
      <c r="G1127" s="40"/>
      <c r="H1127" s="40"/>
    </row>
    <row r="1128" spans="1:8" x14ac:dyDescent="0.25">
      <c r="A1128" s="46" t="str">
        <f t="shared" si="53"/>
        <v>COFINS 02/2025COFINS</v>
      </c>
      <c r="B1128" s="41" t="s">
        <v>11263</v>
      </c>
      <c r="C1128" s="41" t="s">
        <v>10542</v>
      </c>
      <c r="D1128" s="41" t="s">
        <v>7556</v>
      </c>
      <c r="E1128" s="54">
        <v>2159925.8199999998</v>
      </c>
      <c r="F1128" s="42">
        <v>45722.758344907408</v>
      </c>
      <c r="G1128" s="40"/>
      <c r="H1128" s="40"/>
    </row>
    <row r="1129" spans="1:8" x14ac:dyDescent="0.25">
      <c r="A1129" s="46" t="str">
        <f t="shared" si="53"/>
        <v>0000007236834151000192</v>
      </c>
      <c r="B1129" s="41" t="s">
        <v>1265</v>
      </c>
      <c r="C1129" s="41" t="s">
        <v>1264</v>
      </c>
      <c r="D1129" s="41" t="s">
        <v>4040</v>
      </c>
      <c r="E1129" s="54">
        <v>4290</v>
      </c>
      <c r="F1129" s="42">
        <v>45723.352881944447</v>
      </c>
      <c r="G1129" s="40"/>
      <c r="H1129" s="40"/>
    </row>
    <row r="1130" spans="1:8" x14ac:dyDescent="0.25">
      <c r="A1130" s="46" t="str">
        <f t="shared" si="53"/>
        <v>0012676001092686002366</v>
      </c>
      <c r="B1130" s="41" t="s">
        <v>1178</v>
      </c>
      <c r="C1130" s="41" t="s">
        <v>179</v>
      </c>
      <c r="D1130" s="41" t="s">
        <v>6724</v>
      </c>
      <c r="E1130" s="54">
        <v>4079.54</v>
      </c>
      <c r="F1130" s="42">
        <v>45723.359363425923</v>
      </c>
      <c r="G1130" s="40"/>
      <c r="H1130" s="40"/>
    </row>
    <row r="1131" spans="1:8" x14ac:dyDescent="0.25">
      <c r="A1131" s="46" t="str">
        <f t="shared" si="53"/>
        <v>02/2025 148307113000160</v>
      </c>
      <c r="B1131" s="41" t="s">
        <v>11264</v>
      </c>
      <c r="C1131" s="41" t="s">
        <v>8189</v>
      </c>
      <c r="D1131" s="41" t="s">
        <v>8190</v>
      </c>
      <c r="E1131" s="54">
        <v>3107901.26</v>
      </c>
      <c r="F1131" s="42">
        <v>45723.364421296297</v>
      </c>
      <c r="G1131" s="40"/>
      <c r="H1131" s="40"/>
    </row>
    <row r="1132" spans="1:8" x14ac:dyDescent="0.25">
      <c r="A1132" s="46" t="str">
        <f t="shared" si="53"/>
        <v>0411999976659820000313</v>
      </c>
      <c r="B1132" s="41" t="s">
        <v>11265</v>
      </c>
      <c r="C1132" s="41" t="s">
        <v>3720</v>
      </c>
      <c r="D1132" s="41" t="s">
        <v>3721</v>
      </c>
      <c r="E1132" s="54">
        <v>534.79</v>
      </c>
      <c r="F1132" s="42">
        <v>45723.377349537041</v>
      </c>
      <c r="G1132" s="40"/>
      <c r="H1132" s="40"/>
    </row>
    <row r="1133" spans="1:8" x14ac:dyDescent="0.25">
      <c r="A1133" s="46" t="str">
        <f t="shared" si="53"/>
        <v>0001905501768873000101</v>
      </c>
      <c r="B1133" s="41" t="s">
        <v>1201</v>
      </c>
      <c r="C1133" s="41" t="s">
        <v>564</v>
      </c>
      <c r="D1133" s="41" t="s">
        <v>3490</v>
      </c>
      <c r="E1133" s="54">
        <v>0</v>
      </c>
      <c r="F1133" s="42">
        <v>45723.379988425928</v>
      </c>
      <c r="G1133" s="40"/>
      <c r="H1133" s="40"/>
    </row>
    <row r="1134" spans="1:8" x14ac:dyDescent="0.25">
      <c r="A1134" s="46" t="str">
        <f t="shared" ref="A1134:A1161" si="54">B1134&amp;C1134</f>
        <v>0000019806266214000190</v>
      </c>
      <c r="B1134" s="41" t="s">
        <v>1205</v>
      </c>
      <c r="C1134" s="41" t="s">
        <v>1204</v>
      </c>
      <c r="D1134" s="41" t="s">
        <v>8383</v>
      </c>
      <c r="E1134" s="54">
        <v>19727.5</v>
      </c>
      <c r="F1134" s="42">
        <v>45723.39234953704</v>
      </c>
      <c r="G1134" s="40"/>
      <c r="H1134" s="40"/>
    </row>
    <row r="1135" spans="1:8" x14ac:dyDescent="0.25">
      <c r="A1135" s="46" t="str">
        <f t="shared" si="54"/>
        <v>0000044233806738000361</v>
      </c>
      <c r="B1135" s="41" t="s">
        <v>11266</v>
      </c>
      <c r="C1135" s="41" t="s">
        <v>2216</v>
      </c>
      <c r="D1135" s="41" t="s">
        <v>8400</v>
      </c>
      <c r="E1135" s="54">
        <v>37531.910000000003</v>
      </c>
      <c r="F1135" s="42">
        <v>45723.395613425928</v>
      </c>
      <c r="G1135" s="40"/>
      <c r="H1135" s="40"/>
    </row>
    <row r="1136" spans="1:8" x14ac:dyDescent="0.25">
      <c r="A1136" s="46" t="str">
        <f t="shared" si="54"/>
        <v>0000030728175260000117</v>
      </c>
      <c r="B1136" s="41" t="s">
        <v>823</v>
      </c>
      <c r="C1136" s="41" t="s">
        <v>433</v>
      </c>
      <c r="D1136" s="41" t="s">
        <v>5891</v>
      </c>
      <c r="E1136" s="54">
        <v>333018.42</v>
      </c>
      <c r="F1136" s="42">
        <v>45723.396365740744</v>
      </c>
      <c r="G1136" s="40"/>
      <c r="H1136" s="40"/>
    </row>
    <row r="1137" spans="1:8" x14ac:dyDescent="0.25">
      <c r="A1137" s="46" t="str">
        <f t="shared" si="54"/>
        <v>SIND RJ 02/202533953449000123</v>
      </c>
      <c r="B1137" s="41" t="s">
        <v>11267</v>
      </c>
      <c r="C1137" s="41" t="s">
        <v>9109</v>
      </c>
      <c r="D1137" s="41" t="s">
        <v>9110</v>
      </c>
      <c r="E1137" s="54">
        <v>825</v>
      </c>
      <c r="F1137" s="42">
        <v>45723.401504629626</v>
      </c>
      <c r="G1137" s="40"/>
      <c r="H1137" s="40"/>
    </row>
    <row r="1138" spans="1:8" x14ac:dyDescent="0.25">
      <c r="A1138" s="46" t="str">
        <f t="shared" si="54"/>
        <v>0000550503143181000101</v>
      </c>
      <c r="B1138" s="41" t="s">
        <v>1164</v>
      </c>
      <c r="C1138" s="41" t="s">
        <v>415</v>
      </c>
      <c r="D1138" s="41" t="s">
        <v>10819</v>
      </c>
      <c r="E1138" s="54">
        <v>88407.24</v>
      </c>
      <c r="F1138" s="42">
        <v>45723.41207175926</v>
      </c>
      <c r="G1138" s="40"/>
      <c r="H1138" s="40"/>
    </row>
    <row r="1139" spans="1:8" x14ac:dyDescent="0.25">
      <c r="A1139" s="46" t="str">
        <f t="shared" si="54"/>
        <v>SIND SC 02/202582517897000190</v>
      </c>
      <c r="B1139" s="41" t="s">
        <v>11268</v>
      </c>
      <c r="C1139" s="41" t="s">
        <v>9111</v>
      </c>
      <c r="D1139" s="41" t="s">
        <v>9112</v>
      </c>
      <c r="E1139" s="54">
        <v>265</v>
      </c>
      <c r="F1139" s="42">
        <v>45723.413275462961</v>
      </c>
      <c r="G1139" s="40"/>
      <c r="H1139" s="40"/>
    </row>
    <row r="1140" spans="1:8" x14ac:dyDescent="0.25">
      <c r="A1140" s="46" t="str">
        <f t="shared" si="54"/>
        <v>0000001153009657000186</v>
      </c>
      <c r="B1140" s="41" t="s">
        <v>1232</v>
      </c>
      <c r="C1140" s="41" t="s">
        <v>1231</v>
      </c>
      <c r="D1140" s="41" t="s">
        <v>10415</v>
      </c>
      <c r="E1140" s="54">
        <v>4000</v>
      </c>
      <c r="F1140" s="42">
        <v>45723.416620370372</v>
      </c>
      <c r="G1140" s="40"/>
      <c r="H1140" s="40"/>
    </row>
    <row r="1141" spans="1:8" x14ac:dyDescent="0.25">
      <c r="A1141" s="46" t="str">
        <f t="shared" si="54"/>
        <v>SIND URB DF 02/202500718346000120</v>
      </c>
      <c r="B1141" s="41" t="s">
        <v>11269</v>
      </c>
      <c r="C1141" s="41" t="s">
        <v>9105</v>
      </c>
      <c r="D1141" s="41" t="s">
        <v>9106</v>
      </c>
      <c r="E1141" s="54">
        <v>4823.05</v>
      </c>
      <c r="F1141" s="42">
        <v>45723.418368055558</v>
      </c>
      <c r="G1141" s="40"/>
      <c r="H1141" s="40"/>
    </row>
    <row r="1142" spans="1:8" x14ac:dyDescent="0.25">
      <c r="A1142" s="46" t="str">
        <f t="shared" si="54"/>
        <v>0000064700593850000221</v>
      </c>
      <c r="B1142" s="41" t="s">
        <v>1038</v>
      </c>
      <c r="C1142" s="41" t="s">
        <v>703</v>
      </c>
      <c r="D1142" s="41" t="s">
        <v>8601</v>
      </c>
      <c r="E1142" s="54">
        <v>41287.839999999997</v>
      </c>
      <c r="F1142" s="42">
        <v>45723.421597222223</v>
      </c>
      <c r="G1142" s="40"/>
      <c r="H1142" s="40"/>
    </row>
    <row r="1143" spans="1:8" x14ac:dyDescent="0.25">
      <c r="A1143" s="46" t="str">
        <f t="shared" si="54"/>
        <v>SIND TRAB EMP RJ 02/202504121168000106</v>
      </c>
      <c r="B1143" s="41" t="s">
        <v>11270</v>
      </c>
      <c r="C1143" s="41" t="s">
        <v>9103</v>
      </c>
      <c r="D1143" s="41" t="s">
        <v>9104</v>
      </c>
      <c r="E1143" s="54">
        <v>2080</v>
      </c>
      <c r="F1143" s="42">
        <v>45723.422407407408</v>
      </c>
      <c r="G1143" s="40"/>
      <c r="H1143" s="40"/>
    </row>
    <row r="1144" spans="1:8" x14ac:dyDescent="0.25">
      <c r="A1144" s="46" t="str">
        <f t="shared" si="54"/>
        <v>0000064900593850000221</v>
      </c>
      <c r="B1144" s="41" t="s">
        <v>1040</v>
      </c>
      <c r="C1144" s="41" t="s">
        <v>703</v>
      </c>
      <c r="D1144" s="41" t="s">
        <v>8601</v>
      </c>
      <c r="E1144" s="54">
        <v>36580</v>
      </c>
      <c r="F1144" s="42">
        <v>45723.423483796294</v>
      </c>
      <c r="G1144" s="40"/>
      <c r="H1144" s="40"/>
    </row>
    <row r="1145" spans="1:8" x14ac:dyDescent="0.25">
      <c r="A1145" s="46" t="str">
        <f t="shared" si="54"/>
        <v>SIND PE 02/202508796963000155</v>
      </c>
      <c r="B1145" s="41" t="s">
        <v>11271</v>
      </c>
      <c r="C1145" s="41" t="s">
        <v>9113</v>
      </c>
      <c r="D1145" s="41" t="s">
        <v>9114</v>
      </c>
      <c r="E1145" s="54">
        <v>650</v>
      </c>
      <c r="F1145" s="42">
        <v>45723.426238425927</v>
      </c>
      <c r="G1145" s="40"/>
      <c r="H1145" s="40"/>
    </row>
    <row r="1146" spans="1:8" x14ac:dyDescent="0.25">
      <c r="A1146" s="46" t="str">
        <f t="shared" si="54"/>
        <v>0002466004933902000131</v>
      </c>
      <c r="B1146" s="41" t="s">
        <v>11272</v>
      </c>
      <c r="C1146" s="41" t="s">
        <v>11273</v>
      </c>
      <c r="D1146" s="41" t="s">
        <v>11274</v>
      </c>
      <c r="E1146" s="54">
        <v>85580</v>
      </c>
      <c r="F1146" s="42">
        <v>45723.433113425926</v>
      </c>
      <c r="G1146" s="40"/>
      <c r="H1146" s="40"/>
    </row>
    <row r="1147" spans="1:8" x14ac:dyDescent="0.25">
      <c r="A1147" s="46" t="str">
        <f t="shared" si="54"/>
        <v>0000065000593850000221</v>
      </c>
      <c r="B1147" s="41" t="s">
        <v>1041</v>
      </c>
      <c r="C1147" s="41" t="s">
        <v>703</v>
      </c>
      <c r="D1147" s="41" t="s">
        <v>8601</v>
      </c>
      <c r="E1147" s="54">
        <v>33955.199999999997</v>
      </c>
      <c r="F1147" s="42">
        <v>45723.438483796293</v>
      </c>
      <c r="G1147" s="40"/>
      <c r="H1147" s="40"/>
    </row>
    <row r="1148" spans="1:8" x14ac:dyDescent="0.25">
      <c r="A1148" s="46" t="str">
        <f t="shared" si="54"/>
        <v>0004935033597659001602</v>
      </c>
      <c r="B1148" s="41" t="s">
        <v>1263</v>
      </c>
      <c r="C1148" s="41" t="s">
        <v>330</v>
      </c>
      <c r="D1148" s="41" t="s">
        <v>8651</v>
      </c>
      <c r="E1148" s="54">
        <v>1145.33</v>
      </c>
      <c r="F1148" s="42">
        <v>45723.440960648149</v>
      </c>
      <c r="G1148" s="40"/>
      <c r="H1148" s="40"/>
    </row>
    <row r="1149" spans="1:8" x14ac:dyDescent="0.25">
      <c r="A1149" s="46" t="str">
        <f t="shared" si="54"/>
        <v>0004934933597659001602</v>
      </c>
      <c r="B1149" s="41" t="s">
        <v>1262</v>
      </c>
      <c r="C1149" s="41" t="s">
        <v>330</v>
      </c>
      <c r="D1149" s="41" t="s">
        <v>8651</v>
      </c>
      <c r="E1149" s="54">
        <v>394.13</v>
      </c>
      <c r="F1149" s="42">
        <v>45723.445381944446</v>
      </c>
      <c r="G1149" s="40"/>
      <c r="H1149" s="40"/>
    </row>
    <row r="1150" spans="1:8" x14ac:dyDescent="0.25">
      <c r="A1150" s="46" t="str">
        <f t="shared" si="54"/>
        <v>0004934833597659001602</v>
      </c>
      <c r="B1150" s="41" t="s">
        <v>1261</v>
      </c>
      <c r="C1150" s="41" t="s">
        <v>330</v>
      </c>
      <c r="D1150" s="41" t="s">
        <v>8651</v>
      </c>
      <c r="E1150" s="54">
        <v>1715.06</v>
      </c>
      <c r="F1150" s="42">
        <v>45723.44740740741</v>
      </c>
      <c r="G1150" s="40"/>
      <c r="H1150" s="40"/>
    </row>
    <row r="1151" spans="1:8" x14ac:dyDescent="0.25">
      <c r="A1151" s="46" t="str">
        <f t="shared" si="54"/>
        <v>0151151540432544000147</v>
      </c>
      <c r="B1151" s="41" t="s">
        <v>1253</v>
      </c>
      <c r="C1151" s="41" t="s">
        <v>448</v>
      </c>
      <c r="D1151" s="41" t="s">
        <v>4460</v>
      </c>
      <c r="E1151" s="54">
        <v>103131.16</v>
      </c>
      <c r="F1151" s="42">
        <v>45723.449583333335</v>
      </c>
      <c r="G1151" s="40"/>
      <c r="H1151" s="40"/>
    </row>
    <row r="1152" spans="1:8" x14ac:dyDescent="0.25">
      <c r="A1152" s="46" t="str">
        <f t="shared" si="54"/>
        <v>0004935233597659001602</v>
      </c>
      <c r="B1152" s="41" t="s">
        <v>1260</v>
      </c>
      <c r="C1152" s="41" t="s">
        <v>330</v>
      </c>
      <c r="D1152" s="41" t="s">
        <v>8651</v>
      </c>
      <c r="E1152" s="54">
        <v>4669.26</v>
      </c>
      <c r="F1152" s="42">
        <v>45723.463969907411</v>
      </c>
      <c r="G1152" s="40"/>
      <c r="H1152" s="40"/>
    </row>
    <row r="1153" spans="1:8" x14ac:dyDescent="0.25">
      <c r="A1153" s="46" t="str">
        <f t="shared" si="54"/>
        <v>0004935133597659001602</v>
      </c>
      <c r="B1153" s="41" t="s">
        <v>1259</v>
      </c>
      <c r="C1153" s="41" t="s">
        <v>330</v>
      </c>
      <c r="D1153" s="41" t="s">
        <v>8651</v>
      </c>
      <c r="E1153" s="54">
        <v>5452.17</v>
      </c>
      <c r="F1153" s="42">
        <v>45723.466932870368</v>
      </c>
      <c r="G1153" s="40"/>
      <c r="H1153" s="40"/>
    </row>
    <row r="1154" spans="1:8" x14ac:dyDescent="0.25">
      <c r="A1154" s="46" t="str">
        <f t="shared" si="54"/>
        <v>0003276768798065000168</v>
      </c>
      <c r="B1154" s="41" t="s">
        <v>1266</v>
      </c>
      <c r="C1154" s="41" t="s">
        <v>887</v>
      </c>
      <c r="D1154" s="41" t="s">
        <v>4690</v>
      </c>
      <c r="E1154" s="54">
        <v>17727.66</v>
      </c>
      <c r="F1154" s="42">
        <v>45723.468263888892</v>
      </c>
      <c r="G1154" s="40"/>
      <c r="H1154" s="40"/>
    </row>
    <row r="1155" spans="1:8" x14ac:dyDescent="0.25">
      <c r="A1155" s="46" t="str">
        <f t="shared" si="54"/>
        <v>0003587433597659001602</v>
      </c>
      <c r="B1155" s="41" t="s">
        <v>1258</v>
      </c>
      <c r="C1155" s="41" t="s">
        <v>330</v>
      </c>
      <c r="D1155" s="41" t="s">
        <v>8651</v>
      </c>
      <c r="E1155" s="54">
        <v>3973.73</v>
      </c>
      <c r="F1155" s="42">
        <v>45723.46979166667</v>
      </c>
      <c r="G1155" s="40"/>
      <c r="H1155" s="40"/>
    </row>
    <row r="1156" spans="1:8" x14ac:dyDescent="0.25">
      <c r="A1156" s="46" t="str">
        <f t="shared" si="54"/>
        <v>0003587533597659001602</v>
      </c>
      <c r="B1156" s="41" t="s">
        <v>1257</v>
      </c>
      <c r="C1156" s="41" t="s">
        <v>330</v>
      </c>
      <c r="D1156" s="41" t="s">
        <v>8651</v>
      </c>
      <c r="E1156" s="54">
        <v>3809.23</v>
      </c>
      <c r="F1156" s="42">
        <v>45723.473483796297</v>
      </c>
      <c r="G1156" s="40"/>
      <c r="H1156" s="40"/>
    </row>
    <row r="1157" spans="1:8" x14ac:dyDescent="0.25">
      <c r="A1157" s="46" t="str">
        <f t="shared" si="54"/>
        <v>0003587333597659001602</v>
      </c>
      <c r="B1157" s="41" t="s">
        <v>1256</v>
      </c>
      <c r="C1157" s="41" t="s">
        <v>330</v>
      </c>
      <c r="D1157" s="41" t="s">
        <v>8651</v>
      </c>
      <c r="E1157" s="54">
        <v>4960.5600000000004</v>
      </c>
      <c r="F1157" s="42">
        <v>45723.475405092591</v>
      </c>
      <c r="G1157" s="40"/>
      <c r="H1157" s="40"/>
    </row>
    <row r="1158" spans="1:8" x14ac:dyDescent="0.25">
      <c r="A1158" s="46" t="str">
        <f t="shared" si="54"/>
        <v>0003587633597659001602</v>
      </c>
      <c r="B1158" s="41" t="s">
        <v>1255</v>
      </c>
      <c r="C1158" s="41" t="s">
        <v>330</v>
      </c>
      <c r="D1158" s="41" t="s">
        <v>8651</v>
      </c>
      <c r="E1158" s="54">
        <v>4083.25</v>
      </c>
      <c r="F1158" s="42">
        <v>45723.486516203702</v>
      </c>
      <c r="G1158" s="40"/>
      <c r="H1158" s="40"/>
    </row>
    <row r="1159" spans="1:8" x14ac:dyDescent="0.25">
      <c r="A1159" s="46" t="str">
        <f t="shared" si="54"/>
        <v>0005538661366936000206</v>
      </c>
      <c r="B1159" s="41" t="s">
        <v>11275</v>
      </c>
      <c r="C1159" s="41" t="s">
        <v>679</v>
      </c>
      <c r="D1159" s="41" t="s">
        <v>5381</v>
      </c>
      <c r="E1159" s="54">
        <v>58519.09</v>
      </c>
      <c r="F1159" s="42">
        <v>45723.488634259258</v>
      </c>
      <c r="G1159" s="40"/>
      <c r="H1159" s="40"/>
    </row>
    <row r="1160" spans="1:8" x14ac:dyDescent="0.25">
      <c r="A1160" s="46" t="str">
        <f t="shared" si="54"/>
        <v>0003356736503494000174</v>
      </c>
      <c r="B1160" s="41" t="s">
        <v>1184</v>
      </c>
      <c r="C1160" s="41" t="s">
        <v>465</v>
      </c>
      <c r="D1160" s="41" t="s">
        <v>10556</v>
      </c>
      <c r="E1160" s="54">
        <v>114257.66</v>
      </c>
      <c r="F1160" s="42">
        <v>45723.492754629631</v>
      </c>
      <c r="G1160" s="40"/>
      <c r="H1160" s="40"/>
    </row>
    <row r="1161" spans="1:8" x14ac:dyDescent="0.25">
      <c r="A1161" s="46" t="str">
        <f t="shared" si="54"/>
        <v>0000319004100564000157</v>
      </c>
      <c r="B1161" s="41" t="s">
        <v>1120</v>
      </c>
      <c r="C1161" s="41" t="s">
        <v>262</v>
      </c>
      <c r="D1161" s="41" t="s">
        <v>8814</v>
      </c>
      <c r="E1161" s="54">
        <v>6640</v>
      </c>
      <c r="F1161" s="42">
        <v>45723.493125000001</v>
      </c>
      <c r="G1161" s="40"/>
      <c r="H1161" s="40"/>
    </row>
    <row r="1162" spans="1:8" x14ac:dyDescent="0.25">
      <c r="A1162" s="46" t="str">
        <f t="shared" ref="A1162:A1197" si="55">B1162&amp;C1162</f>
        <v>8218003600497373000110</v>
      </c>
      <c r="B1162" s="41" t="s">
        <v>896</v>
      </c>
      <c r="C1162" s="41" t="s">
        <v>317</v>
      </c>
      <c r="D1162" s="41" t="s">
        <v>9136</v>
      </c>
      <c r="E1162" s="54">
        <v>191.36</v>
      </c>
      <c r="F1162" s="42">
        <v>45723.567013888889</v>
      </c>
      <c r="G1162" s="40"/>
      <c r="H1162" s="40"/>
    </row>
    <row r="1163" spans="1:8" x14ac:dyDescent="0.25">
      <c r="A1163" s="46" t="str">
        <f t="shared" si="55"/>
        <v>INSS FOLHA 02/2025INSS</v>
      </c>
      <c r="B1163" s="41" t="s">
        <v>11276</v>
      </c>
      <c r="C1163" s="41" t="s">
        <v>10534</v>
      </c>
      <c r="D1163" s="41" t="s">
        <v>7556</v>
      </c>
      <c r="E1163" s="54">
        <v>6187401.4900000002</v>
      </c>
      <c r="F1163" s="42">
        <v>45723.573819444442</v>
      </c>
      <c r="G1163" s="40"/>
      <c r="H1163" s="40"/>
    </row>
    <row r="1164" spans="1:8" x14ac:dyDescent="0.25">
      <c r="A1164" s="46" t="str">
        <f t="shared" si="55"/>
        <v>0000876982895327000133</v>
      </c>
      <c r="B1164" s="41" t="s">
        <v>1128</v>
      </c>
      <c r="C1164" s="41" t="s">
        <v>37</v>
      </c>
      <c r="D1164" s="41" t="s">
        <v>5817</v>
      </c>
      <c r="E1164" s="54">
        <v>40881.81</v>
      </c>
      <c r="F1164" s="42">
        <v>45723.574930555558</v>
      </c>
      <c r="G1164" s="40"/>
      <c r="H1164" s="40"/>
    </row>
    <row r="1165" spans="1:8" x14ac:dyDescent="0.25">
      <c r="A1165" s="46" t="str">
        <f t="shared" si="55"/>
        <v>IRRF FOPAG 02/2025IRRF</v>
      </c>
      <c r="B1165" s="41" t="s">
        <v>11277</v>
      </c>
      <c r="C1165" s="41" t="s">
        <v>10529</v>
      </c>
      <c r="D1165" s="41" t="s">
        <v>7556</v>
      </c>
      <c r="E1165" s="54">
        <v>3999402.6</v>
      </c>
      <c r="F1165" s="42">
        <v>45723.575231481482</v>
      </c>
      <c r="G1165" s="40"/>
      <c r="H1165" s="40"/>
    </row>
    <row r="1166" spans="1:8" x14ac:dyDescent="0.25">
      <c r="A1166" s="46" t="str">
        <f t="shared" si="55"/>
        <v>0000056708537948000192</v>
      </c>
      <c r="B1166" s="41" t="s">
        <v>172</v>
      </c>
      <c r="C1166" s="41" t="s">
        <v>266</v>
      </c>
      <c r="D1166" s="41" t="s">
        <v>6214</v>
      </c>
      <c r="E1166" s="54">
        <v>8620</v>
      </c>
      <c r="F1166" s="42">
        <v>45723.578993055555</v>
      </c>
      <c r="G1166" s="40"/>
      <c r="H1166" s="40"/>
    </row>
    <row r="1167" spans="1:8" x14ac:dyDescent="0.25">
      <c r="A1167" s="46" t="str">
        <f t="shared" si="55"/>
        <v>0000096407189621000104</v>
      </c>
      <c r="B1167" s="41" t="s">
        <v>1129</v>
      </c>
      <c r="C1167" s="41" t="s">
        <v>684</v>
      </c>
      <c r="D1167" s="41" t="s">
        <v>5009</v>
      </c>
      <c r="E1167" s="54">
        <v>43000</v>
      </c>
      <c r="F1167" s="42">
        <v>45723.581018518518</v>
      </c>
      <c r="G1167" s="40"/>
      <c r="H1167" s="40"/>
    </row>
    <row r="1168" spans="1:8" x14ac:dyDescent="0.25">
      <c r="A1168" s="46" t="str">
        <f t="shared" si="55"/>
        <v>0000007902298314000148</v>
      </c>
      <c r="B1168" s="41" t="s">
        <v>1099</v>
      </c>
      <c r="C1168" s="41" t="s">
        <v>379</v>
      </c>
      <c r="D1168" s="41" t="s">
        <v>4266</v>
      </c>
      <c r="E1168" s="54">
        <v>22970.31</v>
      </c>
      <c r="F1168" s="42">
        <v>45723.592789351853</v>
      </c>
      <c r="G1168" s="40"/>
      <c r="H1168" s="40"/>
    </row>
    <row r="1169" spans="1:8" x14ac:dyDescent="0.25">
      <c r="A1169" s="46" t="str">
        <f t="shared" si="55"/>
        <v>0000015028781740000202</v>
      </c>
      <c r="B1169" s="41" t="s">
        <v>1195</v>
      </c>
      <c r="C1169" s="41" t="s">
        <v>322</v>
      </c>
      <c r="D1169" s="41" t="s">
        <v>11278</v>
      </c>
      <c r="E1169" s="54">
        <v>5300</v>
      </c>
      <c r="F1169" s="42">
        <v>45723.597210648149</v>
      </c>
      <c r="G1169" s="40"/>
      <c r="H1169" s="40"/>
    </row>
    <row r="1170" spans="1:8" x14ac:dyDescent="0.25">
      <c r="A1170" s="46" t="str">
        <f t="shared" si="55"/>
        <v>0000015533278826000176</v>
      </c>
      <c r="B1170" s="41" t="s">
        <v>1176</v>
      </c>
      <c r="C1170" s="41" t="s">
        <v>1175</v>
      </c>
      <c r="D1170" s="41" t="s">
        <v>10450</v>
      </c>
      <c r="E1170" s="54">
        <v>720810</v>
      </c>
      <c r="F1170" s="42">
        <v>45723.609988425924</v>
      </c>
      <c r="G1170" s="40"/>
      <c r="H1170" s="40"/>
    </row>
    <row r="1171" spans="1:8" x14ac:dyDescent="0.25">
      <c r="A1171" s="46" t="str">
        <f t="shared" si="55"/>
        <v>0000008908342296000130</v>
      </c>
      <c r="B1171" s="41" t="s">
        <v>1025</v>
      </c>
      <c r="C1171" s="41" t="s">
        <v>460</v>
      </c>
      <c r="D1171" s="41" t="s">
        <v>11279</v>
      </c>
      <c r="E1171" s="54">
        <v>800</v>
      </c>
      <c r="F1171" s="42">
        <v>45723.615011574075</v>
      </c>
      <c r="G1171" s="40"/>
      <c r="H1171" s="40"/>
    </row>
    <row r="1172" spans="1:8" x14ac:dyDescent="0.25">
      <c r="A1172" s="46" t="str">
        <f t="shared" si="55"/>
        <v>0000339709465233000134</v>
      </c>
      <c r="B1172" s="41" t="s">
        <v>1122</v>
      </c>
      <c r="C1172" s="41" t="s">
        <v>1121</v>
      </c>
      <c r="D1172" s="41" t="s">
        <v>10758</v>
      </c>
      <c r="E1172" s="54">
        <v>6510</v>
      </c>
      <c r="F1172" s="42">
        <v>45723.619340277779</v>
      </c>
      <c r="G1172" s="40"/>
      <c r="H1172" s="40"/>
    </row>
    <row r="1173" spans="1:8" x14ac:dyDescent="0.25">
      <c r="A1173" s="46" t="str">
        <f t="shared" si="55"/>
        <v>0001945802060306000169</v>
      </c>
      <c r="B1173" s="41" t="s">
        <v>1191</v>
      </c>
      <c r="C1173" s="41" t="s">
        <v>762</v>
      </c>
      <c r="D1173" s="41" t="s">
        <v>5633</v>
      </c>
      <c r="E1173" s="54">
        <v>19215.75</v>
      </c>
      <c r="F1173" s="42">
        <v>45723.623715277776</v>
      </c>
      <c r="G1173" s="40"/>
      <c r="H1173" s="40"/>
    </row>
    <row r="1174" spans="1:8" x14ac:dyDescent="0.25">
      <c r="A1174" s="46" t="str">
        <f t="shared" si="55"/>
        <v>00019457202060306000169</v>
      </c>
      <c r="B1174" s="41" t="s">
        <v>11280</v>
      </c>
      <c r="C1174" s="41" t="s">
        <v>762</v>
      </c>
      <c r="D1174" s="41" t="s">
        <v>5633</v>
      </c>
      <c r="E1174" s="54">
        <v>107432.07</v>
      </c>
      <c r="F1174" s="42">
        <v>45723.630914351852</v>
      </c>
      <c r="G1174" s="40"/>
      <c r="H1174" s="40"/>
    </row>
    <row r="1175" spans="1:8" x14ac:dyDescent="0.25">
      <c r="A1175" s="46" t="str">
        <f t="shared" si="55"/>
        <v>0000616804075374000127</v>
      </c>
      <c r="B1175" s="41" t="s">
        <v>1189</v>
      </c>
      <c r="C1175" s="41" t="s">
        <v>324</v>
      </c>
      <c r="D1175" s="41" t="s">
        <v>5634</v>
      </c>
      <c r="E1175" s="54">
        <v>47741.56</v>
      </c>
      <c r="F1175" s="42">
        <v>45723.639664351853</v>
      </c>
      <c r="G1175" s="40"/>
      <c r="H1175" s="40"/>
    </row>
    <row r="1176" spans="1:8" x14ac:dyDescent="0.25">
      <c r="A1176" s="46" t="str">
        <f t="shared" si="55"/>
        <v>02.2025 - C.Crédito90400888000142</v>
      </c>
      <c r="B1176" s="41" t="s">
        <v>11281</v>
      </c>
      <c r="C1176" s="41" t="s">
        <v>3844</v>
      </c>
      <c r="D1176" s="41" t="s">
        <v>3845</v>
      </c>
      <c r="E1176" s="54">
        <v>972.46</v>
      </c>
      <c r="F1176" s="42">
        <v>45723.640266203707</v>
      </c>
      <c r="G1176" s="40"/>
      <c r="H1176" s="40"/>
    </row>
    <row r="1177" spans="1:8" x14ac:dyDescent="0.25">
      <c r="A1177" s="46" t="str">
        <f t="shared" si="55"/>
        <v>0000056608537948000192</v>
      </c>
      <c r="B1177" s="41" t="s">
        <v>170</v>
      </c>
      <c r="C1177" s="41" t="s">
        <v>266</v>
      </c>
      <c r="D1177" s="41" t="s">
        <v>6214</v>
      </c>
      <c r="E1177" s="54">
        <v>34480</v>
      </c>
      <c r="F1177" s="42">
        <v>45723.642152777778</v>
      </c>
      <c r="G1177" s="40"/>
      <c r="H1177" s="40"/>
    </row>
    <row r="1178" spans="1:8" x14ac:dyDescent="0.25">
      <c r="A1178" s="46" t="str">
        <f t="shared" si="55"/>
        <v>0000992234776007000200</v>
      </c>
      <c r="B1178" s="41" t="s">
        <v>1131</v>
      </c>
      <c r="C1178" s="41" t="s">
        <v>250</v>
      </c>
      <c r="D1178" s="41" t="s">
        <v>10699</v>
      </c>
      <c r="E1178" s="54">
        <v>22164.53</v>
      </c>
      <c r="F1178" s="42">
        <v>45723.644560185188</v>
      </c>
      <c r="G1178" s="40"/>
      <c r="H1178" s="40"/>
    </row>
    <row r="1179" spans="1:8" x14ac:dyDescent="0.25">
      <c r="A1179" s="46" t="str">
        <f t="shared" si="55"/>
        <v>0000008736397714000122</v>
      </c>
      <c r="B1179" s="41" t="s">
        <v>1220</v>
      </c>
      <c r="C1179" s="41" t="s">
        <v>991</v>
      </c>
      <c r="D1179" s="41" t="s">
        <v>10329</v>
      </c>
      <c r="E1179" s="54">
        <v>36000</v>
      </c>
      <c r="F1179" s="42">
        <v>45723.644583333335</v>
      </c>
      <c r="G1179" s="40"/>
      <c r="H1179" s="40"/>
    </row>
    <row r="1180" spans="1:8" x14ac:dyDescent="0.25">
      <c r="A1180" s="46" t="str">
        <f t="shared" si="55"/>
        <v>WINDY240209-5492-40460-2025240209</v>
      </c>
      <c r="B1180" s="41" t="s">
        <v>11282</v>
      </c>
      <c r="C1180" s="41" t="s">
        <v>11283</v>
      </c>
      <c r="D1180" s="41" t="s">
        <v>11284</v>
      </c>
      <c r="E1180" s="54">
        <v>18.989999999999998</v>
      </c>
      <c r="F1180" s="42">
        <v>45723.650601851848</v>
      </c>
      <c r="G1180" s="40"/>
      <c r="H1180" s="40"/>
    </row>
    <row r="1181" spans="1:8" x14ac:dyDescent="0.25">
      <c r="A1181" s="46" t="str">
        <f t="shared" si="55"/>
        <v>0000992134776007000200</v>
      </c>
      <c r="B1181" s="41" t="s">
        <v>1130</v>
      </c>
      <c r="C1181" s="41" t="s">
        <v>250</v>
      </c>
      <c r="D1181" s="41" t="s">
        <v>10699</v>
      </c>
      <c r="E1181" s="54">
        <v>159042.14000000001</v>
      </c>
      <c r="F1181" s="42">
        <v>45723.653356481482</v>
      </c>
      <c r="G1181" s="40"/>
      <c r="H1181" s="40"/>
    </row>
    <row r="1182" spans="1:8" x14ac:dyDescent="0.25">
      <c r="A1182" s="46" t="str">
        <f t="shared" si="55"/>
        <v>0000992334776007000200</v>
      </c>
      <c r="B1182" s="41" t="s">
        <v>1132</v>
      </c>
      <c r="C1182" s="41" t="s">
        <v>250</v>
      </c>
      <c r="D1182" s="41" t="s">
        <v>10699</v>
      </c>
      <c r="E1182" s="54">
        <v>28809.81</v>
      </c>
      <c r="F1182" s="42">
        <v>45723.656643518516</v>
      </c>
      <c r="G1182" s="40"/>
      <c r="H1182" s="40"/>
    </row>
    <row r="1183" spans="1:8" x14ac:dyDescent="0.25">
      <c r="A1183" s="46" t="str">
        <f t="shared" si="55"/>
        <v>0000336908689542000125</v>
      </c>
      <c r="B1183" s="41" t="s">
        <v>1219</v>
      </c>
      <c r="C1183" s="41" t="s">
        <v>106</v>
      </c>
      <c r="D1183" s="41" t="s">
        <v>10100</v>
      </c>
      <c r="E1183" s="54">
        <v>21000</v>
      </c>
      <c r="F1183" s="42">
        <v>45723.658842592595</v>
      </c>
      <c r="G1183" s="40"/>
      <c r="H1183" s="40"/>
    </row>
    <row r="1184" spans="1:8" x14ac:dyDescent="0.25">
      <c r="A1184" s="46" t="str">
        <f t="shared" si="55"/>
        <v>00004887R02854976000157</v>
      </c>
      <c r="B1184" s="41" t="s">
        <v>11285</v>
      </c>
      <c r="C1184" s="41" t="s">
        <v>756</v>
      </c>
      <c r="D1184" s="41" t="s">
        <v>7341</v>
      </c>
      <c r="E1184" s="54">
        <v>896</v>
      </c>
      <c r="F1184" s="42">
        <v>45723.661562499998</v>
      </c>
      <c r="G1184" s="40"/>
      <c r="H1184" s="40"/>
    </row>
    <row r="1185" spans="1:8" x14ac:dyDescent="0.25">
      <c r="A1185" s="46" t="str">
        <f t="shared" si="55"/>
        <v>0006153764601925000170</v>
      </c>
      <c r="B1185" s="41" t="s">
        <v>1211</v>
      </c>
      <c r="C1185" s="41" t="s">
        <v>1492</v>
      </c>
      <c r="D1185" s="41" t="s">
        <v>10411</v>
      </c>
      <c r="E1185" s="54">
        <v>743.38</v>
      </c>
      <c r="F1185" s="42">
        <v>45723.664606481485</v>
      </c>
      <c r="G1185" s="40"/>
      <c r="H1185" s="40"/>
    </row>
    <row r="1186" spans="1:8" x14ac:dyDescent="0.25">
      <c r="A1186" s="46" t="str">
        <f t="shared" si="55"/>
        <v>00000222R04170711000165</v>
      </c>
      <c r="B1186" s="41" t="s">
        <v>11286</v>
      </c>
      <c r="C1186" s="41" t="s">
        <v>383</v>
      </c>
      <c r="D1186" s="41" t="s">
        <v>7804</v>
      </c>
      <c r="E1186" s="54">
        <v>56821.599999999999</v>
      </c>
      <c r="F1186" s="42">
        <v>45723.664872685185</v>
      </c>
      <c r="G1186" s="40"/>
      <c r="H1186" s="40"/>
    </row>
    <row r="1187" spans="1:8" x14ac:dyDescent="0.25">
      <c r="A1187" s="46" t="str">
        <f t="shared" si="55"/>
        <v>0053111626058324000174</v>
      </c>
      <c r="B1187" s="41" t="s">
        <v>11287</v>
      </c>
      <c r="C1187" s="41" t="s">
        <v>4639</v>
      </c>
      <c r="D1187" s="41" t="s">
        <v>4640</v>
      </c>
      <c r="E1187" s="54">
        <v>11496</v>
      </c>
      <c r="F1187" s="42">
        <v>45723.686828703707</v>
      </c>
      <c r="G1187" s="40"/>
      <c r="H1187" s="40"/>
    </row>
    <row r="1188" spans="1:8" x14ac:dyDescent="0.25">
      <c r="A1188" s="46" t="str">
        <f t="shared" si="55"/>
        <v>1003421082511643000164</v>
      </c>
      <c r="B1188" s="41" t="s">
        <v>11288</v>
      </c>
      <c r="C1188" s="41" t="s">
        <v>11289</v>
      </c>
      <c r="D1188" s="41" t="s">
        <v>11290</v>
      </c>
      <c r="E1188" s="54">
        <v>778.64</v>
      </c>
      <c r="F1188" s="42">
        <v>45723.700370370374</v>
      </c>
      <c r="G1188" s="40"/>
      <c r="H1188" s="40"/>
    </row>
    <row r="1189" spans="1:8" x14ac:dyDescent="0.25">
      <c r="A1189" s="46" t="str">
        <f t="shared" si="55"/>
        <v>5100342282511643000164</v>
      </c>
      <c r="B1189" s="41" t="s">
        <v>11291</v>
      </c>
      <c r="C1189" s="41" t="s">
        <v>11289</v>
      </c>
      <c r="D1189" s="41" t="s">
        <v>11290</v>
      </c>
      <c r="E1189" s="54">
        <v>726.24</v>
      </c>
      <c r="F1189" s="42">
        <v>45723.708460648151</v>
      </c>
      <c r="G1189" s="40"/>
      <c r="H1189" s="40"/>
    </row>
    <row r="1190" spans="1:8" x14ac:dyDescent="0.25">
      <c r="A1190" s="46" t="str">
        <f t="shared" si="55"/>
        <v>0001335209305983000149</v>
      </c>
      <c r="B1190" s="41" t="s">
        <v>11292</v>
      </c>
      <c r="C1190" s="41" t="s">
        <v>984</v>
      </c>
      <c r="D1190" s="41" t="s">
        <v>8394</v>
      </c>
      <c r="E1190" s="54">
        <v>103476.88</v>
      </c>
      <c r="F1190" s="42">
        <v>45723.714039351849</v>
      </c>
      <c r="G1190" s="40"/>
      <c r="H1190" s="40"/>
    </row>
    <row r="1191" spans="1:8" x14ac:dyDescent="0.25">
      <c r="A1191" s="46" t="str">
        <f t="shared" si="55"/>
        <v>1003423082511643000164</v>
      </c>
      <c r="B1191" s="41" t="s">
        <v>11293</v>
      </c>
      <c r="C1191" s="41" t="s">
        <v>11289</v>
      </c>
      <c r="D1191" s="41" t="s">
        <v>11290</v>
      </c>
      <c r="E1191" s="54">
        <v>754.27</v>
      </c>
      <c r="F1191" s="42">
        <v>45723.714074074072</v>
      </c>
      <c r="G1191" s="40"/>
      <c r="H1191" s="40"/>
    </row>
    <row r="1192" spans="1:8" x14ac:dyDescent="0.25">
      <c r="A1192" s="46" t="str">
        <f t="shared" si="55"/>
        <v>0051003482511643000164</v>
      </c>
      <c r="B1192" s="41" t="s">
        <v>11294</v>
      </c>
      <c r="C1192" s="41" t="s">
        <v>11289</v>
      </c>
      <c r="D1192" s="41" t="s">
        <v>11290</v>
      </c>
      <c r="E1192" s="54">
        <v>854.66</v>
      </c>
      <c r="F1192" s="42">
        <v>45723.719525462962</v>
      </c>
      <c r="G1192" s="40"/>
      <c r="H1192" s="40"/>
    </row>
    <row r="1193" spans="1:8" x14ac:dyDescent="0.25">
      <c r="A1193" s="46" t="str">
        <f t="shared" si="55"/>
        <v>0000337908998197000101</v>
      </c>
      <c r="B1193" s="41" t="s">
        <v>11295</v>
      </c>
      <c r="C1193" s="41" t="s">
        <v>176</v>
      </c>
      <c r="D1193" s="41" t="s">
        <v>8057</v>
      </c>
      <c r="E1193" s="54">
        <v>847.18</v>
      </c>
      <c r="F1193" s="42">
        <v>45723.726134259261</v>
      </c>
      <c r="G1193" s="40"/>
      <c r="H1193" s="40"/>
    </row>
    <row r="1194" spans="1:8" x14ac:dyDescent="0.25">
      <c r="A1194" s="46" t="str">
        <f t="shared" si="55"/>
        <v>F2425/2024 PISPIS</v>
      </c>
      <c r="B1194" s="41" t="s">
        <v>11296</v>
      </c>
      <c r="C1194" s="41" t="s">
        <v>10540</v>
      </c>
      <c r="D1194" s="41" t="s">
        <v>7556</v>
      </c>
      <c r="E1194" s="54">
        <v>2384.37</v>
      </c>
      <c r="F1194" s="42">
        <v>45723.726493055554</v>
      </c>
      <c r="G1194" s="40"/>
      <c r="H1194" s="40"/>
    </row>
    <row r="1195" spans="1:8" x14ac:dyDescent="0.25">
      <c r="A1195" s="46" t="str">
        <f t="shared" si="55"/>
        <v>F2425/2024 COFINSCOFINS</v>
      </c>
      <c r="B1195" s="41" t="s">
        <v>11297</v>
      </c>
      <c r="C1195" s="41" t="s">
        <v>10542</v>
      </c>
      <c r="D1195" s="41" t="s">
        <v>7556</v>
      </c>
      <c r="E1195" s="54">
        <v>10982.55</v>
      </c>
      <c r="F1195" s="42">
        <v>45723.727222222224</v>
      </c>
      <c r="G1195" s="40"/>
      <c r="H1195" s="40"/>
    </row>
    <row r="1196" spans="1:8" x14ac:dyDescent="0.25">
      <c r="A1196" s="46" t="str">
        <f t="shared" si="55"/>
        <v>F2425/2024 IRRFIRRF</v>
      </c>
      <c r="B1196" s="41" t="s">
        <v>11298</v>
      </c>
      <c r="C1196" s="41" t="s">
        <v>10529</v>
      </c>
      <c r="D1196" s="41" t="s">
        <v>7556</v>
      </c>
      <c r="E1196" s="54">
        <v>13114.37</v>
      </c>
      <c r="F1196" s="42">
        <v>45723.727986111109</v>
      </c>
      <c r="G1196" s="40"/>
      <c r="H1196" s="40"/>
    </row>
    <row r="1197" spans="1:8" x14ac:dyDescent="0.25">
      <c r="A1197" s="46" t="str">
        <f t="shared" si="55"/>
        <v>10034210 182511643000164</v>
      </c>
      <c r="B1197" s="41" t="s">
        <v>11299</v>
      </c>
      <c r="C1197" s="41" t="s">
        <v>11289</v>
      </c>
      <c r="D1197" s="41" t="s">
        <v>11290</v>
      </c>
      <c r="E1197" s="54">
        <v>63.36</v>
      </c>
      <c r="F1197" s="42">
        <v>45723.728819444441</v>
      </c>
      <c r="G1197" s="40"/>
      <c r="H1197" s="40"/>
    </row>
    <row r="1198" spans="1:8" x14ac:dyDescent="0.25">
      <c r="A1198" s="46" t="str">
        <f t="shared" ref="A1198:A1203" si="56">B1198&amp;C1198</f>
        <v>F2425/2024 IOF90400888000142</v>
      </c>
      <c r="B1198" s="41" t="s">
        <v>11300</v>
      </c>
      <c r="C1198" s="41" t="s">
        <v>3844</v>
      </c>
      <c r="D1198" s="41" t="s">
        <v>3845</v>
      </c>
      <c r="E1198" s="54">
        <v>448.51</v>
      </c>
      <c r="F1198" s="42">
        <v>45723.728981481479</v>
      </c>
      <c r="G1198" s="40"/>
      <c r="H1198" s="40"/>
    </row>
    <row r="1199" spans="1:8" x14ac:dyDescent="0.25">
      <c r="A1199" s="46" t="str">
        <f t="shared" si="56"/>
        <v>F2425/2024 CIDECIDE</v>
      </c>
      <c r="B1199" s="41" t="s">
        <v>11301</v>
      </c>
      <c r="C1199" s="41" t="s">
        <v>10909</v>
      </c>
      <c r="D1199" s="41" t="s">
        <v>7556</v>
      </c>
      <c r="E1199" s="54">
        <v>11802.94</v>
      </c>
      <c r="F1199" s="42">
        <v>45723.730497685188</v>
      </c>
      <c r="G1199" s="40"/>
      <c r="H1199" s="40"/>
    </row>
    <row r="1200" spans="1:8" x14ac:dyDescent="0.25">
      <c r="A1200" s="46" t="str">
        <f t="shared" si="56"/>
        <v>F2425/2024 ISSISS</v>
      </c>
      <c r="B1200" s="41" t="s">
        <v>11302</v>
      </c>
      <c r="C1200" s="41" t="s">
        <v>10508</v>
      </c>
      <c r="D1200" s="41" t="s">
        <v>8281</v>
      </c>
      <c r="E1200" s="54">
        <v>6902.3</v>
      </c>
      <c r="F1200" s="42">
        <v>45723.732025462959</v>
      </c>
      <c r="G1200" s="40"/>
      <c r="H1200" s="40"/>
    </row>
    <row r="1201" spans="1:8" x14ac:dyDescent="0.25">
      <c r="A1201" s="46" t="str">
        <f t="shared" si="56"/>
        <v>2025-07530033823000184</v>
      </c>
      <c r="B1201" s="41" t="s">
        <v>11303</v>
      </c>
      <c r="C1201" s="41" t="s">
        <v>4573</v>
      </c>
      <c r="D1201" s="41" t="s">
        <v>4574</v>
      </c>
      <c r="E1201" s="54">
        <v>150000</v>
      </c>
      <c r="F1201" s="42">
        <v>45726.372754629629</v>
      </c>
      <c r="G1201" s="40"/>
      <c r="H1201" s="40"/>
    </row>
    <row r="1202" spans="1:8" x14ac:dyDescent="0.25">
      <c r="A1202" s="46" t="str">
        <f t="shared" si="56"/>
        <v>0007643701082331000180</v>
      </c>
      <c r="B1202" s="41" t="s">
        <v>11304</v>
      </c>
      <c r="C1202" s="41" t="s">
        <v>6438</v>
      </c>
      <c r="D1202" s="41" t="s">
        <v>6461</v>
      </c>
      <c r="E1202" s="54">
        <v>24200</v>
      </c>
      <c r="F1202" s="42">
        <v>45726.388773148145</v>
      </c>
      <c r="G1202" s="40"/>
      <c r="H1202" s="40"/>
    </row>
    <row r="1203" spans="1:8" x14ac:dyDescent="0.25">
      <c r="A1203" s="46" t="str">
        <f t="shared" si="56"/>
        <v>0000064600593850000221</v>
      </c>
      <c r="B1203" s="41" t="s">
        <v>939</v>
      </c>
      <c r="C1203" s="41" t="s">
        <v>703</v>
      </c>
      <c r="D1203" s="41" t="s">
        <v>8601</v>
      </c>
      <c r="E1203" s="54">
        <v>41287.839999999997</v>
      </c>
      <c r="F1203" s="42">
        <v>45726.463101851848</v>
      </c>
      <c r="G1203" s="40"/>
      <c r="H1203" s="40"/>
    </row>
    <row r="1204" spans="1:8" x14ac:dyDescent="0.25">
      <c r="A1204" s="46" t="str">
        <f t="shared" ref="A1204:A1207" si="57">B1204&amp;C1204</f>
        <v>2025858702460809000121</v>
      </c>
      <c r="B1204" s="41" t="s">
        <v>11305</v>
      </c>
      <c r="C1204" s="41" t="s">
        <v>6490</v>
      </c>
      <c r="D1204" s="41" t="s">
        <v>6491</v>
      </c>
      <c r="E1204" s="54">
        <v>68460</v>
      </c>
      <c r="F1204" s="42">
        <v>45726.468171296299</v>
      </c>
      <c r="G1204" s="40"/>
      <c r="H1204" s="40"/>
    </row>
    <row r="1205" spans="1:8" x14ac:dyDescent="0.25">
      <c r="A1205" s="46" t="str">
        <f t="shared" si="57"/>
        <v>0000064800593850000221</v>
      </c>
      <c r="B1205" s="41" t="s">
        <v>1039</v>
      </c>
      <c r="C1205" s="41" t="s">
        <v>703</v>
      </c>
      <c r="D1205" s="41" t="s">
        <v>8601</v>
      </c>
      <c r="E1205" s="54">
        <v>41286.080000000002</v>
      </c>
      <c r="F1205" s="42">
        <v>45726.474953703706</v>
      </c>
      <c r="G1205" s="40"/>
      <c r="H1205" s="40"/>
    </row>
    <row r="1206" spans="1:8" x14ac:dyDescent="0.25">
      <c r="A1206" s="46" t="str">
        <f t="shared" si="57"/>
        <v>0500555433564543000190</v>
      </c>
      <c r="B1206" s="41" t="s">
        <v>11306</v>
      </c>
      <c r="C1206" s="41" t="s">
        <v>9010</v>
      </c>
      <c r="D1206" s="41" t="s">
        <v>9011</v>
      </c>
      <c r="E1206" s="54">
        <v>39617.730000000003</v>
      </c>
      <c r="F1206" s="42">
        <v>45726.492511574077</v>
      </c>
      <c r="G1206" s="40"/>
      <c r="H1206" s="40"/>
    </row>
    <row r="1207" spans="1:8" x14ac:dyDescent="0.25">
      <c r="A1207" s="46" t="str">
        <f t="shared" si="57"/>
        <v>0023875160444437000146</v>
      </c>
      <c r="B1207" s="41" t="s">
        <v>624</v>
      </c>
      <c r="C1207" s="41" t="s">
        <v>65</v>
      </c>
      <c r="D1207" s="41" t="s">
        <v>7036</v>
      </c>
      <c r="E1207" s="54">
        <v>162484.59</v>
      </c>
      <c r="F1207" s="42">
        <v>45726.579791666663</v>
      </c>
      <c r="G1207" s="40"/>
      <c r="H1207" s="40"/>
    </row>
    <row r="1208" spans="1:8" x14ac:dyDescent="0.25">
      <c r="A1208" s="46" t="str">
        <f t="shared" ref="A1208:A1220" si="58">B1208&amp;C1208</f>
        <v>0001430775415075000485</v>
      </c>
      <c r="B1208" s="41" t="s">
        <v>11307</v>
      </c>
      <c r="C1208" s="41" t="s">
        <v>8783</v>
      </c>
      <c r="D1208" s="41" t="s">
        <v>8784</v>
      </c>
      <c r="E1208" s="54">
        <v>2080.5</v>
      </c>
      <c r="F1208" s="42">
        <v>45726.598437499997</v>
      </c>
      <c r="G1208" s="40"/>
      <c r="H1208" s="40"/>
    </row>
    <row r="1209" spans="1:8" x14ac:dyDescent="0.25">
      <c r="A1209" s="46" t="str">
        <f t="shared" si="58"/>
        <v>0000151535136376000102</v>
      </c>
      <c r="B1209" s="41" t="s">
        <v>11308</v>
      </c>
      <c r="C1209" s="41" t="s">
        <v>657</v>
      </c>
      <c r="D1209" s="41" t="s">
        <v>3960</v>
      </c>
      <c r="E1209" s="54">
        <v>864.98</v>
      </c>
      <c r="F1209" s="42">
        <v>45726.619942129626</v>
      </c>
      <c r="G1209" s="40"/>
      <c r="H1209" s="40"/>
    </row>
    <row r="1210" spans="1:8" x14ac:dyDescent="0.25">
      <c r="A1210" s="46" t="str">
        <f t="shared" si="58"/>
        <v>0000137912255611000160</v>
      </c>
      <c r="B1210" s="41" t="s">
        <v>11309</v>
      </c>
      <c r="C1210" s="41" t="s">
        <v>7077</v>
      </c>
      <c r="D1210" s="41" t="s">
        <v>7078</v>
      </c>
      <c r="E1210" s="54">
        <v>4058</v>
      </c>
      <c r="F1210" s="42">
        <v>45726.678738425922</v>
      </c>
      <c r="G1210" s="40"/>
      <c r="H1210" s="40"/>
    </row>
    <row r="1211" spans="1:8" x14ac:dyDescent="0.25">
      <c r="A1211" s="46" t="str">
        <f t="shared" si="58"/>
        <v>0006500931329180000183</v>
      </c>
      <c r="B1211" s="41" t="s">
        <v>11310</v>
      </c>
      <c r="C1211" s="41" t="s">
        <v>7403</v>
      </c>
      <c r="D1211" s="41" t="s">
        <v>7404</v>
      </c>
      <c r="E1211" s="54">
        <v>3674.9</v>
      </c>
      <c r="F1211" s="42">
        <v>45726.685219907406</v>
      </c>
      <c r="G1211" s="40"/>
      <c r="H1211" s="40"/>
    </row>
    <row r="1212" spans="1:8" x14ac:dyDescent="0.25">
      <c r="A1212" s="46" t="str">
        <f t="shared" si="58"/>
        <v>0021522109162855000517</v>
      </c>
      <c r="B1212" s="41" t="s">
        <v>647</v>
      </c>
      <c r="C1212" s="41" t="s">
        <v>17</v>
      </c>
      <c r="D1212" s="41" t="s">
        <v>10980</v>
      </c>
      <c r="E1212" s="54">
        <v>30803.59</v>
      </c>
      <c r="F1212" s="42">
        <v>45727.372650462959</v>
      </c>
      <c r="G1212" s="40"/>
      <c r="H1212" s="40"/>
    </row>
    <row r="1213" spans="1:8" x14ac:dyDescent="0.25">
      <c r="A1213" s="46" t="str">
        <f t="shared" si="58"/>
        <v>0021522009162855000517</v>
      </c>
      <c r="B1213" s="41" t="s">
        <v>646</v>
      </c>
      <c r="C1213" s="41" t="s">
        <v>17</v>
      </c>
      <c r="D1213" s="41" t="s">
        <v>10980</v>
      </c>
      <c r="E1213" s="54">
        <v>6363.07</v>
      </c>
      <c r="F1213" s="42">
        <v>45727.37767361111</v>
      </c>
      <c r="G1213" s="40"/>
      <c r="H1213" s="40"/>
    </row>
    <row r="1214" spans="1:8" x14ac:dyDescent="0.25">
      <c r="A1214" s="46" t="str">
        <f t="shared" si="58"/>
        <v>0020250308270682000164</v>
      </c>
      <c r="B1214" s="41" t="s">
        <v>539</v>
      </c>
      <c r="C1214" s="41" t="s">
        <v>195</v>
      </c>
      <c r="D1214" s="41" t="s">
        <v>4634</v>
      </c>
      <c r="E1214" s="54">
        <v>2737093.32</v>
      </c>
      <c r="F1214" s="42">
        <v>45727.388657407406</v>
      </c>
      <c r="G1214" s="40"/>
      <c r="H1214" s="40"/>
    </row>
    <row r="1215" spans="1:8" x14ac:dyDescent="0.25">
      <c r="A1215" s="46" t="str">
        <f t="shared" si="58"/>
        <v>0001909001768873000101</v>
      </c>
      <c r="B1215" s="41" t="s">
        <v>565</v>
      </c>
      <c r="C1215" s="41" t="s">
        <v>564</v>
      </c>
      <c r="D1215" s="41" t="s">
        <v>3490</v>
      </c>
      <c r="E1215" s="54">
        <v>47600</v>
      </c>
      <c r="F1215" s="42">
        <v>45727.403726851851</v>
      </c>
      <c r="G1215" s="40"/>
      <c r="H1215" s="40"/>
    </row>
    <row r="1216" spans="1:8" x14ac:dyDescent="0.25">
      <c r="A1216" s="46" t="str">
        <f t="shared" si="58"/>
        <v>0001909101768873000101</v>
      </c>
      <c r="B1216" s="41" t="s">
        <v>566</v>
      </c>
      <c r="C1216" s="41" t="s">
        <v>564</v>
      </c>
      <c r="D1216" s="41" t="s">
        <v>3490</v>
      </c>
      <c r="E1216" s="54">
        <v>200600</v>
      </c>
      <c r="F1216" s="42">
        <v>45727.416481481479</v>
      </c>
      <c r="G1216" s="40"/>
      <c r="H1216" s="40"/>
    </row>
    <row r="1217" spans="1:8" x14ac:dyDescent="0.25">
      <c r="A1217" s="46" t="str">
        <f t="shared" si="58"/>
        <v>00001768873000101</v>
      </c>
      <c r="B1217" s="41" t="s">
        <v>11012</v>
      </c>
      <c r="C1217" s="41" t="s">
        <v>564</v>
      </c>
      <c r="D1217" s="41" t="s">
        <v>3490</v>
      </c>
      <c r="E1217" s="54">
        <v>0</v>
      </c>
      <c r="F1217" s="42">
        <v>45727.435081018521</v>
      </c>
      <c r="G1217" s="40"/>
      <c r="H1217" s="40"/>
    </row>
    <row r="1218" spans="1:8" x14ac:dyDescent="0.25">
      <c r="A1218" s="46" t="str">
        <f t="shared" si="58"/>
        <v>0001909201768873000101</v>
      </c>
      <c r="B1218" s="41" t="s">
        <v>567</v>
      </c>
      <c r="C1218" s="41" t="s">
        <v>564</v>
      </c>
      <c r="D1218" s="41" t="s">
        <v>3490</v>
      </c>
      <c r="E1218" s="54">
        <v>167790</v>
      </c>
      <c r="F1218" s="42">
        <v>45727.437685185185</v>
      </c>
      <c r="G1218" s="40"/>
      <c r="H1218" s="40"/>
    </row>
    <row r="1219" spans="1:8" x14ac:dyDescent="0.25">
      <c r="A1219" s="46" t="str">
        <f t="shared" si="58"/>
        <v>0001909801768873000101</v>
      </c>
      <c r="B1219" s="41" t="s">
        <v>573</v>
      </c>
      <c r="C1219" s="41" t="s">
        <v>564</v>
      </c>
      <c r="D1219" s="41" t="s">
        <v>3490</v>
      </c>
      <c r="E1219" s="54">
        <v>48790</v>
      </c>
      <c r="F1219" s="42">
        <v>45727.445613425924</v>
      </c>
      <c r="G1219" s="40"/>
      <c r="H1219" s="40"/>
    </row>
    <row r="1220" spans="1:8" x14ac:dyDescent="0.25">
      <c r="A1220" s="46" t="str">
        <f t="shared" si="58"/>
        <v>0001909601768873000101</v>
      </c>
      <c r="B1220" s="41" t="s">
        <v>571</v>
      </c>
      <c r="C1220" s="41" t="s">
        <v>564</v>
      </c>
      <c r="D1220" s="41" t="s">
        <v>3490</v>
      </c>
      <c r="E1220" s="54">
        <v>288660</v>
      </c>
      <c r="F1220" s="42">
        <v>45727.451365740744</v>
      </c>
      <c r="G1220" s="40"/>
      <c r="H1220" s="40"/>
    </row>
    <row r="1221" spans="1:8" x14ac:dyDescent="0.25">
      <c r="A1221" s="46" t="str">
        <f t="shared" ref="A1221:A1245" si="59">B1221&amp;C1221</f>
        <v>0001909501768873000101</v>
      </c>
      <c r="B1221" s="41" t="s">
        <v>570</v>
      </c>
      <c r="C1221" s="41" t="s">
        <v>564</v>
      </c>
      <c r="D1221" s="41" t="s">
        <v>3490</v>
      </c>
      <c r="E1221" s="54">
        <v>205360</v>
      </c>
      <c r="F1221" s="42">
        <v>45727.464768518519</v>
      </c>
      <c r="G1221" s="40"/>
      <c r="H1221" s="40"/>
    </row>
    <row r="1222" spans="1:8" x14ac:dyDescent="0.25">
      <c r="A1222" s="46" t="str">
        <f t="shared" si="59"/>
        <v>0001909401768873000101</v>
      </c>
      <c r="B1222" s="41" t="s">
        <v>569</v>
      </c>
      <c r="C1222" s="41" t="s">
        <v>564</v>
      </c>
      <c r="D1222" s="41" t="s">
        <v>3490</v>
      </c>
      <c r="E1222" s="54">
        <v>86700</v>
      </c>
      <c r="F1222" s="42">
        <v>45727.617060185185</v>
      </c>
      <c r="G1222" s="40"/>
      <c r="H1222" s="40"/>
    </row>
    <row r="1223" spans="1:8" x14ac:dyDescent="0.25">
      <c r="A1223" s="46" t="str">
        <f t="shared" si="59"/>
        <v>0002429726409092000151</v>
      </c>
      <c r="B1223" s="41" t="s">
        <v>582</v>
      </c>
      <c r="C1223" s="41" t="s">
        <v>112</v>
      </c>
      <c r="D1223" s="41" t="s">
        <v>9309</v>
      </c>
      <c r="E1223" s="54">
        <v>648.76</v>
      </c>
      <c r="F1223" s="42">
        <v>45727.640879629631</v>
      </c>
      <c r="G1223" s="40"/>
      <c r="H1223" s="40"/>
    </row>
    <row r="1224" spans="1:8" x14ac:dyDescent="0.25">
      <c r="A1224" s="46" t="str">
        <f t="shared" si="59"/>
        <v>MF-2025-008271306256</v>
      </c>
      <c r="B1224" s="41" t="s">
        <v>11311</v>
      </c>
      <c r="C1224" s="41" t="s">
        <v>5994</v>
      </c>
      <c r="D1224" s="41" t="s">
        <v>5995</v>
      </c>
      <c r="E1224" s="54">
        <v>0</v>
      </c>
      <c r="F1224" s="42">
        <v>45727.679293981484</v>
      </c>
      <c r="G1224" s="40"/>
      <c r="H1224" s="40"/>
    </row>
    <row r="1225" spans="1:8" x14ac:dyDescent="0.25">
      <c r="A1225" s="46" t="str">
        <f t="shared" si="59"/>
        <v>2025000129969193000175</v>
      </c>
      <c r="B1225" s="41" t="s">
        <v>11312</v>
      </c>
      <c r="C1225" s="41" t="s">
        <v>3697</v>
      </c>
      <c r="D1225" s="41" t="s">
        <v>3698</v>
      </c>
      <c r="E1225" s="54">
        <v>3038</v>
      </c>
      <c r="F1225" s="42">
        <v>45727.695208333331</v>
      </c>
      <c r="G1225" s="40"/>
      <c r="H1225" s="40"/>
    </row>
    <row r="1226" spans="1:8" x14ac:dyDescent="0.25">
      <c r="A1226" s="46" t="str">
        <f t="shared" si="59"/>
        <v>0000261421356354000143</v>
      </c>
      <c r="B1226" s="41" t="s">
        <v>617</v>
      </c>
      <c r="C1226" s="41" t="s">
        <v>80</v>
      </c>
      <c r="D1226" s="41" t="s">
        <v>8227</v>
      </c>
      <c r="E1226" s="54">
        <v>3118.52</v>
      </c>
      <c r="F1226" s="42">
        <v>45728.377453703702</v>
      </c>
      <c r="G1226" s="40"/>
      <c r="H1226" s="40"/>
    </row>
    <row r="1227" spans="1:8" x14ac:dyDescent="0.25">
      <c r="A1227" s="46" t="str">
        <f t="shared" si="59"/>
        <v>0010160896534094000158</v>
      </c>
      <c r="B1227" s="41" t="s">
        <v>590</v>
      </c>
      <c r="C1227" s="41" t="s">
        <v>149</v>
      </c>
      <c r="D1227" s="41" t="s">
        <v>3207</v>
      </c>
      <c r="E1227" s="54">
        <v>183243.6</v>
      </c>
      <c r="F1227" s="42">
        <v>45728.387083333335</v>
      </c>
      <c r="G1227" s="40"/>
      <c r="H1227" s="40"/>
    </row>
    <row r="1228" spans="1:8" x14ac:dyDescent="0.25">
      <c r="A1228" s="46" t="str">
        <f t="shared" si="59"/>
        <v>0002428926409092000151</v>
      </c>
      <c r="B1228" s="41" t="s">
        <v>584</v>
      </c>
      <c r="C1228" s="41" t="s">
        <v>112</v>
      </c>
      <c r="D1228" s="41" t="s">
        <v>9309</v>
      </c>
      <c r="E1228" s="54">
        <v>648.76</v>
      </c>
      <c r="F1228" s="42">
        <v>45728.389351851853</v>
      </c>
      <c r="G1228" s="40"/>
      <c r="H1228" s="40"/>
    </row>
    <row r="1229" spans="1:8" x14ac:dyDescent="0.25">
      <c r="A1229" s="46" t="str">
        <f t="shared" si="59"/>
        <v>MF-2025-008R271306256</v>
      </c>
      <c r="B1229" s="41" t="s">
        <v>11313</v>
      </c>
      <c r="C1229" s="41" t="s">
        <v>5994</v>
      </c>
      <c r="D1229" s="41" t="s">
        <v>5995</v>
      </c>
      <c r="E1229" s="54">
        <v>31000</v>
      </c>
      <c r="F1229" s="42">
        <v>45728.429895833331</v>
      </c>
      <c r="G1229" s="40"/>
      <c r="H1229" s="40"/>
    </row>
    <row r="1230" spans="1:8" x14ac:dyDescent="0.25">
      <c r="A1230" s="46" t="str">
        <f t="shared" si="59"/>
        <v>0000420433806738000108</v>
      </c>
      <c r="B1230" s="41" t="s">
        <v>632</v>
      </c>
      <c r="C1230" s="41" t="s">
        <v>630</v>
      </c>
      <c r="D1230" s="41" t="s">
        <v>8400</v>
      </c>
      <c r="E1230" s="54">
        <v>36000</v>
      </c>
      <c r="F1230" s="42">
        <v>45728.461145833331</v>
      </c>
      <c r="G1230" s="40"/>
      <c r="H1230" s="40"/>
    </row>
    <row r="1231" spans="1:8" x14ac:dyDescent="0.25">
      <c r="A1231" s="46" t="str">
        <f t="shared" si="59"/>
        <v>0010160796534094000158</v>
      </c>
      <c r="B1231" s="41" t="s">
        <v>589</v>
      </c>
      <c r="C1231" s="41" t="s">
        <v>149</v>
      </c>
      <c r="D1231" s="41" t="s">
        <v>3207</v>
      </c>
      <c r="E1231" s="54">
        <v>41904</v>
      </c>
      <c r="F1231" s="42">
        <v>45728.467164351852</v>
      </c>
      <c r="G1231" s="40"/>
      <c r="H1231" s="40"/>
    </row>
    <row r="1232" spans="1:8" x14ac:dyDescent="0.25">
      <c r="A1232" s="46" t="str">
        <f t="shared" si="59"/>
        <v>0002800035814094000117</v>
      </c>
      <c r="B1232" s="41" t="s">
        <v>11314</v>
      </c>
      <c r="C1232" s="41" t="s">
        <v>8666</v>
      </c>
      <c r="D1232" s="41" t="s">
        <v>8667</v>
      </c>
      <c r="E1232" s="54">
        <v>355.37</v>
      </c>
      <c r="F1232" s="42">
        <v>45728.480451388888</v>
      </c>
      <c r="G1232" s="40"/>
      <c r="H1232" s="40"/>
    </row>
    <row r="1233" spans="1:8" x14ac:dyDescent="0.25">
      <c r="A1233" s="46" t="str">
        <f t="shared" si="59"/>
        <v>0001125905364830000111</v>
      </c>
      <c r="B1233" s="41" t="s">
        <v>141</v>
      </c>
      <c r="C1233" s="41" t="s">
        <v>11315</v>
      </c>
      <c r="D1233" s="41" t="s">
        <v>11316</v>
      </c>
      <c r="E1233" s="54">
        <v>810</v>
      </c>
      <c r="F1233" s="42">
        <v>45728.48332175926</v>
      </c>
      <c r="G1233" s="40"/>
      <c r="H1233" s="40"/>
    </row>
    <row r="1234" spans="1:8" x14ac:dyDescent="0.25">
      <c r="A1234" s="46" t="str">
        <f t="shared" si="59"/>
        <v>2025379772157654000215</v>
      </c>
      <c r="B1234" s="41" t="s">
        <v>11317</v>
      </c>
      <c r="C1234" s="41" t="s">
        <v>119</v>
      </c>
      <c r="D1234" s="41" t="s">
        <v>10330</v>
      </c>
      <c r="E1234" s="54">
        <v>677.6</v>
      </c>
      <c r="F1234" s="42">
        <v>45728.609699074077</v>
      </c>
      <c r="G1234" s="40"/>
      <c r="H1234" s="40"/>
    </row>
    <row r="1235" spans="1:8" x14ac:dyDescent="0.25">
      <c r="A1235" s="46" t="str">
        <f t="shared" si="59"/>
        <v>2025379572157654000215</v>
      </c>
      <c r="B1235" s="41" t="s">
        <v>11318</v>
      </c>
      <c r="C1235" s="41" t="s">
        <v>119</v>
      </c>
      <c r="D1235" s="41" t="s">
        <v>10330</v>
      </c>
      <c r="E1235" s="54">
        <v>677.6</v>
      </c>
      <c r="F1235" s="42">
        <v>45728.611689814818</v>
      </c>
      <c r="G1235" s="40"/>
      <c r="H1235" s="40"/>
    </row>
    <row r="1236" spans="1:8" x14ac:dyDescent="0.25">
      <c r="A1236" s="46" t="str">
        <f t="shared" si="59"/>
        <v>2025379972157654000215</v>
      </c>
      <c r="B1236" s="41" t="s">
        <v>11319</v>
      </c>
      <c r="C1236" s="41" t="s">
        <v>119</v>
      </c>
      <c r="D1236" s="41" t="s">
        <v>10330</v>
      </c>
      <c r="E1236" s="54">
        <v>677.6</v>
      </c>
      <c r="F1236" s="42">
        <v>45728.613923611112</v>
      </c>
      <c r="G1236" s="40"/>
      <c r="H1236" s="40"/>
    </row>
    <row r="1237" spans="1:8" x14ac:dyDescent="0.25">
      <c r="A1237" s="46" t="str">
        <f t="shared" si="59"/>
        <v>2025379172157654000215</v>
      </c>
      <c r="B1237" s="41" t="s">
        <v>11320</v>
      </c>
      <c r="C1237" s="41" t="s">
        <v>119</v>
      </c>
      <c r="D1237" s="41" t="s">
        <v>10330</v>
      </c>
      <c r="E1237" s="54">
        <v>677.6</v>
      </c>
      <c r="F1237" s="42">
        <v>45728.63789351852</v>
      </c>
      <c r="G1237" s="40"/>
      <c r="H1237" s="40"/>
    </row>
    <row r="1238" spans="1:8" x14ac:dyDescent="0.25">
      <c r="A1238" s="46" t="str">
        <f t="shared" si="59"/>
        <v>0000474722772012000177</v>
      </c>
      <c r="B1238" s="41" t="s">
        <v>603</v>
      </c>
      <c r="C1238" s="41" t="s">
        <v>124</v>
      </c>
      <c r="D1238" s="41" t="s">
        <v>9268</v>
      </c>
      <c r="E1238" s="54">
        <v>3000</v>
      </c>
      <c r="F1238" s="42">
        <v>45728.639340277776</v>
      </c>
      <c r="G1238" s="40"/>
      <c r="H1238" s="40"/>
    </row>
    <row r="1239" spans="1:8" x14ac:dyDescent="0.25">
      <c r="A1239" s="46" t="str">
        <f t="shared" si="59"/>
        <v>9644227303034433000156</v>
      </c>
      <c r="B1239" s="41" t="s">
        <v>11321</v>
      </c>
      <c r="C1239" s="41" t="s">
        <v>4122</v>
      </c>
      <c r="D1239" s="41" t="s">
        <v>4123</v>
      </c>
      <c r="E1239" s="54">
        <v>193.89</v>
      </c>
      <c r="F1239" s="42">
        <v>45728.734074074076</v>
      </c>
      <c r="G1239" s="40"/>
      <c r="H1239" s="40"/>
    </row>
    <row r="1240" spans="1:8" x14ac:dyDescent="0.25">
      <c r="A1240" s="46" t="str">
        <f t="shared" si="59"/>
        <v>0002431126409092000151</v>
      </c>
      <c r="B1240" s="41" t="s">
        <v>586</v>
      </c>
      <c r="C1240" s="41" t="s">
        <v>112</v>
      </c>
      <c r="D1240" s="41" t="s">
        <v>9309</v>
      </c>
      <c r="E1240" s="54">
        <v>648.76</v>
      </c>
      <c r="F1240" s="42">
        <v>45729.392453703702</v>
      </c>
      <c r="G1240" s="40"/>
      <c r="H1240" s="40"/>
    </row>
    <row r="1241" spans="1:8" x14ac:dyDescent="0.25">
      <c r="A1241" s="46" t="str">
        <f t="shared" si="59"/>
        <v>0003993411051258000133</v>
      </c>
      <c r="B1241" s="41" t="s">
        <v>11322</v>
      </c>
      <c r="C1241" s="41" t="s">
        <v>5157</v>
      </c>
      <c r="D1241" s="41" t="s">
        <v>5158</v>
      </c>
      <c r="E1241" s="54">
        <v>7523.67</v>
      </c>
      <c r="F1241" s="42">
        <v>45729.401585648149</v>
      </c>
      <c r="G1241" s="40"/>
      <c r="H1241" s="40"/>
    </row>
    <row r="1242" spans="1:8" x14ac:dyDescent="0.25">
      <c r="A1242" s="46" t="str">
        <f t="shared" si="59"/>
        <v>0002430726409092000151</v>
      </c>
      <c r="B1242" s="41" t="s">
        <v>585</v>
      </c>
      <c r="C1242" s="41" t="s">
        <v>112</v>
      </c>
      <c r="D1242" s="41" t="s">
        <v>9309</v>
      </c>
      <c r="E1242" s="54">
        <v>648.76</v>
      </c>
      <c r="F1242" s="42">
        <v>45729.403865740744</v>
      </c>
      <c r="G1242" s="40"/>
      <c r="H1242" s="40"/>
    </row>
    <row r="1243" spans="1:8" x14ac:dyDescent="0.25">
      <c r="A1243" s="46" t="str">
        <f t="shared" si="59"/>
        <v>0003478700001180000126</v>
      </c>
      <c r="B1243" s="41" t="s">
        <v>627</v>
      </c>
      <c r="C1243" s="41" t="s">
        <v>60</v>
      </c>
      <c r="D1243" s="41" t="s">
        <v>11054</v>
      </c>
      <c r="E1243" s="54">
        <v>36841.22</v>
      </c>
      <c r="F1243" s="42">
        <v>45729.460405092592</v>
      </c>
      <c r="G1243" s="40"/>
      <c r="H1243" s="40"/>
    </row>
    <row r="1244" spans="1:8" x14ac:dyDescent="0.25">
      <c r="A1244" s="46" t="str">
        <f t="shared" si="59"/>
        <v>0003478800001180000126</v>
      </c>
      <c r="B1244" s="41" t="s">
        <v>628</v>
      </c>
      <c r="C1244" s="41" t="s">
        <v>60</v>
      </c>
      <c r="D1244" s="41" t="s">
        <v>11054</v>
      </c>
      <c r="E1244" s="54">
        <v>22852.04</v>
      </c>
      <c r="F1244" s="42">
        <v>45729.473483796297</v>
      </c>
      <c r="G1244" s="40"/>
      <c r="H1244" s="40"/>
    </row>
    <row r="1245" spans="1:8" x14ac:dyDescent="0.25">
      <c r="A1245" s="46" t="str">
        <f t="shared" si="59"/>
        <v>00146536-5-20250307-3323425200013433234252000134</v>
      </c>
      <c r="B1245" s="41" t="s">
        <v>11323</v>
      </c>
      <c r="C1245" s="41" t="s">
        <v>11324</v>
      </c>
      <c r="D1245" s="41" t="s">
        <v>11325</v>
      </c>
      <c r="E1245" s="54">
        <v>2209.3000000000002</v>
      </c>
      <c r="F1245" s="42">
        <v>45729.564791666664</v>
      </c>
      <c r="G1245" s="40"/>
      <c r="H1245" s="40"/>
    </row>
    <row r="1246" spans="1:8" x14ac:dyDescent="0.25">
      <c r="A1246" s="46" t="str">
        <f t="shared" ref="A1246:A1259" si="60">B1246&amp;C1246</f>
        <v>0003478600001180000126</v>
      </c>
      <c r="B1246" s="41" t="s">
        <v>625</v>
      </c>
      <c r="C1246" s="41" t="s">
        <v>60</v>
      </c>
      <c r="D1246" s="41" t="s">
        <v>11054</v>
      </c>
      <c r="E1246" s="54">
        <v>105131.41</v>
      </c>
      <c r="F1246" s="42">
        <v>45729.620763888888</v>
      </c>
      <c r="G1246" s="40"/>
      <c r="H1246" s="40"/>
    </row>
    <row r="1247" spans="1:8" x14ac:dyDescent="0.25">
      <c r="A1247" s="46" t="str">
        <f t="shared" si="60"/>
        <v>0003478500001180000126</v>
      </c>
      <c r="B1247" s="41" t="s">
        <v>626</v>
      </c>
      <c r="C1247" s="41" t="s">
        <v>60</v>
      </c>
      <c r="D1247" s="41" t="s">
        <v>11054</v>
      </c>
      <c r="E1247" s="54">
        <v>60624.13</v>
      </c>
      <c r="F1247" s="42">
        <v>45729.627222222225</v>
      </c>
      <c r="G1247" s="40"/>
      <c r="H1247" s="40"/>
    </row>
    <row r="1248" spans="1:8" x14ac:dyDescent="0.25">
      <c r="A1248" s="46" t="str">
        <f t="shared" si="60"/>
        <v>0000093907751071000175</v>
      </c>
      <c r="B1248" s="41" t="s">
        <v>576</v>
      </c>
      <c r="C1248" s="41" t="s">
        <v>129</v>
      </c>
      <c r="D1248" s="41" t="s">
        <v>9529</v>
      </c>
      <c r="E1248" s="54">
        <v>700</v>
      </c>
      <c r="F1248" s="42">
        <v>45729.633912037039</v>
      </c>
      <c r="G1248" s="40"/>
      <c r="H1248" s="40"/>
    </row>
    <row r="1249" spans="1:8" x14ac:dyDescent="0.25">
      <c r="A1249" s="46" t="str">
        <f t="shared" si="60"/>
        <v>0000042251886784000138</v>
      </c>
      <c r="B1249" s="41" t="s">
        <v>618</v>
      </c>
      <c r="C1249" s="41" t="s">
        <v>82</v>
      </c>
      <c r="D1249" s="41" t="s">
        <v>10417</v>
      </c>
      <c r="E1249" s="54">
        <v>21588</v>
      </c>
      <c r="F1249" s="42">
        <v>45729.646689814814</v>
      </c>
      <c r="G1249" s="40"/>
      <c r="H1249" s="40"/>
    </row>
    <row r="1250" spans="1:8" x14ac:dyDescent="0.25">
      <c r="A1250" s="46" t="str">
        <f t="shared" si="60"/>
        <v>0000042351886784000138</v>
      </c>
      <c r="B1250" s="41" t="s">
        <v>619</v>
      </c>
      <c r="C1250" s="41" t="s">
        <v>82</v>
      </c>
      <c r="D1250" s="41" t="s">
        <v>10417</v>
      </c>
      <c r="E1250" s="54">
        <v>21588</v>
      </c>
      <c r="F1250" s="42">
        <v>45729.650277777779</v>
      </c>
      <c r="G1250" s="40"/>
      <c r="H1250" s="40"/>
    </row>
    <row r="1251" spans="1:8" x14ac:dyDescent="0.25">
      <c r="A1251" s="46" t="str">
        <f t="shared" si="60"/>
        <v>0000042451886784000138</v>
      </c>
      <c r="B1251" s="41" t="s">
        <v>620</v>
      </c>
      <c r="C1251" s="41" t="s">
        <v>82</v>
      </c>
      <c r="D1251" s="41" t="s">
        <v>10417</v>
      </c>
      <c r="E1251" s="55">
        <v>21588</v>
      </c>
      <c r="F1251" s="42">
        <v>45729.652453703704</v>
      </c>
      <c r="G1251" s="40"/>
      <c r="H1251" s="40"/>
    </row>
    <row r="1252" spans="1:8" x14ac:dyDescent="0.25">
      <c r="A1252" s="46" t="str">
        <f t="shared" si="60"/>
        <v>0202575009591453000104</v>
      </c>
      <c r="B1252" s="41" t="s">
        <v>11326</v>
      </c>
      <c r="C1252" s="41" t="s">
        <v>87</v>
      </c>
      <c r="D1252" s="41" t="s">
        <v>4915</v>
      </c>
      <c r="E1252" s="54">
        <v>8059.43</v>
      </c>
      <c r="F1252" s="42">
        <v>45729.660011574073</v>
      </c>
      <c r="G1252" s="40"/>
      <c r="H1252" s="40"/>
    </row>
    <row r="1253" spans="1:8" x14ac:dyDescent="0.25">
      <c r="A1253" s="46" t="str">
        <f t="shared" si="60"/>
        <v>0005549857623555000107</v>
      </c>
      <c r="B1253" s="41" t="s">
        <v>613</v>
      </c>
      <c r="C1253" s="41" t="s">
        <v>68</v>
      </c>
      <c r="D1253" s="41" t="s">
        <v>7233</v>
      </c>
      <c r="E1253" s="54">
        <v>23587.74</v>
      </c>
      <c r="F1253" s="42">
        <v>45729.661932870367</v>
      </c>
      <c r="G1253" s="40"/>
      <c r="H1253" s="40"/>
    </row>
    <row r="1254" spans="1:8" x14ac:dyDescent="0.25">
      <c r="A1254" s="46" t="str">
        <f t="shared" si="60"/>
        <v>0045692760746948000112</v>
      </c>
      <c r="B1254" s="41" t="s">
        <v>11327</v>
      </c>
      <c r="C1254" s="41" t="s">
        <v>3840</v>
      </c>
      <c r="D1254" s="41" t="s">
        <v>3841</v>
      </c>
      <c r="E1254" s="54">
        <v>63970.87</v>
      </c>
      <c r="F1254" s="42">
        <v>45729.753067129626</v>
      </c>
      <c r="G1254" s="40"/>
      <c r="H1254" s="40"/>
    </row>
    <row r="1255" spans="1:8" x14ac:dyDescent="0.25">
      <c r="A1255" s="46" t="str">
        <f t="shared" si="60"/>
        <v>FGTS 02/202500360305000104</v>
      </c>
      <c r="B1255" s="41" t="s">
        <v>11328</v>
      </c>
      <c r="C1255" s="41" t="s">
        <v>4099</v>
      </c>
      <c r="D1255" s="41" t="s">
        <v>4100</v>
      </c>
      <c r="E1255" s="54">
        <v>1666198.59</v>
      </c>
      <c r="F1255" s="42">
        <v>45730.396608796298</v>
      </c>
      <c r="G1255" s="40"/>
      <c r="H1255" s="40"/>
    </row>
    <row r="1256" spans="1:8" x14ac:dyDescent="0.25">
      <c r="A1256" s="46" t="str">
        <f t="shared" si="60"/>
        <v>FGTS s/RCT - Matr.0227300360305020997</v>
      </c>
      <c r="B1256" s="41" t="s">
        <v>11329</v>
      </c>
      <c r="C1256" s="41" t="s">
        <v>4101</v>
      </c>
      <c r="D1256" s="41" t="s">
        <v>4100</v>
      </c>
      <c r="E1256" s="54">
        <v>670.34</v>
      </c>
      <c r="F1256" s="42">
        <v>45730.417442129627</v>
      </c>
      <c r="G1256" s="40"/>
      <c r="H1256" s="40"/>
    </row>
    <row r="1257" spans="1:8" x14ac:dyDescent="0.25">
      <c r="A1257" s="46" t="str">
        <f t="shared" si="60"/>
        <v>0000187233789321000176</v>
      </c>
      <c r="B1257" s="41" t="s">
        <v>607</v>
      </c>
      <c r="C1257" s="41" t="s">
        <v>606</v>
      </c>
      <c r="D1257" s="41" t="s">
        <v>8844</v>
      </c>
      <c r="E1257" s="54">
        <v>740.33</v>
      </c>
      <c r="F1257" s="42">
        <v>45730.451226851852</v>
      </c>
      <c r="G1257" s="40"/>
      <c r="H1257" s="40"/>
    </row>
    <row r="1258" spans="1:8" x14ac:dyDescent="0.25">
      <c r="A1258" s="46" t="str">
        <f t="shared" si="60"/>
        <v>0001997804359325000116</v>
      </c>
      <c r="B1258" s="41" t="s">
        <v>588</v>
      </c>
      <c r="C1258" s="41" t="s">
        <v>587</v>
      </c>
      <c r="D1258" s="41" t="s">
        <v>10328</v>
      </c>
      <c r="E1258" s="54">
        <v>7500</v>
      </c>
      <c r="F1258" s="42">
        <v>45730.543680555558</v>
      </c>
      <c r="G1258" s="40"/>
      <c r="H1258" s="40"/>
    </row>
    <row r="1259" spans="1:8" x14ac:dyDescent="0.25">
      <c r="A1259" s="46" t="str">
        <f t="shared" si="60"/>
        <v>0000042151886784000138</v>
      </c>
      <c r="B1259" s="41" t="s">
        <v>621</v>
      </c>
      <c r="C1259" s="41" t="s">
        <v>82</v>
      </c>
      <c r="D1259" s="41" t="s">
        <v>10417</v>
      </c>
      <c r="E1259" s="54">
        <v>25200</v>
      </c>
      <c r="F1259" s="42">
        <v>45730.545335648145</v>
      </c>
      <c r="G1259" s="40"/>
      <c r="H1259" s="40"/>
    </row>
    <row r="1260" spans="1:8" x14ac:dyDescent="0.25">
      <c r="A1260" s="46" t="str">
        <f t="shared" ref="A1260:A1282" si="61">B1260&amp;C1260</f>
        <v>1245988825012398000107</v>
      </c>
      <c r="B1260" s="41" t="s">
        <v>611</v>
      </c>
      <c r="C1260" s="41" t="s">
        <v>90</v>
      </c>
      <c r="D1260" s="41" t="s">
        <v>6012</v>
      </c>
      <c r="E1260" s="54">
        <v>1010.38</v>
      </c>
      <c r="F1260" s="42">
        <v>45730.564675925925</v>
      </c>
      <c r="G1260" s="40"/>
      <c r="H1260" s="40"/>
    </row>
    <row r="1261" spans="1:8" x14ac:dyDescent="0.25">
      <c r="A1261" s="46" t="str">
        <f t="shared" si="61"/>
        <v>0002318827532282000124</v>
      </c>
      <c r="B1261" s="41" t="s">
        <v>11330</v>
      </c>
      <c r="C1261" s="41" t="s">
        <v>1875</v>
      </c>
      <c r="D1261" s="41" t="s">
        <v>9753</v>
      </c>
      <c r="E1261" s="54">
        <v>0</v>
      </c>
      <c r="F1261" s="42">
        <v>45730.572418981479</v>
      </c>
      <c r="G1261" s="40"/>
      <c r="H1261" s="40"/>
    </row>
    <row r="1262" spans="1:8" x14ac:dyDescent="0.25">
      <c r="A1262" s="46" t="str">
        <f t="shared" si="61"/>
        <v>0000620615491115000101</v>
      </c>
      <c r="B1262" s="41" t="s">
        <v>575</v>
      </c>
      <c r="C1262" s="41" t="s">
        <v>117</v>
      </c>
      <c r="D1262" s="41" t="s">
        <v>4760</v>
      </c>
      <c r="E1262" s="54">
        <v>3093</v>
      </c>
      <c r="F1262" s="42">
        <v>45730.576168981483</v>
      </c>
      <c r="G1262" s="40"/>
      <c r="H1262" s="40"/>
    </row>
    <row r="1263" spans="1:8" x14ac:dyDescent="0.25">
      <c r="A1263" s="46" t="str">
        <f t="shared" si="61"/>
        <v>0000102908762436000120</v>
      </c>
      <c r="B1263" s="41" t="s">
        <v>11331</v>
      </c>
      <c r="C1263" s="41" t="s">
        <v>8486</v>
      </c>
      <c r="D1263" s="41" t="s">
        <v>8487</v>
      </c>
      <c r="E1263" s="54">
        <v>229.4</v>
      </c>
      <c r="F1263" s="42">
        <v>45730.638738425929</v>
      </c>
      <c r="G1263" s="40"/>
      <c r="H1263" s="40"/>
    </row>
    <row r="1264" spans="1:8" x14ac:dyDescent="0.25">
      <c r="A1264" s="46" t="str">
        <f t="shared" si="61"/>
        <v>0001275324556839000179</v>
      </c>
      <c r="B1264" s="41" t="s">
        <v>11332</v>
      </c>
      <c r="C1264" s="41" t="s">
        <v>3633</v>
      </c>
      <c r="D1264" s="41" t="s">
        <v>3634</v>
      </c>
      <c r="E1264" s="54">
        <v>748.4</v>
      </c>
      <c r="F1264" s="42">
        <v>45730.645185185182</v>
      </c>
      <c r="G1264" s="40"/>
      <c r="H1264" s="40"/>
    </row>
    <row r="1265" spans="1:8" x14ac:dyDescent="0.25">
      <c r="A1265" s="46" t="str">
        <f t="shared" si="61"/>
        <v>0060927764601925000170</v>
      </c>
      <c r="B1265" s="41" t="s">
        <v>1055</v>
      </c>
      <c r="C1265" s="41" t="s">
        <v>1492</v>
      </c>
      <c r="D1265" s="41" t="s">
        <v>10411</v>
      </c>
      <c r="E1265" s="54">
        <v>486.36</v>
      </c>
      <c r="F1265" s="42">
        <v>45730.65315972222</v>
      </c>
      <c r="G1265" s="40"/>
      <c r="H1265" s="40"/>
    </row>
    <row r="1266" spans="1:8" x14ac:dyDescent="0.25">
      <c r="A1266" s="46" t="str">
        <f t="shared" si="61"/>
        <v>0009439705506560000136</v>
      </c>
      <c r="B1266" s="41" t="s">
        <v>11333</v>
      </c>
      <c r="C1266" s="41" t="s">
        <v>7867</v>
      </c>
      <c r="D1266" s="41" t="s">
        <v>7868</v>
      </c>
      <c r="E1266" s="54">
        <v>3379.2</v>
      </c>
      <c r="F1266" s="42">
        <v>45730.754340277781</v>
      </c>
      <c r="G1266" s="40"/>
      <c r="H1266" s="40"/>
    </row>
    <row r="1267" spans="1:8" x14ac:dyDescent="0.25">
      <c r="A1267" s="46" t="str">
        <f t="shared" si="61"/>
        <v>0005549757623555000107</v>
      </c>
      <c r="B1267" s="41" t="s">
        <v>616</v>
      </c>
      <c r="C1267" s="41" t="s">
        <v>68</v>
      </c>
      <c r="D1267" s="41" t="s">
        <v>7233</v>
      </c>
      <c r="E1267" s="54">
        <v>23587.74</v>
      </c>
      <c r="F1267" s="42">
        <v>45733.400289351855</v>
      </c>
      <c r="G1267" s="40"/>
      <c r="H1267" s="40"/>
    </row>
    <row r="1268" spans="1:8" x14ac:dyDescent="0.25">
      <c r="A1268" s="46" t="str">
        <f t="shared" si="61"/>
        <v>0005549657623555000107</v>
      </c>
      <c r="B1268" s="41" t="s">
        <v>615</v>
      </c>
      <c r="C1268" s="41" t="s">
        <v>68</v>
      </c>
      <c r="D1268" s="41" t="s">
        <v>7233</v>
      </c>
      <c r="E1268" s="54">
        <v>0</v>
      </c>
      <c r="F1268" s="42">
        <v>45733.485034722224</v>
      </c>
      <c r="G1268" s="40"/>
      <c r="H1268" s="40"/>
    </row>
    <row r="1269" spans="1:8" x14ac:dyDescent="0.25">
      <c r="A1269" s="46" t="str">
        <f t="shared" si="61"/>
        <v>0001805109185744000100</v>
      </c>
      <c r="B1269" s="41" t="s">
        <v>11334</v>
      </c>
      <c r="C1269" s="41" t="s">
        <v>11335</v>
      </c>
      <c r="D1269" s="41" t="s">
        <v>11336</v>
      </c>
      <c r="E1269" s="54">
        <v>2518.04</v>
      </c>
      <c r="F1269" s="42">
        <v>45733.493657407409</v>
      </c>
      <c r="G1269" s="40"/>
      <c r="H1269" s="40"/>
    </row>
    <row r="1270" spans="1:8" x14ac:dyDescent="0.25">
      <c r="A1270" s="46" t="str">
        <f t="shared" si="61"/>
        <v>0000134301756077000159</v>
      </c>
      <c r="B1270" s="41" t="s">
        <v>11337</v>
      </c>
      <c r="C1270" s="41" t="s">
        <v>11338</v>
      </c>
      <c r="D1270" s="41" t="s">
        <v>11339</v>
      </c>
      <c r="E1270" s="54">
        <v>2425.1999999999998</v>
      </c>
      <c r="F1270" s="42">
        <v>45733.497453703705</v>
      </c>
      <c r="G1270" s="40"/>
      <c r="H1270" s="40"/>
    </row>
    <row r="1271" spans="1:8" x14ac:dyDescent="0.25">
      <c r="A1271" s="46" t="str">
        <f t="shared" si="61"/>
        <v>0000153735136376000102</v>
      </c>
      <c r="B1271" s="41" t="s">
        <v>658</v>
      </c>
      <c r="C1271" s="41" t="s">
        <v>657</v>
      </c>
      <c r="D1271" s="41" t="s">
        <v>3960</v>
      </c>
      <c r="E1271" s="54">
        <v>9877.35</v>
      </c>
      <c r="F1271" s="42">
        <v>45733.499965277777</v>
      </c>
      <c r="G1271" s="40"/>
      <c r="H1271" s="40"/>
    </row>
    <row r="1272" spans="1:8" x14ac:dyDescent="0.25">
      <c r="A1272" s="46" t="str">
        <f t="shared" si="61"/>
        <v>0000123746651777000117</v>
      </c>
      <c r="B1272" s="41" t="s">
        <v>11340</v>
      </c>
      <c r="C1272" s="41" t="s">
        <v>5209</v>
      </c>
      <c r="D1272" s="41" t="s">
        <v>5210</v>
      </c>
      <c r="E1272" s="54">
        <v>1460</v>
      </c>
      <c r="F1272" s="42">
        <v>45733.503078703703</v>
      </c>
      <c r="G1272" s="40"/>
      <c r="H1272" s="40"/>
    </row>
    <row r="1273" spans="1:8" x14ac:dyDescent="0.25">
      <c r="A1273" s="46" t="str">
        <f t="shared" si="61"/>
        <v>4978466510835932000108</v>
      </c>
      <c r="B1273" s="41" t="s">
        <v>629</v>
      </c>
      <c r="C1273" s="41" t="s">
        <v>219</v>
      </c>
      <c r="D1273" s="41" t="s">
        <v>4583</v>
      </c>
      <c r="E1273" s="54">
        <v>32865.300000000003</v>
      </c>
      <c r="F1273" s="42">
        <v>45733.503159722219</v>
      </c>
      <c r="G1273" s="40"/>
      <c r="H1273" s="40"/>
    </row>
    <row r="1274" spans="1:8" x14ac:dyDescent="0.25">
      <c r="A1274" s="46" t="str">
        <f t="shared" si="61"/>
        <v>0005549557623555000107</v>
      </c>
      <c r="B1274" s="41" t="s">
        <v>614</v>
      </c>
      <c r="C1274" s="41" t="s">
        <v>68</v>
      </c>
      <c r="D1274" s="41" t="s">
        <v>7233</v>
      </c>
      <c r="E1274" s="54">
        <v>26357.42</v>
      </c>
      <c r="F1274" s="42">
        <v>45733.568425925929</v>
      </c>
      <c r="G1274" s="40"/>
      <c r="H1274" s="40"/>
    </row>
    <row r="1275" spans="1:8" x14ac:dyDescent="0.25">
      <c r="A1275" s="46" t="str">
        <f t="shared" si="61"/>
        <v>0463101969034668000156</v>
      </c>
      <c r="B1275" s="41" t="s">
        <v>671</v>
      </c>
      <c r="C1275" s="41" t="s">
        <v>126</v>
      </c>
      <c r="D1275" s="41" t="s">
        <v>11034</v>
      </c>
      <c r="E1275" s="54">
        <v>581002.66</v>
      </c>
      <c r="F1275" s="42">
        <v>45733.609791666669</v>
      </c>
      <c r="G1275" s="40"/>
      <c r="H1275" s="40"/>
    </row>
    <row r="1276" spans="1:8" x14ac:dyDescent="0.25">
      <c r="A1276" s="46" t="str">
        <f t="shared" si="61"/>
        <v>0463101769034668000156</v>
      </c>
      <c r="B1276" s="41" t="s">
        <v>672</v>
      </c>
      <c r="C1276" s="41" t="s">
        <v>126</v>
      </c>
      <c r="D1276" s="41" t="s">
        <v>11034</v>
      </c>
      <c r="E1276" s="54">
        <v>1055598.78</v>
      </c>
      <c r="F1276" s="42">
        <v>45733.616562499999</v>
      </c>
      <c r="G1276" s="40"/>
      <c r="H1276" s="40"/>
    </row>
    <row r="1277" spans="1:8" x14ac:dyDescent="0.25">
      <c r="A1277" s="46" t="str">
        <f t="shared" si="61"/>
        <v>1881145009759606000180</v>
      </c>
      <c r="B1277" s="41" t="s">
        <v>11341</v>
      </c>
      <c r="C1277" s="41" t="s">
        <v>9099</v>
      </c>
      <c r="D1277" s="41" t="s">
        <v>9100</v>
      </c>
      <c r="E1277" s="54">
        <v>1296.57</v>
      </c>
      <c r="F1277" s="42">
        <v>45733.618194444447</v>
      </c>
      <c r="G1277" s="40"/>
      <c r="H1277" s="40"/>
    </row>
    <row r="1278" spans="1:8" x14ac:dyDescent="0.25">
      <c r="A1278" s="46" t="str">
        <f t="shared" si="61"/>
        <v>FGTS s/RCT - Matr.0014400360305000104</v>
      </c>
      <c r="B1278" s="41" t="s">
        <v>11342</v>
      </c>
      <c r="C1278" s="41" t="s">
        <v>4099</v>
      </c>
      <c r="D1278" s="41" t="s">
        <v>4100</v>
      </c>
      <c r="E1278" s="54">
        <v>280504.25</v>
      </c>
      <c r="F1278" s="42">
        <v>45733.63517361111</v>
      </c>
      <c r="G1278" s="40"/>
      <c r="H1278" s="40"/>
    </row>
    <row r="1279" spans="1:8" x14ac:dyDescent="0.25">
      <c r="A1279" s="46" t="str">
        <f t="shared" si="61"/>
        <v>00023188R27532282000124</v>
      </c>
      <c r="B1279" s="41" t="s">
        <v>11343</v>
      </c>
      <c r="C1279" s="41" t="s">
        <v>1875</v>
      </c>
      <c r="D1279" s="41" t="s">
        <v>9753</v>
      </c>
      <c r="E1279" s="54">
        <v>21612.560000000001</v>
      </c>
      <c r="F1279" s="42">
        <v>45733.643530092595</v>
      </c>
      <c r="G1279" s="40"/>
      <c r="H1279" s="40"/>
    </row>
    <row r="1280" spans="1:8" x14ac:dyDescent="0.25">
      <c r="A1280" s="46" t="str">
        <f t="shared" si="61"/>
        <v>0000140703438228000156</v>
      </c>
      <c r="B1280" s="41" t="s">
        <v>674</v>
      </c>
      <c r="C1280" s="41" t="s">
        <v>673</v>
      </c>
      <c r="D1280" s="41" t="s">
        <v>4136</v>
      </c>
      <c r="E1280" s="54">
        <v>22740</v>
      </c>
      <c r="F1280" s="42">
        <v>45733.661782407406</v>
      </c>
      <c r="G1280" s="40"/>
      <c r="H1280" s="40"/>
    </row>
    <row r="1281" spans="1:8" x14ac:dyDescent="0.25">
      <c r="A1281" s="46" t="str">
        <f t="shared" si="61"/>
        <v>FGTS s/RCT - Mat.0189700360305000104</v>
      </c>
      <c r="B1281" s="41" t="s">
        <v>11344</v>
      </c>
      <c r="C1281" s="41" t="s">
        <v>4099</v>
      </c>
      <c r="D1281" s="41" t="s">
        <v>4100</v>
      </c>
      <c r="E1281" s="54">
        <v>16775.349999999999</v>
      </c>
      <c r="F1281" s="42">
        <v>45733.733900462961</v>
      </c>
      <c r="G1281" s="40"/>
      <c r="H1281" s="40"/>
    </row>
    <row r="1282" spans="1:8" x14ac:dyDescent="0.25">
      <c r="A1282" s="46" t="str">
        <f t="shared" si="61"/>
        <v>IRRF PPR 02/2025IRRF</v>
      </c>
      <c r="B1282" s="41" t="s">
        <v>11345</v>
      </c>
      <c r="C1282" s="41" t="s">
        <v>10529</v>
      </c>
      <c r="D1282" s="41" t="s">
        <v>7556</v>
      </c>
      <c r="E1282" s="54">
        <v>76996.55</v>
      </c>
      <c r="F1282" s="42">
        <v>45733.795925925922</v>
      </c>
      <c r="G1282" s="40"/>
      <c r="H1282" s="40"/>
    </row>
    <row r="1283" spans="1:8" x14ac:dyDescent="0.25">
      <c r="A1283" s="46" t="str">
        <f t="shared" ref="A1283:A1317" si="62">B1283&amp;C1283</f>
        <v>0011338447827415000105</v>
      </c>
      <c r="B1283" s="41" t="s">
        <v>608</v>
      </c>
      <c r="C1283" s="41" t="s">
        <v>135</v>
      </c>
      <c r="D1283" s="41" t="s">
        <v>8819</v>
      </c>
      <c r="E1283" s="54">
        <v>29850</v>
      </c>
      <c r="F1283" s="42">
        <v>45734.450983796298</v>
      </c>
      <c r="G1283" s="40"/>
      <c r="H1283" s="40"/>
    </row>
    <row r="1284" spans="1:8" x14ac:dyDescent="0.25">
      <c r="A1284" s="46" t="str">
        <f t="shared" si="62"/>
        <v>0009745808689801000118</v>
      </c>
      <c r="B1284" s="41" t="s">
        <v>669</v>
      </c>
      <c r="C1284" s="41" t="s">
        <v>233</v>
      </c>
      <c r="D1284" s="41" t="s">
        <v>3387</v>
      </c>
      <c r="E1284" s="54">
        <v>1470.18</v>
      </c>
      <c r="F1284" s="42">
        <v>45734.453217592592</v>
      </c>
      <c r="G1284" s="40"/>
      <c r="H1284" s="40"/>
    </row>
    <row r="1285" spans="1:8" x14ac:dyDescent="0.25">
      <c r="A1285" s="46" t="str">
        <f t="shared" si="62"/>
        <v>0000037326630926000154</v>
      </c>
      <c r="B1285" s="41" t="s">
        <v>675</v>
      </c>
      <c r="C1285" s="41" t="s">
        <v>364</v>
      </c>
      <c r="D1285" s="41" t="s">
        <v>10215</v>
      </c>
      <c r="E1285" s="54">
        <v>30887.040000000001</v>
      </c>
      <c r="F1285" s="42">
        <v>45734.455740740741</v>
      </c>
      <c r="G1285" s="40"/>
      <c r="H1285" s="40"/>
    </row>
    <row r="1286" spans="1:8" x14ac:dyDescent="0.25">
      <c r="A1286" s="46" t="str">
        <f t="shared" si="62"/>
        <v>IRRF 02/2025 META IIIRRF</v>
      </c>
      <c r="B1286" s="41" t="s">
        <v>11346</v>
      </c>
      <c r="C1286" s="41" t="s">
        <v>10529</v>
      </c>
      <c r="D1286" s="41" t="s">
        <v>7556</v>
      </c>
      <c r="E1286" s="54">
        <v>1552.15</v>
      </c>
      <c r="F1286" s="42">
        <v>45734.460729166669</v>
      </c>
      <c r="G1286" s="40"/>
      <c r="H1286" s="40"/>
    </row>
    <row r="1287" spans="1:8" x14ac:dyDescent="0.25">
      <c r="A1287" s="46" t="str">
        <f t="shared" si="62"/>
        <v>0001330709305983000149</v>
      </c>
      <c r="B1287" s="41" t="s">
        <v>985</v>
      </c>
      <c r="C1287" s="41" t="s">
        <v>984</v>
      </c>
      <c r="D1287" s="41" t="s">
        <v>8394</v>
      </c>
      <c r="E1287" s="54">
        <v>120000</v>
      </c>
      <c r="F1287" s="42">
        <v>45734.638807870368</v>
      </c>
      <c r="G1287" s="40"/>
      <c r="H1287" s="40"/>
    </row>
    <row r="1288" spans="1:8" x14ac:dyDescent="0.25">
      <c r="A1288" s="46" t="str">
        <f t="shared" si="62"/>
        <v>0000136508312587000186</v>
      </c>
      <c r="B1288" s="41" t="s">
        <v>639</v>
      </c>
      <c r="C1288" s="41" t="s">
        <v>638</v>
      </c>
      <c r="D1288" s="41" t="s">
        <v>4784</v>
      </c>
      <c r="E1288" s="54">
        <v>23400</v>
      </c>
      <c r="F1288" s="42">
        <v>45734.649664351855</v>
      </c>
      <c r="G1288" s="40"/>
      <c r="H1288" s="40"/>
    </row>
    <row r="1289" spans="1:8" x14ac:dyDescent="0.25">
      <c r="A1289" s="46" t="str">
        <f t="shared" si="62"/>
        <v>0011338547827415000105</v>
      </c>
      <c r="B1289" s="41" t="s">
        <v>609</v>
      </c>
      <c r="C1289" s="41" t="s">
        <v>135</v>
      </c>
      <c r="D1289" s="41" t="s">
        <v>8819</v>
      </c>
      <c r="E1289" s="54">
        <v>24000</v>
      </c>
      <c r="F1289" s="42">
        <v>45734.655671296299</v>
      </c>
      <c r="G1289" s="40"/>
      <c r="H1289" s="40"/>
    </row>
    <row r="1290" spans="1:8" x14ac:dyDescent="0.25">
      <c r="A1290" s="46" t="str">
        <f t="shared" si="62"/>
        <v>0128837734844263000107</v>
      </c>
      <c r="B1290" s="41" t="s">
        <v>670</v>
      </c>
      <c r="C1290" s="41" t="s">
        <v>231</v>
      </c>
      <c r="D1290" s="41" t="s">
        <v>5194</v>
      </c>
      <c r="E1290" s="54">
        <v>12883.77</v>
      </c>
      <c r="F1290" s="42">
        <v>45734.66238425926</v>
      </c>
      <c r="G1290" s="40"/>
      <c r="H1290" s="40"/>
    </row>
    <row r="1291" spans="1:8" x14ac:dyDescent="0.25">
      <c r="A1291" s="46" t="str">
        <f t="shared" si="62"/>
        <v>0024436660444437000146</v>
      </c>
      <c r="B1291" s="41" t="s">
        <v>898</v>
      </c>
      <c r="C1291" s="41" t="s">
        <v>65</v>
      </c>
      <c r="D1291" s="41" t="s">
        <v>7036</v>
      </c>
      <c r="E1291" s="54">
        <v>40593.550000000003</v>
      </c>
      <c r="F1291" s="42">
        <v>45734.666562500002</v>
      </c>
      <c r="G1291" s="40"/>
      <c r="H1291" s="40"/>
    </row>
    <row r="1292" spans="1:8" x14ac:dyDescent="0.25">
      <c r="A1292" s="46" t="str">
        <f t="shared" si="62"/>
        <v>0005540861366936000206</v>
      </c>
      <c r="B1292" s="41" t="s">
        <v>11347</v>
      </c>
      <c r="C1292" s="41" t="s">
        <v>679</v>
      </c>
      <c r="D1292" s="41" t="s">
        <v>5381</v>
      </c>
      <c r="E1292" s="54">
        <v>261506.82</v>
      </c>
      <c r="F1292" s="42">
        <v>45735.377488425926</v>
      </c>
      <c r="G1292" s="40"/>
      <c r="H1292" s="40"/>
    </row>
    <row r="1293" spans="1:8" x14ac:dyDescent="0.25">
      <c r="A1293" s="46" t="str">
        <f t="shared" si="62"/>
        <v>0000382281785545000152</v>
      </c>
      <c r="B1293" s="41" t="s">
        <v>636</v>
      </c>
      <c r="C1293" s="41" t="s">
        <v>32</v>
      </c>
      <c r="D1293" s="41" t="s">
        <v>4865</v>
      </c>
      <c r="E1293" s="54">
        <v>1618.7</v>
      </c>
      <c r="F1293" s="42">
        <v>45735.381018518521</v>
      </c>
      <c r="G1293" s="40"/>
      <c r="H1293" s="40"/>
    </row>
    <row r="1294" spans="1:8" x14ac:dyDescent="0.25">
      <c r="A1294" s="46" t="str">
        <f t="shared" si="62"/>
        <v>0000382381785545000152</v>
      </c>
      <c r="B1294" s="41" t="s">
        <v>635</v>
      </c>
      <c r="C1294" s="41" t="s">
        <v>32</v>
      </c>
      <c r="D1294" s="41" t="s">
        <v>4865</v>
      </c>
      <c r="E1294" s="54">
        <v>3151.24</v>
      </c>
      <c r="F1294" s="42">
        <v>45735.397962962961</v>
      </c>
      <c r="G1294" s="40"/>
      <c r="H1294" s="40"/>
    </row>
    <row r="1295" spans="1:8" x14ac:dyDescent="0.25">
      <c r="A1295" s="46" t="str">
        <f t="shared" si="62"/>
        <v>0000382481785545000152</v>
      </c>
      <c r="B1295" s="41" t="s">
        <v>637</v>
      </c>
      <c r="C1295" s="41" t="s">
        <v>32</v>
      </c>
      <c r="D1295" s="41" t="s">
        <v>4865</v>
      </c>
      <c r="E1295" s="54">
        <v>2825.73</v>
      </c>
      <c r="F1295" s="42">
        <v>45735.404143518521</v>
      </c>
      <c r="G1295" s="40"/>
      <c r="H1295" s="40"/>
    </row>
    <row r="1296" spans="1:8" x14ac:dyDescent="0.25">
      <c r="A1296" s="46" t="str">
        <f t="shared" si="62"/>
        <v>0000382181785545000152</v>
      </c>
      <c r="B1296" s="41" t="s">
        <v>634</v>
      </c>
      <c r="C1296" s="41" t="s">
        <v>32</v>
      </c>
      <c r="D1296" s="41" t="s">
        <v>4865</v>
      </c>
      <c r="E1296" s="54">
        <v>5077</v>
      </c>
      <c r="F1296" s="42">
        <v>45735.407013888886</v>
      </c>
      <c r="G1296" s="40"/>
      <c r="H1296" s="40"/>
    </row>
    <row r="1297" spans="1:8" x14ac:dyDescent="0.25">
      <c r="A1297" s="46" t="str">
        <f t="shared" si="62"/>
        <v>0000387930608514000195</v>
      </c>
      <c r="B1297" s="41" t="s">
        <v>640</v>
      </c>
      <c r="C1297" s="41" t="s">
        <v>41</v>
      </c>
      <c r="D1297" s="41" t="s">
        <v>3313</v>
      </c>
      <c r="E1297" s="54">
        <v>38034.800000000003</v>
      </c>
      <c r="F1297" s="42">
        <v>45735.467314814814</v>
      </c>
      <c r="G1297" s="40"/>
      <c r="H1297" s="40"/>
    </row>
    <row r="1298" spans="1:8" x14ac:dyDescent="0.25">
      <c r="A1298" s="46" t="str">
        <f t="shared" si="62"/>
        <v>0000276205218070000134</v>
      </c>
      <c r="B1298" s="41" t="s">
        <v>11348</v>
      </c>
      <c r="C1298" s="41" t="s">
        <v>10374</v>
      </c>
      <c r="D1298" s="41" t="s">
        <v>10393</v>
      </c>
      <c r="E1298" s="54">
        <v>43910.1</v>
      </c>
      <c r="F1298" s="42">
        <v>45735.477210648147</v>
      </c>
      <c r="G1298" s="40"/>
      <c r="H1298" s="40"/>
    </row>
    <row r="1299" spans="1:8" x14ac:dyDescent="0.25">
      <c r="A1299" s="46" t="str">
        <f t="shared" si="62"/>
        <v>0001010223007579000110</v>
      </c>
      <c r="B1299" s="41" t="s">
        <v>643</v>
      </c>
      <c r="C1299" s="41" t="s">
        <v>642</v>
      </c>
      <c r="D1299" s="41" t="s">
        <v>8143</v>
      </c>
      <c r="E1299" s="54">
        <v>7230.05</v>
      </c>
      <c r="F1299" s="42">
        <v>45735.482407407406</v>
      </c>
      <c r="G1299" s="40"/>
      <c r="H1299" s="40"/>
    </row>
    <row r="1300" spans="1:8" x14ac:dyDescent="0.25">
      <c r="A1300" s="46" t="str">
        <f t="shared" si="62"/>
        <v>0209976300394726000156</v>
      </c>
      <c r="B1300" s="41" t="s">
        <v>11349</v>
      </c>
      <c r="C1300" s="41" t="s">
        <v>8973</v>
      </c>
      <c r="D1300" s="41" t="s">
        <v>8974</v>
      </c>
      <c r="E1300" s="54">
        <v>449</v>
      </c>
      <c r="F1300" s="42">
        <v>45735.49554398148</v>
      </c>
      <c r="G1300" s="40"/>
      <c r="H1300" s="40"/>
    </row>
    <row r="1301" spans="1:8" x14ac:dyDescent="0.25">
      <c r="A1301" s="46" t="str">
        <f t="shared" si="62"/>
        <v>8274810400497373000110</v>
      </c>
      <c r="B1301" s="41" t="s">
        <v>897</v>
      </c>
      <c r="C1301" s="41" t="s">
        <v>317</v>
      </c>
      <c r="D1301" s="41" t="s">
        <v>9136</v>
      </c>
      <c r="E1301" s="54">
        <v>320.45999999999998</v>
      </c>
      <c r="F1301" s="42">
        <v>45735.58997685185</v>
      </c>
      <c r="G1301" s="40"/>
      <c r="H1301" s="40"/>
    </row>
    <row r="1302" spans="1:8" x14ac:dyDescent="0.25">
      <c r="A1302" s="46" t="str">
        <f t="shared" si="62"/>
        <v>0073774240432544000147</v>
      </c>
      <c r="B1302" s="41" t="s">
        <v>550</v>
      </c>
      <c r="C1302" s="41" t="s">
        <v>448</v>
      </c>
      <c r="D1302" s="41" t="s">
        <v>4460</v>
      </c>
      <c r="E1302" s="54">
        <v>1949.23</v>
      </c>
      <c r="F1302" s="42">
        <v>45735.597858796296</v>
      </c>
      <c r="G1302" s="40"/>
      <c r="H1302" s="40"/>
    </row>
    <row r="1303" spans="1:8" x14ac:dyDescent="0.25">
      <c r="A1303" s="46" t="str">
        <f t="shared" si="62"/>
        <v>3119917940432544000147</v>
      </c>
      <c r="B1303" s="41" t="s">
        <v>549</v>
      </c>
      <c r="C1303" s="41" t="s">
        <v>448</v>
      </c>
      <c r="D1303" s="41" t="s">
        <v>4460</v>
      </c>
      <c r="E1303" s="54">
        <v>3543.94</v>
      </c>
      <c r="F1303" s="42">
        <v>45735.602997685186</v>
      </c>
      <c r="G1303" s="40"/>
      <c r="H1303" s="40"/>
    </row>
    <row r="1304" spans="1:8" x14ac:dyDescent="0.25">
      <c r="A1304" s="46" t="str">
        <f t="shared" si="62"/>
        <v>9161419740432544000147</v>
      </c>
      <c r="B1304" s="41" t="s">
        <v>548</v>
      </c>
      <c r="C1304" s="41" t="s">
        <v>448</v>
      </c>
      <c r="D1304" s="41" t="s">
        <v>4460</v>
      </c>
      <c r="E1304" s="54">
        <v>1843.58</v>
      </c>
      <c r="F1304" s="42">
        <v>45735.607129629629</v>
      </c>
      <c r="G1304" s="40"/>
      <c r="H1304" s="40"/>
    </row>
    <row r="1305" spans="1:8" x14ac:dyDescent="0.25">
      <c r="A1305" s="46" t="str">
        <f t="shared" si="62"/>
        <v>0539322140432544000147</v>
      </c>
      <c r="B1305" s="41" t="s">
        <v>547</v>
      </c>
      <c r="C1305" s="41" t="s">
        <v>448</v>
      </c>
      <c r="D1305" s="41" t="s">
        <v>4460</v>
      </c>
      <c r="E1305" s="54">
        <v>2419.83</v>
      </c>
      <c r="F1305" s="42">
        <v>45735.610520833332</v>
      </c>
      <c r="G1305" s="40"/>
      <c r="H1305" s="40"/>
    </row>
    <row r="1306" spans="1:8" x14ac:dyDescent="0.25">
      <c r="A1306" s="46" t="str">
        <f t="shared" si="62"/>
        <v>0014093037098480000185</v>
      </c>
      <c r="B1306" s="41" t="s">
        <v>11350</v>
      </c>
      <c r="C1306" s="41" t="s">
        <v>11125</v>
      </c>
      <c r="D1306" s="41" t="s">
        <v>11126</v>
      </c>
      <c r="E1306" s="54">
        <v>391.5</v>
      </c>
      <c r="F1306" s="42">
        <v>45735.613379629627</v>
      </c>
      <c r="G1306" s="40"/>
      <c r="H1306" s="40"/>
    </row>
    <row r="1307" spans="1:8" x14ac:dyDescent="0.25">
      <c r="A1307" s="46" t="str">
        <f t="shared" si="62"/>
        <v>8390624340432544000147</v>
      </c>
      <c r="B1307" s="41" t="s">
        <v>546</v>
      </c>
      <c r="C1307" s="41" t="s">
        <v>448</v>
      </c>
      <c r="D1307" s="41" t="s">
        <v>4460</v>
      </c>
      <c r="E1307" s="54">
        <v>18299.849999999999</v>
      </c>
      <c r="F1307" s="42">
        <v>45735.613796296297</v>
      </c>
      <c r="G1307" s="40"/>
      <c r="H1307" s="40"/>
    </row>
    <row r="1308" spans="1:8" x14ac:dyDescent="0.25">
      <c r="A1308" s="46" t="str">
        <f t="shared" si="62"/>
        <v>0002087473442782000192</v>
      </c>
      <c r="B1308" s="41" t="s">
        <v>11351</v>
      </c>
      <c r="C1308" s="41" t="s">
        <v>3060</v>
      </c>
      <c r="D1308" s="41" t="s">
        <v>4023</v>
      </c>
      <c r="E1308" s="54">
        <v>940</v>
      </c>
      <c r="F1308" s="42">
        <v>45735.639756944445</v>
      </c>
      <c r="G1308" s="40"/>
      <c r="H1308" s="40"/>
    </row>
    <row r="1309" spans="1:8" x14ac:dyDescent="0.25">
      <c r="A1309" s="46" t="str">
        <f t="shared" si="62"/>
        <v>0000007003172740000101</v>
      </c>
      <c r="B1309" s="41" t="s">
        <v>2548</v>
      </c>
      <c r="C1309" s="41" t="s">
        <v>3802</v>
      </c>
      <c r="D1309" s="41" t="s">
        <v>3803</v>
      </c>
      <c r="E1309" s="54">
        <v>400</v>
      </c>
      <c r="F1309" s="42">
        <v>45735.642395833333</v>
      </c>
      <c r="G1309" s="40"/>
      <c r="H1309" s="40"/>
    </row>
    <row r="1310" spans="1:8" x14ac:dyDescent="0.25">
      <c r="A1310" s="46" t="str">
        <f t="shared" si="62"/>
        <v>0000136808312587000186</v>
      </c>
      <c r="B1310" s="41" t="s">
        <v>686</v>
      </c>
      <c r="C1310" s="41" t="s">
        <v>638</v>
      </c>
      <c r="D1310" s="41" t="s">
        <v>4784</v>
      </c>
      <c r="E1310" s="54">
        <v>25000</v>
      </c>
      <c r="F1310" s="42">
        <v>45735.643599537034</v>
      </c>
      <c r="G1310" s="40"/>
      <c r="H1310" s="40"/>
    </row>
    <row r="1311" spans="1:8" x14ac:dyDescent="0.25">
      <c r="A1311" s="46" t="str">
        <f t="shared" si="62"/>
        <v>0100486118294136000117</v>
      </c>
      <c r="B1311" s="41" t="s">
        <v>11352</v>
      </c>
      <c r="C1311" s="41" t="s">
        <v>8426</v>
      </c>
      <c r="D1311" s="41" t="s">
        <v>8427</v>
      </c>
      <c r="E1311" s="54">
        <v>7953.29</v>
      </c>
      <c r="F1311" s="42">
        <v>45735.650324074071</v>
      </c>
      <c r="G1311" s="40"/>
      <c r="H1311" s="40"/>
    </row>
    <row r="1312" spans="1:8" x14ac:dyDescent="0.25">
      <c r="A1312" s="46" t="str">
        <f t="shared" si="62"/>
        <v>IRPJ 02/2025IRRF</v>
      </c>
      <c r="B1312" s="41" t="s">
        <v>11353</v>
      </c>
      <c r="C1312" s="41" t="s">
        <v>10529</v>
      </c>
      <c r="D1312" s="41" t="s">
        <v>7556</v>
      </c>
      <c r="E1312" s="54">
        <v>2013990.33</v>
      </c>
      <c r="F1312" s="42">
        <v>45735.677754629629</v>
      </c>
      <c r="G1312" s="40"/>
      <c r="H1312" s="40"/>
    </row>
    <row r="1313" spans="1:8" x14ac:dyDescent="0.25">
      <c r="A1313" s="46" t="str">
        <f t="shared" si="62"/>
        <v>00055496R57623555000107</v>
      </c>
      <c r="B1313" s="41" t="s">
        <v>11354</v>
      </c>
      <c r="C1313" s="41" t="s">
        <v>68</v>
      </c>
      <c r="D1313" s="41" t="s">
        <v>7233</v>
      </c>
      <c r="E1313" s="54">
        <v>26357.42</v>
      </c>
      <c r="F1313" s="42">
        <v>45736.374293981484</v>
      </c>
      <c r="G1313" s="40"/>
      <c r="H1313" s="40"/>
    </row>
    <row r="1314" spans="1:8" x14ac:dyDescent="0.25">
      <c r="A1314" s="46" t="str">
        <f t="shared" si="62"/>
        <v>0011173190347840005691</v>
      </c>
      <c r="B1314" s="41" t="s">
        <v>545</v>
      </c>
      <c r="C1314" s="41" t="s">
        <v>210</v>
      </c>
      <c r="D1314" s="41" t="s">
        <v>9624</v>
      </c>
      <c r="E1314" s="54">
        <v>13781.17</v>
      </c>
      <c r="F1314" s="42">
        <v>45736.382939814815</v>
      </c>
      <c r="G1314" s="40"/>
      <c r="H1314" s="40"/>
    </row>
    <row r="1315" spans="1:8" x14ac:dyDescent="0.25">
      <c r="A1315" s="46" t="str">
        <f t="shared" si="62"/>
        <v>0001104958652678000139</v>
      </c>
      <c r="B1315" s="41" t="s">
        <v>559</v>
      </c>
      <c r="C1315" s="41" t="s">
        <v>140</v>
      </c>
      <c r="D1315" s="41" t="s">
        <v>4514</v>
      </c>
      <c r="E1315" s="54">
        <v>17116.41</v>
      </c>
      <c r="F1315" s="42">
        <v>45736.395879629628</v>
      </c>
      <c r="G1315" s="40"/>
      <c r="H1315" s="40"/>
    </row>
    <row r="1316" spans="1:8" x14ac:dyDescent="0.25">
      <c r="A1316" s="46" t="str">
        <f t="shared" si="62"/>
        <v>1043929060746948000112</v>
      </c>
      <c r="B1316" s="41" t="s">
        <v>11355</v>
      </c>
      <c r="C1316" s="41" t="s">
        <v>3840</v>
      </c>
      <c r="D1316" s="41" t="s">
        <v>3841</v>
      </c>
      <c r="E1316" s="54">
        <v>352273.38</v>
      </c>
      <c r="F1316" s="42">
        <v>45736.51903935185</v>
      </c>
      <c r="G1316" s="40"/>
      <c r="H1316" s="40"/>
    </row>
    <row r="1317" spans="1:8" x14ac:dyDescent="0.25">
      <c r="A1317" s="46" t="str">
        <f t="shared" si="62"/>
        <v>0340485819962391000153</v>
      </c>
      <c r="B1317" s="41" t="s">
        <v>11356</v>
      </c>
      <c r="C1317" s="41" t="s">
        <v>4650</v>
      </c>
      <c r="D1317" s="41" t="s">
        <v>4651</v>
      </c>
      <c r="E1317" s="54">
        <v>1285.9000000000001</v>
      </c>
      <c r="F1317" s="42">
        <v>45736.533587962964</v>
      </c>
      <c r="G1317" s="40"/>
      <c r="H1317" s="40"/>
    </row>
    <row r="1318" spans="1:8" x14ac:dyDescent="0.25">
      <c r="A1318" s="46" t="str">
        <f t="shared" ref="A1318:A1347" si="63">B1318&amp;C1318</f>
        <v>0000135808725034000155</v>
      </c>
      <c r="B1318" s="41" t="s">
        <v>977</v>
      </c>
      <c r="C1318" s="41" t="s">
        <v>10359</v>
      </c>
      <c r="D1318" s="41" t="s">
        <v>11357</v>
      </c>
      <c r="E1318" s="54">
        <v>2100</v>
      </c>
      <c r="F1318" s="42">
        <v>45736.56113425926</v>
      </c>
      <c r="G1318" s="40"/>
      <c r="H1318" s="40"/>
    </row>
    <row r="1319" spans="1:8" x14ac:dyDescent="0.25">
      <c r="A1319" s="46" t="str">
        <f t="shared" si="63"/>
        <v>0000153535272126000108</v>
      </c>
      <c r="B1319" s="41" t="s">
        <v>683</v>
      </c>
      <c r="C1319" s="41" t="s">
        <v>352</v>
      </c>
      <c r="D1319" s="41" t="s">
        <v>10439</v>
      </c>
      <c r="E1319" s="54">
        <v>25270</v>
      </c>
      <c r="F1319" s="42">
        <v>45736.567361111112</v>
      </c>
      <c r="G1319" s="40"/>
      <c r="H1319" s="40"/>
    </row>
    <row r="1320" spans="1:8" x14ac:dyDescent="0.25">
      <c r="A1320" s="46" t="str">
        <f t="shared" si="63"/>
        <v>0171141344668522000131</v>
      </c>
      <c r="B1320" s="41" t="s">
        <v>11358</v>
      </c>
      <c r="C1320" s="41" t="s">
        <v>10940</v>
      </c>
      <c r="D1320" s="41" t="s">
        <v>10941</v>
      </c>
      <c r="E1320" s="54">
        <v>405.57</v>
      </c>
      <c r="F1320" s="42">
        <v>45736.605694444443</v>
      </c>
      <c r="G1320" s="40"/>
      <c r="H1320" s="40"/>
    </row>
    <row r="1321" spans="1:8" x14ac:dyDescent="0.25">
      <c r="A1321" s="46" t="str">
        <f t="shared" si="63"/>
        <v>0325382816727386000178</v>
      </c>
      <c r="B1321" s="41" t="s">
        <v>11359</v>
      </c>
      <c r="C1321" s="41" t="s">
        <v>8678</v>
      </c>
      <c r="D1321" s="41" t="s">
        <v>8679</v>
      </c>
      <c r="E1321" s="54">
        <v>14906.3</v>
      </c>
      <c r="F1321" s="42">
        <v>45736.659641203703</v>
      </c>
      <c r="G1321" s="40"/>
      <c r="H1321" s="40"/>
    </row>
    <row r="1322" spans="1:8" x14ac:dyDescent="0.25">
      <c r="A1322" s="46" t="str">
        <f t="shared" si="63"/>
        <v>0046523600028986001694</v>
      </c>
      <c r="B1322" s="41" t="s">
        <v>538</v>
      </c>
      <c r="C1322" s="41" t="s">
        <v>197</v>
      </c>
      <c r="D1322" s="41" t="s">
        <v>5202</v>
      </c>
      <c r="E1322" s="54">
        <v>1960.94</v>
      </c>
      <c r="F1322" s="42">
        <v>45736.70103009259</v>
      </c>
      <c r="G1322" s="40"/>
      <c r="H1322" s="40"/>
    </row>
    <row r="1323" spans="1:8" x14ac:dyDescent="0.25">
      <c r="A1323" s="46" t="str">
        <f t="shared" si="63"/>
        <v>2025000739493671000177</v>
      </c>
      <c r="B1323" s="41" t="s">
        <v>656</v>
      </c>
      <c r="C1323" s="41" t="s">
        <v>655</v>
      </c>
      <c r="D1323" s="41" t="s">
        <v>7115</v>
      </c>
      <c r="E1323" s="54">
        <v>37000</v>
      </c>
      <c r="F1323" s="42">
        <v>45737.640300925923</v>
      </c>
      <c r="G1323" s="40"/>
      <c r="H1323" s="40"/>
    </row>
    <row r="1324" spans="1:8" x14ac:dyDescent="0.25">
      <c r="A1324" s="46" t="str">
        <f t="shared" si="63"/>
        <v>0000304821986074000119</v>
      </c>
      <c r="B1324" s="41" t="s">
        <v>2848</v>
      </c>
      <c r="C1324" s="41" t="s">
        <v>229</v>
      </c>
      <c r="D1324" s="41" t="s">
        <v>10325</v>
      </c>
      <c r="E1324" s="54">
        <v>971.19</v>
      </c>
      <c r="F1324" s="42">
        <v>45737.648287037038</v>
      </c>
      <c r="G1324" s="40"/>
      <c r="H1324" s="40"/>
    </row>
    <row r="1325" spans="1:8" x14ac:dyDescent="0.25">
      <c r="A1325" s="46" t="str">
        <f t="shared" si="63"/>
        <v>8556436716727386000178</v>
      </c>
      <c r="B1325" s="41" t="s">
        <v>11360</v>
      </c>
      <c r="C1325" s="41" t="s">
        <v>8678</v>
      </c>
      <c r="D1325" s="41" t="s">
        <v>8679</v>
      </c>
      <c r="E1325" s="54">
        <v>195.16</v>
      </c>
      <c r="F1325" s="42">
        <v>45737.739594907405</v>
      </c>
      <c r="G1325" s="40"/>
      <c r="H1325" s="40"/>
    </row>
    <row r="1326" spans="1:8" x14ac:dyDescent="0.25">
      <c r="A1326" s="46" t="str">
        <f t="shared" si="63"/>
        <v>8021715616727386000178</v>
      </c>
      <c r="B1326" s="41" t="s">
        <v>11361</v>
      </c>
      <c r="C1326" s="41" t="s">
        <v>8678</v>
      </c>
      <c r="D1326" s="41" t="s">
        <v>8679</v>
      </c>
      <c r="E1326" s="54">
        <v>32.9</v>
      </c>
      <c r="F1326" s="42">
        <v>45740.398912037039</v>
      </c>
      <c r="G1326" s="40"/>
      <c r="H1326" s="40"/>
    </row>
    <row r="1327" spans="1:8" x14ac:dyDescent="0.25">
      <c r="A1327" s="46" t="str">
        <f t="shared" si="63"/>
        <v>8021698916727386000178</v>
      </c>
      <c r="B1327" s="41" t="s">
        <v>11362</v>
      </c>
      <c r="C1327" s="41" t="s">
        <v>8678</v>
      </c>
      <c r="D1327" s="41" t="s">
        <v>8679</v>
      </c>
      <c r="E1327" s="54">
        <v>32.9</v>
      </c>
      <c r="F1327" s="42">
        <v>45740.411759259259</v>
      </c>
      <c r="G1327" s="40"/>
      <c r="H1327" s="40"/>
    </row>
    <row r="1328" spans="1:8" x14ac:dyDescent="0.25">
      <c r="A1328" s="46" t="str">
        <f t="shared" si="63"/>
        <v>0000470922772012000177</v>
      </c>
      <c r="B1328" s="41" t="s">
        <v>652</v>
      </c>
      <c r="C1328" s="41" t="s">
        <v>124</v>
      </c>
      <c r="D1328" s="41" t="s">
        <v>9268</v>
      </c>
      <c r="E1328" s="54">
        <v>11095.04</v>
      </c>
      <c r="F1328" s="42">
        <v>45740.422662037039</v>
      </c>
      <c r="G1328" s="40"/>
      <c r="H1328" s="40"/>
    </row>
    <row r="1329" spans="1:8" x14ac:dyDescent="0.25">
      <c r="A1329" s="46" t="str">
        <f t="shared" si="63"/>
        <v>8021473716727386000178</v>
      </c>
      <c r="B1329" s="41" t="s">
        <v>11363</v>
      </c>
      <c r="C1329" s="41" t="s">
        <v>8678</v>
      </c>
      <c r="D1329" s="41" t="s">
        <v>8679</v>
      </c>
      <c r="E1329" s="54">
        <v>32.9</v>
      </c>
      <c r="F1329" s="42">
        <v>45740.499189814815</v>
      </c>
      <c r="G1329" s="40"/>
      <c r="H1329" s="40"/>
    </row>
    <row r="1330" spans="1:8" x14ac:dyDescent="0.25">
      <c r="A1330" s="46" t="str">
        <f t="shared" si="63"/>
        <v>8558981616727386000178</v>
      </c>
      <c r="B1330" s="41" t="s">
        <v>11364</v>
      </c>
      <c r="C1330" s="41" t="s">
        <v>8678</v>
      </c>
      <c r="D1330" s="41" t="s">
        <v>8679</v>
      </c>
      <c r="E1330" s="54">
        <v>24.16</v>
      </c>
      <c r="F1330" s="42">
        <v>45740.506435185183</v>
      </c>
      <c r="G1330" s="40"/>
      <c r="H1330" s="40"/>
    </row>
    <row r="1331" spans="1:8" x14ac:dyDescent="0.25">
      <c r="A1331" s="46" t="str">
        <f t="shared" si="63"/>
        <v>8558776716727386000178</v>
      </c>
      <c r="B1331" s="41" t="s">
        <v>11365</v>
      </c>
      <c r="C1331" s="41" t="s">
        <v>8678</v>
      </c>
      <c r="D1331" s="41" t="s">
        <v>8679</v>
      </c>
      <c r="E1331" s="54">
        <v>24.16</v>
      </c>
      <c r="F1331" s="42">
        <v>45740.51934027778</v>
      </c>
      <c r="G1331" s="40"/>
      <c r="H1331" s="40"/>
    </row>
    <row r="1332" spans="1:8" x14ac:dyDescent="0.25">
      <c r="A1332" s="46" t="str">
        <f t="shared" si="63"/>
        <v>0000186308736011000731</v>
      </c>
      <c r="B1332" s="41" t="s">
        <v>11366</v>
      </c>
      <c r="C1332" s="41" t="s">
        <v>1056</v>
      </c>
      <c r="D1332" s="41" t="s">
        <v>6030</v>
      </c>
      <c r="E1332" s="54">
        <v>1958</v>
      </c>
      <c r="F1332" s="42">
        <v>45740.577627314815</v>
      </c>
      <c r="G1332" s="40"/>
      <c r="H1332" s="40"/>
    </row>
    <row r="1333" spans="1:8" x14ac:dyDescent="0.25">
      <c r="A1333" s="46" t="str">
        <f t="shared" si="63"/>
        <v>0002025739493671000177</v>
      </c>
      <c r="B1333" s="41" t="s">
        <v>11367</v>
      </c>
      <c r="C1333" s="41" t="s">
        <v>655</v>
      </c>
      <c r="D1333" s="41" t="s">
        <v>7115</v>
      </c>
      <c r="E1333" s="54">
        <v>0</v>
      </c>
      <c r="F1333" s="42">
        <v>45740.580057870371</v>
      </c>
      <c r="G1333" s="40"/>
      <c r="H1333" s="40"/>
    </row>
    <row r="1334" spans="1:8" x14ac:dyDescent="0.25">
      <c r="A1334" s="46" t="str">
        <f t="shared" si="63"/>
        <v>0001120900383697000399</v>
      </c>
      <c r="B1334" s="41" t="s">
        <v>678</v>
      </c>
      <c r="C1334" s="41" t="s">
        <v>677</v>
      </c>
      <c r="D1334" s="41" t="s">
        <v>10418</v>
      </c>
      <c r="E1334" s="54">
        <v>278381.37</v>
      </c>
      <c r="F1334" s="42">
        <v>45740.586041666669</v>
      </c>
      <c r="G1334" s="40"/>
      <c r="H1334" s="40"/>
    </row>
    <row r="1335" spans="1:8" x14ac:dyDescent="0.25">
      <c r="A1335" s="46" t="str">
        <f t="shared" si="63"/>
        <v>0006386959456277000176</v>
      </c>
      <c r="B1335" s="41" t="s">
        <v>654</v>
      </c>
      <c r="C1335" s="41" t="s">
        <v>653</v>
      </c>
      <c r="D1335" s="41" t="s">
        <v>7972</v>
      </c>
      <c r="E1335" s="54">
        <v>76642.44</v>
      </c>
      <c r="F1335" s="42">
        <v>45740.596967592595</v>
      </c>
      <c r="G1335" s="40"/>
      <c r="H1335" s="40"/>
    </row>
    <row r="1336" spans="1:8" x14ac:dyDescent="0.25">
      <c r="A1336" s="46" t="str">
        <f t="shared" si="63"/>
        <v>0002439526409092000151</v>
      </c>
      <c r="B1336" s="41" t="s">
        <v>604</v>
      </c>
      <c r="C1336" s="41" t="s">
        <v>112</v>
      </c>
      <c r="D1336" s="41" t="s">
        <v>9309</v>
      </c>
      <c r="E1336" s="54">
        <v>0</v>
      </c>
      <c r="F1336" s="42">
        <v>45740.597349537034</v>
      </c>
      <c r="G1336" s="40"/>
      <c r="H1336" s="40"/>
    </row>
    <row r="1337" spans="1:8" x14ac:dyDescent="0.25">
      <c r="A1337" s="46" t="str">
        <f t="shared" si="63"/>
        <v>0000051958652678000139</v>
      </c>
      <c r="B1337" s="41" t="s">
        <v>651</v>
      </c>
      <c r="C1337" s="41" t="s">
        <v>140</v>
      </c>
      <c r="D1337" s="41" t="s">
        <v>4514</v>
      </c>
      <c r="E1337" s="54">
        <v>5838.94</v>
      </c>
      <c r="F1337" s="42">
        <v>45740.605358796296</v>
      </c>
      <c r="G1337" s="40"/>
      <c r="H1337" s="40"/>
    </row>
    <row r="1338" spans="1:8" x14ac:dyDescent="0.25">
      <c r="A1338" s="46" t="str">
        <f t="shared" si="63"/>
        <v>0150510140432544000147</v>
      </c>
      <c r="B1338" s="41" t="s">
        <v>11368</v>
      </c>
      <c r="C1338" s="41" t="s">
        <v>448</v>
      </c>
      <c r="D1338" s="41" t="s">
        <v>4460</v>
      </c>
      <c r="E1338" s="54">
        <v>77002.13</v>
      </c>
      <c r="F1338" s="42">
        <v>45740.610636574071</v>
      </c>
      <c r="G1338" s="40"/>
      <c r="H1338" s="40"/>
    </row>
    <row r="1339" spans="1:8" x14ac:dyDescent="0.25">
      <c r="A1339" s="46" t="str">
        <f t="shared" si="63"/>
        <v>0000052058652678000139</v>
      </c>
      <c r="B1339" s="41" t="s">
        <v>650</v>
      </c>
      <c r="C1339" s="41" t="s">
        <v>140</v>
      </c>
      <c r="D1339" s="41" t="s">
        <v>4514</v>
      </c>
      <c r="E1339" s="54">
        <v>5838.94</v>
      </c>
      <c r="F1339" s="42">
        <v>45740.61414351852</v>
      </c>
      <c r="G1339" s="40"/>
      <c r="H1339" s="40"/>
    </row>
    <row r="1340" spans="1:8" x14ac:dyDescent="0.25">
      <c r="A1340" s="46" t="str">
        <f t="shared" si="63"/>
        <v>ONS 007GRID PROTECTION</v>
      </c>
      <c r="B1340" s="41" t="s">
        <v>750</v>
      </c>
      <c r="C1340" s="41" t="s">
        <v>747</v>
      </c>
      <c r="D1340" s="41" t="s">
        <v>6055</v>
      </c>
      <c r="E1340" s="54">
        <v>360</v>
      </c>
      <c r="F1340" s="42">
        <v>45740.63857638889</v>
      </c>
      <c r="G1340" s="40"/>
      <c r="H1340" s="40"/>
    </row>
    <row r="1341" spans="1:8" x14ac:dyDescent="0.25">
      <c r="A1341" s="46" t="str">
        <f t="shared" si="63"/>
        <v>0000013731011124000104</v>
      </c>
      <c r="B1341" s="41" t="s">
        <v>305</v>
      </c>
      <c r="C1341" s="41" t="s">
        <v>11369</v>
      </c>
      <c r="D1341" s="41" t="s">
        <v>11370</v>
      </c>
      <c r="E1341" s="54">
        <v>3820</v>
      </c>
      <c r="F1341" s="42">
        <v>45740.647060185183</v>
      </c>
      <c r="G1341" s="40"/>
      <c r="H1341" s="40"/>
    </row>
    <row r="1342" spans="1:8" x14ac:dyDescent="0.25">
      <c r="A1342" s="46" t="str">
        <f t="shared" si="63"/>
        <v>0001387901485063000148</v>
      </c>
      <c r="B1342" s="41" t="s">
        <v>11371</v>
      </c>
      <c r="C1342" s="41" t="s">
        <v>7740</v>
      </c>
      <c r="D1342" s="41" t="s">
        <v>7741</v>
      </c>
      <c r="E1342" s="54">
        <v>532</v>
      </c>
      <c r="F1342" s="42">
        <v>45740.650752314818</v>
      </c>
      <c r="G1342" s="40"/>
      <c r="H1342" s="40"/>
    </row>
    <row r="1343" spans="1:8" x14ac:dyDescent="0.25">
      <c r="A1343" s="46" t="str">
        <f t="shared" si="63"/>
        <v>0001443775415075000485</v>
      </c>
      <c r="B1343" s="41" t="s">
        <v>11372</v>
      </c>
      <c r="C1343" s="41" t="s">
        <v>8783</v>
      </c>
      <c r="D1343" s="41" t="s">
        <v>8784</v>
      </c>
      <c r="E1343" s="54">
        <v>2754</v>
      </c>
      <c r="F1343" s="42">
        <v>45740.65353009259</v>
      </c>
      <c r="G1343" s="40"/>
      <c r="H1343" s="40"/>
    </row>
    <row r="1344" spans="1:8" x14ac:dyDescent="0.25">
      <c r="A1344" s="46" t="str">
        <f t="shared" si="63"/>
        <v>0007488101699696000159</v>
      </c>
      <c r="B1344" s="41" t="s">
        <v>11373</v>
      </c>
      <c r="C1344" s="41" t="s">
        <v>8405</v>
      </c>
      <c r="D1344" s="41" t="s">
        <v>8406</v>
      </c>
      <c r="E1344" s="54">
        <v>602.86</v>
      </c>
      <c r="F1344" s="42">
        <v>45740.656770833331</v>
      </c>
      <c r="G1344" s="40"/>
      <c r="H1344" s="40"/>
    </row>
    <row r="1345" spans="1:8" x14ac:dyDescent="0.25">
      <c r="A1345" s="46" t="str">
        <f t="shared" si="63"/>
        <v>0004175419557079000346</v>
      </c>
      <c r="B1345" s="41" t="s">
        <v>11374</v>
      </c>
      <c r="C1345" s="41" t="s">
        <v>9791</v>
      </c>
      <c r="D1345" s="41" t="s">
        <v>9792</v>
      </c>
      <c r="E1345" s="54">
        <v>14100</v>
      </c>
      <c r="F1345" s="42">
        <v>45740.660231481481</v>
      </c>
      <c r="G1345" s="40"/>
      <c r="H1345" s="40"/>
    </row>
    <row r="1346" spans="1:8" x14ac:dyDescent="0.25">
      <c r="A1346" s="46" t="str">
        <f t="shared" si="63"/>
        <v>00510034 182511643000164</v>
      </c>
      <c r="B1346" s="41" t="s">
        <v>11375</v>
      </c>
      <c r="C1346" s="41" t="s">
        <v>11289</v>
      </c>
      <c r="D1346" s="41" t="s">
        <v>11290</v>
      </c>
      <c r="E1346" s="54">
        <v>158.35</v>
      </c>
      <c r="F1346" s="42">
        <v>45740.660636574074</v>
      </c>
      <c r="G1346" s="40"/>
      <c r="H1346" s="40"/>
    </row>
    <row r="1347" spans="1:8" x14ac:dyDescent="0.25">
      <c r="A1347" s="46" t="str">
        <f t="shared" si="63"/>
        <v>0031145101914765000108</v>
      </c>
      <c r="B1347" s="41" t="s">
        <v>11376</v>
      </c>
      <c r="C1347" s="41" t="s">
        <v>275</v>
      </c>
      <c r="D1347" s="41" t="s">
        <v>6376</v>
      </c>
      <c r="E1347" s="54">
        <v>0</v>
      </c>
      <c r="F1347" s="42">
        <v>45740.710393518515</v>
      </c>
      <c r="G1347" s="40"/>
      <c r="H1347" s="40"/>
    </row>
    <row r="1348" spans="1:8" x14ac:dyDescent="0.25">
      <c r="A1348" s="46" t="str">
        <f t="shared" ref="A1348:A1363" si="64">B1348&amp;C1348</f>
        <v>0025850900028986003476</v>
      </c>
      <c r="B1348" s="41" t="s">
        <v>900</v>
      </c>
      <c r="C1348" s="41" t="s">
        <v>899</v>
      </c>
      <c r="D1348" s="41" t="s">
        <v>5202</v>
      </c>
      <c r="E1348" s="54">
        <v>2069.88</v>
      </c>
      <c r="F1348" s="42">
        <v>45741.330277777779</v>
      </c>
      <c r="G1348" s="40"/>
      <c r="H1348" s="40"/>
    </row>
    <row r="1349" spans="1:8" x14ac:dyDescent="0.25">
      <c r="A1349" s="46" t="str">
        <f t="shared" si="64"/>
        <v>0000021436581531000162</v>
      </c>
      <c r="B1349" s="41" t="s">
        <v>11377</v>
      </c>
      <c r="C1349" s="41" t="s">
        <v>1732</v>
      </c>
      <c r="D1349" s="41" t="s">
        <v>8727</v>
      </c>
      <c r="E1349" s="54">
        <v>1257.4000000000001</v>
      </c>
      <c r="F1349" s="42">
        <v>45741.367962962962</v>
      </c>
      <c r="G1349" s="40"/>
      <c r="H1349" s="40"/>
    </row>
    <row r="1350" spans="1:8" x14ac:dyDescent="0.25">
      <c r="A1350" s="46" t="str">
        <f t="shared" si="64"/>
        <v>0202580544591001000123</v>
      </c>
      <c r="B1350" s="41" t="s">
        <v>708</v>
      </c>
      <c r="C1350" s="41" t="s">
        <v>373</v>
      </c>
      <c r="D1350" s="41" t="s">
        <v>10406</v>
      </c>
      <c r="E1350" s="54">
        <v>19648.09</v>
      </c>
      <c r="F1350" s="42">
        <v>45741.377766203703</v>
      </c>
      <c r="G1350" s="40"/>
      <c r="H1350" s="40"/>
    </row>
    <row r="1351" spans="1:8" x14ac:dyDescent="0.25">
      <c r="A1351" s="46" t="str">
        <f t="shared" si="64"/>
        <v>0000183324269948000105</v>
      </c>
      <c r="B1351" s="41" t="s">
        <v>11378</v>
      </c>
      <c r="C1351" s="41" t="s">
        <v>10797</v>
      </c>
      <c r="D1351" s="41" t="s">
        <v>10798</v>
      </c>
      <c r="E1351" s="54">
        <v>16191</v>
      </c>
      <c r="F1351" s="42">
        <v>45741.3987037037</v>
      </c>
      <c r="G1351" s="40"/>
      <c r="H1351" s="40"/>
    </row>
    <row r="1352" spans="1:8" x14ac:dyDescent="0.25">
      <c r="A1352" s="46" t="str">
        <f t="shared" si="64"/>
        <v>0000140087169900001389</v>
      </c>
      <c r="B1352" s="41" t="s">
        <v>712</v>
      </c>
      <c r="C1352" s="41" t="s">
        <v>362</v>
      </c>
      <c r="D1352" s="41" t="s">
        <v>6022</v>
      </c>
      <c r="E1352" s="54">
        <v>111691.37</v>
      </c>
      <c r="F1352" s="42">
        <v>45741.444652777776</v>
      </c>
      <c r="G1352" s="40"/>
      <c r="H1352" s="40"/>
    </row>
    <row r="1353" spans="1:8" x14ac:dyDescent="0.25">
      <c r="A1353" s="46" t="str">
        <f t="shared" si="64"/>
        <v>0020257342789396000148</v>
      </c>
      <c r="B1353" s="41" t="s">
        <v>711</v>
      </c>
      <c r="C1353" s="41" t="s">
        <v>482</v>
      </c>
      <c r="D1353" s="41" t="s">
        <v>4861</v>
      </c>
      <c r="E1353" s="54">
        <v>3175.2</v>
      </c>
      <c r="F1353" s="42">
        <v>45741.453148148146</v>
      </c>
      <c r="G1353" s="40"/>
      <c r="H1353" s="40"/>
    </row>
    <row r="1354" spans="1:8" x14ac:dyDescent="0.25">
      <c r="A1354" s="46" t="str">
        <f t="shared" si="64"/>
        <v>0000017534150137000144</v>
      </c>
      <c r="B1354" s="41" t="s">
        <v>717</v>
      </c>
      <c r="C1354" s="41" t="s">
        <v>369</v>
      </c>
      <c r="D1354" s="41" t="s">
        <v>3946</v>
      </c>
      <c r="E1354" s="54">
        <v>2320</v>
      </c>
      <c r="F1354" s="42">
        <v>45741.462743055556</v>
      </c>
      <c r="G1354" s="40"/>
      <c r="H1354" s="40"/>
    </row>
    <row r="1355" spans="1:8" x14ac:dyDescent="0.25">
      <c r="A1355" s="46" t="str">
        <f t="shared" si="64"/>
        <v>03/202548307113000160</v>
      </c>
      <c r="B1355" s="41" t="s">
        <v>11379</v>
      </c>
      <c r="C1355" s="41" t="s">
        <v>8189</v>
      </c>
      <c r="D1355" s="41" t="s">
        <v>8190</v>
      </c>
      <c r="E1355" s="54">
        <v>271351.96000000002</v>
      </c>
      <c r="F1355" s="42">
        <v>45741.558067129627</v>
      </c>
      <c r="G1355" s="40"/>
      <c r="H1355" s="40"/>
    </row>
    <row r="1356" spans="1:8" x14ac:dyDescent="0.25">
      <c r="A1356" s="46" t="str">
        <f t="shared" si="64"/>
        <v>1009172490400888000142</v>
      </c>
      <c r="B1356" s="41" t="s">
        <v>11380</v>
      </c>
      <c r="C1356" s="41" t="s">
        <v>3844</v>
      </c>
      <c r="D1356" s="41" t="s">
        <v>3845</v>
      </c>
      <c r="E1356" s="54">
        <v>79263.72</v>
      </c>
      <c r="F1356" s="42">
        <v>45741.57267361111</v>
      </c>
      <c r="G1356" s="40"/>
      <c r="H1356" s="40"/>
    </row>
    <row r="1357" spans="1:8" x14ac:dyDescent="0.25">
      <c r="A1357" s="46" t="str">
        <f t="shared" si="64"/>
        <v>0001172330033823000184</v>
      </c>
      <c r="B1357" s="41" t="s">
        <v>11381</v>
      </c>
      <c r="C1357" s="41" t="s">
        <v>4573</v>
      </c>
      <c r="D1357" s="41" t="s">
        <v>4574</v>
      </c>
      <c r="E1357" s="54">
        <v>80000</v>
      </c>
      <c r="F1357" s="42">
        <v>45741.617442129631</v>
      </c>
      <c r="G1357" s="40"/>
      <c r="H1357" s="40"/>
    </row>
    <row r="1358" spans="1:8" x14ac:dyDescent="0.25">
      <c r="A1358" s="46" t="str">
        <f t="shared" si="64"/>
        <v>0090459300082024000137</v>
      </c>
      <c r="B1358" s="41" t="s">
        <v>661</v>
      </c>
      <c r="C1358" s="41" t="s">
        <v>660</v>
      </c>
      <c r="D1358" s="41" t="s">
        <v>4595</v>
      </c>
      <c r="E1358" s="54">
        <v>25202.74</v>
      </c>
      <c r="F1358" s="42">
        <v>45741.63989583333</v>
      </c>
      <c r="G1358" s="40"/>
      <c r="H1358" s="40"/>
    </row>
    <row r="1359" spans="1:8" x14ac:dyDescent="0.25">
      <c r="A1359" s="46" t="str">
        <f t="shared" si="64"/>
        <v>0023776342644220000106</v>
      </c>
      <c r="B1359" s="41" t="s">
        <v>662</v>
      </c>
      <c r="C1359" s="41" t="s">
        <v>300</v>
      </c>
      <c r="D1359" s="41" t="s">
        <v>3344</v>
      </c>
      <c r="E1359" s="54">
        <v>54045.11</v>
      </c>
      <c r="F1359" s="42">
        <v>45741.640069444446</v>
      </c>
      <c r="G1359" s="40"/>
      <c r="H1359" s="40"/>
    </row>
    <row r="1360" spans="1:8" x14ac:dyDescent="0.25">
      <c r="A1360" s="46" t="str">
        <f t="shared" si="64"/>
        <v>3974260508336783000190</v>
      </c>
      <c r="B1360" s="41" t="s">
        <v>676</v>
      </c>
      <c r="C1360" s="41" t="s">
        <v>381</v>
      </c>
      <c r="D1360" s="41" t="s">
        <v>4267</v>
      </c>
      <c r="E1360" s="54">
        <v>28919</v>
      </c>
      <c r="F1360" s="42">
        <v>45741.647326388891</v>
      </c>
      <c r="G1360" s="40"/>
      <c r="H1360" s="40"/>
    </row>
    <row r="1361" spans="1:8" x14ac:dyDescent="0.25">
      <c r="A1361" s="46" t="str">
        <f t="shared" si="64"/>
        <v>10973475266500005468</v>
      </c>
      <c r="B1361" s="41" t="s">
        <v>645</v>
      </c>
      <c r="C1361" s="41" t="s">
        <v>144</v>
      </c>
      <c r="D1361" s="41" t="s">
        <v>3480</v>
      </c>
      <c r="E1361" s="54">
        <v>0</v>
      </c>
      <c r="F1361" s="42">
        <v>45741.653252314813</v>
      </c>
      <c r="G1361" s="40"/>
      <c r="H1361" s="40"/>
    </row>
    <row r="1362" spans="1:8" x14ac:dyDescent="0.25">
      <c r="A1362" s="46" t="str">
        <f t="shared" si="64"/>
        <v>ONS 005 R1GRID PROTECTION</v>
      </c>
      <c r="B1362" s="41" t="s">
        <v>749</v>
      </c>
      <c r="C1362" s="41" t="s">
        <v>747</v>
      </c>
      <c r="D1362" s="41" t="s">
        <v>6055</v>
      </c>
      <c r="E1362" s="54">
        <v>180</v>
      </c>
      <c r="F1362" s="42">
        <v>45741.658009259256</v>
      </c>
      <c r="G1362" s="40"/>
      <c r="H1362" s="40"/>
    </row>
    <row r="1363" spans="1:8" x14ac:dyDescent="0.25">
      <c r="A1363" s="46" t="str">
        <f t="shared" si="64"/>
        <v>ONS 004 R1GRID PROTECTION</v>
      </c>
      <c r="B1363" s="41" t="s">
        <v>748</v>
      </c>
      <c r="C1363" s="41" t="s">
        <v>747</v>
      </c>
      <c r="D1363" s="41" t="s">
        <v>6055</v>
      </c>
      <c r="E1363" s="54">
        <v>360</v>
      </c>
      <c r="F1363" s="42">
        <v>45741.662928240738</v>
      </c>
      <c r="G1363" s="40"/>
      <c r="H1363" s="40"/>
    </row>
    <row r="1364" spans="1:8" x14ac:dyDescent="0.25">
      <c r="A1364" s="46" t="str">
        <f t="shared" ref="A1364:A1379" si="65">B1364&amp;C1364</f>
        <v>0000154535136376000102</v>
      </c>
      <c r="B1364" s="41" t="s">
        <v>878</v>
      </c>
      <c r="C1364" s="41" t="s">
        <v>657</v>
      </c>
      <c r="D1364" s="41" t="s">
        <v>3960</v>
      </c>
      <c r="E1364" s="54">
        <v>2500</v>
      </c>
      <c r="F1364" s="42">
        <v>45741.666655092595</v>
      </c>
      <c r="G1364" s="40"/>
      <c r="H1364" s="40"/>
    </row>
    <row r="1365" spans="1:8" x14ac:dyDescent="0.25">
      <c r="A1365" s="46" t="str">
        <f t="shared" si="65"/>
        <v>0020257242789396000148</v>
      </c>
      <c r="B1365" s="41" t="s">
        <v>710</v>
      </c>
      <c r="C1365" s="41" t="s">
        <v>482</v>
      </c>
      <c r="D1365" s="41" t="s">
        <v>4861</v>
      </c>
      <c r="E1365" s="54">
        <v>982.25</v>
      </c>
      <c r="F1365" s="42">
        <v>45741.677361111113</v>
      </c>
      <c r="G1365" s="40"/>
      <c r="H1365" s="40"/>
    </row>
    <row r="1366" spans="1:8" x14ac:dyDescent="0.25">
      <c r="A1366" s="46" t="str">
        <f t="shared" si="65"/>
        <v>0001909301768873000101</v>
      </c>
      <c r="B1366" s="41" t="s">
        <v>568</v>
      </c>
      <c r="C1366" s="41" t="s">
        <v>564</v>
      </c>
      <c r="D1366" s="41" t="s">
        <v>3490</v>
      </c>
      <c r="E1366" s="54">
        <v>125120</v>
      </c>
      <c r="F1366" s="42">
        <v>45741.679942129631</v>
      </c>
      <c r="G1366" s="40"/>
      <c r="H1366" s="40"/>
    </row>
    <row r="1367" spans="1:8" x14ac:dyDescent="0.25">
      <c r="A1367" s="46" t="str">
        <f t="shared" si="65"/>
        <v>0000103319540230000171</v>
      </c>
      <c r="B1367" s="41" t="s">
        <v>11382</v>
      </c>
      <c r="C1367" s="41" t="s">
        <v>356</v>
      </c>
      <c r="D1367" s="41" t="s">
        <v>3298</v>
      </c>
      <c r="E1367" s="54">
        <v>29990</v>
      </c>
      <c r="F1367" s="42">
        <v>45741.683819444443</v>
      </c>
      <c r="G1367" s="40"/>
      <c r="H1367" s="40"/>
    </row>
    <row r="1368" spans="1:8" x14ac:dyDescent="0.25">
      <c r="A1368" s="46" t="str">
        <f t="shared" si="65"/>
        <v>00019093 - NC01768873000101</v>
      </c>
      <c r="B1368" s="41" t="s">
        <v>11383</v>
      </c>
      <c r="C1368" s="41" t="s">
        <v>564</v>
      </c>
      <c r="D1368" s="41" t="s">
        <v>3490</v>
      </c>
      <c r="E1368" s="54">
        <v>-671.5</v>
      </c>
      <c r="F1368" s="42">
        <v>45741.690266203703</v>
      </c>
      <c r="G1368" s="40"/>
      <c r="H1368" s="40"/>
    </row>
    <row r="1369" spans="1:8" x14ac:dyDescent="0.25">
      <c r="A1369" s="46" t="str">
        <f t="shared" si="65"/>
        <v>0000090939872381000134</v>
      </c>
      <c r="B1369" s="41" t="s">
        <v>718</v>
      </c>
      <c r="C1369" s="41" t="s">
        <v>477</v>
      </c>
      <c r="D1369" s="41" t="s">
        <v>5523</v>
      </c>
      <c r="E1369" s="54">
        <v>3761.24</v>
      </c>
      <c r="F1369" s="42">
        <v>45741.694953703707</v>
      </c>
      <c r="G1369" s="40"/>
      <c r="H1369" s="40"/>
    </row>
    <row r="1370" spans="1:8" x14ac:dyDescent="0.25">
      <c r="A1370" s="46" t="str">
        <f t="shared" si="65"/>
        <v>0000103419540230000171</v>
      </c>
      <c r="B1370" s="41" t="s">
        <v>713</v>
      </c>
      <c r="C1370" s="41" t="s">
        <v>356</v>
      </c>
      <c r="D1370" s="41" t="s">
        <v>3298</v>
      </c>
      <c r="E1370" s="54">
        <v>27740</v>
      </c>
      <c r="F1370" s="42">
        <v>45741.700358796297</v>
      </c>
      <c r="G1370" s="40"/>
      <c r="H1370" s="40"/>
    </row>
    <row r="1371" spans="1:8" x14ac:dyDescent="0.25">
      <c r="A1371" s="46" t="str">
        <f t="shared" si="65"/>
        <v>0000135307415875000101</v>
      </c>
      <c r="B1371" s="41" t="s">
        <v>130</v>
      </c>
      <c r="C1371" s="41" t="s">
        <v>1179</v>
      </c>
      <c r="D1371" s="41" t="s">
        <v>8058</v>
      </c>
      <c r="E1371" s="54">
        <v>236.3</v>
      </c>
      <c r="F1371" s="42">
        <v>45741.706099537034</v>
      </c>
      <c r="G1371" s="40"/>
      <c r="H1371" s="40"/>
    </row>
    <row r="1372" spans="1:8" x14ac:dyDescent="0.25">
      <c r="A1372" s="46" t="str">
        <f t="shared" si="65"/>
        <v>0000128122942082000126</v>
      </c>
      <c r="B1372" s="41" t="s">
        <v>11384</v>
      </c>
      <c r="C1372" s="41" t="s">
        <v>10945</v>
      </c>
      <c r="D1372" s="41" t="s">
        <v>10946</v>
      </c>
      <c r="E1372" s="54">
        <v>1200</v>
      </c>
      <c r="F1372" s="42">
        <v>45741.709398148145</v>
      </c>
      <c r="G1372" s="40"/>
      <c r="H1372" s="40"/>
    </row>
    <row r="1373" spans="1:8" x14ac:dyDescent="0.25">
      <c r="A1373" s="46" t="str">
        <f t="shared" si="65"/>
        <v>0002021415667402000111</v>
      </c>
      <c r="B1373" s="41" t="s">
        <v>524</v>
      </c>
      <c r="C1373" s="41" t="s">
        <v>53</v>
      </c>
      <c r="D1373" s="41" t="s">
        <v>9089</v>
      </c>
      <c r="E1373" s="54">
        <v>733.38</v>
      </c>
      <c r="F1373" s="42">
        <v>45742.392407407409</v>
      </c>
      <c r="G1373" s="40"/>
      <c r="H1373" s="40"/>
    </row>
    <row r="1374" spans="1:8" x14ac:dyDescent="0.25">
      <c r="A1374" s="46" t="str">
        <f t="shared" si="65"/>
        <v>0002020515667402000111</v>
      </c>
      <c r="B1374" s="41" t="s">
        <v>528</v>
      </c>
      <c r="C1374" s="41" t="s">
        <v>53</v>
      </c>
      <c r="D1374" s="41" t="s">
        <v>9089</v>
      </c>
      <c r="E1374" s="54">
        <v>733.38</v>
      </c>
      <c r="F1374" s="42">
        <v>45742.423067129632</v>
      </c>
      <c r="G1374" s="40"/>
      <c r="H1374" s="40"/>
    </row>
    <row r="1375" spans="1:8" x14ac:dyDescent="0.25">
      <c r="A1375" s="46" t="str">
        <f t="shared" si="65"/>
        <v>0003583333597659001602</v>
      </c>
      <c r="B1375" s="41" t="s">
        <v>11385</v>
      </c>
      <c r="C1375" s="41" t="s">
        <v>330</v>
      </c>
      <c r="D1375" s="41" t="s">
        <v>8651</v>
      </c>
      <c r="E1375" s="54">
        <v>9988.51</v>
      </c>
      <c r="F1375" s="42">
        <v>45742.450960648152</v>
      </c>
      <c r="G1375" s="40"/>
      <c r="H1375" s="40"/>
    </row>
    <row r="1376" spans="1:8" x14ac:dyDescent="0.25">
      <c r="A1376" s="46" t="str">
        <f t="shared" si="65"/>
        <v>0005149805012582000140</v>
      </c>
      <c r="B1376" s="41" t="s">
        <v>11386</v>
      </c>
      <c r="C1376" s="41" t="s">
        <v>11387</v>
      </c>
      <c r="D1376" s="41" t="s">
        <v>11388</v>
      </c>
      <c r="E1376" s="54">
        <v>1423.47</v>
      </c>
      <c r="F1376" s="42">
        <v>45742.455104166664</v>
      </c>
      <c r="G1376" s="40"/>
      <c r="H1376" s="40"/>
    </row>
    <row r="1377" spans="1:8" x14ac:dyDescent="0.25">
      <c r="A1377" s="46" t="str">
        <f t="shared" si="65"/>
        <v>0000093924427002000120</v>
      </c>
      <c r="B1377" s="41" t="s">
        <v>576</v>
      </c>
      <c r="C1377" s="41" t="s">
        <v>709</v>
      </c>
      <c r="D1377" s="41" t="s">
        <v>9038</v>
      </c>
      <c r="E1377" s="54">
        <v>0</v>
      </c>
      <c r="F1377" s="42">
        <v>45742.461909722224</v>
      </c>
      <c r="G1377" s="40"/>
      <c r="H1377" s="40"/>
    </row>
    <row r="1378" spans="1:8" x14ac:dyDescent="0.25">
      <c r="A1378" s="46" t="str">
        <f t="shared" si="65"/>
        <v>0001195407945678000609</v>
      </c>
      <c r="B1378" s="41" t="s">
        <v>253</v>
      </c>
      <c r="C1378" s="41" t="s">
        <v>367</v>
      </c>
      <c r="D1378" s="41" t="s">
        <v>9018</v>
      </c>
      <c r="E1378" s="54">
        <v>74295.69</v>
      </c>
      <c r="F1378" s="42">
        <v>45742.475451388891</v>
      </c>
      <c r="G1378" s="40"/>
      <c r="H1378" s="40"/>
    </row>
    <row r="1379" spans="1:8" x14ac:dyDescent="0.25">
      <c r="A1379" s="46" t="str">
        <f t="shared" si="65"/>
        <v>00000939R24427002000120</v>
      </c>
      <c r="B1379" s="41" t="s">
        <v>11389</v>
      </c>
      <c r="C1379" s="41" t="s">
        <v>709</v>
      </c>
      <c r="D1379" s="41" t="s">
        <v>9038</v>
      </c>
      <c r="E1379" s="54">
        <v>11061.05</v>
      </c>
      <c r="F1379" s="42">
        <v>45742.480555555558</v>
      </c>
      <c r="G1379" s="40"/>
      <c r="H1379" s="40"/>
    </row>
    <row r="1380" spans="1:8" x14ac:dyDescent="0.25">
      <c r="A1380" s="46" t="str">
        <f t="shared" ref="A1380:A1388" si="66">B1380&amp;C1380</f>
        <v>0002019615667402000111</v>
      </c>
      <c r="B1380" s="41" t="s">
        <v>523</v>
      </c>
      <c r="C1380" s="41" t="s">
        <v>53</v>
      </c>
      <c r="D1380" s="41" t="s">
        <v>9089</v>
      </c>
      <c r="E1380" s="54">
        <v>733.38</v>
      </c>
      <c r="F1380" s="42">
        <v>45742.480925925927</v>
      </c>
      <c r="G1380" s="40"/>
      <c r="H1380" s="40"/>
    </row>
    <row r="1381" spans="1:8" x14ac:dyDescent="0.25">
      <c r="A1381" s="46" t="str">
        <f t="shared" si="66"/>
        <v>0225034433054115000118</v>
      </c>
      <c r="B1381" s="41" t="s">
        <v>720</v>
      </c>
      <c r="C1381" s="41" t="s">
        <v>719</v>
      </c>
      <c r="D1381" s="41" t="s">
        <v>3817</v>
      </c>
      <c r="E1381" s="54">
        <v>8808.2999999999993</v>
      </c>
      <c r="F1381" s="42">
        <v>45742.485775462963</v>
      </c>
      <c r="G1381" s="40"/>
      <c r="H1381" s="40"/>
    </row>
    <row r="1382" spans="1:8" x14ac:dyDescent="0.25">
      <c r="A1382" s="46" t="str">
        <f t="shared" si="66"/>
        <v>0002020015667402000111</v>
      </c>
      <c r="B1382" s="41" t="s">
        <v>526</v>
      </c>
      <c r="C1382" s="41" t="s">
        <v>53</v>
      </c>
      <c r="D1382" s="41" t="s">
        <v>9089</v>
      </c>
      <c r="E1382" s="54">
        <v>733.38</v>
      </c>
      <c r="F1382" s="42">
        <v>45742.486215277779</v>
      </c>
      <c r="G1382" s="40"/>
      <c r="H1382" s="40"/>
    </row>
    <row r="1383" spans="1:8" x14ac:dyDescent="0.25">
      <c r="A1383" s="46" t="str">
        <f t="shared" si="66"/>
        <v>0000582755492391000109</v>
      </c>
      <c r="B1383" s="41" t="s">
        <v>682</v>
      </c>
      <c r="C1383" s="41" t="s">
        <v>7469</v>
      </c>
      <c r="D1383" s="41" t="s">
        <v>7470</v>
      </c>
      <c r="E1383" s="54">
        <v>85000</v>
      </c>
      <c r="F1383" s="42">
        <v>45742.489791666667</v>
      </c>
      <c r="G1383" s="40"/>
      <c r="H1383" s="40"/>
    </row>
    <row r="1384" spans="1:8" x14ac:dyDescent="0.25">
      <c r="A1384" s="46" t="str">
        <f t="shared" si="66"/>
        <v>0031496504298309000918</v>
      </c>
      <c r="B1384" s="41" t="s">
        <v>11390</v>
      </c>
      <c r="C1384" s="41" t="s">
        <v>11391</v>
      </c>
      <c r="D1384" s="41" t="s">
        <v>11392</v>
      </c>
      <c r="E1384" s="54">
        <v>13631.52</v>
      </c>
      <c r="F1384" s="42">
        <v>45742.621261574073</v>
      </c>
      <c r="G1384" s="40"/>
      <c r="H1384" s="40"/>
    </row>
    <row r="1385" spans="1:8" x14ac:dyDescent="0.25">
      <c r="A1385" s="46" t="str">
        <f t="shared" si="66"/>
        <v>0031496604298309000918</v>
      </c>
      <c r="B1385" s="41" t="s">
        <v>11393</v>
      </c>
      <c r="C1385" s="41" t="s">
        <v>11391</v>
      </c>
      <c r="D1385" s="41" t="s">
        <v>11392</v>
      </c>
      <c r="E1385" s="54">
        <v>13631.52</v>
      </c>
      <c r="F1385" s="42">
        <v>45742.636759259258</v>
      </c>
      <c r="G1385" s="40"/>
      <c r="H1385" s="40"/>
    </row>
    <row r="1386" spans="1:8" x14ac:dyDescent="0.25">
      <c r="A1386" s="46" t="str">
        <f t="shared" si="66"/>
        <v>0005290057623555000107</v>
      </c>
      <c r="B1386" s="41" t="s">
        <v>622</v>
      </c>
      <c r="C1386" s="41" t="s">
        <v>68</v>
      </c>
      <c r="D1386" s="41" t="s">
        <v>7233</v>
      </c>
      <c r="E1386" s="54">
        <v>30690</v>
      </c>
      <c r="F1386" s="42">
        <v>45743.44630787037</v>
      </c>
      <c r="G1386" s="40"/>
      <c r="H1386" s="40"/>
    </row>
    <row r="1387" spans="1:8" x14ac:dyDescent="0.25">
      <c r="A1387" s="46" t="str">
        <f t="shared" si="66"/>
        <v>0003602600028986000612</v>
      </c>
      <c r="B1387" s="41" t="s">
        <v>11394</v>
      </c>
      <c r="C1387" s="41" t="s">
        <v>1011</v>
      </c>
      <c r="D1387" s="41" t="s">
        <v>5202</v>
      </c>
      <c r="E1387" s="54">
        <v>871.68</v>
      </c>
      <c r="F1387" s="42">
        <v>45743.462719907409</v>
      </c>
      <c r="G1387" s="40"/>
      <c r="H1387" s="40"/>
    </row>
    <row r="1388" spans="1:8" x14ac:dyDescent="0.25">
      <c r="A1388" s="46" t="str">
        <f t="shared" si="66"/>
        <v>0000228932677330000374</v>
      </c>
      <c r="B1388" s="41" t="s">
        <v>11395</v>
      </c>
      <c r="C1388" s="41" t="s">
        <v>11396</v>
      </c>
      <c r="D1388" s="41" t="s">
        <v>11397</v>
      </c>
      <c r="E1388" s="54">
        <v>696.23</v>
      </c>
      <c r="F1388" s="42">
        <v>45743.524606481478</v>
      </c>
      <c r="G1388" s="40"/>
      <c r="H1388" s="40"/>
    </row>
    <row r="1389" spans="1:8" x14ac:dyDescent="0.25">
      <c r="A1389" s="46" t="str">
        <f t="shared" ref="A1389:A1391" si="67">B1389&amp;C1389</f>
        <v>0000080716554325000156</v>
      </c>
      <c r="B1389" s="41" t="s">
        <v>527</v>
      </c>
      <c r="C1389" s="41" t="s">
        <v>190</v>
      </c>
      <c r="D1389" s="41" t="s">
        <v>3485</v>
      </c>
      <c r="E1389" s="54">
        <v>2690</v>
      </c>
      <c r="F1389" s="42">
        <v>45743.655636574076</v>
      </c>
      <c r="G1389" s="40"/>
      <c r="H1389" s="40"/>
    </row>
    <row r="1390" spans="1:8" x14ac:dyDescent="0.25">
      <c r="A1390" s="46" t="str">
        <f t="shared" si="67"/>
        <v>0000080816554325000156</v>
      </c>
      <c r="B1390" s="41" t="s">
        <v>529</v>
      </c>
      <c r="C1390" s="41" t="s">
        <v>190</v>
      </c>
      <c r="D1390" s="41" t="s">
        <v>3485</v>
      </c>
      <c r="E1390" s="54">
        <v>2690</v>
      </c>
      <c r="F1390" s="42">
        <v>45743.667268518519</v>
      </c>
      <c r="G1390" s="40"/>
      <c r="H1390" s="40"/>
    </row>
    <row r="1391" spans="1:8" x14ac:dyDescent="0.25">
      <c r="A1391" s="46" t="str">
        <f t="shared" si="67"/>
        <v>0000081316554325000156</v>
      </c>
      <c r="B1391" s="41" t="s">
        <v>530</v>
      </c>
      <c r="C1391" s="41" t="s">
        <v>190</v>
      </c>
      <c r="D1391" s="41" t="s">
        <v>3485</v>
      </c>
      <c r="E1391" s="54">
        <v>2490</v>
      </c>
      <c r="F1391" s="42">
        <v>45743.681388888886</v>
      </c>
      <c r="G1391" s="40"/>
      <c r="H1391" s="40"/>
    </row>
    <row r="1392" spans="1:8" x14ac:dyDescent="0.25">
      <c r="A1392" s="46" t="str">
        <f t="shared" ref="A1392:A1404" si="68">B1392&amp;C1392</f>
        <v>0000502803165888000100</v>
      </c>
      <c r="B1392" s="41" t="s">
        <v>11398</v>
      </c>
      <c r="C1392" s="41" t="s">
        <v>2200</v>
      </c>
      <c r="D1392" s="41" t="s">
        <v>10497</v>
      </c>
      <c r="E1392" s="54">
        <v>2500</v>
      </c>
      <c r="F1392" s="42">
        <v>45743.687245370369</v>
      </c>
      <c r="G1392" s="40"/>
      <c r="H1392" s="40"/>
    </row>
    <row r="1393" spans="1:8" x14ac:dyDescent="0.25">
      <c r="A1393" s="46" t="str">
        <f t="shared" si="68"/>
        <v>0008971483240333004889</v>
      </c>
      <c r="B1393" s="41" t="s">
        <v>11399</v>
      </c>
      <c r="C1393" s="41" t="s">
        <v>11400</v>
      </c>
      <c r="D1393" s="41" t="s">
        <v>11401</v>
      </c>
      <c r="E1393" s="54">
        <v>40.4</v>
      </c>
      <c r="F1393" s="42">
        <v>45743.693773148145</v>
      </c>
      <c r="G1393" s="40"/>
      <c r="H1393" s="40"/>
    </row>
    <row r="1394" spans="1:8" x14ac:dyDescent="0.25">
      <c r="A1394" s="46" t="str">
        <f t="shared" si="68"/>
        <v>0001401683240333009090</v>
      </c>
      <c r="B1394" s="41" t="s">
        <v>11402</v>
      </c>
      <c r="C1394" s="41" t="s">
        <v>11403</v>
      </c>
      <c r="D1394" s="41" t="s">
        <v>11401</v>
      </c>
      <c r="E1394" s="54">
        <v>94.5</v>
      </c>
      <c r="F1394" s="42">
        <v>45743.699236111112</v>
      </c>
      <c r="G1394" s="40"/>
      <c r="H1394" s="40"/>
    </row>
    <row r="1395" spans="1:8" x14ac:dyDescent="0.25">
      <c r="A1395" s="46" t="str">
        <f t="shared" si="68"/>
        <v>000497390004973907961213000129</v>
      </c>
      <c r="B1395" s="41" t="s">
        <v>11404</v>
      </c>
      <c r="C1395" s="41" t="s">
        <v>11405</v>
      </c>
      <c r="D1395" s="41" t="s">
        <v>11406</v>
      </c>
      <c r="E1395" s="54">
        <v>0</v>
      </c>
      <c r="F1395" s="42">
        <v>45743.704525462963</v>
      </c>
      <c r="G1395" s="40"/>
      <c r="H1395" s="40"/>
    </row>
    <row r="1396" spans="1:8" x14ac:dyDescent="0.25">
      <c r="A1396" s="46" t="str">
        <f t="shared" si="68"/>
        <v>0000126902853446000194</v>
      </c>
      <c r="B1396" s="41" t="s">
        <v>11407</v>
      </c>
      <c r="C1396" s="41" t="s">
        <v>487</v>
      </c>
      <c r="D1396" s="41" t="s">
        <v>6234</v>
      </c>
      <c r="E1396" s="54">
        <v>132502.37</v>
      </c>
      <c r="F1396" s="42">
        <v>45743.716284722221</v>
      </c>
      <c r="G1396" s="40"/>
      <c r="H1396" s="40"/>
    </row>
    <row r="1397" spans="1:8" x14ac:dyDescent="0.25">
      <c r="A1397" s="46" t="str">
        <f t="shared" si="68"/>
        <v>0000060523585442000142</v>
      </c>
      <c r="B1397" s="41" t="s">
        <v>752</v>
      </c>
      <c r="C1397" s="41" t="s">
        <v>392</v>
      </c>
      <c r="D1397" s="41" t="s">
        <v>8114</v>
      </c>
      <c r="E1397" s="54">
        <v>111520</v>
      </c>
      <c r="F1397" s="42">
        <v>45743.733553240738</v>
      </c>
      <c r="G1397" s="40"/>
      <c r="H1397" s="40"/>
    </row>
    <row r="1398" spans="1:8" x14ac:dyDescent="0.25">
      <c r="A1398" s="46" t="str">
        <f t="shared" si="68"/>
        <v>0001228123211179000121</v>
      </c>
      <c r="B1398" s="41" t="s">
        <v>777</v>
      </c>
      <c r="C1398" s="41" t="s">
        <v>375</v>
      </c>
      <c r="D1398" s="41" t="s">
        <v>10408</v>
      </c>
      <c r="E1398" s="54">
        <v>94482.75</v>
      </c>
      <c r="F1398" s="42">
        <v>45743.736238425925</v>
      </c>
      <c r="G1398" s="40"/>
      <c r="H1398" s="40"/>
    </row>
    <row r="1399" spans="1:8" x14ac:dyDescent="0.25">
      <c r="A1399" s="46" t="str">
        <f t="shared" si="68"/>
        <v>0000027808529788000130</v>
      </c>
      <c r="B1399" s="41" t="s">
        <v>11408</v>
      </c>
      <c r="C1399" s="41" t="s">
        <v>1061</v>
      </c>
      <c r="D1399" s="41" t="s">
        <v>10407</v>
      </c>
      <c r="E1399" s="54">
        <v>231671.56</v>
      </c>
      <c r="F1399" s="42">
        <v>45743.739733796298</v>
      </c>
      <c r="G1399" s="40"/>
      <c r="H1399" s="40"/>
    </row>
    <row r="1400" spans="1:8" x14ac:dyDescent="0.25">
      <c r="A1400" s="46" t="str">
        <f t="shared" si="68"/>
        <v>0007811557655334000110</v>
      </c>
      <c r="B1400" s="41" t="s">
        <v>755</v>
      </c>
      <c r="C1400" s="41" t="s">
        <v>401</v>
      </c>
      <c r="D1400" s="41" t="s">
        <v>3238</v>
      </c>
      <c r="E1400" s="54">
        <v>62976</v>
      </c>
      <c r="F1400" s="42">
        <v>45743.744421296295</v>
      </c>
      <c r="G1400" s="40"/>
      <c r="H1400" s="40"/>
    </row>
    <row r="1401" spans="1:8" x14ac:dyDescent="0.25">
      <c r="A1401" s="46" t="str">
        <f t="shared" si="68"/>
        <v>0000067611663706000150</v>
      </c>
      <c r="B1401" s="41" t="s">
        <v>393</v>
      </c>
      <c r="C1401" s="41" t="s">
        <v>797</v>
      </c>
      <c r="D1401" s="41" t="s">
        <v>8620</v>
      </c>
      <c r="E1401" s="54">
        <v>30301.94</v>
      </c>
      <c r="F1401" s="42">
        <v>45744.380474537036</v>
      </c>
      <c r="G1401" s="40"/>
      <c r="H1401" s="40"/>
    </row>
    <row r="1402" spans="1:8" x14ac:dyDescent="0.25">
      <c r="A1402" s="46" t="str">
        <f t="shared" si="68"/>
        <v>0021286300973749000115</v>
      </c>
      <c r="B1402" s="41" t="s">
        <v>543</v>
      </c>
      <c r="C1402" s="41" t="s">
        <v>542</v>
      </c>
      <c r="D1402" s="41" t="s">
        <v>9645</v>
      </c>
      <c r="E1402" s="54">
        <v>10427.67</v>
      </c>
      <c r="F1402" s="42">
        <v>45744.405613425923</v>
      </c>
      <c r="G1402" s="40"/>
      <c r="H1402" s="40"/>
    </row>
    <row r="1403" spans="1:8" x14ac:dyDescent="0.25">
      <c r="A1403" s="46" t="str">
        <f t="shared" si="68"/>
        <v>0021284400973749000115</v>
      </c>
      <c r="B1403" s="41" t="s">
        <v>544</v>
      </c>
      <c r="C1403" s="41" t="s">
        <v>542</v>
      </c>
      <c r="D1403" s="41" t="s">
        <v>9645</v>
      </c>
      <c r="E1403" s="54">
        <v>49388.6</v>
      </c>
      <c r="F1403" s="42">
        <v>45744.429155092592</v>
      </c>
      <c r="G1403" s="40"/>
      <c r="H1403" s="40"/>
    </row>
    <row r="1404" spans="1:8" x14ac:dyDescent="0.25">
      <c r="A1404" s="46" t="str">
        <f t="shared" si="68"/>
        <v>0004949233597659000126</v>
      </c>
      <c r="B1404" s="41" t="s">
        <v>537</v>
      </c>
      <c r="C1404" s="41" t="s">
        <v>532</v>
      </c>
      <c r="D1404" s="41" t="s">
        <v>8651</v>
      </c>
      <c r="E1404" s="54">
        <v>23.38</v>
      </c>
      <c r="F1404" s="42">
        <v>45744.432442129626</v>
      </c>
      <c r="G1404" s="40"/>
      <c r="H1404" s="40"/>
    </row>
    <row r="1405" spans="1:8" x14ac:dyDescent="0.25">
      <c r="A1405" s="46" t="str">
        <f t="shared" ref="A1405:A1414" si="69">B1405&amp;C1405</f>
        <v>0002678437140761000159</v>
      </c>
      <c r="B1405" s="41" t="s">
        <v>902</v>
      </c>
      <c r="C1405" s="41" t="s">
        <v>901</v>
      </c>
      <c r="D1405" s="41" t="s">
        <v>8956</v>
      </c>
      <c r="E1405" s="54">
        <v>722.89</v>
      </c>
      <c r="F1405" s="42">
        <v>45744.444513888891</v>
      </c>
      <c r="G1405" s="40"/>
      <c r="H1405" s="40"/>
    </row>
    <row r="1406" spans="1:8" x14ac:dyDescent="0.25">
      <c r="A1406" s="46" t="str">
        <f t="shared" si="69"/>
        <v xml:space="preserve">0006412864601925000502  </v>
      </c>
      <c r="B1406" s="41" t="s">
        <v>736</v>
      </c>
      <c r="C1406" s="41" t="s">
        <v>1695</v>
      </c>
      <c r="D1406" s="41" t="s">
        <v>10411</v>
      </c>
      <c r="E1406" s="54">
        <v>9229.23</v>
      </c>
      <c r="F1406" s="42">
        <v>45744.449305555558</v>
      </c>
      <c r="G1406" s="40"/>
      <c r="H1406" s="40"/>
    </row>
    <row r="1407" spans="1:8" x14ac:dyDescent="0.25">
      <c r="A1407" s="46" t="str">
        <f t="shared" si="69"/>
        <v>0000199722806294000186</v>
      </c>
      <c r="B1407" s="41" t="s">
        <v>796</v>
      </c>
      <c r="C1407" s="41" t="s">
        <v>795</v>
      </c>
      <c r="D1407" s="41" t="s">
        <v>10303</v>
      </c>
      <c r="E1407" s="54">
        <v>26287</v>
      </c>
      <c r="F1407" s="42">
        <v>45744.450659722221</v>
      </c>
      <c r="G1407" s="40"/>
      <c r="H1407" s="40"/>
    </row>
    <row r="1408" spans="1:8" x14ac:dyDescent="0.25">
      <c r="A1408" s="46" t="str">
        <f t="shared" si="69"/>
        <v xml:space="preserve">0061874664601925000502  </v>
      </c>
      <c r="B1408" s="41" t="s">
        <v>716</v>
      </c>
      <c r="C1408" s="41" t="s">
        <v>1695</v>
      </c>
      <c r="D1408" s="41" t="s">
        <v>10411</v>
      </c>
      <c r="E1408" s="54">
        <v>15856.08</v>
      </c>
      <c r="F1408" s="42">
        <v>45744.456979166665</v>
      </c>
      <c r="G1408" s="40"/>
      <c r="H1408" s="40"/>
    </row>
    <row r="1409" spans="1:8" x14ac:dyDescent="0.25">
      <c r="A1409" s="46" t="str">
        <f t="shared" si="69"/>
        <v>0003745608736011001118</v>
      </c>
      <c r="B1409" s="41" t="s">
        <v>774</v>
      </c>
      <c r="C1409" s="41" t="s">
        <v>370</v>
      </c>
      <c r="D1409" s="41" t="s">
        <v>6030</v>
      </c>
      <c r="E1409" s="54">
        <v>0</v>
      </c>
      <c r="F1409" s="42">
        <v>45744.461817129632</v>
      </c>
      <c r="G1409" s="40"/>
      <c r="H1409" s="40"/>
    </row>
    <row r="1410" spans="1:8" x14ac:dyDescent="0.25">
      <c r="A1410" s="46" t="str">
        <f t="shared" si="69"/>
        <v xml:space="preserve">0061845164601925000502  </v>
      </c>
      <c r="B1410" s="41" t="s">
        <v>715</v>
      </c>
      <c r="C1410" s="41" t="s">
        <v>1695</v>
      </c>
      <c r="D1410" s="41" t="s">
        <v>10411</v>
      </c>
      <c r="E1410" s="54">
        <v>16005.04</v>
      </c>
      <c r="F1410" s="42">
        <v>45744.462685185186</v>
      </c>
      <c r="G1410" s="40"/>
      <c r="H1410" s="40"/>
    </row>
    <row r="1411" spans="1:8" x14ac:dyDescent="0.25">
      <c r="A1411" s="46" t="str">
        <f t="shared" si="69"/>
        <v>0007811657655334000110</v>
      </c>
      <c r="B1411" s="41" t="s">
        <v>754</v>
      </c>
      <c r="C1411" s="41" t="s">
        <v>401</v>
      </c>
      <c r="D1411" s="41" t="s">
        <v>3238</v>
      </c>
      <c r="E1411" s="54">
        <v>16704</v>
      </c>
      <c r="F1411" s="42">
        <v>45744.46702546296</v>
      </c>
      <c r="G1411" s="40"/>
      <c r="H1411" s="40"/>
    </row>
    <row r="1412" spans="1:8" x14ac:dyDescent="0.25">
      <c r="A1412" s="46" t="str">
        <f t="shared" si="69"/>
        <v>0004948733597659000126</v>
      </c>
      <c r="B1412" s="41" t="s">
        <v>533</v>
      </c>
      <c r="C1412" s="41" t="s">
        <v>532</v>
      </c>
      <c r="D1412" s="41" t="s">
        <v>8651</v>
      </c>
      <c r="E1412" s="54">
        <v>80.319999999999993</v>
      </c>
      <c r="F1412" s="42">
        <v>45744.470486111109</v>
      </c>
      <c r="G1412" s="40"/>
      <c r="H1412" s="40"/>
    </row>
    <row r="1413" spans="1:8" x14ac:dyDescent="0.25">
      <c r="A1413" s="46" t="str">
        <f t="shared" si="69"/>
        <v>0001229123211179000121</v>
      </c>
      <c r="B1413" s="41" t="s">
        <v>778</v>
      </c>
      <c r="C1413" s="41" t="s">
        <v>375</v>
      </c>
      <c r="D1413" s="41" t="s">
        <v>10408</v>
      </c>
      <c r="E1413" s="54">
        <v>90951.26</v>
      </c>
      <c r="F1413" s="42">
        <v>45744.470821759256</v>
      </c>
      <c r="G1413" s="40"/>
      <c r="H1413" s="40"/>
    </row>
    <row r="1414" spans="1:8" x14ac:dyDescent="0.25">
      <c r="A1414" s="46" t="str">
        <f t="shared" si="69"/>
        <v>00037456R08736011001118</v>
      </c>
      <c r="B1414" s="41" t="s">
        <v>11409</v>
      </c>
      <c r="C1414" s="41" t="s">
        <v>370</v>
      </c>
      <c r="D1414" s="41" t="s">
        <v>6030</v>
      </c>
      <c r="E1414" s="54">
        <v>1680.46</v>
      </c>
      <c r="F1414" s="42">
        <v>45744.472743055558</v>
      </c>
      <c r="G1414" s="40"/>
      <c r="H1414" s="40"/>
    </row>
    <row r="1415" spans="1:8" x14ac:dyDescent="0.25">
      <c r="A1415" s="46" t="str">
        <f t="shared" ref="A1415:A1417" si="70">B1415&amp;C1415</f>
        <v>8320894500497373000110</v>
      </c>
      <c r="B1415" s="41" t="s">
        <v>767</v>
      </c>
      <c r="C1415" s="41" t="s">
        <v>317</v>
      </c>
      <c r="D1415" s="41" t="s">
        <v>9136</v>
      </c>
      <c r="E1415" s="54">
        <v>554.98</v>
      </c>
      <c r="F1415" s="42">
        <v>45744.481064814812</v>
      </c>
      <c r="G1415" s="40"/>
      <c r="H1415" s="40"/>
    </row>
    <row r="1416" spans="1:8" x14ac:dyDescent="0.25">
      <c r="A1416" s="46" t="str">
        <f t="shared" si="70"/>
        <v xml:space="preserve">0061786864601925000502  </v>
      </c>
      <c r="B1416" s="41" t="s">
        <v>714</v>
      </c>
      <c r="C1416" s="41" t="s">
        <v>1695</v>
      </c>
      <c r="D1416" s="41" t="s">
        <v>10411</v>
      </c>
      <c r="E1416" s="54">
        <v>1388.15</v>
      </c>
      <c r="F1416" s="42">
        <v>45744.48715277778</v>
      </c>
      <c r="G1416" s="40"/>
      <c r="H1416" s="40"/>
    </row>
    <row r="1417" spans="1:8" x14ac:dyDescent="0.25">
      <c r="A1417" s="46" t="str">
        <f t="shared" si="70"/>
        <v>8316360200497373000110</v>
      </c>
      <c r="B1417" s="41" t="s">
        <v>759</v>
      </c>
      <c r="C1417" s="41" t="s">
        <v>317</v>
      </c>
      <c r="D1417" s="41" t="s">
        <v>9136</v>
      </c>
      <c r="E1417" s="54">
        <v>237.98</v>
      </c>
      <c r="F1417" s="42">
        <v>45744.490810185183</v>
      </c>
      <c r="G1417" s="40"/>
      <c r="H1417" s="40"/>
    </row>
    <row r="1418" spans="1:8" x14ac:dyDescent="0.25">
      <c r="A1418" s="46" t="str">
        <f t="shared" ref="A1418:A1436" si="71">B1418&amp;C1418</f>
        <v xml:space="preserve">0061996464601925000502  </v>
      </c>
      <c r="B1418" s="41" t="s">
        <v>776</v>
      </c>
      <c r="C1418" s="41" t="s">
        <v>1695</v>
      </c>
      <c r="D1418" s="41" t="s">
        <v>10411</v>
      </c>
      <c r="E1418" s="54">
        <v>25825.95</v>
      </c>
      <c r="F1418" s="42">
        <v>45744.491122685184</v>
      </c>
      <c r="G1418" s="40"/>
      <c r="H1418" s="40"/>
    </row>
    <row r="1419" spans="1:8" x14ac:dyDescent="0.25">
      <c r="A1419" s="46" t="str">
        <f t="shared" si="71"/>
        <v>8311391700497373000110</v>
      </c>
      <c r="B1419" s="41" t="s">
        <v>761</v>
      </c>
      <c r="C1419" s="41" t="s">
        <v>317</v>
      </c>
      <c r="D1419" s="41" t="s">
        <v>9136</v>
      </c>
      <c r="E1419" s="54">
        <v>312.58</v>
      </c>
      <c r="F1419" s="42">
        <v>45744.497465277775</v>
      </c>
      <c r="G1419" s="40"/>
      <c r="H1419" s="40"/>
    </row>
    <row r="1420" spans="1:8" x14ac:dyDescent="0.25">
      <c r="A1420" s="46" t="str">
        <f t="shared" si="71"/>
        <v>DEV 03/202433390170000189</v>
      </c>
      <c r="B1420" s="41" t="s">
        <v>11410</v>
      </c>
      <c r="C1420" s="41" t="s">
        <v>11411</v>
      </c>
      <c r="D1420" s="41" t="s">
        <v>11412</v>
      </c>
      <c r="E1420" s="54">
        <v>244.9</v>
      </c>
      <c r="F1420" s="42">
        <v>45744.498576388891</v>
      </c>
      <c r="G1420" s="40"/>
      <c r="H1420" s="40"/>
    </row>
    <row r="1421" spans="1:8" x14ac:dyDescent="0.25">
      <c r="A1421" s="46" t="str">
        <f t="shared" si="71"/>
        <v>8309811100497373000110</v>
      </c>
      <c r="B1421" s="41" t="s">
        <v>760</v>
      </c>
      <c r="C1421" s="41" t="s">
        <v>317</v>
      </c>
      <c r="D1421" s="41" t="s">
        <v>9136</v>
      </c>
      <c r="E1421" s="54">
        <v>285.29000000000002</v>
      </c>
      <c r="F1421" s="42">
        <v>45744.503159722219</v>
      </c>
      <c r="G1421" s="40"/>
      <c r="H1421" s="40"/>
    </row>
    <row r="1422" spans="1:8" x14ac:dyDescent="0.25">
      <c r="A1422" s="46" t="str">
        <f t="shared" si="71"/>
        <v>0001172830033823000184</v>
      </c>
      <c r="B1422" s="41" t="s">
        <v>11413</v>
      </c>
      <c r="C1422" s="41" t="s">
        <v>4573</v>
      </c>
      <c r="D1422" s="41" t="s">
        <v>4574</v>
      </c>
      <c r="E1422" s="54">
        <v>120000</v>
      </c>
      <c r="F1422" s="42">
        <v>45744.576296296298</v>
      </c>
      <c r="G1422" s="40"/>
      <c r="H1422" s="40"/>
    </row>
    <row r="1423" spans="1:8" x14ac:dyDescent="0.25">
      <c r="A1423" s="46" t="str">
        <f t="shared" si="71"/>
        <v>2025035709769035000164</v>
      </c>
      <c r="B1423" s="41" t="s">
        <v>838</v>
      </c>
      <c r="C1423" s="41" t="s">
        <v>837</v>
      </c>
      <c r="D1423" s="41" t="s">
        <v>4594</v>
      </c>
      <c r="E1423" s="54">
        <v>15759.02</v>
      </c>
      <c r="F1423" s="42">
        <v>45744.595671296294</v>
      </c>
      <c r="G1423" s="40"/>
      <c r="H1423" s="40"/>
    </row>
    <row r="1424" spans="1:8" x14ac:dyDescent="0.25">
      <c r="A1424" s="46" t="str">
        <f t="shared" si="71"/>
        <v>0017673901468594000122</v>
      </c>
      <c r="B1424" s="41" t="s">
        <v>751</v>
      </c>
      <c r="C1424" s="41" t="s">
        <v>397</v>
      </c>
      <c r="D1424" s="41" t="s">
        <v>7023</v>
      </c>
      <c r="E1424" s="54">
        <v>33761.46</v>
      </c>
      <c r="F1424" s="42">
        <v>45744.619247685187</v>
      </c>
      <c r="G1424" s="40"/>
      <c r="H1424" s="40"/>
    </row>
    <row r="1425" spans="1:8" x14ac:dyDescent="0.25">
      <c r="A1425" s="46" t="str">
        <f t="shared" si="71"/>
        <v>00176739 - NC01468594000122</v>
      </c>
      <c r="B1425" s="41" t="s">
        <v>11414</v>
      </c>
      <c r="C1425" s="41" t="s">
        <v>397</v>
      </c>
      <c r="D1425" s="41" t="s">
        <v>7023</v>
      </c>
      <c r="E1425" s="54">
        <v>-675.23</v>
      </c>
      <c r="F1425" s="42">
        <v>45744.634212962963</v>
      </c>
      <c r="G1425" s="40"/>
      <c r="H1425" s="40"/>
    </row>
    <row r="1426" spans="1:8" x14ac:dyDescent="0.25">
      <c r="A1426" s="46" t="str">
        <f t="shared" si="71"/>
        <v>0000492102854976000157</v>
      </c>
      <c r="B1426" s="41" t="s">
        <v>757</v>
      </c>
      <c r="C1426" s="41" t="s">
        <v>756</v>
      </c>
      <c r="D1426" s="41" t="s">
        <v>7341</v>
      </c>
      <c r="E1426" s="54">
        <v>896</v>
      </c>
      <c r="F1426" s="42">
        <v>45744.681458333333</v>
      </c>
      <c r="G1426" s="40"/>
      <c r="H1426" s="40"/>
    </row>
    <row r="1427" spans="1:8" x14ac:dyDescent="0.25">
      <c r="A1427" s="46" t="str">
        <f t="shared" si="71"/>
        <v>0000864406214736000149</v>
      </c>
      <c r="B1427" s="41" t="s">
        <v>11415</v>
      </c>
      <c r="C1427" s="41" t="s">
        <v>407</v>
      </c>
      <c r="D1427" s="41" t="s">
        <v>8178</v>
      </c>
      <c r="E1427" s="54">
        <v>67362.960000000006</v>
      </c>
      <c r="F1427" s="42">
        <v>45744.687210648146</v>
      </c>
      <c r="G1427" s="40"/>
      <c r="H1427" s="40"/>
    </row>
    <row r="1428" spans="1:8" x14ac:dyDescent="0.25">
      <c r="A1428" s="46" t="str">
        <f t="shared" si="71"/>
        <v>0000038510213826000192</v>
      </c>
      <c r="B1428" s="41" t="s">
        <v>1485</v>
      </c>
      <c r="C1428" s="41" t="s">
        <v>519</v>
      </c>
      <c r="D1428" s="41" t="s">
        <v>3792</v>
      </c>
      <c r="E1428" s="54">
        <v>24488.639999999999</v>
      </c>
      <c r="F1428" s="42">
        <v>45744.694178240738</v>
      </c>
      <c r="G1428" s="40"/>
      <c r="H1428" s="40"/>
    </row>
    <row r="1429" spans="1:8" x14ac:dyDescent="0.25">
      <c r="A1429" s="46" t="str">
        <f t="shared" si="71"/>
        <v>0000038610213826000192</v>
      </c>
      <c r="B1429" s="41" t="s">
        <v>11416</v>
      </c>
      <c r="C1429" s="41" t="s">
        <v>519</v>
      </c>
      <c r="D1429" s="41" t="s">
        <v>3792</v>
      </c>
      <c r="E1429" s="54">
        <v>6122.16</v>
      </c>
      <c r="F1429" s="42">
        <v>45744.698622685188</v>
      </c>
      <c r="G1429" s="40"/>
      <c r="H1429" s="40"/>
    </row>
    <row r="1430" spans="1:8" x14ac:dyDescent="0.25">
      <c r="A1430" s="46" t="str">
        <f t="shared" si="71"/>
        <v>0000036505208211001614</v>
      </c>
      <c r="B1430" s="41" t="s">
        <v>541</v>
      </c>
      <c r="C1430" s="41" t="s">
        <v>540</v>
      </c>
      <c r="D1430" s="41" t="s">
        <v>6402</v>
      </c>
      <c r="E1430" s="54">
        <v>94387.81</v>
      </c>
      <c r="F1430" s="42">
        <v>45744.702361111114</v>
      </c>
      <c r="G1430" s="40"/>
      <c r="H1430" s="40"/>
    </row>
    <row r="1431" spans="1:8" x14ac:dyDescent="0.25">
      <c r="A1431" s="46" t="str">
        <f t="shared" si="71"/>
        <v>0001445302932706000117</v>
      </c>
      <c r="B1431" s="41" t="s">
        <v>758</v>
      </c>
      <c r="C1431" s="41" t="s">
        <v>405</v>
      </c>
      <c r="D1431" s="41" t="s">
        <v>8355</v>
      </c>
      <c r="E1431" s="54">
        <v>31219.75</v>
      </c>
      <c r="F1431" s="42">
        <v>45744.713587962964</v>
      </c>
      <c r="G1431" s="40"/>
      <c r="H1431" s="40"/>
    </row>
    <row r="1432" spans="1:8" x14ac:dyDescent="0.25">
      <c r="A1432" s="46" t="str">
        <f t="shared" si="71"/>
        <v>0011533508736011001118</v>
      </c>
      <c r="B1432" s="41" t="s">
        <v>775</v>
      </c>
      <c r="C1432" s="41" t="s">
        <v>370</v>
      </c>
      <c r="D1432" s="41" t="s">
        <v>6030</v>
      </c>
      <c r="E1432" s="54">
        <v>2447.66</v>
      </c>
      <c r="F1432" s="42">
        <v>45744.715497685182</v>
      </c>
      <c r="G1432" s="40"/>
      <c r="H1432" s="40"/>
    </row>
    <row r="1433" spans="1:8" x14ac:dyDescent="0.25">
      <c r="A1433" s="46" t="str">
        <f t="shared" si="71"/>
        <v>0004949133597659001602</v>
      </c>
      <c r="B1433" s="41" t="s">
        <v>536</v>
      </c>
      <c r="C1433" s="41" t="s">
        <v>330</v>
      </c>
      <c r="D1433" s="41" t="s">
        <v>8651</v>
      </c>
      <c r="E1433" s="54">
        <v>253.64</v>
      </c>
      <c r="F1433" s="42">
        <v>45744.718298611115</v>
      </c>
      <c r="G1433" s="40"/>
      <c r="H1433" s="40"/>
    </row>
    <row r="1434" spans="1:8" x14ac:dyDescent="0.25">
      <c r="A1434" s="46" t="str">
        <f t="shared" si="71"/>
        <v>0004948633597659001602</v>
      </c>
      <c r="B1434" s="41" t="s">
        <v>531</v>
      </c>
      <c r="C1434" s="41" t="s">
        <v>330</v>
      </c>
      <c r="D1434" s="41" t="s">
        <v>8651</v>
      </c>
      <c r="E1434" s="54">
        <v>0</v>
      </c>
      <c r="F1434" s="42">
        <v>45744.725393518522</v>
      </c>
      <c r="G1434" s="40"/>
      <c r="H1434" s="40"/>
    </row>
    <row r="1435" spans="1:8" x14ac:dyDescent="0.25">
      <c r="A1435" s="46" t="str">
        <f t="shared" si="71"/>
        <v>0027809908736011001118</v>
      </c>
      <c r="B1435" s="41" t="s">
        <v>773</v>
      </c>
      <c r="C1435" s="41" t="s">
        <v>370</v>
      </c>
      <c r="D1435" s="41" t="s">
        <v>6030</v>
      </c>
      <c r="E1435" s="54">
        <v>10333.469999999999</v>
      </c>
      <c r="F1435" s="42">
        <v>45744.72550925926</v>
      </c>
      <c r="G1435" s="40"/>
      <c r="H1435" s="40"/>
    </row>
    <row r="1436" spans="1:8" x14ac:dyDescent="0.25">
      <c r="A1436" s="46" t="str">
        <f t="shared" si="71"/>
        <v>0004948933597659000126</v>
      </c>
      <c r="B1436" s="41" t="s">
        <v>535</v>
      </c>
      <c r="C1436" s="41" t="s">
        <v>532</v>
      </c>
      <c r="D1436" s="41" t="s">
        <v>8651</v>
      </c>
      <c r="E1436" s="54">
        <v>86.56</v>
      </c>
      <c r="F1436" s="42">
        <v>45744.730937499997</v>
      </c>
      <c r="G1436" s="40"/>
      <c r="H1436" s="40"/>
    </row>
    <row r="1437" spans="1:8" x14ac:dyDescent="0.25">
      <c r="A1437" s="46" t="str">
        <f t="shared" ref="A1437:A1446" si="72">B1437&amp;C1437</f>
        <v>0004948833597659000126</v>
      </c>
      <c r="B1437" s="41" t="s">
        <v>534</v>
      </c>
      <c r="C1437" s="41" t="s">
        <v>532</v>
      </c>
      <c r="D1437" s="41" t="s">
        <v>8651</v>
      </c>
      <c r="E1437" s="54">
        <v>254.17</v>
      </c>
      <c r="F1437" s="42">
        <v>45747.368368055555</v>
      </c>
      <c r="G1437" s="40"/>
      <c r="H1437" s="40"/>
    </row>
    <row r="1438" spans="1:8" x14ac:dyDescent="0.25">
      <c r="A1438" s="46" t="str">
        <f t="shared" si="72"/>
        <v>0002016608689089000157</v>
      </c>
      <c r="B1438" s="41" t="s">
        <v>11417</v>
      </c>
      <c r="C1438" s="41" t="s">
        <v>11418</v>
      </c>
      <c r="D1438" s="41" t="s">
        <v>11419</v>
      </c>
      <c r="E1438" s="54">
        <v>1898</v>
      </c>
      <c r="F1438" s="42">
        <v>45747.386863425927</v>
      </c>
      <c r="G1438" s="40"/>
      <c r="H1438" s="40"/>
    </row>
    <row r="1439" spans="1:8" x14ac:dyDescent="0.25">
      <c r="A1439" s="46" t="str">
        <f t="shared" si="72"/>
        <v>0000482011136174000100</v>
      </c>
      <c r="B1439" s="41" t="s">
        <v>753</v>
      </c>
      <c r="C1439" s="41" t="s">
        <v>390</v>
      </c>
      <c r="D1439" s="41" t="s">
        <v>3819</v>
      </c>
      <c r="E1439" s="54">
        <v>8200</v>
      </c>
      <c r="F1439" s="42">
        <v>45747.411944444444</v>
      </c>
      <c r="G1439" s="40"/>
      <c r="H1439" s="40"/>
    </row>
    <row r="1440" spans="1:8" x14ac:dyDescent="0.25">
      <c r="A1440" s="46" t="str">
        <f t="shared" si="72"/>
        <v>0000121321515602000151</v>
      </c>
      <c r="B1440" s="41" t="s">
        <v>11217</v>
      </c>
      <c r="C1440" s="41" t="s">
        <v>471</v>
      </c>
      <c r="D1440" s="41" t="s">
        <v>4276</v>
      </c>
      <c r="E1440" s="54">
        <v>9800</v>
      </c>
      <c r="F1440" s="42">
        <v>45747.429675925923</v>
      </c>
      <c r="G1440" s="40"/>
      <c r="H1440" s="40"/>
    </row>
    <row r="1441" spans="1:8" x14ac:dyDescent="0.25">
      <c r="A1441" s="46" t="str">
        <f t="shared" si="72"/>
        <v>0000248302408485000182</v>
      </c>
      <c r="B1441" s="41" t="s">
        <v>602</v>
      </c>
      <c r="C1441" s="41" t="s">
        <v>350</v>
      </c>
      <c r="D1441" s="41" t="s">
        <v>10446</v>
      </c>
      <c r="E1441" s="54">
        <v>76829.38</v>
      </c>
      <c r="F1441" s="42">
        <v>45747.430208333331</v>
      </c>
      <c r="G1441" s="40"/>
      <c r="H1441" s="40"/>
    </row>
    <row r="1442" spans="1:8" x14ac:dyDescent="0.25">
      <c r="A1442" s="46" t="str">
        <f t="shared" si="72"/>
        <v>0000163962941281000134</v>
      </c>
      <c r="B1442" s="41" t="s">
        <v>11420</v>
      </c>
      <c r="C1442" s="41" t="s">
        <v>7378</v>
      </c>
      <c r="D1442" s="41" t="s">
        <v>7379</v>
      </c>
      <c r="E1442" s="54">
        <v>7044.35</v>
      </c>
      <c r="F1442" s="42">
        <v>45747.456400462965</v>
      </c>
      <c r="G1442" s="40"/>
      <c r="H1442" s="40"/>
    </row>
    <row r="1443" spans="1:8" x14ac:dyDescent="0.25">
      <c r="A1443" s="46" t="str">
        <f t="shared" si="72"/>
        <v>0000108907850212000107</v>
      </c>
      <c r="B1443" s="41" t="s">
        <v>560</v>
      </c>
      <c r="C1443" s="41" t="s">
        <v>142</v>
      </c>
      <c r="D1443" s="41" t="s">
        <v>8517</v>
      </c>
      <c r="E1443" s="54">
        <v>217.9</v>
      </c>
      <c r="F1443" s="42">
        <v>45747.459444444445</v>
      </c>
      <c r="G1443" s="40"/>
      <c r="H1443" s="40"/>
    </row>
    <row r="1444" spans="1:8" x14ac:dyDescent="0.25">
      <c r="A1444" s="46" t="str">
        <f t="shared" si="72"/>
        <v>109734752665 ISSISS</v>
      </c>
      <c r="B1444" s="41" t="s">
        <v>11421</v>
      </c>
      <c r="C1444" s="41" t="s">
        <v>10508</v>
      </c>
      <c r="D1444" s="41" t="s">
        <v>8281</v>
      </c>
      <c r="E1444" s="54">
        <v>0</v>
      </c>
      <c r="F1444" s="42">
        <v>45747.47179398148</v>
      </c>
      <c r="G1444" s="40"/>
      <c r="H1444" s="40"/>
    </row>
    <row r="1445" spans="1:8" x14ac:dyDescent="0.25">
      <c r="A1445" s="46" t="str">
        <f t="shared" si="72"/>
        <v>0002858933296922000147</v>
      </c>
      <c r="B1445" s="41" t="s">
        <v>849</v>
      </c>
      <c r="C1445" s="41" t="s">
        <v>848</v>
      </c>
      <c r="D1445" s="41" t="s">
        <v>10048</v>
      </c>
      <c r="E1445" s="54">
        <v>2180</v>
      </c>
      <c r="F1445" s="42">
        <v>45747.473935185182</v>
      </c>
      <c r="G1445" s="40"/>
      <c r="H1445" s="40"/>
    </row>
    <row r="1446" spans="1:8" x14ac:dyDescent="0.25">
      <c r="A1446" s="46" t="str">
        <f t="shared" si="72"/>
        <v>MF-2025-008R IRRFIRRF</v>
      </c>
      <c r="B1446" s="41" t="s">
        <v>11422</v>
      </c>
      <c r="C1446" s="41" t="s">
        <v>10529</v>
      </c>
      <c r="D1446" s="41" t="s">
        <v>7556</v>
      </c>
      <c r="E1446" s="54">
        <v>31543.41</v>
      </c>
      <c r="F1446" s="42">
        <v>45747.475127314814</v>
      </c>
      <c r="G1446" s="40"/>
      <c r="H1446" s="40"/>
    </row>
    <row r="1447" spans="1:8" x14ac:dyDescent="0.25">
      <c r="A1447" s="46" t="str">
        <f t="shared" ref="A1447:A1467" si="73">B1447&amp;C1447</f>
        <v>MF-2025-008R IOF90400888000142</v>
      </c>
      <c r="B1447" s="41" t="s">
        <v>11423</v>
      </c>
      <c r="C1447" s="41" t="s">
        <v>3844</v>
      </c>
      <c r="D1447" s="41" t="s">
        <v>3845</v>
      </c>
      <c r="E1447" s="54">
        <v>671.5</v>
      </c>
      <c r="F1447" s="42">
        <v>45747.479189814818</v>
      </c>
      <c r="G1447" s="40"/>
      <c r="H1447" s="40"/>
    </row>
    <row r="1448" spans="1:8" x14ac:dyDescent="0.25">
      <c r="A1448" s="46" t="str">
        <f t="shared" si="73"/>
        <v>ONS 007 PISPIS</v>
      </c>
      <c r="B1448" s="41" t="s">
        <v>11424</v>
      </c>
      <c r="C1448" s="41" t="s">
        <v>10540</v>
      </c>
      <c r="D1448" s="41" t="s">
        <v>7556</v>
      </c>
      <c r="E1448" s="54">
        <v>44.36</v>
      </c>
      <c r="F1448" s="42">
        <v>45747.480196759258</v>
      </c>
      <c r="G1448" s="40"/>
      <c r="H1448" s="40"/>
    </row>
    <row r="1449" spans="1:8" x14ac:dyDescent="0.25">
      <c r="A1449" s="46" t="str">
        <f t="shared" si="73"/>
        <v>ONS 007 COFINSCOFINS</v>
      </c>
      <c r="B1449" s="41" t="s">
        <v>11425</v>
      </c>
      <c r="C1449" s="41" t="s">
        <v>10542</v>
      </c>
      <c r="D1449" s="41" t="s">
        <v>7556</v>
      </c>
      <c r="E1449" s="54">
        <v>204.34</v>
      </c>
      <c r="F1449" s="42">
        <v>45747.480844907404</v>
      </c>
      <c r="G1449" s="40"/>
      <c r="H1449" s="40"/>
    </row>
    <row r="1450" spans="1:8" x14ac:dyDescent="0.25">
      <c r="A1450" s="46" t="str">
        <f t="shared" si="73"/>
        <v>ONS 007 ISSISS</v>
      </c>
      <c r="B1450" s="41" t="s">
        <v>11426</v>
      </c>
      <c r="C1450" s="41" t="s">
        <v>10508</v>
      </c>
      <c r="D1450" s="41" t="s">
        <v>8281</v>
      </c>
      <c r="E1450" s="54">
        <v>128.41999999999999</v>
      </c>
      <c r="F1450" s="42">
        <v>45747.481562499997</v>
      </c>
      <c r="G1450" s="40"/>
      <c r="H1450" s="40"/>
    </row>
    <row r="1451" spans="1:8" x14ac:dyDescent="0.25">
      <c r="A1451" s="46" t="str">
        <f t="shared" si="73"/>
        <v>ONS 007 IRRFIRRF</v>
      </c>
      <c r="B1451" s="41" t="s">
        <v>11427</v>
      </c>
      <c r="C1451" s="41" t="s">
        <v>10529</v>
      </c>
      <c r="D1451" s="41" t="s">
        <v>7556</v>
      </c>
      <c r="E1451" s="54">
        <v>366</v>
      </c>
      <c r="F1451" s="42">
        <v>45747.482106481482</v>
      </c>
      <c r="G1451" s="40"/>
      <c r="H1451" s="40"/>
    </row>
    <row r="1452" spans="1:8" x14ac:dyDescent="0.25">
      <c r="A1452" s="46" t="str">
        <f t="shared" si="73"/>
        <v>ONS 007 IOF90400888000142</v>
      </c>
      <c r="B1452" s="41" t="s">
        <v>11428</v>
      </c>
      <c r="C1452" s="41" t="s">
        <v>3844</v>
      </c>
      <c r="D1452" s="41" t="s">
        <v>3845</v>
      </c>
      <c r="E1452" s="54">
        <v>7.88</v>
      </c>
      <c r="F1452" s="42">
        <v>45747.482719907406</v>
      </c>
      <c r="G1452" s="40"/>
      <c r="H1452" s="40"/>
    </row>
    <row r="1453" spans="1:8" x14ac:dyDescent="0.25">
      <c r="A1453" s="46" t="str">
        <f t="shared" si="73"/>
        <v>0002241600735293000155</v>
      </c>
      <c r="B1453" s="41" t="s">
        <v>851</v>
      </c>
      <c r="C1453" s="41" t="s">
        <v>850</v>
      </c>
      <c r="D1453" s="41" t="s">
        <v>10643</v>
      </c>
      <c r="E1453" s="54">
        <v>360</v>
      </c>
      <c r="F1453" s="42">
        <v>45747.484803240739</v>
      </c>
      <c r="G1453" s="40"/>
      <c r="H1453" s="40"/>
    </row>
    <row r="1454" spans="1:8" x14ac:dyDescent="0.25">
      <c r="A1454" s="46" t="str">
        <f t="shared" si="73"/>
        <v>0000864606214736000149</v>
      </c>
      <c r="B1454" s="41" t="s">
        <v>818</v>
      </c>
      <c r="C1454" s="41" t="s">
        <v>407</v>
      </c>
      <c r="D1454" s="41" t="s">
        <v>8178</v>
      </c>
      <c r="E1454" s="54">
        <v>0</v>
      </c>
      <c r="F1454" s="42">
        <v>45747.501956018517</v>
      </c>
      <c r="G1454" s="40"/>
      <c r="H1454" s="40"/>
    </row>
    <row r="1455" spans="1:8" x14ac:dyDescent="0.25">
      <c r="A1455" s="46" t="str">
        <f t="shared" si="73"/>
        <v>0409369923412247000110</v>
      </c>
      <c r="B1455" s="41" t="s">
        <v>556</v>
      </c>
      <c r="C1455" s="41" t="s">
        <v>14</v>
      </c>
      <c r="D1455" s="41" t="s">
        <v>3477</v>
      </c>
      <c r="E1455" s="54">
        <v>510096.46</v>
      </c>
      <c r="F1455" s="42">
        <v>45747.502476851849</v>
      </c>
      <c r="G1455" s="40"/>
      <c r="H1455" s="40"/>
    </row>
    <row r="1456" spans="1:8" x14ac:dyDescent="0.25">
      <c r="A1456" s="46" t="str">
        <f t="shared" si="73"/>
        <v>ONS 007 CIDECIDE</v>
      </c>
      <c r="B1456" s="41" t="s">
        <v>11429</v>
      </c>
      <c r="C1456" s="41" t="s">
        <v>10909</v>
      </c>
      <c r="D1456" s="41" t="s">
        <v>7556</v>
      </c>
      <c r="E1456" s="54">
        <v>207.4</v>
      </c>
      <c r="F1456" s="42">
        <v>45747.562997685185</v>
      </c>
      <c r="G1456" s="40"/>
      <c r="H1456" s="40"/>
    </row>
    <row r="1457" spans="1:8" x14ac:dyDescent="0.25">
      <c r="A1457" s="46" t="str">
        <f t="shared" si="73"/>
        <v>0409514623412247000110</v>
      </c>
      <c r="B1457" s="41" t="s">
        <v>557</v>
      </c>
      <c r="C1457" s="41" t="s">
        <v>14</v>
      </c>
      <c r="D1457" s="41" t="s">
        <v>3477</v>
      </c>
      <c r="E1457" s="54">
        <v>71814.740000000005</v>
      </c>
      <c r="F1457" s="42">
        <v>45747.604317129626</v>
      </c>
      <c r="G1457" s="40"/>
      <c r="H1457" s="40"/>
    </row>
    <row r="1458" spans="1:8" x14ac:dyDescent="0.25">
      <c r="A1458" s="46" t="str">
        <f t="shared" si="73"/>
        <v>0000083716554325000156</v>
      </c>
      <c r="B1458" s="41" t="s">
        <v>553</v>
      </c>
      <c r="C1458" s="41" t="s">
        <v>190</v>
      </c>
      <c r="D1458" s="41" t="s">
        <v>3485</v>
      </c>
      <c r="E1458" s="54">
        <v>6624.55</v>
      </c>
      <c r="F1458" s="42">
        <v>45747.608159722222</v>
      </c>
      <c r="G1458" s="40"/>
      <c r="H1458" s="40"/>
    </row>
    <row r="1459" spans="1:8" x14ac:dyDescent="0.25">
      <c r="A1459" s="46" t="str">
        <f t="shared" si="73"/>
        <v>0000293507104909000139</v>
      </c>
      <c r="B1459" s="41" t="s">
        <v>859</v>
      </c>
      <c r="C1459" s="41" t="s">
        <v>858</v>
      </c>
      <c r="D1459" s="41" t="s">
        <v>5739</v>
      </c>
      <c r="E1459" s="54">
        <v>4895.3100000000004</v>
      </c>
      <c r="F1459" s="42">
        <v>45747.614652777775</v>
      </c>
      <c r="G1459" s="40"/>
      <c r="H1459" s="40"/>
    </row>
    <row r="1460" spans="1:8" x14ac:dyDescent="0.25">
      <c r="A1460" s="46" t="str">
        <f t="shared" si="73"/>
        <v>0000542600103867000172</v>
      </c>
      <c r="B1460" s="41" t="s">
        <v>853</v>
      </c>
      <c r="C1460" s="41" t="s">
        <v>852</v>
      </c>
      <c r="D1460" s="41" t="s">
        <v>7030</v>
      </c>
      <c r="E1460" s="54">
        <v>75948.06</v>
      </c>
      <c r="F1460" s="42">
        <v>45747.615057870367</v>
      </c>
      <c r="G1460" s="40"/>
      <c r="H1460" s="40"/>
    </row>
    <row r="1461" spans="1:8" x14ac:dyDescent="0.25">
      <c r="A1461" s="46" t="str">
        <f t="shared" si="73"/>
        <v>0002563535791391000437</v>
      </c>
      <c r="B1461" s="41" t="s">
        <v>801</v>
      </c>
      <c r="C1461" s="41" t="s">
        <v>1430</v>
      </c>
      <c r="D1461" s="41" t="s">
        <v>8411</v>
      </c>
      <c r="E1461" s="54">
        <v>69771.72</v>
      </c>
      <c r="F1461" s="42">
        <v>45747.618368055555</v>
      </c>
      <c r="G1461" s="40"/>
      <c r="H1461" s="40"/>
    </row>
    <row r="1462" spans="1:8" x14ac:dyDescent="0.25">
      <c r="A1462" s="46" t="str">
        <f t="shared" si="73"/>
        <v>0409515123412247000110</v>
      </c>
      <c r="B1462" s="41" t="s">
        <v>558</v>
      </c>
      <c r="C1462" s="41" t="s">
        <v>14</v>
      </c>
      <c r="D1462" s="41" t="s">
        <v>3477</v>
      </c>
      <c r="E1462" s="54">
        <v>50287.76</v>
      </c>
      <c r="F1462" s="42">
        <v>45747.622418981482</v>
      </c>
      <c r="G1462" s="40"/>
      <c r="H1462" s="40"/>
    </row>
    <row r="1463" spans="1:8" x14ac:dyDescent="0.25">
      <c r="A1463" s="46" t="str">
        <f t="shared" si="73"/>
        <v>0002563335791391000437</v>
      </c>
      <c r="B1463" s="41" t="s">
        <v>800</v>
      </c>
      <c r="C1463" s="41" t="s">
        <v>1430</v>
      </c>
      <c r="D1463" s="41" t="s">
        <v>8411</v>
      </c>
      <c r="E1463" s="54">
        <v>87356.46</v>
      </c>
      <c r="F1463" s="42">
        <v>45747.624722222223</v>
      </c>
      <c r="G1463" s="40"/>
      <c r="H1463" s="40"/>
    </row>
    <row r="1464" spans="1:8" x14ac:dyDescent="0.25">
      <c r="A1464" s="46" t="str">
        <f t="shared" si="73"/>
        <v>0032360016727386000178</v>
      </c>
      <c r="B1464" s="41" t="s">
        <v>11430</v>
      </c>
      <c r="C1464" s="41" t="s">
        <v>8678</v>
      </c>
      <c r="D1464" s="41" t="s">
        <v>8679</v>
      </c>
      <c r="E1464" s="54">
        <v>25</v>
      </c>
      <c r="F1464" s="42">
        <v>45747.643043981479</v>
      </c>
      <c r="G1464" s="40"/>
      <c r="H1464" s="40"/>
    </row>
    <row r="1465" spans="1:8" x14ac:dyDescent="0.25">
      <c r="A1465" s="46" t="str">
        <f t="shared" si="73"/>
        <v>0000864806214736000149</v>
      </c>
      <c r="B1465" s="41" t="s">
        <v>821</v>
      </c>
      <c r="C1465" s="41" t="s">
        <v>407</v>
      </c>
      <c r="D1465" s="41" t="s">
        <v>8178</v>
      </c>
      <c r="E1465" s="54">
        <v>160457.4</v>
      </c>
      <c r="F1465" s="42">
        <v>45747.655752314815</v>
      </c>
      <c r="G1465" s="40"/>
      <c r="H1465" s="40"/>
    </row>
    <row r="1466" spans="1:8" x14ac:dyDescent="0.25">
      <c r="A1466" s="46" t="str">
        <f t="shared" si="73"/>
        <v>0000865106214736000149</v>
      </c>
      <c r="B1466" s="41" t="s">
        <v>833</v>
      </c>
      <c r="C1466" s="41" t="s">
        <v>407</v>
      </c>
      <c r="D1466" s="41" t="s">
        <v>8178</v>
      </c>
      <c r="E1466" s="54">
        <v>158268.74</v>
      </c>
      <c r="F1466" s="42">
        <v>45747.66265046296</v>
      </c>
      <c r="G1466" s="40"/>
      <c r="H1466" s="40"/>
    </row>
    <row r="1467" spans="1:8" x14ac:dyDescent="0.25">
      <c r="A1467" s="46" t="str">
        <f t="shared" si="73"/>
        <v>0002563435791391000437</v>
      </c>
      <c r="B1467" s="41" t="s">
        <v>802</v>
      </c>
      <c r="C1467" s="41" t="s">
        <v>1430</v>
      </c>
      <c r="D1467" s="41" t="s">
        <v>8411</v>
      </c>
      <c r="E1467" s="54">
        <v>69771.72</v>
      </c>
      <c r="F1467" s="42">
        <v>45747.671342592592</v>
      </c>
      <c r="G1467" s="40"/>
      <c r="H1467" s="40"/>
    </row>
    <row r="1468" spans="1:8" x14ac:dyDescent="0.25">
      <c r="A1468" s="46" t="str">
        <f t="shared" ref="A1468:A1494" si="74">B1468&amp;C1468</f>
        <v>0000865006214736000149</v>
      </c>
      <c r="B1468" s="41" t="s">
        <v>822</v>
      </c>
      <c r="C1468" s="41" t="s">
        <v>407</v>
      </c>
      <c r="D1468" s="41" t="s">
        <v>8178</v>
      </c>
      <c r="E1468" s="54">
        <v>108019.26</v>
      </c>
      <c r="F1468" s="42">
        <v>45747.672881944447</v>
      </c>
      <c r="G1468" s="40"/>
      <c r="H1468" s="40"/>
    </row>
    <row r="1469" spans="1:8" x14ac:dyDescent="0.25">
      <c r="A1469" s="46" t="str">
        <f t="shared" si="74"/>
        <v>0002564535791391000437</v>
      </c>
      <c r="B1469" s="41" t="s">
        <v>864</v>
      </c>
      <c r="C1469" s="41" t="s">
        <v>1430</v>
      </c>
      <c r="D1469" s="41" t="s">
        <v>8411</v>
      </c>
      <c r="E1469" s="54">
        <v>21473.75</v>
      </c>
      <c r="F1469" s="42">
        <v>45747.674722222226</v>
      </c>
      <c r="G1469" s="40"/>
      <c r="H1469" s="40"/>
    </row>
    <row r="1470" spans="1:8" x14ac:dyDescent="0.25">
      <c r="A1470" s="46" t="str">
        <f t="shared" si="74"/>
        <v>0002563235791391000437</v>
      </c>
      <c r="B1470" s="41" t="s">
        <v>798</v>
      </c>
      <c r="C1470" s="41" t="s">
        <v>1430</v>
      </c>
      <c r="D1470" s="41" t="s">
        <v>8411</v>
      </c>
      <c r="E1470" s="54">
        <v>907599.6</v>
      </c>
      <c r="F1470" s="42">
        <v>45747.677465277775</v>
      </c>
      <c r="G1470" s="40"/>
      <c r="H1470" s="40"/>
    </row>
    <row r="1471" spans="1:8" x14ac:dyDescent="0.25">
      <c r="A1471" s="46" t="str">
        <f t="shared" si="74"/>
        <v>0000580103143181000101</v>
      </c>
      <c r="B1471" s="41" t="s">
        <v>829</v>
      </c>
      <c r="C1471" s="41" t="s">
        <v>415</v>
      </c>
      <c r="D1471" s="41" t="s">
        <v>10819</v>
      </c>
      <c r="E1471" s="54">
        <v>95009.22</v>
      </c>
      <c r="F1471" s="42">
        <v>45747.680231481485</v>
      </c>
      <c r="G1471" s="40"/>
      <c r="H1471" s="40"/>
    </row>
    <row r="1472" spans="1:8" x14ac:dyDescent="0.25">
      <c r="A1472" s="46" t="str">
        <f t="shared" si="74"/>
        <v>0017624492753268005262</v>
      </c>
      <c r="B1472" s="41" t="s">
        <v>701</v>
      </c>
      <c r="C1472" s="41" t="s">
        <v>700</v>
      </c>
      <c r="D1472" s="41" t="s">
        <v>9317</v>
      </c>
      <c r="E1472" s="54">
        <v>46528.95</v>
      </c>
      <c r="F1472" s="42">
        <v>45747.684467592589</v>
      </c>
      <c r="G1472" s="40"/>
      <c r="H1472" s="40"/>
    </row>
    <row r="1473" spans="1:8" x14ac:dyDescent="0.25">
      <c r="A1473" s="46" t="str">
        <f t="shared" si="74"/>
        <v>0009477110817634000195</v>
      </c>
      <c r="B1473" s="41" t="s">
        <v>806</v>
      </c>
      <c r="C1473" s="41" t="s">
        <v>805</v>
      </c>
      <c r="D1473" s="41" t="s">
        <v>9566</v>
      </c>
      <c r="E1473" s="54">
        <v>3600</v>
      </c>
      <c r="F1473" s="42">
        <v>45747.695428240739</v>
      </c>
      <c r="G1473" s="40"/>
      <c r="H1473" s="40"/>
    </row>
    <row r="1474" spans="1:8" x14ac:dyDescent="0.25">
      <c r="A1474" s="46" t="str">
        <f t="shared" si="74"/>
        <v>0000031728175260000117</v>
      </c>
      <c r="B1474" s="41" t="s">
        <v>11431</v>
      </c>
      <c r="C1474" s="41" t="s">
        <v>433</v>
      </c>
      <c r="D1474" s="41" t="s">
        <v>5891</v>
      </c>
      <c r="E1474" s="54">
        <v>373287.1</v>
      </c>
      <c r="F1474" s="42">
        <v>45747.695914351854</v>
      </c>
      <c r="G1474" s="40"/>
      <c r="H1474" s="40"/>
    </row>
    <row r="1475" spans="1:8" x14ac:dyDescent="0.25">
      <c r="A1475" s="46" t="str">
        <f t="shared" si="74"/>
        <v>0000352406077867000121</v>
      </c>
      <c r="B1475" s="41" t="s">
        <v>832</v>
      </c>
      <c r="C1475" s="41" t="s">
        <v>436</v>
      </c>
      <c r="D1475" s="41" t="s">
        <v>9579</v>
      </c>
      <c r="E1475" s="54">
        <v>220073</v>
      </c>
      <c r="F1475" s="42">
        <v>45747.700509259259</v>
      </c>
      <c r="G1475" s="40"/>
      <c r="H1475" s="40"/>
    </row>
    <row r="1476" spans="1:8" x14ac:dyDescent="0.25">
      <c r="A1476" s="46" t="str">
        <f t="shared" si="74"/>
        <v>0001251367393181000134</v>
      </c>
      <c r="B1476" s="41" t="s">
        <v>794</v>
      </c>
      <c r="C1476" s="41" t="s">
        <v>493</v>
      </c>
      <c r="D1476" s="41" t="s">
        <v>6306</v>
      </c>
      <c r="E1476" s="54">
        <v>2665.68</v>
      </c>
      <c r="F1476" s="42">
        <v>45747.703460648147</v>
      </c>
      <c r="G1476" s="40"/>
      <c r="H1476" s="40"/>
    </row>
    <row r="1477" spans="1:8" x14ac:dyDescent="0.25">
      <c r="A1477" s="46" t="str">
        <f t="shared" si="74"/>
        <v>0007815657655334000110</v>
      </c>
      <c r="B1477" s="41" t="s">
        <v>824</v>
      </c>
      <c r="C1477" s="41" t="s">
        <v>401</v>
      </c>
      <c r="D1477" s="41" t="s">
        <v>3238</v>
      </c>
      <c r="E1477" s="54">
        <v>219096</v>
      </c>
      <c r="F1477" s="42">
        <v>45747.706805555557</v>
      </c>
      <c r="G1477" s="40"/>
      <c r="H1477" s="40"/>
    </row>
    <row r="1478" spans="1:8" x14ac:dyDescent="0.25">
      <c r="A1478" s="46" t="str">
        <f t="shared" si="74"/>
        <v>00078156 - NC57655334000110</v>
      </c>
      <c r="B1478" s="41" t="s">
        <v>11432</v>
      </c>
      <c r="C1478" s="41" t="s">
        <v>401</v>
      </c>
      <c r="D1478" s="41" t="s">
        <v>3238</v>
      </c>
      <c r="E1478" s="54">
        <v>-3096.7</v>
      </c>
      <c r="F1478" s="42">
        <v>45747.726956018516</v>
      </c>
      <c r="G1478" s="40"/>
      <c r="H1478" s="40"/>
    </row>
    <row r="1479" spans="1:8" x14ac:dyDescent="0.25">
      <c r="A1479" s="46" t="str">
        <f t="shared" si="74"/>
        <v>0001918101768873000101</v>
      </c>
      <c r="B1479" s="41" t="s">
        <v>769</v>
      </c>
      <c r="C1479" s="41" t="s">
        <v>564</v>
      </c>
      <c r="D1479" s="41" t="s">
        <v>3490</v>
      </c>
      <c r="E1479" s="54">
        <v>75140</v>
      </c>
      <c r="F1479" s="42">
        <v>45747.743611111109</v>
      </c>
      <c r="G1479" s="40"/>
      <c r="H1479" s="40"/>
    </row>
    <row r="1480" spans="1:8" x14ac:dyDescent="0.25">
      <c r="A1480" s="46" t="str">
        <f t="shared" si="74"/>
        <v>0001918201768873000101</v>
      </c>
      <c r="B1480" s="41" t="s">
        <v>770</v>
      </c>
      <c r="C1480" s="41" t="s">
        <v>564</v>
      </c>
      <c r="D1480" s="41" t="s">
        <v>3490</v>
      </c>
      <c r="E1480" s="54">
        <v>34510</v>
      </c>
      <c r="F1480" s="42">
        <v>45747.746435185189</v>
      </c>
      <c r="G1480" s="40"/>
      <c r="H1480" s="40"/>
    </row>
    <row r="1481" spans="1:8" x14ac:dyDescent="0.25">
      <c r="A1481" s="46" t="str">
        <f t="shared" si="74"/>
        <v>0007815557655334000110</v>
      </c>
      <c r="B1481" s="41" t="s">
        <v>825</v>
      </c>
      <c r="C1481" s="41" t="s">
        <v>401</v>
      </c>
      <c r="D1481" s="41" t="s">
        <v>3238</v>
      </c>
      <c r="E1481" s="54">
        <v>135168</v>
      </c>
      <c r="F1481" s="42">
        <v>45747.751655092594</v>
      </c>
      <c r="G1481" s="40"/>
      <c r="H1481" s="40"/>
    </row>
    <row r="1482" spans="1:8" x14ac:dyDescent="0.25">
      <c r="A1482" s="46" t="str">
        <f t="shared" si="74"/>
        <v>0000580003143181000101</v>
      </c>
      <c r="B1482" s="41" t="s">
        <v>828</v>
      </c>
      <c r="C1482" s="41" t="s">
        <v>415</v>
      </c>
      <c r="D1482" s="41" t="s">
        <v>10819</v>
      </c>
      <c r="E1482" s="54">
        <v>108942.78</v>
      </c>
      <c r="F1482" s="42">
        <v>45747.757673611108</v>
      </c>
      <c r="G1482" s="40"/>
      <c r="H1482" s="40"/>
    </row>
    <row r="1483" spans="1:8" x14ac:dyDescent="0.25">
      <c r="A1483" s="46" t="str">
        <f t="shared" si="74"/>
        <v>PCC 03/2025 META IIPCC</v>
      </c>
      <c r="B1483" s="41" t="s">
        <v>11433</v>
      </c>
      <c r="C1483" s="41" t="s">
        <v>10532</v>
      </c>
      <c r="D1483" s="41" t="s">
        <v>7556</v>
      </c>
      <c r="E1483" s="54">
        <v>4811.68</v>
      </c>
      <c r="F1483" s="42">
        <v>45747.761238425926</v>
      </c>
      <c r="G1483" s="40"/>
      <c r="H1483" s="40"/>
    </row>
    <row r="1484" spans="1:8" x14ac:dyDescent="0.25">
      <c r="A1484" s="46" t="str">
        <f t="shared" si="74"/>
        <v>0000367200191027000109</v>
      </c>
      <c r="B1484" s="41" t="s">
        <v>872</v>
      </c>
      <c r="C1484" s="41" t="s">
        <v>871</v>
      </c>
      <c r="D1484" s="41" t="s">
        <v>5569</v>
      </c>
      <c r="E1484" s="54">
        <v>13496</v>
      </c>
      <c r="F1484" s="42">
        <v>45747.763923611114</v>
      </c>
      <c r="G1484" s="40"/>
      <c r="H1484" s="40"/>
    </row>
    <row r="1485" spans="1:8" x14ac:dyDescent="0.25">
      <c r="A1485" s="46" t="str">
        <f t="shared" si="74"/>
        <v>0000590013498242000107</v>
      </c>
      <c r="B1485" s="41" t="s">
        <v>552</v>
      </c>
      <c r="C1485" s="41" t="s">
        <v>551</v>
      </c>
      <c r="D1485" s="41" t="s">
        <v>5880</v>
      </c>
      <c r="E1485" s="54">
        <v>8306.01</v>
      </c>
      <c r="F1485" s="51">
        <v>45747.767465277779</v>
      </c>
      <c r="G1485" s="40"/>
      <c r="H1485" s="40"/>
    </row>
    <row r="1486" spans="1:8" x14ac:dyDescent="0.25">
      <c r="A1486" s="46" t="str">
        <f t="shared" si="74"/>
        <v>JD - 10168612420244005456457000129</v>
      </c>
      <c r="B1486" s="41" t="s">
        <v>11434</v>
      </c>
      <c r="C1486" s="41" t="s">
        <v>6804</v>
      </c>
      <c r="D1486" s="41" t="s">
        <v>6805</v>
      </c>
      <c r="E1486" s="54">
        <v>957.69</v>
      </c>
      <c r="F1486" s="42">
        <v>45748.361111111109</v>
      </c>
      <c r="G1486" s="40"/>
      <c r="H1486" s="40"/>
    </row>
    <row r="1487" spans="1:8" x14ac:dyDescent="0.25">
      <c r="A1487" s="46" t="str">
        <f t="shared" si="74"/>
        <v>0000890482895327000133</v>
      </c>
      <c r="B1487" s="41" t="s">
        <v>744</v>
      </c>
      <c r="C1487" s="41" t="s">
        <v>37</v>
      </c>
      <c r="D1487" s="41" t="s">
        <v>5817</v>
      </c>
      <c r="E1487" s="54">
        <v>33333.449999999997</v>
      </c>
      <c r="F1487" s="42">
        <v>45748.370833333334</v>
      </c>
      <c r="G1487" s="40"/>
      <c r="H1487" s="40"/>
    </row>
    <row r="1488" spans="1:8" x14ac:dyDescent="0.25">
      <c r="A1488" s="46" t="str">
        <f t="shared" si="74"/>
        <v>0005060127567108000117</v>
      </c>
      <c r="B1488" s="41" t="s">
        <v>694</v>
      </c>
      <c r="C1488" s="41" t="s">
        <v>693</v>
      </c>
      <c r="D1488" s="41" t="s">
        <v>10254</v>
      </c>
      <c r="E1488" s="54">
        <v>32034</v>
      </c>
      <c r="F1488" s="42">
        <v>45748.378472222219</v>
      </c>
      <c r="G1488" s="40"/>
      <c r="H1488" s="40"/>
    </row>
    <row r="1489" spans="1:8" x14ac:dyDescent="0.25">
      <c r="A1489" s="46" t="str">
        <f t="shared" si="74"/>
        <v>0001554168753284000120</v>
      </c>
      <c r="B1489" s="41" t="s">
        <v>692</v>
      </c>
      <c r="C1489" s="41" t="s">
        <v>691</v>
      </c>
      <c r="D1489" s="41" t="s">
        <v>8148</v>
      </c>
      <c r="E1489" s="54">
        <v>90628.24</v>
      </c>
      <c r="F1489" s="42">
        <v>45748.384722222225</v>
      </c>
      <c r="G1489" s="40"/>
      <c r="H1489" s="40"/>
    </row>
    <row r="1490" spans="1:8" x14ac:dyDescent="0.25">
      <c r="A1490" s="46" t="str">
        <f t="shared" si="74"/>
        <v>03/2025 148307113000160</v>
      </c>
      <c r="B1490" s="41" t="s">
        <v>11435</v>
      </c>
      <c r="C1490" s="41" t="s">
        <v>8189</v>
      </c>
      <c r="D1490" s="41" t="s">
        <v>8190</v>
      </c>
      <c r="E1490" s="54">
        <v>3073121.91</v>
      </c>
      <c r="F1490" s="42">
        <v>45748.393750000003</v>
      </c>
      <c r="G1490" s="40"/>
      <c r="H1490" s="40"/>
    </row>
    <row r="1491" spans="1:8" x14ac:dyDescent="0.25">
      <c r="A1491" s="46" t="str">
        <f t="shared" si="74"/>
        <v>ISS 03/2025ISS</v>
      </c>
      <c r="B1491" s="41" t="s">
        <v>11436</v>
      </c>
      <c r="C1491" s="41" t="s">
        <v>10508</v>
      </c>
      <c r="D1491" s="41" t="s">
        <v>8281</v>
      </c>
      <c r="E1491" s="54">
        <v>4026125.12</v>
      </c>
      <c r="F1491" s="42">
        <v>45748.427777777775</v>
      </c>
      <c r="G1491" s="40"/>
      <c r="H1491" s="40"/>
    </row>
    <row r="1492" spans="1:8" x14ac:dyDescent="0.25">
      <c r="A1492" s="46" t="str">
        <f t="shared" si="74"/>
        <v>0000100240548150000159</v>
      </c>
      <c r="B1492" s="41" t="s">
        <v>807</v>
      </c>
      <c r="C1492" s="41" t="s">
        <v>509</v>
      </c>
      <c r="D1492" s="41" t="s">
        <v>5051</v>
      </c>
      <c r="E1492" s="54">
        <v>37228.800000000003</v>
      </c>
      <c r="F1492" s="42">
        <v>45748.430555555555</v>
      </c>
      <c r="G1492" s="40"/>
      <c r="H1492" s="40"/>
    </row>
    <row r="1493" spans="1:8" x14ac:dyDescent="0.25">
      <c r="A1493" s="46" t="str">
        <f t="shared" si="74"/>
        <v>ISS 03/2025ISS</v>
      </c>
      <c r="B1493" s="41" t="s">
        <v>11436</v>
      </c>
      <c r="C1493" s="41" t="s">
        <v>10508</v>
      </c>
      <c r="D1493" s="41" t="s">
        <v>8285</v>
      </c>
      <c r="E1493" s="54">
        <v>14060.16</v>
      </c>
      <c r="F1493" s="42">
        <v>45748.432638888888</v>
      </c>
      <c r="G1493" s="40"/>
      <c r="H1493" s="40"/>
    </row>
    <row r="1494" spans="1:8" x14ac:dyDescent="0.25">
      <c r="A1494" s="46" t="str">
        <f t="shared" si="74"/>
        <v>ISS 03/202582892282000143</v>
      </c>
      <c r="B1494" s="41" t="s">
        <v>11436</v>
      </c>
      <c r="C1494" s="41" t="s">
        <v>8282</v>
      </c>
      <c r="D1494" s="41" t="s">
        <v>8283</v>
      </c>
      <c r="E1494" s="54">
        <v>9186.07</v>
      </c>
      <c r="F1494" s="42">
        <v>45748.43472222222</v>
      </c>
      <c r="G1494" s="40"/>
      <c r="H1494" s="40"/>
    </row>
    <row r="1495" spans="1:8" x14ac:dyDescent="0.25">
      <c r="A1495" s="46" t="str">
        <f t="shared" ref="A1495:A1504" si="75">B1495&amp;C1495</f>
        <v>0055172794001641000104</v>
      </c>
      <c r="B1495" s="41" t="s">
        <v>664</v>
      </c>
      <c r="C1495" s="41" t="s">
        <v>663</v>
      </c>
      <c r="D1495" s="41" t="s">
        <v>4026</v>
      </c>
      <c r="E1495" s="54">
        <v>2544.02</v>
      </c>
      <c r="F1495" s="42">
        <v>45748.440972222219</v>
      </c>
      <c r="G1495" s="40"/>
      <c r="H1495" s="40"/>
    </row>
    <row r="1496" spans="1:8" x14ac:dyDescent="0.25">
      <c r="A1496" s="46" t="str">
        <f t="shared" si="75"/>
        <v>ISS 03/2025ISS</v>
      </c>
      <c r="B1496" s="41" t="s">
        <v>11436</v>
      </c>
      <c r="C1496" s="41" t="s">
        <v>10508</v>
      </c>
      <c r="D1496" s="41" t="s">
        <v>8948</v>
      </c>
      <c r="E1496" s="54">
        <v>30841.439999999999</v>
      </c>
      <c r="F1496" s="42">
        <v>45748.444444444445</v>
      </c>
      <c r="G1496" s="40"/>
      <c r="H1496" s="40"/>
    </row>
    <row r="1497" spans="1:8" x14ac:dyDescent="0.25">
      <c r="A1497" s="46" t="str">
        <f t="shared" si="75"/>
        <v>IRRF PJ 03/2025IRRF</v>
      </c>
      <c r="B1497" s="41" t="s">
        <v>11437</v>
      </c>
      <c r="C1497" s="41" t="s">
        <v>10529</v>
      </c>
      <c r="D1497" s="41" t="s">
        <v>7556</v>
      </c>
      <c r="E1497" s="54">
        <v>156570.56</v>
      </c>
      <c r="F1497" s="42">
        <v>45748.446527777778</v>
      </c>
      <c r="G1497" s="40"/>
      <c r="H1497" s="40"/>
    </row>
    <row r="1498" spans="1:8" x14ac:dyDescent="0.25">
      <c r="A1498" s="46" t="str">
        <f t="shared" si="75"/>
        <v>IRRF COOP 03/2025IRRF</v>
      </c>
      <c r="B1498" s="41" t="s">
        <v>11438</v>
      </c>
      <c r="C1498" s="41" t="s">
        <v>10529</v>
      </c>
      <c r="D1498" s="41" t="s">
        <v>7556</v>
      </c>
      <c r="E1498" s="54">
        <v>166.77</v>
      </c>
      <c r="F1498" s="42">
        <v>45748.450694444444</v>
      </c>
      <c r="G1498" s="40"/>
      <c r="H1498" s="40"/>
    </row>
    <row r="1499" spans="1:8" x14ac:dyDescent="0.25">
      <c r="A1499" s="46" t="str">
        <f t="shared" si="75"/>
        <v>PCC 03/2025PCC</v>
      </c>
      <c r="B1499" s="41" t="s">
        <v>11439</v>
      </c>
      <c r="C1499" s="41" t="s">
        <v>10532</v>
      </c>
      <c r="D1499" s="41" t="s">
        <v>7556</v>
      </c>
      <c r="E1499" s="54">
        <v>1444133.49</v>
      </c>
      <c r="F1499" s="42">
        <v>45748.45208333333</v>
      </c>
      <c r="G1499" s="40"/>
      <c r="H1499" s="40"/>
    </row>
    <row r="1500" spans="1:8" x14ac:dyDescent="0.25">
      <c r="A1500" s="46" t="str">
        <f t="shared" si="75"/>
        <v>0000109505468891000129</v>
      </c>
      <c r="B1500" s="41" t="s">
        <v>765</v>
      </c>
      <c r="C1500" s="41" t="s">
        <v>456</v>
      </c>
      <c r="D1500" s="41" t="s">
        <v>4617</v>
      </c>
      <c r="E1500" s="54">
        <v>22765.88</v>
      </c>
      <c r="F1500" s="42">
        <v>45748.458333333336</v>
      </c>
      <c r="G1500" s="40"/>
      <c r="H1500" s="40"/>
    </row>
    <row r="1501" spans="1:8" x14ac:dyDescent="0.25">
      <c r="A1501" s="46" t="str">
        <f t="shared" si="75"/>
        <v>0000108243965130000171</v>
      </c>
      <c r="B1501" s="41" t="s">
        <v>687</v>
      </c>
      <c r="C1501" s="41" t="s">
        <v>315</v>
      </c>
      <c r="D1501" s="41" t="s">
        <v>3343</v>
      </c>
      <c r="E1501" s="54">
        <v>2400</v>
      </c>
      <c r="F1501" s="42">
        <v>45748.463194444441</v>
      </c>
      <c r="G1501" s="40"/>
      <c r="H1501" s="40"/>
    </row>
    <row r="1502" spans="1:8" x14ac:dyDescent="0.25">
      <c r="A1502" s="46" t="str">
        <f t="shared" si="75"/>
        <v>0077579534028316000294</v>
      </c>
      <c r="B1502" s="41" t="s">
        <v>839</v>
      </c>
      <c r="C1502" s="41" t="s">
        <v>458</v>
      </c>
      <c r="D1502" s="41" t="s">
        <v>5248</v>
      </c>
      <c r="E1502" s="54">
        <v>7752.83</v>
      </c>
      <c r="F1502" s="42">
        <v>45748.46875</v>
      </c>
      <c r="G1502" s="40"/>
      <c r="H1502" s="40"/>
    </row>
    <row r="1503" spans="1:8" x14ac:dyDescent="0.25">
      <c r="A1503" s="46" t="str">
        <f t="shared" si="75"/>
        <v>2206006101719949000109</v>
      </c>
      <c r="B1503" s="41" t="s">
        <v>11440</v>
      </c>
      <c r="C1503" s="41" t="s">
        <v>3707</v>
      </c>
      <c r="D1503" s="41" t="s">
        <v>3708</v>
      </c>
      <c r="E1503" s="54">
        <v>264.95</v>
      </c>
      <c r="F1503" s="42">
        <v>45748.476388888892</v>
      </c>
      <c r="G1503" s="40"/>
      <c r="H1503" s="40"/>
    </row>
    <row r="1504" spans="1:8" x14ac:dyDescent="0.25">
      <c r="A1504" s="46" t="str">
        <f t="shared" si="75"/>
        <v>0001918701768873000101</v>
      </c>
      <c r="B1504" s="41" t="s">
        <v>785</v>
      </c>
      <c r="C1504" s="41" t="s">
        <v>564</v>
      </c>
      <c r="D1504" s="41" t="s">
        <v>3490</v>
      </c>
      <c r="E1504" s="54">
        <v>2550</v>
      </c>
      <c r="F1504" s="42">
        <v>45748.476388888892</v>
      </c>
      <c r="G1504" s="40"/>
      <c r="H1504" s="40"/>
    </row>
    <row r="1505" spans="1:8" x14ac:dyDescent="0.25">
      <c r="A1505" s="46" t="str">
        <f t="shared" ref="A1505:A1520" si="76">B1505&amp;C1505</f>
        <v>DESP#000055996223</v>
      </c>
      <c r="B1505" s="41" t="s">
        <v>11441</v>
      </c>
      <c r="C1505" s="41"/>
      <c r="D1505" s="41" t="s">
        <v>11442</v>
      </c>
      <c r="E1505" s="54">
        <v>126.67</v>
      </c>
      <c r="F1505" s="42">
        <v>45748.477083333331</v>
      </c>
      <c r="G1505" s="40"/>
      <c r="H1505" s="40"/>
    </row>
    <row r="1506" spans="1:8" x14ac:dyDescent="0.25">
      <c r="A1506" s="46" t="str">
        <f t="shared" si="76"/>
        <v>DESP#000056025928</v>
      </c>
      <c r="B1506" s="41" t="s">
        <v>11443</v>
      </c>
      <c r="C1506" s="41"/>
      <c r="D1506" s="41" t="s">
        <v>11444</v>
      </c>
      <c r="E1506" s="54">
        <v>150</v>
      </c>
      <c r="F1506" s="42">
        <v>45748.477083333331</v>
      </c>
      <c r="G1506" s="40"/>
      <c r="H1506" s="40"/>
    </row>
    <row r="1507" spans="1:8" x14ac:dyDescent="0.25">
      <c r="A1507" s="46" t="str">
        <f t="shared" si="76"/>
        <v>DESP#000056042438</v>
      </c>
      <c r="B1507" s="41" t="s">
        <v>11445</v>
      </c>
      <c r="C1507" s="41"/>
      <c r="D1507" s="41" t="s">
        <v>11446</v>
      </c>
      <c r="E1507" s="54">
        <v>1120</v>
      </c>
      <c r="F1507" s="42">
        <v>45748.477083333331</v>
      </c>
      <c r="G1507" s="40"/>
      <c r="H1507" s="40"/>
    </row>
    <row r="1508" spans="1:8" x14ac:dyDescent="0.25">
      <c r="A1508" s="46" t="str">
        <f t="shared" si="76"/>
        <v>DESP#000056042462</v>
      </c>
      <c r="B1508" s="41" t="s">
        <v>11447</v>
      </c>
      <c r="C1508" s="41"/>
      <c r="D1508" s="41" t="s">
        <v>11446</v>
      </c>
      <c r="E1508" s="54">
        <v>180</v>
      </c>
      <c r="F1508" s="42">
        <v>45748.477083333331</v>
      </c>
      <c r="G1508" s="40"/>
      <c r="H1508" s="40"/>
    </row>
    <row r="1509" spans="1:8" x14ac:dyDescent="0.25">
      <c r="A1509" s="46" t="str">
        <f t="shared" si="76"/>
        <v>DESP#000056088972</v>
      </c>
      <c r="B1509" s="41" t="s">
        <v>11448</v>
      </c>
      <c r="C1509" s="41"/>
      <c r="D1509" s="41" t="s">
        <v>11444</v>
      </c>
      <c r="E1509" s="54">
        <v>183</v>
      </c>
      <c r="F1509" s="42">
        <v>45748.477083333331</v>
      </c>
      <c r="G1509" s="40"/>
      <c r="H1509" s="40"/>
    </row>
    <row r="1510" spans="1:8" x14ac:dyDescent="0.25">
      <c r="A1510" s="46" t="str">
        <f t="shared" si="76"/>
        <v>DESP#000056089331</v>
      </c>
      <c r="B1510" s="41" t="s">
        <v>11449</v>
      </c>
      <c r="C1510" s="41"/>
      <c r="D1510" s="41" t="s">
        <v>11450</v>
      </c>
      <c r="E1510" s="54">
        <v>1284.6500000000001</v>
      </c>
      <c r="F1510" s="42">
        <v>45748.477083333331</v>
      </c>
      <c r="G1510" s="40"/>
      <c r="H1510" s="40"/>
    </row>
    <row r="1511" spans="1:8" x14ac:dyDescent="0.25">
      <c r="A1511" s="46" t="str">
        <f t="shared" si="76"/>
        <v>INSS REINF 03/2025INSS</v>
      </c>
      <c r="B1511" s="41" t="s">
        <v>11451</v>
      </c>
      <c r="C1511" s="41" t="s">
        <v>10534</v>
      </c>
      <c r="D1511" s="41" t="s">
        <v>7556</v>
      </c>
      <c r="E1511" s="54">
        <v>285602.23</v>
      </c>
      <c r="F1511" s="42">
        <v>45748.48541666667</v>
      </c>
      <c r="G1511" s="40"/>
      <c r="H1511" s="40"/>
    </row>
    <row r="1512" spans="1:8" x14ac:dyDescent="0.25">
      <c r="A1512" s="46" t="str">
        <f t="shared" si="76"/>
        <v>PIS 03/2025PIS</v>
      </c>
      <c r="B1512" s="41" t="s">
        <v>11452</v>
      </c>
      <c r="C1512" s="41" t="s">
        <v>10540</v>
      </c>
      <c r="D1512" s="41" t="s">
        <v>7556</v>
      </c>
      <c r="E1512" s="54">
        <v>700940.51</v>
      </c>
      <c r="F1512" s="42">
        <v>45748.488194444442</v>
      </c>
      <c r="G1512" s="40"/>
      <c r="H1512" s="40"/>
    </row>
    <row r="1513" spans="1:8" x14ac:dyDescent="0.25">
      <c r="A1513" s="46" t="str">
        <f t="shared" si="76"/>
        <v>COFINS 03/2025COFINS</v>
      </c>
      <c r="B1513" s="41" t="s">
        <v>11453</v>
      </c>
      <c r="C1513" s="41" t="s">
        <v>10542</v>
      </c>
      <c r="D1513" s="41" t="s">
        <v>7556</v>
      </c>
      <c r="E1513" s="54">
        <v>3227612.46</v>
      </c>
      <c r="F1513" s="42">
        <v>45748.489583333336</v>
      </c>
      <c r="G1513" s="40"/>
      <c r="H1513" s="40"/>
    </row>
    <row r="1514" spans="1:8" x14ac:dyDescent="0.25">
      <c r="A1514" s="46" t="str">
        <f t="shared" si="76"/>
        <v>ADTO#000055995999</v>
      </c>
      <c r="B1514" s="41" t="s">
        <v>11454</v>
      </c>
      <c r="C1514" s="41"/>
      <c r="D1514" s="41" t="s">
        <v>11455</v>
      </c>
      <c r="E1514" s="54">
        <v>555</v>
      </c>
      <c r="F1514" s="42">
        <v>45748.494444444441</v>
      </c>
      <c r="G1514" s="40"/>
      <c r="H1514" s="40"/>
    </row>
    <row r="1515" spans="1:8" x14ac:dyDescent="0.25">
      <c r="A1515" s="46" t="str">
        <f t="shared" si="76"/>
        <v>ADTO#000056011334</v>
      </c>
      <c r="B1515" s="41" t="s">
        <v>11456</v>
      </c>
      <c r="C1515" s="41"/>
      <c r="D1515" s="41" t="s">
        <v>11457</v>
      </c>
      <c r="E1515" s="54">
        <v>370</v>
      </c>
      <c r="F1515" s="42">
        <v>45748.494444444441</v>
      </c>
      <c r="G1515" s="40"/>
      <c r="H1515" s="40"/>
    </row>
    <row r="1516" spans="1:8" x14ac:dyDescent="0.25">
      <c r="A1516" s="46" t="str">
        <f t="shared" si="76"/>
        <v>0000007536834151000192</v>
      </c>
      <c r="B1516" s="41" t="s">
        <v>11458</v>
      </c>
      <c r="C1516" s="41" t="s">
        <v>1264</v>
      </c>
      <c r="D1516" s="41" t="s">
        <v>4040</v>
      </c>
      <c r="E1516" s="54">
        <v>7540</v>
      </c>
      <c r="F1516" s="42">
        <v>45748.50277777778</v>
      </c>
      <c r="G1516" s="40"/>
      <c r="H1516" s="40"/>
    </row>
    <row r="1517" spans="1:8" x14ac:dyDescent="0.25">
      <c r="A1517" s="46" t="str">
        <f t="shared" si="76"/>
        <v>0001689942288886000160</v>
      </c>
      <c r="B1517" s="41" t="s">
        <v>814</v>
      </c>
      <c r="C1517" s="41" t="s">
        <v>45</v>
      </c>
      <c r="D1517" s="41" t="s">
        <v>4349</v>
      </c>
      <c r="E1517" s="54">
        <v>136388.9</v>
      </c>
      <c r="F1517" s="42">
        <v>45748.592361111114</v>
      </c>
      <c r="G1517" s="40"/>
      <c r="H1517" s="40"/>
    </row>
    <row r="1518" spans="1:8" x14ac:dyDescent="0.25">
      <c r="A1518" s="46" t="str">
        <f t="shared" si="76"/>
        <v>INSS FOLHA 03/2025INSS</v>
      </c>
      <c r="B1518" s="41" t="s">
        <v>11459</v>
      </c>
      <c r="C1518" s="41" t="s">
        <v>10534</v>
      </c>
      <c r="D1518" s="41" t="s">
        <v>7556</v>
      </c>
      <c r="E1518" s="54">
        <v>6144543.0899999999</v>
      </c>
      <c r="F1518" s="42">
        <v>45748.595138888886</v>
      </c>
      <c r="G1518" s="40"/>
      <c r="H1518" s="40"/>
    </row>
    <row r="1519" spans="1:8" x14ac:dyDescent="0.25">
      <c r="A1519" s="46" t="str">
        <f t="shared" si="76"/>
        <v>IRRF FOPAG 03/2025IRRF</v>
      </c>
      <c r="B1519" s="41" t="s">
        <v>11460</v>
      </c>
      <c r="C1519" s="41" t="s">
        <v>10529</v>
      </c>
      <c r="D1519" s="41" t="s">
        <v>7556</v>
      </c>
      <c r="E1519" s="54">
        <v>3799730.2</v>
      </c>
      <c r="F1519" s="42">
        <v>45748.597222222219</v>
      </c>
      <c r="G1519" s="40"/>
      <c r="H1519" s="40"/>
    </row>
    <row r="1520" spans="1:8" x14ac:dyDescent="0.25">
      <c r="A1520" s="46" t="str">
        <f t="shared" si="76"/>
        <v>2025670110916727000177</v>
      </c>
      <c r="B1520" s="41" t="s">
        <v>737</v>
      </c>
      <c r="C1520" s="41" t="s">
        <v>498</v>
      </c>
      <c r="D1520" s="41" t="s">
        <v>4668</v>
      </c>
      <c r="E1520" s="54">
        <v>7120</v>
      </c>
      <c r="F1520" s="42">
        <v>45748.598611111112</v>
      </c>
      <c r="G1520" s="40"/>
      <c r="H1520" s="40"/>
    </row>
    <row r="1521" spans="1:8" x14ac:dyDescent="0.25">
      <c r="A1521" s="46" t="str">
        <f t="shared" ref="A1521:A1533" si="77">B1521&amp;C1521</f>
        <v>0004867443343391000150</v>
      </c>
      <c r="B1521" s="41" t="s">
        <v>11461</v>
      </c>
      <c r="C1521" s="41" t="s">
        <v>11462</v>
      </c>
      <c r="D1521" s="41" t="s">
        <v>11463</v>
      </c>
      <c r="E1521" s="54">
        <v>0</v>
      </c>
      <c r="F1521" s="42">
        <v>45748.60833333333</v>
      </c>
      <c r="G1521" s="40"/>
      <c r="H1521" s="40"/>
    </row>
    <row r="1522" spans="1:8" x14ac:dyDescent="0.25">
      <c r="A1522" s="46" t="str">
        <f t="shared" si="77"/>
        <v>0000220529650979000125</v>
      </c>
      <c r="B1522" s="41" t="s">
        <v>554</v>
      </c>
      <c r="C1522" s="41" t="s">
        <v>298</v>
      </c>
      <c r="D1522" s="41" t="s">
        <v>10664</v>
      </c>
      <c r="E1522" s="54">
        <v>14880</v>
      </c>
      <c r="F1522" s="42">
        <v>45748.613888888889</v>
      </c>
      <c r="G1522" s="40"/>
      <c r="H1522" s="40"/>
    </row>
    <row r="1523" spans="1:8" x14ac:dyDescent="0.25">
      <c r="A1523" s="46" t="str">
        <f t="shared" si="77"/>
        <v>0000062905666393000190</v>
      </c>
      <c r="B1523" s="41" t="s">
        <v>847</v>
      </c>
      <c r="C1523" s="41" t="s">
        <v>846</v>
      </c>
      <c r="D1523" s="41" t="s">
        <v>9372</v>
      </c>
      <c r="E1523" s="54">
        <v>6434.51</v>
      </c>
      <c r="F1523" s="42">
        <v>45748.620138888888</v>
      </c>
      <c r="G1523" s="40"/>
      <c r="H1523" s="40"/>
    </row>
    <row r="1524" spans="1:8" x14ac:dyDescent="0.25">
      <c r="A1524" s="46" t="str">
        <f t="shared" si="77"/>
        <v>0003281168798065000168</v>
      </c>
      <c r="B1524" s="41" t="s">
        <v>888</v>
      </c>
      <c r="C1524" s="41" t="s">
        <v>887</v>
      </c>
      <c r="D1524" s="41" t="s">
        <v>4690</v>
      </c>
      <c r="E1524" s="54">
        <v>18529.759999999998</v>
      </c>
      <c r="F1524" s="42">
        <v>45748.620833333334</v>
      </c>
      <c r="G1524" s="40"/>
      <c r="H1524" s="40"/>
    </row>
    <row r="1525" spans="1:8" x14ac:dyDescent="0.25">
      <c r="A1525" s="46" t="str">
        <f t="shared" si="77"/>
        <v>0001603610906993000119</v>
      </c>
      <c r="B1525" s="41" t="s">
        <v>868</v>
      </c>
      <c r="C1525" s="41" t="s">
        <v>867</v>
      </c>
      <c r="D1525" s="41" t="s">
        <v>3590</v>
      </c>
      <c r="E1525" s="54">
        <v>40973.94</v>
      </c>
      <c r="F1525" s="42">
        <v>45748.620833333334</v>
      </c>
      <c r="G1525" s="40"/>
      <c r="H1525" s="40"/>
    </row>
    <row r="1526" spans="1:8" x14ac:dyDescent="0.25">
      <c r="A1526" s="46" t="str">
        <f t="shared" si="77"/>
        <v>00000519 DEV TRIBUTOS58652678000139</v>
      </c>
      <c r="B1526" s="41" t="s">
        <v>11464</v>
      </c>
      <c r="C1526" s="41" t="s">
        <v>140</v>
      </c>
      <c r="D1526" s="41" t="s">
        <v>4514</v>
      </c>
      <c r="E1526" s="54">
        <v>359.09</v>
      </c>
      <c r="F1526" s="42">
        <v>45748.623611111114</v>
      </c>
      <c r="G1526" s="40"/>
      <c r="H1526" s="40"/>
    </row>
    <row r="1527" spans="1:8" x14ac:dyDescent="0.25">
      <c r="A1527" s="46" t="str">
        <f t="shared" si="77"/>
        <v>0000190507560676000189</v>
      </c>
      <c r="B1527" s="41" t="s">
        <v>735</v>
      </c>
      <c r="C1527" s="41" t="s">
        <v>264</v>
      </c>
      <c r="D1527" s="41" t="s">
        <v>3838</v>
      </c>
      <c r="E1527" s="54">
        <v>19618.29</v>
      </c>
      <c r="F1527" s="42">
        <v>45748.624305555553</v>
      </c>
      <c r="G1527" s="40"/>
      <c r="H1527" s="40"/>
    </row>
    <row r="1528" spans="1:8" x14ac:dyDescent="0.25">
      <c r="A1528" s="46" t="str">
        <f t="shared" si="77"/>
        <v>0000514402911903000150</v>
      </c>
      <c r="B1528" s="41" t="s">
        <v>834</v>
      </c>
      <c r="C1528" s="41" t="s">
        <v>186</v>
      </c>
      <c r="D1528" s="41" t="s">
        <v>5799</v>
      </c>
      <c r="E1528" s="54">
        <v>13050</v>
      </c>
      <c r="F1528" s="42">
        <v>45748.625</v>
      </c>
      <c r="G1528" s="40"/>
      <c r="H1528" s="40"/>
    </row>
    <row r="1529" spans="1:8" x14ac:dyDescent="0.25">
      <c r="A1529" s="46" t="str">
        <f t="shared" si="77"/>
        <v>0004533808219189000110</v>
      </c>
      <c r="B1529" s="41" t="s">
        <v>809</v>
      </c>
      <c r="C1529" s="41" t="s">
        <v>808</v>
      </c>
      <c r="D1529" s="41" t="s">
        <v>3873</v>
      </c>
      <c r="E1529" s="54">
        <v>6139.4</v>
      </c>
      <c r="F1529" s="42">
        <v>45748.625694444447</v>
      </c>
      <c r="G1529" s="40"/>
      <c r="H1529" s="40"/>
    </row>
    <row r="1530" spans="1:8" x14ac:dyDescent="0.25">
      <c r="A1530" s="46" t="str">
        <f t="shared" si="77"/>
        <v>00000520 DEV TRIBUTOS58652678000139</v>
      </c>
      <c r="B1530" s="41" t="s">
        <v>11465</v>
      </c>
      <c r="C1530" s="41" t="s">
        <v>140</v>
      </c>
      <c r="D1530" s="41" t="s">
        <v>4514</v>
      </c>
      <c r="E1530" s="54">
        <v>359.09</v>
      </c>
      <c r="F1530" s="42">
        <v>45748.627083333333</v>
      </c>
      <c r="G1530" s="40"/>
      <c r="H1530" s="40"/>
    </row>
    <row r="1531" spans="1:8" x14ac:dyDescent="0.25">
      <c r="A1531" s="46" t="str">
        <f t="shared" si="77"/>
        <v>8578037116727386000178</v>
      </c>
      <c r="B1531" s="41" t="s">
        <v>11466</v>
      </c>
      <c r="C1531" s="41" t="s">
        <v>8678</v>
      </c>
      <c r="D1531" s="41" t="s">
        <v>8679</v>
      </c>
      <c r="E1531" s="54">
        <v>1130.2</v>
      </c>
      <c r="F1531" s="42">
        <v>45748.62777777778</v>
      </c>
      <c r="G1531" s="40"/>
      <c r="H1531" s="40"/>
    </row>
    <row r="1532" spans="1:8" x14ac:dyDescent="0.25">
      <c r="A1532" s="46" t="str">
        <f t="shared" si="77"/>
        <v>0000514302911903000150</v>
      </c>
      <c r="B1532" s="41" t="s">
        <v>835</v>
      </c>
      <c r="C1532" s="41" t="s">
        <v>186</v>
      </c>
      <c r="D1532" s="41" t="s">
        <v>5799</v>
      </c>
      <c r="E1532" s="54">
        <v>8632.7999999999993</v>
      </c>
      <c r="F1532" s="42">
        <v>45748.629166666666</v>
      </c>
      <c r="G1532" s="40"/>
      <c r="H1532" s="40"/>
    </row>
    <row r="1533" spans="1:8" x14ac:dyDescent="0.25">
      <c r="A1533" s="46" t="str">
        <f t="shared" si="77"/>
        <v>0000220715705840000127</v>
      </c>
      <c r="B1533" s="41" t="s">
        <v>857</v>
      </c>
      <c r="C1533" s="41" t="s">
        <v>855</v>
      </c>
      <c r="D1533" s="41" t="s">
        <v>9409</v>
      </c>
      <c r="E1533" s="54">
        <v>5330.22</v>
      </c>
      <c r="F1533" s="42">
        <v>45748.63958333333</v>
      </c>
      <c r="G1533" s="40"/>
      <c r="H1533" s="40"/>
    </row>
    <row r="1534" spans="1:8" x14ac:dyDescent="0.25">
      <c r="A1534" s="46" t="str">
        <f t="shared" ref="A1534:A1551" si="78">B1534&amp;C1534</f>
        <v>0003684775092593001304</v>
      </c>
      <c r="B1534" s="41" t="s">
        <v>804</v>
      </c>
      <c r="C1534" s="41" t="s">
        <v>490</v>
      </c>
      <c r="D1534" s="41" t="s">
        <v>8001</v>
      </c>
      <c r="E1534" s="54">
        <v>14347.67</v>
      </c>
      <c r="F1534" s="42">
        <v>45748.64166666667</v>
      </c>
      <c r="G1534" s="40"/>
      <c r="H1534" s="40"/>
    </row>
    <row r="1535" spans="1:8" x14ac:dyDescent="0.25">
      <c r="A1535" s="46" t="str">
        <f t="shared" si="78"/>
        <v>0003684675092593001304</v>
      </c>
      <c r="B1535" s="41" t="s">
        <v>803</v>
      </c>
      <c r="C1535" s="41" t="s">
        <v>490</v>
      </c>
      <c r="D1535" s="41" t="s">
        <v>8001</v>
      </c>
      <c r="E1535" s="54">
        <v>63126.97</v>
      </c>
      <c r="F1535" s="42">
        <v>45748.645138888889</v>
      </c>
      <c r="G1535" s="40"/>
      <c r="H1535" s="40"/>
    </row>
    <row r="1536" spans="1:8" x14ac:dyDescent="0.25">
      <c r="A1536" s="46" t="str">
        <f t="shared" si="78"/>
        <v>0000024730191467000127</v>
      </c>
      <c r="B1536" s="41" t="s">
        <v>690</v>
      </c>
      <c r="C1536" s="41" t="s">
        <v>689</v>
      </c>
      <c r="D1536" s="41" t="s">
        <v>4864</v>
      </c>
      <c r="E1536" s="54">
        <v>9120.9699999999993</v>
      </c>
      <c r="F1536" s="42">
        <v>45748.645833333336</v>
      </c>
      <c r="G1536" s="40"/>
      <c r="H1536" s="40"/>
    </row>
    <row r="1537" spans="1:8" x14ac:dyDescent="0.25">
      <c r="A1537" s="46" t="str">
        <f t="shared" si="78"/>
        <v>000022015705840000127</v>
      </c>
      <c r="B1537" s="41" t="s">
        <v>11467</v>
      </c>
      <c r="C1537" s="41" t="s">
        <v>855</v>
      </c>
      <c r="D1537" s="41" t="s">
        <v>9409</v>
      </c>
      <c r="E1537" s="54">
        <v>0</v>
      </c>
      <c r="F1537" s="42">
        <v>45748.647916666669</v>
      </c>
      <c r="G1537" s="40"/>
      <c r="H1537" s="40"/>
    </row>
    <row r="1538" spans="1:8" x14ac:dyDescent="0.25">
      <c r="A1538" s="46" t="str">
        <f t="shared" si="78"/>
        <v>0000858905487380000154</v>
      </c>
      <c r="B1538" s="41" t="s">
        <v>815</v>
      </c>
      <c r="C1538" s="41" t="s">
        <v>256</v>
      </c>
      <c r="D1538" s="41" t="s">
        <v>8599</v>
      </c>
      <c r="E1538" s="54">
        <v>136657</v>
      </c>
      <c r="F1538" s="42">
        <v>45748.652083333334</v>
      </c>
      <c r="G1538" s="40"/>
      <c r="H1538" s="40"/>
    </row>
    <row r="1539" spans="1:8" x14ac:dyDescent="0.25">
      <c r="A1539" s="46" t="str">
        <f t="shared" si="78"/>
        <v>0000390521213106000143</v>
      </c>
      <c r="B1539" s="41" t="s">
        <v>830</v>
      </c>
      <c r="C1539" s="41" t="s">
        <v>431</v>
      </c>
      <c r="D1539" s="41" t="s">
        <v>5004</v>
      </c>
      <c r="E1539" s="54">
        <v>75133.740000000005</v>
      </c>
      <c r="F1539" s="42">
        <v>45748.65347222222</v>
      </c>
      <c r="G1539" s="40"/>
      <c r="H1539" s="40"/>
    </row>
    <row r="1540" spans="1:8" x14ac:dyDescent="0.25">
      <c r="A1540" s="46" t="str">
        <f t="shared" si="78"/>
        <v>0000220815705840000127</v>
      </c>
      <c r="B1540" s="41" t="s">
        <v>856</v>
      </c>
      <c r="C1540" s="41" t="s">
        <v>855</v>
      </c>
      <c r="D1540" s="41" t="s">
        <v>9409</v>
      </c>
      <c r="E1540" s="54">
        <v>5629.11</v>
      </c>
      <c r="F1540" s="42">
        <v>45748.65625</v>
      </c>
      <c r="G1540" s="40"/>
      <c r="H1540" s="40"/>
    </row>
    <row r="1541" spans="1:8" x14ac:dyDescent="0.25">
      <c r="A1541" s="46" t="str">
        <f t="shared" si="78"/>
        <v>0020250483469957000109</v>
      </c>
      <c r="B1541" s="41" t="s">
        <v>903</v>
      </c>
      <c r="C1541" s="41" t="s">
        <v>221</v>
      </c>
      <c r="D1541" s="41" t="s">
        <v>10416</v>
      </c>
      <c r="E1541" s="54">
        <v>515151.82</v>
      </c>
      <c r="F1541" s="42">
        <v>45748.661805555559</v>
      </c>
      <c r="G1541" s="40"/>
      <c r="H1541" s="40"/>
    </row>
    <row r="1542" spans="1:8" x14ac:dyDescent="0.25">
      <c r="A1542" s="46" t="str">
        <f t="shared" si="78"/>
        <v>00003905 - NC21213106000143</v>
      </c>
      <c r="B1542" s="41" t="s">
        <v>11468</v>
      </c>
      <c r="C1542" s="41" t="s">
        <v>431</v>
      </c>
      <c r="D1542" s="41" t="s">
        <v>5004</v>
      </c>
      <c r="E1542" s="54">
        <v>-231.42</v>
      </c>
      <c r="F1542" s="42">
        <v>45748.668749999997</v>
      </c>
      <c r="G1542" s="40"/>
      <c r="H1542" s="40"/>
    </row>
    <row r="1543" spans="1:8" x14ac:dyDescent="0.25">
      <c r="A1543" s="46" t="str">
        <f t="shared" si="78"/>
        <v>0000099907189621000104</v>
      </c>
      <c r="B1543" s="41" t="s">
        <v>685</v>
      </c>
      <c r="C1543" s="41" t="s">
        <v>684</v>
      </c>
      <c r="D1543" s="41" t="s">
        <v>5009</v>
      </c>
      <c r="E1543" s="54">
        <v>43000</v>
      </c>
      <c r="F1543" s="42">
        <v>45748.681944444441</v>
      </c>
      <c r="G1543" s="40"/>
      <c r="H1543" s="40"/>
    </row>
    <row r="1544" spans="1:8" x14ac:dyDescent="0.25">
      <c r="A1544" s="46" t="str">
        <f t="shared" si="78"/>
        <v>0002564435791391000194</v>
      </c>
      <c r="B1544" s="41" t="s">
        <v>861</v>
      </c>
      <c r="C1544" s="41" t="s">
        <v>237</v>
      </c>
      <c r="D1544" s="41" t="s">
        <v>8411</v>
      </c>
      <c r="E1544" s="54">
        <v>2072.7399999999998</v>
      </c>
      <c r="F1544" s="42">
        <v>45748.68472222222</v>
      </c>
      <c r="G1544" s="40"/>
      <c r="H1544" s="40"/>
    </row>
    <row r="1545" spans="1:8" x14ac:dyDescent="0.25">
      <c r="A1545" s="46" t="str">
        <f t="shared" si="78"/>
        <v>0028089267071001000360</v>
      </c>
      <c r="B1545" s="41" t="s">
        <v>880</v>
      </c>
      <c r="C1545" s="41" t="s">
        <v>879</v>
      </c>
      <c r="D1545" s="41" t="s">
        <v>9815</v>
      </c>
      <c r="E1545" s="54">
        <v>25147.97</v>
      </c>
      <c r="F1545" s="42">
        <v>45748.689583333333</v>
      </c>
      <c r="G1545" s="40"/>
      <c r="H1545" s="40"/>
    </row>
    <row r="1546" spans="1:8" x14ac:dyDescent="0.25">
      <c r="A1546" s="46" t="str">
        <f t="shared" si="78"/>
        <v>0002564635791391000194</v>
      </c>
      <c r="B1546" s="41" t="s">
        <v>862</v>
      </c>
      <c r="C1546" s="41" t="s">
        <v>237</v>
      </c>
      <c r="D1546" s="41" t="s">
        <v>8411</v>
      </c>
      <c r="E1546" s="54">
        <v>1651.21</v>
      </c>
      <c r="F1546" s="42">
        <v>45748.691666666666</v>
      </c>
      <c r="G1546" s="40"/>
      <c r="H1546" s="40"/>
    </row>
    <row r="1547" spans="1:8" x14ac:dyDescent="0.25">
      <c r="A1547" s="46" t="str">
        <f t="shared" si="78"/>
        <v>0000140216507211000155</v>
      </c>
      <c r="B1547" s="41" t="s">
        <v>743</v>
      </c>
      <c r="C1547" s="41" t="s">
        <v>248</v>
      </c>
      <c r="D1547" s="41" t="s">
        <v>6365</v>
      </c>
      <c r="E1547" s="54">
        <v>23833.33</v>
      </c>
      <c r="F1547" s="42">
        <v>45748.695138888892</v>
      </c>
      <c r="G1547" s="40"/>
      <c r="H1547" s="40"/>
    </row>
    <row r="1548" spans="1:8" x14ac:dyDescent="0.25">
      <c r="A1548" s="46" t="str">
        <f t="shared" si="78"/>
        <v>0002564735791391000194</v>
      </c>
      <c r="B1548" s="41" t="s">
        <v>863</v>
      </c>
      <c r="C1548" s="41" t="s">
        <v>237</v>
      </c>
      <c r="D1548" s="41" t="s">
        <v>8411</v>
      </c>
      <c r="E1548" s="54">
        <v>1651.21</v>
      </c>
      <c r="F1548" s="42">
        <v>45748.706250000003</v>
      </c>
      <c r="G1548" s="40"/>
      <c r="H1548" s="40"/>
    </row>
    <row r="1549" spans="1:8" x14ac:dyDescent="0.25">
      <c r="A1549" s="46" t="str">
        <f t="shared" si="78"/>
        <v>0000065300593850000221</v>
      </c>
      <c r="B1549" s="41" t="s">
        <v>704</v>
      </c>
      <c r="C1549" s="41" t="s">
        <v>703</v>
      </c>
      <c r="D1549" s="41" t="s">
        <v>8601</v>
      </c>
      <c r="E1549" s="54">
        <v>33780.959999999999</v>
      </c>
      <c r="F1549" s="42">
        <v>45748.710416666669</v>
      </c>
      <c r="G1549" s="40"/>
      <c r="H1549" s="40"/>
    </row>
    <row r="1550" spans="1:8" x14ac:dyDescent="0.25">
      <c r="A1550" s="46" t="str">
        <f t="shared" si="78"/>
        <v>0000065200593850000221</v>
      </c>
      <c r="B1550" s="41" t="s">
        <v>706</v>
      </c>
      <c r="C1550" s="41" t="s">
        <v>703</v>
      </c>
      <c r="D1550" s="41" t="s">
        <v>8601</v>
      </c>
      <c r="E1550" s="54">
        <v>24397.360000000001</v>
      </c>
      <c r="F1550" s="42">
        <v>45748.713194444441</v>
      </c>
      <c r="G1550" s="40"/>
      <c r="H1550" s="40"/>
    </row>
    <row r="1551" spans="1:8" x14ac:dyDescent="0.25">
      <c r="A1551" s="46" t="str">
        <f t="shared" si="78"/>
        <v xml:space="preserve">0062125064601925000502  </v>
      </c>
      <c r="B1551" s="41" t="s">
        <v>893</v>
      </c>
      <c r="C1551" s="41" t="s">
        <v>1695</v>
      </c>
      <c r="D1551" s="41" t="s">
        <v>10411</v>
      </c>
      <c r="E1551" s="54">
        <v>1955.41</v>
      </c>
      <c r="F1551" s="42">
        <v>45748.715277777781</v>
      </c>
      <c r="G1551" s="40"/>
      <c r="H1551" s="40"/>
    </row>
    <row r="1552" spans="1:8" x14ac:dyDescent="0.25">
      <c r="A1552" s="46" t="str">
        <f t="shared" ref="A1552:A1554" si="79">B1552&amp;C1552</f>
        <v>0004973907961213000129</v>
      </c>
      <c r="B1552" s="41" t="s">
        <v>11469</v>
      </c>
      <c r="C1552" s="41" t="s">
        <v>11405</v>
      </c>
      <c r="D1552" s="41" t="s">
        <v>11406</v>
      </c>
      <c r="E1552" s="54">
        <v>1630.68</v>
      </c>
      <c r="F1552" s="42">
        <v>45748.728472222225</v>
      </c>
      <c r="G1552" s="40"/>
      <c r="H1552" s="40"/>
    </row>
    <row r="1553" spans="1:8" x14ac:dyDescent="0.25">
      <c r="A1553" s="46" t="str">
        <f t="shared" si="79"/>
        <v>00049486R33597659000126</v>
      </c>
      <c r="B1553" s="41" t="s">
        <v>11470</v>
      </c>
      <c r="C1553" s="41" t="s">
        <v>532</v>
      </c>
      <c r="D1553" s="41" t="s">
        <v>8651</v>
      </c>
      <c r="E1553" s="54">
        <v>1287.3599999999999</v>
      </c>
      <c r="F1553" s="42">
        <v>45749.385416666664</v>
      </c>
      <c r="G1553" s="40"/>
      <c r="H1553" s="40"/>
    </row>
    <row r="1554" spans="1:8" x14ac:dyDescent="0.25">
      <c r="A1554" s="46" t="str">
        <f t="shared" si="79"/>
        <v>0000029635519509000120</v>
      </c>
      <c r="B1554" s="41" t="s">
        <v>697</v>
      </c>
      <c r="C1554" s="41" t="s">
        <v>696</v>
      </c>
      <c r="D1554" s="41" t="s">
        <v>8443</v>
      </c>
      <c r="E1554" s="54">
        <v>18500</v>
      </c>
      <c r="F1554" s="42">
        <v>45749.388194444444</v>
      </c>
      <c r="G1554" s="40"/>
      <c r="H1554" s="40"/>
    </row>
    <row r="1555" spans="1:8" x14ac:dyDescent="0.25">
      <c r="A1555" s="46" t="str">
        <f t="shared" ref="A1555:A1583" si="80">B1555&amp;C1555</f>
        <v>0003628836503494000174</v>
      </c>
      <c r="B1555" s="41" t="s">
        <v>843</v>
      </c>
      <c r="C1555" s="41" t="s">
        <v>465</v>
      </c>
      <c r="D1555" s="41" t="s">
        <v>10556</v>
      </c>
      <c r="E1555" s="54">
        <v>0</v>
      </c>
      <c r="F1555" s="42">
        <v>45749.393750000003</v>
      </c>
      <c r="G1555" s="40"/>
      <c r="H1555" s="40"/>
    </row>
    <row r="1556" spans="1:8" x14ac:dyDescent="0.25">
      <c r="A1556" s="46" t="str">
        <f t="shared" si="80"/>
        <v>0002370635795954000201</v>
      </c>
      <c r="B1556" s="41" t="s">
        <v>784</v>
      </c>
      <c r="C1556" s="41" t="s">
        <v>302</v>
      </c>
      <c r="D1556" s="41" t="s">
        <v>7434</v>
      </c>
      <c r="E1556" s="54">
        <v>8471.7199999999993</v>
      </c>
      <c r="F1556" s="42">
        <v>45749.395833333336</v>
      </c>
      <c r="G1556" s="40"/>
      <c r="H1556" s="40"/>
    </row>
    <row r="1557" spans="1:8" x14ac:dyDescent="0.25">
      <c r="A1557" s="46" t="str">
        <f t="shared" si="80"/>
        <v>0002365635795954000201</v>
      </c>
      <c r="B1557" s="41" t="s">
        <v>659</v>
      </c>
      <c r="C1557" s="41" t="s">
        <v>302</v>
      </c>
      <c r="D1557" s="41" t="s">
        <v>7434</v>
      </c>
      <c r="E1557" s="54">
        <v>12707.58</v>
      </c>
      <c r="F1557" s="42">
        <v>45749.397916666669</v>
      </c>
      <c r="G1557" s="40"/>
      <c r="H1557" s="40"/>
    </row>
    <row r="1558" spans="1:8" x14ac:dyDescent="0.25">
      <c r="A1558" s="46" t="str">
        <f t="shared" si="80"/>
        <v>00048674R43343391000150</v>
      </c>
      <c r="B1558" s="41" t="s">
        <v>11471</v>
      </c>
      <c r="C1558" s="41" t="s">
        <v>11462</v>
      </c>
      <c r="D1558" s="41" t="s">
        <v>11463</v>
      </c>
      <c r="E1558" s="54">
        <v>21878.880000000001</v>
      </c>
      <c r="F1558" s="42">
        <v>45749.417361111111</v>
      </c>
      <c r="G1558" s="40"/>
      <c r="H1558" s="40"/>
    </row>
    <row r="1559" spans="1:8" x14ac:dyDescent="0.25">
      <c r="A1559" s="46" t="str">
        <f t="shared" si="80"/>
        <v xml:space="preserve">0062124864601925000502  </v>
      </c>
      <c r="B1559" s="41" t="s">
        <v>891</v>
      </c>
      <c r="C1559" s="41" t="s">
        <v>1695</v>
      </c>
      <c r="D1559" s="41" t="s">
        <v>10411</v>
      </c>
      <c r="E1559" s="54">
        <v>3468</v>
      </c>
      <c r="F1559" s="42">
        <v>45749.422222222223</v>
      </c>
      <c r="G1559" s="40"/>
      <c r="H1559" s="40"/>
    </row>
    <row r="1560" spans="1:8" x14ac:dyDescent="0.25">
      <c r="A1560" s="46" t="str">
        <f t="shared" si="80"/>
        <v>DESP#000055996614</v>
      </c>
      <c r="B1560" s="41" t="s">
        <v>11472</v>
      </c>
      <c r="C1560" s="41"/>
      <c r="D1560" s="41" t="s">
        <v>11473</v>
      </c>
      <c r="E1560" s="54">
        <v>158.41</v>
      </c>
      <c r="F1560" s="42">
        <v>45749.42291666667</v>
      </c>
      <c r="G1560" s="40"/>
      <c r="H1560" s="40"/>
    </row>
    <row r="1561" spans="1:8" x14ac:dyDescent="0.25">
      <c r="A1561" s="46" t="str">
        <f t="shared" si="80"/>
        <v>DESP#000056042679</v>
      </c>
      <c r="B1561" s="41" t="s">
        <v>11474</v>
      </c>
      <c r="C1561" s="41"/>
      <c r="D1561" s="41" t="s">
        <v>11475</v>
      </c>
      <c r="E1561" s="54">
        <v>141.09</v>
      </c>
      <c r="F1561" s="42">
        <v>45749.42291666667</v>
      </c>
      <c r="G1561" s="40"/>
      <c r="H1561" s="40"/>
    </row>
    <row r="1562" spans="1:8" x14ac:dyDescent="0.25">
      <c r="A1562" s="46" t="str">
        <f t="shared" si="80"/>
        <v>DESP#000056042715</v>
      </c>
      <c r="B1562" s="41" t="s">
        <v>11476</v>
      </c>
      <c r="C1562" s="41"/>
      <c r="D1562" s="41" t="s">
        <v>11477</v>
      </c>
      <c r="E1562" s="54">
        <v>1074.3399999999999</v>
      </c>
      <c r="F1562" s="42">
        <v>45749.42291666667</v>
      </c>
      <c r="G1562" s="40"/>
      <c r="H1562" s="40"/>
    </row>
    <row r="1563" spans="1:8" x14ac:dyDescent="0.25">
      <c r="A1563" s="46" t="str">
        <f t="shared" si="80"/>
        <v>DESP#000056114151</v>
      </c>
      <c r="B1563" s="41" t="s">
        <v>11478</v>
      </c>
      <c r="C1563" s="41"/>
      <c r="D1563" s="41" t="s">
        <v>11479</v>
      </c>
      <c r="E1563" s="54">
        <v>204.95</v>
      </c>
      <c r="F1563" s="42">
        <v>45749.42291666667</v>
      </c>
      <c r="G1563" s="40"/>
      <c r="H1563" s="40"/>
    </row>
    <row r="1564" spans="1:8" x14ac:dyDescent="0.25">
      <c r="A1564" s="46" t="str">
        <f t="shared" si="80"/>
        <v>DESP#000056129004</v>
      </c>
      <c r="B1564" s="41" t="s">
        <v>11480</v>
      </c>
      <c r="C1564" s="41"/>
      <c r="D1564" s="41" t="s">
        <v>11481</v>
      </c>
      <c r="E1564" s="54">
        <v>21747.33</v>
      </c>
      <c r="F1564" s="42">
        <v>45749.42291666667</v>
      </c>
      <c r="G1564" s="40"/>
      <c r="H1564" s="40"/>
    </row>
    <row r="1565" spans="1:8" x14ac:dyDescent="0.25">
      <c r="A1565" s="46" t="str">
        <f t="shared" si="80"/>
        <v>ADTO#000055898754</v>
      </c>
      <c r="B1565" s="41" t="s">
        <v>11482</v>
      </c>
      <c r="C1565" s="41"/>
      <c r="D1565" s="41" t="s">
        <v>11483</v>
      </c>
      <c r="E1565" s="54">
        <v>555</v>
      </c>
      <c r="F1565" s="42">
        <v>45749.425000000003</v>
      </c>
      <c r="G1565" s="40"/>
      <c r="H1565" s="40"/>
    </row>
    <row r="1566" spans="1:8" x14ac:dyDescent="0.25">
      <c r="A1566" s="46" t="str">
        <f t="shared" si="80"/>
        <v>ADTO#000055953519</v>
      </c>
      <c r="B1566" s="41" t="s">
        <v>11484</v>
      </c>
      <c r="C1566" s="41"/>
      <c r="D1566" s="41" t="s">
        <v>11485</v>
      </c>
      <c r="E1566" s="54">
        <v>185</v>
      </c>
      <c r="F1566" s="42">
        <v>45749.425000000003</v>
      </c>
      <c r="G1566" s="40"/>
      <c r="H1566" s="40"/>
    </row>
    <row r="1567" spans="1:8" x14ac:dyDescent="0.25">
      <c r="A1567" s="46" t="str">
        <f t="shared" si="80"/>
        <v>ADTO#000055995950</v>
      </c>
      <c r="B1567" s="41" t="s">
        <v>11486</v>
      </c>
      <c r="C1567" s="41"/>
      <c r="D1567" s="41" t="s">
        <v>11485</v>
      </c>
      <c r="E1567" s="54">
        <v>185</v>
      </c>
      <c r="F1567" s="42">
        <v>45749.425000000003</v>
      </c>
      <c r="G1567" s="40"/>
      <c r="H1567" s="40"/>
    </row>
    <row r="1568" spans="1:8" x14ac:dyDescent="0.25">
      <c r="A1568" s="46" t="str">
        <f t="shared" si="80"/>
        <v>ADTO#000055996005</v>
      </c>
      <c r="B1568" s="41" t="s">
        <v>11487</v>
      </c>
      <c r="C1568" s="41"/>
      <c r="D1568" s="41" t="s">
        <v>11455</v>
      </c>
      <c r="E1568" s="54">
        <v>555</v>
      </c>
      <c r="F1568" s="42">
        <v>45749.425000000003</v>
      </c>
      <c r="G1568" s="40"/>
      <c r="H1568" s="40"/>
    </row>
    <row r="1569" spans="1:8" x14ac:dyDescent="0.25">
      <c r="A1569" s="46" t="str">
        <f t="shared" si="80"/>
        <v>0000004407384360000183</v>
      </c>
      <c r="B1569" s="41" t="s">
        <v>766</v>
      </c>
      <c r="C1569" s="41" t="s">
        <v>296</v>
      </c>
      <c r="D1569" s="41" t="s">
        <v>7402</v>
      </c>
      <c r="E1569" s="54">
        <v>773126.72</v>
      </c>
      <c r="F1569" s="42">
        <v>45749.428472222222</v>
      </c>
      <c r="G1569" s="40"/>
      <c r="H1569" s="40"/>
    </row>
    <row r="1570" spans="1:8" x14ac:dyDescent="0.25">
      <c r="A1570" s="46" t="str">
        <f t="shared" si="80"/>
        <v>0003628736503494000174</v>
      </c>
      <c r="B1570" s="41" t="s">
        <v>842</v>
      </c>
      <c r="C1570" s="41" t="s">
        <v>465</v>
      </c>
      <c r="D1570" s="41" t="s">
        <v>10556</v>
      </c>
      <c r="E1570" s="54">
        <v>0</v>
      </c>
      <c r="F1570" s="42">
        <v>45749.431250000001</v>
      </c>
      <c r="G1570" s="40"/>
      <c r="H1570" s="40"/>
    </row>
    <row r="1571" spans="1:8" x14ac:dyDescent="0.25">
      <c r="A1571" s="46" t="str">
        <f t="shared" si="80"/>
        <v>F0965/2025A81785669</v>
      </c>
      <c r="B1571" s="41" t="s">
        <v>870</v>
      </c>
      <c r="C1571" s="41" t="s">
        <v>869</v>
      </c>
      <c r="D1571" s="41" t="s">
        <v>7493</v>
      </c>
      <c r="E1571" s="54">
        <v>18750</v>
      </c>
      <c r="F1571" s="42">
        <v>45749.440972222219</v>
      </c>
      <c r="G1571" s="40"/>
      <c r="H1571" s="40"/>
    </row>
    <row r="1572" spans="1:8" x14ac:dyDescent="0.25">
      <c r="A1572" s="46" t="str">
        <f t="shared" si="80"/>
        <v>0000101640548150000159</v>
      </c>
      <c r="B1572" s="41" t="s">
        <v>860</v>
      </c>
      <c r="C1572" s="41" t="s">
        <v>509</v>
      </c>
      <c r="D1572" s="41" t="s">
        <v>5051</v>
      </c>
      <c r="E1572" s="54">
        <v>1020</v>
      </c>
      <c r="F1572" s="42">
        <v>45749.445833333331</v>
      </c>
      <c r="G1572" s="40"/>
      <c r="H1572" s="40"/>
    </row>
    <row r="1573" spans="1:8" x14ac:dyDescent="0.25">
      <c r="A1573" s="46" t="str">
        <f t="shared" si="80"/>
        <v xml:space="preserve">0062124964601925000502  </v>
      </c>
      <c r="B1573" s="41" t="s">
        <v>892</v>
      </c>
      <c r="C1573" s="41" t="s">
        <v>1695</v>
      </c>
      <c r="D1573" s="41" t="s">
        <v>10411</v>
      </c>
      <c r="E1573" s="54">
        <v>1323.91</v>
      </c>
      <c r="F1573" s="42">
        <v>45749.449305555558</v>
      </c>
      <c r="G1573" s="40"/>
      <c r="H1573" s="40"/>
    </row>
    <row r="1574" spans="1:8" x14ac:dyDescent="0.25">
      <c r="A1574" s="46" t="str">
        <f t="shared" si="80"/>
        <v>0000010829897180000138</v>
      </c>
      <c r="B1574" s="41" t="s">
        <v>904</v>
      </c>
      <c r="C1574" s="41" t="s">
        <v>320</v>
      </c>
      <c r="D1574" s="41" t="s">
        <v>10412</v>
      </c>
      <c r="E1574" s="54">
        <v>2277.77</v>
      </c>
      <c r="F1574" s="42">
        <v>45749.456944444442</v>
      </c>
      <c r="G1574" s="40"/>
      <c r="H1574" s="40"/>
    </row>
    <row r="1575" spans="1:8" x14ac:dyDescent="0.25">
      <c r="A1575" s="46" t="str">
        <f t="shared" si="80"/>
        <v>0000105910791466000106</v>
      </c>
      <c r="B1575" s="41" t="s">
        <v>668</v>
      </c>
      <c r="C1575" s="41" t="s">
        <v>43</v>
      </c>
      <c r="D1575" s="41" t="s">
        <v>8758</v>
      </c>
      <c r="E1575" s="54">
        <v>11250</v>
      </c>
      <c r="F1575" s="42">
        <v>45749.456944444442</v>
      </c>
      <c r="G1575" s="40"/>
      <c r="H1575" s="40"/>
    </row>
    <row r="1576" spans="1:8" x14ac:dyDescent="0.25">
      <c r="A1576" s="46" t="str">
        <f t="shared" si="80"/>
        <v>0003628636503494000174</v>
      </c>
      <c r="B1576" s="41" t="s">
        <v>841</v>
      </c>
      <c r="C1576" s="41" t="s">
        <v>465</v>
      </c>
      <c r="D1576" s="41" t="s">
        <v>10556</v>
      </c>
      <c r="E1576" s="54">
        <v>0</v>
      </c>
      <c r="F1576" s="42">
        <v>45749.459027777775</v>
      </c>
      <c r="G1576" s="40"/>
      <c r="H1576" s="40"/>
    </row>
    <row r="1577" spans="1:8" x14ac:dyDescent="0.25">
      <c r="A1577" s="46" t="str">
        <f t="shared" si="80"/>
        <v>0014115761533949000141</v>
      </c>
      <c r="B1577" s="41" t="s">
        <v>817</v>
      </c>
      <c r="C1577" s="41" t="s">
        <v>816</v>
      </c>
      <c r="D1577" s="41" t="s">
        <v>10617</v>
      </c>
      <c r="E1577" s="54">
        <v>1954.8</v>
      </c>
      <c r="F1577" s="42">
        <v>45749.461111111108</v>
      </c>
      <c r="G1577" s="40"/>
      <c r="H1577" s="40"/>
    </row>
    <row r="1578" spans="1:8" x14ac:dyDescent="0.25">
      <c r="A1578" s="46" t="str">
        <f t="shared" si="80"/>
        <v>0000120527624266000161</v>
      </c>
      <c r="B1578" s="41" t="s">
        <v>688</v>
      </c>
      <c r="C1578" s="41" t="s">
        <v>452</v>
      </c>
      <c r="D1578" s="41" t="s">
        <v>10410</v>
      </c>
      <c r="E1578" s="54">
        <v>2000</v>
      </c>
      <c r="F1578" s="42">
        <v>45749.466666666667</v>
      </c>
      <c r="G1578" s="40"/>
      <c r="H1578" s="40"/>
    </row>
    <row r="1579" spans="1:8" x14ac:dyDescent="0.25">
      <c r="A1579" s="46" t="str">
        <f t="shared" si="80"/>
        <v>0003628536503494000174</v>
      </c>
      <c r="B1579" s="41" t="s">
        <v>840</v>
      </c>
      <c r="C1579" s="41" t="s">
        <v>465</v>
      </c>
      <c r="D1579" s="41" t="s">
        <v>10556</v>
      </c>
      <c r="E1579" s="54">
        <v>119096.78</v>
      </c>
      <c r="F1579" s="42">
        <v>45749.46875</v>
      </c>
      <c r="G1579" s="40"/>
      <c r="H1579" s="40"/>
    </row>
    <row r="1580" spans="1:8" x14ac:dyDescent="0.25">
      <c r="A1580" s="46" t="str">
        <f t="shared" si="80"/>
        <v>0001918801768873000101</v>
      </c>
      <c r="B1580" s="41" t="s">
        <v>786</v>
      </c>
      <c r="C1580" s="41" t="s">
        <v>564</v>
      </c>
      <c r="D1580" s="41" t="s">
        <v>3490</v>
      </c>
      <c r="E1580" s="54">
        <v>198560</v>
      </c>
      <c r="F1580" s="42">
        <v>45749.469444444447</v>
      </c>
      <c r="G1580" s="40"/>
      <c r="H1580" s="40"/>
    </row>
    <row r="1581" spans="1:8" x14ac:dyDescent="0.25">
      <c r="A1581" s="46" t="str">
        <f t="shared" si="80"/>
        <v>0000543401609514000101</v>
      </c>
      <c r="B1581" s="41" t="s">
        <v>648</v>
      </c>
      <c r="C1581" s="41" t="s">
        <v>11</v>
      </c>
      <c r="D1581" s="41" t="s">
        <v>5133</v>
      </c>
      <c r="E1581" s="54">
        <v>2614</v>
      </c>
      <c r="F1581" s="42">
        <v>45749.470138888886</v>
      </c>
      <c r="G1581" s="40"/>
      <c r="H1581" s="40"/>
    </row>
    <row r="1582" spans="1:8" x14ac:dyDescent="0.25">
      <c r="A1582" s="46" t="str">
        <f t="shared" si="80"/>
        <v>00036286R36503494000174</v>
      </c>
      <c r="B1582" s="41" t="s">
        <v>11488</v>
      </c>
      <c r="C1582" s="41" t="s">
        <v>465</v>
      </c>
      <c r="D1582" s="41" t="s">
        <v>10556</v>
      </c>
      <c r="E1582" s="54">
        <v>20316.150000000001</v>
      </c>
      <c r="F1582" s="42">
        <v>45749.472222222219</v>
      </c>
      <c r="G1582" s="40"/>
      <c r="H1582" s="40"/>
    </row>
    <row r="1583" spans="1:8" x14ac:dyDescent="0.25">
      <c r="A1583" s="46" t="str">
        <f t="shared" si="80"/>
        <v>00036287R36503494000174</v>
      </c>
      <c r="B1583" s="41" t="s">
        <v>11489</v>
      </c>
      <c r="C1583" s="41" t="s">
        <v>465</v>
      </c>
      <c r="D1583" s="41" t="s">
        <v>10556</v>
      </c>
      <c r="E1583" s="54">
        <v>20093.27</v>
      </c>
      <c r="F1583" s="42">
        <v>45749.474999999999</v>
      </c>
      <c r="G1583" s="40"/>
      <c r="H1583" s="40"/>
    </row>
    <row r="1584" spans="1:8" x14ac:dyDescent="0.25">
      <c r="A1584" s="46" t="str">
        <f t="shared" ref="A1584:A1620" si="81">B1584&amp;C1584</f>
        <v>00036288R36503494000174</v>
      </c>
      <c r="B1584" s="41" t="s">
        <v>11490</v>
      </c>
      <c r="C1584" s="41" t="s">
        <v>465</v>
      </c>
      <c r="D1584" s="41" t="s">
        <v>10556</v>
      </c>
      <c r="E1584" s="54">
        <v>20761.91</v>
      </c>
      <c r="F1584" s="42">
        <v>45749.479166666664</v>
      </c>
      <c r="G1584" s="40"/>
      <c r="H1584" s="40"/>
    </row>
    <row r="1585" spans="1:8" x14ac:dyDescent="0.25">
      <c r="A1585" s="46" t="str">
        <f t="shared" si="81"/>
        <v>0000890582895327000133</v>
      </c>
      <c r="B1585" s="41" t="s">
        <v>745</v>
      </c>
      <c r="C1585" s="41" t="s">
        <v>37</v>
      </c>
      <c r="D1585" s="41" t="s">
        <v>5817</v>
      </c>
      <c r="E1585" s="54">
        <v>40881.81</v>
      </c>
      <c r="F1585" s="42">
        <v>45749.481944444444</v>
      </c>
      <c r="G1585" s="40"/>
      <c r="H1585" s="40"/>
    </row>
    <row r="1586" spans="1:8" x14ac:dyDescent="0.25">
      <c r="A1586" s="46" t="str">
        <f t="shared" si="81"/>
        <v>0001919101768873000101</v>
      </c>
      <c r="B1586" s="41" t="s">
        <v>789</v>
      </c>
      <c r="C1586" s="41" t="s">
        <v>564</v>
      </c>
      <c r="D1586" s="41" t="s">
        <v>3490</v>
      </c>
      <c r="E1586" s="54">
        <v>73440</v>
      </c>
      <c r="F1586" s="42">
        <v>45749.481944444444</v>
      </c>
      <c r="G1586" s="40"/>
      <c r="H1586" s="40"/>
    </row>
    <row r="1587" spans="1:8" x14ac:dyDescent="0.25">
      <c r="A1587" s="46" t="str">
        <f t="shared" si="81"/>
        <v>0028089067071001000360</v>
      </c>
      <c r="B1587" s="41" t="s">
        <v>882</v>
      </c>
      <c r="C1587" s="41" t="s">
        <v>879</v>
      </c>
      <c r="D1587" s="41" t="s">
        <v>9815</v>
      </c>
      <c r="E1587" s="54">
        <v>12926.61</v>
      </c>
      <c r="F1587" s="42">
        <v>45749.486111111109</v>
      </c>
      <c r="G1587" s="40"/>
      <c r="H1587" s="40"/>
    </row>
    <row r="1588" spans="1:8" x14ac:dyDescent="0.25">
      <c r="A1588" s="46" t="str">
        <f t="shared" si="81"/>
        <v>0001918901768873000101</v>
      </c>
      <c r="B1588" s="41" t="s">
        <v>787</v>
      </c>
      <c r="C1588" s="41" t="s">
        <v>564</v>
      </c>
      <c r="D1588" s="41" t="s">
        <v>3490</v>
      </c>
      <c r="E1588" s="54">
        <v>190740</v>
      </c>
      <c r="F1588" s="42">
        <v>45749.490277777775</v>
      </c>
      <c r="G1588" s="40"/>
      <c r="H1588" s="40"/>
    </row>
    <row r="1589" spans="1:8" x14ac:dyDescent="0.25">
      <c r="A1589" s="46" t="str">
        <f t="shared" si="81"/>
        <v>0000326604365103000106</v>
      </c>
      <c r="B1589" s="41" t="s">
        <v>877</v>
      </c>
      <c r="C1589" s="41" t="s">
        <v>463</v>
      </c>
      <c r="D1589" s="41" t="s">
        <v>9843</v>
      </c>
      <c r="E1589" s="54">
        <v>5824.9</v>
      </c>
      <c r="F1589" s="42">
        <v>45749.491666666669</v>
      </c>
      <c r="G1589" s="40"/>
      <c r="H1589" s="40"/>
    </row>
    <row r="1590" spans="1:8" x14ac:dyDescent="0.25">
      <c r="A1590" s="46" t="str">
        <f t="shared" si="81"/>
        <v>0005554861366936000206</v>
      </c>
      <c r="B1590" s="41" t="s">
        <v>11491</v>
      </c>
      <c r="C1590" s="41" t="s">
        <v>679</v>
      </c>
      <c r="D1590" s="41" t="s">
        <v>5381</v>
      </c>
      <c r="E1590" s="54">
        <v>58519.09</v>
      </c>
      <c r="F1590" s="42">
        <v>45749.492361111108</v>
      </c>
      <c r="G1590" s="40"/>
      <c r="H1590" s="40"/>
    </row>
    <row r="1591" spans="1:8" x14ac:dyDescent="0.25">
      <c r="A1591" s="46" t="str">
        <f t="shared" si="81"/>
        <v>0012101402730611000110</v>
      </c>
      <c r="B1591" s="41" t="s">
        <v>782</v>
      </c>
      <c r="C1591" s="41" t="s">
        <v>779</v>
      </c>
      <c r="D1591" s="41" t="s">
        <v>4787</v>
      </c>
      <c r="E1591" s="54">
        <v>171514.68</v>
      </c>
      <c r="F1591" s="42">
        <v>45749.493055555555</v>
      </c>
      <c r="G1591" s="40"/>
      <c r="H1591" s="40"/>
    </row>
    <row r="1592" spans="1:8" x14ac:dyDescent="0.25">
      <c r="A1592" s="46" t="str">
        <f t="shared" si="81"/>
        <v>0252920214793051000122</v>
      </c>
      <c r="B1592" s="41" t="s">
        <v>11492</v>
      </c>
      <c r="C1592" s="41" t="s">
        <v>109</v>
      </c>
      <c r="D1592" s="41" t="s">
        <v>9652</v>
      </c>
      <c r="E1592" s="54">
        <v>2353.3000000000002</v>
      </c>
      <c r="F1592" s="42">
        <v>45749.499305555553</v>
      </c>
      <c r="G1592" s="40"/>
      <c r="H1592" s="40"/>
    </row>
    <row r="1593" spans="1:8" x14ac:dyDescent="0.25">
      <c r="A1593" s="46" t="str">
        <f t="shared" si="81"/>
        <v>0001918001768873000101</v>
      </c>
      <c r="B1593" s="41" t="s">
        <v>768</v>
      </c>
      <c r="C1593" s="41" t="s">
        <v>564</v>
      </c>
      <c r="D1593" s="41" t="s">
        <v>3490</v>
      </c>
      <c r="E1593" s="54">
        <v>24276</v>
      </c>
      <c r="F1593" s="42">
        <v>45749.504166666666</v>
      </c>
      <c r="G1593" s="40"/>
      <c r="H1593" s="40"/>
    </row>
    <row r="1594" spans="1:8" x14ac:dyDescent="0.25">
      <c r="A1594" s="46" t="str">
        <f t="shared" si="81"/>
        <v>0001919001768873000101</v>
      </c>
      <c r="B1594" s="41" t="s">
        <v>788</v>
      </c>
      <c r="C1594" s="41" t="s">
        <v>564</v>
      </c>
      <c r="D1594" s="41" t="s">
        <v>3490</v>
      </c>
      <c r="E1594" s="54">
        <v>118150</v>
      </c>
      <c r="F1594" s="42">
        <v>45749.570138888892</v>
      </c>
      <c r="G1594" s="40"/>
      <c r="H1594" s="40"/>
    </row>
    <row r="1595" spans="1:8" x14ac:dyDescent="0.25">
      <c r="A1595" s="46" t="str">
        <f t="shared" si="81"/>
        <v>0001918301768873000101</v>
      </c>
      <c r="B1595" s="41" t="s">
        <v>771</v>
      </c>
      <c r="C1595" s="41" t="s">
        <v>564</v>
      </c>
      <c r="D1595" s="41" t="s">
        <v>3490</v>
      </c>
      <c r="E1595" s="54">
        <v>210970</v>
      </c>
      <c r="F1595" s="42">
        <v>45749.572916666664</v>
      </c>
      <c r="G1595" s="40"/>
      <c r="H1595" s="40"/>
    </row>
    <row r="1596" spans="1:8" x14ac:dyDescent="0.25">
      <c r="A1596" s="46" t="str">
        <f t="shared" si="81"/>
        <v>ADTO 11/03/202568742790000114</v>
      </c>
      <c r="B1596" s="41" t="s">
        <v>11493</v>
      </c>
      <c r="C1596" s="41" t="s">
        <v>11494</v>
      </c>
      <c r="D1596" s="41" t="s">
        <v>11495</v>
      </c>
      <c r="E1596" s="54">
        <v>2832</v>
      </c>
      <c r="F1596" s="42">
        <v>45749.575694444444</v>
      </c>
      <c r="G1596" s="40"/>
      <c r="H1596" s="40"/>
    </row>
    <row r="1597" spans="1:8" x14ac:dyDescent="0.25">
      <c r="A1597" s="46" t="str">
        <f t="shared" si="81"/>
        <v>0001909701768873000101</v>
      </c>
      <c r="B1597" s="41" t="s">
        <v>572</v>
      </c>
      <c r="C1597" s="41" t="s">
        <v>564</v>
      </c>
      <c r="D1597" s="41" t="s">
        <v>3490</v>
      </c>
      <c r="E1597" s="54">
        <v>46648</v>
      </c>
      <c r="F1597" s="42">
        <v>45749.578472222223</v>
      </c>
      <c r="G1597" s="40"/>
      <c r="H1597" s="40"/>
    </row>
    <row r="1598" spans="1:8" x14ac:dyDescent="0.25">
      <c r="A1598" s="46" t="str">
        <f t="shared" si="81"/>
        <v>ADTO 11/03/202501914765000108</v>
      </c>
      <c r="B1598" s="41" t="s">
        <v>11493</v>
      </c>
      <c r="C1598" s="41" t="s">
        <v>275</v>
      </c>
      <c r="D1598" s="41" t="s">
        <v>6376</v>
      </c>
      <c r="E1598" s="54">
        <v>3861</v>
      </c>
      <c r="F1598" s="42">
        <v>45749.580555555556</v>
      </c>
      <c r="G1598" s="40"/>
      <c r="H1598" s="40"/>
    </row>
    <row r="1599" spans="1:8" x14ac:dyDescent="0.25">
      <c r="A1599" s="46" t="str">
        <f t="shared" si="81"/>
        <v>0000009308342296000130</v>
      </c>
      <c r="B1599" s="41" t="s">
        <v>836</v>
      </c>
      <c r="C1599" s="41" t="s">
        <v>460</v>
      </c>
      <c r="D1599" s="41" t="s">
        <v>11279</v>
      </c>
      <c r="E1599" s="54">
        <v>800</v>
      </c>
      <c r="F1599" s="42">
        <v>45749.586111111108</v>
      </c>
      <c r="G1599" s="40"/>
      <c r="H1599" s="40"/>
    </row>
    <row r="1600" spans="1:8" x14ac:dyDescent="0.25">
      <c r="A1600" s="46" t="str">
        <f t="shared" si="81"/>
        <v>0006797808399167000189</v>
      </c>
      <c r="B1600" s="41" t="s">
        <v>641</v>
      </c>
      <c r="C1600" s="41" t="s">
        <v>50</v>
      </c>
      <c r="D1600" s="41" t="s">
        <v>6260</v>
      </c>
      <c r="E1600" s="54">
        <v>799</v>
      </c>
      <c r="F1600" s="42">
        <v>45749.590277777781</v>
      </c>
      <c r="G1600" s="40"/>
      <c r="H1600" s="40"/>
    </row>
    <row r="1601" spans="1:8" x14ac:dyDescent="0.25">
      <c r="A1601" s="46" t="str">
        <f t="shared" si="81"/>
        <v>0000579903143181000101</v>
      </c>
      <c r="B1601" s="41" t="s">
        <v>826</v>
      </c>
      <c r="C1601" s="41" t="s">
        <v>415</v>
      </c>
      <c r="D1601" s="41" t="s">
        <v>10819</v>
      </c>
      <c r="E1601" s="54">
        <v>54123.33</v>
      </c>
      <c r="F1601" s="42">
        <v>45749.593055555553</v>
      </c>
      <c r="G1601" s="40"/>
      <c r="H1601" s="40"/>
    </row>
    <row r="1602" spans="1:8" x14ac:dyDescent="0.25">
      <c r="A1602" s="46" t="str">
        <f t="shared" si="81"/>
        <v>0000028628781740000202</v>
      </c>
      <c r="B1602" s="41" t="s">
        <v>884</v>
      </c>
      <c r="C1602" s="41" t="s">
        <v>322</v>
      </c>
      <c r="D1602" s="41" t="s">
        <v>11278</v>
      </c>
      <c r="E1602" s="54">
        <v>5300</v>
      </c>
      <c r="F1602" s="42">
        <v>45749.593055555553</v>
      </c>
      <c r="G1602" s="40"/>
      <c r="H1602" s="40"/>
    </row>
    <row r="1603" spans="1:8" x14ac:dyDescent="0.25">
      <c r="A1603" s="46" t="str">
        <f t="shared" si="81"/>
        <v>ADTO 21/03/202549001496000107</v>
      </c>
      <c r="B1603" s="41" t="s">
        <v>11496</v>
      </c>
      <c r="C1603" s="41" t="s">
        <v>11497</v>
      </c>
      <c r="D1603" s="41" t="s">
        <v>11498</v>
      </c>
      <c r="E1603" s="54">
        <v>1256.5</v>
      </c>
      <c r="F1603" s="42">
        <v>45749.594444444447</v>
      </c>
      <c r="G1603" s="40"/>
      <c r="H1603" s="40"/>
    </row>
    <row r="1604" spans="1:8" x14ac:dyDescent="0.25">
      <c r="A1604" s="46" t="str">
        <f t="shared" si="81"/>
        <v>0012101702730611000110</v>
      </c>
      <c r="B1604" s="41" t="s">
        <v>11499</v>
      </c>
      <c r="C1604" s="41" t="s">
        <v>779</v>
      </c>
      <c r="D1604" s="41" t="s">
        <v>4787</v>
      </c>
      <c r="E1604" s="54">
        <v>221323.68</v>
      </c>
      <c r="F1604" s="42">
        <v>45749.595833333333</v>
      </c>
      <c r="G1604" s="40"/>
      <c r="H1604" s="40"/>
    </row>
    <row r="1605" spans="1:8" x14ac:dyDescent="0.25">
      <c r="A1605" s="46" t="str">
        <f t="shared" si="81"/>
        <v>0000012102298314000148</v>
      </c>
      <c r="B1605" s="41" t="s">
        <v>731</v>
      </c>
      <c r="C1605" s="41" t="s">
        <v>379</v>
      </c>
      <c r="D1605" s="41" t="s">
        <v>4266</v>
      </c>
      <c r="E1605" s="54">
        <v>22970.31</v>
      </c>
      <c r="F1605" s="42">
        <v>45749.599999999999</v>
      </c>
      <c r="G1605" s="40"/>
      <c r="H1605" s="40"/>
    </row>
    <row r="1606" spans="1:8" x14ac:dyDescent="0.25">
      <c r="A1606" s="46" t="str">
        <f t="shared" si="81"/>
        <v>0012101602730611000110</v>
      </c>
      <c r="B1606" s="41" t="s">
        <v>783</v>
      </c>
      <c r="C1606" s="41" t="s">
        <v>779</v>
      </c>
      <c r="D1606" s="41" t="s">
        <v>4787</v>
      </c>
      <c r="E1606" s="54">
        <v>157177.32999999999</v>
      </c>
      <c r="F1606" s="42">
        <v>45749.600694444445</v>
      </c>
      <c r="G1606" s="40"/>
      <c r="H1606" s="40"/>
    </row>
    <row r="1607" spans="1:8" x14ac:dyDescent="0.25">
      <c r="A1607" s="46" t="str">
        <f t="shared" si="81"/>
        <v>0012101502730611000110</v>
      </c>
      <c r="B1607" s="41" t="s">
        <v>781</v>
      </c>
      <c r="C1607" s="41" t="s">
        <v>779</v>
      </c>
      <c r="D1607" s="41" t="s">
        <v>4787</v>
      </c>
      <c r="E1607" s="54">
        <v>152298.87</v>
      </c>
      <c r="F1607" s="42">
        <v>45749.604861111111</v>
      </c>
      <c r="G1607" s="40"/>
      <c r="H1607" s="40"/>
    </row>
    <row r="1608" spans="1:8" x14ac:dyDescent="0.25">
      <c r="A1608" s="46" t="str">
        <f t="shared" si="81"/>
        <v>0005552061366936000206</v>
      </c>
      <c r="B1608" s="41" t="s">
        <v>680</v>
      </c>
      <c r="C1608" s="41" t="s">
        <v>679</v>
      </c>
      <c r="D1608" s="41" t="s">
        <v>5381</v>
      </c>
      <c r="E1608" s="54">
        <v>58519.09</v>
      </c>
      <c r="F1608" s="42">
        <v>45749.60833333333</v>
      </c>
      <c r="G1608" s="40"/>
      <c r="H1608" s="40"/>
    </row>
    <row r="1609" spans="1:8" x14ac:dyDescent="0.25">
      <c r="A1609" s="46" t="str">
        <f t="shared" si="81"/>
        <v>0000051302926568000163</v>
      </c>
      <c r="B1609" s="41" t="s">
        <v>2452</v>
      </c>
      <c r="C1609" s="41" t="s">
        <v>791</v>
      </c>
      <c r="D1609" s="41" t="s">
        <v>6783</v>
      </c>
      <c r="E1609" s="54">
        <v>25000</v>
      </c>
      <c r="F1609" s="42">
        <v>45749.615277777775</v>
      </c>
      <c r="G1609" s="40"/>
      <c r="H1609" s="40"/>
    </row>
    <row r="1610" spans="1:8" x14ac:dyDescent="0.25">
      <c r="A1610" s="46" t="str">
        <f t="shared" si="81"/>
        <v>0001021234776007000200</v>
      </c>
      <c r="B1610" s="41" t="s">
        <v>742</v>
      </c>
      <c r="C1610" s="41" t="s">
        <v>250</v>
      </c>
      <c r="D1610" s="41" t="s">
        <v>10699</v>
      </c>
      <c r="E1610" s="54">
        <v>28809.81</v>
      </c>
      <c r="F1610" s="42">
        <v>45749.615972222222</v>
      </c>
      <c r="G1610" s="40"/>
      <c r="H1610" s="40"/>
    </row>
    <row r="1611" spans="1:8" x14ac:dyDescent="0.25">
      <c r="A1611" s="46" t="str">
        <f t="shared" si="81"/>
        <v>CS-072D1-5892Empire State Bu</v>
      </c>
      <c r="B1611" s="41" t="s">
        <v>11500</v>
      </c>
      <c r="C1611" s="41" t="s">
        <v>9056</v>
      </c>
      <c r="D1611" s="41" t="s">
        <v>9057</v>
      </c>
      <c r="E1611" s="54">
        <v>29</v>
      </c>
      <c r="F1611" s="42">
        <v>45749.617361111108</v>
      </c>
      <c r="G1611" s="40"/>
      <c r="H1611" s="40"/>
    </row>
    <row r="1612" spans="1:8" x14ac:dyDescent="0.25">
      <c r="A1612" s="46" t="str">
        <f t="shared" si="81"/>
        <v>0001689542288886000160</v>
      </c>
      <c r="B1612" s="41" t="s">
        <v>734</v>
      </c>
      <c r="C1612" s="41" t="s">
        <v>45</v>
      </c>
      <c r="D1612" s="41" t="s">
        <v>4349</v>
      </c>
      <c r="E1612" s="54">
        <v>136388.9</v>
      </c>
      <c r="F1612" s="42">
        <v>45749.618055555555</v>
      </c>
      <c r="G1612" s="40"/>
      <c r="H1612" s="40"/>
    </row>
    <row r="1613" spans="1:8" x14ac:dyDescent="0.25">
      <c r="A1613" s="46" t="str">
        <f t="shared" si="81"/>
        <v>0000052202926568000163</v>
      </c>
      <c r="B1613" s="41" t="s">
        <v>793</v>
      </c>
      <c r="C1613" s="41" t="s">
        <v>791</v>
      </c>
      <c r="D1613" s="41" t="s">
        <v>6783</v>
      </c>
      <c r="E1613" s="54">
        <v>25000</v>
      </c>
      <c r="F1613" s="42">
        <v>45749.618055555555</v>
      </c>
      <c r="G1613" s="40"/>
      <c r="H1613" s="40"/>
    </row>
    <row r="1614" spans="1:8" x14ac:dyDescent="0.25">
      <c r="A1614" s="46" t="str">
        <f t="shared" si="81"/>
        <v>0001021034776007000200</v>
      </c>
      <c r="B1614" s="41" t="s">
        <v>740</v>
      </c>
      <c r="C1614" s="41" t="s">
        <v>250</v>
      </c>
      <c r="D1614" s="41" t="s">
        <v>10699</v>
      </c>
      <c r="E1614" s="54">
        <v>159042.14000000001</v>
      </c>
      <c r="F1614" s="42">
        <v>45749.619444444441</v>
      </c>
      <c r="G1614" s="40"/>
      <c r="H1614" s="40"/>
    </row>
    <row r="1615" spans="1:8" x14ac:dyDescent="0.25">
      <c r="A1615" s="46" t="str">
        <f t="shared" si="81"/>
        <v>0000052102926568000163</v>
      </c>
      <c r="B1615" s="41" t="s">
        <v>792</v>
      </c>
      <c r="C1615" s="41" t="s">
        <v>791</v>
      </c>
      <c r="D1615" s="41" t="s">
        <v>6783</v>
      </c>
      <c r="E1615" s="54">
        <v>25000</v>
      </c>
      <c r="F1615" s="42">
        <v>45749.620138888888</v>
      </c>
      <c r="G1615" s="40"/>
      <c r="H1615" s="40"/>
    </row>
    <row r="1616" spans="1:8" x14ac:dyDescent="0.25">
      <c r="A1616" s="46" t="str">
        <f t="shared" si="81"/>
        <v>REL DTA 0009/202533588218000168</v>
      </c>
      <c r="B1616" s="41" t="s">
        <v>11501</v>
      </c>
      <c r="C1616" s="41" t="s">
        <v>3607</v>
      </c>
      <c r="D1616" s="41" t="s">
        <v>3608</v>
      </c>
      <c r="E1616" s="54">
        <v>10093.06</v>
      </c>
      <c r="F1616" s="42">
        <v>45749.626388888886</v>
      </c>
      <c r="G1616" s="40"/>
      <c r="H1616" s="40"/>
    </row>
    <row r="1617" spans="1:8" x14ac:dyDescent="0.25">
      <c r="A1617" s="46" t="str">
        <f t="shared" si="81"/>
        <v>0001021134776007000200</v>
      </c>
      <c r="B1617" s="41" t="s">
        <v>741</v>
      </c>
      <c r="C1617" s="41" t="s">
        <v>250</v>
      </c>
      <c r="D1617" s="41" t="s">
        <v>10699</v>
      </c>
      <c r="E1617" s="54">
        <v>22164.53</v>
      </c>
      <c r="F1617" s="42">
        <v>45749.62777777778</v>
      </c>
      <c r="G1617" s="40"/>
      <c r="H1617" s="40"/>
    </row>
    <row r="1618" spans="1:8" x14ac:dyDescent="0.25">
      <c r="A1618" s="46" t="str">
        <f t="shared" si="81"/>
        <v>1DDA2FD0-004637158362675</v>
      </c>
      <c r="B1618" s="41" t="s">
        <v>11502</v>
      </c>
      <c r="C1618" s="41" t="s">
        <v>7950</v>
      </c>
      <c r="D1618" s="41" t="s">
        <v>7951</v>
      </c>
      <c r="E1618" s="54">
        <v>29</v>
      </c>
      <c r="F1618" s="42">
        <v>45749.629861111112</v>
      </c>
      <c r="G1618" s="40"/>
      <c r="H1618" s="40"/>
    </row>
    <row r="1619" spans="1:8" x14ac:dyDescent="0.25">
      <c r="A1619" s="46" t="str">
        <f t="shared" si="81"/>
        <v>0001972202060306000169</v>
      </c>
      <c r="B1619" s="41" t="s">
        <v>763</v>
      </c>
      <c r="C1619" s="41" t="s">
        <v>762</v>
      </c>
      <c r="D1619" s="41" t="s">
        <v>5633</v>
      </c>
      <c r="E1619" s="54">
        <v>107432.07</v>
      </c>
      <c r="F1619" s="42">
        <v>45749.633333333331</v>
      </c>
      <c r="G1619" s="40"/>
      <c r="H1619" s="40"/>
    </row>
    <row r="1620" spans="1:8" x14ac:dyDescent="0.25">
      <c r="A1620" s="46" t="str">
        <f t="shared" si="81"/>
        <v>6100C130-0009Market Street</v>
      </c>
      <c r="B1620" s="41" t="s">
        <v>11503</v>
      </c>
      <c r="C1620" s="41" t="s">
        <v>11504</v>
      </c>
      <c r="D1620" s="41" t="s">
        <v>11505</v>
      </c>
      <c r="E1620" s="54">
        <v>90.07</v>
      </c>
      <c r="F1620" s="42">
        <v>45749.634722222225</v>
      </c>
      <c r="G1620" s="40"/>
      <c r="H1620" s="40"/>
    </row>
    <row r="1621" spans="1:8" x14ac:dyDescent="0.25">
      <c r="A1621" s="46" t="str">
        <f t="shared" ref="A1621:A1664" si="82">B1621&amp;C1621</f>
        <v>0001237519899556000190</v>
      </c>
      <c r="B1621" s="41" t="s">
        <v>866</v>
      </c>
      <c r="C1621" s="41" t="s">
        <v>865</v>
      </c>
      <c r="D1621" s="41" t="s">
        <v>9123</v>
      </c>
      <c r="E1621" s="54">
        <v>214228.99</v>
      </c>
      <c r="F1621" s="42">
        <v>45749.636805555558</v>
      </c>
      <c r="G1621" s="40"/>
      <c r="H1621" s="40"/>
    </row>
    <row r="1622" spans="1:8" x14ac:dyDescent="0.25">
      <c r="A1622" s="46" t="str">
        <f t="shared" si="82"/>
        <v>0028089167071001000360</v>
      </c>
      <c r="B1622" s="41" t="s">
        <v>883</v>
      </c>
      <c r="C1622" s="41" t="s">
        <v>879</v>
      </c>
      <c r="D1622" s="41" t="s">
        <v>9815</v>
      </c>
      <c r="E1622" s="54">
        <v>13017.54</v>
      </c>
      <c r="F1622" s="42">
        <v>45749.640277777777</v>
      </c>
      <c r="G1622" s="40"/>
      <c r="H1622" s="40"/>
    </row>
    <row r="1623" spans="1:8" x14ac:dyDescent="0.25">
      <c r="A1623" s="46" t="str">
        <f t="shared" si="82"/>
        <v>0000625604075374000127</v>
      </c>
      <c r="B1623" s="41" t="s">
        <v>764</v>
      </c>
      <c r="C1623" s="41" t="s">
        <v>324</v>
      </c>
      <c r="D1623" s="41" t="s">
        <v>5634</v>
      </c>
      <c r="E1623" s="54">
        <v>47741.56</v>
      </c>
      <c r="F1623" s="42">
        <v>45749.643750000003</v>
      </c>
      <c r="G1623" s="40"/>
      <c r="H1623" s="40"/>
    </row>
    <row r="1624" spans="1:8" x14ac:dyDescent="0.25">
      <c r="A1624" s="46" t="str">
        <f t="shared" si="82"/>
        <v>0000051202926568000163</v>
      </c>
      <c r="B1624" s="41" t="s">
        <v>10559</v>
      </c>
      <c r="C1624" s="41" t="s">
        <v>791</v>
      </c>
      <c r="D1624" s="41" t="s">
        <v>6783</v>
      </c>
      <c r="E1624" s="54">
        <v>25000</v>
      </c>
      <c r="F1624" s="42">
        <v>45749.644444444442</v>
      </c>
      <c r="G1624" s="40"/>
      <c r="H1624" s="40"/>
    </row>
    <row r="1625" spans="1:8" x14ac:dyDescent="0.25">
      <c r="A1625" s="46" t="str">
        <f t="shared" si="82"/>
        <v>0000546121264253000142</v>
      </c>
      <c r="B1625" s="41" t="s">
        <v>733</v>
      </c>
      <c r="C1625" s="41" t="s">
        <v>504</v>
      </c>
      <c r="D1625" s="41" t="s">
        <v>7823</v>
      </c>
      <c r="E1625" s="54">
        <v>2472</v>
      </c>
      <c r="F1625" s="42">
        <v>45749.647916666669</v>
      </c>
      <c r="G1625" s="40"/>
      <c r="H1625" s="40"/>
    </row>
    <row r="1626" spans="1:8" x14ac:dyDescent="0.25">
      <c r="A1626" s="46" t="str">
        <f t="shared" si="82"/>
        <v>0028088967071001000360</v>
      </c>
      <c r="B1626" s="41" t="s">
        <v>881</v>
      </c>
      <c r="C1626" s="41" t="s">
        <v>879</v>
      </c>
      <c r="D1626" s="41" t="s">
        <v>9815</v>
      </c>
      <c r="E1626" s="54">
        <v>13002.08</v>
      </c>
      <c r="F1626" s="42">
        <v>45749.65</v>
      </c>
      <c r="G1626" s="40"/>
      <c r="H1626" s="40"/>
    </row>
    <row r="1627" spans="1:8" x14ac:dyDescent="0.25">
      <c r="A1627" s="46" t="str">
        <f t="shared" si="82"/>
        <v>0000046433806738000361</v>
      </c>
      <c r="B1627" s="41" t="s">
        <v>11506</v>
      </c>
      <c r="C1627" s="41" t="s">
        <v>2216</v>
      </c>
      <c r="D1627" s="41" t="s">
        <v>8400</v>
      </c>
      <c r="E1627" s="54">
        <v>52500</v>
      </c>
      <c r="F1627" s="42">
        <v>45749.650694444441</v>
      </c>
      <c r="G1627" s="40"/>
      <c r="H1627" s="40"/>
    </row>
    <row r="1628" spans="1:8" x14ac:dyDescent="0.25">
      <c r="A1628" s="46" t="str">
        <f t="shared" si="82"/>
        <v>0000109108628438000120</v>
      </c>
      <c r="B1628" s="41" t="s">
        <v>813</v>
      </c>
      <c r="C1628" s="41" t="s">
        <v>812</v>
      </c>
      <c r="D1628" s="41" t="s">
        <v>6219</v>
      </c>
      <c r="E1628" s="54">
        <v>31000</v>
      </c>
      <c r="F1628" s="42">
        <v>45749.651388888888</v>
      </c>
      <c r="G1628" s="40"/>
      <c r="H1628" s="40"/>
    </row>
    <row r="1629" spans="1:8" x14ac:dyDescent="0.25">
      <c r="A1629" s="46" t="str">
        <f t="shared" si="82"/>
        <v>0000037504365103000106</v>
      </c>
      <c r="B1629" s="41" t="s">
        <v>695</v>
      </c>
      <c r="C1629" s="41" t="s">
        <v>463</v>
      </c>
      <c r="D1629" s="41" t="s">
        <v>9843</v>
      </c>
      <c r="E1629" s="54">
        <v>8032.53</v>
      </c>
      <c r="F1629" s="42">
        <v>45749.65625</v>
      </c>
      <c r="G1629" s="40"/>
      <c r="H1629" s="40"/>
    </row>
    <row r="1630" spans="1:8" x14ac:dyDescent="0.25">
      <c r="A1630" s="46" t="str">
        <f t="shared" si="82"/>
        <v>0000046333806738000361</v>
      </c>
      <c r="B1630" s="41" t="s">
        <v>11507</v>
      </c>
      <c r="C1630" s="41" t="s">
        <v>2216</v>
      </c>
      <c r="D1630" s="41" t="s">
        <v>8400</v>
      </c>
      <c r="E1630" s="54">
        <v>63000</v>
      </c>
      <c r="F1630" s="42">
        <v>45749.65625</v>
      </c>
      <c r="G1630" s="40"/>
      <c r="H1630" s="40"/>
    </row>
    <row r="1631" spans="1:8" x14ac:dyDescent="0.25">
      <c r="A1631" s="46" t="str">
        <f t="shared" si="82"/>
        <v>ADTO 30/03/2025Infinite Loop</v>
      </c>
      <c r="B1631" s="41" t="s">
        <v>11508</v>
      </c>
      <c r="C1631" s="41" t="s">
        <v>3588</v>
      </c>
      <c r="D1631" s="41" t="s">
        <v>3589</v>
      </c>
      <c r="E1631" s="54">
        <v>299</v>
      </c>
      <c r="F1631" s="42">
        <v>45749.657638888886</v>
      </c>
      <c r="G1631" s="40"/>
      <c r="H1631" s="40"/>
    </row>
    <row r="1632" spans="1:8" x14ac:dyDescent="0.25">
      <c r="A1632" s="46" t="str">
        <f t="shared" si="82"/>
        <v>0000046233806738000361</v>
      </c>
      <c r="B1632" s="41" t="s">
        <v>10965</v>
      </c>
      <c r="C1632" s="41" t="s">
        <v>2216</v>
      </c>
      <c r="D1632" s="41" t="s">
        <v>8400</v>
      </c>
      <c r="E1632" s="54">
        <v>61250</v>
      </c>
      <c r="F1632" s="42">
        <v>45749.65902777778</v>
      </c>
      <c r="G1632" s="40"/>
      <c r="H1632" s="40"/>
    </row>
    <row r="1633" spans="1:8" x14ac:dyDescent="0.25">
      <c r="A1633" s="46" t="str">
        <f t="shared" si="82"/>
        <v>00008646R06214736000149</v>
      </c>
      <c r="B1633" s="41" t="s">
        <v>11509</v>
      </c>
      <c r="C1633" s="41" t="s">
        <v>407</v>
      </c>
      <c r="D1633" s="41" t="s">
        <v>8178</v>
      </c>
      <c r="E1633" s="54">
        <v>234730.98</v>
      </c>
      <c r="F1633" s="42">
        <v>45749.661111111112</v>
      </c>
      <c r="G1633" s="40"/>
      <c r="H1633" s="40"/>
    </row>
    <row r="1634" spans="1:8" x14ac:dyDescent="0.25">
      <c r="A1634" s="46" t="str">
        <f t="shared" si="82"/>
        <v>0191054307522669000192</v>
      </c>
      <c r="B1634" s="41" t="s">
        <v>895</v>
      </c>
      <c r="C1634" s="41" t="s">
        <v>894</v>
      </c>
      <c r="D1634" s="41" t="s">
        <v>7764</v>
      </c>
      <c r="E1634" s="54">
        <v>45342.11</v>
      </c>
      <c r="F1634" s="42">
        <v>45749.661805555559</v>
      </c>
      <c r="G1634" s="40"/>
      <c r="H1634" s="40"/>
    </row>
    <row r="1635" spans="1:8" x14ac:dyDescent="0.25">
      <c r="A1635" s="46" t="str">
        <f t="shared" si="82"/>
        <v>0000046133806738000361</v>
      </c>
      <c r="B1635" s="41" t="s">
        <v>11510</v>
      </c>
      <c r="C1635" s="41" t="s">
        <v>2216</v>
      </c>
      <c r="D1635" s="41" t="s">
        <v>8400</v>
      </c>
      <c r="E1635" s="54">
        <v>76125</v>
      </c>
      <c r="F1635" s="42">
        <v>45749.661805555559</v>
      </c>
      <c r="G1635" s="40"/>
      <c r="H1635" s="40"/>
    </row>
    <row r="1636" spans="1:8" x14ac:dyDescent="0.25">
      <c r="A1636" s="46" t="str">
        <f t="shared" si="82"/>
        <v>0000865706214736000149</v>
      </c>
      <c r="B1636" s="41" t="s">
        <v>873</v>
      </c>
      <c r="C1636" s="41" t="s">
        <v>407</v>
      </c>
      <c r="D1636" s="41" t="s">
        <v>8178</v>
      </c>
      <c r="E1636" s="54">
        <v>205947.9</v>
      </c>
      <c r="F1636" s="42">
        <v>45749.664583333331</v>
      </c>
      <c r="G1636" s="40"/>
      <c r="H1636" s="40"/>
    </row>
    <row r="1637" spans="1:8" x14ac:dyDescent="0.25">
      <c r="A1637" s="46" t="str">
        <f t="shared" si="82"/>
        <v>0000022504170711000165</v>
      </c>
      <c r="B1637" s="41" t="s">
        <v>811</v>
      </c>
      <c r="C1637" s="41" t="s">
        <v>383</v>
      </c>
      <c r="D1637" s="41" t="s">
        <v>7804</v>
      </c>
      <c r="E1637" s="54">
        <v>39258.559999999998</v>
      </c>
      <c r="F1637" s="42">
        <v>45749.668749999997</v>
      </c>
      <c r="G1637" s="40"/>
      <c r="H1637" s="40"/>
    </row>
    <row r="1638" spans="1:8" x14ac:dyDescent="0.25">
      <c r="A1638" s="46" t="str">
        <f t="shared" si="82"/>
        <v>0000022404170711000165</v>
      </c>
      <c r="B1638" s="41" t="s">
        <v>810</v>
      </c>
      <c r="C1638" s="41" t="s">
        <v>383</v>
      </c>
      <c r="D1638" s="41" t="s">
        <v>7804</v>
      </c>
      <c r="E1638" s="54">
        <v>62295.93</v>
      </c>
      <c r="F1638" s="42">
        <v>45749.684027777781</v>
      </c>
      <c r="G1638" s="40"/>
      <c r="H1638" s="40"/>
    </row>
    <row r="1639" spans="1:8" x14ac:dyDescent="0.25">
      <c r="A1639" s="46" t="str">
        <f t="shared" si="82"/>
        <v>0000864706214736000149</v>
      </c>
      <c r="B1639" s="41" t="s">
        <v>819</v>
      </c>
      <c r="C1639" s="41" t="s">
        <v>407</v>
      </c>
      <c r="D1639" s="41" t="s">
        <v>8178</v>
      </c>
      <c r="E1639" s="54">
        <v>103552.92</v>
      </c>
      <c r="F1639" s="42">
        <v>45749.69027777778</v>
      </c>
      <c r="G1639" s="40"/>
      <c r="H1639" s="40"/>
    </row>
    <row r="1640" spans="1:8" x14ac:dyDescent="0.25">
      <c r="A1640" s="46" t="str">
        <f t="shared" si="82"/>
        <v>0001251430127872000186</v>
      </c>
      <c r="B1640" s="41" t="s">
        <v>875</v>
      </c>
      <c r="C1640" s="41" t="s">
        <v>47</v>
      </c>
      <c r="D1640" s="41" t="s">
        <v>4409</v>
      </c>
      <c r="E1640" s="54">
        <v>614635.84</v>
      </c>
      <c r="F1640" s="42">
        <v>45749.698611111111</v>
      </c>
      <c r="G1640" s="40"/>
      <c r="H1640" s="40"/>
    </row>
    <row r="1641" spans="1:8" x14ac:dyDescent="0.25">
      <c r="A1641" s="46" t="str">
        <f t="shared" si="82"/>
        <v>03.2025 - C.Crédito90400888000142</v>
      </c>
      <c r="B1641" s="41" t="s">
        <v>11511</v>
      </c>
      <c r="C1641" s="41" t="s">
        <v>3844</v>
      </c>
      <c r="D1641" s="41" t="s">
        <v>3845</v>
      </c>
      <c r="E1641" s="54">
        <v>19278.23</v>
      </c>
      <c r="F1641" s="42">
        <v>45749.714583333334</v>
      </c>
      <c r="G1641" s="40"/>
      <c r="H1641" s="40"/>
    </row>
    <row r="1642" spans="1:8" x14ac:dyDescent="0.25">
      <c r="A1642" s="46" t="str">
        <f t="shared" si="82"/>
        <v>SIND RJ 03/202533953449000123</v>
      </c>
      <c r="B1642" s="41" t="s">
        <v>11512</v>
      </c>
      <c r="C1642" s="41" t="s">
        <v>9109</v>
      </c>
      <c r="D1642" s="41" t="s">
        <v>9110</v>
      </c>
      <c r="E1642" s="54">
        <v>750</v>
      </c>
      <c r="F1642" s="42">
        <v>45750.381249999999</v>
      </c>
      <c r="G1642" s="40"/>
      <c r="H1642" s="40"/>
    </row>
    <row r="1643" spans="1:8" x14ac:dyDescent="0.25">
      <c r="A1643" s="46" t="str">
        <f t="shared" si="82"/>
        <v>SIND SC 03/2025.82517897000190</v>
      </c>
      <c r="B1643" s="41" t="s">
        <v>11513</v>
      </c>
      <c r="C1643" s="41" t="s">
        <v>9111</v>
      </c>
      <c r="D1643" s="41" t="s">
        <v>9112</v>
      </c>
      <c r="E1643" s="54">
        <v>265</v>
      </c>
      <c r="F1643" s="42">
        <v>45750.393055555556</v>
      </c>
      <c r="G1643" s="40"/>
      <c r="H1643" s="40"/>
    </row>
    <row r="1644" spans="1:8" x14ac:dyDescent="0.25">
      <c r="A1644" s="46" t="str">
        <f t="shared" si="82"/>
        <v>SIND URB DF 03/202500718346000120</v>
      </c>
      <c r="B1644" s="41" t="s">
        <v>11514</v>
      </c>
      <c r="C1644" s="41" t="s">
        <v>9105</v>
      </c>
      <c r="D1644" s="41" t="s">
        <v>9106</v>
      </c>
      <c r="E1644" s="54">
        <v>4823.05</v>
      </c>
      <c r="F1644" s="42">
        <v>45750.401388888888</v>
      </c>
      <c r="G1644" s="40"/>
      <c r="H1644" s="40"/>
    </row>
    <row r="1645" spans="1:8" x14ac:dyDescent="0.25">
      <c r="A1645" s="46" t="str">
        <f t="shared" si="82"/>
        <v>0000429010705673000109</v>
      </c>
      <c r="B1645" s="41" t="s">
        <v>11515</v>
      </c>
      <c r="C1645" s="41" t="s">
        <v>11060</v>
      </c>
      <c r="D1645" s="41" t="s">
        <v>11061</v>
      </c>
      <c r="E1645" s="54">
        <v>332.5</v>
      </c>
      <c r="F1645" s="42">
        <v>45750.404166666667</v>
      </c>
      <c r="G1645" s="40"/>
      <c r="H1645" s="40"/>
    </row>
    <row r="1646" spans="1:8" x14ac:dyDescent="0.25">
      <c r="A1646" s="46" t="str">
        <f t="shared" si="82"/>
        <v>00024395R26409092000151</v>
      </c>
      <c r="B1646" s="41" t="s">
        <v>11516</v>
      </c>
      <c r="C1646" s="41" t="s">
        <v>112</v>
      </c>
      <c r="D1646" s="41" t="s">
        <v>9309</v>
      </c>
      <c r="E1646" s="54">
        <v>2170</v>
      </c>
      <c r="F1646" s="42">
        <v>45750.406944444447</v>
      </c>
      <c r="G1646" s="40"/>
      <c r="H1646" s="40"/>
    </row>
    <row r="1647" spans="1:8" x14ac:dyDescent="0.25">
      <c r="A1647" s="46" t="str">
        <f t="shared" si="82"/>
        <v>SIND TRAB EMP RJ 03/202504121168000106</v>
      </c>
      <c r="B1647" s="41" t="s">
        <v>11517</v>
      </c>
      <c r="C1647" s="41" t="s">
        <v>9103</v>
      </c>
      <c r="D1647" s="41" t="s">
        <v>9104</v>
      </c>
      <c r="E1647" s="54">
        <v>2080</v>
      </c>
      <c r="F1647" s="42">
        <v>45750.411111111112</v>
      </c>
      <c r="G1647" s="40"/>
      <c r="H1647" s="40"/>
    </row>
    <row r="1648" spans="1:8" x14ac:dyDescent="0.25">
      <c r="A1648" s="46" t="str">
        <f t="shared" si="82"/>
        <v>0002097073442782000192</v>
      </c>
      <c r="B1648" s="41" t="s">
        <v>11518</v>
      </c>
      <c r="C1648" s="41" t="s">
        <v>3060</v>
      </c>
      <c r="D1648" s="41" t="s">
        <v>4023</v>
      </c>
      <c r="E1648" s="54">
        <v>1400</v>
      </c>
      <c r="F1648" s="42">
        <v>45750.415277777778</v>
      </c>
      <c r="G1648" s="40"/>
      <c r="H1648" s="40"/>
    </row>
    <row r="1649" spans="1:8" x14ac:dyDescent="0.25">
      <c r="A1649" s="46" t="str">
        <f t="shared" si="82"/>
        <v>SIND PE 03/202508796963000155</v>
      </c>
      <c r="B1649" s="41" t="s">
        <v>11519</v>
      </c>
      <c r="C1649" s="41" t="s">
        <v>9113</v>
      </c>
      <c r="D1649" s="41" t="s">
        <v>9114</v>
      </c>
      <c r="E1649" s="54">
        <v>650</v>
      </c>
      <c r="F1649" s="42">
        <v>45750.415972222225</v>
      </c>
      <c r="G1649" s="40"/>
      <c r="H1649" s="40"/>
    </row>
    <row r="1650" spans="1:8" x14ac:dyDescent="0.25">
      <c r="A1650" s="46" t="str">
        <f t="shared" si="82"/>
        <v>0090989313501187000159</v>
      </c>
      <c r="B1650" s="41" t="s">
        <v>11520</v>
      </c>
      <c r="C1650" s="41" t="s">
        <v>4231</v>
      </c>
      <c r="D1650" s="41" t="s">
        <v>4232</v>
      </c>
      <c r="E1650" s="54">
        <v>3515.66</v>
      </c>
      <c r="F1650" s="42">
        <v>45750.418055555558</v>
      </c>
      <c r="G1650" s="40"/>
      <c r="H1650" s="40"/>
    </row>
    <row r="1651" spans="1:8" x14ac:dyDescent="0.25">
      <c r="A1651" s="46" t="str">
        <f t="shared" si="82"/>
        <v>0000121221515602000151</v>
      </c>
      <c r="B1651" s="41" t="s">
        <v>316</v>
      </c>
      <c r="C1651" s="41" t="s">
        <v>471</v>
      </c>
      <c r="D1651" s="41" t="s">
        <v>4276</v>
      </c>
      <c r="E1651" s="54">
        <v>3360</v>
      </c>
      <c r="F1651" s="42">
        <v>45750.426388888889</v>
      </c>
      <c r="G1651" s="40"/>
      <c r="H1651" s="40"/>
    </row>
    <row r="1652" spans="1:8" x14ac:dyDescent="0.25">
      <c r="A1652" s="46" t="str">
        <f t="shared" si="82"/>
        <v>DESP#000055996212</v>
      </c>
      <c r="B1652" s="41" t="s">
        <v>11521</v>
      </c>
      <c r="C1652" s="41"/>
      <c r="D1652" s="41" t="s">
        <v>11522</v>
      </c>
      <c r="E1652" s="54">
        <v>24.39</v>
      </c>
      <c r="F1652" s="42">
        <v>45750.430555555555</v>
      </c>
      <c r="G1652" s="40"/>
      <c r="H1652" s="40"/>
    </row>
    <row r="1653" spans="1:8" x14ac:dyDescent="0.25">
      <c r="A1653" s="46" t="str">
        <f t="shared" si="82"/>
        <v>DESP#000056042578</v>
      </c>
      <c r="B1653" s="41" t="s">
        <v>11523</v>
      </c>
      <c r="C1653" s="41"/>
      <c r="D1653" s="41" t="s">
        <v>11524</v>
      </c>
      <c r="E1653" s="54">
        <v>171.32</v>
      </c>
      <c r="F1653" s="42">
        <v>45750.430555555555</v>
      </c>
      <c r="G1653" s="40"/>
      <c r="H1653" s="40"/>
    </row>
    <row r="1654" spans="1:8" x14ac:dyDescent="0.25">
      <c r="A1654" s="46" t="str">
        <f t="shared" si="82"/>
        <v>DESP#000056114812</v>
      </c>
      <c r="B1654" s="41" t="s">
        <v>11525</v>
      </c>
      <c r="C1654" s="41"/>
      <c r="D1654" s="41" t="s">
        <v>11526</v>
      </c>
      <c r="E1654" s="54">
        <v>445.43</v>
      </c>
      <c r="F1654" s="42">
        <v>45750.430555555555</v>
      </c>
      <c r="G1654" s="40"/>
      <c r="H1654" s="40"/>
    </row>
    <row r="1655" spans="1:8" x14ac:dyDescent="0.25">
      <c r="A1655" s="46" t="str">
        <f t="shared" si="82"/>
        <v>DESP#000056129039</v>
      </c>
      <c r="B1655" s="41" t="s">
        <v>11527</v>
      </c>
      <c r="C1655" s="41"/>
      <c r="D1655" s="41" t="s">
        <v>11528</v>
      </c>
      <c r="E1655" s="54">
        <v>278.92</v>
      </c>
      <c r="F1655" s="42">
        <v>45750.430555555555</v>
      </c>
      <c r="G1655" s="40"/>
      <c r="H1655" s="40"/>
    </row>
    <row r="1656" spans="1:8" x14ac:dyDescent="0.25">
      <c r="A1656" s="46" t="str">
        <f t="shared" si="82"/>
        <v>DESP#000056185962</v>
      </c>
      <c r="B1656" s="41" t="s">
        <v>11529</v>
      </c>
      <c r="C1656" s="41"/>
      <c r="D1656" s="41" t="s">
        <v>11530</v>
      </c>
      <c r="E1656" s="54">
        <v>0</v>
      </c>
      <c r="F1656" s="42">
        <v>45750.430555555555</v>
      </c>
      <c r="G1656" s="40"/>
      <c r="H1656" s="40"/>
    </row>
    <row r="1657" spans="1:8" x14ac:dyDescent="0.25">
      <c r="A1657" s="46" t="str">
        <f t="shared" si="82"/>
        <v>0000188906142026000150</v>
      </c>
      <c r="B1657" s="41" t="s">
        <v>11531</v>
      </c>
      <c r="C1657" s="41" t="s">
        <v>11532</v>
      </c>
      <c r="D1657" s="41" t="s">
        <v>11533</v>
      </c>
      <c r="E1657" s="54">
        <v>4536</v>
      </c>
      <c r="F1657" s="42">
        <v>45750.446527777778</v>
      </c>
      <c r="G1657" s="40"/>
      <c r="H1657" s="40"/>
    </row>
    <row r="1658" spans="1:8" x14ac:dyDescent="0.25">
      <c r="A1658" s="46" t="str">
        <f t="shared" si="82"/>
        <v>0000554014777377000166</v>
      </c>
      <c r="B1658" s="41" t="s">
        <v>739</v>
      </c>
      <c r="C1658" s="41" t="s">
        <v>738</v>
      </c>
      <c r="D1658" s="41" t="s">
        <v>3777</v>
      </c>
      <c r="E1658" s="54">
        <v>108.9</v>
      </c>
      <c r="F1658" s="42">
        <v>45750.45</v>
      </c>
      <c r="G1658" s="40"/>
      <c r="H1658" s="40"/>
    </row>
    <row r="1659" spans="1:8" x14ac:dyDescent="0.25">
      <c r="A1659" s="46" t="str">
        <f t="shared" si="82"/>
        <v>0000183624269948000105</v>
      </c>
      <c r="B1659" s="41" t="s">
        <v>2029</v>
      </c>
      <c r="C1659" s="41" t="s">
        <v>10797</v>
      </c>
      <c r="D1659" s="41" t="s">
        <v>10798</v>
      </c>
      <c r="E1659" s="54">
        <v>18504</v>
      </c>
      <c r="F1659" s="42">
        <v>45750.5</v>
      </c>
      <c r="G1659" s="40"/>
      <c r="H1659" s="40"/>
    </row>
    <row r="1660" spans="1:8" x14ac:dyDescent="0.25">
      <c r="A1660" s="46" t="str">
        <f t="shared" si="82"/>
        <v>ADTO#000055535782</v>
      </c>
      <c r="B1660" s="41" t="s">
        <v>11534</v>
      </c>
      <c r="C1660" s="41"/>
      <c r="D1660" s="41" t="s">
        <v>11535</v>
      </c>
      <c r="E1660" s="54">
        <v>555</v>
      </c>
      <c r="F1660" s="42">
        <v>45750.554861111108</v>
      </c>
      <c r="G1660" s="40"/>
      <c r="H1660" s="40"/>
    </row>
    <row r="1661" spans="1:8" x14ac:dyDescent="0.25">
      <c r="A1661" s="46" t="str">
        <f t="shared" si="82"/>
        <v>ADTO#000055996611</v>
      </c>
      <c r="B1661" s="41" t="s">
        <v>11536</v>
      </c>
      <c r="C1661" s="41"/>
      <c r="D1661" s="41" t="s">
        <v>11537</v>
      </c>
      <c r="E1661" s="54">
        <v>925</v>
      </c>
      <c r="F1661" s="42">
        <v>45750.554861111108</v>
      </c>
      <c r="G1661" s="40"/>
      <c r="H1661" s="40"/>
    </row>
    <row r="1662" spans="1:8" x14ac:dyDescent="0.25">
      <c r="A1662" s="46" t="str">
        <f t="shared" si="82"/>
        <v>ADTO#000056011621</v>
      </c>
      <c r="B1662" s="41" t="s">
        <v>11538</v>
      </c>
      <c r="C1662" s="41"/>
      <c r="D1662" s="41" t="s">
        <v>11539</v>
      </c>
      <c r="E1662" s="54">
        <v>370</v>
      </c>
      <c r="F1662" s="42">
        <v>45750.554861111108</v>
      </c>
      <c r="G1662" s="40"/>
      <c r="H1662" s="40"/>
    </row>
    <row r="1663" spans="1:8" x14ac:dyDescent="0.25">
      <c r="A1663" s="46" t="str">
        <f t="shared" si="82"/>
        <v>ADTO#000056096804</v>
      </c>
      <c r="B1663" s="41" t="s">
        <v>11540</v>
      </c>
      <c r="C1663" s="41"/>
      <c r="D1663" s="41" t="s">
        <v>11541</v>
      </c>
      <c r="E1663" s="54">
        <v>555</v>
      </c>
      <c r="F1663" s="42">
        <v>45750.554861111108</v>
      </c>
      <c r="G1663" s="40"/>
      <c r="H1663" s="40"/>
    </row>
    <row r="1664" spans="1:8" x14ac:dyDescent="0.25">
      <c r="A1664" s="46" t="str">
        <f t="shared" si="82"/>
        <v>ADTO#000056096810</v>
      </c>
      <c r="B1664" s="41" t="s">
        <v>11542</v>
      </c>
      <c r="C1664" s="41"/>
      <c r="D1664" s="41" t="s">
        <v>11543</v>
      </c>
      <c r="E1664" s="54">
        <v>555</v>
      </c>
      <c r="F1664" s="42">
        <v>45750.554861111108</v>
      </c>
      <c r="G1664" s="40"/>
      <c r="H1664" s="40"/>
    </row>
    <row r="1665" spans="1:8" x14ac:dyDescent="0.25">
      <c r="A1665" s="46" t="str">
        <f t="shared" ref="A1665:A1687" si="83">B1665&amp;C1665</f>
        <v>0000229432677330000374</v>
      </c>
      <c r="B1665" s="41" t="s">
        <v>11544</v>
      </c>
      <c r="C1665" s="41" t="s">
        <v>11396</v>
      </c>
      <c r="D1665" s="41" t="s">
        <v>11397</v>
      </c>
      <c r="E1665" s="54">
        <v>290</v>
      </c>
      <c r="F1665" s="42">
        <v>45750.634027777778</v>
      </c>
      <c r="G1665" s="40"/>
      <c r="H1665" s="40"/>
    </row>
    <row r="1666" spans="1:8" x14ac:dyDescent="0.25">
      <c r="A1666" s="46" t="str">
        <f t="shared" si="83"/>
        <v>DEV 03/202535407870000164</v>
      </c>
      <c r="B1666" s="41" t="s">
        <v>11545</v>
      </c>
      <c r="C1666" s="41" t="s">
        <v>10917</v>
      </c>
      <c r="D1666" s="41" t="s">
        <v>10918</v>
      </c>
      <c r="E1666" s="54">
        <v>123.57</v>
      </c>
      <c r="F1666" s="42">
        <v>45750.691666666666</v>
      </c>
      <c r="G1666" s="40"/>
      <c r="H1666" s="40"/>
    </row>
    <row r="1667" spans="1:8" x14ac:dyDescent="0.25">
      <c r="A1667" s="46" t="str">
        <f t="shared" si="83"/>
        <v>0000346749001496000107</v>
      </c>
      <c r="B1667" s="41" t="s">
        <v>11546</v>
      </c>
      <c r="C1667" s="41" t="s">
        <v>11497</v>
      </c>
      <c r="D1667" s="41" t="s">
        <v>11498</v>
      </c>
      <c r="E1667" s="54">
        <v>1256.5</v>
      </c>
      <c r="F1667" s="42">
        <v>45750.706250000003</v>
      </c>
      <c r="G1667" s="40"/>
      <c r="H1667" s="40"/>
    </row>
    <row r="1668" spans="1:8" x14ac:dyDescent="0.25">
      <c r="A1668" s="46" t="str">
        <f t="shared" si="83"/>
        <v>DESP#000056205718</v>
      </c>
      <c r="B1668" s="41" t="s">
        <v>11547</v>
      </c>
      <c r="C1668" s="41"/>
      <c r="D1668" s="41" t="s">
        <v>11548</v>
      </c>
      <c r="E1668" s="54">
        <v>27.69</v>
      </c>
      <c r="F1668" s="42">
        <v>45751.384027777778</v>
      </c>
      <c r="G1668" s="40"/>
      <c r="H1668" s="40"/>
    </row>
    <row r="1669" spans="1:8" x14ac:dyDescent="0.25">
      <c r="A1669" s="46" t="str">
        <f t="shared" si="83"/>
        <v>DEV 03/202517815305000154</v>
      </c>
      <c r="B1669" s="41" t="s">
        <v>11545</v>
      </c>
      <c r="C1669" s="41" t="s">
        <v>11549</v>
      </c>
      <c r="D1669" s="41" t="s">
        <v>11550</v>
      </c>
      <c r="E1669" s="54">
        <v>4069.52</v>
      </c>
      <c r="F1669" s="42">
        <v>45751.384027777778</v>
      </c>
      <c r="G1669" s="40"/>
      <c r="H1669" s="40"/>
    </row>
    <row r="1670" spans="1:8" x14ac:dyDescent="0.25">
      <c r="A1670" s="46" t="str">
        <f t="shared" si="83"/>
        <v>DEV 03/202517995695000191</v>
      </c>
      <c r="B1670" s="41" t="s">
        <v>11545</v>
      </c>
      <c r="C1670" s="41" t="s">
        <v>11551</v>
      </c>
      <c r="D1670" s="41" t="s">
        <v>11552</v>
      </c>
      <c r="E1670" s="54">
        <v>2013.92</v>
      </c>
      <c r="F1670" s="42">
        <v>45751.390972222223</v>
      </c>
      <c r="G1670" s="40"/>
      <c r="H1670" s="40"/>
    </row>
    <row r="1671" spans="1:8" x14ac:dyDescent="0.25">
      <c r="A1671" s="46" t="str">
        <f t="shared" si="83"/>
        <v>00120424 - NC02730611000110</v>
      </c>
      <c r="B1671" s="41" t="s">
        <v>11553</v>
      </c>
      <c r="C1671" s="41" t="s">
        <v>779</v>
      </c>
      <c r="D1671" s="41" t="s">
        <v>4787</v>
      </c>
      <c r="E1671" s="54">
        <v>-6639.71</v>
      </c>
      <c r="F1671" s="42">
        <v>45751.404166666667</v>
      </c>
      <c r="G1671" s="40"/>
      <c r="H1671" s="40"/>
    </row>
    <row r="1672" spans="1:8" x14ac:dyDescent="0.25">
      <c r="A1672" s="46" t="str">
        <f t="shared" si="83"/>
        <v>00120423 - NC02730611000110</v>
      </c>
      <c r="B1672" s="41" t="s">
        <v>11554</v>
      </c>
      <c r="C1672" s="41" t="s">
        <v>779</v>
      </c>
      <c r="D1672" s="41" t="s">
        <v>4787</v>
      </c>
      <c r="E1672" s="54">
        <v>-1106.6199999999999</v>
      </c>
      <c r="F1672" s="42">
        <v>45751.407638888886</v>
      </c>
      <c r="G1672" s="40"/>
      <c r="H1672" s="40"/>
    </row>
    <row r="1673" spans="1:8" x14ac:dyDescent="0.25">
      <c r="A1673" s="46" t="str">
        <f t="shared" si="83"/>
        <v>0501041433564543000190</v>
      </c>
      <c r="B1673" s="41" t="s">
        <v>11555</v>
      </c>
      <c r="C1673" s="41" t="s">
        <v>9010</v>
      </c>
      <c r="D1673" s="41" t="s">
        <v>9011</v>
      </c>
      <c r="E1673" s="54">
        <v>39404.99</v>
      </c>
      <c r="F1673" s="42">
        <v>45751.413888888892</v>
      </c>
      <c r="G1673" s="40"/>
      <c r="H1673" s="40"/>
    </row>
    <row r="1674" spans="1:8" x14ac:dyDescent="0.25">
      <c r="A1674" s="46" t="str">
        <f t="shared" si="83"/>
        <v>0000061579307138000198</v>
      </c>
      <c r="B1674" s="41" t="s">
        <v>267</v>
      </c>
      <c r="C1674" s="41" t="s">
        <v>3205</v>
      </c>
      <c r="D1674" s="41" t="s">
        <v>3206</v>
      </c>
      <c r="E1674" s="54">
        <v>18000</v>
      </c>
      <c r="F1674" s="42">
        <v>45751.445138888892</v>
      </c>
      <c r="G1674" s="40"/>
      <c r="H1674" s="40"/>
    </row>
    <row r="1675" spans="1:8" x14ac:dyDescent="0.25">
      <c r="A1675" s="46" t="str">
        <f t="shared" si="83"/>
        <v>0529383016727386000178</v>
      </c>
      <c r="B1675" s="41" t="s">
        <v>11556</v>
      </c>
      <c r="C1675" s="41" t="s">
        <v>8678</v>
      </c>
      <c r="D1675" s="41" t="s">
        <v>8679</v>
      </c>
      <c r="E1675" s="54">
        <v>600</v>
      </c>
      <c r="F1675" s="42">
        <v>45751.490972222222</v>
      </c>
      <c r="G1675" s="40"/>
      <c r="H1675" s="40"/>
    </row>
    <row r="1676" spans="1:8" x14ac:dyDescent="0.25">
      <c r="A1676" s="46" t="str">
        <f t="shared" si="83"/>
        <v>0000077352164173000149</v>
      </c>
      <c r="B1676" s="41" t="s">
        <v>11557</v>
      </c>
      <c r="C1676" s="41" t="s">
        <v>11558</v>
      </c>
      <c r="D1676" s="41" t="s">
        <v>11559</v>
      </c>
      <c r="E1676" s="54">
        <v>661.2</v>
      </c>
      <c r="F1676" s="42">
        <v>45751.504861111112</v>
      </c>
      <c r="G1676" s="40"/>
      <c r="H1676" s="40"/>
    </row>
    <row r="1677" spans="1:8" x14ac:dyDescent="0.25">
      <c r="A1677" s="46" t="str">
        <f t="shared" si="83"/>
        <v>0000005268742790000114</v>
      </c>
      <c r="B1677" s="41" t="s">
        <v>11560</v>
      </c>
      <c r="C1677" s="41" t="s">
        <v>11494</v>
      </c>
      <c r="D1677" s="41" t="s">
        <v>11495</v>
      </c>
      <c r="E1677" s="54">
        <v>2832</v>
      </c>
      <c r="F1677" s="42">
        <v>45751.509027777778</v>
      </c>
      <c r="G1677" s="40"/>
      <c r="H1677" s="40"/>
    </row>
    <row r="1678" spans="1:8" x14ac:dyDescent="0.25">
      <c r="A1678" s="46" t="str">
        <f t="shared" si="83"/>
        <v>0002224292693118000160</v>
      </c>
      <c r="B1678" s="41" t="s">
        <v>11561</v>
      </c>
      <c r="C1678" s="41" t="s">
        <v>354</v>
      </c>
      <c r="D1678" s="41" t="s">
        <v>3974</v>
      </c>
      <c r="E1678" s="54">
        <v>2040284.15</v>
      </c>
      <c r="F1678" s="42">
        <v>45751.568055555559</v>
      </c>
      <c r="G1678" s="40"/>
      <c r="H1678" s="40"/>
    </row>
    <row r="1679" spans="1:8" x14ac:dyDescent="0.25">
      <c r="A1679" s="46" t="str">
        <f t="shared" si="83"/>
        <v>0000101807751071000175</v>
      </c>
      <c r="B1679" s="41" t="s">
        <v>11562</v>
      </c>
      <c r="C1679" s="41" t="s">
        <v>129</v>
      </c>
      <c r="D1679" s="41" t="s">
        <v>9529</v>
      </c>
      <c r="E1679" s="54">
        <v>700</v>
      </c>
      <c r="F1679" s="42">
        <v>45751.588194444441</v>
      </c>
      <c r="G1679" s="40"/>
      <c r="H1679" s="40"/>
    </row>
    <row r="1680" spans="1:8" x14ac:dyDescent="0.25">
      <c r="A1680" s="46" t="str">
        <f t="shared" si="83"/>
        <v>0002452426409092000151</v>
      </c>
      <c r="B1680" s="41" t="s">
        <v>11563</v>
      </c>
      <c r="C1680" s="41" t="s">
        <v>112</v>
      </c>
      <c r="D1680" s="41" t="s">
        <v>9309</v>
      </c>
      <c r="E1680" s="54">
        <v>648.76</v>
      </c>
      <c r="F1680" s="42">
        <v>45751.59652777778</v>
      </c>
      <c r="G1680" s="40"/>
      <c r="H1680" s="40"/>
    </row>
    <row r="1681" spans="1:8" x14ac:dyDescent="0.25">
      <c r="A1681" s="46" t="str">
        <f t="shared" si="83"/>
        <v>8338114200497373000110</v>
      </c>
      <c r="B1681" s="41" t="s">
        <v>11564</v>
      </c>
      <c r="C1681" s="41" t="s">
        <v>317</v>
      </c>
      <c r="D1681" s="41" t="s">
        <v>9136</v>
      </c>
      <c r="E1681" s="54">
        <v>185.24</v>
      </c>
      <c r="F1681" s="42">
        <v>45751.61041666667</v>
      </c>
      <c r="G1681" s="40"/>
      <c r="H1681" s="40"/>
    </row>
    <row r="1682" spans="1:8" x14ac:dyDescent="0.25">
      <c r="A1682" s="46" t="str">
        <f t="shared" si="83"/>
        <v>0024933460444437000146</v>
      </c>
      <c r="B1682" s="41" t="s">
        <v>11565</v>
      </c>
      <c r="C1682" s="41" t="s">
        <v>65</v>
      </c>
      <c r="D1682" s="41" t="s">
        <v>7036</v>
      </c>
      <c r="E1682" s="54">
        <v>135733.81</v>
      </c>
      <c r="F1682" s="42">
        <v>45751.615277777775</v>
      </c>
      <c r="G1682" s="40"/>
      <c r="H1682" s="40"/>
    </row>
    <row r="1683" spans="1:8" x14ac:dyDescent="0.25">
      <c r="A1683" s="46" t="str">
        <f t="shared" si="83"/>
        <v>0002451026409092000151</v>
      </c>
      <c r="B1683" s="41" t="s">
        <v>11566</v>
      </c>
      <c r="C1683" s="41" t="s">
        <v>112</v>
      </c>
      <c r="D1683" s="41" t="s">
        <v>9309</v>
      </c>
      <c r="E1683" s="54">
        <v>648.76</v>
      </c>
      <c r="F1683" s="42">
        <v>45751.623611111114</v>
      </c>
      <c r="G1683" s="40"/>
      <c r="H1683" s="40"/>
    </row>
    <row r="1684" spans="1:8" x14ac:dyDescent="0.25">
      <c r="A1684" s="46" t="str">
        <f t="shared" si="83"/>
        <v>0002453026409092000151</v>
      </c>
      <c r="B1684" s="41" t="s">
        <v>11567</v>
      </c>
      <c r="C1684" s="41" t="s">
        <v>112</v>
      </c>
      <c r="D1684" s="41" t="s">
        <v>9309</v>
      </c>
      <c r="E1684" s="54">
        <v>648.76</v>
      </c>
      <c r="F1684" s="42">
        <v>45751.626388888886</v>
      </c>
      <c r="G1684" s="40"/>
      <c r="H1684" s="40"/>
    </row>
    <row r="1685" spans="1:8" x14ac:dyDescent="0.25">
      <c r="A1685" s="46" t="str">
        <f t="shared" si="83"/>
        <v>0002453926409092000151</v>
      </c>
      <c r="B1685" s="41" t="s">
        <v>11568</v>
      </c>
      <c r="C1685" s="41" t="s">
        <v>112</v>
      </c>
      <c r="D1685" s="41" t="s">
        <v>9309</v>
      </c>
      <c r="E1685" s="54">
        <v>648.76</v>
      </c>
      <c r="F1685" s="42">
        <v>45751.629861111112</v>
      </c>
      <c r="G1685" s="40"/>
      <c r="H1685" s="40"/>
    </row>
    <row r="1686" spans="1:8" x14ac:dyDescent="0.25">
      <c r="A1686" s="46" t="str">
        <f t="shared" si="83"/>
        <v>0005145603698870000840</v>
      </c>
      <c r="B1686" s="41" t="s">
        <v>11569</v>
      </c>
      <c r="C1686" s="41" t="s">
        <v>1773</v>
      </c>
      <c r="D1686" s="41" t="s">
        <v>9999</v>
      </c>
      <c r="E1686" s="54">
        <v>4262.3900000000003</v>
      </c>
      <c r="F1686" s="42">
        <v>45754.381249999999</v>
      </c>
      <c r="G1686" s="40"/>
      <c r="H1686" s="40"/>
    </row>
    <row r="1687" spans="1:8" x14ac:dyDescent="0.25">
      <c r="A1687" s="46" t="str">
        <f t="shared" si="83"/>
        <v>0005144003698870000840</v>
      </c>
      <c r="B1687" s="41" t="s">
        <v>11570</v>
      </c>
      <c r="C1687" s="41" t="s">
        <v>1773</v>
      </c>
      <c r="D1687" s="41" t="s">
        <v>9999</v>
      </c>
      <c r="E1687" s="54">
        <v>5581.69</v>
      </c>
      <c r="F1687" s="42">
        <v>45754.385416666664</v>
      </c>
      <c r="G1687" s="40"/>
      <c r="H1687" s="40"/>
    </row>
    <row r="1688" spans="1:8" x14ac:dyDescent="0.25">
      <c r="A1688" s="46" t="str">
        <f t="shared" ref="A1688:A1732" si="84">B1688&amp;C1688</f>
        <v>FGTS s/RCT - Matr. 0030200360305020997</v>
      </c>
      <c r="B1688" s="41" t="s">
        <v>11571</v>
      </c>
      <c r="C1688" s="41" t="s">
        <v>4101</v>
      </c>
      <c r="D1688" s="41" t="s">
        <v>4100</v>
      </c>
      <c r="E1688" s="54">
        <v>370036.3</v>
      </c>
      <c r="F1688" s="42">
        <v>45754.386805555558</v>
      </c>
      <c r="G1688" s="40"/>
      <c r="H1688" s="40"/>
    </row>
    <row r="1689" spans="1:8" x14ac:dyDescent="0.25">
      <c r="A1689" s="46" t="str">
        <f t="shared" si="84"/>
        <v>DESP#000056168783</v>
      </c>
      <c r="B1689" s="41" t="s">
        <v>11572</v>
      </c>
      <c r="C1689" s="41"/>
      <c r="D1689" s="41" t="s">
        <v>11522</v>
      </c>
      <c r="E1689" s="54">
        <v>20</v>
      </c>
      <c r="F1689" s="42">
        <v>45754.436805555553</v>
      </c>
      <c r="G1689" s="40"/>
      <c r="H1689" s="40"/>
    </row>
    <row r="1690" spans="1:8" x14ac:dyDescent="0.25">
      <c r="A1690" s="46" t="str">
        <f t="shared" si="84"/>
        <v>DESP#000056186080</v>
      </c>
      <c r="B1690" s="41" t="s">
        <v>11573</v>
      </c>
      <c r="C1690" s="41"/>
      <c r="D1690" s="41" t="s">
        <v>11574</v>
      </c>
      <c r="E1690" s="54">
        <v>374.94</v>
      </c>
      <c r="F1690" s="42">
        <v>45754.436805555553</v>
      </c>
      <c r="G1690" s="40"/>
      <c r="H1690" s="40"/>
    </row>
    <row r="1691" spans="1:8" x14ac:dyDescent="0.25">
      <c r="A1691" s="46" t="str">
        <f t="shared" si="84"/>
        <v>DESP#000056186092</v>
      </c>
      <c r="B1691" s="41" t="s">
        <v>11575</v>
      </c>
      <c r="C1691" s="41"/>
      <c r="D1691" s="41" t="s">
        <v>11576</v>
      </c>
      <c r="E1691" s="54">
        <v>0</v>
      </c>
      <c r="F1691" s="42">
        <v>45754.436805555553</v>
      </c>
      <c r="G1691" s="40"/>
      <c r="H1691" s="40"/>
    </row>
    <row r="1692" spans="1:8" x14ac:dyDescent="0.25">
      <c r="A1692" s="46" t="str">
        <f t="shared" si="84"/>
        <v>DESP#000056186876</v>
      </c>
      <c r="B1692" s="41" t="s">
        <v>11577</v>
      </c>
      <c r="C1692" s="41"/>
      <c r="D1692" s="41" t="s">
        <v>11444</v>
      </c>
      <c r="E1692" s="54">
        <v>555</v>
      </c>
      <c r="F1692" s="42">
        <v>45754.436805555553</v>
      </c>
      <c r="G1692" s="40"/>
      <c r="H1692" s="40"/>
    </row>
    <row r="1693" spans="1:8" x14ac:dyDescent="0.25">
      <c r="A1693" s="46" t="str">
        <f t="shared" si="84"/>
        <v>DESP#000056205000</v>
      </c>
      <c r="B1693" s="41" t="s">
        <v>11578</v>
      </c>
      <c r="C1693" s="41"/>
      <c r="D1693" s="41" t="s">
        <v>11473</v>
      </c>
      <c r="E1693" s="54">
        <v>49.68</v>
      </c>
      <c r="F1693" s="42">
        <v>45754.436805555553</v>
      </c>
      <c r="G1693" s="40"/>
      <c r="H1693" s="40"/>
    </row>
    <row r="1694" spans="1:8" x14ac:dyDescent="0.25">
      <c r="A1694" s="46" t="str">
        <f t="shared" si="84"/>
        <v>DESP#000056205749</v>
      </c>
      <c r="B1694" s="41" t="s">
        <v>11579</v>
      </c>
      <c r="C1694" s="41"/>
      <c r="D1694" s="41" t="s">
        <v>11580</v>
      </c>
      <c r="E1694" s="54">
        <v>249.13</v>
      </c>
      <c r="F1694" s="42">
        <v>45754.436805555553</v>
      </c>
      <c r="G1694" s="40"/>
      <c r="H1694" s="40"/>
    </row>
    <row r="1695" spans="1:8" x14ac:dyDescent="0.25">
      <c r="A1695" s="46" t="str">
        <f t="shared" si="84"/>
        <v>DESP#000056208413</v>
      </c>
      <c r="B1695" s="41" t="s">
        <v>11581</v>
      </c>
      <c r="C1695" s="41"/>
      <c r="D1695" s="41" t="s">
        <v>11582</v>
      </c>
      <c r="E1695" s="54">
        <v>179.09</v>
      </c>
      <c r="F1695" s="42">
        <v>45754.436805555553</v>
      </c>
      <c r="G1695" s="40"/>
      <c r="H1695" s="40"/>
    </row>
    <row r="1696" spans="1:8" x14ac:dyDescent="0.25">
      <c r="A1696" s="46" t="str">
        <f t="shared" si="84"/>
        <v>DESP#000056208644</v>
      </c>
      <c r="B1696" s="41" t="s">
        <v>11583</v>
      </c>
      <c r="C1696" s="41"/>
      <c r="D1696" s="41" t="s">
        <v>11584</v>
      </c>
      <c r="E1696" s="54">
        <v>26</v>
      </c>
      <c r="F1696" s="42">
        <v>45754.436805555553</v>
      </c>
      <c r="G1696" s="40"/>
      <c r="H1696" s="40"/>
    </row>
    <row r="1697" spans="1:8" x14ac:dyDescent="0.25">
      <c r="A1697" s="46" t="str">
        <f t="shared" si="84"/>
        <v>DESP#000056208714</v>
      </c>
      <c r="B1697" s="41" t="s">
        <v>11585</v>
      </c>
      <c r="C1697" s="41"/>
      <c r="D1697" s="41" t="s">
        <v>11586</v>
      </c>
      <c r="E1697" s="54">
        <v>689</v>
      </c>
      <c r="F1697" s="42">
        <v>45754.436805555553</v>
      </c>
      <c r="G1697" s="40"/>
      <c r="H1697" s="40"/>
    </row>
    <row r="1698" spans="1:8" x14ac:dyDescent="0.25">
      <c r="A1698" s="46" t="str">
        <f t="shared" si="84"/>
        <v>DESP#000056208748</v>
      </c>
      <c r="B1698" s="41" t="s">
        <v>11587</v>
      </c>
      <c r="C1698" s="41"/>
      <c r="D1698" s="41" t="s">
        <v>11582</v>
      </c>
      <c r="E1698" s="54">
        <v>249.79</v>
      </c>
      <c r="F1698" s="42">
        <v>45754.436805555553</v>
      </c>
      <c r="G1698" s="40"/>
      <c r="H1698" s="40"/>
    </row>
    <row r="1699" spans="1:8" x14ac:dyDescent="0.25">
      <c r="A1699" s="46" t="str">
        <f t="shared" si="84"/>
        <v>ADTO#000054857493</v>
      </c>
      <c r="B1699" s="41" t="s">
        <v>11588</v>
      </c>
      <c r="C1699" s="41"/>
      <c r="D1699" s="41" t="s">
        <v>11589</v>
      </c>
      <c r="E1699" s="54">
        <v>740</v>
      </c>
      <c r="F1699" s="42">
        <v>45754.441666666666</v>
      </c>
      <c r="G1699" s="40"/>
      <c r="H1699" s="40"/>
    </row>
    <row r="1700" spans="1:8" x14ac:dyDescent="0.25">
      <c r="A1700" s="46" t="str">
        <f t="shared" si="84"/>
        <v>ADTO#000055724815</v>
      </c>
      <c r="B1700" s="41" t="s">
        <v>11590</v>
      </c>
      <c r="C1700" s="41"/>
      <c r="D1700" s="41" t="s">
        <v>11591</v>
      </c>
      <c r="E1700" s="54">
        <v>555</v>
      </c>
      <c r="F1700" s="42">
        <v>45754.441666666666</v>
      </c>
      <c r="G1700" s="40"/>
      <c r="H1700" s="40"/>
    </row>
    <row r="1701" spans="1:8" x14ac:dyDescent="0.25">
      <c r="A1701" s="46" t="str">
        <f t="shared" si="84"/>
        <v>ADTO#000055724851</v>
      </c>
      <c r="B1701" s="41" t="s">
        <v>11592</v>
      </c>
      <c r="C1701" s="41"/>
      <c r="D1701" s="41" t="s">
        <v>11593</v>
      </c>
      <c r="E1701" s="54">
        <v>555</v>
      </c>
      <c r="F1701" s="42">
        <v>45754.441666666666</v>
      </c>
      <c r="G1701" s="40"/>
      <c r="H1701" s="40"/>
    </row>
    <row r="1702" spans="1:8" x14ac:dyDescent="0.25">
      <c r="A1702" s="46" t="str">
        <f t="shared" si="84"/>
        <v>ADTO#000055724857</v>
      </c>
      <c r="B1702" s="41" t="s">
        <v>11594</v>
      </c>
      <c r="C1702" s="41"/>
      <c r="D1702" s="41" t="s">
        <v>11595</v>
      </c>
      <c r="E1702" s="54">
        <v>555</v>
      </c>
      <c r="F1702" s="42">
        <v>45754.441666666666</v>
      </c>
      <c r="G1702" s="40"/>
      <c r="H1702" s="40"/>
    </row>
    <row r="1703" spans="1:8" x14ac:dyDescent="0.25">
      <c r="A1703" s="46" t="str">
        <f t="shared" si="84"/>
        <v>ADTO#000055945330</v>
      </c>
      <c r="B1703" s="41" t="s">
        <v>11596</v>
      </c>
      <c r="C1703" s="41"/>
      <c r="D1703" s="41" t="s">
        <v>11597</v>
      </c>
      <c r="E1703" s="54">
        <v>370</v>
      </c>
      <c r="F1703" s="42">
        <v>45754.441666666666</v>
      </c>
      <c r="G1703" s="40"/>
      <c r="H1703" s="40"/>
    </row>
    <row r="1704" spans="1:8" x14ac:dyDescent="0.25">
      <c r="A1704" s="46" t="str">
        <f t="shared" si="84"/>
        <v>ADTO#000055996278</v>
      </c>
      <c r="B1704" s="41" t="s">
        <v>11598</v>
      </c>
      <c r="C1704" s="41"/>
      <c r="D1704" s="41" t="s">
        <v>11574</v>
      </c>
      <c r="E1704" s="54">
        <v>370</v>
      </c>
      <c r="F1704" s="42">
        <v>45754.441666666666</v>
      </c>
      <c r="G1704" s="40"/>
      <c r="H1704" s="40"/>
    </row>
    <row r="1705" spans="1:8" x14ac:dyDescent="0.25">
      <c r="A1705" s="46" t="str">
        <f t="shared" si="84"/>
        <v>0005144103698870000840</v>
      </c>
      <c r="B1705" s="41" t="s">
        <v>11599</v>
      </c>
      <c r="C1705" s="41" t="s">
        <v>1773</v>
      </c>
      <c r="D1705" s="41" t="s">
        <v>9999</v>
      </c>
      <c r="E1705" s="54">
        <v>11041.6</v>
      </c>
      <c r="F1705" s="42">
        <v>45754.454861111109</v>
      </c>
      <c r="G1705" s="40"/>
      <c r="H1705" s="40"/>
    </row>
    <row r="1706" spans="1:8" x14ac:dyDescent="0.25">
      <c r="A1706" s="46" t="str">
        <f t="shared" si="84"/>
        <v>0000027126845600000144</v>
      </c>
      <c r="B1706" s="41" t="s">
        <v>11600</v>
      </c>
      <c r="C1706" s="41" t="s">
        <v>10419</v>
      </c>
      <c r="D1706" s="41" t="s">
        <v>10420</v>
      </c>
      <c r="E1706" s="54">
        <v>15000</v>
      </c>
      <c r="F1706" s="42">
        <v>45754.472222222219</v>
      </c>
      <c r="G1706" s="40"/>
      <c r="H1706" s="40"/>
    </row>
    <row r="1707" spans="1:8" x14ac:dyDescent="0.25">
      <c r="A1707" s="46" t="str">
        <f t="shared" si="84"/>
        <v>0001635201914765000108</v>
      </c>
      <c r="B1707" s="41" t="s">
        <v>11601</v>
      </c>
      <c r="C1707" s="41" t="s">
        <v>275</v>
      </c>
      <c r="D1707" s="41" t="s">
        <v>6376</v>
      </c>
      <c r="E1707" s="54">
        <v>0</v>
      </c>
      <c r="F1707" s="42">
        <v>45754.480555555558</v>
      </c>
      <c r="G1707" s="40"/>
      <c r="H1707" s="40"/>
    </row>
    <row r="1708" spans="1:8" x14ac:dyDescent="0.25">
      <c r="A1708" s="46" t="str">
        <f t="shared" si="84"/>
        <v>2025564572157654000215</v>
      </c>
      <c r="B1708" s="41" t="s">
        <v>11602</v>
      </c>
      <c r="C1708" s="41" t="s">
        <v>119</v>
      </c>
      <c r="D1708" s="41" t="s">
        <v>10330</v>
      </c>
      <c r="E1708" s="54">
        <v>677.6</v>
      </c>
      <c r="F1708" s="42">
        <v>45754.513194444444</v>
      </c>
      <c r="G1708" s="40"/>
      <c r="H1708" s="40"/>
    </row>
    <row r="1709" spans="1:8" x14ac:dyDescent="0.25">
      <c r="A1709" s="46" t="str">
        <f t="shared" si="84"/>
        <v>0000006910433547000134</v>
      </c>
      <c r="B1709" s="41" t="s">
        <v>11603</v>
      </c>
      <c r="C1709" s="41" t="s">
        <v>8876</v>
      </c>
      <c r="D1709" s="41" t="s">
        <v>8877</v>
      </c>
      <c r="E1709" s="54">
        <v>65</v>
      </c>
      <c r="F1709" s="42">
        <v>45754.515972222223</v>
      </c>
      <c r="G1709" s="40"/>
      <c r="H1709" s="40"/>
    </row>
    <row r="1710" spans="1:8" x14ac:dyDescent="0.25">
      <c r="A1710" s="46" t="str">
        <f t="shared" si="84"/>
        <v>0010560401086472000171</v>
      </c>
      <c r="B1710" s="41" t="s">
        <v>11604</v>
      </c>
      <c r="C1710" s="41" t="s">
        <v>8725</v>
      </c>
      <c r="D1710" s="41" t="s">
        <v>8726</v>
      </c>
      <c r="E1710" s="54">
        <v>4134.3599999999997</v>
      </c>
      <c r="F1710" s="42">
        <v>45754.520833333336</v>
      </c>
      <c r="G1710" s="40"/>
      <c r="H1710" s="40"/>
    </row>
    <row r="1711" spans="1:8" x14ac:dyDescent="0.25">
      <c r="A1711" s="46" t="str">
        <f t="shared" si="84"/>
        <v>2025564372157654000215</v>
      </c>
      <c r="B1711" s="41" t="s">
        <v>11605</v>
      </c>
      <c r="C1711" s="41" t="s">
        <v>119</v>
      </c>
      <c r="D1711" s="41" t="s">
        <v>10330</v>
      </c>
      <c r="E1711" s="54">
        <v>677.6</v>
      </c>
      <c r="F1711" s="42">
        <v>45754.524305555555</v>
      </c>
      <c r="G1711" s="40"/>
      <c r="H1711" s="40"/>
    </row>
    <row r="1712" spans="1:8" x14ac:dyDescent="0.25">
      <c r="A1712" s="46" t="str">
        <f t="shared" si="84"/>
        <v>2025564972157654000215</v>
      </c>
      <c r="B1712" s="41" t="s">
        <v>11606</v>
      </c>
      <c r="C1712" s="41" t="s">
        <v>119</v>
      </c>
      <c r="D1712" s="41" t="s">
        <v>10330</v>
      </c>
      <c r="E1712" s="54">
        <v>677.6</v>
      </c>
      <c r="F1712" s="42">
        <v>45754.52847222222</v>
      </c>
      <c r="G1712" s="40"/>
      <c r="H1712" s="40"/>
    </row>
    <row r="1713" spans="1:8" x14ac:dyDescent="0.25">
      <c r="A1713" s="46" t="str">
        <f t="shared" si="84"/>
        <v>2025565172157654000215</v>
      </c>
      <c r="B1713" s="41" t="s">
        <v>11607</v>
      </c>
      <c r="C1713" s="41" t="s">
        <v>119</v>
      </c>
      <c r="D1713" s="41" t="s">
        <v>10330</v>
      </c>
      <c r="E1713" s="54">
        <v>677.6</v>
      </c>
      <c r="F1713" s="42">
        <v>45754.530555555553</v>
      </c>
      <c r="G1713" s="40"/>
      <c r="H1713" s="40"/>
    </row>
    <row r="1714" spans="1:8" x14ac:dyDescent="0.25">
      <c r="A1714" s="46" t="str">
        <f t="shared" si="84"/>
        <v>9174884058119199000151</v>
      </c>
      <c r="B1714" s="41" t="s">
        <v>11608</v>
      </c>
      <c r="C1714" s="41" t="s">
        <v>358</v>
      </c>
      <c r="D1714" s="41" t="s">
        <v>7882</v>
      </c>
      <c r="E1714" s="54">
        <v>140875.49</v>
      </c>
      <c r="F1714" s="42">
        <v>45754.660416666666</v>
      </c>
      <c r="G1714" s="40"/>
      <c r="H1714" s="40"/>
    </row>
    <row r="1715" spans="1:8" x14ac:dyDescent="0.25">
      <c r="A1715" s="46" t="str">
        <f t="shared" si="84"/>
        <v>0000477722772012000177</v>
      </c>
      <c r="B1715" s="41" t="s">
        <v>11609</v>
      </c>
      <c r="C1715" s="41" t="s">
        <v>124</v>
      </c>
      <c r="D1715" s="41" t="s">
        <v>9268</v>
      </c>
      <c r="E1715" s="54">
        <v>2000</v>
      </c>
      <c r="F1715" s="42">
        <v>45754.683333333334</v>
      </c>
      <c r="G1715" s="40"/>
      <c r="H1715" s="40"/>
    </row>
    <row r="1716" spans="1:8" x14ac:dyDescent="0.25">
      <c r="A1716" s="46" t="str">
        <f t="shared" si="84"/>
        <v>0002017404359325000116</v>
      </c>
      <c r="B1716" s="41" t="s">
        <v>11610</v>
      </c>
      <c r="C1716" s="41" t="s">
        <v>587</v>
      </c>
      <c r="D1716" s="41" t="s">
        <v>10328</v>
      </c>
      <c r="E1716" s="54">
        <v>7500</v>
      </c>
      <c r="F1716" s="42">
        <v>45754.6875</v>
      </c>
      <c r="G1716" s="40"/>
      <c r="H1716" s="40"/>
    </row>
    <row r="1717" spans="1:8" x14ac:dyDescent="0.25">
      <c r="A1717" s="46" t="str">
        <f t="shared" si="84"/>
        <v>0000077133697011000121</v>
      </c>
      <c r="B1717" s="41" t="s">
        <v>11611</v>
      </c>
      <c r="C1717" s="41" t="s">
        <v>3145</v>
      </c>
      <c r="D1717" s="41" t="s">
        <v>3146</v>
      </c>
      <c r="E1717" s="54">
        <v>1045</v>
      </c>
      <c r="F1717" s="42">
        <v>45754.692361111112</v>
      </c>
      <c r="G1717" s="40"/>
      <c r="H1717" s="40"/>
    </row>
    <row r="1718" spans="1:8" x14ac:dyDescent="0.25">
      <c r="A1718" s="46" t="str">
        <f t="shared" si="84"/>
        <v>0000625715491115000101</v>
      </c>
      <c r="B1718" s="41" t="s">
        <v>11612</v>
      </c>
      <c r="C1718" s="41" t="s">
        <v>117</v>
      </c>
      <c r="D1718" s="41" t="s">
        <v>4760</v>
      </c>
      <c r="E1718" s="54">
        <v>22800</v>
      </c>
      <c r="F1718" s="42">
        <v>45754.700694444444</v>
      </c>
      <c r="G1718" s="40"/>
      <c r="H1718" s="40"/>
    </row>
    <row r="1719" spans="1:8" x14ac:dyDescent="0.25">
      <c r="A1719" s="46" t="str">
        <f t="shared" si="84"/>
        <v>0004838801253053000187</v>
      </c>
      <c r="B1719" s="41" t="s">
        <v>11613</v>
      </c>
      <c r="C1719" s="41" t="s">
        <v>5265</v>
      </c>
      <c r="D1719" s="41" t="s">
        <v>5266</v>
      </c>
      <c r="E1719" s="54">
        <v>1680</v>
      </c>
      <c r="F1719" s="42">
        <v>45754.703472222223</v>
      </c>
      <c r="G1719" s="40"/>
      <c r="H1719" s="40"/>
    </row>
    <row r="1720" spans="1:8" x14ac:dyDescent="0.25">
      <c r="A1720" s="46" t="str">
        <f t="shared" si="84"/>
        <v>0000625615491115000101</v>
      </c>
      <c r="B1720" s="41" t="s">
        <v>764</v>
      </c>
      <c r="C1720" s="41" t="s">
        <v>117</v>
      </c>
      <c r="D1720" s="41" t="s">
        <v>4760</v>
      </c>
      <c r="E1720" s="54">
        <v>3093</v>
      </c>
      <c r="F1720" s="42">
        <v>45754.706944444442</v>
      </c>
      <c r="G1720" s="40"/>
      <c r="H1720" s="40"/>
    </row>
    <row r="1721" spans="1:8" x14ac:dyDescent="0.25">
      <c r="A1721" s="46" t="str">
        <f t="shared" si="84"/>
        <v>0004939001253053000187</v>
      </c>
      <c r="B1721" s="41" t="s">
        <v>11614</v>
      </c>
      <c r="C1721" s="41" t="s">
        <v>5265</v>
      </c>
      <c r="D1721" s="41" t="s">
        <v>5266</v>
      </c>
      <c r="E1721" s="54">
        <v>2020</v>
      </c>
      <c r="F1721" s="42">
        <v>45754.709722222222</v>
      </c>
      <c r="G1721" s="40"/>
      <c r="H1721" s="40"/>
    </row>
    <row r="1722" spans="1:8" x14ac:dyDescent="0.25">
      <c r="A1722" s="46" t="str">
        <f t="shared" si="84"/>
        <v>0004938901253053000187</v>
      </c>
      <c r="B1722" s="41" t="s">
        <v>11615</v>
      </c>
      <c r="C1722" s="41" t="s">
        <v>5265</v>
      </c>
      <c r="D1722" s="41" t="s">
        <v>5266</v>
      </c>
      <c r="E1722" s="54">
        <v>2597</v>
      </c>
      <c r="F1722" s="42">
        <v>45754.713194444441</v>
      </c>
      <c r="G1722" s="40"/>
      <c r="H1722" s="40"/>
    </row>
    <row r="1723" spans="1:8" x14ac:dyDescent="0.25">
      <c r="A1723" s="46" t="str">
        <f t="shared" si="84"/>
        <v>DESP#000056186913</v>
      </c>
      <c r="B1723" s="41" t="s">
        <v>11616</v>
      </c>
      <c r="C1723" s="41"/>
      <c r="D1723" s="41" t="s">
        <v>11617</v>
      </c>
      <c r="E1723" s="54">
        <v>123.7</v>
      </c>
      <c r="F1723" s="42">
        <v>45754.726388888892</v>
      </c>
      <c r="G1723" s="40"/>
      <c r="H1723" s="40"/>
    </row>
    <row r="1724" spans="1:8" x14ac:dyDescent="0.25">
      <c r="A1724" s="46" t="str">
        <f t="shared" si="84"/>
        <v>DESP#000056246104</v>
      </c>
      <c r="B1724" s="41" t="s">
        <v>11618</v>
      </c>
      <c r="C1724" s="41"/>
      <c r="D1724" s="41" t="s">
        <v>11619</v>
      </c>
      <c r="E1724" s="54">
        <v>543.9</v>
      </c>
      <c r="F1724" s="42">
        <v>45754.726388888892</v>
      </c>
      <c r="G1724" s="40"/>
      <c r="H1724" s="40"/>
    </row>
    <row r="1725" spans="1:8" x14ac:dyDescent="0.25">
      <c r="A1725" s="46" t="str">
        <f t="shared" si="84"/>
        <v>DESP#000056246252</v>
      </c>
      <c r="B1725" s="41" t="s">
        <v>11620</v>
      </c>
      <c r="C1725" s="41"/>
      <c r="D1725" s="41" t="s">
        <v>11621</v>
      </c>
      <c r="E1725" s="54">
        <v>518</v>
      </c>
      <c r="F1725" s="42">
        <v>45754.726388888892</v>
      </c>
      <c r="G1725" s="40"/>
      <c r="H1725" s="40"/>
    </row>
    <row r="1726" spans="1:8" x14ac:dyDescent="0.25">
      <c r="A1726" s="46" t="str">
        <f t="shared" si="84"/>
        <v>DESP#000056295031</v>
      </c>
      <c r="B1726" s="41" t="s">
        <v>11622</v>
      </c>
      <c r="C1726" s="41"/>
      <c r="D1726" s="41" t="s">
        <v>11623</v>
      </c>
      <c r="E1726" s="54">
        <v>465.56</v>
      </c>
      <c r="F1726" s="42">
        <v>45754.726388888892</v>
      </c>
      <c r="G1726" s="40"/>
      <c r="H1726" s="40"/>
    </row>
    <row r="1727" spans="1:8" x14ac:dyDescent="0.25">
      <c r="A1727" s="46" t="str">
        <f t="shared" si="84"/>
        <v>DESP#000056297978</v>
      </c>
      <c r="B1727" s="41" t="s">
        <v>11624</v>
      </c>
      <c r="C1727" s="41"/>
      <c r="D1727" s="41" t="s">
        <v>11625</v>
      </c>
      <c r="E1727" s="54">
        <v>51.89</v>
      </c>
      <c r="F1727" s="42">
        <v>45754.726388888892</v>
      </c>
      <c r="G1727" s="40"/>
      <c r="H1727" s="40"/>
    </row>
    <row r="1728" spans="1:8" x14ac:dyDescent="0.25">
      <c r="A1728" s="46" t="str">
        <f t="shared" si="84"/>
        <v>00120429 - NC02730611000110</v>
      </c>
      <c r="B1728" s="41" t="s">
        <v>11626</v>
      </c>
      <c r="C1728" s="41" t="s">
        <v>779</v>
      </c>
      <c r="D1728" s="41" t="s">
        <v>4787</v>
      </c>
      <c r="E1728" s="54">
        <v>-785.89</v>
      </c>
      <c r="F1728" s="42">
        <v>45754.738888888889</v>
      </c>
      <c r="G1728" s="40"/>
      <c r="H1728" s="40"/>
    </row>
    <row r="1729" spans="1:8" x14ac:dyDescent="0.25">
      <c r="A1729" s="46" t="str">
        <f t="shared" si="84"/>
        <v>00120430 - NC02730611000110</v>
      </c>
      <c r="B1729" s="41" t="s">
        <v>11627</v>
      </c>
      <c r="C1729" s="41" t="s">
        <v>779</v>
      </c>
      <c r="D1729" s="41" t="s">
        <v>4787</v>
      </c>
      <c r="E1729" s="54">
        <v>-4715.32</v>
      </c>
      <c r="F1729" s="42">
        <v>45754.751388888886</v>
      </c>
      <c r="G1729" s="40"/>
      <c r="H1729" s="40"/>
    </row>
    <row r="1730" spans="1:8" x14ac:dyDescent="0.25">
      <c r="A1730" s="46" t="str">
        <f t="shared" si="84"/>
        <v>ONS 004 R1 PISPIS</v>
      </c>
      <c r="B1730" s="41" t="s">
        <v>11628</v>
      </c>
      <c r="C1730" s="41" t="s">
        <v>10540</v>
      </c>
      <c r="D1730" s="41" t="s">
        <v>7556</v>
      </c>
      <c r="E1730" s="54">
        <v>45.56</v>
      </c>
      <c r="F1730" s="42">
        <v>45754.782638888886</v>
      </c>
      <c r="G1730" s="40"/>
      <c r="H1730" s="40"/>
    </row>
    <row r="1731" spans="1:8" x14ac:dyDescent="0.25">
      <c r="A1731" s="46" t="str">
        <f t="shared" si="84"/>
        <v>ONS 004 R1 COFINSCOFINS</v>
      </c>
      <c r="B1731" s="41" t="s">
        <v>11629</v>
      </c>
      <c r="C1731" s="41" t="s">
        <v>10542</v>
      </c>
      <c r="D1731" s="41" t="s">
        <v>7556</v>
      </c>
      <c r="E1731" s="54">
        <v>209.85</v>
      </c>
      <c r="F1731" s="42">
        <v>45754.78402777778</v>
      </c>
      <c r="G1731" s="40"/>
      <c r="H1731" s="40"/>
    </row>
    <row r="1732" spans="1:8" x14ac:dyDescent="0.25">
      <c r="A1732" s="46" t="str">
        <f t="shared" si="84"/>
        <v>ONS 004 R1 ISSISS</v>
      </c>
      <c r="B1732" s="41" t="s">
        <v>11630</v>
      </c>
      <c r="C1732" s="41" t="s">
        <v>10508</v>
      </c>
      <c r="D1732" s="41" t="s">
        <v>8281</v>
      </c>
      <c r="E1732" s="54">
        <v>131.88</v>
      </c>
      <c r="F1732" s="42">
        <v>45754.786111111112</v>
      </c>
      <c r="G1732" s="40"/>
      <c r="H1732" s="40"/>
    </row>
    <row r="1733" spans="1:8" x14ac:dyDescent="0.25">
      <c r="A1733" s="46" t="str">
        <f t="shared" ref="A1733:A1783" si="85">B1733&amp;C1733</f>
        <v>ONS 004 R1 CIDECIDE</v>
      </c>
      <c r="B1733" s="41" t="s">
        <v>11631</v>
      </c>
      <c r="C1733" s="41" t="s">
        <v>10909</v>
      </c>
      <c r="D1733" s="41" t="s">
        <v>7556</v>
      </c>
      <c r="E1733" s="54">
        <v>212.99</v>
      </c>
      <c r="F1733" s="42">
        <v>45754.795138888891</v>
      </c>
      <c r="G1733" s="40"/>
      <c r="H1733" s="40"/>
    </row>
    <row r="1734" spans="1:8" x14ac:dyDescent="0.25">
      <c r="A1734" s="46" t="str">
        <f t="shared" si="85"/>
        <v>ONS 004 R1 IRRFIRRF</v>
      </c>
      <c r="B1734" s="41" t="s">
        <v>11632</v>
      </c>
      <c r="C1734" s="41" t="s">
        <v>10529</v>
      </c>
      <c r="D1734" s="41" t="s">
        <v>7556</v>
      </c>
      <c r="E1734" s="54">
        <v>375.87</v>
      </c>
      <c r="F1734" s="42">
        <v>45754.796527777777</v>
      </c>
      <c r="G1734" s="40"/>
      <c r="H1734" s="40"/>
    </row>
    <row r="1735" spans="1:8" x14ac:dyDescent="0.25">
      <c r="A1735" s="46" t="str">
        <f t="shared" si="85"/>
        <v>ONS 004 R1 IOF90400888000142</v>
      </c>
      <c r="B1735" s="41" t="s">
        <v>11633</v>
      </c>
      <c r="C1735" s="41" t="s">
        <v>3844</v>
      </c>
      <c r="D1735" s="41" t="s">
        <v>3845</v>
      </c>
      <c r="E1735" s="54">
        <v>8.09</v>
      </c>
      <c r="F1735" s="42">
        <v>45754.798611111109</v>
      </c>
      <c r="G1735" s="40"/>
      <c r="H1735" s="40"/>
    </row>
    <row r="1736" spans="1:8" x14ac:dyDescent="0.25">
      <c r="A1736" s="46" t="str">
        <f t="shared" si="85"/>
        <v>ONS 005 R1 PISPIS</v>
      </c>
      <c r="B1736" s="41" t="s">
        <v>11634</v>
      </c>
      <c r="C1736" s="41" t="s">
        <v>10540</v>
      </c>
      <c r="D1736" s="41" t="s">
        <v>7556</v>
      </c>
      <c r="E1736" s="54">
        <v>22.78</v>
      </c>
      <c r="F1736" s="42">
        <v>45754.8</v>
      </c>
      <c r="G1736" s="40"/>
      <c r="H1736" s="40"/>
    </row>
    <row r="1737" spans="1:8" x14ac:dyDescent="0.25">
      <c r="A1737" s="46" t="str">
        <f t="shared" si="85"/>
        <v>ONS 005 R1 COFINSCOFINS</v>
      </c>
      <c r="B1737" s="41" t="s">
        <v>11635</v>
      </c>
      <c r="C1737" s="41" t="s">
        <v>10542</v>
      </c>
      <c r="D1737" s="41" t="s">
        <v>7556</v>
      </c>
      <c r="E1737" s="54">
        <v>104.92</v>
      </c>
      <c r="F1737" s="42">
        <v>45754.826388888891</v>
      </c>
      <c r="G1737" s="40"/>
      <c r="H1737" s="40"/>
    </row>
    <row r="1738" spans="1:8" x14ac:dyDescent="0.25">
      <c r="A1738" s="46" t="str">
        <f t="shared" si="85"/>
        <v>ONS 005 R1 CIDECIDE</v>
      </c>
      <c r="B1738" s="41" t="s">
        <v>11636</v>
      </c>
      <c r="C1738" s="41" t="s">
        <v>10909</v>
      </c>
      <c r="D1738" s="41" t="s">
        <v>7556</v>
      </c>
      <c r="E1738" s="54">
        <v>106.5</v>
      </c>
      <c r="F1738" s="42">
        <v>45754.828472222223</v>
      </c>
      <c r="G1738" s="40"/>
      <c r="H1738" s="40"/>
    </row>
    <row r="1739" spans="1:8" x14ac:dyDescent="0.25">
      <c r="A1739" s="46" t="str">
        <f t="shared" si="85"/>
        <v>ONS 005 R1 IOF90400888000142</v>
      </c>
      <c r="B1739" s="41" t="s">
        <v>11637</v>
      </c>
      <c r="C1739" s="41" t="s">
        <v>3844</v>
      </c>
      <c r="D1739" s="41" t="s">
        <v>3845</v>
      </c>
      <c r="E1739" s="54">
        <v>4.05</v>
      </c>
      <c r="F1739" s="42">
        <v>45754.829861111109</v>
      </c>
      <c r="G1739" s="40"/>
      <c r="H1739" s="40"/>
    </row>
    <row r="1740" spans="1:8" x14ac:dyDescent="0.25">
      <c r="A1740" s="46" t="str">
        <f t="shared" si="85"/>
        <v>ONS 005 R1 IRRFIRRF</v>
      </c>
      <c r="B1740" s="41" t="s">
        <v>11638</v>
      </c>
      <c r="C1740" s="41" t="s">
        <v>10529</v>
      </c>
      <c r="D1740" s="41" t="s">
        <v>7556</v>
      </c>
      <c r="E1740" s="54">
        <v>187.93</v>
      </c>
      <c r="F1740" s="42">
        <v>45754.849305555559</v>
      </c>
      <c r="G1740" s="40"/>
      <c r="H1740" s="40"/>
    </row>
    <row r="1741" spans="1:8" x14ac:dyDescent="0.25">
      <c r="A1741" s="46" t="str">
        <f t="shared" si="85"/>
        <v>ONS 005 R1 ISSISS</v>
      </c>
      <c r="B1741" s="41" t="s">
        <v>11639</v>
      </c>
      <c r="C1741" s="41" t="s">
        <v>10508</v>
      </c>
      <c r="D1741" s="41" t="s">
        <v>8281</v>
      </c>
      <c r="E1741" s="54">
        <v>65.94</v>
      </c>
      <c r="F1741" s="42">
        <v>45754.851388888892</v>
      </c>
      <c r="G1741" s="40"/>
      <c r="H1741" s="40"/>
    </row>
    <row r="1742" spans="1:8" x14ac:dyDescent="0.25">
      <c r="A1742" s="46" t="str">
        <f t="shared" si="85"/>
        <v>DESP#000056249755</v>
      </c>
      <c r="B1742" s="41" t="s">
        <v>11640</v>
      </c>
      <c r="C1742" s="41"/>
      <c r="D1742" s="41" t="s">
        <v>11481</v>
      </c>
      <c r="E1742" s="54">
        <v>655.58</v>
      </c>
      <c r="F1742" s="42">
        <v>45755.396527777775</v>
      </c>
      <c r="G1742" s="40"/>
      <c r="H1742" s="40"/>
    </row>
    <row r="1743" spans="1:8" x14ac:dyDescent="0.25">
      <c r="A1743" s="46" t="str">
        <f t="shared" si="85"/>
        <v>DESP#000056295071</v>
      </c>
      <c r="B1743" s="41" t="s">
        <v>11641</v>
      </c>
      <c r="C1743" s="41"/>
      <c r="D1743" s="41" t="s">
        <v>11576</v>
      </c>
      <c r="E1743" s="54">
        <v>196.17</v>
      </c>
      <c r="F1743" s="42">
        <v>45755.396527777775</v>
      </c>
      <c r="G1743" s="40"/>
      <c r="H1743" s="40"/>
    </row>
    <row r="1744" spans="1:8" x14ac:dyDescent="0.25">
      <c r="A1744" s="46" t="str">
        <f t="shared" si="85"/>
        <v>0000037726630926000154</v>
      </c>
      <c r="B1744" s="41" t="s">
        <v>11642</v>
      </c>
      <c r="C1744" s="41" t="s">
        <v>364</v>
      </c>
      <c r="D1744" s="41" t="s">
        <v>10215</v>
      </c>
      <c r="E1744" s="54">
        <v>51478.400000000001</v>
      </c>
      <c r="F1744" s="42">
        <v>45755.40625</v>
      </c>
      <c r="G1744" s="40"/>
      <c r="H1744" s="40"/>
    </row>
    <row r="1745" spans="1:8" x14ac:dyDescent="0.25">
      <c r="A1745" s="46" t="str">
        <f t="shared" si="85"/>
        <v>9644650703034433000156</v>
      </c>
      <c r="B1745" s="41" t="s">
        <v>11643</v>
      </c>
      <c r="C1745" s="41" t="s">
        <v>4122</v>
      </c>
      <c r="D1745" s="41" t="s">
        <v>4123</v>
      </c>
      <c r="E1745" s="54">
        <v>193.05</v>
      </c>
      <c r="F1745" s="42">
        <v>45755.565972222219</v>
      </c>
      <c r="G1745" s="40"/>
      <c r="H1745" s="40"/>
    </row>
    <row r="1746" spans="1:8" x14ac:dyDescent="0.25">
      <c r="A1746" s="46" t="str">
        <f t="shared" si="85"/>
        <v>00120427 - NC02730611000110</v>
      </c>
      <c r="B1746" s="41" t="s">
        <v>11644</v>
      </c>
      <c r="C1746" s="41" t="s">
        <v>779</v>
      </c>
      <c r="D1746" s="41" t="s">
        <v>4787</v>
      </c>
      <c r="E1746" s="54">
        <v>-127.12</v>
      </c>
      <c r="F1746" s="42">
        <v>45755.615972222222</v>
      </c>
      <c r="G1746" s="40"/>
      <c r="H1746" s="40"/>
    </row>
    <row r="1747" spans="1:8" x14ac:dyDescent="0.25">
      <c r="A1747" s="46" t="str">
        <f t="shared" si="85"/>
        <v>00120428 - NC02730611000110</v>
      </c>
      <c r="B1747" s="41" t="s">
        <v>11645</v>
      </c>
      <c r="C1747" s="41" t="s">
        <v>779</v>
      </c>
      <c r="D1747" s="41" t="s">
        <v>4787</v>
      </c>
      <c r="E1747" s="54">
        <v>-762.7</v>
      </c>
      <c r="F1747" s="42">
        <v>45755.620138888888</v>
      </c>
      <c r="G1747" s="40"/>
      <c r="H1747" s="40"/>
    </row>
    <row r="1748" spans="1:8" x14ac:dyDescent="0.25">
      <c r="A1748" s="46" t="str">
        <f t="shared" si="85"/>
        <v>0002323527532282000124</v>
      </c>
      <c r="B1748" s="41" t="s">
        <v>11646</v>
      </c>
      <c r="C1748" s="41" t="s">
        <v>1875</v>
      </c>
      <c r="D1748" s="41" t="s">
        <v>9753</v>
      </c>
      <c r="E1748" s="54">
        <v>21612.560000000001</v>
      </c>
      <c r="F1748" s="42">
        <v>45755.620833333334</v>
      </c>
      <c r="G1748" s="40"/>
      <c r="H1748" s="40"/>
    </row>
    <row r="1749" spans="1:8" x14ac:dyDescent="0.25">
      <c r="A1749" s="46" t="str">
        <f t="shared" si="85"/>
        <v>DESP#000056307501</v>
      </c>
      <c r="B1749" s="41" t="s">
        <v>11647</v>
      </c>
      <c r="C1749" s="41"/>
      <c r="D1749" s="41" t="s">
        <v>11648</v>
      </c>
      <c r="E1749" s="54">
        <v>100.17</v>
      </c>
      <c r="F1749" s="42">
        <v>45756.393055555556</v>
      </c>
      <c r="G1749" s="40"/>
      <c r="H1749" s="40"/>
    </row>
    <row r="1750" spans="1:8" x14ac:dyDescent="0.25">
      <c r="A1750" s="46" t="str">
        <f t="shared" si="85"/>
        <v>DESP#000056307521</v>
      </c>
      <c r="B1750" s="41" t="s">
        <v>11649</v>
      </c>
      <c r="C1750" s="41"/>
      <c r="D1750" s="41" t="s">
        <v>11650</v>
      </c>
      <c r="E1750" s="54">
        <v>208</v>
      </c>
      <c r="F1750" s="42">
        <v>45756.393055555556</v>
      </c>
      <c r="G1750" s="40"/>
      <c r="H1750" s="40"/>
    </row>
    <row r="1751" spans="1:8" x14ac:dyDescent="0.25">
      <c r="A1751" s="46" t="str">
        <f t="shared" si="85"/>
        <v>000067994001641000104</v>
      </c>
      <c r="B1751" s="41" t="s">
        <v>11651</v>
      </c>
      <c r="C1751" s="41" t="s">
        <v>663</v>
      </c>
      <c r="D1751" s="41" t="s">
        <v>4026</v>
      </c>
      <c r="E1751" s="54">
        <v>0</v>
      </c>
      <c r="F1751" s="42">
        <v>45756.398611111108</v>
      </c>
      <c r="G1751" s="40"/>
      <c r="H1751" s="40"/>
    </row>
    <row r="1752" spans="1:8" x14ac:dyDescent="0.25">
      <c r="A1752" s="46" t="str">
        <f t="shared" si="85"/>
        <v>0020250408270682000164</v>
      </c>
      <c r="B1752" s="41" t="s">
        <v>903</v>
      </c>
      <c r="C1752" s="41" t="s">
        <v>195</v>
      </c>
      <c r="D1752" s="41" t="s">
        <v>4634</v>
      </c>
      <c r="E1752" s="54">
        <v>2737093.32</v>
      </c>
      <c r="F1752" s="42">
        <v>45756.45</v>
      </c>
      <c r="G1752" s="40"/>
      <c r="H1752" s="40"/>
    </row>
    <row r="1753" spans="1:8" x14ac:dyDescent="0.25">
      <c r="A1753" s="46" t="str">
        <f t="shared" si="85"/>
        <v>0062317064601925000170</v>
      </c>
      <c r="B1753" s="41" t="s">
        <v>11652</v>
      </c>
      <c r="C1753" s="41" t="s">
        <v>1492</v>
      </c>
      <c r="D1753" s="41" t="s">
        <v>10411</v>
      </c>
      <c r="E1753" s="54">
        <v>3468</v>
      </c>
      <c r="F1753" s="42">
        <v>45756.450694444444</v>
      </c>
      <c r="G1753" s="40"/>
      <c r="H1753" s="40"/>
    </row>
    <row r="1754" spans="1:8" x14ac:dyDescent="0.25">
      <c r="A1754" s="46" t="str">
        <f t="shared" si="85"/>
        <v>0000114207850212000107</v>
      </c>
      <c r="B1754" s="41" t="s">
        <v>11653</v>
      </c>
      <c r="C1754" s="41" t="s">
        <v>142</v>
      </c>
      <c r="D1754" s="41" t="s">
        <v>8517</v>
      </c>
      <c r="E1754" s="54">
        <v>217.9</v>
      </c>
      <c r="F1754" s="42">
        <v>45756.46597222222</v>
      </c>
      <c r="G1754" s="40"/>
      <c r="H1754" s="40"/>
    </row>
    <row r="1755" spans="1:8" x14ac:dyDescent="0.25">
      <c r="A1755" s="46" t="str">
        <f t="shared" si="85"/>
        <v>0000679694001641000104</v>
      </c>
      <c r="B1755" s="41" t="s">
        <v>11654</v>
      </c>
      <c r="C1755" s="41" t="s">
        <v>663</v>
      </c>
      <c r="D1755" s="41" t="s">
        <v>4026</v>
      </c>
      <c r="E1755" s="54">
        <v>220.22</v>
      </c>
      <c r="F1755" s="42">
        <v>45756.481944444444</v>
      </c>
      <c r="G1755" s="40"/>
      <c r="H1755" s="40"/>
    </row>
    <row r="1756" spans="1:8" x14ac:dyDescent="0.25">
      <c r="A1756" s="46" t="str">
        <f t="shared" si="85"/>
        <v>0211154400394726000156</v>
      </c>
      <c r="B1756" s="41" t="s">
        <v>11655</v>
      </c>
      <c r="C1756" s="41" t="s">
        <v>8973</v>
      </c>
      <c r="D1756" s="41" t="s">
        <v>8974</v>
      </c>
      <c r="E1756" s="54">
        <v>524</v>
      </c>
      <c r="F1756" s="42">
        <v>45756.602083333331</v>
      </c>
      <c r="G1756" s="40"/>
      <c r="H1756" s="40"/>
    </row>
    <row r="1757" spans="1:8" x14ac:dyDescent="0.25">
      <c r="A1757" s="46" t="str">
        <f t="shared" si="85"/>
        <v>DESP#000056298603</v>
      </c>
      <c r="B1757" s="41" t="s">
        <v>11656</v>
      </c>
      <c r="C1757" s="41"/>
      <c r="D1757" s="41" t="s">
        <v>11539</v>
      </c>
      <c r="E1757" s="54">
        <v>205.45</v>
      </c>
      <c r="F1757" s="42">
        <v>45757.394444444442</v>
      </c>
      <c r="G1757" s="40"/>
      <c r="H1757" s="40"/>
    </row>
    <row r="1758" spans="1:8" x14ac:dyDescent="0.25">
      <c r="A1758" s="46" t="str">
        <f t="shared" si="85"/>
        <v>DESP#000056307196</v>
      </c>
      <c r="B1758" s="41" t="s">
        <v>11657</v>
      </c>
      <c r="C1758" s="41"/>
      <c r="D1758" s="41" t="s">
        <v>11658</v>
      </c>
      <c r="E1758" s="54">
        <v>42.17</v>
      </c>
      <c r="F1758" s="42">
        <v>45757.394444444442</v>
      </c>
      <c r="G1758" s="40"/>
      <c r="H1758" s="40"/>
    </row>
    <row r="1759" spans="1:8" x14ac:dyDescent="0.25">
      <c r="A1759" s="46" t="str">
        <f t="shared" si="85"/>
        <v>DESP#000056331997</v>
      </c>
      <c r="B1759" s="41" t="s">
        <v>11659</v>
      </c>
      <c r="C1759" s="41"/>
      <c r="D1759" s="41" t="s">
        <v>11660</v>
      </c>
      <c r="E1759" s="54">
        <v>555</v>
      </c>
      <c r="F1759" s="42">
        <v>45757.394444444442</v>
      </c>
      <c r="G1759" s="40"/>
      <c r="H1759" s="40"/>
    </row>
    <row r="1760" spans="1:8" x14ac:dyDescent="0.25">
      <c r="A1760" s="46" t="str">
        <f t="shared" si="85"/>
        <v>JD - 1001396652025401310005456457000129</v>
      </c>
      <c r="B1760" s="41" t="s">
        <v>11661</v>
      </c>
      <c r="C1760" s="41" t="s">
        <v>6804</v>
      </c>
      <c r="D1760" s="41" t="s">
        <v>6805</v>
      </c>
      <c r="E1760" s="54">
        <v>138.94999999999999</v>
      </c>
      <c r="F1760" s="42">
        <v>45757.398611111108</v>
      </c>
      <c r="G1760" s="40"/>
      <c r="H1760" s="40"/>
    </row>
    <row r="1761" spans="1:8" x14ac:dyDescent="0.25">
      <c r="A1761" s="46" t="str">
        <f t="shared" si="85"/>
        <v>ADTO#000055845039</v>
      </c>
      <c r="B1761" s="41" t="s">
        <v>11662</v>
      </c>
      <c r="C1761" s="41"/>
      <c r="D1761" s="41" t="s">
        <v>11663</v>
      </c>
      <c r="E1761" s="54">
        <v>740</v>
      </c>
      <c r="F1761" s="42">
        <v>45757.4</v>
      </c>
      <c r="G1761" s="40"/>
      <c r="H1761" s="40"/>
    </row>
    <row r="1762" spans="1:8" x14ac:dyDescent="0.25">
      <c r="A1762" s="46" t="str">
        <f t="shared" si="85"/>
        <v>ADTO#000056156052</v>
      </c>
      <c r="B1762" s="41" t="s">
        <v>11664</v>
      </c>
      <c r="C1762" s="41"/>
      <c r="D1762" s="41" t="s">
        <v>11665</v>
      </c>
      <c r="E1762" s="54">
        <v>555</v>
      </c>
      <c r="F1762" s="42">
        <v>45757.4</v>
      </c>
      <c r="G1762" s="40"/>
      <c r="H1762" s="40"/>
    </row>
    <row r="1763" spans="1:8" x14ac:dyDescent="0.25">
      <c r="A1763" s="46" t="str">
        <f t="shared" si="85"/>
        <v>0002651809458123000145</v>
      </c>
      <c r="B1763" s="41" t="s">
        <v>11666</v>
      </c>
      <c r="C1763" s="41" t="s">
        <v>8368</v>
      </c>
      <c r="D1763" s="41" t="s">
        <v>8369</v>
      </c>
      <c r="E1763" s="54">
        <v>6836.81</v>
      </c>
      <c r="F1763" s="42">
        <v>45757.419444444444</v>
      </c>
      <c r="G1763" s="40"/>
      <c r="H1763" s="40"/>
    </row>
    <row r="1764" spans="1:8" x14ac:dyDescent="0.25">
      <c r="A1764" s="46" t="str">
        <f t="shared" si="85"/>
        <v>0001352409305983000149</v>
      </c>
      <c r="B1764" s="41" t="s">
        <v>11667</v>
      </c>
      <c r="C1764" s="41" t="s">
        <v>984</v>
      </c>
      <c r="D1764" s="41" t="s">
        <v>8394</v>
      </c>
      <c r="E1764" s="54">
        <v>7000</v>
      </c>
      <c r="F1764" s="42">
        <v>45757.422222222223</v>
      </c>
      <c r="G1764" s="40"/>
      <c r="H1764" s="40"/>
    </row>
    <row r="1765" spans="1:8" x14ac:dyDescent="0.25">
      <c r="A1765" s="46" t="str">
        <f t="shared" si="85"/>
        <v>0010247096534094000158</v>
      </c>
      <c r="B1765" s="41" t="s">
        <v>11668</v>
      </c>
      <c r="C1765" s="41" t="s">
        <v>149</v>
      </c>
      <c r="D1765" s="41" t="s">
        <v>3207</v>
      </c>
      <c r="E1765" s="54">
        <v>37713.4</v>
      </c>
      <c r="F1765" s="42">
        <v>45757.424305555556</v>
      </c>
      <c r="G1765" s="40"/>
      <c r="H1765" s="40"/>
    </row>
    <row r="1766" spans="1:8" x14ac:dyDescent="0.25">
      <c r="A1766" s="46" t="str">
        <f t="shared" si="85"/>
        <v>0001027823007579000110</v>
      </c>
      <c r="B1766" s="41" t="s">
        <v>11669</v>
      </c>
      <c r="C1766" s="41" t="s">
        <v>642</v>
      </c>
      <c r="D1766" s="41" t="s">
        <v>8143</v>
      </c>
      <c r="E1766" s="54">
        <v>7230.05</v>
      </c>
      <c r="F1766" s="42">
        <v>45757.444444444445</v>
      </c>
      <c r="G1766" s="40"/>
      <c r="H1766" s="40"/>
    </row>
    <row r="1767" spans="1:8" x14ac:dyDescent="0.25">
      <c r="A1767" s="46" t="str">
        <f t="shared" si="85"/>
        <v>0010246496534094000158</v>
      </c>
      <c r="B1767" s="41" t="s">
        <v>11670</v>
      </c>
      <c r="C1767" s="41" t="s">
        <v>149</v>
      </c>
      <c r="D1767" s="41" t="s">
        <v>3207</v>
      </c>
      <c r="E1767" s="54">
        <v>183243.6</v>
      </c>
      <c r="F1767" s="42">
        <v>45757.447222222225</v>
      </c>
      <c r="G1767" s="40"/>
      <c r="H1767" s="40"/>
    </row>
    <row r="1768" spans="1:8" x14ac:dyDescent="0.25">
      <c r="A1768" s="46" t="str">
        <f t="shared" si="85"/>
        <v>0015858989237911000140</v>
      </c>
      <c r="B1768" s="41" t="s">
        <v>11671</v>
      </c>
      <c r="C1768" s="41" t="s">
        <v>1170</v>
      </c>
      <c r="D1768" s="41" t="s">
        <v>5971</v>
      </c>
      <c r="E1768" s="54">
        <v>230</v>
      </c>
      <c r="F1768" s="42">
        <v>45757.450694444444</v>
      </c>
      <c r="G1768" s="40"/>
      <c r="H1768" s="40"/>
    </row>
    <row r="1769" spans="1:8" x14ac:dyDescent="0.25">
      <c r="A1769" s="46" t="str">
        <f t="shared" si="85"/>
        <v>0062317164601925000170</v>
      </c>
      <c r="B1769" s="41" t="s">
        <v>11672</v>
      </c>
      <c r="C1769" s="41" t="s">
        <v>1492</v>
      </c>
      <c r="D1769" s="41" t="s">
        <v>10411</v>
      </c>
      <c r="E1769" s="54">
        <v>595.74</v>
      </c>
      <c r="F1769" s="42">
        <v>45757.46875</v>
      </c>
      <c r="G1769" s="40"/>
      <c r="H1769" s="40"/>
    </row>
    <row r="1770" spans="1:8" x14ac:dyDescent="0.25">
      <c r="A1770" s="46" t="str">
        <f t="shared" si="85"/>
        <v>0003901900001180000126</v>
      </c>
      <c r="B1770" s="41" t="s">
        <v>11673</v>
      </c>
      <c r="C1770" s="41" t="s">
        <v>60</v>
      </c>
      <c r="D1770" s="41" t="s">
        <v>11054</v>
      </c>
      <c r="E1770" s="54">
        <v>99768.82</v>
      </c>
      <c r="F1770" s="42">
        <v>45757.503472222219</v>
      </c>
      <c r="G1770" s="40"/>
      <c r="H1770" s="40"/>
    </row>
    <row r="1771" spans="1:8" x14ac:dyDescent="0.25">
      <c r="A1771" s="46" t="str">
        <f t="shared" si="85"/>
        <v>0003901800001180000126</v>
      </c>
      <c r="B1771" s="41" t="s">
        <v>11674</v>
      </c>
      <c r="C1771" s="41" t="s">
        <v>60</v>
      </c>
      <c r="D1771" s="41" t="s">
        <v>11054</v>
      </c>
      <c r="E1771" s="54">
        <v>65915.14</v>
      </c>
      <c r="F1771" s="42">
        <v>45757.512499999997</v>
      </c>
      <c r="G1771" s="40"/>
      <c r="H1771" s="40"/>
    </row>
    <row r="1772" spans="1:8" x14ac:dyDescent="0.25">
      <c r="A1772" s="46" t="str">
        <f t="shared" si="85"/>
        <v>0003902100001180000126</v>
      </c>
      <c r="B1772" s="41" t="s">
        <v>11675</v>
      </c>
      <c r="C1772" s="41" t="s">
        <v>60</v>
      </c>
      <c r="D1772" s="41" t="s">
        <v>11054</v>
      </c>
      <c r="E1772" s="54">
        <v>23836.18</v>
      </c>
      <c r="F1772" s="42">
        <v>45757.51666666667</v>
      </c>
      <c r="G1772" s="40"/>
      <c r="H1772" s="40"/>
    </row>
    <row r="1773" spans="1:8" x14ac:dyDescent="0.25">
      <c r="A1773" s="46" t="str">
        <f t="shared" si="85"/>
        <v>0003902000001180000126</v>
      </c>
      <c r="B1773" s="41" t="s">
        <v>11676</v>
      </c>
      <c r="C1773" s="41" t="s">
        <v>60</v>
      </c>
      <c r="D1773" s="41" t="s">
        <v>11054</v>
      </c>
      <c r="E1773" s="54">
        <v>39631.99</v>
      </c>
      <c r="F1773" s="42">
        <v>45757.521527777775</v>
      </c>
      <c r="G1773" s="40"/>
      <c r="H1773" s="40"/>
    </row>
    <row r="1774" spans="1:8" x14ac:dyDescent="0.25">
      <c r="A1774" s="46" t="str">
        <f t="shared" si="85"/>
        <v>0006451359456277000176</v>
      </c>
      <c r="B1774" s="41" t="s">
        <v>11677</v>
      </c>
      <c r="C1774" s="41" t="s">
        <v>653</v>
      </c>
      <c r="D1774" s="41" t="s">
        <v>7972</v>
      </c>
      <c r="E1774" s="54">
        <v>440529.53</v>
      </c>
      <c r="F1774" s="42">
        <v>45757.588194444441</v>
      </c>
      <c r="G1774" s="40"/>
      <c r="H1774" s="40"/>
    </row>
    <row r="1775" spans="1:8" x14ac:dyDescent="0.25">
      <c r="A1775" s="46" t="str">
        <f t="shared" si="85"/>
        <v>0090702033641663000144</v>
      </c>
      <c r="B1775" s="41" t="s">
        <v>11678</v>
      </c>
      <c r="C1775" s="41" t="s">
        <v>1437</v>
      </c>
      <c r="D1775" s="41" t="s">
        <v>5826</v>
      </c>
      <c r="E1775" s="54">
        <v>997.6</v>
      </c>
      <c r="F1775" s="42">
        <v>45757.629166666666</v>
      </c>
      <c r="G1775" s="40"/>
      <c r="H1775" s="40"/>
    </row>
    <row r="1776" spans="1:8" x14ac:dyDescent="0.25">
      <c r="A1776" s="46" t="str">
        <f t="shared" si="85"/>
        <v>0000042748164954000166</v>
      </c>
      <c r="B1776" s="41" t="s">
        <v>11679</v>
      </c>
      <c r="C1776" s="41" t="s">
        <v>2196</v>
      </c>
      <c r="D1776" s="41" t="s">
        <v>10318</v>
      </c>
      <c r="E1776" s="54">
        <v>5000</v>
      </c>
      <c r="F1776" s="42">
        <v>45757.645833333336</v>
      </c>
      <c r="G1776" s="40"/>
      <c r="H1776" s="40"/>
    </row>
    <row r="1777" spans="1:8" x14ac:dyDescent="0.25">
      <c r="A1777" s="46" t="str">
        <f t="shared" si="85"/>
        <v>0484129069034668000156</v>
      </c>
      <c r="B1777" s="41" t="s">
        <v>11680</v>
      </c>
      <c r="C1777" s="41" t="s">
        <v>126</v>
      </c>
      <c r="D1777" s="41" t="s">
        <v>11034</v>
      </c>
      <c r="E1777" s="54">
        <v>8299.75</v>
      </c>
      <c r="F1777" s="42">
        <v>45758.348611111112</v>
      </c>
      <c r="G1777" s="40"/>
      <c r="H1777" s="40"/>
    </row>
    <row r="1778" spans="1:8" x14ac:dyDescent="0.25">
      <c r="A1778" s="46" t="str">
        <f t="shared" si="85"/>
        <v>0484129369034668000156</v>
      </c>
      <c r="B1778" s="41" t="s">
        <v>11681</v>
      </c>
      <c r="C1778" s="41" t="s">
        <v>126</v>
      </c>
      <c r="D1778" s="41" t="s">
        <v>11034</v>
      </c>
      <c r="E1778" s="54">
        <v>3166.09</v>
      </c>
      <c r="F1778" s="42">
        <v>45758.359722222223</v>
      </c>
      <c r="G1778" s="40"/>
      <c r="H1778" s="40"/>
    </row>
    <row r="1779" spans="1:8" x14ac:dyDescent="0.25">
      <c r="A1779" s="46" t="str">
        <f t="shared" si="85"/>
        <v>3906032540432544000147</v>
      </c>
      <c r="B1779" s="41" t="s">
        <v>11682</v>
      </c>
      <c r="C1779" s="41" t="s">
        <v>448</v>
      </c>
      <c r="D1779" s="41" t="s">
        <v>4460</v>
      </c>
      <c r="E1779" s="54">
        <v>18989.75</v>
      </c>
      <c r="F1779" s="42">
        <v>45758.390277777777</v>
      </c>
      <c r="G1779" s="40"/>
      <c r="H1779" s="40"/>
    </row>
    <row r="1780" spans="1:8" x14ac:dyDescent="0.25">
      <c r="A1780" s="46" t="str">
        <f t="shared" si="85"/>
        <v>0025239042101436000117</v>
      </c>
      <c r="B1780" s="41" t="s">
        <v>11683</v>
      </c>
      <c r="C1780" s="41" t="s">
        <v>8051</v>
      </c>
      <c r="D1780" s="41" t="s">
        <v>8052</v>
      </c>
      <c r="E1780" s="54">
        <v>930</v>
      </c>
      <c r="F1780" s="42">
        <v>45758.393055555556</v>
      </c>
      <c r="G1780" s="40"/>
      <c r="H1780" s="40"/>
    </row>
    <row r="1781" spans="1:8" x14ac:dyDescent="0.25">
      <c r="A1781" s="46" t="str">
        <f t="shared" si="85"/>
        <v>0000286704588769000123</v>
      </c>
      <c r="B1781" s="41" t="s">
        <v>11684</v>
      </c>
      <c r="C1781" s="41" t="s">
        <v>3392</v>
      </c>
      <c r="D1781" s="41" t="s">
        <v>11685</v>
      </c>
      <c r="E1781" s="54">
        <v>1035</v>
      </c>
      <c r="F1781" s="42">
        <v>45758.395138888889</v>
      </c>
      <c r="G1781" s="40"/>
      <c r="H1781" s="40"/>
    </row>
    <row r="1782" spans="1:8" x14ac:dyDescent="0.25">
      <c r="A1782" s="46" t="str">
        <f t="shared" si="85"/>
        <v>DESP#000056307803</v>
      </c>
      <c r="B1782" s="41" t="s">
        <v>11686</v>
      </c>
      <c r="C1782" s="41"/>
      <c r="D1782" s="41" t="s">
        <v>11687</v>
      </c>
      <c r="E1782" s="54">
        <v>185</v>
      </c>
      <c r="F1782" s="42">
        <v>45758.397222222222</v>
      </c>
      <c r="G1782" s="40"/>
      <c r="H1782" s="40"/>
    </row>
    <row r="1783" spans="1:8" x14ac:dyDescent="0.25">
      <c r="A1783" s="46" t="str">
        <f t="shared" si="85"/>
        <v>DESP#000056320936</v>
      </c>
      <c r="B1783" s="41" t="s">
        <v>11688</v>
      </c>
      <c r="C1783" s="41"/>
      <c r="D1783" s="41" t="s">
        <v>11689</v>
      </c>
      <c r="E1783" s="54">
        <v>419.04</v>
      </c>
      <c r="F1783" s="42">
        <v>45758.397222222222</v>
      </c>
      <c r="G1783" s="40"/>
      <c r="H1783" s="40"/>
    </row>
    <row r="1784" spans="1:8" x14ac:dyDescent="0.25">
      <c r="A1784" s="46" t="str">
        <f t="shared" ref="A1784:A1841" si="86">B1784&amp;C1784</f>
        <v>0000555214777377000166</v>
      </c>
      <c r="B1784" s="41" t="s">
        <v>11690</v>
      </c>
      <c r="C1784" s="41" t="s">
        <v>738</v>
      </c>
      <c r="D1784" s="41" t="s">
        <v>3777</v>
      </c>
      <c r="E1784" s="54">
        <v>59.4</v>
      </c>
      <c r="F1784" s="42">
        <v>45758.399305555555</v>
      </c>
      <c r="G1784" s="40"/>
      <c r="H1784" s="40"/>
    </row>
    <row r="1785" spans="1:8" x14ac:dyDescent="0.25">
      <c r="A1785" s="46" t="str">
        <f t="shared" si="86"/>
        <v>0000000719490152000148</v>
      </c>
      <c r="B1785" s="41" t="s">
        <v>11691</v>
      </c>
      <c r="C1785" s="41" t="s">
        <v>223</v>
      </c>
      <c r="D1785" s="41" t="s">
        <v>6692</v>
      </c>
      <c r="E1785" s="54">
        <v>3300</v>
      </c>
      <c r="F1785" s="42">
        <v>45758.402777777781</v>
      </c>
      <c r="G1785" s="40"/>
      <c r="H1785" s="40"/>
    </row>
    <row r="1786" spans="1:8" x14ac:dyDescent="0.25">
      <c r="A1786" s="46" t="str">
        <f t="shared" si="86"/>
        <v>0000223529650979000125</v>
      </c>
      <c r="B1786" s="41" t="s">
        <v>11692</v>
      </c>
      <c r="C1786" s="41" t="s">
        <v>298</v>
      </c>
      <c r="D1786" s="41" t="s">
        <v>10664</v>
      </c>
      <c r="E1786" s="54">
        <v>14640</v>
      </c>
      <c r="F1786" s="42">
        <v>45758.406944444447</v>
      </c>
      <c r="G1786" s="40"/>
      <c r="H1786" s="40"/>
    </row>
    <row r="1787" spans="1:8" x14ac:dyDescent="0.25">
      <c r="A1787" s="46" t="str">
        <f t="shared" si="86"/>
        <v>0062616882699588000188</v>
      </c>
      <c r="B1787" s="41" t="s">
        <v>11693</v>
      </c>
      <c r="C1787" s="41" t="s">
        <v>10264</v>
      </c>
      <c r="D1787" s="41" t="s">
        <v>10265</v>
      </c>
      <c r="E1787" s="54">
        <v>1287</v>
      </c>
      <c r="F1787" s="42">
        <v>45758.412499999999</v>
      </c>
      <c r="G1787" s="40"/>
      <c r="H1787" s="40"/>
    </row>
    <row r="1788" spans="1:8" x14ac:dyDescent="0.25">
      <c r="A1788" s="46" t="str">
        <f t="shared" si="86"/>
        <v>0000295843549356000191</v>
      </c>
      <c r="B1788" s="41" t="s">
        <v>11694</v>
      </c>
      <c r="C1788" s="41" t="s">
        <v>11695</v>
      </c>
      <c r="D1788" s="41" t="s">
        <v>11696</v>
      </c>
      <c r="E1788" s="54">
        <v>400</v>
      </c>
      <c r="F1788" s="42">
        <v>45758.418749999997</v>
      </c>
      <c r="G1788" s="40"/>
      <c r="H1788" s="40"/>
    </row>
    <row r="1789" spans="1:8" x14ac:dyDescent="0.25">
      <c r="A1789" s="46" t="str">
        <f t="shared" si="86"/>
        <v>5393032540432544000147</v>
      </c>
      <c r="B1789" s="41" t="s">
        <v>11697</v>
      </c>
      <c r="C1789" s="41" t="s">
        <v>448</v>
      </c>
      <c r="D1789" s="41" t="s">
        <v>4460</v>
      </c>
      <c r="E1789" s="54">
        <v>2353.92</v>
      </c>
      <c r="F1789" s="42">
        <v>45758.42083333333</v>
      </c>
      <c r="G1789" s="40"/>
      <c r="H1789" s="40"/>
    </row>
    <row r="1790" spans="1:8" x14ac:dyDescent="0.25">
      <c r="A1790" s="46" t="str">
        <f t="shared" si="86"/>
        <v>0003550422942082000126</v>
      </c>
      <c r="B1790" s="41" t="s">
        <v>11698</v>
      </c>
      <c r="C1790" s="41" t="s">
        <v>10945</v>
      </c>
      <c r="D1790" s="41" t="s">
        <v>10946</v>
      </c>
      <c r="E1790" s="54">
        <v>1235</v>
      </c>
      <c r="F1790" s="42">
        <v>45758.427083333336</v>
      </c>
      <c r="G1790" s="40"/>
      <c r="H1790" s="40"/>
    </row>
    <row r="1791" spans="1:8" x14ac:dyDescent="0.25">
      <c r="A1791" s="46" t="str">
        <f t="shared" si="86"/>
        <v>0006838806306060000113</v>
      </c>
      <c r="B1791" s="41" t="s">
        <v>11699</v>
      </c>
      <c r="C1791" s="41" t="s">
        <v>3355</v>
      </c>
      <c r="D1791" s="41" t="s">
        <v>3356</v>
      </c>
      <c r="E1791" s="54">
        <v>7665.78</v>
      </c>
      <c r="F1791" s="42">
        <v>45758.431944444441</v>
      </c>
      <c r="G1791" s="40"/>
      <c r="H1791" s="40"/>
    </row>
    <row r="1792" spans="1:8" x14ac:dyDescent="0.25">
      <c r="A1792" s="46" t="str">
        <f t="shared" si="86"/>
        <v>1614032540432544000147</v>
      </c>
      <c r="B1792" s="41" t="s">
        <v>11700</v>
      </c>
      <c r="C1792" s="41" t="s">
        <v>448</v>
      </c>
      <c r="D1792" s="41" t="s">
        <v>4460</v>
      </c>
      <c r="E1792" s="54">
        <v>1842.68</v>
      </c>
      <c r="F1792" s="42">
        <v>45758.43472222222</v>
      </c>
      <c r="G1792" s="40"/>
      <c r="H1792" s="40"/>
    </row>
    <row r="1793" spans="1:8" x14ac:dyDescent="0.25">
      <c r="A1793" s="46" t="str">
        <f t="shared" si="86"/>
        <v>5993032540432544000147</v>
      </c>
      <c r="B1793" s="41" t="s">
        <v>11701</v>
      </c>
      <c r="C1793" s="41" t="s">
        <v>448</v>
      </c>
      <c r="D1793" s="41" t="s">
        <v>4460</v>
      </c>
      <c r="E1793" s="54">
        <v>1948.57</v>
      </c>
      <c r="F1793" s="42">
        <v>45758.451388888891</v>
      </c>
      <c r="G1793" s="40"/>
      <c r="H1793" s="40"/>
    </row>
    <row r="1794" spans="1:8" x14ac:dyDescent="0.25">
      <c r="A1794" s="46" t="str">
        <f t="shared" si="86"/>
        <v>1199032540432544000147</v>
      </c>
      <c r="B1794" s="41" t="s">
        <v>11702</v>
      </c>
      <c r="C1794" s="41" t="s">
        <v>448</v>
      </c>
      <c r="D1794" s="41" t="s">
        <v>4460</v>
      </c>
      <c r="E1794" s="54">
        <v>3530.32</v>
      </c>
      <c r="F1794" s="42">
        <v>45758.486805555556</v>
      </c>
      <c r="G1794" s="40"/>
      <c r="H1794" s="40"/>
    </row>
    <row r="1795" spans="1:8" x14ac:dyDescent="0.25">
      <c r="A1795" s="46" t="str">
        <f t="shared" si="86"/>
        <v>1272854860746948000112</v>
      </c>
      <c r="B1795" s="41" t="s">
        <v>11703</v>
      </c>
      <c r="C1795" s="41" t="s">
        <v>3840</v>
      </c>
      <c r="D1795" s="41" t="s">
        <v>3841</v>
      </c>
      <c r="E1795" s="54">
        <v>75801.42</v>
      </c>
      <c r="F1795" s="42">
        <v>45758.509722222225</v>
      </c>
      <c r="G1795" s="40"/>
      <c r="H1795" s="40"/>
    </row>
    <row r="1796" spans="1:8" x14ac:dyDescent="0.25">
      <c r="A1796" s="46" t="str">
        <f t="shared" si="86"/>
        <v>0002060515667402000111</v>
      </c>
      <c r="B1796" s="41" t="s">
        <v>11704</v>
      </c>
      <c r="C1796" s="41" t="s">
        <v>53</v>
      </c>
      <c r="D1796" s="41" t="s">
        <v>9089</v>
      </c>
      <c r="E1796" s="54">
        <v>733.38</v>
      </c>
      <c r="F1796" s="42">
        <v>45758.627083333333</v>
      </c>
      <c r="G1796" s="40"/>
      <c r="H1796" s="40"/>
    </row>
    <row r="1797" spans="1:8" x14ac:dyDescent="0.25">
      <c r="A1797" s="46" t="str">
        <f t="shared" si="86"/>
        <v>0002059915667402000111</v>
      </c>
      <c r="B1797" s="41" t="s">
        <v>11705</v>
      </c>
      <c r="C1797" s="41" t="s">
        <v>53</v>
      </c>
      <c r="D1797" s="41" t="s">
        <v>9089</v>
      </c>
      <c r="E1797" s="54">
        <v>733.38</v>
      </c>
      <c r="F1797" s="42">
        <v>45758.631944444445</v>
      </c>
      <c r="G1797" s="40"/>
      <c r="H1797" s="40"/>
    </row>
    <row r="1798" spans="1:8" x14ac:dyDescent="0.25">
      <c r="A1798" s="46" t="str">
        <f t="shared" si="86"/>
        <v>0002059615667402000111</v>
      </c>
      <c r="B1798" s="41" t="s">
        <v>11706</v>
      </c>
      <c r="C1798" s="41" t="s">
        <v>53</v>
      </c>
      <c r="D1798" s="41" t="s">
        <v>9089</v>
      </c>
      <c r="E1798" s="54">
        <v>733.38</v>
      </c>
      <c r="F1798" s="42">
        <v>45758.634722222225</v>
      </c>
      <c r="G1798" s="40"/>
      <c r="H1798" s="40"/>
    </row>
    <row r="1799" spans="1:8" x14ac:dyDescent="0.25">
      <c r="A1799" s="46" t="str">
        <f t="shared" si="86"/>
        <v>0002059415667402000111</v>
      </c>
      <c r="B1799" s="41" t="s">
        <v>11707</v>
      </c>
      <c r="C1799" s="41" t="s">
        <v>53</v>
      </c>
      <c r="D1799" s="41" t="s">
        <v>9089</v>
      </c>
      <c r="E1799" s="54">
        <v>733.38</v>
      </c>
      <c r="F1799" s="42">
        <v>45758.640277777777</v>
      </c>
      <c r="G1799" s="40"/>
      <c r="H1799" s="40"/>
    </row>
    <row r="1800" spans="1:8" x14ac:dyDescent="0.25">
      <c r="A1800" s="46" t="str">
        <f t="shared" si="86"/>
        <v>0000338508689542000125</v>
      </c>
      <c r="B1800" s="41" t="s">
        <v>11708</v>
      </c>
      <c r="C1800" s="41" t="s">
        <v>106</v>
      </c>
      <c r="D1800" s="41" t="s">
        <v>10100</v>
      </c>
      <c r="E1800" s="54">
        <v>21000</v>
      </c>
      <c r="F1800" s="42">
        <v>45758.643055555556</v>
      </c>
      <c r="G1800" s="40"/>
      <c r="H1800" s="40"/>
    </row>
    <row r="1801" spans="1:8" x14ac:dyDescent="0.25">
      <c r="A1801" s="46" t="str">
        <f t="shared" si="86"/>
        <v>0000052358652678000139</v>
      </c>
      <c r="B1801" s="41" t="s">
        <v>11709</v>
      </c>
      <c r="C1801" s="41" t="s">
        <v>140</v>
      </c>
      <c r="D1801" s="41" t="s">
        <v>4514</v>
      </c>
      <c r="E1801" s="54">
        <v>5838.94</v>
      </c>
      <c r="F1801" s="42">
        <v>45758.664583333331</v>
      </c>
      <c r="G1801" s="40"/>
      <c r="H1801" s="40"/>
    </row>
    <row r="1802" spans="1:8" x14ac:dyDescent="0.25">
      <c r="A1802" s="46" t="str">
        <f t="shared" si="86"/>
        <v>0000052258652678000139</v>
      </c>
      <c r="B1802" s="41" t="s">
        <v>793</v>
      </c>
      <c r="C1802" s="41" t="s">
        <v>140</v>
      </c>
      <c r="D1802" s="41" t="s">
        <v>4514</v>
      </c>
      <c r="E1802" s="54">
        <v>5838.94</v>
      </c>
      <c r="F1802" s="42">
        <v>45758.667361111111</v>
      </c>
      <c r="G1802" s="40"/>
      <c r="H1802" s="40"/>
    </row>
    <row r="1803" spans="1:8" x14ac:dyDescent="0.25">
      <c r="A1803" s="46" t="str">
        <f t="shared" si="86"/>
        <v>0001109658652678000139</v>
      </c>
      <c r="B1803" s="41" t="s">
        <v>11710</v>
      </c>
      <c r="C1803" s="41" t="s">
        <v>140</v>
      </c>
      <c r="D1803" s="41" t="s">
        <v>4514</v>
      </c>
      <c r="E1803" s="54">
        <v>17116.41</v>
      </c>
      <c r="F1803" s="42">
        <v>45758.668749999997</v>
      </c>
      <c r="G1803" s="40"/>
      <c r="H1803" s="40"/>
    </row>
    <row r="1804" spans="1:8" x14ac:dyDescent="0.25">
      <c r="A1804" s="46" t="str">
        <f t="shared" si="86"/>
        <v>0000190133789321000176</v>
      </c>
      <c r="B1804" s="41" t="s">
        <v>11711</v>
      </c>
      <c r="C1804" s="41" t="s">
        <v>606</v>
      </c>
      <c r="D1804" s="41" t="s">
        <v>8844</v>
      </c>
      <c r="E1804" s="54">
        <v>493.55</v>
      </c>
      <c r="F1804" s="42">
        <v>45758.671527777777</v>
      </c>
      <c r="G1804" s="40"/>
      <c r="H1804" s="40"/>
    </row>
    <row r="1805" spans="1:8" x14ac:dyDescent="0.25">
      <c r="A1805" s="46" t="str">
        <f t="shared" si="86"/>
        <v>0021623109162855000517</v>
      </c>
      <c r="B1805" s="41" t="s">
        <v>11712</v>
      </c>
      <c r="C1805" s="41" t="s">
        <v>17</v>
      </c>
      <c r="D1805" s="41" t="s">
        <v>10980</v>
      </c>
      <c r="E1805" s="54">
        <v>6363.07</v>
      </c>
      <c r="F1805" s="42">
        <v>45758.675000000003</v>
      </c>
      <c r="G1805" s="40"/>
      <c r="H1805" s="40"/>
    </row>
    <row r="1806" spans="1:8" x14ac:dyDescent="0.25">
      <c r="A1806" s="46" t="str">
        <f t="shared" si="86"/>
        <v>0022229261074829001103</v>
      </c>
      <c r="B1806" s="41" t="s">
        <v>11713</v>
      </c>
      <c r="C1806" s="41" t="s">
        <v>978</v>
      </c>
      <c r="D1806" s="41" t="s">
        <v>6181</v>
      </c>
      <c r="E1806" s="54">
        <v>664098.02</v>
      </c>
      <c r="F1806" s="42">
        <v>45758.677777777775</v>
      </c>
      <c r="G1806" s="40"/>
      <c r="H1806" s="40"/>
    </row>
    <row r="1807" spans="1:8" x14ac:dyDescent="0.25">
      <c r="A1807" s="46" t="str">
        <f t="shared" si="86"/>
        <v>0901794976535764033157</v>
      </c>
      <c r="B1807" s="41" t="s">
        <v>11714</v>
      </c>
      <c r="C1807" s="41" t="s">
        <v>2013</v>
      </c>
      <c r="D1807" s="41" t="s">
        <v>7905</v>
      </c>
      <c r="E1807" s="54">
        <v>196.78</v>
      </c>
      <c r="F1807" s="42">
        <v>45761.414583333331</v>
      </c>
      <c r="G1807" s="40"/>
      <c r="H1807" s="40"/>
    </row>
    <row r="1808" spans="1:8" x14ac:dyDescent="0.25">
      <c r="A1808" s="46" t="str">
        <f t="shared" si="86"/>
        <v>DESP#000056307491</v>
      </c>
      <c r="B1808" s="41" t="s">
        <v>11715</v>
      </c>
      <c r="C1808" s="41"/>
      <c r="D1808" s="41" t="s">
        <v>11716</v>
      </c>
      <c r="E1808" s="54">
        <v>356.74</v>
      </c>
      <c r="F1808" s="42">
        <v>45761.427777777775</v>
      </c>
      <c r="G1808" s="40"/>
      <c r="H1808" s="40"/>
    </row>
    <row r="1809" spans="1:8" x14ac:dyDescent="0.25">
      <c r="A1809" s="46" t="str">
        <f t="shared" si="86"/>
        <v>DESP#000056354735</v>
      </c>
      <c r="B1809" s="41" t="s">
        <v>11717</v>
      </c>
      <c r="C1809" s="41"/>
      <c r="D1809" s="41" t="s">
        <v>11718</v>
      </c>
      <c r="E1809" s="54">
        <v>22.89</v>
      </c>
      <c r="F1809" s="42">
        <v>45761.427777777775</v>
      </c>
      <c r="G1809" s="40"/>
      <c r="H1809" s="40"/>
    </row>
    <row r="1810" spans="1:8" x14ac:dyDescent="0.25">
      <c r="A1810" s="46" t="str">
        <f t="shared" si="86"/>
        <v>DESP#000056371443</v>
      </c>
      <c r="B1810" s="41" t="s">
        <v>11719</v>
      </c>
      <c r="C1810" s="41"/>
      <c r="D1810" s="41" t="s">
        <v>11660</v>
      </c>
      <c r="E1810" s="54">
        <v>268.83999999999997</v>
      </c>
      <c r="F1810" s="42">
        <v>45761.427777777775</v>
      </c>
      <c r="G1810" s="40"/>
      <c r="H1810" s="40"/>
    </row>
    <row r="1811" spans="1:8" x14ac:dyDescent="0.25">
      <c r="A1811" s="46" t="str">
        <f t="shared" si="86"/>
        <v>DESP#000056395400</v>
      </c>
      <c r="B1811" s="41" t="s">
        <v>11720</v>
      </c>
      <c r="C1811" s="41"/>
      <c r="D1811" s="41" t="s">
        <v>11473</v>
      </c>
      <c r="E1811" s="54">
        <v>158.19</v>
      </c>
      <c r="F1811" s="42">
        <v>45761.427777777775</v>
      </c>
      <c r="G1811" s="40"/>
      <c r="H1811" s="40"/>
    </row>
    <row r="1812" spans="1:8" x14ac:dyDescent="0.25">
      <c r="A1812" s="46" t="str">
        <f t="shared" si="86"/>
        <v>2025110509591453000104</v>
      </c>
      <c r="B1812" s="41" t="s">
        <v>11721</v>
      </c>
      <c r="C1812" s="41" t="s">
        <v>87</v>
      </c>
      <c r="D1812" s="41" t="s">
        <v>4915</v>
      </c>
      <c r="E1812" s="54">
        <v>8059.43</v>
      </c>
      <c r="F1812" s="42">
        <v>45761.451388888891</v>
      </c>
      <c r="G1812" s="40"/>
      <c r="H1812" s="40"/>
    </row>
    <row r="1813" spans="1:8" x14ac:dyDescent="0.25">
      <c r="A1813" s="46" t="str">
        <f t="shared" si="86"/>
        <v>0000440501933257000169</v>
      </c>
      <c r="B1813" s="41" t="s">
        <v>11722</v>
      </c>
      <c r="C1813" s="41" t="s">
        <v>95</v>
      </c>
      <c r="D1813" s="41" t="s">
        <v>5846</v>
      </c>
      <c r="E1813" s="54">
        <v>6450</v>
      </c>
      <c r="F1813" s="42">
        <v>45761.453472222223</v>
      </c>
      <c r="G1813" s="40"/>
      <c r="H1813" s="40"/>
    </row>
    <row r="1814" spans="1:8" x14ac:dyDescent="0.25">
      <c r="A1814" s="46" t="str">
        <f t="shared" si="86"/>
        <v>0011176890347840005691</v>
      </c>
      <c r="B1814" s="41" t="s">
        <v>11723</v>
      </c>
      <c r="C1814" s="41" t="s">
        <v>210</v>
      </c>
      <c r="D1814" s="41" t="s">
        <v>9624</v>
      </c>
      <c r="E1814" s="54">
        <v>13781.17</v>
      </c>
      <c r="F1814" s="42">
        <v>45761.456250000003</v>
      </c>
      <c r="G1814" s="40"/>
      <c r="H1814" s="40"/>
    </row>
    <row r="1815" spans="1:8" x14ac:dyDescent="0.25">
      <c r="A1815" s="46" t="str">
        <f t="shared" si="86"/>
        <v>0059331642644220000106</v>
      </c>
      <c r="B1815" s="41" t="s">
        <v>11724</v>
      </c>
      <c r="C1815" s="41" t="s">
        <v>300</v>
      </c>
      <c r="D1815" s="41" t="s">
        <v>3344</v>
      </c>
      <c r="E1815" s="54">
        <v>54045.11</v>
      </c>
      <c r="F1815" s="42">
        <v>45761.457638888889</v>
      </c>
      <c r="G1815" s="40"/>
      <c r="H1815" s="40"/>
    </row>
    <row r="1816" spans="1:8" x14ac:dyDescent="0.25">
      <c r="A1816" s="46" t="str">
        <f t="shared" si="86"/>
        <v>0000088216554325000156</v>
      </c>
      <c r="B1816" s="41" t="s">
        <v>11725</v>
      </c>
      <c r="C1816" s="41" t="s">
        <v>190</v>
      </c>
      <c r="D1816" s="41" t="s">
        <v>3485</v>
      </c>
      <c r="E1816" s="54">
        <v>2690</v>
      </c>
      <c r="F1816" s="42">
        <v>45761.461111111108</v>
      </c>
      <c r="G1816" s="40"/>
      <c r="H1816" s="40"/>
    </row>
    <row r="1817" spans="1:8" x14ac:dyDescent="0.25">
      <c r="A1817" s="46" t="str">
        <f t="shared" si="86"/>
        <v>0005558157623555000107</v>
      </c>
      <c r="B1817" s="41" t="s">
        <v>11726</v>
      </c>
      <c r="C1817" s="41" t="s">
        <v>68</v>
      </c>
      <c r="D1817" s="41" t="s">
        <v>7233</v>
      </c>
      <c r="E1817" s="54">
        <v>26357.42</v>
      </c>
      <c r="F1817" s="42">
        <v>45761.464583333334</v>
      </c>
      <c r="G1817" s="40"/>
      <c r="H1817" s="40"/>
    </row>
    <row r="1818" spans="1:8" x14ac:dyDescent="0.25">
      <c r="A1818" s="46" t="str">
        <f t="shared" si="86"/>
        <v>0000089216554325000156</v>
      </c>
      <c r="B1818" s="41" t="s">
        <v>11727</v>
      </c>
      <c r="C1818" s="41" t="s">
        <v>190</v>
      </c>
      <c r="D1818" s="41" t="s">
        <v>3485</v>
      </c>
      <c r="E1818" s="54">
        <v>3840</v>
      </c>
      <c r="F1818" s="42">
        <v>45761.466666666667</v>
      </c>
      <c r="G1818" s="40"/>
      <c r="H1818" s="40"/>
    </row>
    <row r="1819" spans="1:8" x14ac:dyDescent="0.25">
      <c r="A1819" s="46" t="str">
        <f t="shared" si="86"/>
        <v>0000088316554325000156</v>
      </c>
      <c r="B1819" s="41" t="s">
        <v>11728</v>
      </c>
      <c r="C1819" s="41" t="s">
        <v>190</v>
      </c>
      <c r="D1819" s="41" t="s">
        <v>3485</v>
      </c>
      <c r="E1819" s="54">
        <v>2690</v>
      </c>
      <c r="F1819" s="42">
        <v>45761.47152777778</v>
      </c>
      <c r="G1819" s="40"/>
      <c r="H1819" s="40"/>
    </row>
    <row r="1820" spans="1:8" x14ac:dyDescent="0.25">
      <c r="A1820" s="46" t="str">
        <f t="shared" si="86"/>
        <v>0005558057623555000107</v>
      </c>
      <c r="B1820" s="41" t="s">
        <v>11729</v>
      </c>
      <c r="C1820" s="41" t="s">
        <v>68</v>
      </c>
      <c r="D1820" s="41" t="s">
        <v>7233</v>
      </c>
      <c r="E1820" s="54">
        <v>26357.42</v>
      </c>
      <c r="F1820" s="42">
        <v>45761.474305555559</v>
      </c>
      <c r="G1820" s="40"/>
      <c r="H1820" s="40"/>
    </row>
    <row r="1821" spans="1:8" x14ac:dyDescent="0.25">
      <c r="A1821" s="46" t="str">
        <f t="shared" si="86"/>
        <v>0000089716554325000156</v>
      </c>
      <c r="B1821" s="41" t="s">
        <v>11730</v>
      </c>
      <c r="C1821" s="41" t="s">
        <v>190</v>
      </c>
      <c r="D1821" s="41" t="s">
        <v>3485</v>
      </c>
      <c r="E1821" s="54">
        <v>6638.7</v>
      </c>
      <c r="F1821" s="42">
        <v>45761.474305555559</v>
      </c>
      <c r="G1821" s="40"/>
      <c r="H1821" s="40"/>
    </row>
    <row r="1822" spans="1:8" x14ac:dyDescent="0.25">
      <c r="A1822" s="46" t="str">
        <f t="shared" si="86"/>
        <v>0005558257623555000107</v>
      </c>
      <c r="B1822" s="41" t="s">
        <v>11731</v>
      </c>
      <c r="C1822" s="41" t="s">
        <v>68</v>
      </c>
      <c r="D1822" s="41" t="s">
        <v>7233</v>
      </c>
      <c r="E1822" s="54">
        <v>23587.74</v>
      </c>
      <c r="F1822" s="42">
        <v>45761.477777777778</v>
      </c>
      <c r="G1822" s="40"/>
      <c r="H1822" s="40"/>
    </row>
    <row r="1823" spans="1:8" x14ac:dyDescent="0.25">
      <c r="A1823" s="46" t="str">
        <f t="shared" si="86"/>
        <v>0904863476535764033157</v>
      </c>
      <c r="B1823" s="41" t="s">
        <v>11732</v>
      </c>
      <c r="C1823" s="41" t="s">
        <v>2013</v>
      </c>
      <c r="D1823" s="41" t="s">
        <v>7905</v>
      </c>
      <c r="E1823" s="54">
        <v>196.78</v>
      </c>
      <c r="F1823" s="42">
        <v>45761.480555555558</v>
      </c>
      <c r="G1823" s="40"/>
      <c r="H1823" s="40"/>
    </row>
    <row r="1824" spans="1:8" x14ac:dyDescent="0.25">
      <c r="A1824" s="46" t="str">
        <f t="shared" si="86"/>
        <v>0005558357623555000107</v>
      </c>
      <c r="B1824" s="41" t="s">
        <v>11733</v>
      </c>
      <c r="C1824" s="41" t="s">
        <v>68</v>
      </c>
      <c r="D1824" s="41" t="s">
        <v>7233</v>
      </c>
      <c r="E1824" s="54">
        <v>23587.74</v>
      </c>
      <c r="F1824" s="42">
        <v>45761.481944444444</v>
      </c>
      <c r="G1824" s="40"/>
      <c r="H1824" s="40"/>
    </row>
    <row r="1825" spans="1:8" x14ac:dyDescent="0.25">
      <c r="A1825" s="46" t="str">
        <f t="shared" si="86"/>
        <v>0117642803502099000118</v>
      </c>
      <c r="B1825" s="41" t="s">
        <v>11734</v>
      </c>
      <c r="C1825" s="41" t="s">
        <v>4414</v>
      </c>
      <c r="D1825" s="41" t="s">
        <v>4415</v>
      </c>
      <c r="E1825" s="54">
        <v>70348.100000000006</v>
      </c>
      <c r="F1825" s="42">
        <v>45761.484722222223</v>
      </c>
      <c r="G1825" s="40"/>
      <c r="H1825" s="40"/>
    </row>
    <row r="1826" spans="1:8" x14ac:dyDescent="0.25">
      <c r="A1826" s="46" t="str">
        <f t="shared" si="86"/>
        <v>0004202500082024000137</v>
      </c>
      <c r="B1826" s="41" t="s">
        <v>11735</v>
      </c>
      <c r="C1826" s="41" t="s">
        <v>660</v>
      </c>
      <c r="D1826" s="41" t="s">
        <v>4595</v>
      </c>
      <c r="E1826" s="54">
        <v>24433.72</v>
      </c>
      <c r="F1826" s="42">
        <v>45761.489583333336</v>
      </c>
      <c r="G1826" s="40"/>
      <c r="H1826" s="40"/>
    </row>
    <row r="1827" spans="1:8" x14ac:dyDescent="0.25">
      <c r="A1827" s="46" t="str">
        <f t="shared" si="86"/>
        <v>0002736537140761000159</v>
      </c>
      <c r="B1827" s="41" t="s">
        <v>11736</v>
      </c>
      <c r="C1827" s="41" t="s">
        <v>901</v>
      </c>
      <c r="D1827" s="41" t="s">
        <v>8956</v>
      </c>
      <c r="E1827" s="54">
        <v>655.54</v>
      </c>
      <c r="F1827" s="42">
        <v>45761.490972222222</v>
      </c>
      <c r="G1827" s="40"/>
      <c r="H1827" s="40"/>
    </row>
    <row r="1828" spans="1:8" x14ac:dyDescent="0.25">
      <c r="A1828" s="46" t="str">
        <f t="shared" si="86"/>
        <v>5267202500001180000126</v>
      </c>
      <c r="B1828" s="41" t="s">
        <v>11737</v>
      </c>
      <c r="C1828" s="41" t="s">
        <v>60</v>
      </c>
      <c r="D1828" s="96" t="s">
        <v>11054</v>
      </c>
      <c r="E1828" s="54">
        <v>12403.37</v>
      </c>
      <c r="F1828" s="42">
        <v>45761.51458333333</v>
      </c>
      <c r="G1828" s="40"/>
      <c r="H1828" s="40"/>
    </row>
    <row r="1829" spans="1:8" x14ac:dyDescent="0.25">
      <c r="A1829" s="46" t="str">
        <f t="shared" si="86"/>
        <v>2025074529969193000175</v>
      </c>
      <c r="B1829" s="41" t="s">
        <v>11738</v>
      </c>
      <c r="C1829" s="41" t="s">
        <v>3697</v>
      </c>
      <c r="D1829" s="96" t="s">
        <v>3698</v>
      </c>
      <c r="E1829" s="54">
        <v>45000</v>
      </c>
      <c r="F1829" s="42">
        <v>45761.59097222222</v>
      </c>
      <c r="G1829" s="40"/>
      <c r="H1829" s="40"/>
    </row>
    <row r="1830" spans="1:8" x14ac:dyDescent="0.25">
      <c r="A1830" s="46" t="str">
        <f t="shared" si="86"/>
        <v>FGTS 03/202500360305020997</v>
      </c>
      <c r="B1830" s="41" t="s">
        <v>11739</v>
      </c>
      <c r="C1830" s="41" t="s">
        <v>4101</v>
      </c>
      <c r="D1830" s="41" t="s">
        <v>4100</v>
      </c>
      <c r="E1830" s="54">
        <v>1663858.43</v>
      </c>
      <c r="F1830" s="42">
        <v>45761.604861111111</v>
      </c>
      <c r="G1830" s="40"/>
      <c r="H1830" s="40"/>
    </row>
    <row r="1831" spans="1:8" x14ac:dyDescent="0.25">
      <c r="A1831" s="46" t="str">
        <f t="shared" si="86"/>
        <v>0000346341246125000183</v>
      </c>
      <c r="B1831" s="41" t="s">
        <v>11740</v>
      </c>
      <c r="C1831" s="41" t="s">
        <v>3491</v>
      </c>
      <c r="D1831" s="41" t="s">
        <v>3492</v>
      </c>
      <c r="E1831" s="54">
        <v>6880</v>
      </c>
      <c r="F1831" s="42">
        <v>45761.644444444442</v>
      </c>
      <c r="G1831" s="40"/>
      <c r="H1831" s="40"/>
    </row>
    <row r="1832" spans="1:8" x14ac:dyDescent="0.25">
      <c r="A1832" s="46" t="str">
        <f t="shared" si="86"/>
        <v>0022446033220641000100</v>
      </c>
      <c r="B1832" s="41" t="s">
        <v>11741</v>
      </c>
      <c r="C1832" s="41" t="s">
        <v>3125</v>
      </c>
      <c r="D1832" s="41" t="s">
        <v>3126</v>
      </c>
      <c r="E1832" s="54">
        <v>8036.95</v>
      </c>
      <c r="F1832" s="42">
        <v>45761.647916666669</v>
      </c>
      <c r="G1832" s="40"/>
      <c r="H1832" s="40"/>
    </row>
    <row r="1833" spans="1:8" x14ac:dyDescent="0.25">
      <c r="A1833" s="46" t="str">
        <f t="shared" si="86"/>
        <v>0002104673442782000192</v>
      </c>
      <c r="B1833" s="41" t="s">
        <v>11742</v>
      </c>
      <c r="C1833" s="41" t="s">
        <v>3060</v>
      </c>
      <c r="D1833" s="41" t="s">
        <v>4023</v>
      </c>
      <c r="E1833" s="54">
        <v>5180</v>
      </c>
      <c r="F1833" s="42">
        <v>45761.650694444441</v>
      </c>
      <c r="G1833" s="40"/>
      <c r="H1833" s="40"/>
    </row>
    <row r="1834" spans="1:8" x14ac:dyDescent="0.25">
      <c r="A1834" s="46" t="str">
        <f t="shared" si="86"/>
        <v>FGTS s/RCT - Matr. 0131500360305020997</v>
      </c>
      <c r="B1834" s="41" t="s">
        <v>11743</v>
      </c>
      <c r="C1834" s="41" t="s">
        <v>4101</v>
      </c>
      <c r="D1834" s="41" t="s">
        <v>4100</v>
      </c>
      <c r="E1834" s="54">
        <v>233001.35</v>
      </c>
      <c r="F1834" s="42">
        <v>45761.650694444441</v>
      </c>
      <c r="G1834" s="40"/>
      <c r="H1834" s="40"/>
    </row>
    <row r="1835" spans="1:8" x14ac:dyDescent="0.25">
      <c r="A1835" s="46" t="str">
        <f t="shared" si="86"/>
        <v>0018309433241035000171</v>
      </c>
      <c r="B1835" s="41" t="s">
        <v>11744</v>
      </c>
      <c r="C1835" s="41" t="s">
        <v>5664</v>
      </c>
      <c r="D1835" s="41" t="s">
        <v>5665</v>
      </c>
      <c r="E1835" s="54">
        <v>209</v>
      </c>
      <c r="F1835" s="42">
        <v>45761.655555555553</v>
      </c>
      <c r="G1835" s="40"/>
      <c r="H1835" s="40"/>
    </row>
    <row r="1836" spans="1:8" x14ac:dyDescent="0.25">
      <c r="A1836" s="46" t="str">
        <f t="shared" si="86"/>
        <v>0003816000028986000612</v>
      </c>
      <c r="B1836" s="41" t="s">
        <v>11745</v>
      </c>
      <c r="C1836" s="41" t="s">
        <v>1011</v>
      </c>
      <c r="D1836" s="41" t="s">
        <v>5202</v>
      </c>
      <c r="E1836" s="54">
        <v>871.68</v>
      </c>
      <c r="F1836" s="42">
        <v>45761.663888888892</v>
      </c>
      <c r="G1836" s="40"/>
      <c r="H1836" s="40"/>
    </row>
    <row r="1837" spans="1:8" x14ac:dyDescent="0.25">
      <c r="A1837" s="46" t="str">
        <f t="shared" si="86"/>
        <v>0026061500028986003476</v>
      </c>
      <c r="B1837" s="41" t="s">
        <v>11746</v>
      </c>
      <c r="C1837" s="41" t="s">
        <v>899</v>
      </c>
      <c r="D1837" s="41" t="s">
        <v>5202</v>
      </c>
      <c r="E1837" s="54">
        <v>2069.88</v>
      </c>
      <c r="F1837" s="42">
        <v>45761.671527777777</v>
      </c>
      <c r="G1837" s="40"/>
      <c r="H1837" s="40"/>
    </row>
    <row r="1838" spans="1:8" x14ac:dyDescent="0.25">
      <c r="A1838" s="46" t="str">
        <f t="shared" si="86"/>
        <v>0002081402018622000172</v>
      </c>
      <c r="B1838" s="41" t="s">
        <v>11747</v>
      </c>
      <c r="C1838" s="41" t="s">
        <v>6519</v>
      </c>
      <c r="D1838" s="41" t="s">
        <v>6520</v>
      </c>
      <c r="E1838" s="54">
        <v>1660</v>
      </c>
      <c r="F1838" s="42">
        <v>45762.363194444442</v>
      </c>
      <c r="G1838" s="40"/>
      <c r="H1838" s="40"/>
    </row>
    <row r="1839" spans="1:8" x14ac:dyDescent="0.25">
      <c r="A1839" s="46" t="str">
        <f t="shared" si="86"/>
        <v>0002081502018622000172</v>
      </c>
      <c r="B1839" s="41" t="s">
        <v>11748</v>
      </c>
      <c r="C1839" s="41" t="s">
        <v>6519</v>
      </c>
      <c r="D1839" s="41" t="s">
        <v>6520</v>
      </c>
      <c r="E1839" s="54">
        <v>1660</v>
      </c>
      <c r="F1839" s="42">
        <v>45762.385416666664</v>
      </c>
      <c r="G1839" s="40"/>
      <c r="H1839" s="40"/>
    </row>
    <row r="1840" spans="1:8" x14ac:dyDescent="0.25">
      <c r="A1840" s="46" t="str">
        <f t="shared" si="86"/>
        <v>0000056340912660000163</v>
      </c>
      <c r="B1840" s="41" t="s">
        <v>11749</v>
      </c>
      <c r="C1840" s="41" t="s">
        <v>2546</v>
      </c>
      <c r="D1840" s="41" t="s">
        <v>3839</v>
      </c>
      <c r="E1840" s="54">
        <v>14444.57</v>
      </c>
      <c r="F1840" s="42">
        <v>45762.474305555559</v>
      </c>
      <c r="G1840" s="40"/>
      <c r="H1840" s="40"/>
    </row>
    <row r="1841" spans="1:8" x14ac:dyDescent="0.25">
      <c r="A1841" s="46" t="str">
        <f t="shared" si="86"/>
        <v>0025728112821926000127</v>
      </c>
      <c r="B1841" s="41" t="s">
        <v>11750</v>
      </c>
      <c r="C1841" s="41" t="s">
        <v>5291</v>
      </c>
      <c r="D1841" s="41" t="s">
        <v>5292</v>
      </c>
      <c r="E1841" s="54">
        <v>4035</v>
      </c>
      <c r="F1841" s="42">
        <v>45762.479166666664</v>
      </c>
      <c r="G1841" s="40"/>
      <c r="H1841" s="40"/>
    </row>
    <row r="1842" spans="1:8" x14ac:dyDescent="0.25">
      <c r="A1842" s="46" t="str">
        <f t="shared" ref="A1842:A1850" si="87">B1842&amp;C1842</f>
        <v>DESP#000056332908</v>
      </c>
      <c r="B1842" s="41" t="s">
        <v>11751</v>
      </c>
      <c r="C1842" s="41"/>
      <c r="D1842" s="41" t="s">
        <v>11455</v>
      </c>
      <c r="E1842" s="54">
        <v>127.3</v>
      </c>
      <c r="F1842" s="42">
        <v>45762.490277777775</v>
      </c>
      <c r="G1842" s="40"/>
      <c r="H1842" s="40"/>
    </row>
    <row r="1843" spans="1:8" x14ac:dyDescent="0.25">
      <c r="A1843" s="46" t="str">
        <f t="shared" si="87"/>
        <v>DESP#000056354745</v>
      </c>
      <c r="B1843" s="41" t="s">
        <v>11752</v>
      </c>
      <c r="C1843" s="41"/>
      <c r="D1843" s="41" t="s">
        <v>11753</v>
      </c>
      <c r="E1843" s="54">
        <v>113.74</v>
      </c>
      <c r="F1843" s="42">
        <v>45762.490277777775</v>
      </c>
      <c r="G1843" s="40"/>
      <c r="H1843" s="40"/>
    </row>
    <row r="1844" spans="1:8" x14ac:dyDescent="0.25">
      <c r="A1844" s="46" t="str">
        <f t="shared" si="87"/>
        <v>DESP#000056354789</v>
      </c>
      <c r="B1844" s="41" t="s">
        <v>11754</v>
      </c>
      <c r="C1844" s="41"/>
      <c r="D1844" s="41" t="s">
        <v>11755</v>
      </c>
      <c r="E1844" s="54">
        <v>435.6</v>
      </c>
      <c r="F1844" s="42">
        <v>45762.490277777775</v>
      </c>
      <c r="G1844" s="40"/>
      <c r="H1844" s="40"/>
    </row>
    <row r="1845" spans="1:8" x14ac:dyDescent="0.25">
      <c r="A1845" s="46" t="str">
        <f t="shared" si="87"/>
        <v>DESP#000056354845</v>
      </c>
      <c r="B1845" s="41" t="s">
        <v>11756</v>
      </c>
      <c r="C1845" s="41"/>
      <c r="D1845" s="41" t="s">
        <v>11757</v>
      </c>
      <c r="E1845" s="54">
        <v>1950.52</v>
      </c>
      <c r="F1845" s="42">
        <v>45762.490277777775</v>
      </c>
      <c r="G1845" s="40"/>
      <c r="H1845" s="40"/>
    </row>
    <row r="1846" spans="1:8" x14ac:dyDescent="0.25">
      <c r="A1846" s="46" t="str">
        <f t="shared" si="87"/>
        <v>DESP#000056354865</v>
      </c>
      <c r="B1846" s="41" t="s">
        <v>11758</v>
      </c>
      <c r="C1846" s="41"/>
      <c r="D1846" s="41" t="s">
        <v>11759</v>
      </c>
      <c r="E1846" s="54">
        <v>2117.5</v>
      </c>
      <c r="F1846" s="42">
        <v>45762.490277777775</v>
      </c>
      <c r="G1846" s="40"/>
      <c r="H1846" s="40"/>
    </row>
    <row r="1847" spans="1:8" x14ac:dyDescent="0.25">
      <c r="A1847" s="46" t="str">
        <f t="shared" si="87"/>
        <v>DESP#000056354884</v>
      </c>
      <c r="B1847" s="41" t="s">
        <v>11760</v>
      </c>
      <c r="C1847" s="41"/>
      <c r="D1847" s="41" t="s">
        <v>11761</v>
      </c>
      <c r="E1847" s="54">
        <v>658.24</v>
      </c>
      <c r="F1847" s="42">
        <v>45762.490277777775</v>
      </c>
      <c r="G1847" s="40"/>
      <c r="H1847" s="40"/>
    </row>
    <row r="1848" spans="1:8" x14ac:dyDescent="0.25">
      <c r="A1848" s="46" t="str">
        <f t="shared" si="87"/>
        <v>DESP#000056354903</v>
      </c>
      <c r="B1848" s="41" t="s">
        <v>11762</v>
      </c>
      <c r="C1848" s="41"/>
      <c r="D1848" s="41" t="s">
        <v>11763</v>
      </c>
      <c r="E1848" s="54">
        <v>196.02</v>
      </c>
      <c r="F1848" s="42">
        <v>45762.490277777775</v>
      </c>
      <c r="G1848" s="40"/>
      <c r="H1848" s="40"/>
    </row>
    <row r="1849" spans="1:8" x14ac:dyDescent="0.25">
      <c r="A1849" s="46" t="str">
        <f t="shared" si="87"/>
        <v>DESP#000056354922</v>
      </c>
      <c r="B1849" s="41" t="s">
        <v>11764</v>
      </c>
      <c r="C1849" s="41"/>
      <c r="D1849" s="41" t="s">
        <v>11765</v>
      </c>
      <c r="E1849" s="54">
        <v>825.22</v>
      </c>
      <c r="F1849" s="42">
        <v>45762.490277777775</v>
      </c>
      <c r="G1849" s="40"/>
      <c r="H1849" s="40"/>
    </row>
    <row r="1850" spans="1:8" x14ac:dyDescent="0.25">
      <c r="A1850" s="46" t="str">
        <f t="shared" si="87"/>
        <v>DESP#000056354942</v>
      </c>
      <c r="B1850" s="41" t="s">
        <v>11766</v>
      </c>
      <c r="C1850" s="41"/>
      <c r="D1850" s="41" t="s">
        <v>11767</v>
      </c>
      <c r="E1850" s="54">
        <v>4235</v>
      </c>
      <c r="F1850" s="42">
        <v>45762.490277777775</v>
      </c>
      <c r="G1850" s="40"/>
      <c r="H1850" s="40"/>
    </row>
    <row r="1851" spans="1:8" x14ac:dyDescent="0.25">
      <c r="A1851" s="46"/>
      <c r="B1851" s="41" t="s">
        <v>11768</v>
      </c>
      <c r="C1851" s="41"/>
      <c r="D1851" s="41" t="s">
        <v>11769</v>
      </c>
      <c r="E1851" s="54">
        <v>686</v>
      </c>
      <c r="F1851" s="42">
        <v>45762.490277777775</v>
      </c>
      <c r="G1851" s="40"/>
      <c r="H1851" s="40"/>
    </row>
    <row r="1852" spans="1:8" x14ac:dyDescent="0.25">
      <c r="A1852" s="46"/>
      <c r="B1852" s="41" t="s">
        <v>11770</v>
      </c>
      <c r="C1852" s="41"/>
      <c r="D1852" s="41" t="s">
        <v>11769</v>
      </c>
      <c r="E1852" s="54">
        <v>185.2</v>
      </c>
      <c r="F1852" s="42">
        <v>45762.490277777775</v>
      </c>
      <c r="G1852" s="40"/>
      <c r="H1852" s="40"/>
    </row>
    <row r="1853" spans="1:8" x14ac:dyDescent="0.25">
      <c r="A1853" s="46"/>
      <c r="B1853" s="41" t="s">
        <v>11771</v>
      </c>
      <c r="C1853" s="41"/>
      <c r="D1853" s="41" t="s">
        <v>11772</v>
      </c>
      <c r="E1853" s="54">
        <v>2286.9</v>
      </c>
      <c r="F1853" s="42">
        <v>45762.490277777775</v>
      </c>
      <c r="G1853" s="40"/>
      <c r="H1853" s="40"/>
    </row>
    <row r="1854" spans="1:8" x14ac:dyDescent="0.25">
      <c r="A1854" s="46"/>
      <c r="B1854" s="41" t="s">
        <v>11773</v>
      </c>
      <c r="C1854" s="41"/>
      <c r="D1854" s="41" t="s">
        <v>11774</v>
      </c>
      <c r="E1854" s="54">
        <v>3509</v>
      </c>
      <c r="F1854" s="42">
        <v>45762.490277777775</v>
      </c>
      <c r="G1854" s="40"/>
      <c r="H1854" s="40"/>
    </row>
    <row r="1855" spans="1:8" x14ac:dyDescent="0.25">
      <c r="A1855" s="46"/>
      <c r="B1855" s="41" t="s">
        <v>11775</v>
      </c>
      <c r="C1855" s="41"/>
      <c r="D1855" s="41" t="s">
        <v>11776</v>
      </c>
      <c r="E1855" s="54">
        <v>1210</v>
      </c>
      <c r="F1855" s="42">
        <v>45762.490277777775</v>
      </c>
      <c r="G1855" s="40"/>
      <c r="H1855" s="40"/>
    </row>
    <row r="1856" spans="1:8" x14ac:dyDescent="0.25">
      <c r="A1856" s="46"/>
      <c r="B1856" s="41" t="s">
        <v>11777</v>
      </c>
      <c r="C1856" s="41"/>
      <c r="D1856" s="41" t="s">
        <v>11778</v>
      </c>
      <c r="E1856" s="54">
        <v>229.9</v>
      </c>
      <c r="F1856" s="42">
        <v>45762.490277777775</v>
      </c>
      <c r="G1856" s="40"/>
      <c r="H1856" s="40"/>
    </row>
    <row r="1857" spans="1:8" x14ac:dyDescent="0.25">
      <c r="A1857" s="46"/>
      <c r="B1857" s="41" t="s">
        <v>11779</v>
      </c>
      <c r="C1857" s="41"/>
      <c r="D1857" s="41" t="s">
        <v>11780</v>
      </c>
      <c r="E1857" s="54">
        <v>60.5</v>
      </c>
      <c r="F1857" s="42">
        <v>45762.490277777775</v>
      </c>
      <c r="G1857" s="40"/>
      <c r="H1857" s="40"/>
    </row>
    <row r="1858" spans="1:8" x14ac:dyDescent="0.25">
      <c r="A1858" s="46"/>
      <c r="B1858" s="41" t="s">
        <v>11781</v>
      </c>
      <c r="C1858" s="41"/>
      <c r="D1858" s="41" t="s">
        <v>11522</v>
      </c>
      <c r="E1858" s="54">
        <v>77.44</v>
      </c>
      <c r="F1858" s="42">
        <v>45762.490277777775</v>
      </c>
      <c r="G1858" s="40"/>
      <c r="H1858" s="40"/>
    </row>
    <row r="1859" spans="1:8" x14ac:dyDescent="0.25">
      <c r="A1859" s="46"/>
      <c r="B1859" s="41" t="s">
        <v>11782</v>
      </c>
      <c r="C1859" s="41"/>
      <c r="D1859" s="41" t="s">
        <v>11783</v>
      </c>
      <c r="E1859" s="54">
        <v>1331</v>
      </c>
      <c r="F1859" s="42">
        <v>45762.490277777775</v>
      </c>
      <c r="G1859" s="40"/>
      <c r="H1859" s="40"/>
    </row>
    <row r="1860" spans="1:8" x14ac:dyDescent="0.25">
      <c r="A1860" s="46"/>
      <c r="B1860" s="41" t="s">
        <v>11784</v>
      </c>
      <c r="C1860" s="41"/>
      <c r="D1860" s="41" t="s">
        <v>11785</v>
      </c>
      <c r="E1860" s="54">
        <v>1016.4</v>
      </c>
      <c r="F1860" s="42">
        <v>45762.490277777775</v>
      </c>
      <c r="G1860" s="40"/>
      <c r="H1860" s="40"/>
    </row>
    <row r="1861" spans="1:8" x14ac:dyDescent="0.25">
      <c r="A1861" s="46"/>
      <c r="B1861" s="41" t="s">
        <v>11786</v>
      </c>
      <c r="C1861" s="41"/>
      <c r="D1861" s="41" t="s">
        <v>11787</v>
      </c>
      <c r="E1861" s="54">
        <v>152.46</v>
      </c>
      <c r="F1861" s="42">
        <v>45762.490277777775</v>
      </c>
      <c r="G1861" s="40"/>
      <c r="H1861" s="40"/>
    </row>
    <row r="1862" spans="1:8" x14ac:dyDescent="0.25">
      <c r="A1862" s="46"/>
      <c r="B1862" s="41" t="s">
        <v>11788</v>
      </c>
      <c r="C1862" s="41"/>
      <c r="D1862" s="41" t="s">
        <v>11789</v>
      </c>
      <c r="E1862" s="54">
        <v>1113.2</v>
      </c>
      <c r="F1862" s="42">
        <v>45762.490277777775</v>
      </c>
      <c r="G1862" s="40"/>
      <c r="H1862" s="40"/>
    </row>
    <row r="1863" spans="1:8" x14ac:dyDescent="0.25">
      <c r="A1863" s="46"/>
      <c r="B1863" s="41" t="s">
        <v>11790</v>
      </c>
      <c r="C1863" s="41"/>
      <c r="D1863" s="41" t="s">
        <v>11791</v>
      </c>
      <c r="E1863" s="54">
        <v>302.5</v>
      </c>
      <c r="F1863" s="42">
        <v>45762.490277777775</v>
      </c>
      <c r="G1863" s="40"/>
      <c r="H1863" s="40"/>
    </row>
    <row r="1864" spans="1:8" x14ac:dyDescent="0.25">
      <c r="A1864" s="46"/>
      <c r="B1864" s="41" t="s">
        <v>11792</v>
      </c>
      <c r="C1864" s="41"/>
      <c r="D1864" s="41" t="s">
        <v>11793</v>
      </c>
      <c r="E1864" s="54">
        <v>762.3</v>
      </c>
      <c r="F1864" s="42">
        <v>45762.490277777775</v>
      </c>
      <c r="G1864" s="40"/>
      <c r="H1864" s="40"/>
    </row>
    <row r="1865" spans="1:8" x14ac:dyDescent="0.25">
      <c r="A1865" s="46"/>
      <c r="B1865" s="41" t="s">
        <v>11794</v>
      </c>
      <c r="C1865" s="41"/>
      <c r="D1865" s="41" t="s">
        <v>11795</v>
      </c>
      <c r="E1865" s="54">
        <v>242</v>
      </c>
      <c r="F1865" s="42">
        <v>45762.490277777775</v>
      </c>
      <c r="G1865" s="40"/>
      <c r="H1865" s="40"/>
    </row>
    <row r="1866" spans="1:8" x14ac:dyDescent="0.25">
      <c r="A1866" s="46"/>
      <c r="B1866" s="41" t="s">
        <v>11796</v>
      </c>
      <c r="C1866" s="41"/>
      <c r="D1866" s="41" t="s">
        <v>11584</v>
      </c>
      <c r="E1866" s="54">
        <v>333.96</v>
      </c>
      <c r="F1866" s="42">
        <v>45762.490277777775</v>
      </c>
      <c r="G1866" s="40"/>
      <c r="H1866" s="40"/>
    </row>
    <row r="1867" spans="1:8" x14ac:dyDescent="0.25">
      <c r="A1867" s="46"/>
      <c r="B1867" s="41" t="s">
        <v>11797</v>
      </c>
      <c r="C1867" s="41"/>
      <c r="D1867" s="41" t="s">
        <v>11798</v>
      </c>
      <c r="E1867" s="54">
        <v>1234.2</v>
      </c>
      <c r="F1867" s="42">
        <v>45762.490277777775</v>
      </c>
      <c r="G1867" s="40"/>
      <c r="H1867" s="40"/>
    </row>
    <row r="1868" spans="1:8" x14ac:dyDescent="0.25">
      <c r="A1868" s="46"/>
      <c r="B1868" s="41" t="s">
        <v>11799</v>
      </c>
      <c r="C1868" s="41"/>
      <c r="D1868" s="41" t="s">
        <v>11718</v>
      </c>
      <c r="E1868" s="54">
        <v>203.28</v>
      </c>
      <c r="F1868" s="42">
        <v>45762.490277777775</v>
      </c>
      <c r="G1868" s="40"/>
      <c r="H1868" s="40"/>
    </row>
    <row r="1869" spans="1:8" x14ac:dyDescent="0.25">
      <c r="A1869" s="46"/>
      <c r="B1869" s="41" t="s">
        <v>11800</v>
      </c>
      <c r="C1869" s="41"/>
      <c r="D1869" s="41" t="s">
        <v>11801</v>
      </c>
      <c r="E1869" s="54">
        <v>1694</v>
      </c>
      <c r="F1869" s="42">
        <v>45762.490277777775</v>
      </c>
      <c r="G1869" s="40"/>
      <c r="H1869" s="40"/>
    </row>
    <row r="1870" spans="1:8" x14ac:dyDescent="0.25">
      <c r="A1870" s="46"/>
      <c r="B1870" s="41" t="s">
        <v>11802</v>
      </c>
      <c r="C1870" s="41"/>
      <c r="D1870" s="41" t="s">
        <v>11803</v>
      </c>
      <c r="E1870" s="54">
        <v>133.1</v>
      </c>
      <c r="F1870" s="42">
        <v>45762.490277777775</v>
      </c>
      <c r="G1870" s="40"/>
      <c r="H1870" s="40"/>
    </row>
    <row r="1871" spans="1:8" x14ac:dyDescent="0.25">
      <c r="A1871" s="46"/>
      <c r="B1871" s="41" t="s">
        <v>11804</v>
      </c>
      <c r="C1871" s="41"/>
      <c r="D1871" s="41" t="s">
        <v>11805</v>
      </c>
      <c r="E1871" s="54">
        <v>1109.52</v>
      </c>
      <c r="F1871" s="42">
        <v>45762.490277777775</v>
      </c>
      <c r="G1871" s="40"/>
      <c r="H1871" s="40"/>
    </row>
    <row r="1872" spans="1:8" x14ac:dyDescent="0.25">
      <c r="A1872" s="46"/>
      <c r="B1872" s="41" t="s">
        <v>11806</v>
      </c>
      <c r="C1872" s="41" t="s">
        <v>219</v>
      </c>
      <c r="D1872" s="41" t="s">
        <v>4583</v>
      </c>
      <c r="E1872" s="54">
        <v>33421.39</v>
      </c>
      <c r="F1872" s="42">
        <v>45762.564583333333</v>
      </c>
      <c r="G1872" s="40"/>
      <c r="H1872" s="40"/>
    </row>
    <row r="1873" spans="1:8" x14ac:dyDescent="0.25">
      <c r="A1873" s="46"/>
      <c r="B1873" s="41" t="s">
        <v>11807</v>
      </c>
      <c r="C1873" s="41"/>
      <c r="D1873" s="41" t="s">
        <v>11485</v>
      </c>
      <c r="E1873" s="54">
        <v>0</v>
      </c>
      <c r="F1873" s="42">
        <v>45762.59652777778</v>
      </c>
      <c r="G1873" s="40"/>
      <c r="H1873" s="40"/>
    </row>
    <row r="1874" spans="1:8" x14ac:dyDescent="0.25">
      <c r="A1874" s="46"/>
      <c r="B1874" s="41" t="s">
        <v>11808</v>
      </c>
      <c r="C1874" s="41" t="s">
        <v>657</v>
      </c>
      <c r="D1874" s="41" t="s">
        <v>3960</v>
      </c>
      <c r="E1874" s="54">
        <v>399.99</v>
      </c>
      <c r="F1874" s="42">
        <v>45762.597916666666</v>
      </c>
      <c r="G1874" s="40"/>
      <c r="H1874" s="40"/>
    </row>
    <row r="1875" spans="1:8" x14ac:dyDescent="0.25">
      <c r="A1875" s="46"/>
      <c r="B1875" s="41" t="s">
        <v>11809</v>
      </c>
      <c r="C1875" s="41"/>
      <c r="D1875" s="41" t="s">
        <v>11810</v>
      </c>
      <c r="E1875" s="54">
        <v>555</v>
      </c>
      <c r="F1875" s="42">
        <v>45762.598611111112</v>
      </c>
      <c r="G1875" s="40"/>
      <c r="H1875" s="40"/>
    </row>
    <row r="1876" spans="1:8" x14ac:dyDescent="0.25">
      <c r="A1876" s="46"/>
      <c r="B1876" s="41" t="s">
        <v>11811</v>
      </c>
      <c r="C1876" s="41"/>
      <c r="D1876" s="41" t="s">
        <v>11812</v>
      </c>
      <c r="E1876" s="54">
        <v>555</v>
      </c>
      <c r="F1876" s="42">
        <v>45762.598611111112</v>
      </c>
      <c r="G1876" s="40"/>
      <c r="H1876" s="40"/>
    </row>
    <row r="1877" spans="1:8" x14ac:dyDescent="0.25">
      <c r="A1877" s="46"/>
      <c r="B1877" s="41" t="s">
        <v>11813</v>
      </c>
      <c r="C1877" s="41"/>
      <c r="D1877" s="41" t="s">
        <v>11814</v>
      </c>
      <c r="E1877" s="54">
        <v>370</v>
      </c>
      <c r="F1877" s="42">
        <v>45762.598611111112</v>
      </c>
      <c r="G1877" s="40"/>
      <c r="H1877" s="40"/>
    </row>
    <row r="1878" spans="1:8" x14ac:dyDescent="0.25">
      <c r="A1878" s="46"/>
      <c r="B1878" s="41" t="s">
        <v>11815</v>
      </c>
      <c r="C1878" s="41"/>
      <c r="D1878" s="41" t="s">
        <v>11816</v>
      </c>
      <c r="E1878" s="54">
        <v>555</v>
      </c>
      <c r="F1878" s="42">
        <v>45762.598611111112</v>
      </c>
      <c r="G1878" s="40"/>
      <c r="H1878" s="40"/>
    </row>
    <row r="1879" spans="1:8" x14ac:dyDescent="0.25">
      <c r="A1879" s="46"/>
      <c r="B1879" s="41" t="s">
        <v>11817</v>
      </c>
      <c r="C1879" s="41" t="s">
        <v>11</v>
      </c>
      <c r="D1879" s="41" t="s">
        <v>5133</v>
      </c>
      <c r="E1879" s="54">
        <v>2614</v>
      </c>
      <c r="F1879" s="42">
        <v>45762.601388888892</v>
      </c>
      <c r="G1879" s="40"/>
      <c r="H1879" s="40"/>
    </row>
    <row r="1880" spans="1:8" x14ac:dyDescent="0.25">
      <c r="A1880" s="46"/>
      <c r="B1880" s="41" t="s">
        <v>11818</v>
      </c>
      <c r="C1880" s="41" t="s">
        <v>233</v>
      </c>
      <c r="D1880" s="41" t="s">
        <v>3387</v>
      </c>
      <c r="E1880" s="54">
        <v>1470.18</v>
      </c>
      <c r="F1880" s="42">
        <v>45762.602083333331</v>
      </c>
      <c r="G1880" s="40"/>
      <c r="H1880" s="40"/>
    </row>
    <row r="1881" spans="1:8" x14ac:dyDescent="0.25">
      <c r="A1881" s="46"/>
      <c r="B1881" s="41" t="s">
        <v>10756</v>
      </c>
      <c r="C1881" s="41" t="s">
        <v>10419</v>
      </c>
      <c r="D1881" s="41" t="s">
        <v>10420</v>
      </c>
      <c r="E1881" s="54">
        <v>15000</v>
      </c>
      <c r="F1881" s="42">
        <v>45762.603472222225</v>
      </c>
      <c r="G1881" s="40"/>
      <c r="H1881" s="40"/>
    </row>
    <row r="1882" spans="1:8" x14ac:dyDescent="0.25">
      <c r="A1882" s="46"/>
      <c r="B1882" s="41" t="s">
        <v>11819</v>
      </c>
      <c r="C1882" s="41" t="s">
        <v>197</v>
      </c>
      <c r="D1882" s="41" t="s">
        <v>5202</v>
      </c>
      <c r="E1882" s="54">
        <v>1960.94</v>
      </c>
      <c r="F1882" s="42">
        <v>45762.604861111111</v>
      </c>
      <c r="G1882" s="40"/>
      <c r="H1882" s="40"/>
    </row>
    <row r="1883" spans="1:8" x14ac:dyDescent="0.25">
      <c r="A1883" s="46"/>
      <c r="B1883" s="41" t="s">
        <v>11820</v>
      </c>
      <c r="C1883" s="41" t="s">
        <v>302</v>
      </c>
      <c r="D1883" s="41" t="s">
        <v>7434</v>
      </c>
      <c r="E1883" s="54">
        <v>29651.02</v>
      </c>
      <c r="F1883" s="42">
        <v>45762.606249999997</v>
      </c>
      <c r="G1883" s="40"/>
      <c r="H1883" s="40"/>
    </row>
    <row r="1884" spans="1:8" x14ac:dyDescent="0.25">
      <c r="A1884" s="46"/>
      <c r="B1884" s="41" t="s">
        <v>11821</v>
      </c>
      <c r="C1884" s="41" t="s">
        <v>17</v>
      </c>
      <c r="D1884" s="41" t="s">
        <v>10980</v>
      </c>
      <c r="E1884" s="54">
        <v>30803.59</v>
      </c>
      <c r="F1884" s="42">
        <v>45762.60833333333</v>
      </c>
      <c r="G1884" s="40"/>
      <c r="H1884" s="40"/>
    </row>
    <row r="1885" spans="1:8" x14ac:dyDescent="0.25">
      <c r="A1885" s="46"/>
      <c r="B1885" s="41" t="s">
        <v>11822</v>
      </c>
      <c r="C1885" s="41" t="s">
        <v>229</v>
      </c>
      <c r="D1885" s="41" t="s">
        <v>10325</v>
      </c>
      <c r="E1885" s="54">
        <v>975.15</v>
      </c>
      <c r="F1885" s="42">
        <v>45762.61041666667</v>
      </c>
      <c r="G1885" s="40"/>
      <c r="H1885" s="40"/>
    </row>
    <row r="1886" spans="1:8" x14ac:dyDescent="0.25">
      <c r="A1886" s="46"/>
      <c r="B1886" s="41" t="s">
        <v>11823</v>
      </c>
      <c r="C1886" s="41" t="s">
        <v>126</v>
      </c>
      <c r="D1886" s="41" t="s">
        <v>11034</v>
      </c>
      <c r="E1886" s="54">
        <v>1057857.32</v>
      </c>
      <c r="F1886" s="42">
        <v>45762.613194444442</v>
      </c>
      <c r="G1886" s="40"/>
      <c r="H1886" s="40"/>
    </row>
    <row r="1887" spans="1:8" x14ac:dyDescent="0.25">
      <c r="A1887" s="46"/>
      <c r="B1887" s="41" t="s">
        <v>11824</v>
      </c>
      <c r="C1887" s="41" t="s">
        <v>126</v>
      </c>
      <c r="D1887" s="41" t="s">
        <v>11034</v>
      </c>
      <c r="E1887" s="54">
        <v>573928.16</v>
      </c>
      <c r="F1887" s="42">
        <v>45762.624305555553</v>
      </c>
      <c r="G1887" s="40"/>
      <c r="H1887" s="40"/>
    </row>
    <row r="1888" spans="1:8" x14ac:dyDescent="0.25">
      <c r="A1888" s="46"/>
      <c r="B1888" s="41" t="s">
        <v>11825</v>
      </c>
      <c r="C1888" s="41" t="s">
        <v>630</v>
      </c>
      <c r="D1888" s="41" t="s">
        <v>8400</v>
      </c>
      <c r="E1888" s="54">
        <v>36000</v>
      </c>
      <c r="F1888" s="42">
        <v>45762.628472222219</v>
      </c>
      <c r="G1888" s="40"/>
      <c r="H1888" s="40"/>
    </row>
    <row r="1889" spans="1:8" x14ac:dyDescent="0.25">
      <c r="A1889" s="46"/>
      <c r="B1889" s="41" t="s">
        <v>11826</v>
      </c>
      <c r="C1889" s="41" t="s">
        <v>101</v>
      </c>
      <c r="D1889" s="41" t="s">
        <v>4872</v>
      </c>
      <c r="E1889" s="54">
        <v>3371330.6</v>
      </c>
      <c r="F1889" s="42">
        <v>45762.632638888892</v>
      </c>
      <c r="G1889" s="40"/>
      <c r="H1889" s="40"/>
    </row>
    <row r="1890" spans="1:8" x14ac:dyDescent="0.25">
      <c r="A1890" s="46"/>
      <c r="B1890" s="41" t="s">
        <v>11827</v>
      </c>
      <c r="C1890" s="41" t="s">
        <v>80</v>
      </c>
      <c r="D1890" s="41" t="s">
        <v>8227</v>
      </c>
      <c r="E1890" s="54">
        <v>3118.52</v>
      </c>
      <c r="F1890" s="42">
        <v>45762.666666666664</v>
      </c>
      <c r="G1890" s="40"/>
      <c r="H1890" s="40"/>
    </row>
    <row r="1891" spans="1:8" x14ac:dyDescent="0.25">
      <c r="A1891" s="46"/>
      <c r="B1891" s="41" t="s">
        <v>11828</v>
      </c>
      <c r="C1891" s="41" t="s">
        <v>2011</v>
      </c>
      <c r="D1891" s="41" t="s">
        <v>7905</v>
      </c>
      <c r="E1891" s="54">
        <v>150.96</v>
      </c>
      <c r="F1891" s="42">
        <v>45762.698611111111</v>
      </c>
      <c r="G1891" s="40"/>
      <c r="H1891" s="40"/>
    </row>
    <row r="1892" spans="1:8" x14ac:dyDescent="0.25">
      <c r="A1892" s="46"/>
      <c r="B1892" s="41" t="s">
        <v>11829</v>
      </c>
      <c r="C1892" s="41" t="s">
        <v>978</v>
      </c>
      <c r="D1892" s="41" t="s">
        <v>6181</v>
      </c>
      <c r="E1892" s="54">
        <v>8337.2900000000009</v>
      </c>
      <c r="F1892" s="42">
        <v>45762.725694444445</v>
      </c>
      <c r="G1892" s="40"/>
      <c r="H1892" s="40"/>
    </row>
    <row r="1893" spans="1:8" x14ac:dyDescent="0.25">
      <c r="A1893" s="46"/>
      <c r="B1893" s="41" t="s">
        <v>11830</v>
      </c>
      <c r="C1893" s="41" t="s">
        <v>978</v>
      </c>
      <c r="D1893" s="41" t="s">
        <v>6181</v>
      </c>
      <c r="E1893" s="54">
        <v>20506.150000000001</v>
      </c>
      <c r="F1893" s="42">
        <v>45762.728472222225</v>
      </c>
      <c r="G1893" s="40"/>
      <c r="H1893" s="40"/>
    </row>
    <row r="1894" spans="1:8" x14ac:dyDescent="0.25">
      <c r="A1894" s="46"/>
      <c r="B1894" s="41" t="s">
        <v>11831</v>
      </c>
      <c r="C1894" s="41" t="s">
        <v>638</v>
      </c>
      <c r="D1894" s="41" t="s">
        <v>4784</v>
      </c>
      <c r="E1894" s="54">
        <v>23400</v>
      </c>
      <c r="F1894" s="42">
        <v>45762.730555555558</v>
      </c>
      <c r="G1894" s="40"/>
      <c r="H1894" s="40"/>
    </row>
    <row r="1895" spans="1:8" x14ac:dyDescent="0.25">
      <c r="A1895" s="46"/>
      <c r="B1895" s="41" t="s">
        <v>11832</v>
      </c>
      <c r="C1895" s="41" t="s">
        <v>41</v>
      </c>
      <c r="D1895" s="41" t="s">
        <v>3313</v>
      </c>
      <c r="E1895" s="54">
        <v>38034.800000000003</v>
      </c>
      <c r="F1895" s="42">
        <v>45762.732638888891</v>
      </c>
      <c r="G1895" s="40"/>
      <c r="H1895" s="40"/>
    </row>
    <row r="1896" spans="1:8" x14ac:dyDescent="0.25">
      <c r="A1896" s="46"/>
      <c r="B1896" s="41" t="s">
        <v>11833</v>
      </c>
      <c r="C1896" s="41" t="s">
        <v>32</v>
      </c>
      <c r="D1896" s="41" t="s">
        <v>4865</v>
      </c>
      <c r="E1896" s="54">
        <v>1618.7</v>
      </c>
      <c r="F1896" s="42">
        <v>45762.734722222223</v>
      </c>
      <c r="G1896" s="40"/>
      <c r="H1896" s="40"/>
    </row>
    <row r="1897" spans="1:8" x14ac:dyDescent="0.25">
      <c r="A1897" s="46"/>
      <c r="B1897" s="41" t="s">
        <v>11834</v>
      </c>
      <c r="C1897" s="41" t="s">
        <v>32</v>
      </c>
      <c r="D1897" s="41" t="s">
        <v>4865</v>
      </c>
      <c r="E1897" s="54">
        <v>3151.24</v>
      </c>
      <c r="F1897" s="42">
        <v>45762.737500000003</v>
      </c>
      <c r="G1897" s="40"/>
      <c r="H1897" s="40"/>
    </row>
    <row r="1898" spans="1:8" x14ac:dyDescent="0.25">
      <c r="A1898" s="46"/>
      <c r="B1898" s="41" t="s">
        <v>11835</v>
      </c>
      <c r="C1898" s="41" t="s">
        <v>32</v>
      </c>
      <c r="D1898" s="41" t="s">
        <v>4865</v>
      </c>
      <c r="E1898" s="54">
        <v>2825.73</v>
      </c>
      <c r="F1898" s="42">
        <v>45762.740277777775</v>
      </c>
      <c r="G1898" s="40"/>
      <c r="H1898" s="40"/>
    </row>
    <row r="1899" spans="1:8" x14ac:dyDescent="0.25">
      <c r="A1899" s="46"/>
      <c r="B1899" s="41" t="s">
        <v>11836</v>
      </c>
      <c r="C1899" s="41" t="s">
        <v>32</v>
      </c>
      <c r="D1899" s="41" t="s">
        <v>4865</v>
      </c>
      <c r="E1899" s="54">
        <v>5077</v>
      </c>
      <c r="F1899" s="42">
        <v>45763.368750000001</v>
      </c>
      <c r="G1899" s="40"/>
      <c r="H1899" s="40"/>
    </row>
    <row r="1900" spans="1:8" x14ac:dyDescent="0.25">
      <c r="A1900" s="46"/>
      <c r="B1900" s="41" t="s">
        <v>11837</v>
      </c>
      <c r="C1900" s="41" t="s">
        <v>9775</v>
      </c>
      <c r="D1900" s="41" t="s">
        <v>9769</v>
      </c>
      <c r="E1900" s="54">
        <v>5408.6</v>
      </c>
      <c r="F1900" s="42">
        <v>45763.4375</v>
      </c>
      <c r="G1900" s="40"/>
      <c r="H1900" s="40"/>
    </row>
    <row r="1901" spans="1:8" x14ac:dyDescent="0.25">
      <c r="A1901" s="46"/>
      <c r="B1901" s="41" t="s">
        <v>11838</v>
      </c>
      <c r="C1901" s="41" t="s">
        <v>6625</v>
      </c>
      <c r="D1901" s="41" t="s">
        <v>6626</v>
      </c>
      <c r="E1901" s="54">
        <v>3732.9</v>
      </c>
      <c r="F1901" s="42">
        <v>45763.445138888892</v>
      </c>
      <c r="G1901" s="40"/>
      <c r="H1901" s="40"/>
    </row>
    <row r="1902" spans="1:8" x14ac:dyDescent="0.25">
      <c r="A1902" s="46"/>
      <c r="B1902" s="41" t="s">
        <v>11839</v>
      </c>
      <c r="C1902" s="41" t="s">
        <v>440</v>
      </c>
      <c r="D1902" s="41" t="s">
        <v>4459</v>
      </c>
      <c r="E1902" s="54">
        <v>180</v>
      </c>
      <c r="F1902" s="42">
        <v>45763.647222222222</v>
      </c>
      <c r="G1902" s="40"/>
      <c r="H1902" s="40"/>
    </row>
    <row r="1903" spans="1:8" x14ac:dyDescent="0.25">
      <c r="A1903" s="46"/>
      <c r="B1903" s="41" t="s">
        <v>11840</v>
      </c>
      <c r="C1903" s="41"/>
      <c r="D1903" s="41" t="s">
        <v>11841</v>
      </c>
      <c r="E1903" s="54">
        <v>329.27</v>
      </c>
      <c r="F1903" s="42">
        <v>45763.651388888888</v>
      </c>
      <c r="G1903" s="40"/>
      <c r="H1903" s="40"/>
    </row>
    <row r="1904" spans="1:8" x14ac:dyDescent="0.25">
      <c r="A1904" s="46" t="str">
        <f t="shared" ref="A1904:A1961" si="88">B1904&amp;C1904</f>
        <v>DESP#000056441688</v>
      </c>
      <c r="B1904" s="41" t="s">
        <v>11842</v>
      </c>
      <c r="C1904" s="41"/>
      <c r="D1904" s="41" t="s">
        <v>11457</v>
      </c>
      <c r="E1904" s="54">
        <v>232.03</v>
      </c>
      <c r="F1904" s="42">
        <v>45763.651388888888</v>
      </c>
      <c r="G1904" s="40"/>
      <c r="H1904" s="40"/>
    </row>
    <row r="1905" spans="1:8" x14ac:dyDescent="0.25">
      <c r="A1905" s="46" t="str">
        <f t="shared" si="88"/>
        <v>DESP#000056441860</v>
      </c>
      <c r="B1905" s="41" t="s">
        <v>11843</v>
      </c>
      <c r="C1905" s="41"/>
      <c r="D1905" s="41" t="s">
        <v>11844</v>
      </c>
      <c r="E1905" s="54">
        <v>1585.75</v>
      </c>
      <c r="F1905" s="42">
        <v>45763.651388888888</v>
      </c>
      <c r="G1905" s="40"/>
      <c r="H1905" s="40"/>
    </row>
    <row r="1906" spans="1:8" x14ac:dyDescent="0.25">
      <c r="A1906" s="46" t="str">
        <f t="shared" si="88"/>
        <v>DESP#000056441915</v>
      </c>
      <c r="B1906" s="41" t="s">
        <v>11845</v>
      </c>
      <c r="C1906" s="41"/>
      <c r="D1906" s="41" t="s">
        <v>11846</v>
      </c>
      <c r="E1906" s="54">
        <v>259.07</v>
      </c>
      <c r="F1906" s="42">
        <v>45763.651388888888</v>
      </c>
      <c r="G1906" s="40"/>
      <c r="H1906" s="40"/>
    </row>
    <row r="1907" spans="1:8" x14ac:dyDescent="0.25">
      <c r="A1907" s="46" t="str">
        <f t="shared" si="88"/>
        <v>DESP#000056445229</v>
      </c>
      <c r="B1907" s="41" t="s">
        <v>11847</v>
      </c>
      <c r="C1907" s="41"/>
      <c r="D1907" s="41" t="s">
        <v>11584</v>
      </c>
      <c r="E1907" s="54">
        <v>33.08</v>
      </c>
      <c r="F1907" s="42">
        <v>45763.651388888888</v>
      </c>
      <c r="G1907" s="40"/>
      <c r="H1907" s="40"/>
    </row>
    <row r="1908" spans="1:8" x14ac:dyDescent="0.25">
      <c r="A1908" s="46" t="str">
        <f t="shared" si="88"/>
        <v>DESP#000056445982</v>
      </c>
      <c r="B1908" s="41" t="s">
        <v>11848</v>
      </c>
      <c r="C1908" s="41"/>
      <c r="D1908" s="41" t="s">
        <v>11849</v>
      </c>
      <c r="E1908" s="54">
        <v>780.18</v>
      </c>
      <c r="F1908" s="42">
        <v>45763.651388888888</v>
      </c>
      <c r="G1908" s="40"/>
      <c r="H1908" s="40"/>
    </row>
    <row r="1909" spans="1:8" x14ac:dyDescent="0.25">
      <c r="A1909" s="46" t="str">
        <f t="shared" si="88"/>
        <v>DESP#000056468066</v>
      </c>
      <c r="B1909" s="41" t="s">
        <v>11850</v>
      </c>
      <c r="C1909" s="41"/>
      <c r="D1909" s="41" t="s">
        <v>11851</v>
      </c>
      <c r="E1909" s="54">
        <v>130.72</v>
      </c>
      <c r="F1909" s="42">
        <v>45763.651388888888</v>
      </c>
      <c r="G1909" s="40"/>
      <c r="H1909" s="40"/>
    </row>
    <row r="1910" spans="1:8" x14ac:dyDescent="0.25">
      <c r="A1910" s="46" t="str">
        <f t="shared" si="88"/>
        <v>DESP#000056468074</v>
      </c>
      <c r="B1910" s="41" t="s">
        <v>11852</v>
      </c>
      <c r="C1910" s="41"/>
      <c r="D1910" s="41" t="s">
        <v>11853</v>
      </c>
      <c r="E1910" s="54">
        <v>0</v>
      </c>
      <c r="F1910" s="42">
        <v>45763.651388888888</v>
      </c>
      <c r="G1910" s="40"/>
      <c r="H1910" s="40"/>
    </row>
    <row r="1911" spans="1:8" x14ac:dyDescent="0.25">
      <c r="A1911" s="46" t="str">
        <f t="shared" si="88"/>
        <v>DESP#000056468174</v>
      </c>
      <c r="B1911" s="41" t="s">
        <v>11854</v>
      </c>
      <c r="C1911" s="41"/>
      <c r="D1911" s="41" t="s">
        <v>11541</v>
      </c>
      <c r="E1911" s="54">
        <v>77.16</v>
      </c>
      <c r="F1911" s="42">
        <v>45763.651388888888</v>
      </c>
      <c r="G1911" s="40"/>
      <c r="H1911" s="40"/>
    </row>
    <row r="1912" spans="1:8" x14ac:dyDescent="0.25">
      <c r="A1912" s="46" t="str">
        <f t="shared" si="88"/>
        <v>DESP#000056468207</v>
      </c>
      <c r="B1912" s="41" t="s">
        <v>11855</v>
      </c>
      <c r="C1912" s="41"/>
      <c r="D1912" s="41" t="s">
        <v>11485</v>
      </c>
      <c r="E1912" s="54">
        <v>194.97</v>
      </c>
      <c r="F1912" s="42">
        <v>45763.651388888888</v>
      </c>
      <c r="G1912" s="40"/>
      <c r="H1912" s="40"/>
    </row>
    <row r="1913" spans="1:8" x14ac:dyDescent="0.25">
      <c r="A1913" s="46" t="str">
        <f t="shared" si="88"/>
        <v>DESP#000056478073</v>
      </c>
      <c r="B1913" s="41" t="s">
        <v>11856</v>
      </c>
      <c r="C1913" s="41"/>
      <c r="D1913" s="41" t="s">
        <v>11584</v>
      </c>
      <c r="E1913" s="54">
        <v>30.31</v>
      </c>
      <c r="F1913" s="42">
        <v>45763.651388888888</v>
      </c>
      <c r="G1913" s="40"/>
      <c r="H1913" s="40"/>
    </row>
    <row r="1914" spans="1:8" x14ac:dyDescent="0.25">
      <c r="A1914" s="46" t="str">
        <f t="shared" si="88"/>
        <v>DESP#000056478089</v>
      </c>
      <c r="B1914" s="41" t="s">
        <v>11857</v>
      </c>
      <c r="C1914" s="41"/>
      <c r="D1914" s="41" t="s">
        <v>11858</v>
      </c>
      <c r="E1914" s="54">
        <v>27.91</v>
      </c>
      <c r="F1914" s="42">
        <v>45763.651388888888</v>
      </c>
      <c r="G1914" s="40"/>
      <c r="H1914" s="40"/>
    </row>
    <row r="1915" spans="1:8" x14ac:dyDescent="0.25">
      <c r="A1915" s="46" t="str">
        <f t="shared" si="88"/>
        <v>1971845166970229001139</v>
      </c>
      <c r="B1915" s="41" t="s">
        <v>1406</v>
      </c>
      <c r="C1915" s="41" t="s">
        <v>440</v>
      </c>
      <c r="D1915" s="41" t="s">
        <v>4459</v>
      </c>
      <c r="E1915" s="54">
        <v>180</v>
      </c>
      <c r="F1915" s="42">
        <v>45763.65347222222</v>
      </c>
      <c r="G1915" s="40"/>
      <c r="H1915" s="40"/>
    </row>
    <row r="1916" spans="1:8" x14ac:dyDescent="0.25">
      <c r="A1916" s="46" t="str">
        <f t="shared" si="88"/>
        <v>0025367960444437000146</v>
      </c>
      <c r="B1916" s="41" t="s">
        <v>1963</v>
      </c>
      <c r="C1916" s="41" t="s">
        <v>65</v>
      </c>
      <c r="D1916" s="41" t="s">
        <v>7036</v>
      </c>
      <c r="E1916" s="54">
        <v>0</v>
      </c>
      <c r="F1916" s="42">
        <v>45763.661111111112</v>
      </c>
      <c r="G1916" s="40"/>
      <c r="H1916" s="40"/>
    </row>
    <row r="1917" spans="1:8" x14ac:dyDescent="0.25">
      <c r="A1917" s="46" t="str">
        <f t="shared" si="88"/>
        <v>8392640800497373000110</v>
      </c>
      <c r="B1917" s="41" t="s">
        <v>11859</v>
      </c>
      <c r="C1917" s="41" t="s">
        <v>317</v>
      </c>
      <c r="D1917" s="41" t="s">
        <v>9136</v>
      </c>
      <c r="E1917" s="54">
        <v>318.17</v>
      </c>
      <c r="F1917" s="42">
        <v>45764.379861111112</v>
      </c>
      <c r="G1917" s="40"/>
      <c r="H1917" s="40"/>
    </row>
    <row r="1918" spans="1:8" x14ac:dyDescent="0.25">
      <c r="A1918" s="46" t="str">
        <f t="shared" si="88"/>
        <v>0341662919962391000153</v>
      </c>
      <c r="B1918" s="41" t="s">
        <v>11860</v>
      </c>
      <c r="C1918" s="41" t="s">
        <v>4650</v>
      </c>
      <c r="D1918" s="41" t="s">
        <v>4651</v>
      </c>
      <c r="E1918" s="54">
        <v>1528.9</v>
      </c>
      <c r="F1918" s="42">
        <v>45764.38958333333</v>
      </c>
      <c r="G1918" s="40"/>
      <c r="H1918" s="40"/>
    </row>
    <row r="1919" spans="1:8" x14ac:dyDescent="0.25">
      <c r="A1919" s="46" t="str">
        <f t="shared" si="88"/>
        <v>DESP#000056468241</v>
      </c>
      <c r="B1919" s="41" t="s">
        <v>11861</v>
      </c>
      <c r="C1919" s="41"/>
      <c r="D1919" s="41" t="s">
        <v>11485</v>
      </c>
      <c r="E1919" s="54">
        <v>43.24</v>
      </c>
      <c r="F1919" s="42">
        <v>45764.392361111109</v>
      </c>
      <c r="G1919" s="40"/>
      <c r="H1919" s="40"/>
    </row>
    <row r="1920" spans="1:8" x14ac:dyDescent="0.25">
      <c r="A1920" s="46" t="str">
        <f t="shared" si="88"/>
        <v>DESP#000056478405</v>
      </c>
      <c r="B1920" s="41" t="s">
        <v>11862</v>
      </c>
      <c r="C1920" s="41"/>
      <c r="D1920" s="41" t="s">
        <v>11485</v>
      </c>
      <c r="E1920" s="54">
        <v>86</v>
      </c>
      <c r="F1920" s="42">
        <v>45764.392361111109</v>
      </c>
      <c r="G1920" s="40"/>
      <c r="H1920" s="40"/>
    </row>
    <row r="1921" spans="1:8" x14ac:dyDescent="0.25">
      <c r="A1921" s="46" t="str">
        <f t="shared" si="88"/>
        <v>0000391907524037000168</v>
      </c>
      <c r="B1921" s="41" t="s">
        <v>11863</v>
      </c>
      <c r="C1921" s="41" t="s">
        <v>7762</v>
      </c>
      <c r="D1921" s="41" t="s">
        <v>7763</v>
      </c>
      <c r="E1921" s="54">
        <v>12890.93</v>
      </c>
      <c r="F1921" s="42">
        <v>45764.398611111108</v>
      </c>
      <c r="G1921" s="40"/>
      <c r="H1921" s="40"/>
    </row>
    <row r="1922" spans="1:8" x14ac:dyDescent="0.25">
      <c r="A1922" s="46" t="str">
        <f t="shared" si="88"/>
        <v>0005505402465944000160</v>
      </c>
      <c r="B1922" s="41" t="s">
        <v>11864</v>
      </c>
      <c r="C1922" s="41" t="s">
        <v>11865</v>
      </c>
      <c r="D1922" s="41" t="s">
        <v>11866</v>
      </c>
      <c r="E1922" s="54">
        <v>409.02</v>
      </c>
      <c r="F1922" s="42">
        <v>45764.401388888888</v>
      </c>
      <c r="G1922" s="40"/>
      <c r="H1922" s="40"/>
    </row>
    <row r="1923" spans="1:8" x14ac:dyDescent="0.25">
      <c r="A1923" s="46" t="str">
        <f t="shared" si="88"/>
        <v>00253679R60444437000146</v>
      </c>
      <c r="B1923" s="41" t="s">
        <v>11867</v>
      </c>
      <c r="C1923" s="41" t="s">
        <v>65</v>
      </c>
      <c r="D1923" s="41" t="s">
        <v>7036</v>
      </c>
      <c r="E1923" s="54">
        <v>31506.48</v>
      </c>
      <c r="F1923" s="42">
        <v>45764.408333333333</v>
      </c>
      <c r="G1923" s="40"/>
      <c r="H1923" s="40"/>
    </row>
    <row r="1924" spans="1:8" x14ac:dyDescent="0.25">
      <c r="A1924" s="46" t="str">
        <f t="shared" si="88"/>
        <v>0000001345307017000124</v>
      </c>
      <c r="B1924" s="41" t="s">
        <v>194</v>
      </c>
      <c r="C1924" s="41" t="s">
        <v>7327</v>
      </c>
      <c r="D1924" s="41" t="s">
        <v>7328</v>
      </c>
      <c r="E1924" s="54">
        <v>260</v>
      </c>
      <c r="F1924" s="42">
        <v>45764.413888888892</v>
      </c>
      <c r="G1924" s="40"/>
      <c r="H1924" s="40"/>
    </row>
    <row r="1925" spans="1:8" x14ac:dyDescent="0.25">
      <c r="A1925" s="46" t="str">
        <f t="shared" si="88"/>
        <v>8599049216727386000178</v>
      </c>
      <c r="B1925" s="41" t="s">
        <v>11868</v>
      </c>
      <c r="C1925" s="41" t="s">
        <v>8678</v>
      </c>
      <c r="D1925" s="41" t="s">
        <v>8679</v>
      </c>
      <c r="E1925" s="54">
        <v>16211.3</v>
      </c>
      <c r="F1925" s="42">
        <v>45764.427777777775</v>
      </c>
      <c r="G1925" s="40"/>
      <c r="H1925" s="40"/>
    </row>
    <row r="1926" spans="1:8" x14ac:dyDescent="0.25">
      <c r="A1926" s="46" t="str">
        <f t="shared" si="88"/>
        <v>8599046116727386000178</v>
      </c>
      <c r="B1926" s="41" t="s">
        <v>11869</v>
      </c>
      <c r="C1926" s="41" t="s">
        <v>8678</v>
      </c>
      <c r="D1926" s="41" t="s">
        <v>8679</v>
      </c>
      <c r="E1926" s="54">
        <v>1150.96</v>
      </c>
      <c r="F1926" s="42">
        <v>45764.461805555555</v>
      </c>
      <c r="G1926" s="40"/>
      <c r="H1926" s="40"/>
    </row>
    <row r="1927" spans="1:8" x14ac:dyDescent="0.25">
      <c r="A1927" s="46" t="str">
        <f t="shared" si="88"/>
        <v>0177721944668522000131</v>
      </c>
      <c r="B1927" s="41" t="s">
        <v>11870</v>
      </c>
      <c r="C1927" s="41" t="s">
        <v>10940</v>
      </c>
      <c r="D1927" s="41" t="s">
        <v>10941</v>
      </c>
      <c r="E1927" s="54">
        <v>370.89</v>
      </c>
      <c r="F1927" s="42">
        <v>45764.49722222222</v>
      </c>
      <c r="G1927" s="40"/>
      <c r="H1927" s="40"/>
    </row>
    <row r="1928" spans="1:8" x14ac:dyDescent="0.25">
      <c r="A1928" s="46" t="str">
        <f t="shared" si="88"/>
        <v>IRPJ 03/2025IRRF</v>
      </c>
      <c r="B1928" s="41" t="s">
        <v>11871</v>
      </c>
      <c r="C1928" s="41" t="s">
        <v>10529</v>
      </c>
      <c r="D1928" s="41" t="s">
        <v>7556</v>
      </c>
      <c r="E1928" s="54">
        <v>1714146.68</v>
      </c>
      <c r="F1928" s="42">
        <v>45764.561805555553</v>
      </c>
      <c r="G1928" s="40"/>
      <c r="H1928" s="40"/>
    </row>
    <row r="1929" spans="1:8" x14ac:dyDescent="0.25">
      <c r="A1929" s="46" t="str">
        <f t="shared" si="88"/>
        <v>CSLL 03/2025CSLL</v>
      </c>
      <c r="B1929" s="41" t="s">
        <v>11872</v>
      </c>
      <c r="C1929" s="41" t="s">
        <v>11148</v>
      </c>
      <c r="D1929" s="41" t="s">
        <v>7556</v>
      </c>
      <c r="E1929" s="54">
        <v>272144.49</v>
      </c>
      <c r="F1929" s="42">
        <v>45764.566666666666</v>
      </c>
      <c r="G1929" s="40"/>
      <c r="H1929" s="40"/>
    </row>
    <row r="1930" spans="1:8" x14ac:dyDescent="0.25">
      <c r="A1930" s="46" t="str">
        <f t="shared" si="88"/>
        <v>0211499400394726000156</v>
      </c>
      <c r="B1930" s="41" t="s">
        <v>11873</v>
      </c>
      <c r="C1930" s="41" t="s">
        <v>8973</v>
      </c>
      <c r="D1930" s="41" t="s">
        <v>8974</v>
      </c>
      <c r="E1930" s="54">
        <v>667.2</v>
      </c>
      <c r="F1930" s="42">
        <v>45764.622916666667</v>
      </c>
      <c r="G1930" s="40"/>
      <c r="H1930" s="40"/>
    </row>
    <row r="1931" spans="1:8" x14ac:dyDescent="0.25">
      <c r="A1931" s="46" t="str">
        <f t="shared" si="88"/>
        <v>0000396334844263000107</v>
      </c>
      <c r="B1931" s="41" t="s">
        <v>11874</v>
      </c>
      <c r="C1931" s="41" t="s">
        <v>231</v>
      </c>
      <c r="D1931" s="41" t="s">
        <v>5194</v>
      </c>
      <c r="E1931" s="54">
        <v>12913.04</v>
      </c>
      <c r="F1931" s="42">
        <v>45764.625694444447</v>
      </c>
      <c r="G1931" s="40"/>
      <c r="H1931" s="40"/>
    </row>
    <row r="1932" spans="1:8" x14ac:dyDescent="0.25">
      <c r="A1932" s="46" t="str">
        <f t="shared" si="88"/>
        <v>0014451637098480000185</v>
      </c>
      <c r="B1932" s="41" t="s">
        <v>11875</v>
      </c>
      <c r="C1932" s="41" t="s">
        <v>11125</v>
      </c>
      <c r="D1932" s="41" t="s">
        <v>11126</v>
      </c>
      <c r="E1932" s="54">
        <v>391.5</v>
      </c>
      <c r="F1932" s="42">
        <v>45764.633333333331</v>
      </c>
      <c r="G1932" s="40"/>
      <c r="H1932" s="40"/>
    </row>
    <row r="1933" spans="1:8" x14ac:dyDescent="0.25">
      <c r="A1933" s="46" t="str">
        <f t="shared" si="88"/>
        <v>90053768B7047241086</v>
      </c>
      <c r="B1933" s="41" t="s">
        <v>11876</v>
      </c>
      <c r="C1933" s="41" t="s">
        <v>5354</v>
      </c>
      <c r="D1933" s="41" t="s">
        <v>5355</v>
      </c>
      <c r="E1933" s="54">
        <v>0</v>
      </c>
      <c r="F1933" s="42">
        <v>45764.635416666664</v>
      </c>
      <c r="G1933" s="40"/>
      <c r="H1933" s="40"/>
    </row>
    <row r="1934" spans="1:8" x14ac:dyDescent="0.25">
      <c r="A1934" s="46" t="str">
        <f t="shared" si="88"/>
        <v>0000895914793051000122</v>
      </c>
      <c r="B1934" s="41" t="s">
        <v>889</v>
      </c>
      <c r="C1934" s="41" t="s">
        <v>109</v>
      </c>
      <c r="D1934" s="41" t="s">
        <v>9652</v>
      </c>
      <c r="E1934" s="54">
        <v>25500</v>
      </c>
      <c r="F1934" s="42">
        <v>45764.640277777777</v>
      </c>
      <c r="G1934" s="40"/>
      <c r="H1934" s="40"/>
    </row>
    <row r="1935" spans="1:8" x14ac:dyDescent="0.25">
      <c r="A1935" s="46" t="str">
        <f t="shared" si="88"/>
        <v>DESP#000056445399</v>
      </c>
      <c r="B1935" s="41" t="s">
        <v>11877</v>
      </c>
      <c r="C1935" s="41"/>
      <c r="D1935" s="41" t="s">
        <v>11878</v>
      </c>
      <c r="E1935" s="54">
        <v>1081.27</v>
      </c>
      <c r="F1935" s="42">
        <v>45764.674305555556</v>
      </c>
      <c r="G1935" s="40"/>
      <c r="H1935" s="40"/>
    </row>
    <row r="1936" spans="1:8" x14ac:dyDescent="0.25">
      <c r="A1936" s="46" t="str">
        <f t="shared" si="88"/>
        <v>DESP#000056450304</v>
      </c>
      <c r="B1936" s="41" t="s">
        <v>11879</v>
      </c>
      <c r="C1936" s="41"/>
      <c r="D1936" s="41" t="s">
        <v>11880</v>
      </c>
      <c r="E1936" s="54">
        <v>860.92</v>
      </c>
      <c r="F1936" s="42">
        <v>45764.674305555556</v>
      </c>
      <c r="G1936" s="40"/>
      <c r="H1936" s="40"/>
    </row>
    <row r="1937" spans="1:8" x14ac:dyDescent="0.25">
      <c r="A1937" s="46" t="str">
        <f t="shared" si="88"/>
        <v>DESP#000056450864</v>
      </c>
      <c r="B1937" s="41" t="s">
        <v>11881</v>
      </c>
      <c r="C1937" s="41"/>
      <c r="D1937" s="41" t="s">
        <v>11882</v>
      </c>
      <c r="E1937" s="54">
        <v>343.2</v>
      </c>
      <c r="F1937" s="42">
        <v>45764.674305555556</v>
      </c>
      <c r="G1937" s="40"/>
      <c r="H1937" s="40"/>
    </row>
    <row r="1938" spans="1:8" x14ac:dyDescent="0.25">
      <c r="A1938" s="46" t="str">
        <f t="shared" si="88"/>
        <v>DESP#000056450884</v>
      </c>
      <c r="B1938" s="41" t="s">
        <v>11883</v>
      </c>
      <c r="C1938" s="41"/>
      <c r="D1938" s="41" t="s">
        <v>11597</v>
      </c>
      <c r="E1938" s="54">
        <v>284.89999999999998</v>
      </c>
      <c r="F1938" s="42">
        <v>45764.674305555556</v>
      </c>
      <c r="G1938" s="40"/>
      <c r="H1938" s="40"/>
    </row>
    <row r="1939" spans="1:8" x14ac:dyDescent="0.25">
      <c r="A1939" s="46" t="str">
        <f t="shared" si="88"/>
        <v>DESP#000056467991</v>
      </c>
      <c r="B1939" s="41" t="s">
        <v>11884</v>
      </c>
      <c r="C1939" s="41"/>
      <c r="D1939" s="41" t="s">
        <v>11885</v>
      </c>
      <c r="E1939" s="54">
        <v>0</v>
      </c>
      <c r="F1939" s="42">
        <v>45764.674305555556</v>
      </c>
      <c r="G1939" s="40"/>
      <c r="H1939" s="40"/>
    </row>
    <row r="1940" spans="1:8" x14ac:dyDescent="0.25">
      <c r="A1940" s="46" t="str">
        <f t="shared" si="88"/>
        <v>DESP#000056468013</v>
      </c>
      <c r="B1940" s="41" t="s">
        <v>11886</v>
      </c>
      <c r="C1940" s="41"/>
      <c r="D1940" s="41" t="s">
        <v>11887</v>
      </c>
      <c r="E1940" s="54">
        <v>0</v>
      </c>
      <c r="F1940" s="42">
        <v>45764.674305555556</v>
      </c>
      <c r="G1940" s="40"/>
      <c r="H1940" s="40"/>
    </row>
    <row r="1941" spans="1:8" x14ac:dyDescent="0.25">
      <c r="A1941" s="46" t="str">
        <f t="shared" si="88"/>
        <v>DESP#000056468478</v>
      </c>
      <c r="B1941" s="41" t="s">
        <v>11888</v>
      </c>
      <c r="C1941" s="41"/>
      <c r="D1941" s="41" t="s">
        <v>11591</v>
      </c>
      <c r="E1941" s="54">
        <v>236.05</v>
      </c>
      <c r="F1941" s="42">
        <v>45764.674305555556</v>
      </c>
      <c r="G1941" s="40"/>
      <c r="H1941" s="40"/>
    </row>
    <row r="1942" spans="1:8" x14ac:dyDescent="0.25">
      <c r="A1942" s="46" t="str">
        <f t="shared" si="88"/>
        <v>DESP#000056468550</v>
      </c>
      <c r="B1942" s="41" t="s">
        <v>11889</v>
      </c>
      <c r="C1942" s="41"/>
      <c r="D1942" s="41" t="s">
        <v>11589</v>
      </c>
      <c r="E1942" s="54">
        <v>539.21</v>
      </c>
      <c r="F1942" s="42">
        <v>45764.674305555556</v>
      </c>
      <c r="G1942" s="40"/>
      <c r="H1942" s="40"/>
    </row>
    <row r="1943" spans="1:8" x14ac:dyDescent="0.25">
      <c r="A1943" s="46" t="str">
        <f t="shared" si="88"/>
        <v>DESP#000056478553</v>
      </c>
      <c r="B1943" s="41" t="s">
        <v>11890</v>
      </c>
      <c r="C1943" s="41"/>
      <c r="D1943" s="41" t="s">
        <v>11665</v>
      </c>
      <c r="E1943" s="54">
        <v>523.83000000000004</v>
      </c>
      <c r="F1943" s="42">
        <v>45764.674305555556</v>
      </c>
      <c r="G1943" s="40"/>
      <c r="H1943" s="40"/>
    </row>
    <row r="1944" spans="1:8" x14ac:dyDescent="0.25">
      <c r="A1944" s="46" t="str">
        <f t="shared" si="88"/>
        <v>0001355309305983000149</v>
      </c>
      <c r="B1944" s="41" t="s">
        <v>11891</v>
      </c>
      <c r="C1944" s="41" t="s">
        <v>984</v>
      </c>
      <c r="D1944" s="41" t="s">
        <v>8394</v>
      </c>
      <c r="E1944" s="54">
        <v>195400</v>
      </c>
      <c r="F1944" s="42">
        <v>45764.678472222222</v>
      </c>
      <c r="G1944" s="40"/>
      <c r="H1944" s="40"/>
    </row>
    <row r="1945" spans="1:8" x14ac:dyDescent="0.25">
      <c r="A1945" s="46" t="str">
        <f t="shared" si="88"/>
        <v>0001355709305983000149</v>
      </c>
      <c r="B1945" s="41" t="s">
        <v>11892</v>
      </c>
      <c r="C1945" s="41" t="s">
        <v>984</v>
      </c>
      <c r="D1945" s="41" t="s">
        <v>8394</v>
      </c>
      <c r="E1945" s="54">
        <v>138529</v>
      </c>
      <c r="F1945" s="42">
        <v>45764.681944444441</v>
      </c>
      <c r="G1945" s="40"/>
      <c r="H1945" s="40"/>
    </row>
    <row r="1946" spans="1:8" x14ac:dyDescent="0.25">
      <c r="A1946" s="46" t="str">
        <f t="shared" si="88"/>
        <v>0020250583469957000109</v>
      </c>
      <c r="B1946" s="41" t="s">
        <v>11893</v>
      </c>
      <c r="C1946" s="41" t="s">
        <v>221</v>
      </c>
      <c r="D1946" s="41" t="s">
        <v>10416</v>
      </c>
      <c r="E1946" s="54">
        <v>515151.82</v>
      </c>
      <c r="F1946" s="42">
        <v>45764.683333333334</v>
      </c>
      <c r="G1946" s="40"/>
      <c r="H1946" s="40"/>
    </row>
    <row r="1947" spans="1:8" x14ac:dyDescent="0.25">
      <c r="A1947" s="46" t="str">
        <f t="shared" si="88"/>
        <v>0000057708537948000192</v>
      </c>
      <c r="B1947" s="41" t="s">
        <v>11894</v>
      </c>
      <c r="C1947" s="41" t="s">
        <v>266</v>
      </c>
      <c r="D1947" s="41" t="s">
        <v>6214</v>
      </c>
      <c r="E1947" s="54">
        <v>0</v>
      </c>
      <c r="F1947" s="42">
        <v>45764.68472222222</v>
      </c>
      <c r="G1947" s="40"/>
      <c r="H1947" s="40"/>
    </row>
    <row r="1948" spans="1:8" x14ac:dyDescent="0.25">
      <c r="A1948" s="46" t="str">
        <f t="shared" si="88"/>
        <v>0000057808537948000192</v>
      </c>
      <c r="B1948" s="41" t="s">
        <v>11895</v>
      </c>
      <c r="C1948" s="41" t="s">
        <v>266</v>
      </c>
      <c r="D1948" s="41" t="s">
        <v>6214</v>
      </c>
      <c r="E1948" s="54">
        <v>0</v>
      </c>
      <c r="F1948" s="42">
        <v>45764.686805555553</v>
      </c>
      <c r="G1948" s="40"/>
      <c r="H1948" s="40"/>
    </row>
    <row r="1949" spans="1:8" x14ac:dyDescent="0.25">
      <c r="A1949" s="46" t="str">
        <f t="shared" si="88"/>
        <v>0002788500482998000108</v>
      </c>
      <c r="B1949" s="41" t="s">
        <v>11896</v>
      </c>
      <c r="C1949" s="41" t="s">
        <v>4701</v>
      </c>
      <c r="D1949" s="41" t="s">
        <v>4702</v>
      </c>
      <c r="E1949" s="54">
        <v>1500</v>
      </c>
      <c r="F1949" s="42">
        <v>45764.73541666667</v>
      </c>
      <c r="G1949" s="40"/>
      <c r="H1949" s="40"/>
    </row>
    <row r="1950" spans="1:8" x14ac:dyDescent="0.25">
      <c r="A1950" s="46" t="str">
        <f t="shared" si="88"/>
        <v>0092090513501187000159</v>
      </c>
      <c r="B1950" s="41" t="s">
        <v>11897</v>
      </c>
      <c r="C1950" s="41" t="s">
        <v>4231</v>
      </c>
      <c r="D1950" s="41" t="s">
        <v>4232</v>
      </c>
      <c r="E1950" s="54">
        <v>846.52</v>
      </c>
      <c r="F1950" s="42">
        <v>45764.740972222222</v>
      </c>
      <c r="G1950" s="40"/>
      <c r="H1950" s="40"/>
    </row>
    <row r="1951" spans="1:8" x14ac:dyDescent="0.25">
      <c r="A1951" s="46" t="str">
        <f t="shared" si="88"/>
        <v>1325045160746948000112</v>
      </c>
      <c r="B1951" s="41" t="s">
        <v>11898</v>
      </c>
      <c r="C1951" s="41" t="s">
        <v>3840</v>
      </c>
      <c r="D1951" s="41" t="s">
        <v>3841</v>
      </c>
      <c r="E1951" s="54">
        <v>271678.45</v>
      </c>
      <c r="F1951" s="42">
        <v>45769.396527777775</v>
      </c>
      <c r="G1951" s="40"/>
      <c r="H1951" s="40"/>
    </row>
    <row r="1952" spans="1:8" x14ac:dyDescent="0.25">
      <c r="A1952" s="46" t="str">
        <f t="shared" si="88"/>
        <v>DESP#000056395929</v>
      </c>
      <c r="B1952" s="41" t="s">
        <v>11899</v>
      </c>
      <c r="C1952" s="41"/>
      <c r="D1952" s="41" t="s">
        <v>11900</v>
      </c>
      <c r="E1952" s="54">
        <v>359.93</v>
      </c>
      <c r="F1952" s="42">
        <v>45769.404861111114</v>
      </c>
      <c r="G1952" s="40"/>
      <c r="H1952" s="40"/>
    </row>
    <row r="1953" spans="1:8" x14ac:dyDescent="0.25">
      <c r="A1953" s="46" t="str">
        <f t="shared" si="88"/>
        <v>DESP#000056446437</v>
      </c>
      <c r="B1953" s="41" t="s">
        <v>11901</v>
      </c>
      <c r="C1953" s="41"/>
      <c r="D1953" s="41" t="s">
        <v>11483</v>
      </c>
      <c r="E1953" s="54">
        <v>113.43</v>
      </c>
      <c r="F1953" s="42">
        <v>45769.404861111114</v>
      </c>
      <c r="G1953" s="40"/>
      <c r="H1953" s="40"/>
    </row>
    <row r="1954" spans="1:8" x14ac:dyDescent="0.25">
      <c r="A1954" s="46" t="str">
        <f t="shared" si="88"/>
        <v>DESP#000056468303</v>
      </c>
      <c r="B1954" s="41" t="s">
        <v>11902</v>
      </c>
      <c r="C1954" s="41"/>
      <c r="D1954" s="41" t="s">
        <v>11903</v>
      </c>
      <c r="E1954" s="54">
        <v>662.49</v>
      </c>
      <c r="F1954" s="42">
        <v>45769.404861111114</v>
      </c>
      <c r="G1954" s="40"/>
      <c r="H1954" s="40"/>
    </row>
    <row r="1955" spans="1:8" x14ac:dyDescent="0.25">
      <c r="A1955" s="46" t="str">
        <f t="shared" si="88"/>
        <v>DESP#000056478479</v>
      </c>
      <c r="B1955" s="41" t="s">
        <v>11904</v>
      </c>
      <c r="C1955" s="41"/>
      <c r="D1955" s="41" t="s">
        <v>11595</v>
      </c>
      <c r="E1955" s="54">
        <v>134.11000000000001</v>
      </c>
      <c r="F1955" s="42">
        <v>45769.404861111114</v>
      </c>
      <c r="G1955" s="40"/>
      <c r="H1955" s="40"/>
    </row>
    <row r="1956" spans="1:8" x14ac:dyDescent="0.25">
      <c r="A1956" s="46" t="str">
        <f t="shared" si="88"/>
        <v>DESP#000056478683</v>
      </c>
      <c r="B1956" s="41" t="s">
        <v>11905</v>
      </c>
      <c r="C1956" s="41"/>
      <c r="D1956" s="41" t="s">
        <v>11619</v>
      </c>
      <c r="E1956" s="54">
        <v>68.56</v>
      </c>
      <c r="F1956" s="42">
        <v>45769.404861111114</v>
      </c>
      <c r="G1956" s="40"/>
      <c r="H1956" s="40"/>
    </row>
    <row r="1957" spans="1:8" x14ac:dyDescent="0.25">
      <c r="A1957" s="46" t="str">
        <f t="shared" si="88"/>
        <v>DESP#000056509068</v>
      </c>
      <c r="B1957" s="41" t="s">
        <v>11906</v>
      </c>
      <c r="C1957" s="41"/>
      <c r="D1957" s="41" t="s">
        <v>11455</v>
      </c>
      <c r="E1957" s="54">
        <v>178.96</v>
      </c>
      <c r="F1957" s="42">
        <v>45769.404861111114</v>
      </c>
      <c r="G1957" s="40"/>
      <c r="H1957" s="40"/>
    </row>
    <row r="1958" spans="1:8" x14ac:dyDescent="0.25">
      <c r="A1958" s="46" t="str">
        <f t="shared" si="88"/>
        <v>0018887233402892000106</v>
      </c>
      <c r="B1958" s="41" t="s">
        <v>11907</v>
      </c>
      <c r="C1958" s="41" t="s">
        <v>138</v>
      </c>
      <c r="D1958" s="41" t="s">
        <v>3696</v>
      </c>
      <c r="E1958" s="54">
        <v>10989.1</v>
      </c>
      <c r="F1958" s="42">
        <v>45769.422222222223</v>
      </c>
      <c r="G1958" s="40"/>
      <c r="H1958" s="40"/>
    </row>
    <row r="1959" spans="1:8" x14ac:dyDescent="0.25">
      <c r="A1959" s="46" t="str">
        <f t="shared" si="88"/>
        <v>0000012144785653000107</v>
      </c>
      <c r="B1959" s="41" t="s">
        <v>731</v>
      </c>
      <c r="C1959" s="41" t="s">
        <v>1115</v>
      </c>
      <c r="D1959" s="41" t="s">
        <v>10348</v>
      </c>
      <c r="E1959" s="54">
        <v>34072.89</v>
      </c>
      <c r="F1959" s="42">
        <v>45769.432638888888</v>
      </c>
      <c r="G1959" s="40"/>
      <c r="H1959" s="40"/>
    </row>
    <row r="1960" spans="1:8" x14ac:dyDescent="0.25">
      <c r="A1960" s="46" t="str">
        <f t="shared" si="88"/>
        <v>0018329533241035000171</v>
      </c>
      <c r="B1960" s="41" t="s">
        <v>11908</v>
      </c>
      <c r="C1960" s="41" t="s">
        <v>5664</v>
      </c>
      <c r="D1960" s="41" t="s">
        <v>5665</v>
      </c>
      <c r="E1960" s="54">
        <v>3893.99</v>
      </c>
      <c r="F1960" s="42">
        <v>45769.450694444444</v>
      </c>
      <c r="G1960" s="40"/>
      <c r="H1960" s="40"/>
    </row>
    <row r="1961" spans="1:8" x14ac:dyDescent="0.25">
      <c r="A1961" s="46" t="str">
        <f t="shared" si="88"/>
        <v>0029370109089849000158</v>
      </c>
      <c r="B1961" s="41" t="s">
        <v>11909</v>
      </c>
      <c r="C1961" s="41" t="s">
        <v>8015</v>
      </c>
      <c r="D1961" s="41" t="s">
        <v>8016</v>
      </c>
      <c r="E1961" s="54">
        <v>2625</v>
      </c>
      <c r="F1961" s="42">
        <v>45769.455555555556</v>
      </c>
      <c r="G1961" s="40"/>
      <c r="H1961" s="40"/>
    </row>
    <row r="1962" spans="1:8" x14ac:dyDescent="0.25">
      <c r="A1962" s="46" t="str">
        <f t="shared" ref="A1962:A1970" si="89">B1962&amp;C1962</f>
        <v>0000398619654492000167</v>
      </c>
      <c r="B1962" s="41" t="s">
        <v>11910</v>
      </c>
      <c r="C1962" s="41" t="s">
        <v>11911</v>
      </c>
      <c r="D1962" s="41" t="s">
        <v>11912</v>
      </c>
      <c r="E1962" s="54">
        <v>735</v>
      </c>
      <c r="F1962" s="42">
        <v>45769.470138888886</v>
      </c>
      <c r="G1962" s="40"/>
      <c r="H1962" s="40"/>
    </row>
    <row r="1963" spans="1:8" x14ac:dyDescent="0.25">
      <c r="A1963" s="46" t="str">
        <f t="shared" si="89"/>
        <v>0005291357623555000107</v>
      </c>
      <c r="B1963" s="41" t="s">
        <v>11913</v>
      </c>
      <c r="C1963" s="41" t="s">
        <v>68</v>
      </c>
      <c r="D1963" s="41" t="s">
        <v>7233</v>
      </c>
      <c r="E1963" s="54">
        <v>1523.36</v>
      </c>
      <c r="F1963" s="42">
        <v>45769.510416666664</v>
      </c>
      <c r="G1963" s="40"/>
      <c r="H1963" s="40"/>
    </row>
    <row r="1964" spans="1:8" x14ac:dyDescent="0.25">
      <c r="A1964" s="46" t="str">
        <f t="shared" si="89"/>
        <v>0000980009440478000107</v>
      </c>
      <c r="B1964" s="41" t="s">
        <v>11914</v>
      </c>
      <c r="C1964" s="41" t="s">
        <v>5105</v>
      </c>
      <c r="D1964" s="41" t="s">
        <v>5106</v>
      </c>
      <c r="E1964" s="54">
        <v>67846.149999999994</v>
      </c>
      <c r="F1964" s="42">
        <v>45769.525694444441</v>
      </c>
      <c r="G1964" s="40"/>
      <c r="H1964" s="40"/>
    </row>
    <row r="1965" spans="1:8" x14ac:dyDescent="0.25">
      <c r="A1965" s="46" t="str">
        <f t="shared" si="89"/>
        <v>0062666328268233000784</v>
      </c>
      <c r="B1965" s="41" t="s">
        <v>11915</v>
      </c>
      <c r="C1965" s="41" t="s">
        <v>2298</v>
      </c>
      <c r="D1965" s="41" t="s">
        <v>9456</v>
      </c>
      <c r="E1965" s="54">
        <v>2295108.94</v>
      </c>
      <c r="F1965" s="42">
        <v>45769.533333333333</v>
      </c>
      <c r="G1965" s="40"/>
      <c r="H1965" s="40"/>
    </row>
    <row r="1966" spans="1:8" x14ac:dyDescent="0.25">
      <c r="A1966" s="46" t="str">
        <f t="shared" si="89"/>
        <v>0062666428268233000784</v>
      </c>
      <c r="B1966" s="41" t="s">
        <v>11916</v>
      </c>
      <c r="C1966" s="41" t="s">
        <v>2298</v>
      </c>
      <c r="D1966" s="41" t="s">
        <v>9456</v>
      </c>
      <c r="E1966" s="54">
        <v>6224348.7599999998</v>
      </c>
      <c r="F1966" s="42">
        <v>45769.563194444447</v>
      </c>
      <c r="G1966" s="40"/>
      <c r="H1966" s="40"/>
    </row>
    <row r="1967" spans="1:8" x14ac:dyDescent="0.25">
      <c r="A1967" s="46" t="str">
        <f t="shared" si="89"/>
        <v>0000106919540230000171</v>
      </c>
      <c r="B1967" s="41" t="s">
        <v>2485</v>
      </c>
      <c r="C1967" s="41" t="s">
        <v>356</v>
      </c>
      <c r="D1967" s="41" t="s">
        <v>3298</v>
      </c>
      <c r="E1967" s="54">
        <v>29990</v>
      </c>
      <c r="F1967" s="42">
        <v>45769.647222222222</v>
      </c>
      <c r="G1967" s="40"/>
      <c r="H1967" s="40"/>
    </row>
    <row r="1968" spans="1:8" x14ac:dyDescent="0.25">
      <c r="A1968" s="46" t="str">
        <f t="shared" si="89"/>
        <v>00002835-1-20250402-3710303200012237103032000122</v>
      </c>
      <c r="B1968" s="41" t="s">
        <v>11917</v>
      </c>
      <c r="C1968" s="41" t="s">
        <v>1326</v>
      </c>
      <c r="D1968" s="41" t="s">
        <v>10421</v>
      </c>
      <c r="E1968" s="54">
        <v>2386.36</v>
      </c>
      <c r="F1968" s="42">
        <v>45769.651388888888</v>
      </c>
      <c r="G1968" s="40"/>
      <c r="H1968" s="40"/>
    </row>
    <row r="1969" spans="1:8" x14ac:dyDescent="0.25">
      <c r="A1969" s="46" t="str">
        <f t="shared" si="89"/>
        <v>0000107019540230000171</v>
      </c>
      <c r="B1969" s="41" t="s">
        <v>11918</v>
      </c>
      <c r="C1969" s="41" t="s">
        <v>356</v>
      </c>
      <c r="D1969" s="41" t="s">
        <v>3298</v>
      </c>
      <c r="E1969" s="54">
        <v>27740</v>
      </c>
      <c r="F1969" s="42">
        <v>45769.652083333334</v>
      </c>
      <c r="G1969" s="40"/>
      <c r="H1969" s="40"/>
    </row>
    <row r="1970" spans="1:8" x14ac:dyDescent="0.25">
      <c r="A1970" s="46" t="str">
        <f t="shared" si="89"/>
        <v>0001025107262042000140</v>
      </c>
      <c r="B1970" s="41" t="s">
        <v>11919</v>
      </c>
      <c r="C1970" s="41" t="s">
        <v>8822</v>
      </c>
      <c r="D1970" s="41" t="s">
        <v>8823</v>
      </c>
      <c r="E1970" s="54">
        <v>2010.06</v>
      </c>
      <c r="F1970" s="42">
        <v>45769.69027777778</v>
      </c>
      <c r="G1970" s="40"/>
      <c r="H1970" s="40"/>
    </row>
    <row r="1971" spans="1:8" x14ac:dyDescent="0.25">
      <c r="A1971" s="46" t="str">
        <f t="shared" ref="A1971:A2032" si="90">B1971&amp;C1971</f>
        <v>0000339108998197000101</v>
      </c>
      <c r="B1971" s="41" t="s">
        <v>11920</v>
      </c>
      <c r="C1971" s="41" t="s">
        <v>176</v>
      </c>
      <c r="D1971" s="41" t="s">
        <v>8057</v>
      </c>
      <c r="E1971" s="54">
        <v>173.12</v>
      </c>
      <c r="F1971" s="42">
        <v>45769.693749999999</v>
      </c>
      <c r="G1971" s="40"/>
      <c r="H1971" s="40"/>
    </row>
    <row r="1972" spans="1:8" x14ac:dyDescent="0.25">
      <c r="A1972" s="46" t="str">
        <f t="shared" si="90"/>
        <v>2025031834376617000128</v>
      </c>
      <c r="B1972" s="41" t="s">
        <v>11921</v>
      </c>
      <c r="C1972" s="41" t="s">
        <v>4061</v>
      </c>
      <c r="D1972" s="41" t="s">
        <v>4062</v>
      </c>
      <c r="E1972" s="54">
        <v>49600</v>
      </c>
      <c r="F1972" s="42">
        <v>45769.699305555558</v>
      </c>
      <c r="G1972" s="40"/>
      <c r="H1972" s="40"/>
    </row>
    <row r="1973" spans="1:8" x14ac:dyDescent="0.25">
      <c r="A1973" s="46" t="str">
        <f t="shared" si="90"/>
        <v>1930156609759606000180</v>
      </c>
      <c r="B1973" s="41" t="s">
        <v>11922</v>
      </c>
      <c r="C1973" s="41" t="s">
        <v>9099</v>
      </c>
      <c r="D1973" s="41" t="s">
        <v>9100</v>
      </c>
      <c r="E1973" s="54">
        <v>1254.55</v>
      </c>
      <c r="F1973" s="42">
        <v>45771.561805555553</v>
      </c>
      <c r="G1973" s="40"/>
      <c r="H1973" s="40"/>
    </row>
    <row r="1974" spans="1:8" x14ac:dyDescent="0.25">
      <c r="A1974" s="46" t="str">
        <f t="shared" si="90"/>
        <v>04/202548307113000160</v>
      </c>
      <c r="B1974" s="41" t="s">
        <v>11923</v>
      </c>
      <c r="C1974" s="41" t="s">
        <v>8189</v>
      </c>
      <c r="D1974" s="41" t="s">
        <v>8190</v>
      </c>
      <c r="E1974" s="54">
        <v>272734.36</v>
      </c>
      <c r="F1974" s="42">
        <v>45771.574999999997</v>
      </c>
      <c r="G1974" s="40"/>
      <c r="H1974" s="40"/>
    </row>
    <row r="1975" spans="1:8" x14ac:dyDescent="0.25">
      <c r="A1975" s="46" t="str">
        <f t="shared" si="90"/>
        <v>1009261990400888000142</v>
      </c>
      <c r="B1975" s="41" t="s">
        <v>11924</v>
      </c>
      <c r="C1975" s="41" t="s">
        <v>3844</v>
      </c>
      <c r="D1975" s="41" t="s">
        <v>3845</v>
      </c>
      <c r="E1975" s="54">
        <v>80381.990000000005</v>
      </c>
      <c r="F1975" s="42">
        <v>45771.581250000003</v>
      </c>
      <c r="G1975" s="40"/>
      <c r="H1975" s="40"/>
    </row>
    <row r="1976" spans="1:8" x14ac:dyDescent="0.25">
      <c r="A1976" s="46" t="str">
        <f t="shared" si="90"/>
        <v>0000304031247083000141</v>
      </c>
      <c r="B1976" s="41" t="s">
        <v>11925</v>
      </c>
      <c r="C1976" s="41" t="s">
        <v>3184</v>
      </c>
      <c r="D1976" s="41" t="s">
        <v>3185</v>
      </c>
      <c r="E1976" s="54">
        <v>750</v>
      </c>
      <c r="F1976" s="42">
        <v>45771.594444444447</v>
      </c>
      <c r="G1976" s="40"/>
      <c r="H1976" s="40"/>
    </row>
    <row r="1977" spans="1:8" x14ac:dyDescent="0.25">
      <c r="A1977" s="46" t="str">
        <f t="shared" si="90"/>
        <v>1971808866970229003930</v>
      </c>
      <c r="B1977" s="41" t="s">
        <v>11926</v>
      </c>
      <c r="C1977" s="41" t="s">
        <v>1405</v>
      </c>
      <c r="D1977" s="41" t="s">
        <v>4459</v>
      </c>
      <c r="E1977" s="54">
        <v>324.29000000000002</v>
      </c>
      <c r="F1977" s="42">
        <v>45771.594444444447</v>
      </c>
      <c r="G1977" s="40"/>
      <c r="H1977" s="40"/>
    </row>
    <row r="1978" spans="1:8" x14ac:dyDescent="0.25">
      <c r="A1978" s="46" t="str">
        <f t="shared" si="90"/>
        <v>0090389033641663000144</v>
      </c>
      <c r="B1978" s="41" t="s">
        <v>11927</v>
      </c>
      <c r="C1978" s="41" t="s">
        <v>1437</v>
      </c>
      <c r="D1978" s="41" t="s">
        <v>5826</v>
      </c>
      <c r="E1978" s="54">
        <v>17837.82</v>
      </c>
      <c r="F1978" s="42">
        <v>45771.60833333333</v>
      </c>
      <c r="G1978" s="40"/>
      <c r="H1978" s="40"/>
    </row>
    <row r="1979" spans="1:8" x14ac:dyDescent="0.25">
      <c r="A1979" s="46" t="str">
        <f t="shared" si="90"/>
        <v>2023292366970229003930</v>
      </c>
      <c r="B1979" s="41" t="s">
        <v>11928</v>
      </c>
      <c r="C1979" s="41" t="s">
        <v>1405</v>
      </c>
      <c r="D1979" s="41" t="s">
        <v>4459</v>
      </c>
      <c r="E1979" s="54">
        <v>140.01</v>
      </c>
      <c r="F1979" s="42">
        <v>45771.618055555555</v>
      </c>
      <c r="G1979" s="40"/>
      <c r="H1979" s="40"/>
    </row>
    <row r="1980" spans="1:8" x14ac:dyDescent="0.25">
      <c r="A1980" s="46" t="str">
        <f t="shared" si="90"/>
        <v>0000138106301282000143</v>
      </c>
      <c r="B1980" s="41" t="s">
        <v>11929</v>
      </c>
      <c r="C1980" s="41" t="s">
        <v>9471</v>
      </c>
      <c r="D1980" s="41" t="s">
        <v>11930</v>
      </c>
      <c r="E1980" s="54">
        <v>9000</v>
      </c>
      <c r="F1980" s="42">
        <v>45771.621527777781</v>
      </c>
      <c r="G1980" s="40"/>
      <c r="H1980" s="40"/>
    </row>
    <row r="1981" spans="1:8" x14ac:dyDescent="0.25">
      <c r="A1981" s="46" t="str">
        <f t="shared" si="90"/>
        <v>DESP#000056445546</v>
      </c>
      <c r="B1981" s="41" t="s">
        <v>11931</v>
      </c>
      <c r="C1981" s="41"/>
      <c r="D1981" s="41" t="s">
        <v>11932</v>
      </c>
      <c r="E1981" s="54">
        <v>201.15</v>
      </c>
      <c r="F1981" s="42">
        <v>45771.621527777781</v>
      </c>
      <c r="G1981" s="40"/>
      <c r="H1981" s="40"/>
    </row>
    <row r="1982" spans="1:8" x14ac:dyDescent="0.25">
      <c r="A1982" s="46" t="str">
        <f t="shared" si="90"/>
        <v>DESP#000056468406</v>
      </c>
      <c r="B1982" s="41" t="s">
        <v>11933</v>
      </c>
      <c r="C1982" s="41"/>
      <c r="D1982" s="41" t="s">
        <v>11934</v>
      </c>
      <c r="E1982" s="54">
        <v>38.97</v>
      </c>
      <c r="F1982" s="42">
        <v>45771.621527777781</v>
      </c>
      <c r="G1982" s="40"/>
      <c r="H1982" s="40"/>
    </row>
    <row r="1983" spans="1:8" x14ac:dyDescent="0.25">
      <c r="A1983" s="46" t="str">
        <f t="shared" si="90"/>
        <v>DESP#000056515266</v>
      </c>
      <c r="B1983" s="41" t="s">
        <v>11935</v>
      </c>
      <c r="C1983" s="41"/>
      <c r="D1983" s="41" t="s">
        <v>11936</v>
      </c>
      <c r="E1983" s="54">
        <v>703.49</v>
      </c>
      <c r="F1983" s="42">
        <v>45771.621527777781</v>
      </c>
      <c r="G1983" s="40"/>
      <c r="H1983" s="40"/>
    </row>
    <row r="1984" spans="1:8" x14ac:dyDescent="0.25">
      <c r="A1984" s="46" t="str">
        <f t="shared" si="90"/>
        <v>DESP#000056515281</v>
      </c>
      <c r="B1984" s="41" t="s">
        <v>11937</v>
      </c>
      <c r="C1984" s="41"/>
      <c r="D1984" s="41" t="s">
        <v>11853</v>
      </c>
      <c r="E1984" s="54">
        <v>764.48</v>
      </c>
      <c r="F1984" s="42">
        <v>45771.621527777781</v>
      </c>
      <c r="G1984" s="40"/>
      <c r="H1984" s="40"/>
    </row>
    <row r="1985" spans="1:8" x14ac:dyDescent="0.25">
      <c r="A1985" s="46" t="str">
        <f t="shared" si="90"/>
        <v>DESP#000056515294</v>
      </c>
      <c r="B1985" s="41" t="s">
        <v>11938</v>
      </c>
      <c r="C1985" s="41"/>
      <c r="D1985" s="41" t="s">
        <v>11939</v>
      </c>
      <c r="E1985" s="54">
        <v>425.92</v>
      </c>
      <c r="F1985" s="42">
        <v>45771.621527777781</v>
      </c>
      <c r="G1985" s="40"/>
      <c r="H1985" s="40"/>
    </row>
    <row r="1986" spans="1:8" x14ac:dyDescent="0.25">
      <c r="A1986" s="46" t="str">
        <f t="shared" si="90"/>
        <v>DESP#000056515306</v>
      </c>
      <c r="B1986" s="41" t="s">
        <v>11940</v>
      </c>
      <c r="C1986" s="41"/>
      <c r="D1986" s="41" t="s">
        <v>11941</v>
      </c>
      <c r="E1986" s="54">
        <v>1777.25</v>
      </c>
      <c r="F1986" s="42">
        <v>45771.621527777781</v>
      </c>
      <c r="G1986" s="40"/>
      <c r="H1986" s="40"/>
    </row>
    <row r="1987" spans="1:8" x14ac:dyDescent="0.25">
      <c r="A1987" s="46" t="str">
        <f t="shared" si="90"/>
        <v>DESP#000056515319</v>
      </c>
      <c r="B1987" s="41" t="s">
        <v>11942</v>
      </c>
      <c r="C1987" s="41"/>
      <c r="D1987" s="41" t="s">
        <v>11943</v>
      </c>
      <c r="E1987" s="54">
        <v>527.08000000000004</v>
      </c>
      <c r="F1987" s="42">
        <v>45771.621527777781</v>
      </c>
      <c r="G1987" s="40"/>
      <c r="H1987" s="40"/>
    </row>
    <row r="1988" spans="1:8" x14ac:dyDescent="0.25">
      <c r="A1988" s="46" t="str">
        <f t="shared" si="90"/>
        <v>DESP#000056515338</v>
      </c>
      <c r="B1988" s="41" t="s">
        <v>11944</v>
      </c>
      <c r="C1988" s="41"/>
      <c r="D1988" s="41" t="s">
        <v>11945</v>
      </c>
      <c r="E1988" s="54">
        <v>813.97</v>
      </c>
      <c r="F1988" s="42">
        <v>45771.621527777781</v>
      </c>
      <c r="G1988" s="40"/>
      <c r="H1988" s="40"/>
    </row>
    <row r="1989" spans="1:8" x14ac:dyDescent="0.25">
      <c r="A1989" s="46" t="str">
        <f t="shared" si="90"/>
        <v>DESP#000056515350</v>
      </c>
      <c r="B1989" s="41" t="s">
        <v>11946</v>
      </c>
      <c r="C1989" s="41"/>
      <c r="D1989" s="41" t="s">
        <v>11947</v>
      </c>
      <c r="E1989" s="54">
        <v>1127.1199999999999</v>
      </c>
      <c r="F1989" s="42">
        <v>45771.621527777781</v>
      </c>
      <c r="G1989" s="40"/>
      <c r="H1989" s="40"/>
    </row>
    <row r="1990" spans="1:8" x14ac:dyDescent="0.25">
      <c r="A1990" s="46" t="str">
        <f t="shared" si="90"/>
        <v>DESP#000056515415</v>
      </c>
      <c r="B1990" s="41" t="s">
        <v>11948</v>
      </c>
      <c r="C1990" s="41"/>
      <c r="D1990" s="41" t="s">
        <v>11949</v>
      </c>
      <c r="E1990" s="54">
        <v>406.56</v>
      </c>
      <c r="F1990" s="42">
        <v>45771.621527777781</v>
      </c>
      <c r="G1990" s="40"/>
      <c r="H1990" s="40"/>
    </row>
    <row r="1991" spans="1:8" x14ac:dyDescent="0.25">
      <c r="A1991" s="46" t="str">
        <f t="shared" si="90"/>
        <v>DESP#000056515428</v>
      </c>
      <c r="B1991" s="41" t="s">
        <v>11950</v>
      </c>
      <c r="C1991" s="41"/>
      <c r="D1991" s="41" t="s">
        <v>11951</v>
      </c>
      <c r="E1991" s="54">
        <v>565.67999999999995</v>
      </c>
      <c r="F1991" s="42">
        <v>45771.621527777781</v>
      </c>
      <c r="G1991" s="40"/>
      <c r="H1991" s="40"/>
    </row>
    <row r="1992" spans="1:8" x14ac:dyDescent="0.25">
      <c r="A1992" s="46" t="str">
        <f t="shared" si="90"/>
        <v>DESP#000056515440</v>
      </c>
      <c r="B1992" s="41" t="s">
        <v>11952</v>
      </c>
      <c r="C1992" s="41"/>
      <c r="D1992" s="41" t="s">
        <v>11953</v>
      </c>
      <c r="E1992" s="54">
        <v>514.98</v>
      </c>
      <c r="F1992" s="42">
        <v>45771.621527777781</v>
      </c>
      <c r="G1992" s="40"/>
      <c r="H1992" s="40"/>
    </row>
    <row r="1993" spans="1:8" x14ac:dyDescent="0.25">
      <c r="A1993" s="46" t="str">
        <f t="shared" si="90"/>
        <v>DESP#000056515451</v>
      </c>
      <c r="B1993" s="41" t="s">
        <v>11954</v>
      </c>
      <c r="C1993" s="41"/>
      <c r="D1993" s="41" t="s">
        <v>11955</v>
      </c>
      <c r="E1993" s="54">
        <v>689.7</v>
      </c>
      <c r="F1993" s="42">
        <v>45771.621527777781</v>
      </c>
      <c r="G1993" s="40"/>
      <c r="H1993" s="40"/>
    </row>
    <row r="1994" spans="1:8" x14ac:dyDescent="0.25">
      <c r="A1994" s="46" t="str">
        <f t="shared" si="90"/>
        <v>DESP#000056515464</v>
      </c>
      <c r="B1994" s="41" t="s">
        <v>11956</v>
      </c>
      <c r="C1994" s="41"/>
      <c r="D1994" s="41" t="s">
        <v>11957</v>
      </c>
      <c r="E1994" s="54">
        <v>688.61</v>
      </c>
      <c r="F1994" s="42">
        <v>45771.621527777781</v>
      </c>
      <c r="G1994" s="40"/>
      <c r="H1994" s="40"/>
    </row>
    <row r="1995" spans="1:8" x14ac:dyDescent="0.25">
      <c r="A1995" s="46" t="str">
        <f t="shared" si="90"/>
        <v>DESP#000056515478</v>
      </c>
      <c r="B1995" s="41" t="s">
        <v>11958</v>
      </c>
      <c r="C1995" s="41"/>
      <c r="D1995" s="41" t="s">
        <v>11851</v>
      </c>
      <c r="E1995" s="54">
        <v>2207.16</v>
      </c>
      <c r="F1995" s="42">
        <v>45771.621527777781</v>
      </c>
      <c r="G1995" s="40"/>
      <c r="H1995" s="40"/>
    </row>
    <row r="1996" spans="1:8" x14ac:dyDescent="0.25">
      <c r="A1996" s="46" t="str">
        <f t="shared" si="90"/>
        <v>DESP#000056515491</v>
      </c>
      <c r="B1996" s="41" t="s">
        <v>11959</v>
      </c>
      <c r="C1996" s="41"/>
      <c r="D1996" s="41" t="s">
        <v>11960</v>
      </c>
      <c r="E1996" s="54">
        <v>1073.75</v>
      </c>
      <c r="F1996" s="42">
        <v>45771.621527777781</v>
      </c>
      <c r="G1996" s="40"/>
      <c r="H1996" s="40"/>
    </row>
    <row r="1997" spans="1:8" x14ac:dyDescent="0.25">
      <c r="A1997" s="46" t="str">
        <f t="shared" si="90"/>
        <v>DESP#000056515502</v>
      </c>
      <c r="B1997" s="41" t="s">
        <v>11961</v>
      </c>
      <c r="C1997" s="41"/>
      <c r="D1997" s="41" t="s">
        <v>11962</v>
      </c>
      <c r="E1997" s="54">
        <v>823.28</v>
      </c>
      <c r="F1997" s="42">
        <v>45771.621527777781</v>
      </c>
      <c r="G1997" s="40"/>
      <c r="H1997" s="40"/>
    </row>
    <row r="1998" spans="1:8" x14ac:dyDescent="0.25">
      <c r="A1998" s="46" t="str">
        <f t="shared" si="90"/>
        <v>DESP#000056515514</v>
      </c>
      <c r="B1998" s="41" t="s">
        <v>11963</v>
      </c>
      <c r="C1998" s="41"/>
      <c r="D1998" s="41" t="s">
        <v>11964</v>
      </c>
      <c r="E1998" s="54">
        <v>782.02</v>
      </c>
      <c r="F1998" s="42">
        <v>45771.621527777781</v>
      </c>
      <c r="G1998" s="40"/>
      <c r="H1998" s="40"/>
    </row>
    <row r="1999" spans="1:8" x14ac:dyDescent="0.25">
      <c r="A1999" s="46" t="str">
        <f t="shared" si="90"/>
        <v>DESP#000056515526</v>
      </c>
      <c r="B1999" s="41" t="s">
        <v>11965</v>
      </c>
      <c r="C1999" s="41"/>
      <c r="D1999" s="41" t="s">
        <v>11966</v>
      </c>
      <c r="E1999" s="54">
        <v>922.02</v>
      </c>
      <c r="F1999" s="42">
        <v>45771.621527777781</v>
      </c>
      <c r="G1999" s="40"/>
      <c r="H1999" s="40"/>
    </row>
    <row r="2000" spans="1:8" x14ac:dyDescent="0.25">
      <c r="A2000" s="46" t="str">
        <f t="shared" si="90"/>
        <v>DESP#000056515538</v>
      </c>
      <c r="B2000" s="41" t="s">
        <v>11967</v>
      </c>
      <c r="C2000" s="41"/>
      <c r="D2000" s="41" t="s">
        <v>11968</v>
      </c>
      <c r="E2000" s="54">
        <v>583.95000000000005</v>
      </c>
      <c r="F2000" s="42">
        <v>45771.621527777781</v>
      </c>
      <c r="G2000" s="40"/>
      <c r="H2000" s="40"/>
    </row>
    <row r="2001" spans="1:8" x14ac:dyDescent="0.25">
      <c r="A2001" s="46" t="str">
        <f t="shared" si="90"/>
        <v>DESP#000056515550</v>
      </c>
      <c r="B2001" s="41" t="s">
        <v>11969</v>
      </c>
      <c r="C2001" s="41"/>
      <c r="D2001" s="41" t="s">
        <v>11970</v>
      </c>
      <c r="E2001" s="54">
        <v>1184.83</v>
      </c>
      <c r="F2001" s="42">
        <v>45771.621527777781</v>
      </c>
      <c r="G2001" s="40"/>
      <c r="H2001" s="40"/>
    </row>
    <row r="2002" spans="1:8" x14ac:dyDescent="0.25">
      <c r="A2002" s="46" t="str">
        <f t="shared" si="90"/>
        <v>DESP#000056515562</v>
      </c>
      <c r="B2002" s="41" t="s">
        <v>11971</v>
      </c>
      <c r="C2002" s="41"/>
      <c r="D2002" s="41" t="s">
        <v>11972</v>
      </c>
      <c r="E2002" s="54">
        <v>486.78</v>
      </c>
      <c r="F2002" s="42">
        <v>45771.621527777781</v>
      </c>
      <c r="G2002" s="40"/>
      <c r="H2002" s="40"/>
    </row>
    <row r="2003" spans="1:8" x14ac:dyDescent="0.25">
      <c r="A2003" s="46" t="str">
        <f t="shared" si="90"/>
        <v>DESP#000056515574</v>
      </c>
      <c r="B2003" s="41" t="s">
        <v>11973</v>
      </c>
      <c r="C2003" s="41"/>
      <c r="D2003" s="41" t="s">
        <v>11974</v>
      </c>
      <c r="E2003" s="54">
        <v>1679.24</v>
      </c>
      <c r="F2003" s="42">
        <v>45771.621527777781</v>
      </c>
      <c r="G2003" s="40"/>
      <c r="H2003" s="40"/>
    </row>
    <row r="2004" spans="1:8" x14ac:dyDescent="0.25">
      <c r="A2004" s="46" t="str">
        <f t="shared" si="90"/>
        <v>DESP#000056515586</v>
      </c>
      <c r="B2004" s="41" t="s">
        <v>11975</v>
      </c>
      <c r="C2004" s="41"/>
      <c r="D2004" s="41" t="s">
        <v>11976</v>
      </c>
      <c r="E2004" s="54">
        <v>1548.8</v>
      </c>
      <c r="F2004" s="42">
        <v>45771.621527777781</v>
      </c>
      <c r="G2004" s="40"/>
      <c r="H2004" s="40"/>
    </row>
    <row r="2005" spans="1:8" x14ac:dyDescent="0.25">
      <c r="A2005" s="46" t="str">
        <f t="shared" si="90"/>
        <v>DESP#000056515607</v>
      </c>
      <c r="B2005" s="41" t="s">
        <v>11977</v>
      </c>
      <c r="C2005" s="41"/>
      <c r="D2005" s="41" t="s">
        <v>11663</v>
      </c>
      <c r="E2005" s="54">
        <v>85.4</v>
      </c>
      <c r="F2005" s="42">
        <v>45771.621527777781</v>
      </c>
      <c r="G2005" s="40"/>
      <c r="H2005" s="40"/>
    </row>
    <row r="2006" spans="1:8" x14ac:dyDescent="0.25">
      <c r="A2006" s="46" t="str">
        <f t="shared" si="90"/>
        <v>DESP#000056520004</v>
      </c>
      <c r="B2006" s="41" t="s">
        <v>11978</v>
      </c>
      <c r="C2006" s="41"/>
      <c r="D2006" s="41" t="s">
        <v>11658</v>
      </c>
      <c r="E2006" s="54">
        <v>97.67</v>
      </c>
      <c r="F2006" s="42">
        <v>45771.621527777781</v>
      </c>
      <c r="G2006" s="40"/>
      <c r="H2006" s="40"/>
    </row>
    <row r="2007" spans="1:8" x14ac:dyDescent="0.25">
      <c r="A2007" s="46" t="str">
        <f t="shared" si="90"/>
        <v>DESP#000056520021</v>
      </c>
      <c r="B2007" s="41" t="s">
        <v>11979</v>
      </c>
      <c r="C2007" s="41"/>
      <c r="D2007" s="41" t="s">
        <v>11980</v>
      </c>
      <c r="E2007" s="54">
        <v>35.04</v>
      </c>
      <c r="F2007" s="42">
        <v>45771.621527777781</v>
      </c>
      <c r="G2007" s="40"/>
      <c r="H2007" s="40"/>
    </row>
    <row r="2008" spans="1:8" x14ac:dyDescent="0.25">
      <c r="A2008" s="46" t="str">
        <f t="shared" si="90"/>
        <v>DESP#000056520032</v>
      </c>
      <c r="B2008" s="41" t="s">
        <v>11981</v>
      </c>
      <c r="C2008" s="41"/>
      <c r="D2008" s="41" t="s">
        <v>11803</v>
      </c>
      <c r="E2008" s="54">
        <v>27.79</v>
      </c>
      <c r="F2008" s="42">
        <v>45771.621527777781</v>
      </c>
      <c r="G2008" s="40"/>
      <c r="H2008" s="40"/>
    </row>
    <row r="2009" spans="1:8" x14ac:dyDescent="0.25">
      <c r="A2009" s="46" t="str">
        <f t="shared" si="90"/>
        <v>1975875566970229003930</v>
      </c>
      <c r="B2009" s="41" t="s">
        <v>11982</v>
      </c>
      <c r="C2009" s="41" t="s">
        <v>1405</v>
      </c>
      <c r="D2009" s="41" t="s">
        <v>4459</v>
      </c>
      <c r="E2009" s="54">
        <v>140.01</v>
      </c>
      <c r="F2009" s="42">
        <v>45771.623611111114</v>
      </c>
      <c r="G2009" s="40"/>
      <c r="H2009" s="40"/>
    </row>
    <row r="2010" spans="1:8" x14ac:dyDescent="0.25">
      <c r="A2010" s="46" t="str">
        <f t="shared" si="90"/>
        <v>2025000840949164000184</v>
      </c>
      <c r="B2010" s="50" t="s">
        <v>11983</v>
      </c>
      <c r="C2010" s="50" t="s">
        <v>11252</v>
      </c>
      <c r="D2010" s="50" t="s">
        <v>11253</v>
      </c>
      <c r="E2010" s="56">
        <v>87600</v>
      </c>
      <c r="F2010" s="51">
        <v>45771.631249999999</v>
      </c>
      <c r="G2010" s="40"/>
      <c r="H2010" s="40"/>
    </row>
    <row r="2011" spans="1:8" x14ac:dyDescent="0.25">
      <c r="A2011" s="46" t="str">
        <f t="shared" si="90"/>
        <v>0000061123585442000142</v>
      </c>
      <c r="B2011" s="41" t="s">
        <v>11984</v>
      </c>
      <c r="C2011" s="41" t="s">
        <v>392</v>
      </c>
      <c r="D2011" s="41" t="s">
        <v>8114</v>
      </c>
      <c r="E2011" s="54">
        <v>126100</v>
      </c>
      <c r="F2011" s="42">
        <v>45771.646527777775</v>
      </c>
      <c r="G2011" s="40"/>
      <c r="H2011" s="40"/>
    </row>
    <row r="2012" spans="1:8" x14ac:dyDescent="0.25">
      <c r="A2012" s="46" t="str">
        <f t="shared" si="90"/>
        <v>0001262746562418000193</v>
      </c>
      <c r="B2012" s="41" t="s">
        <v>11985</v>
      </c>
      <c r="C2012" s="41" t="s">
        <v>11986</v>
      </c>
      <c r="D2012" s="41" t="s">
        <v>11987</v>
      </c>
      <c r="E2012" s="54">
        <v>15000</v>
      </c>
      <c r="F2012" s="42">
        <v>45771.652777777781</v>
      </c>
      <c r="G2012" s="40"/>
      <c r="H2012" s="40"/>
    </row>
    <row r="2013" spans="1:8" x14ac:dyDescent="0.25">
      <c r="A2013" s="46" t="str">
        <f t="shared" si="90"/>
        <v>0007907457655334000110</v>
      </c>
      <c r="B2013" s="41" t="s">
        <v>11988</v>
      </c>
      <c r="C2013" s="41" t="s">
        <v>401</v>
      </c>
      <c r="D2013" s="41" t="s">
        <v>3238</v>
      </c>
      <c r="E2013" s="54">
        <v>33792</v>
      </c>
      <c r="F2013" s="42">
        <v>45771.689583333333</v>
      </c>
      <c r="G2013" s="40"/>
      <c r="H2013" s="40"/>
    </row>
    <row r="2014" spans="1:8" x14ac:dyDescent="0.25">
      <c r="A2014" s="46" t="str">
        <f t="shared" si="90"/>
        <v>0007907357655334000110</v>
      </c>
      <c r="B2014" s="41" t="s">
        <v>11989</v>
      </c>
      <c r="C2014" s="41" t="s">
        <v>401</v>
      </c>
      <c r="D2014" s="41" t="s">
        <v>3238</v>
      </c>
      <c r="E2014" s="54">
        <v>58368</v>
      </c>
      <c r="F2014" s="42">
        <v>45771.692361111112</v>
      </c>
      <c r="G2014" s="40"/>
      <c r="H2014" s="40"/>
    </row>
    <row r="2015" spans="1:8" x14ac:dyDescent="0.25">
      <c r="A2015" s="46" t="str">
        <f t="shared" si="90"/>
        <v>0202582844591001000123</v>
      </c>
      <c r="B2015" s="41" t="s">
        <v>11990</v>
      </c>
      <c r="C2015" s="41" t="s">
        <v>373</v>
      </c>
      <c r="D2015" s="41" t="s">
        <v>10406</v>
      </c>
      <c r="E2015" s="54">
        <v>19648.09</v>
      </c>
      <c r="F2015" s="42">
        <v>45771.694444444445</v>
      </c>
      <c r="G2015" s="40"/>
      <c r="H2015" s="40"/>
    </row>
    <row r="2016" spans="1:8" x14ac:dyDescent="0.25">
      <c r="A2016" s="46" t="str">
        <f t="shared" si="90"/>
        <v>0000145487169900001389</v>
      </c>
      <c r="B2016" s="41" t="s">
        <v>11991</v>
      </c>
      <c r="C2016" s="41" t="s">
        <v>362</v>
      </c>
      <c r="D2016" s="41" t="s">
        <v>6022</v>
      </c>
      <c r="E2016" s="54">
        <v>111691.36</v>
      </c>
      <c r="F2016" s="42">
        <v>45771.696527777778</v>
      </c>
      <c r="G2016" s="40"/>
      <c r="H2016" s="40"/>
    </row>
    <row r="2017" spans="1:8" x14ac:dyDescent="0.25">
      <c r="A2017" s="46" t="str">
        <f t="shared" si="90"/>
        <v>0000870506214736000149</v>
      </c>
      <c r="B2017" s="41" t="s">
        <v>11992</v>
      </c>
      <c r="C2017" s="41" t="s">
        <v>407</v>
      </c>
      <c r="D2017" s="41" t="s">
        <v>8178</v>
      </c>
      <c r="E2017" s="54">
        <v>314343.99</v>
      </c>
      <c r="F2017" s="42">
        <v>45771.698611111111</v>
      </c>
      <c r="G2017" s="40"/>
      <c r="H2017" s="40"/>
    </row>
    <row r="2018" spans="1:8" x14ac:dyDescent="0.25">
      <c r="A2018" s="46" t="str">
        <f t="shared" si="90"/>
        <v>0001257923211179000121</v>
      </c>
      <c r="B2018" s="41" t="s">
        <v>11993</v>
      </c>
      <c r="C2018" s="41" t="s">
        <v>375</v>
      </c>
      <c r="D2018" s="41" t="s">
        <v>10408</v>
      </c>
      <c r="E2018" s="54">
        <v>91897.56</v>
      </c>
      <c r="F2018" s="42">
        <v>45771.70208333333</v>
      </c>
      <c r="G2018" s="40"/>
      <c r="H2018" s="40"/>
    </row>
    <row r="2019" spans="1:8" x14ac:dyDescent="0.25">
      <c r="A2019" s="46" t="str">
        <f t="shared" si="90"/>
        <v>0001257823211179000121</v>
      </c>
      <c r="B2019" s="41" t="s">
        <v>11994</v>
      </c>
      <c r="C2019" s="41" t="s">
        <v>375</v>
      </c>
      <c r="D2019" s="41" t="s">
        <v>10408</v>
      </c>
      <c r="E2019" s="54">
        <v>94128.71</v>
      </c>
      <c r="F2019" s="42">
        <v>45771.706250000003</v>
      </c>
      <c r="G2019" s="40"/>
      <c r="H2019" s="40"/>
    </row>
    <row r="2020" spans="1:8" x14ac:dyDescent="0.25">
      <c r="A2020" s="46" t="str">
        <f t="shared" si="90"/>
        <v>0000707320061633000117</v>
      </c>
      <c r="B2020" s="41" t="s">
        <v>11995</v>
      </c>
      <c r="C2020" s="41" t="s">
        <v>2354</v>
      </c>
      <c r="D2020" s="41" t="s">
        <v>6911</v>
      </c>
      <c r="E2020" s="54">
        <v>30472</v>
      </c>
      <c r="F2020" s="42">
        <v>45771.709027777775</v>
      </c>
      <c r="G2020" s="40"/>
      <c r="H2020" s="40"/>
    </row>
    <row r="2021" spans="1:8" x14ac:dyDescent="0.25">
      <c r="A2021" s="46" t="str">
        <f t="shared" si="90"/>
        <v>0000248802408485000182</v>
      </c>
      <c r="B2021" s="41" t="s">
        <v>11996</v>
      </c>
      <c r="C2021" s="41" t="s">
        <v>350</v>
      </c>
      <c r="D2021" s="41" t="s">
        <v>10446</v>
      </c>
      <c r="E2021" s="54">
        <v>76829.38</v>
      </c>
      <c r="F2021" s="42">
        <v>45771.714583333334</v>
      </c>
      <c r="G2021" s="40"/>
      <c r="H2021" s="40"/>
    </row>
    <row r="2022" spans="1:8" x14ac:dyDescent="0.25">
      <c r="A2022" s="46" t="str">
        <f t="shared" si="90"/>
        <v>0000157635272126000108</v>
      </c>
      <c r="B2022" s="41" t="s">
        <v>11997</v>
      </c>
      <c r="C2022" s="41" t="s">
        <v>352</v>
      </c>
      <c r="D2022" s="41" t="s">
        <v>10439</v>
      </c>
      <c r="E2022" s="54">
        <v>25270</v>
      </c>
      <c r="F2022" s="42">
        <v>45771.717361111114</v>
      </c>
      <c r="G2022" s="40"/>
      <c r="H2022" s="40"/>
    </row>
    <row r="2023" spans="1:8" x14ac:dyDescent="0.25">
      <c r="A2023" s="46" t="str">
        <f t="shared" si="90"/>
        <v>0001205207945678000609</v>
      </c>
      <c r="B2023" s="41" t="s">
        <v>11998</v>
      </c>
      <c r="C2023" s="41" t="s">
        <v>367</v>
      </c>
      <c r="D2023" s="41" t="s">
        <v>9018</v>
      </c>
      <c r="E2023" s="54">
        <v>74295.69</v>
      </c>
      <c r="F2023" s="42">
        <v>45771.720138888886</v>
      </c>
      <c r="G2023" s="40"/>
      <c r="H2023" s="40"/>
    </row>
    <row r="2024" spans="1:8" x14ac:dyDescent="0.25">
      <c r="A2024" s="46" t="str">
        <f t="shared" si="90"/>
        <v>0000134402853446000194</v>
      </c>
      <c r="B2024" s="41" t="s">
        <v>11999</v>
      </c>
      <c r="C2024" s="41" t="s">
        <v>487</v>
      </c>
      <c r="D2024" s="41" t="s">
        <v>6234</v>
      </c>
      <c r="E2024" s="54">
        <v>132502.37</v>
      </c>
      <c r="F2024" s="42">
        <v>45771.722916666666</v>
      </c>
      <c r="G2024" s="40"/>
      <c r="H2024" s="40"/>
    </row>
    <row r="2025" spans="1:8" x14ac:dyDescent="0.25">
      <c r="A2025" s="46" t="str">
        <f t="shared" si="90"/>
        <v>2585729776535764000143</v>
      </c>
      <c r="B2025" s="41" t="s">
        <v>12000</v>
      </c>
      <c r="C2025" s="41" t="s">
        <v>2011</v>
      </c>
      <c r="D2025" s="41" t="s">
        <v>7905</v>
      </c>
      <c r="E2025" s="54">
        <v>99.81</v>
      </c>
      <c r="F2025" s="42">
        <v>45771.725694444445</v>
      </c>
      <c r="G2025" s="40"/>
      <c r="H2025" s="40"/>
    </row>
    <row r="2026" spans="1:8" x14ac:dyDescent="0.25">
      <c r="A2026" s="46" t="str">
        <f t="shared" si="90"/>
        <v>0001179130033823000184</v>
      </c>
      <c r="B2026" s="41" t="s">
        <v>12001</v>
      </c>
      <c r="C2026" s="41" t="s">
        <v>4573</v>
      </c>
      <c r="D2026" s="41" t="s">
        <v>4574</v>
      </c>
      <c r="E2026" s="54">
        <v>1400</v>
      </c>
      <c r="F2026" s="42">
        <v>45772.393750000003</v>
      </c>
      <c r="G2026" s="40"/>
      <c r="H2026" s="40"/>
    </row>
    <row r="2027" spans="1:8" x14ac:dyDescent="0.25">
      <c r="A2027" s="46" t="str">
        <f t="shared" si="90"/>
        <v>DESP#000056468354</v>
      </c>
      <c r="B2027" s="41" t="s">
        <v>12002</v>
      </c>
      <c r="C2027" s="41"/>
      <c r="D2027" s="41" t="s">
        <v>11593</v>
      </c>
      <c r="E2027" s="54">
        <v>221.58</v>
      </c>
      <c r="F2027" s="42">
        <v>45772.430555555555</v>
      </c>
      <c r="G2027" s="40"/>
      <c r="H2027" s="40"/>
    </row>
    <row r="2028" spans="1:8" x14ac:dyDescent="0.25">
      <c r="A2028" s="46" t="str">
        <f t="shared" si="90"/>
        <v>DESP#000056509648</v>
      </c>
      <c r="B2028" s="41" t="s">
        <v>12003</v>
      </c>
      <c r="C2028" s="41"/>
      <c r="D2028" s="41" t="s">
        <v>11473</v>
      </c>
      <c r="E2028" s="54">
        <v>169.18</v>
      </c>
      <c r="F2028" s="42">
        <v>45772.430555555555</v>
      </c>
      <c r="G2028" s="40"/>
      <c r="H2028" s="40"/>
    </row>
    <row r="2029" spans="1:8" x14ac:dyDescent="0.25">
      <c r="A2029" s="46" t="str">
        <f t="shared" si="90"/>
        <v>0000339308998197000101</v>
      </c>
      <c r="B2029" s="41" t="s">
        <v>12004</v>
      </c>
      <c r="C2029" s="41" t="s">
        <v>176</v>
      </c>
      <c r="D2029" s="41" t="s">
        <v>8057</v>
      </c>
      <c r="E2029" s="54">
        <v>1595</v>
      </c>
      <c r="F2029" s="42">
        <v>45772.436111111114</v>
      </c>
      <c r="G2029" s="40"/>
      <c r="H2029" s="40"/>
    </row>
    <row r="2030" spans="1:8" x14ac:dyDescent="0.25">
      <c r="A2030" s="46" t="str">
        <f t="shared" si="90"/>
        <v>0000093639872381000134</v>
      </c>
      <c r="B2030" s="41" t="s">
        <v>12005</v>
      </c>
      <c r="C2030" s="41" t="s">
        <v>477</v>
      </c>
      <c r="D2030" s="41" t="s">
        <v>5523</v>
      </c>
      <c r="E2030" s="54">
        <v>3761.24</v>
      </c>
      <c r="F2030" s="42">
        <v>45772.445138888892</v>
      </c>
      <c r="G2030" s="40"/>
      <c r="H2030" s="40"/>
    </row>
    <row r="2031" spans="1:8" x14ac:dyDescent="0.25">
      <c r="A2031" s="46" t="str">
        <f t="shared" si="90"/>
        <v>ADTO 06/05/202501914765000108</v>
      </c>
      <c r="B2031" s="41" t="s">
        <v>12006</v>
      </c>
      <c r="C2031" s="41" t="s">
        <v>275</v>
      </c>
      <c r="D2031" s="41" t="s">
        <v>6376</v>
      </c>
      <c r="E2031" s="54">
        <v>6252.12</v>
      </c>
      <c r="F2031" s="42">
        <v>45772.446527777778</v>
      </c>
      <c r="G2031" s="40"/>
      <c r="H2031" s="40"/>
    </row>
    <row r="2032" spans="1:8" x14ac:dyDescent="0.25">
      <c r="A2032" s="46" t="str">
        <f t="shared" si="90"/>
        <v>0001475333843545000119</v>
      </c>
      <c r="B2032" s="41" t="s">
        <v>12007</v>
      </c>
      <c r="C2032" s="41" t="s">
        <v>7609</v>
      </c>
      <c r="D2032" s="41" t="s">
        <v>7610</v>
      </c>
      <c r="E2032" s="54">
        <v>602834.55000000005</v>
      </c>
      <c r="F2032" s="42">
        <v>45772.45</v>
      </c>
      <c r="G2032" s="40"/>
      <c r="H2032" s="40"/>
    </row>
    <row r="2033" spans="1:8" x14ac:dyDescent="0.25">
      <c r="A2033" s="46" t="str">
        <f t="shared" ref="A2033:A2071" si="91">B2033&amp;C2033</f>
        <v>0002940986781069000115</v>
      </c>
      <c r="B2033" s="41" t="s">
        <v>12008</v>
      </c>
      <c r="C2033" s="41" t="s">
        <v>10255</v>
      </c>
      <c r="D2033" s="41" t="s">
        <v>10256</v>
      </c>
      <c r="E2033" s="54">
        <v>2700</v>
      </c>
      <c r="F2033" s="42">
        <v>45772.454861111109</v>
      </c>
      <c r="G2033" s="40"/>
      <c r="H2033" s="40"/>
    </row>
    <row r="2034" spans="1:8" x14ac:dyDescent="0.25">
      <c r="A2034" s="46" t="str">
        <f t="shared" si="91"/>
        <v>0007287319268267000192</v>
      </c>
      <c r="B2034" s="41" t="s">
        <v>12009</v>
      </c>
      <c r="C2034" s="41" t="s">
        <v>5820</v>
      </c>
      <c r="D2034" s="41" t="s">
        <v>5821</v>
      </c>
      <c r="E2034" s="54">
        <v>66000</v>
      </c>
      <c r="F2034" s="42">
        <v>45772.474999999999</v>
      </c>
      <c r="G2034" s="40"/>
      <c r="H2034" s="40"/>
    </row>
    <row r="2035" spans="1:8" x14ac:dyDescent="0.25">
      <c r="A2035" s="46" t="str">
        <f t="shared" si="91"/>
        <v>0000495702854976000157</v>
      </c>
      <c r="B2035" s="41" t="s">
        <v>12010</v>
      </c>
      <c r="C2035" s="41" t="s">
        <v>756</v>
      </c>
      <c r="D2035" s="41" t="s">
        <v>7341</v>
      </c>
      <c r="E2035" s="54">
        <v>896</v>
      </c>
      <c r="F2035" s="42">
        <v>45772.474999999999</v>
      </c>
      <c r="G2035" s="40"/>
      <c r="H2035" s="40"/>
    </row>
    <row r="2036" spans="1:8" x14ac:dyDescent="0.25">
      <c r="A2036" s="46" t="str">
        <f t="shared" si="91"/>
        <v>0031564601914765000108</v>
      </c>
      <c r="B2036" s="41" t="s">
        <v>12011</v>
      </c>
      <c r="C2036" s="41" t="s">
        <v>275</v>
      </c>
      <c r="D2036" s="41" t="s">
        <v>6376</v>
      </c>
      <c r="E2036" s="54">
        <v>3861</v>
      </c>
      <c r="F2036" s="42">
        <v>45772.635416666664</v>
      </c>
      <c r="G2036" s="40"/>
      <c r="H2036" s="40"/>
    </row>
    <row r="2037" spans="1:8" x14ac:dyDescent="0.25">
      <c r="A2037" s="46" t="str">
        <f t="shared" si="91"/>
        <v>0000028708529788000130</v>
      </c>
      <c r="B2037" s="41" t="s">
        <v>12012</v>
      </c>
      <c r="C2037" s="41" t="s">
        <v>1061</v>
      </c>
      <c r="D2037" s="41" t="s">
        <v>10407</v>
      </c>
      <c r="E2037" s="54">
        <v>231671.56</v>
      </c>
      <c r="F2037" s="42">
        <v>45772.679166666669</v>
      </c>
      <c r="G2037" s="40"/>
      <c r="H2037" s="40"/>
    </row>
    <row r="2038" spans="1:8" x14ac:dyDescent="0.25">
      <c r="A2038" s="46" t="str">
        <f t="shared" si="91"/>
        <v>0031512253617676000195</v>
      </c>
      <c r="B2038" s="41" t="s">
        <v>12013</v>
      </c>
      <c r="C2038" s="41" t="s">
        <v>12014</v>
      </c>
      <c r="D2038" s="41" t="s">
        <v>12015</v>
      </c>
      <c r="E2038" s="54">
        <v>2745</v>
      </c>
      <c r="F2038" s="42">
        <v>45772.685416666667</v>
      </c>
      <c r="G2038" s="40"/>
      <c r="H2038" s="40"/>
    </row>
    <row r="2039" spans="1:8" x14ac:dyDescent="0.25">
      <c r="A2039" s="46" t="str">
        <f t="shared" si="91"/>
        <v>0031512153617676000195</v>
      </c>
      <c r="B2039" s="41" t="s">
        <v>12016</v>
      </c>
      <c r="C2039" s="41" t="s">
        <v>12014</v>
      </c>
      <c r="D2039" s="41" t="s">
        <v>12015</v>
      </c>
      <c r="E2039" s="54">
        <v>2745</v>
      </c>
      <c r="F2039" s="42">
        <v>45772.693749999999</v>
      </c>
      <c r="G2039" s="40"/>
      <c r="H2039" s="40"/>
    </row>
    <row r="2040" spans="1:8" x14ac:dyDescent="0.25">
      <c r="A2040" s="46" t="str">
        <f t="shared" si="91"/>
        <v>0031512353617676000195</v>
      </c>
      <c r="B2040" s="41" t="s">
        <v>12017</v>
      </c>
      <c r="C2040" s="41" t="s">
        <v>12014</v>
      </c>
      <c r="D2040" s="41" t="s">
        <v>12015</v>
      </c>
      <c r="E2040" s="54">
        <v>2745</v>
      </c>
      <c r="F2040" s="42">
        <v>45772.703472222223</v>
      </c>
      <c r="G2040" s="40"/>
      <c r="H2040" s="40"/>
    </row>
    <row r="2041" spans="1:8" x14ac:dyDescent="0.25">
      <c r="A2041" s="46" t="str">
        <f t="shared" si="91"/>
        <v>2025016402298314000148</v>
      </c>
      <c r="B2041" s="41" t="s">
        <v>12018</v>
      </c>
      <c r="C2041" s="41" t="s">
        <v>379</v>
      </c>
      <c r="D2041" s="41" t="s">
        <v>4266</v>
      </c>
      <c r="E2041" s="54">
        <v>22970.31</v>
      </c>
      <c r="F2041" s="42">
        <v>45772.724999999999</v>
      </c>
      <c r="G2041" s="40"/>
      <c r="H2041" s="40"/>
    </row>
    <row r="2042" spans="1:8" x14ac:dyDescent="0.25">
      <c r="A2042" s="46" t="str">
        <f t="shared" si="91"/>
        <v>0002109573442782000192</v>
      </c>
      <c r="B2042" s="41" t="s">
        <v>12019</v>
      </c>
      <c r="C2042" s="41" t="s">
        <v>3060</v>
      </c>
      <c r="D2042" s="41" t="s">
        <v>4023</v>
      </c>
      <c r="E2042" s="54">
        <v>7705.35</v>
      </c>
      <c r="F2042" s="42">
        <v>45772.725694444445</v>
      </c>
      <c r="G2042" s="40"/>
      <c r="H2042" s="40"/>
    </row>
    <row r="2043" spans="1:8" x14ac:dyDescent="0.25">
      <c r="A2043" s="46" t="str">
        <f t="shared" si="91"/>
        <v>0000096424427002000120</v>
      </c>
      <c r="B2043" s="41" t="s">
        <v>1129</v>
      </c>
      <c r="C2043" s="41" t="s">
        <v>709</v>
      </c>
      <c r="D2043" s="41" t="s">
        <v>9038</v>
      </c>
      <c r="E2043" s="54">
        <v>12864.37</v>
      </c>
      <c r="F2043" s="42">
        <v>45772.730555555558</v>
      </c>
      <c r="G2043" s="40"/>
      <c r="H2043" s="40"/>
    </row>
    <row r="2044" spans="1:8" x14ac:dyDescent="0.25">
      <c r="A2044" s="46" t="str">
        <f t="shared" si="91"/>
        <v>0015573707301609000301</v>
      </c>
      <c r="B2044" s="41" t="s">
        <v>12020</v>
      </c>
      <c r="C2044" s="41" t="s">
        <v>4982</v>
      </c>
      <c r="D2044" s="41" t="s">
        <v>4983</v>
      </c>
      <c r="E2044" s="54">
        <v>3567.62</v>
      </c>
      <c r="F2044" s="42">
        <v>45772.730555555558</v>
      </c>
      <c r="G2044" s="40"/>
      <c r="H2044" s="40"/>
    </row>
    <row r="2045" spans="1:8" x14ac:dyDescent="0.25">
      <c r="A2045" s="46" t="str">
        <f t="shared" si="91"/>
        <v>0000339408998197000101</v>
      </c>
      <c r="B2045" s="41" t="s">
        <v>12021</v>
      </c>
      <c r="C2045" s="41" t="s">
        <v>176</v>
      </c>
      <c r="D2045" s="41" t="s">
        <v>8057</v>
      </c>
      <c r="E2045" s="54">
        <v>535</v>
      </c>
      <c r="F2045" s="42">
        <v>45772.740277777775</v>
      </c>
      <c r="G2045" s="40"/>
      <c r="H2045" s="40"/>
    </row>
    <row r="2046" spans="1:8" x14ac:dyDescent="0.25">
      <c r="A2046" s="46" t="str">
        <f t="shared" si="91"/>
        <v>0000136907415875000101</v>
      </c>
      <c r="B2046" s="41" t="s">
        <v>2314</v>
      </c>
      <c r="C2046" s="41" t="s">
        <v>1179</v>
      </c>
      <c r="D2046" s="41" t="s">
        <v>8058</v>
      </c>
      <c r="E2046" s="54">
        <v>538</v>
      </c>
      <c r="F2046" s="42">
        <v>45772.762499999997</v>
      </c>
      <c r="G2046" s="40"/>
      <c r="H2046" s="40"/>
    </row>
    <row r="2047" spans="1:8" x14ac:dyDescent="0.25">
      <c r="A2047" s="46" t="str">
        <f t="shared" si="91"/>
        <v>0002004300778062000129</v>
      </c>
      <c r="B2047" s="41" t="s">
        <v>12022</v>
      </c>
      <c r="C2047" s="41" t="s">
        <v>12023</v>
      </c>
      <c r="D2047" s="41" t="s">
        <v>12024</v>
      </c>
      <c r="E2047" s="54">
        <v>335.58</v>
      </c>
      <c r="F2047" s="42">
        <v>45772.782638888886</v>
      </c>
      <c r="G2047" s="40"/>
      <c r="H2047" s="40"/>
    </row>
    <row r="2048" spans="1:8" x14ac:dyDescent="0.25">
      <c r="A2048" s="46" t="str">
        <f t="shared" si="91"/>
        <v>0222387049732175009481</v>
      </c>
      <c r="B2048" s="41" t="s">
        <v>12025</v>
      </c>
      <c r="C2048" s="41" t="s">
        <v>5436</v>
      </c>
      <c r="D2048" s="41" t="s">
        <v>5429</v>
      </c>
      <c r="E2048" s="54">
        <v>2849</v>
      </c>
      <c r="F2048" s="42">
        <v>45772.784722222219</v>
      </c>
      <c r="G2048" s="40"/>
      <c r="H2048" s="40"/>
    </row>
    <row r="2049" spans="1:8" x14ac:dyDescent="0.25">
      <c r="A2049" s="46" t="str">
        <f t="shared" si="91"/>
        <v>0000114502228901000160</v>
      </c>
      <c r="B2049" s="41" t="s">
        <v>12026</v>
      </c>
      <c r="C2049" s="41" t="s">
        <v>12027</v>
      </c>
      <c r="D2049" s="41" t="s">
        <v>12028</v>
      </c>
      <c r="E2049" s="54">
        <v>720</v>
      </c>
      <c r="F2049" s="42">
        <v>45772.787499999999</v>
      </c>
      <c r="G2049" s="40"/>
      <c r="H2049" s="40"/>
    </row>
    <row r="2050" spans="1:8" x14ac:dyDescent="0.25">
      <c r="A2050" s="46" t="str">
        <f t="shared" si="91"/>
        <v>8426675000497373000110</v>
      </c>
      <c r="B2050" s="41" t="s">
        <v>12029</v>
      </c>
      <c r="C2050" s="41" t="s">
        <v>317</v>
      </c>
      <c r="D2050" s="41" t="s">
        <v>9136</v>
      </c>
      <c r="E2050" s="54">
        <v>285.29000000000002</v>
      </c>
      <c r="F2050" s="42">
        <v>45775.381944444445</v>
      </c>
      <c r="G2050" s="40"/>
      <c r="H2050" s="40"/>
    </row>
    <row r="2051" spans="1:8" x14ac:dyDescent="0.25">
      <c r="A2051" s="46" t="str">
        <f t="shared" si="91"/>
        <v>8428531000497373000110</v>
      </c>
      <c r="B2051" s="41" t="s">
        <v>12030</v>
      </c>
      <c r="C2051" s="41" t="s">
        <v>317</v>
      </c>
      <c r="D2051" s="41" t="s">
        <v>9136</v>
      </c>
      <c r="E2051" s="54">
        <v>312.58</v>
      </c>
      <c r="F2051" s="42">
        <v>45775.411111111112</v>
      </c>
      <c r="G2051" s="40"/>
      <c r="H2051" s="40"/>
    </row>
    <row r="2052" spans="1:8" x14ac:dyDescent="0.25">
      <c r="A2052" s="46" t="str">
        <f t="shared" si="91"/>
        <v>8433658600497373000110</v>
      </c>
      <c r="B2052" s="41" t="s">
        <v>12031</v>
      </c>
      <c r="C2052" s="41" t="s">
        <v>317</v>
      </c>
      <c r="D2052" s="41" t="s">
        <v>9136</v>
      </c>
      <c r="E2052" s="54">
        <v>237.98</v>
      </c>
      <c r="F2052" s="42">
        <v>45775.415277777778</v>
      </c>
      <c r="G2052" s="40"/>
      <c r="H2052" s="40"/>
    </row>
    <row r="2053" spans="1:8" x14ac:dyDescent="0.25">
      <c r="A2053" s="46" t="str">
        <f t="shared" si="91"/>
        <v>0000493211136174000100</v>
      </c>
      <c r="B2053" s="41" t="s">
        <v>12032</v>
      </c>
      <c r="C2053" s="41" t="s">
        <v>390</v>
      </c>
      <c r="D2053" s="41" t="s">
        <v>3819</v>
      </c>
      <c r="E2053" s="54">
        <v>8200</v>
      </c>
      <c r="F2053" s="42">
        <v>45775.425694444442</v>
      </c>
      <c r="G2053" s="40"/>
      <c r="H2053" s="40"/>
    </row>
    <row r="2054" spans="1:8" x14ac:dyDescent="0.25">
      <c r="A2054" s="46" t="str">
        <f t="shared" si="91"/>
        <v>0000542800103867000172</v>
      </c>
      <c r="B2054" s="41" t="s">
        <v>12033</v>
      </c>
      <c r="C2054" s="41" t="s">
        <v>852</v>
      </c>
      <c r="D2054" s="41" t="s">
        <v>7030</v>
      </c>
      <c r="E2054" s="54">
        <v>77988.09</v>
      </c>
      <c r="F2054" s="42">
        <v>45775.438888888886</v>
      </c>
      <c r="G2054" s="40"/>
      <c r="H2054" s="40"/>
    </row>
    <row r="2055" spans="1:8" x14ac:dyDescent="0.25">
      <c r="A2055" s="46" t="str">
        <f t="shared" si="91"/>
        <v>0000915214793051000122</v>
      </c>
      <c r="B2055" s="41" t="s">
        <v>12034</v>
      </c>
      <c r="C2055" s="41" t="s">
        <v>109</v>
      </c>
      <c r="D2055" s="41" t="s">
        <v>9652</v>
      </c>
      <c r="E2055" s="54">
        <v>23000</v>
      </c>
      <c r="F2055" s="42">
        <v>45775.453472222223</v>
      </c>
      <c r="G2055" s="40"/>
      <c r="H2055" s="40"/>
    </row>
    <row r="2056" spans="1:8" x14ac:dyDescent="0.25">
      <c r="A2056" s="46" t="str">
        <f t="shared" si="91"/>
        <v>5002306072145931000199</v>
      </c>
      <c r="B2056" s="41" t="s">
        <v>12035</v>
      </c>
      <c r="C2056" s="41" t="s">
        <v>9391</v>
      </c>
      <c r="D2056" s="41" t="s">
        <v>9392</v>
      </c>
      <c r="E2056" s="54">
        <v>44590.39</v>
      </c>
      <c r="F2056" s="42">
        <v>45775.46597222222</v>
      </c>
      <c r="G2056" s="40"/>
      <c r="H2056" s="40"/>
    </row>
    <row r="2057" spans="1:8" x14ac:dyDescent="0.25">
      <c r="A2057" s="46" t="str">
        <f t="shared" si="91"/>
        <v>DESP#000056515619</v>
      </c>
      <c r="B2057" s="41" t="s">
        <v>12036</v>
      </c>
      <c r="C2057" s="41"/>
      <c r="D2057" s="41" t="s">
        <v>12037</v>
      </c>
      <c r="E2057" s="54">
        <v>516.30999999999995</v>
      </c>
      <c r="F2057" s="42">
        <v>45775.470833333333</v>
      </c>
      <c r="G2057" s="40"/>
      <c r="H2057" s="40"/>
    </row>
    <row r="2058" spans="1:8" x14ac:dyDescent="0.25">
      <c r="A2058" s="46" t="str">
        <f t="shared" si="91"/>
        <v>DESP#000056515631</v>
      </c>
      <c r="B2058" s="41" t="s">
        <v>12038</v>
      </c>
      <c r="C2058" s="41"/>
      <c r="D2058" s="41" t="s">
        <v>12039</v>
      </c>
      <c r="E2058" s="54">
        <v>377.52</v>
      </c>
      <c r="F2058" s="42">
        <v>45775.470833333333</v>
      </c>
      <c r="G2058" s="40"/>
      <c r="H2058" s="40"/>
    </row>
    <row r="2059" spans="1:8" x14ac:dyDescent="0.25">
      <c r="A2059" s="46" t="str">
        <f t="shared" si="91"/>
        <v>DESP#000056515642</v>
      </c>
      <c r="B2059" s="41" t="s">
        <v>12040</v>
      </c>
      <c r="C2059" s="41"/>
      <c r="D2059" s="41" t="s">
        <v>12041</v>
      </c>
      <c r="E2059" s="54">
        <v>280.95999999999998</v>
      </c>
      <c r="F2059" s="42">
        <v>45775.470833333333</v>
      </c>
      <c r="G2059" s="40"/>
      <c r="H2059" s="40"/>
    </row>
    <row r="2060" spans="1:8" x14ac:dyDescent="0.25">
      <c r="A2060" s="46" t="str">
        <f t="shared" si="91"/>
        <v>DESP#000056515661</v>
      </c>
      <c r="B2060" s="41" t="s">
        <v>12042</v>
      </c>
      <c r="C2060" s="41"/>
      <c r="D2060" s="41" t="s">
        <v>12043</v>
      </c>
      <c r="E2060" s="54">
        <v>533.61</v>
      </c>
      <c r="F2060" s="42">
        <v>45775.470833333333</v>
      </c>
      <c r="G2060" s="40"/>
      <c r="H2060" s="40"/>
    </row>
    <row r="2061" spans="1:8" x14ac:dyDescent="0.25">
      <c r="A2061" s="46" t="str">
        <f t="shared" si="91"/>
        <v>DESP#000056515673</v>
      </c>
      <c r="B2061" s="41" t="s">
        <v>12044</v>
      </c>
      <c r="C2061" s="41"/>
      <c r="D2061" s="41" t="s">
        <v>12045</v>
      </c>
      <c r="E2061" s="54">
        <v>793.88</v>
      </c>
      <c r="F2061" s="42">
        <v>45775.470833333333</v>
      </c>
      <c r="G2061" s="40"/>
      <c r="H2061" s="40"/>
    </row>
    <row r="2062" spans="1:8" x14ac:dyDescent="0.25">
      <c r="A2062" s="46" t="str">
        <f t="shared" si="91"/>
        <v>DESP#000056515687</v>
      </c>
      <c r="B2062" s="41" t="s">
        <v>12046</v>
      </c>
      <c r="C2062" s="41"/>
      <c r="D2062" s="41" t="s">
        <v>11887</v>
      </c>
      <c r="E2062" s="54">
        <v>2210.67</v>
      </c>
      <c r="F2062" s="42">
        <v>45775.470833333333</v>
      </c>
      <c r="G2062" s="40"/>
      <c r="H2062" s="40"/>
    </row>
    <row r="2063" spans="1:8" x14ac:dyDescent="0.25">
      <c r="A2063" s="46" t="str">
        <f t="shared" si="91"/>
        <v>DESP#000056515699</v>
      </c>
      <c r="B2063" s="41" t="s">
        <v>12047</v>
      </c>
      <c r="C2063" s="41"/>
      <c r="D2063" s="41" t="s">
        <v>12048</v>
      </c>
      <c r="E2063" s="54">
        <v>1270.5</v>
      </c>
      <c r="F2063" s="42">
        <v>45775.470833333333</v>
      </c>
      <c r="G2063" s="40"/>
      <c r="H2063" s="40"/>
    </row>
    <row r="2064" spans="1:8" x14ac:dyDescent="0.25">
      <c r="A2064" s="46" t="str">
        <f t="shared" si="91"/>
        <v>DESP#000056515711</v>
      </c>
      <c r="B2064" s="41" t="s">
        <v>12049</v>
      </c>
      <c r="C2064" s="41"/>
      <c r="D2064" s="41" t="s">
        <v>12050</v>
      </c>
      <c r="E2064" s="54">
        <v>938.96</v>
      </c>
      <c r="F2064" s="42">
        <v>45775.470833333333</v>
      </c>
      <c r="G2064" s="40"/>
      <c r="H2064" s="40"/>
    </row>
    <row r="2065" spans="1:8" x14ac:dyDescent="0.25">
      <c r="A2065" s="46" t="str">
        <f t="shared" si="91"/>
        <v>DESP#000056515723</v>
      </c>
      <c r="B2065" s="41" t="s">
        <v>12051</v>
      </c>
      <c r="C2065" s="41"/>
      <c r="D2065" s="41" t="s">
        <v>12052</v>
      </c>
      <c r="E2065" s="54">
        <v>1110.78</v>
      </c>
      <c r="F2065" s="42">
        <v>45775.470833333333</v>
      </c>
      <c r="G2065" s="40"/>
      <c r="H2065" s="40"/>
    </row>
    <row r="2066" spans="1:8" x14ac:dyDescent="0.25">
      <c r="A2066" s="46" t="str">
        <f t="shared" si="91"/>
        <v>DESP#000056515735</v>
      </c>
      <c r="B2066" s="41" t="s">
        <v>12053</v>
      </c>
      <c r="C2066" s="41"/>
      <c r="D2066" s="41" t="s">
        <v>12054</v>
      </c>
      <c r="E2066" s="54">
        <v>665.5</v>
      </c>
      <c r="F2066" s="42">
        <v>45775.470833333333</v>
      </c>
      <c r="G2066" s="40"/>
      <c r="H2066" s="40"/>
    </row>
    <row r="2067" spans="1:8" x14ac:dyDescent="0.25">
      <c r="A2067" s="46" t="str">
        <f t="shared" si="91"/>
        <v>DESP#000056515746</v>
      </c>
      <c r="B2067" s="41" t="s">
        <v>12055</v>
      </c>
      <c r="C2067" s="41"/>
      <c r="D2067" s="41" t="s">
        <v>12056</v>
      </c>
      <c r="E2067" s="54">
        <v>60.98</v>
      </c>
      <c r="F2067" s="42">
        <v>45775.470833333333</v>
      </c>
      <c r="G2067" s="40"/>
      <c r="H2067" s="40"/>
    </row>
    <row r="2068" spans="1:8" x14ac:dyDescent="0.25">
      <c r="A2068" s="46" t="str">
        <f t="shared" si="91"/>
        <v>DESP#000056515758</v>
      </c>
      <c r="B2068" s="41" t="s">
        <v>12057</v>
      </c>
      <c r="C2068" s="41"/>
      <c r="D2068" s="41" t="s">
        <v>12058</v>
      </c>
      <c r="E2068" s="54">
        <v>438.87</v>
      </c>
      <c r="F2068" s="42">
        <v>45775.470833333333</v>
      </c>
      <c r="G2068" s="40"/>
      <c r="H2068" s="40"/>
    </row>
    <row r="2069" spans="1:8" x14ac:dyDescent="0.25">
      <c r="A2069" s="46" t="str">
        <f t="shared" si="91"/>
        <v>DESP#000056515776</v>
      </c>
      <c r="B2069" s="41" t="s">
        <v>12059</v>
      </c>
      <c r="C2069" s="41"/>
      <c r="D2069" s="41" t="s">
        <v>12060</v>
      </c>
      <c r="E2069" s="54">
        <v>943.8</v>
      </c>
      <c r="F2069" s="42">
        <v>45775.470833333333</v>
      </c>
      <c r="G2069" s="40"/>
      <c r="H2069" s="40"/>
    </row>
    <row r="2070" spans="1:8" x14ac:dyDescent="0.25">
      <c r="A2070" s="46" t="str">
        <f t="shared" si="91"/>
        <v>DESP#000056515788</v>
      </c>
      <c r="B2070" s="41" t="s">
        <v>12061</v>
      </c>
      <c r="C2070" s="41"/>
      <c r="D2070" s="41" t="s">
        <v>12062</v>
      </c>
      <c r="E2070" s="54">
        <v>516.19000000000005</v>
      </c>
      <c r="F2070" s="42">
        <v>45775.470833333333</v>
      </c>
      <c r="G2070" s="40"/>
      <c r="H2070" s="40"/>
    </row>
    <row r="2071" spans="1:8" x14ac:dyDescent="0.25">
      <c r="A2071" s="46" t="str">
        <f t="shared" si="91"/>
        <v>DESP#000056515801</v>
      </c>
      <c r="B2071" s="41" t="s">
        <v>12063</v>
      </c>
      <c r="C2071" s="41"/>
      <c r="D2071" s="41" t="s">
        <v>12064</v>
      </c>
      <c r="E2071" s="54">
        <v>758.19</v>
      </c>
      <c r="F2071" s="42">
        <v>45775.470833333333</v>
      </c>
      <c r="G2071" s="40"/>
      <c r="H2071" s="40"/>
    </row>
    <row r="2072" spans="1:8" x14ac:dyDescent="0.25">
      <c r="A2072" s="46" t="str">
        <f t="shared" ref="A2072:A2100" si="92">B2072&amp;C2072</f>
        <v>DESP#000056515814</v>
      </c>
      <c r="B2072" s="41" t="s">
        <v>12065</v>
      </c>
      <c r="C2072" s="41"/>
      <c r="D2072" s="41" t="s">
        <v>12066</v>
      </c>
      <c r="E2072" s="54">
        <v>435.6</v>
      </c>
      <c r="F2072" s="42">
        <v>45775.470833333333</v>
      </c>
      <c r="G2072" s="40"/>
      <c r="H2072" s="40"/>
    </row>
    <row r="2073" spans="1:8" x14ac:dyDescent="0.25">
      <c r="A2073" s="46" t="str">
        <f t="shared" si="92"/>
        <v>DESP#000056515826</v>
      </c>
      <c r="B2073" s="41" t="s">
        <v>12067</v>
      </c>
      <c r="C2073" s="41"/>
      <c r="D2073" s="41" t="s">
        <v>12068</v>
      </c>
      <c r="E2073" s="54">
        <v>774.28</v>
      </c>
      <c r="F2073" s="42">
        <v>45775.470833333333</v>
      </c>
      <c r="G2073" s="40"/>
      <c r="H2073" s="40"/>
    </row>
    <row r="2074" spans="1:8" x14ac:dyDescent="0.25">
      <c r="A2074" s="46" t="str">
        <f t="shared" si="92"/>
        <v>DESP#000056515839</v>
      </c>
      <c r="B2074" s="41" t="s">
        <v>12069</v>
      </c>
      <c r="C2074" s="41"/>
      <c r="D2074" s="41" t="s">
        <v>11885</v>
      </c>
      <c r="E2074" s="54">
        <v>1885.06</v>
      </c>
      <c r="F2074" s="42">
        <v>45775.470833333333</v>
      </c>
      <c r="G2074" s="40"/>
      <c r="H2074" s="40"/>
    </row>
    <row r="2075" spans="1:8" x14ac:dyDescent="0.25">
      <c r="A2075" s="46" t="str">
        <f t="shared" si="92"/>
        <v>DESP#000056515851</v>
      </c>
      <c r="B2075" s="41" t="s">
        <v>12070</v>
      </c>
      <c r="C2075" s="41"/>
      <c r="D2075" s="41" t="s">
        <v>12071</v>
      </c>
      <c r="E2075" s="54">
        <v>889.35</v>
      </c>
      <c r="F2075" s="42">
        <v>45775.470833333333</v>
      </c>
      <c r="G2075" s="40"/>
      <c r="H2075" s="40"/>
    </row>
    <row r="2076" spans="1:8" x14ac:dyDescent="0.25">
      <c r="A2076" s="46" t="str">
        <f t="shared" si="92"/>
        <v>DESP#000056515863</v>
      </c>
      <c r="B2076" s="41" t="s">
        <v>12072</v>
      </c>
      <c r="C2076" s="41"/>
      <c r="D2076" s="41" t="s">
        <v>12073</v>
      </c>
      <c r="E2076" s="54">
        <v>475.05</v>
      </c>
      <c r="F2076" s="42">
        <v>45775.470833333333</v>
      </c>
      <c r="G2076" s="40"/>
      <c r="H2076" s="40"/>
    </row>
    <row r="2077" spans="1:8" x14ac:dyDescent="0.25">
      <c r="A2077" s="46" t="str">
        <f t="shared" si="92"/>
        <v>DESP#000056515874</v>
      </c>
      <c r="B2077" s="41" t="s">
        <v>12074</v>
      </c>
      <c r="C2077" s="41"/>
      <c r="D2077" s="41" t="s">
        <v>12075</v>
      </c>
      <c r="E2077" s="54">
        <v>2547.7800000000002</v>
      </c>
      <c r="F2077" s="42">
        <v>45775.470833333333</v>
      </c>
      <c r="G2077" s="40"/>
      <c r="H2077" s="40"/>
    </row>
    <row r="2078" spans="1:8" x14ac:dyDescent="0.25">
      <c r="A2078" s="46" t="str">
        <f t="shared" si="92"/>
        <v>DESP#000056515886</v>
      </c>
      <c r="B2078" s="41" t="s">
        <v>12076</v>
      </c>
      <c r="C2078" s="41"/>
      <c r="D2078" s="41" t="s">
        <v>12077</v>
      </c>
      <c r="E2078" s="54">
        <v>1835.33</v>
      </c>
      <c r="F2078" s="42">
        <v>45775.470833333333</v>
      </c>
      <c r="G2078" s="40"/>
      <c r="H2078" s="40"/>
    </row>
    <row r="2079" spans="1:8" x14ac:dyDescent="0.25">
      <c r="A2079" s="46" t="str">
        <f t="shared" si="92"/>
        <v>DESP#000056515897</v>
      </c>
      <c r="B2079" s="41" t="s">
        <v>12078</v>
      </c>
      <c r="C2079" s="41"/>
      <c r="D2079" s="41" t="s">
        <v>12079</v>
      </c>
      <c r="E2079" s="54">
        <v>802.96</v>
      </c>
      <c r="F2079" s="42">
        <v>45775.470833333333</v>
      </c>
      <c r="G2079" s="40"/>
      <c r="H2079" s="40"/>
    </row>
    <row r="2080" spans="1:8" x14ac:dyDescent="0.25">
      <c r="A2080" s="46" t="str">
        <f t="shared" si="92"/>
        <v>DESP#000056520047</v>
      </c>
      <c r="B2080" s="41" t="s">
        <v>12080</v>
      </c>
      <c r="C2080" s="41"/>
      <c r="D2080" s="41" t="s">
        <v>11535</v>
      </c>
      <c r="E2080" s="54">
        <v>212</v>
      </c>
      <c r="F2080" s="42">
        <v>45775.470833333333</v>
      </c>
      <c r="G2080" s="40"/>
      <c r="H2080" s="40"/>
    </row>
    <row r="2081" spans="1:8" x14ac:dyDescent="0.25">
      <c r="A2081" s="46" t="str">
        <f t="shared" si="92"/>
        <v>0000022636581531000162</v>
      </c>
      <c r="B2081" s="41" t="s">
        <v>12081</v>
      </c>
      <c r="C2081" s="41" t="s">
        <v>1732</v>
      </c>
      <c r="D2081" s="41" t="s">
        <v>8727</v>
      </c>
      <c r="E2081" s="54">
        <v>1257.4000000000001</v>
      </c>
      <c r="F2081" s="42">
        <v>45775.473611111112</v>
      </c>
      <c r="G2081" s="40"/>
      <c r="H2081" s="40"/>
    </row>
    <row r="2082" spans="1:8" x14ac:dyDescent="0.25">
      <c r="A2082" s="46" t="str">
        <f t="shared" si="92"/>
        <v>0002891633296922000147</v>
      </c>
      <c r="B2082" s="41" t="s">
        <v>12082</v>
      </c>
      <c r="C2082" s="41" t="s">
        <v>848</v>
      </c>
      <c r="D2082" s="41" t="s">
        <v>10048</v>
      </c>
      <c r="E2082" s="54">
        <v>2100</v>
      </c>
      <c r="F2082" s="42">
        <v>45775.478472222225</v>
      </c>
      <c r="G2082" s="40"/>
      <c r="H2082" s="40"/>
    </row>
    <row r="2083" spans="1:8" x14ac:dyDescent="0.25">
      <c r="A2083" s="46" t="str">
        <f t="shared" si="92"/>
        <v>0007912057655334000110</v>
      </c>
      <c r="B2083" s="41" t="s">
        <v>12083</v>
      </c>
      <c r="C2083" s="41" t="s">
        <v>401</v>
      </c>
      <c r="D2083" s="41" t="s">
        <v>3238</v>
      </c>
      <c r="E2083" s="54">
        <v>281209</v>
      </c>
      <c r="F2083" s="42">
        <v>45775.486805555556</v>
      </c>
      <c r="G2083" s="40"/>
      <c r="H2083" s="40"/>
    </row>
    <row r="2084" spans="1:8" x14ac:dyDescent="0.25">
      <c r="A2084" s="46" t="str">
        <f t="shared" si="92"/>
        <v>00079120 - NC57655334000110</v>
      </c>
      <c r="B2084" s="41" t="s">
        <v>12084</v>
      </c>
      <c r="C2084" s="41" t="s">
        <v>401</v>
      </c>
      <c r="D2084" s="41" t="s">
        <v>3238</v>
      </c>
      <c r="E2084" s="54">
        <v>-7002.48</v>
      </c>
      <c r="F2084" s="42">
        <v>45775.504166666666</v>
      </c>
      <c r="G2084" s="40"/>
      <c r="H2084" s="40"/>
    </row>
    <row r="2085" spans="1:8" x14ac:dyDescent="0.25">
      <c r="A2085" s="46" t="str">
        <f t="shared" si="92"/>
        <v>0026572500673757000146</v>
      </c>
      <c r="B2085" s="41" t="s">
        <v>12085</v>
      </c>
      <c r="C2085" s="41" t="s">
        <v>6366</v>
      </c>
      <c r="D2085" s="41" t="s">
        <v>6367</v>
      </c>
      <c r="E2085" s="54">
        <v>0</v>
      </c>
      <c r="F2085" s="42">
        <v>45775.582638888889</v>
      </c>
      <c r="G2085" s="40"/>
      <c r="H2085" s="40"/>
    </row>
    <row r="2086" spans="1:8" x14ac:dyDescent="0.25">
      <c r="A2086" s="46" t="str">
        <f t="shared" si="92"/>
        <v>ADTO#000055678688</v>
      </c>
      <c r="B2086" s="41" t="s">
        <v>12086</v>
      </c>
      <c r="C2086" s="41"/>
      <c r="D2086" s="41" t="s">
        <v>12087</v>
      </c>
      <c r="E2086" s="54">
        <v>925</v>
      </c>
      <c r="F2086" s="42">
        <v>45775.616666666669</v>
      </c>
      <c r="G2086" s="40"/>
      <c r="H2086" s="40"/>
    </row>
    <row r="2087" spans="1:8" x14ac:dyDescent="0.25">
      <c r="A2087" s="46" t="str">
        <f t="shared" si="92"/>
        <v>ADTO#000055678690</v>
      </c>
      <c r="B2087" s="41" t="s">
        <v>12088</v>
      </c>
      <c r="C2087" s="41"/>
      <c r="D2087" s="41" t="s">
        <v>12089</v>
      </c>
      <c r="E2087" s="54">
        <v>925</v>
      </c>
      <c r="F2087" s="42">
        <v>45775.616666666669</v>
      </c>
      <c r="G2087" s="40"/>
      <c r="H2087" s="40"/>
    </row>
    <row r="2088" spans="1:8" x14ac:dyDescent="0.25">
      <c r="A2088" s="46" t="str">
        <f t="shared" si="92"/>
        <v>ADTO#000055678692</v>
      </c>
      <c r="B2088" s="41" t="s">
        <v>12090</v>
      </c>
      <c r="C2088" s="41"/>
      <c r="D2088" s="41" t="s">
        <v>12091</v>
      </c>
      <c r="E2088" s="54">
        <v>925</v>
      </c>
      <c r="F2088" s="42">
        <v>45775.616666666669</v>
      </c>
      <c r="G2088" s="40"/>
      <c r="H2088" s="40"/>
    </row>
    <row r="2089" spans="1:8" x14ac:dyDescent="0.25">
      <c r="A2089" s="46" t="str">
        <f t="shared" si="92"/>
        <v>ADTO#000055678703</v>
      </c>
      <c r="B2089" s="41" t="s">
        <v>12092</v>
      </c>
      <c r="C2089" s="41"/>
      <c r="D2089" s="41" t="s">
        <v>12093</v>
      </c>
      <c r="E2089" s="54">
        <v>925</v>
      </c>
      <c r="F2089" s="42">
        <v>45775.616666666669</v>
      </c>
      <c r="G2089" s="40"/>
      <c r="H2089" s="40"/>
    </row>
    <row r="2090" spans="1:8" x14ac:dyDescent="0.25">
      <c r="A2090" s="46" t="str">
        <f t="shared" si="92"/>
        <v>ADTO#000055739516</v>
      </c>
      <c r="B2090" s="41" t="s">
        <v>12094</v>
      </c>
      <c r="C2090" s="41"/>
      <c r="D2090" s="41" t="s">
        <v>12095</v>
      </c>
      <c r="E2090" s="54">
        <v>1110</v>
      </c>
      <c r="F2090" s="42">
        <v>45775.616666666669</v>
      </c>
      <c r="G2090" s="40"/>
      <c r="H2090" s="40"/>
    </row>
    <row r="2091" spans="1:8" x14ac:dyDescent="0.25">
      <c r="A2091" s="46" t="str">
        <f t="shared" si="92"/>
        <v>ADTO#000055872850</v>
      </c>
      <c r="B2091" s="41" t="s">
        <v>12096</v>
      </c>
      <c r="C2091" s="41"/>
      <c r="D2091" s="41" t="s">
        <v>12097</v>
      </c>
      <c r="E2091" s="54">
        <v>1110</v>
      </c>
      <c r="F2091" s="42">
        <v>45775.616666666669</v>
      </c>
      <c r="G2091" s="40"/>
      <c r="H2091" s="40"/>
    </row>
    <row r="2092" spans="1:8" x14ac:dyDescent="0.25">
      <c r="A2092" s="46" t="str">
        <f t="shared" si="92"/>
        <v>ADTO#000055872854</v>
      </c>
      <c r="B2092" s="41" t="s">
        <v>12098</v>
      </c>
      <c r="C2092" s="41"/>
      <c r="D2092" s="41" t="s">
        <v>12099</v>
      </c>
      <c r="E2092" s="54">
        <v>1110</v>
      </c>
      <c r="F2092" s="42">
        <v>45775.616666666669</v>
      </c>
      <c r="G2092" s="40"/>
      <c r="H2092" s="40"/>
    </row>
    <row r="2093" spans="1:8" x14ac:dyDescent="0.25">
      <c r="A2093" s="46" t="str">
        <f t="shared" si="92"/>
        <v>ADTO#000056478474</v>
      </c>
      <c r="B2093" s="41" t="s">
        <v>12100</v>
      </c>
      <c r="C2093" s="41"/>
      <c r="D2093" s="41" t="s">
        <v>12101</v>
      </c>
      <c r="E2093" s="54">
        <v>555</v>
      </c>
      <c r="F2093" s="42">
        <v>45775.616666666669</v>
      </c>
      <c r="G2093" s="40"/>
      <c r="H2093" s="40"/>
    </row>
    <row r="2094" spans="1:8" x14ac:dyDescent="0.25">
      <c r="A2094" s="46" t="str">
        <f t="shared" si="92"/>
        <v>ADTO#000056595619</v>
      </c>
      <c r="B2094" s="41" t="s">
        <v>12102</v>
      </c>
      <c r="C2094" s="41"/>
      <c r="D2094" s="41" t="s">
        <v>12101</v>
      </c>
      <c r="E2094" s="54">
        <v>555</v>
      </c>
      <c r="F2094" s="42">
        <v>45775.616666666669</v>
      </c>
      <c r="G2094" s="40"/>
      <c r="H2094" s="40"/>
    </row>
    <row r="2095" spans="1:8" x14ac:dyDescent="0.25">
      <c r="A2095" s="46" t="str">
        <f t="shared" si="92"/>
        <v>0000338808998197000101</v>
      </c>
      <c r="B2095" s="41" t="s">
        <v>12103</v>
      </c>
      <c r="C2095" s="41" t="s">
        <v>176</v>
      </c>
      <c r="D2095" s="41" t="s">
        <v>8057</v>
      </c>
      <c r="E2095" s="54">
        <v>240</v>
      </c>
      <c r="F2095" s="42">
        <v>45775.62777777778</v>
      </c>
      <c r="G2095" s="40"/>
      <c r="H2095" s="40"/>
    </row>
    <row r="2096" spans="1:8" x14ac:dyDescent="0.25">
      <c r="A2096" s="46" t="str">
        <f t="shared" si="92"/>
        <v>0000064905666393000190</v>
      </c>
      <c r="B2096" s="41" t="s">
        <v>1040</v>
      </c>
      <c r="C2096" s="41" t="s">
        <v>846</v>
      </c>
      <c r="D2096" s="41" t="s">
        <v>9372</v>
      </c>
      <c r="E2096" s="54">
        <v>555.6</v>
      </c>
      <c r="F2096" s="42">
        <v>45775.636111111111</v>
      </c>
      <c r="G2096" s="40"/>
      <c r="H2096" s="40"/>
    </row>
    <row r="2097" spans="1:8" x14ac:dyDescent="0.25">
      <c r="A2097" s="46" t="str">
        <f t="shared" si="92"/>
        <v>0000206622806294000186</v>
      </c>
      <c r="B2097" s="41" t="s">
        <v>12104</v>
      </c>
      <c r="C2097" s="41" t="s">
        <v>795</v>
      </c>
      <c r="D2097" s="41" t="s">
        <v>10303</v>
      </c>
      <c r="E2097" s="54">
        <v>26287</v>
      </c>
      <c r="F2097" s="42">
        <v>45775.645833333336</v>
      </c>
      <c r="G2097" s="40"/>
      <c r="H2097" s="40"/>
    </row>
    <row r="2098" spans="1:8" x14ac:dyDescent="0.25">
      <c r="A2098" s="46" t="str">
        <f t="shared" si="92"/>
        <v>0003731475092593001304</v>
      </c>
      <c r="B2098" s="41" t="s">
        <v>12105</v>
      </c>
      <c r="C2098" s="41" t="s">
        <v>490</v>
      </c>
      <c r="D2098" s="41" t="s">
        <v>8001</v>
      </c>
      <c r="E2098" s="54">
        <v>63126.97</v>
      </c>
      <c r="F2098" s="42">
        <v>45775.659722222219</v>
      </c>
      <c r="G2098" s="40"/>
      <c r="H2098" s="40"/>
    </row>
    <row r="2099" spans="1:8" x14ac:dyDescent="0.25">
      <c r="A2099" s="46" t="str">
        <f t="shared" si="92"/>
        <v>0003731575092593001304</v>
      </c>
      <c r="B2099" s="41" t="s">
        <v>12106</v>
      </c>
      <c r="C2099" s="41" t="s">
        <v>490</v>
      </c>
      <c r="D2099" s="41" t="s">
        <v>8001</v>
      </c>
      <c r="E2099" s="54">
        <v>14347.67</v>
      </c>
      <c r="F2099" s="42">
        <v>45775.666666666664</v>
      </c>
      <c r="G2099" s="40"/>
      <c r="H2099" s="40"/>
    </row>
    <row r="2100" spans="1:8" x14ac:dyDescent="0.25">
      <c r="A2100" s="46" t="str">
        <f t="shared" si="92"/>
        <v>00265725R00673757000146</v>
      </c>
      <c r="B2100" s="41" t="s">
        <v>12107</v>
      </c>
      <c r="C2100" s="41" t="s">
        <v>6366</v>
      </c>
      <c r="D2100" s="41" t="s">
        <v>6367</v>
      </c>
      <c r="E2100" s="54">
        <v>14579.24</v>
      </c>
      <c r="F2100" s="42">
        <v>45775.692361111112</v>
      </c>
      <c r="G2100" s="40"/>
      <c r="H2100" s="40"/>
    </row>
    <row r="2101" spans="1:8" x14ac:dyDescent="0.25">
      <c r="A2101" s="46" t="str">
        <f t="shared" ref="A2101:A2115" si="93">B2101&amp;C2101</f>
        <v>0419704623412247000110</v>
      </c>
      <c r="B2101" s="41" t="s">
        <v>12108</v>
      </c>
      <c r="C2101" s="41" t="s">
        <v>14</v>
      </c>
      <c r="D2101" s="41" t="s">
        <v>3477</v>
      </c>
      <c r="E2101" s="54">
        <v>61437.440000000002</v>
      </c>
      <c r="F2101" s="42">
        <v>45775.705555555556</v>
      </c>
      <c r="G2101" s="40"/>
      <c r="H2101" s="40"/>
    </row>
    <row r="2102" spans="1:8" x14ac:dyDescent="0.25">
      <c r="A2102" s="46" t="str">
        <f t="shared" si="93"/>
        <v>0000001253009657000186</v>
      </c>
      <c r="B2102" s="41" t="s">
        <v>12109</v>
      </c>
      <c r="C2102" s="41" t="s">
        <v>1231</v>
      </c>
      <c r="D2102" s="41" t="s">
        <v>10415</v>
      </c>
      <c r="E2102" s="54">
        <v>4000</v>
      </c>
      <c r="F2102" s="42">
        <v>45775.71597222222</v>
      </c>
      <c r="G2102" s="40"/>
      <c r="H2102" s="40"/>
    </row>
    <row r="2103" spans="1:8" x14ac:dyDescent="0.25">
      <c r="A2103" s="46" t="str">
        <f t="shared" si="93"/>
        <v>0419687823412247000110</v>
      </c>
      <c r="B2103" s="41" t="s">
        <v>12110</v>
      </c>
      <c r="C2103" s="41" t="s">
        <v>14</v>
      </c>
      <c r="D2103" s="41" t="s">
        <v>3477</v>
      </c>
      <c r="E2103" s="54">
        <v>586212.63</v>
      </c>
      <c r="F2103" s="42">
        <v>45776.353472222225</v>
      </c>
      <c r="G2103" s="40"/>
      <c r="H2103" s="40"/>
    </row>
    <row r="2104" spans="1:8" x14ac:dyDescent="0.25">
      <c r="A2104" s="46" t="str">
        <f t="shared" si="93"/>
        <v>0000339308689542000125</v>
      </c>
      <c r="B2104" s="41" t="s">
        <v>12004</v>
      </c>
      <c r="C2104" s="41" t="s">
        <v>106</v>
      </c>
      <c r="D2104" s="41" t="s">
        <v>10100</v>
      </c>
      <c r="E2104" s="54">
        <v>21000</v>
      </c>
      <c r="F2104" s="42">
        <v>45776.365277777775</v>
      </c>
      <c r="G2104" s="40"/>
      <c r="H2104" s="40"/>
    </row>
    <row r="2105" spans="1:8" x14ac:dyDescent="0.25">
      <c r="A2105" s="46" t="str">
        <f t="shared" si="93"/>
        <v>0000871006214736000149</v>
      </c>
      <c r="B2105" s="41" t="s">
        <v>12111</v>
      </c>
      <c r="C2105" s="41" t="s">
        <v>407</v>
      </c>
      <c r="D2105" s="41" t="s">
        <v>8178</v>
      </c>
      <c r="E2105" s="54">
        <v>39295.199999999997</v>
      </c>
      <c r="F2105" s="42">
        <v>45776.371527777781</v>
      </c>
      <c r="G2105" s="40"/>
      <c r="H2105" s="40"/>
    </row>
    <row r="2106" spans="1:8" x14ac:dyDescent="0.25">
      <c r="A2106" s="46" t="str">
        <f t="shared" si="93"/>
        <v>0000050515336818000157</v>
      </c>
      <c r="B2106" s="41" t="s">
        <v>12112</v>
      </c>
      <c r="C2106" s="41" t="s">
        <v>10427</v>
      </c>
      <c r="D2106" s="41" t="s">
        <v>10428</v>
      </c>
      <c r="E2106" s="54">
        <v>4500</v>
      </c>
      <c r="F2106" s="42">
        <v>45776.374305555553</v>
      </c>
      <c r="G2106" s="40"/>
      <c r="H2106" s="40"/>
    </row>
    <row r="2107" spans="1:8" x14ac:dyDescent="0.25">
      <c r="A2107" s="46" t="str">
        <f t="shared" si="93"/>
        <v>0419704723412247000110</v>
      </c>
      <c r="B2107" s="41" t="s">
        <v>12113</v>
      </c>
      <c r="C2107" s="41" t="s">
        <v>14</v>
      </c>
      <c r="D2107" s="41" t="s">
        <v>3477</v>
      </c>
      <c r="E2107" s="54">
        <v>71814.740000000005</v>
      </c>
      <c r="F2107" s="42">
        <v>45776.383333333331</v>
      </c>
      <c r="G2107" s="40"/>
      <c r="H2107" s="40"/>
    </row>
    <row r="2108" spans="1:8" x14ac:dyDescent="0.25">
      <c r="A2108" s="46" t="str">
        <f t="shared" si="93"/>
        <v>0000004507384360000183</v>
      </c>
      <c r="B2108" s="41" t="s">
        <v>12114</v>
      </c>
      <c r="C2108" s="41" t="s">
        <v>296</v>
      </c>
      <c r="D2108" s="41" t="s">
        <v>7402</v>
      </c>
      <c r="E2108" s="54">
        <v>773126.72</v>
      </c>
      <c r="F2108" s="42">
        <v>45776.40625</v>
      </c>
      <c r="G2108" s="40"/>
      <c r="H2108" s="40"/>
    </row>
    <row r="2109" spans="1:8" x14ac:dyDescent="0.25">
      <c r="A2109" s="46" t="str">
        <f t="shared" si="93"/>
        <v>0002111702018622000172</v>
      </c>
      <c r="B2109" s="41" t="s">
        <v>12115</v>
      </c>
      <c r="C2109" s="41" t="s">
        <v>6519</v>
      </c>
      <c r="D2109" s="41" t="s">
        <v>6520</v>
      </c>
      <c r="E2109" s="54">
        <v>1840</v>
      </c>
      <c r="F2109" s="42">
        <v>45776.420138888891</v>
      </c>
      <c r="G2109" s="40"/>
      <c r="H2109" s="40"/>
    </row>
    <row r="2110" spans="1:8" x14ac:dyDescent="0.25">
      <c r="A2110" s="46" t="str">
        <f t="shared" si="93"/>
        <v>0000110343965130000171</v>
      </c>
      <c r="B2110" s="41" t="s">
        <v>12116</v>
      </c>
      <c r="C2110" s="41" t="s">
        <v>315</v>
      </c>
      <c r="D2110" s="41" t="s">
        <v>3343</v>
      </c>
      <c r="E2110" s="54">
        <v>2400</v>
      </c>
      <c r="F2110" s="42">
        <v>45776.538194444445</v>
      </c>
      <c r="G2110" s="40"/>
      <c r="H2110" s="40"/>
    </row>
    <row r="2111" spans="1:8" x14ac:dyDescent="0.25">
      <c r="A2111" s="46" t="str">
        <f t="shared" si="93"/>
        <v>0028188708736011001118</v>
      </c>
      <c r="B2111" s="41" t="s">
        <v>2020</v>
      </c>
      <c r="C2111" s="41" t="s">
        <v>370</v>
      </c>
      <c r="D2111" s="41" t="s">
        <v>6030</v>
      </c>
      <c r="E2111" s="54">
        <v>14198.73</v>
      </c>
      <c r="F2111" s="42">
        <v>45776.554166666669</v>
      </c>
      <c r="G2111" s="40"/>
      <c r="H2111" s="40"/>
    </row>
    <row r="2112" spans="1:8" x14ac:dyDescent="0.25">
      <c r="A2112" s="46" t="str">
        <f t="shared" si="93"/>
        <v>0011650808736011001118</v>
      </c>
      <c r="B2112" s="41" t="s">
        <v>12117</v>
      </c>
      <c r="C2112" s="41" t="s">
        <v>370</v>
      </c>
      <c r="D2112" s="41" t="s">
        <v>6030</v>
      </c>
      <c r="E2112" s="54">
        <v>2863.35</v>
      </c>
      <c r="F2112" s="42">
        <v>45776.563194444447</v>
      </c>
      <c r="G2112" s="40"/>
      <c r="H2112" s="40"/>
    </row>
    <row r="2113" spans="1:8" x14ac:dyDescent="0.25">
      <c r="A2113" s="46" t="str">
        <f t="shared" si="93"/>
        <v>0003774408736011001118</v>
      </c>
      <c r="B2113" s="41" t="s">
        <v>12118</v>
      </c>
      <c r="C2113" s="41" t="s">
        <v>370</v>
      </c>
      <c r="D2113" s="41" t="s">
        <v>6030</v>
      </c>
      <c r="E2113" s="54">
        <v>2548.19</v>
      </c>
      <c r="F2113" s="42">
        <v>45776.570138888892</v>
      </c>
      <c r="G2113" s="40"/>
      <c r="H2113" s="40"/>
    </row>
    <row r="2114" spans="1:8" x14ac:dyDescent="0.25">
      <c r="A2114" s="46" t="str">
        <f t="shared" si="93"/>
        <v>0002111802018622000172</v>
      </c>
      <c r="B2114" s="41" t="s">
        <v>12119</v>
      </c>
      <c r="C2114" s="41" t="s">
        <v>6519</v>
      </c>
      <c r="D2114" s="41" t="s">
        <v>6520</v>
      </c>
      <c r="E2114" s="54">
        <v>1840</v>
      </c>
      <c r="F2114" s="42">
        <v>45776.595138888886</v>
      </c>
      <c r="G2114" s="40"/>
      <c r="H2114" s="40"/>
    </row>
    <row r="2115" spans="1:8" x14ac:dyDescent="0.25">
      <c r="A2115" s="46" t="str">
        <f t="shared" si="93"/>
        <v>DESP#000056354496</v>
      </c>
      <c r="B2115" s="41" t="s">
        <v>12120</v>
      </c>
      <c r="C2115" s="41"/>
      <c r="D2115" s="41" t="s">
        <v>11574</v>
      </c>
      <c r="E2115" s="54">
        <v>285.35000000000002</v>
      </c>
      <c r="F2115" s="42">
        <v>45776.60833333333</v>
      </c>
      <c r="G2115" s="40"/>
      <c r="H2115" s="40"/>
    </row>
    <row r="2116" spans="1:8" x14ac:dyDescent="0.25">
      <c r="A2116" s="46" t="str">
        <f t="shared" ref="A2116:A2144" si="94">B2116&amp;C2116</f>
        <v>DESP#000056450113</v>
      </c>
      <c r="B2116" s="41" t="s">
        <v>12121</v>
      </c>
      <c r="C2116" s="41"/>
      <c r="D2116" s="41" t="s">
        <v>12122</v>
      </c>
      <c r="E2116" s="54">
        <v>123.22</v>
      </c>
      <c r="F2116" s="42">
        <v>45776.60833333333</v>
      </c>
      <c r="G2116" s="40"/>
      <c r="H2116" s="40"/>
    </row>
    <row r="2117" spans="1:8" x14ac:dyDescent="0.25">
      <c r="A2117" s="46" t="str">
        <f t="shared" si="94"/>
        <v>DESP#000056520924</v>
      </c>
      <c r="B2117" s="41" t="s">
        <v>12123</v>
      </c>
      <c r="C2117" s="41"/>
      <c r="D2117" s="41" t="s">
        <v>12124</v>
      </c>
      <c r="E2117" s="54">
        <v>719.96</v>
      </c>
      <c r="F2117" s="42">
        <v>45776.60833333333</v>
      </c>
      <c r="G2117" s="40"/>
      <c r="H2117" s="40"/>
    </row>
    <row r="2118" spans="1:8" x14ac:dyDescent="0.25">
      <c r="A2118" s="46" t="str">
        <f t="shared" si="94"/>
        <v>ADTO#000055678701</v>
      </c>
      <c r="B2118" s="41" t="s">
        <v>12125</v>
      </c>
      <c r="C2118" s="41"/>
      <c r="D2118" s="41" t="s">
        <v>11812</v>
      </c>
      <c r="E2118" s="54">
        <v>925</v>
      </c>
      <c r="F2118" s="42">
        <v>45776.611111111109</v>
      </c>
      <c r="G2118" s="40"/>
      <c r="H2118" s="40"/>
    </row>
    <row r="2119" spans="1:8" x14ac:dyDescent="0.25">
      <c r="A2119" s="46" t="str">
        <f t="shared" si="94"/>
        <v>ADTO#000055708235</v>
      </c>
      <c r="B2119" s="41" t="s">
        <v>12126</v>
      </c>
      <c r="C2119" s="41"/>
      <c r="D2119" s="41" t="s">
        <v>12127</v>
      </c>
      <c r="E2119" s="54">
        <v>555</v>
      </c>
      <c r="F2119" s="42">
        <v>45776.611111111109</v>
      </c>
      <c r="G2119" s="40"/>
      <c r="H2119" s="40"/>
    </row>
    <row r="2120" spans="1:8" x14ac:dyDescent="0.25">
      <c r="A2120" s="46" t="str">
        <f t="shared" si="94"/>
        <v>ADTO#000056011332</v>
      </c>
      <c r="B2120" s="41" t="s">
        <v>12128</v>
      </c>
      <c r="C2120" s="41"/>
      <c r="D2120" s="41" t="s">
        <v>12129</v>
      </c>
      <c r="E2120" s="54">
        <v>555</v>
      </c>
      <c r="F2120" s="42">
        <v>45776.611111111109</v>
      </c>
      <c r="G2120" s="40"/>
      <c r="H2120" s="40"/>
    </row>
    <row r="2121" spans="1:8" x14ac:dyDescent="0.25">
      <c r="A2121" s="46" t="str">
        <f t="shared" si="94"/>
        <v>ADTO#000056021595</v>
      </c>
      <c r="B2121" s="41" t="s">
        <v>12130</v>
      </c>
      <c r="C2121" s="41"/>
      <c r="D2121" s="41" t="s">
        <v>12131</v>
      </c>
      <c r="E2121" s="54">
        <v>555</v>
      </c>
      <c r="F2121" s="42">
        <v>45776.611111111109</v>
      </c>
      <c r="G2121" s="40"/>
      <c r="H2121" s="40"/>
    </row>
    <row r="2122" spans="1:8" x14ac:dyDescent="0.25">
      <c r="A2122" s="46" t="str">
        <f t="shared" si="94"/>
        <v>ADTO#000056021619</v>
      </c>
      <c r="B2122" s="41" t="s">
        <v>12132</v>
      </c>
      <c r="C2122" s="41"/>
      <c r="D2122" s="41" t="s">
        <v>11591</v>
      </c>
      <c r="E2122" s="54">
        <v>370</v>
      </c>
      <c r="F2122" s="42">
        <v>45776.611111111109</v>
      </c>
      <c r="G2122" s="40"/>
      <c r="H2122" s="40"/>
    </row>
    <row r="2123" spans="1:8" x14ac:dyDescent="0.25">
      <c r="A2123" s="46" t="str">
        <f t="shared" si="94"/>
        <v>ADTO#000056114810</v>
      </c>
      <c r="B2123" s="41" t="s">
        <v>12133</v>
      </c>
      <c r="C2123" s="41"/>
      <c r="D2123" s="41" t="s">
        <v>12134</v>
      </c>
      <c r="E2123" s="54">
        <v>555</v>
      </c>
      <c r="F2123" s="42">
        <v>45776.611111111109</v>
      </c>
      <c r="G2123" s="40"/>
      <c r="H2123" s="40"/>
    </row>
    <row r="2124" spans="1:8" x14ac:dyDescent="0.25">
      <c r="A2124" s="46" t="str">
        <f t="shared" si="94"/>
        <v>ADTO#000056286636</v>
      </c>
      <c r="B2124" s="41" t="s">
        <v>12135</v>
      </c>
      <c r="C2124" s="41"/>
      <c r="D2124" s="41" t="s">
        <v>12136</v>
      </c>
      <c r="E2124" s="54">
        <v>370</v>
      </c>
      <c r="F2124" s="42">
        <v>45776.611111111109</v>
      </c>
      <c r="G2124" s="40"/>
      <c r="H2124" s="40"/>
    </row>
    <row r="2125" spans="1:8" x14ac:dyDescent="0.25">
      <c r="A2125" s="46" t="str">
        <f t="shared" si="94"/>
        <v>ADTO#000056378841</v>
      </c>
      <c r="B2125" s="41" t="s">
        <v>12137</v>
      </c>
      <c r="C2125" s="41"/>
      <c r="D2125" s="41" t="s">
        <v>12138</v>
      </c>
      <c r="E2125" s="54">
        <v>925</v>
      </c>
      <c r="F2125" s="42">
        <v>45776.611111111109</v>
      </c>
      <c r="G2125" s="40"/>
      <c r="H2125" s="40"/>
    </row>
    <row r="2126" spans="1:8" x14ac:dyDescent="0.25">
      <c r="A2126" s="46" t="str">
        <f t="shared" si="94"/>
        <v>ADTO#000056515902</v>
      </c>
      <c r="B2126" s="41" t="s">
        <v>12139</v>
      </c>
      <c r="C2126" s="41"/>
      <c r="D2126" s="41" t="s">
        <v>12140</v>
      </c>
      <c r="E2126" s="54">
        <v>555</v>
      </c>
      <c r="F2126" s="42">
        <v>45776.611111111109</v>
      </c>
      <c r="G2126" s="40"/>
      <c r="H2126" s="40"/>
    </row>
    <row r="2127" spans="1:8" x14ac:dyDescent="0.25">
      <c r="A2127" s="46" t="str">
        <f t="shared" si="94"/>
        <v>ADTO#000056515906</v>
      </c>
      <c r="B2127" s="41" t="s">
        <v>12141</v>
      </c>
      <c r="C2127" s="41"/>
      <c r="D2127" s="41" t="s">
        <v>12142</v>
      </c>
      <c r="E2127" s="54">
        <v>555</v>
      </c>
      <c r="F2127" s="42">
        <v>45776.611111111109</v>
      </c>
      <c r="G2127" s="40"/>
      <c r="H2127" s="40"/>
    </row>
    <row r="2128" spans="1:8" x14ac:dyDescent="0.25">
      <c r="A2128" s="46" t="str">
        <f t="shared" si="94"/>
        <v>0000190808736011000731</v>
      </c>
      <c r="B2128" s="41" t="s">
        <v>12143</v>
      </c>
      <c r="C2128" s="41" t="s">
        <v>1056</v>
      </c>
      <c r="D2128" s="41" t="s">
        <v>6030</v>
      </c>
      <c r="E2128" s="54">
        <v>1958</v>
      </c>
      <c r="F2128" s="42">
        <v>45776.620138888888</v>
      </c>
      <c r="G2128" s="40"/>
      <c r="H2128" s="40"/>
    </row>
    <row r="2129" spans="1:8" x14ac:dyDescent="0.25">
      <c r="A2129" s="46" t="str">
        <f t="shared" si="94"/>
        <v>0000223015705840000127</v>
      </c>
      <c r="B2129" s="41" t="s">
        <v>12144</v>
      </c>
      <c r="C2129" s="41" t="s">
        <v>855</v>
      </c>
      <c r="D2129" s="41" t="s">
        <v>9409</v>
      </c>
      <c r="E2129" s="54">
        <v>6040.92</v>
      </c>
      <c r="F2129" s="42">
        <v>45776.621527777781</v>
      </c>
      <c r="G2129" s="40"/>
      <c r="H2129" s="40"/>
    </row>
    <row r="2130" spans="1:8" x14ac:dyDescent="0.25">
      <c r="A2130" s="46" t="str">
        <f t="shared" si="94"/>
        <v>0000223115705840000127</v>
      </c>
      <c r="B2130" s="41" t="s">
        <v>12145</v>
      </c>
      <c r="C2130" s="41" t="s">
        <v>855</v>
      </c>
      <c r="D2130" s="41" t="s">
        <v>9409</v>
      </c>
      <c r="E2130" s="54">
        <v>6379.66</v>
      </c>
      <c r="F2130" s="42">
        <v>45776.625</v>
      </c>
      <c r="G2130" s="40"/>
      <c r="H2130" s="40"/>
    </row>
    <row r="2131" spans="1:8" x14ac:dyDescent="0.25">
      <c r="A2131" s="46" t="str">
        <f t="shared" si="94"/>
        <v>0000293607104909000139</v>
      </c>
      <c r="B2131" s="41" t="s">
        <v>1565</v>
      </c>
      <c r="C2131" s="41" t="s">
        <v>858</v>
      </c>
      <c r="D2131" s="41" t="s">
        <v>5739</v>
      </c>
      <c r="E2131" s="54">
        <v>6527.07</v>
      </c>
      <c r="F2131" s="42">
        <v>45776.628472222219</v>
      </c>
      <c r="G2131" s="40"/>
      <c r="H2131" s="40"/>
    </row>
    <row r="2132" spans="1:8" x14ac:dyDescent="0.25">
      <c r="A2132" s="46" t="str">
        <f t="shared" si="94"/>
        <v>0000190633789321000176</v>
      </c>
      <c r="B2132" s="41" t="s">
        <v>12146</v>
      </c>
      <c r="C2132" s="41" t="s">
        <v>606</v>
      </c>
      <c r="D2132" s="41" t="s">
        <v>8844</v>
      </c>
      <c r="E2132" s="54">
        <v>60000</v>
      </c>
      <c r="F2132" s="42">
        <v>45776.630555555559</v>
      </c>
      <c r="G2132" s="40"/>
      <c r="H2132" s="40"/>
    </row>
    <row r="2133" spans="1:8" x14ac:dyDescent="0.25">
      <c r="A2133" s="46" t="str">
        <f t="shared" si="94"/>
        <v>0001245919899556000190</v>
      </c>
      <c r="B2133" s="41" t="s">
        <v>12147</v>
      </c>
      <c r="C2133" s="41" t="s">
        <v>865</v>
      </c>
      <c r="D2133" s="41" t="s">
        <v>9123</v>
      </c>
      <c r="E2133" s="54">
        <v>0</v>
      </c>
      <c r="F2133" s="42">
        <v>45776.636805555558</v>
      </c>
      <c r="G2133" s="40"/>
      <c r="H2133" s="40"/>
    </row>
    <row r="2134" spans="1:8" x14ac:dyDescent="0.25">
      <c r="A2134" s="46" t="str">
        <f t="shared" si="94"/>
        <v>0000007103172740000101</v>
      </c>
      <c r="B2134" s="41" t="s">
        <v>12148</v>
      </c>
      <c r="C2134" s="41" t="s">
        <v>3802</v>
      </c>
      <c r="D2134" s="41" t="s">
        <v>3803</v>
      </c>
      <c r="E2134" s="54">
        <v>250</v>
      </c>
      <c r="F2134" s="42">
        <v>45776.856249999997</v>
      </c>
      <c r="G2134" s="40"/>
      <c r="H2134" s="40"/>
    </row>
    <row r="2135" spans="1:8" x14ac:dyDescent="0.25">
      <c r="A2135" s="46" t="str">
        <f t="shared" si="94"/>
        <v>0028104467071001000360</v>
      </c>
      <c r="B2135" s="41" t="s">
        <v>12149</v>
      </c>
      <c r="C2135" s="41" t="s">
        <v>879</v>
      </c>
      <c r="D2135" s="41" t="s">
        <v>9815</v>
      </c>
      <c r="E2135" s="54">
        <v>25147.97</v>
      </c>
      <c r="F2135" s="42">
        <v>45776.861805555556</v>
      </c>
      <c r="G2135" s="40"/>
      <c r="H2135" s="40"/>
    </row>
    <row r="2136" spans="1:8" x14ac:dyDescent="0.25">
      <c r="A2136" s="46" t="str">
        <f t="shared" si="94"/>
        <v>0028104567071001000360</v>
      </c>
      <c r="B2136" s="41" t="s">
        <v>12150</v>
      </c>
      <c r="C2136" s="41" t="s">
        <v>879</v>
      </c>
      <c r="D2136" s="41" t="s">
        <v>9815</v>
      </c>
      <c r="E2136" s="54">
        <v>12926.61</v>
      </c>
      <c r="F2136" s="42">
        <v>45776.866666666669</v>
      </c>
      <c r="G2136" s="40"/>
      <c r="H2136" s="40"/>
    </row>
    <row r="2137" spans="1:8" x14ac:dyDescent="0.25">
      <c r="A2137" s="46" t="str">
        <f t="shared" si="94"/>
        <v>0028104667071001000360</v>
      </c>
      <c r="B2137" s="41" t="s">
        <v>12151</v>
      </c>
      <c r="C2137" s="41" t="s">
        <v>879</v>
      </c>
      <c r="D2137" s="41" t="s">
        <v>9815</v>
      </c>
      <c r="E2137" s="54">
        <v>13017.54</v>
      </c>
      <c r="F2137" s="42">
        <v>45776.868055555555</v>
      </c>
      <c r="G2137" s="40"/>
      <c r="H2137" s="40"/>
    </row>
    <row r="2138" spans="1:8" x14ac:dyDescent="0.25">
      <c r="A2138" s="46" t="str">
        <f t="shared" si="94"/>
        <v>0028104767071001000360</v>
      </c>
      <c r="B2138" s="41" t="s">
        <v>12152</v>
      </c>
      <c r="C2138" s="41" t="s">
        <v>879</v>
      </c>
      <c r="D2138" s="41" t="s">
        <v>9815</v>
      </c>
      <c r="E2138" s="54">
        <v>13002.08</v>
      </c>
      <c r="F2138" s="42">
        <v>45776.870138888888</v>
      </c>
      <c r="G2138" s="40"/>
      <c r="H2138" s="40"/>
    </row>
    <row r="2139" spans="1:8" x14ac:dyDescent="0.25">
      <c r="A2139" s="46" t="str">
        <f t="shared" si="94"/>
        <v>0000871206214736000149</v>
      </c>
      <c r="B2139" s="41" t="s">
        <v>12153</v>
      </c>
      <c r="C2139" s="41" t="s">
        <v>407</v>
      </c>
      <c r="D2139" s="41" t="s">
        <v>8178</v>
      </c>
      <c r="E2139" s="54">
        <v>145238.76</v>
      </c>
      <c r="F2139" s="42">
        <v>45776.871527777781</v>
      </c>
      <c r="G2139" s="40"/>
      <c r="H2139" s="40"/>
    </row>
    <row r="2140" spans="1:8" x14ac:dyDescent="0.25">
      <c r="A2140" s="46" t="str">
        <f t="shared" si="94"/>
        <v>0001611910906993000119</v>
      </c>
      <c r="B2140" s="41" t="s">
        <v>12154</v>
      </c>
      <c r="C2140" s="41" t="s">
        <v>867</v>
      </c>
      <c r="D2140" s="41" t="s">
        <v>3590</v>
      </c>
      <c r="E2140" s="54">
        <v>18900</v>
      </c>
      <c r="F2140" s="42">
        <v>45776.877083333333</v>
      </c>
      <c r="G2140" s="40"/>
      <c r="H2140" s="40"/>
    </row>
    <row r="2141" spans="1:8" x14ac:dyDescent="0.25">
      <c r="A2141" s="46" t="str">
        <f t="shared" si="94"/>
        <v>0001612210906993000119</v>
      </c>
      <c r="B2141" s="41" t="s">
        <v>12155</v>
      </c>
      <c r="C2141" s="41" t="s">
        <v>867</v>
      </c>
      <c r="D2141" s="41" t="s">
        <v>3590</v>
      </c>
      <c r="E2141" s="54">
        <v>40973.94</v>
      </c>
      <c r="F2141" s="42">
        <v>45776.881249999999</v>
      </c>
      <c r="G2141" s="40"/>
      <c r="H2141" s="40"/>
    </row>
    <row r="2142" spans="1:8" x14ac:dyDescent="0.25">
      <c r="A2142" s="46" t="str">
        <f t="shared" si="94"/>
        <v>0001275967393181000134</v>
      </c>
      <c r="B2142" s="41" t="s">
        <v>12156</v>
      </c>
      <c r="C2142" s="41" t="s">
        <v>493</v>
      </c>
      <c r="D2142" s="41" t="s">
        <v>6306</v>
      </c>
      <c r="E2142" s="54">
        <v>2665.68</v>
      </c>
      <c r="F2142" s="42">
        <v>45776.884722222225</v>
      </c>
      <c r="G2142" s="40"/>
      <c r="H2142" s="40"/>
    </row>
    <row r="2143" spans="1:8" x14ac:dyDescent="0.25">
      <c r="A2143" s="46" t="str">
        <f t="shared" si="94"/>
        <v>0000106140548150000159</v>
      </c>
      <c r="B2143" s="41" t="s">
        <v>12157</v>
      </c>
      <c r="C2143" s="41" t="s">
        <v>509</v>
      </c>
      <c r="D2143" s="41" t="s">
        <v>5051</v>
      </c>
      <c r="E2143" s="54">
        <v>41955.839999999997</v>
      </c>
      <c r="F2143" s="42">
        <v>45776.888194444444</v>
      </c>
      <c r="G2143" s="40"/>
      <c r="H2143" s="40"/>
    </row>
    <row r="2144" spans="1:8" x14ac:dyDescent="0.25">
      <c r="A2144" s="46" t="str">
        <f t="shared" si="94"/>
        <v>0001254319899556000190</v>
      </c>
      <c r="B2144" s="41" t="s">
        <v>12158</v>
      </c>
      <c r="C2144" s="41" t="s">
        <v>865</v>
      </c>
      <c r="D2144" s="41" t="s">
        <v>9123</v>
      </c>
      <c r="E2144" s="54">
        <v>214228.99</v>
      </c>
      <c r="F2144" s="42">
        <v>45777.395833333336</v>
      </c>
      <c r="G2144" s="40"/>
      <c r="H2144" s="40"/>
    </row>
    <row r="2145" spans="1:8" x14ac:dyDescent="0.25">
      <c r="A2145" s="46" t="str">
        <f t="shared" ref="A2145:A2175" si="95">B2145&amp;C2145</f>
        <v>8439023800497373000110</v>
      </c>
      <c r="B2145" s="41" t="s">
        <v>12159</v>
      </c>
      <c r="C2145" s="41" t="s">
        <v>317</v>
      </c>
      <c r="D2145" s="41" t="s">
        <v>9136</v>
      </c>
      <c r="E2145" s="54">
        <v>554.98</v>
      </c>
      <c r="F2145" s="42">
        <v>45777.397222222222</v>
      </c>
      <c r="G2145" s="40"/>
      <c r="H2145" s="40"/>
    </row>
    <row r="2146" spans="1:8" x14ac:dyDescent="0.25">
      <c r="A2146" s="46" t="str">
        <f t="shared" si="95"/>
        <v>00012459R19899556000190</v>
      </c>
      <c r="B2146" s="41" t="s">
        <v>12160</v>
      </c>
      <c r="C2146" s="41" t="s">
        <v>865</v>
      </c>
      <c r="D2146" s="41" t="s">
        <v>9123</v>
      </c>
      <c r="E2146" s="54">
        <v>450873.38</v>
      </c>
      <c r="F2146" s="42">
        <v>45777.4</v>
      </c>
      <c r="G2146" s="40"/>
      <c r="H2146" s="40"/>
    </row>
    <row r="2147" spans="1:8" x14ac:dyDescent="0.25">
      <c r="A2147" s="46" t="str">
        <f t="shared" si="95"/>
        <v>0000111105468891000129</v>
      </c>
      <c r="B2147" s="41" t="s">
        <v>2018</v>
      </c>
      <c r="C2147" s="41" t="s">
        <v>456</v>
      </c>
      <c r="D2147" s="41" t="s">
        <v>4617</v>
      </c>
      <c r="E2147" s="54">
        <v>22765.88</v>
      </c>
      <c r="F2147" s="42">
        <v>45777.404861111114</v>
      </c>
      <c r="G2147" s="40"/>
      <c r="H2147" s="40"/>
    </row>
    <row r="2148" spans="1:8" x14ac:dyDescent="0.25">
      <c r="A2148" s="46" t="str">
        <f t="shared" si="95"/>
        <v>2025903610916727000177</v>
      </c>
      <c r="B2148" s="41" t="s">
        <v>12161</v>
      </c>
      <c r="C2148" s="41" t="s">
        <v>498</v>
      </c>
      <c r="D2148" s="41" t="s">
        <v>4668</v>
      </c>
      <c r="E2148" s="54">
        <v>7120</v>
      </c>
      <c r="F2148" s="42">
        <v>45777.407638888886</v>
      </c>
      <c r="G2148" s="40"/>
      <c r="H2148" s="40"/>
    </row>
    <row r="2149" spans="1:8" x14ac:dyDescent="0.25">
      <c r="A2149" s="46" t="str">
        <f t="shared" si="95"/>
        <v>0000110408628438000120</v>
      </c>
      <c r="B2149" s="41" t="s">
        <v>12162</v>
      </c>
      <c r="C2149" s="41" t="s">
        <v>812</v>
      </c>
      <c r="D2149" s="41" t="s">
        <v>6219</v>
      </c>
      <c r="E2149" s="54">
        <v>31000</v>
      </c>
      <c r="F2149" s="42">
        <v>45777.412499999999</v>
      </c>
      <c r="G2149" s="40"/>
      <c r="H2149" s="40"/>
    </row>
    <row r="2150" spans="1:8" x14ac:dyDescent="0.25">
      <c r="A2150" s="46" t="str">
        <f t="shared" si="95"/>
        <v>2979902514793051000122</v>
      </c>
      <c r="B2150" s="41" t="s">
        <v>12163</v>
      </c>
      <c r="C2150" s="41" t="s">
        <v>109</v>
      </c>
      <c r="D2150" s="41" t="s">
        <v>9652</v>
      </c>
      <c r="E2150" s="54">
        <v>260.2</v>
      </c>
      <c r="F2150" s="42">
        <v>45777.413194444445</v>
      </c>
      <c r="G2150" s="40"/>
      <c r="H2150" s="40"/>
    </row>
    <row r="2151" spans="1:8" x14ac:dyDescent="0.25">
      <c r="A2151" s="46" t="str">
        <f t="shared" si="95"/>
        <v>0002253100735293000155</v>
      </c>
      <c r="B2151" s="41" t="s">
        <v>12164</v>
      </c>
      <c r="C2151" s="41" t="s">
        <v>850</v>
      </c>
      <c r="D2151" s="41" t="s">
        <v>10643</v>
      </c>
      <c r="E2151" s="54">
        <v>4000</v>
      </c>
      <c r="F2151" s="42">
        <v>45777.447916666664</v>
      </c>
      <c r="G2151" s="40"/>
      <c r="H2151" s="40"/>
    </row>
    <row r="2152" spans="1:8" x14ac:dyDescent="0.25">
      <c r="A2152" s="46" t="str">
        <f t="shared" si="95"/>
        <v>FOLHA_EMPREGADOS_30/04/2025FOLHA DE PAGAMENTO</v>
      </c>
      <c r="B2152" s="41" t="s">
        <v>12165</v>
      </c>
      <c r="C2152" s="41" t="s">
        <v>12166</v>
      </c>
      <c r="D2152" s="41" t="s">
        <v>12166</v>
      </c>
      <c r="E2152" s="54">
        <v>0</v>
      </c>
      <c r="F2152" s="42">
        <v>45777.449305555558</v>
      </c>
      <c r="G2152" s="40"/>
      <c r="H2152" s="40"/>
    </row>
    <row r="2153" spans="1:8" x14ac:dyDescent="0.25">
      <c r="A2153" s="46" t="str">
        <f t="shared" si="95"/>
        <v>0000353206077867000121</v>
      </c>
      <c r="B2153" s="41" t="s">
        <v>12167</v>
      </c>
      <c r="C2153" s="41" t="s">
        <v>436</v>
      </c>
      <c r="D2153" s="41" t="s">
        <v>9579</v>
      </c>
      <c r="E2153" s="54">
        <v>398608.2</v>
      </c>
      <c r="F2153" s="42">
        <v>45777.451388888891</v>
      </c>
      <c r="G2153" s="40"/>
      <c r="H2153" s="40"/>
    </row>
    <row r="2154" spans="1:8" x14ac:dyDescent="0.25">
      <c r="A2154" s="46" t="str">
        <f t="shared" si="95"/>
        <v>0000103007189621000104</v>
      </c>
      <c r="B2154" s="41" t="s">
        <v>12168</v>
      </c>
      <c r="C2154" s="41" t="s">
        <v>684</v>
      </c>
      <c r="D2154" s="41" t="s">
        <v>5009</v>
      </c>
      <c r="E2154" s="54">
        <v>43000</v>
      </c>
      <c r="F2154" s="42">
        <v>45777.456944444442</v>
      </c>
      <c r="G2154" s="40"/>
      <c r="H2154" s="40"/>
    </row>
    <row r="2155" spans="1:8" x14ac:dyDescent="0.25">
      <c r="A2155" s="46" t="str">
        <f t="shared" si="95"/>
        <v>0014171461533949000141</v>
      </c>
      <c r="B2155" s="41" t="s">
        <v>12169</v>
      </c>
      <c r="C2155" s="41" t="s">
        <v>816</v>
      </c>
      <c r="D2155" s="41" t="s">
        <v>10617</v>
      </c>
      <c r="E2155" s="54">
        <v>12549.81</v>
      </c>
      <c r="F2155" s="42">
        <v>45777.492361111108</v>
      </c>
      <c r="G2155" s="40"/>
      <c r="H2155" s="40"/>
    </row>
    <row r="2156" spans="1:8" x14ac:dyDescent="0.25">
      <c r="A2156" s="46" t="str">
        <f t="shared" si="95"/>
        <v>0000393921213106000143</v>
      </c>
      <c r="B2156" s="41" t="s">
        <v>12170</v>
      </c>
      <c r="C2156" s="41" t="s">
        <v>431</v>
      </c>
      <c r="D2156" s="41" t="s">
        <v>5004</v>
      </c>
      <c r="E2156" s="54">
        <v>59599.76</v>
      </c>
      <c r="F2156" s="42">
        <v>45777.590277777781</v>
      </c>
      <c r="G2156" s="40"/>
      <c r="H2156" s="40"/>
    </row>
    <row r="2157" spans="1:8" x14ac:dyDescent="0.25">
      <c r="A2157" s="46" t="str">
        <f t="shared" si="95"/>
        <v>00003939 - NC21213106000143</v>
      </c>
      <c r="B2157" s="41" t="s">
        <v>12171</v>
      </c>
      <c r="C2157" s="41" t="s">
        <v>431</v>
      </c>
      <c r="D2157" s="41" t="s">
        <v>5004</v>
      </c>
      <c r="E2157" s="54">
        <v>-3005.32</v>
      </c>
      <c r="F2157" s="42">
        <v>45777.597222222219</v>
      </c>
      <c r="G2157" s="40"/>
      <c r="H2157" s="40"/>
    </row>
    <row r="2158" spans="1:8" x14ac:dyDescent="0.25">
      <c r="A2158" s="46" t="str">
        <f t="shared" si="95"/>
        <v>0002583635791391000437</v>
      </c>
      <c r="B2158" s="41" t="s">
        <v>12172</v>
      </c>
      <c r="C2158" s="41" t="s">
        <v>1430</v>
      </c>
      <c r="D2158" s="41" t="s">
        <v>8411</v>
      </c>
      <c r="E2158" s="54">
        <v>0</v>
      </c>
      <c r="F2158" s="42">
        <v>45777.650694444441</v>
      </c>
      <c r="G2158" s="40"/>
      <c r="H2158" s="40"/>
    </row>
    <row r="2159" spans="1:8" x14ac:dyDescent="0.25">
      <c r="A2159" s="46" t="str">
        <f t="shared" si="95"/>
        <v>4475233208336783000190</v>
      </c>
      <c r="B2159" s="41" t="s">
        <v>12173</v>
      </c>
      <c r="C2159" s="41" t="s">
        <v>381</v>
      </c>
      <c r="D2159" s="41" t="s">
        <v>4267</v>
      </c>
      <c r="E2159" s="54">
        <v>29807.02</v>
      </c>
      <c r="F2159" s="42">
        <v>45777.693055555559</v>
      </c>
      <c r="G2159" s="40"/>
      <c r="H2159" s="40"/>
    </row>
    <row r="2160" spans="1:8" x14ac:dyDescent="0.25">
      <c r="A2160" s="46" t="str">
        <f t="shared" si="95"/>
        <v>2025045709769035000164</v>
      </c>
      <c r="B2160" s="41" t="s">
        <v>12174</v>
      </c>
      <c r="C2160" s="41" t="s">
        <v>837</v>
      </c>
      <c r="D2160" s="41" t="s">
        <v>4594</v>
      </c>
      <c r="E2160" s="54">
        <v>18838.46</v>
      </c>
      <c r="F2160" s="51">
        <v>45777.709027777775</v>
      </c>
      <c r="G2160" s="40"/>
      <c r="H2160" s="40"/>
    </row>
    <row r="2161" spans="1:8" x14ac:dyDescent="0.25">
      <c r="A2161" s="46" t="str">
        <f t="shared" si="95"/>
        <v>0007918157655334000110</v>
      </c>
      <c r="B2161" s="41" t="s">
        <v>12175</v>
      </c>
      <c r="C2161" s="41" t="s">
        <v>401</v>
      </c>
      <c r="D2161" s="41" t="s">
        <v>3238</v>
      </c>
      <c r="E2161" s="54">
        <v>100608</v>
      </c>
      <c r="F2161" s="42">
        <v>45782.344444444447</v>
      </c>
      <c r="G2161" s="40"/>
      <c r="H2161" s="40"/>
    </row>
    <row r="2162" spans="1:8" x14ac:dyDescent="0.25">
      <c r="A2162" s="46" t="str">
        <f t="shared" si="95"/>
        <v>0000038810213826000192</v>
      </c>
      <c r="B2162" s="41" t="s">
        <v>2791</v>
      </c>
      <c r="C2162" s="41" t="s">
        <v>519</v>
      </c>
      <c r="D2162" s="41" t="s">
        <v>3792</v>
      </c>
      <c r="E2162" s="54">
        <v>6122.16</v>
      </c>
      <c r="F2162" s="42">
        <v>45782.35</v>
      </c>
      <c r="G2162" s="40"/>
      <c r="H2162" s="40"/>
    </row>
    <row r="2163" spans="1:8" x14ac:dyDescent="0.25">
      <c r="A2163" s="46" t="str">
        <f t="shared" si="95"/>
        <v>0000038710213826000192</v>
      </c>
      <c r="B2163" s="41" t="s">
        <v>12176</v>
      </c>
      <c r="C2163" s="41" t="s">
        <v>519</v>
      </c>
      <c r="D2163" s="41" t="s">
        <v>3792</v>
      </c>
      <c r="E2163" s="54">
        <v>24488.639999999999</v>
      </c>
      <c r="F2163" s="42">
        <v>45782.352083333331</v>
      </c>
      <c r="G2163" s="40"/>
      <c r="H2163" s="40"/>
    </row>
    <row r="2164" spans="1:8" x14ac:dyDescent="0.25">
      <c r="A2164" s="46" t="str">
        <f t="shared" si="95"/>
        <v>0028299302375921001136</v>
      </c>
      <c r="B2164" s="41" t="s">
        <v>12177</v>
      </c>
      <c r="C2164" s="41" t="s">
        <v>12178</v>
      </c>
      <c r="D2164" s="41" t="s">
        <v>12179</v>
      </c>
      <c r="E2164" s="54">
        <v>2269</v>
      </c>
      <c r="F2164" s="42">
        <v>45782.372916666667</v>
      </c>
      <c r="G2164" s="40"/>
      <c r="H2164" s="40"/>
    </row>
    <row r="2165" spans="1:8" x14ac:dyDescent="0.25">
      <c r="A2165" s="46" t="str">
        <f t="shared" si="95"/>
        <v>0002392135795954000201</v>
      </c>
      <c r="B2165" s="41" t="s">
        <v>12180</v>
      </c>
      <c r="C2165" s="41" t="s">
        <v>302</v>
      </c>
      <c r="D2165" s="41" t="s">
        <v>7434</v>
      </c>
      <c r="E2165" s="54">
        <v>17649.96</v>
      </c>
      <c r="F2165" s="42">
        <v>45782.390277777777</v>
      </c>
      <c r="G2165" s="40"/>
      <c r="H2165" s="40"/>
    </row>
    <row r="2166" spans="1:8" x14ac:dyDescent="0.25">
      <c r="A2166" s="46" t="str">
        <f t="shared" si="95"/>
        <v>0002390535795954000201</v>
      </c>
      <c r="B2166" s="41" t="s">
        <v>12181</v>
      </c>
      <c r="C2166" s="41" t="s">
        <v>302</v>
      </c>
      <c r="D2166" s="41" t="s">
        <v>7434</v>
      </c>
      <c r="E2166" s="54">
        <v>1236.4100000000001</v>
      </c>
      <c r="F2166" s="42">
        <v>45782.395833333336</v>
      </c>
      <c r="G2166" s="40"/>
      <c r="H2166" s="40"/>
    </row>
    <row r="2167" spans="1:8" x14ac:dyDescent="0.25">
      <c r="A2167" s="46" t="str">
        <f t="shared" si="95"/>
        <v>0000192507560676000189</v>
      </c>
      <c r="B2167" s="41" t="s">
        <v>12182</v>
      </c>
      <c r="C2167" s="41" t="s">
        <v>264</v>
      </c>
      <c r="D2167" s="41" t="s">
        <v>3838</v>
      </c>
      <c r="E2167" s="54">
        <v>19618.29</v>
      </c>
      <c r="F2167" s="42">
        <v>45782.404861111114</v>
      </c>
      <c r="G2167" s="40"/>
      <c r="H2167" s="40"/>
    </row>
    <row r="2168" spans="1:8" x14ac:dyDescent="0.25">
      <c r="A2168" s="46" t="str">
        <f t="shared" si="95"/>
        <v>0095015840432544000147</v>
      </c>
      <c r="B2168" s="41" t="s">
        <v>12183</v>
      </c>
      <c r="C2168" s="41" t="s">
        <v>448</v>
      </c>
      <c r="D2168" s="41" t="s">
        <v>4460</v>
      </c>
      <c r="E2168" s="54">
        <v>2191.3200000000002</v>
      </c>
      <c r="F2168" s="42">
        <v>45782.40625</v>
      </c>
      <c r="G2168" s="40"/>
      <c r="H2168" s="40"/>
    </row>
    <row r="2169" spans="1:8" x14ac:dyDescent="0.25">
      <c r="A2169" s="46" t="str">
        <f t="shared" si="95"/>
        <v>0000182622932559000192</v>
      </c>
      <c r="B2169" s="41" t="s">
        <v>12184</v>
      </c>
      <c r="C2169" s="41" t="s">
        <v>2027</v>
      </c>
      <c r="D2169" s="41" t="s">
        <v>7035</v>
      </c>
      <c r="E2169" s="54">
        <v>13640.56</v>
      </c>
      <c r="F2169" s="42">
        <v>45782.415277777778</v>
      </c>
      <c r="G2169" s="40"/>
      <c r="H2169" s="40"/>
    </row>
    <row r="2170" spans="1:8" x14ac:dyDescent="0.25">
      <c r="A2170" s="46" t="str">
        <f t="shared" si="95"/>
        <v>0000599403143181000101</v>
      </c>
      <c r="B2170" s="41" t="s">
        <v>12185</v>
      </c>
      <c r="C2170" s="41" t="s">
        <v>415</v>
      </c>
      <c r="D2170" s="41" t="s">
        <v>10819</v>
      </c>
      <c r="E2170" s="54">
        <v>107385.9</v>
      </c>
      <c r="F2170" s="42">
        <v>45782.415972222225</v>
      </c>
      <c r="G2170" s="40"/>
      <c r="H2170" s="40"/>
    </row>
    <row r="2171" spans="1:8" x14ac:dyDescent="0.25">
      <c r="A2171" s="46" t="str">
        <f t="shared" si="95"/>
        <v>0001451602932706000117</v>
      </c>
      <c r="B2171" s="41" t="s">
        <v>12186</v>
      </c>
      <c r="C2171" s="41" t="s">
        <v>405</v>
      </c>
      <c r="D2171" s="41" t="s">
        <v>8355</v>
      </c>
      <c r="E2171" s="54">
        <v>32563.03</v>
      </c>
      <c r="F2171" s="42">
        <v>45782.418749999997</v>
      </c>
      <c r="G2171" s="40"/>
      <c r="H2171" s="40"/>
    </row>
    <row r="2172" spans="1:8" x14ac:dyDescent="0.25">
      <c r="A2172" s="46" t="str">
        <f t="shared" si="95"/>
        <v>00005994 - NC03143181000101</v>
      </c>
      <c r="B2172" s="41" t="s">
        <v>12187</v>
      </c>
      <c r="C2172" s="41" t="s">
        <v>415</v>
      </c>
      <c r="D2172" s="41" t="s">
        <v>10819</v>
      </c>
      <c r="E2172" s="54">
        <v>-218.41</v>
      </c>
      <c r="F2172" s="42">
        <v>45782.42083333333</v>
      </c>
      <c r="G2172" s="40"/>
      <c r="H2172" s="40"/>
    </row>
    <row r="2173" spans="1:8" x14ac:dyDescent="0.25">
      <c r="A2173" s="46" t="str">
        <f t="shared" si="95"/>
        <v>0078049234028316000294</v>
      </c>
      <c r="B2173" s="41" t="s">
        <v>12188</v>
      </c>
      <c r="C2173" s="41" t="s">
        <v>458</v>
      </c>
      <c r="D2173" s="41" t="s">
        <v>5248</v>
      </c>
      <c r="E2173" s="54">
        <v>9024.48</v>
      </c>
      <c r="F2173" s="42">
        <v>45782.431250000001</v>
      </c>
      <c r="G2173" s="40"/>
      <c r="H2173" s="40"/>
    </row>
    <row r="2174" spans="1:8" x14ac:dyDescent="0.25">
      <c r="A2174" s="46" t="str">
        <f t="shared" si="95"/>
        <v>0000599303143181000101</v>
      </c>
      <c r="B2174" s="41" t="s">
        <v>12189</v>
      </c>
      <c r="C2174" s="41" t="s">
        <v>415</v>
      </c>
      <c r="D2174" s="41" t="s">
        <v>10819</v>
      </c>
      <c r="E2174" s="54">
        <v>134525.19</v>
      </c>
      <c r="F2174" s="42">
        <v>45782.439583333333</v>
      </c>
      <c r="G2174" s="40"/>
      <c r="H2174" s="40"/>
    </row>
    <row r="2175" spans="1:8" x14ac:dyDescent="0.25">
      <c r="A2175" s="46" t="str">
        <f t="shared" si="95"/>
        <v>0017840601468594000122</v>
      </c>
      <c r="B2175" s="41" t="s">
        <v>12190</v>
      </c>
      <c r="C2175" s="41" t="s">
        <v>397</v>
      </c>
      <c r="D2175" s="41" t="s">
        <v>7023</v>
      </c>
      <c r="E2175" s="54">
        <v>33761.46</v>
      </c>
      <c r="F2175" s="42">
        <v>45782.441666666666</v>
      </c>
      <c r="G2175" s="40"/>
      <c r="H2175" s="40"/>
    </row>
    <row r="2176" spans="1:8" x14ac:dyDescent="0.25">
      <c r="A2176" s="46" t="str">
        <f t="shared" ref="A2176:A2189" si="96">B2176&amp;C2176</f>
        <v>0006776264601925000170</v>
      </c>
      <c r="B2176" s="41" t="s">
        <v>12191</v>
      </c>
      <c r="C2176" s="41" t="s">
        <v>1492</v>
      </c>
      <c r="D2176" s="41" t="s">
        <v>10411</v>
      </c>
      <c r="E2176" s="54">
        <v>5680.35</v>
      </c>
      <c r="F2176" s="42">
        <v>45782.456944444442</v>
      </c>
      <c r="G2176" s="40"/>
      <c r="H2176" s="40"/>
    </row>
    <row r="2177" spans="1:8" x14ac:dyDescent="0.25">
      <c r="A2177" s="46" t="str">
        <f t="shared" si="96"/>
        <v>00005993 - NC03143181000101</v>
      </c>
      <c r="B2177" s="41" t="s">
        <v>12192</v>
      </c>
      <c r="C2177" s="41" t="s">
        <v>415</v>
      </c>
      <c r="D2177" s="41" t="s">
        <v>10819</v>
      </c>
      <c r="E2177" s="54">
        <v>-3268.28</v>
      </c>
      <c r="F2177" s="42">
        <v>45782.468055555553</v>
      </c>
      <c r="G2177" s="40"/>
      <c r="H2177" s="40"/>
    </row>
    <row r="2178" spans="1:8" x14ac:dyDescent="0.25">
      <c r="A2178" s="46" t="str">
        <f t="shared" si="96"/>
        <v>0000040211909837000174</v>
      </c>
      <c r="B2178" s="41" t="s">
        <v>11120</v>
      </c>
      <c r="C2178" s="41" t="s">
        <v>10431</v>
      </c>
      <c r="D2178" s="41" t="s">
        <v>10432</v>
      </c>
      <c r="E2178" s="54">
        <v>206520.43</v>
      </c>
      <c r="F2178" s="42">
        <v>45782.469444444447</v>
      </c>
      <c r="G2178" s="40"/>
      <c r="H2178" s="40"/>
    </row>
    <row r="2179" spans="1:8" x14ac:dyDescent="0.25">
      <c r="A2179" s="46" t="str">
        <f t="shared" si="96"/>
        <v>0000871106214736000149</v>
      </c>
      <c r="B2179" s="41" t="s">
        <v>12193</v>
      </c>
      <c r="C2179" s="41" t="s">
        <v>407</v>
      </c>
      <c r="D2179" s="41" t="s">
        <v>8178</v>
      </c>
      <c r="E2179" s="54">
        <v>28067.759999999998</v>
      </c>
      <c r="F2179" s="42">
        <v>45782.472916666666</v>
      </c>
      <c r="G2179" s="40"/>
      <c r="H2179" s="40"/>
    </row>
    <row r="2180" spans="1:8" x14ac:dyDescent="0.25">
      <c r="A2180" s="46" t="str">
        <f t="shared" si="96"/>
        <v>0000871406214736000149</v>
      </c>
      <c r="B2180" s="41" t="s">
        <v>12194</v>
      </c>
      <c r="C2180" s="41" t="s">
        <v>407</v>
      </c>
      <c r="D2180" s="41" t="s">
        <v>8178</v>
      </c>
      <c r="E2180" s="54">
        <v>151524.72</v>
      </c>
      <c r="F2180" s="42">
        <v>45782.475694444445</v>
      </c>
      <c r="G2180" s="40"/>
      <c r="H2180" s="40"/>
    </row>
    <row r="2181" spans="1:8" x14ac:dyDescent="0.25">
      <c r="A2181" s="46" t="str">
        <f t="shared" si="96"/>
        <v>2025009542789396000148</v>
      </c>
      <c r="B2181" s="41" t="s">
        <v>12195</v>
      </c>
      <c r="C2181" s="41" t="s">
        <v>482</v>
      </c>
      <c r="D2181" s="41" t="s">
        <v>4861</v>
      </c>
      <c r="E2181" s="54">
        <v>549.16</v>
      </c>
      <c r="F2181" s="42">
        <v>45782.478472222225</v>
      </c>
      <c r="G2181" s="40"/>
      <c r="H2181" s="40"/>
    </row>
    <row r="2182" spans="1:8" x14ac:dyDescent="0.25">
      <c r="A2182" s="46" t="str">
        <f t="shared" si="96"/>
        <v>DESP#000056698508</v>
      </c>
      <c r="B2182" s="41" t="s">
        <v>12196</v>
      </c>
      <c r="C2182" s="41"/>
      <c r="D2182" s="41" t="s">
        <v>11814</v>
      </c>
      <c r="E2182" s="54">
        <v>129.30000000000001</v>
      </c>
      <c r="F2182" s="42">
        <v>45782.481249999997</v>
      </c>
      <c r="G2182" s="40"/>
      <c r="H2182" s="40"/>
    </row>
    <row r="2183" spans="1:8" x14ac:dyDescent="0.25">
      <c r="A2183" s="46" t="str">
        <f t="shared" si="96"/>
        <v>DESP#000056698809</v>
      </c>
      <c r="B2183" s="41" t="s">
        <v>12197</v>
      </c>
      <c r="C2183" s="41"/>
      <c r="D2183" s="41" t="s">
        <v>12198</v>
      </c>
      <c r="E2183" s="54">
        <v>732.31</v>
      </c>
      <c r="F2183" s="42">
        <v>45782.481249999997</v>
      </c>
      <c r="G2183" s="40"/>
      <c r="H2183" s="40"/>
    </row>
    <row r="2184" spans="1:8" x14ac:dyDescent="0.25">
      <c r="A2184" s="46" t="str">
        <f t="shared" si="96"/>
        <v>DESP#000056709557</v>
      </c>
      <c r="B2184" s="41" t="s">
        <v>12199</v>
      </c>
      <c r="C2184" s="41"/>
      <c r="D2184" s="41" t="s">
        <v>11658</v>
      </c>
      <c r="E2184" s="54">
        <v>38.1</v>
      </c>
      <c r="F2184" s="42">
        <v>45782.481249999997</v>
      </c>
      <c r="G2184" s="40"/>
      <c r="H2184" s="40"/>
    </row>
    <row r="2185" spans="1:8" x14ac:dyDescent="0.25">
      <c r="A2185" s="46" t="str">
        <f t="shared" si="96"/>
        <v>DESP#000056764284</v>
      </c>
      <c r="B2185" s="41" t="s">
        <v>12200</v>
      </c>
      <c r="C2185" s="41"/>
      <c r="D2185" s="41" t="s">
        <v>12101</v>
      </c>
      <c r="E2185" s="54">
        <v>532.13</v>
      </c>
      <c r="F2185" s="42">
        <v>45782.481249999997</v>
      </c>
      <c r="G2185" s="40"/>
      <c r="H2185" s="40"/>
    </row>
    <row r="2186" spans="1:8" x14ac:dyDescent="0.25">
      <c r="A2186" s="46" t="str">
        <f t="shared" si="96"/>
        <v>0000040311909837000174</v>
      </c>
      <c r="B2186" s="41" t="s">
        <v>12201</v>
      </c>
      <c r="C2186" s="41" t="s">
        <v>10431</v>
      </c>
      <c r="D2186" s="41" t="s">
        <v>10432</v>
      </c>
      <c r="E2186" s="54">
        <v>206520.43</v>
      </c>
      <c r="F2186" s="42">
        <v>45782.481944444444</v>
      </c>
      <c r="G2186" s="40"/>
      <c r="H2186" s="40"/>
    </row>
    <row r="2187" spans="1:8" x14ac:dyDescent="0.25">
      <c r="A2187" s="46" t="str">
        <f t="shared" si="96"/>
        <v>20250095 - NC42789396000148</v>
      </c>
      <c r="B2187" s="41" t="s">
        <v>12202</v>
      </c>
      <c r="C2187" s="41" t="s">
        <v>482</v>
      </c>
      <c r="D2187" s="41" t="s">
        <v>4861</v>
      </c>
      <c r="E2187" s="54">
        <v>-164.75</v>
      </c>
      <c r="F2187" s="42">
        <v>45782.48333333333</v>
      </c>
      <c r="G2187" s="40"/>
      <c r="H2187" s="40"/>
    </row>
    <row r="2188" spans="1:8" x14ac:dyDescent="0.25">
      <c r="A2188" s="46" t="str">
        <f t="shared" si="96"/>
        <v>ADTO#000055093052</v>
      </c>
      <c r="B2188" s="41" t="s">
        <v>12203</v>
      </c>
      <c r="C2188" s="41"/>
      <c r="D2188" s="41" t="s">
        <v>11716</v>
      </c>
      <c r="E2188" s="54">
        <v>1110</v>
      </c>
      <c r="F2188" s="42">
        <v>45782.484722222223</v>
      </c>
      <c r="G2188" s="40"/>
      <c r="H2188" s="40"/>
    </row>
    <row r="2189" spans="1:8" x14ac:dyDescent="0.25">
      <c r="A2189" s="46" t="str">
        <f t="shared" si="96"/>
        <v>ADTO#000056307544</v>
      </c>
      <c r="B2189" s="41" t="s">
        <v>12204</v>
      </c>
      <c r="C2189" s="41"/>
      <c r="D2189" s="41" t="s">
        <v>12205</v>
      </c>
      <c r="E2189" s="54">
        <v>925</v>
      </c>
      <c r="F2189" s="42">
        <v>45782.484722222223</v>
      </c>
      <c r="G2189" s="40"/>
      <c r="H2189" s="40"/>
    </row>
    <row r="2190" spans="1:8" x14ac:dyDescent="0.25">
      <c r="A2190" s="46" t="str">
        <f t="shared" ref="A2190:A2198" si="97">B2190&amp;C2190</f>
        <v>ADTO#000056467999</v>
      </c>
      <c r="B2190" s="41" t="s">
        <v>12206</v>
      </c>
      <c r="C2190" s="41"/>
      <c r="D2190" s="41" t="s">
        <v>12207</v>
      </c>
      <c r="E2190" s="54">
        <v>740</v>
      </c>
      <c r="F2190" s="42">
        <v>45782.484722222223</v>
      </c>
      <c r="G2190" s="40"/>
      <c r="H2190" s="40"/>
    </row>
    <row r="2191" spans="1:8" x14ac:dyDescent="0.25">
      <c r="A2191" s="46" t="str">
        <f t="shared" si="97"/>
        <v>ADTO#000056468002</v>
      </c>
      <c r="B2191" s="41" t="s">
        <v>12208</v>
      </c>
      <c r="C2191" s="41"/>
      <c r="D2191" s="41" t="s">
        <v>12209</v>
      </c>
      <c r="E2191" s="54">
        <v>740</v>
      </c>
      <c r="F2191" s="42">
        <v>45782.484722222223</v>
      </c>
      <c r="G2191" s="40"/>
      <c r="H2191" s="40"/>
    </row>
    <row r="2192" spans="1:8" x14ac:dyDescent="0.25">
      <c r="A2192" s="46" t="str">
        <f t="shared" si="97"/>
        <v>ADTO#000056520546</v>
      </c>
      <c r="B2192" s="41" t="s">
        <v>12210</v>
      </c>
      <c r="C2192" s="41"/>
      <c r="D2192" s="41" t="s">
        <v>12211</v>
      </c>
      <c r="E2192" s="54">
        <v>555</v>
      </c>
      <c r="F2192" s="42">
        <v>45782.484722222223</v>
      </c>
      <c r="G2192" s="40"/>
      <c r="H2192" s="40"/>
    </row>
    <row r="2193" spans="1:8" x14ac:dyDescent="0.25">
      <c r="A2193" s="46" t="str">
        <f t="shared" si="97"/>
        <v>ADTO#000056520551</v>
      </c>
      <c r="B2193" s="41" t="s">
        <v>12212</v>
      </c>
      <c r="C2193" s="41"/>
      <c r="D2193" s="41" t="s">
        <v>12213</v>
      </c>
      <c r="E2193" s="54">
        <v>555</v>
      </c>
      <c r="F2193" s="42">
        <v>45782.484722222223</v>
      </c>
      <c r="G2193" s="40"/>
      <c r="H2193" s="40"/>
    </row>
    <row r="2194" spans="1:8" x14ac:dyDescent="0.25">
      <c r="A2194" s="46" t="str">
        <f t="shared" si="97"/>
        <v>ADTO#000056520555</v>
      </c>
      <c r="B2194" s="41" t="s">
        <v>12214</v>
      </c>
      <c r="C2194" s="41"/>
      <c r="D2194" s="41" t="s">
        <v>12215</v>
      </c>
      <c r="E2194" s="54">
        <v>555</v>
      </c>
      <c r="F2194" s="42">
        <v>45782.484722222223</v>
      </c>
      <c r="G2194" s="40"/>
      <c r="H2194" s="40"/>
    </row>
    <row r="2195" spans="1:8" x14ac:dyDescent="0.25">
      <c r="A2195" s="46" t="str">
        <f t="shared" si="97"/>
        <v>ADTO#000056698003</v>
      </c>
      <c r="B2195" s="41" t="s">
        <v>12216</v>
      </c>
      <c r="C2195" s="41"/>
      <c r="D2195" s="41" t="s">
        <v>12217</v>
      </c>
      <c r="E2195" s="54">
        <v>1295</v>
      </c>
      <c r="F2195" s="42">
        <v>45782.484722222223</v>
      </c>
      <c r="G2195" s="40"/>
      <c r="H2195" s="40"/>
    </row>
    <row r="2196" spans="1:8" x14ac:dyDescent="0.25">
      <c r="A2196" s="46" t="str">
        <f t="shared" si="97"/>
        <v>ADTO#000056750741</v>
      </c>
      <c r="B2196" s="41" t="s">
        <v>12218</v>
      </c>
      <c r="C2196" s="41"/>
      <c r="D2196" s="41" t="s">
        <v>9063</v>
      </c>
      <c r="E2196" s="54">
        <v>370</v>
      </c>
      <c r="F2196" s="42">
        <v>45782.484722222223</v>
      </c>
      <c r="G2196" s="40"/>
      <c r="H2196" s="40"/>
    </row>
    <row r="2197" spans="1:8" x14ac:dyDescent="0.25">
      <c r="A2197" s="46" t="str">
        <f t="shared" si="97"/>
        <v>0193707707522669000192</v>
      </c>
      <c r="B2197" s="41" t="s">
        <v>12219</v>
      </c>
      <c r="C2197" s="41" t="s">
        <v>894</v>
      </c>
      <c r="D2197" s="41" t="s">
        <v>7764</v>
      </c>
      <c r="E2197" s="54">
        <v>53201.74</v>
      </c>
      <c r="F2197" s="42">
        <v>45782.487500000003</v>
      </c>
      <c r="G2197" s="40"/>
      <c r="H2197" s="40"/>
    </row>
    <row r="2198" spans="1:8" x14ac:dyDescent="0.25">
      <c r="A2198" s="46" t="str">
        <f t="shared" si="97"/>
        <v>0005100533597659001602</v>
      </c>
      <c r="B2198" s="41" t="s">
        <v>12220</v>
      </c>
      <c r="C2198" s="41" t="s">
        <v>330</v>
      </c>
      <c r="D2198" s="41" t="s">
        <v>8651</v>
      </c>
      <c r="E2198" s="54">
        <v>5773.02</v>
      </c>
      <c r="F2198" s="42">
        <v>45782.488194444442</v>
      </c>
      <c r="G2198" s="40"/>
      <c r="H2198" s="40"/>
    </row>
    <row r="2199" spans="1:8" x14ac:dyDescent="0.25">
      <c r="A2199" s="46" t="str">
        <f t="shared" ref="A2199:A2240" si="98">B2199&amp;C2199</f>
        <v>00000577R08537948000192</v>
      </c>
      <c r="B2199" s="41" t="s">
        <v>12221</v>
      </c>
      <c r="C2199" s="41" t="s">
        <v>266</v>
      </c>
      <c r="D2199" s="41" t="s">
        <v>6214</v>
      </c>
      <c r="E2199" s="54">
        <v>37928</v>
      </c>
      <c r="F2199" s="42">
        <v>45782.493750000001</v>
      </c>
      <c r="G2199" s="40"/>
      <c r="H2199" s="40"/>
    </row>
    <row r="2200" spans="1:8" x14ac:dyDescent="0.25">
      <c r="A2200" s="46" t="str">
        <f t="shared" si="98"/>
        <v>0000067711663706000150</v>
      </c>
      <c r="B2200" s="41" t="s">
        <v>12222</v>
      </c>
      <c r="C2200" s="41" t="s">
        <v>797</v>
      </c>
      <c r="D2200" s="41" t="s">
        <v>8620</v>
      </c>
      <c r="E2200" s="54">
        <v>34342.199999999997</v>
      </c>
      <c r="F2200" s="42">
        <v>45782.497916666667</v>
      </c>
      <c r="G2200" s="40"/>
      <c r="H2200" s="40"/>
    </row>
    <row r="2201" spans="1:8" x14ac:dyDescent="0.25">
      <c r="A2201" s="46" t="str">
        <f t="shared" si="98"/>
        <v>00000578R08537948000192</v>
      </c>
      <c r="B2201" s="41" t="s">
        <v>12223</v>
      </c>
      <c r="C2201" s="41" t="s">
        <v>266</v>
      </c>
      <c r="D2201" s="41" t="s">
        <v>6214</v>
      </c>
      <c r="E2201" s="54">
        <v>51720</v>
      </c>
      <c r="F2201" s="42">
        <v>45782.501388888886</v>
      </c>
      <c r="G2201" s="40"/>
      <c r="H2201" s="40"/>
    </row>
    <row r="2202" spans="1:8" x14ac:dyDescent="0.25">
      <c r="A2202" s="46" t="str">
        <f t="shared" si="98"/>
        <v>90053768BR7047241086</v>
      </c>
      <c r="B2202" s="41" t="s">
        <v>12224</v>
      </c>
      <c r="C2202" s="41" t="s">
        <v>5354</v>
      </c>
      <c r="D2202" s="41" t="s">
        <v>5355</v>
      </c>
      <c r="E2202" s="54">
        <v>131683</v>
      </c>
      <c r="F2202" s="42">
        <v>45782.502083333333</v>
      </c>
      <c r="G2202" s="40"/>
      <c r="H2202" s="40"/>
    </row>
    <row r="2203" spans="1:8" x14ac:dyDescent="0.25">
      <c r="A2203" s="46" t="str">
        <f t="shared" si="98"/>
        <v>0000033028175260000117</v>
      </c>
      <c r="B2203" s="41" t="s">
        <v>12225</v>
      </c>
      <c r="C2203" s="41" t="s">
        <v>433</v>
      </c>
      <c r="D2203" s="41" t="s">
        <v>5891</v>
      </c>
      <c r="E2203" s="54">
        <v>421217.52</v>
      </c>
      <c r="F2203" s="42">
        <v>45782.507638888892</v>
      </c>
      <c r="G2203" s="40"/>
      <c r="H2203" s="40"/>
    </row>
    <row r="2204" spans="1:8" x14ac:dyDescent="0.25">
      <c r="A2204" s="46" t="str">
        <f t="shared" si="98"/>
        <v>0000327304365103000106</v>
      </c>
      <c r="B2204" s="41" t="s">
        <v>12226</v>
      </c>
      <c r="C2204" s="41" t="s">
        <v>463</v>
      </c>
      <c r="D2204" s="41" t="s">
        <v>9843</v>
      </c>
      <c r="E2204" s="54">
        <v>14097.55</v>
      </c>
      <c r="F2204" s="42">
        <v>45782.511805555558</v>
      </c>
      <c r="G2204" s="40"/>
      <c r="H2204" s="40"/>
    </row>
    <row r="2205" spans="1:8" x14ac:dyDescent="0.25">
      <c r="A2205" s="46" t="str">
        <f t="shared" si="98"/>
        <v>0000038104365103000106</v>
      </c>
      <c r="B2205" s="41" t="s">
        <v>1970</v>
      </c>
      <c r="C2205" s="41" t="s">
        <v>463</v>
      </c>
      <c r="D2205" s="41" t="s">
        <v>9843</v>
      </c>
      <c r="E2205" s="54">
        <v>23239.05</v>
      </c>
      <c r="F2205" s="42">
        <v>45782.515277777777</v>
      </c>
      <c r="G2205" s="40"/>
      <c r="H2205" s="40"/>
    </row>
    <row r="2206" spans="1:8" x14ac:dyDescent="0.25">
      <c r="A2206" s="46" t="str">
        <f t="shared" si="98"/>
        <v>0055834460579703000148</v>
      </c>
      <c r="B2206" s="41" t="s">
        <v>12227</v>
      </c>
      <c r="C2206" s="41" t="s">
        <v>5253</v>
      </c>
      <c r="D2206" s="41" t="s">
        <v>5254</v>
      </c>
      <c r="E2206" s="54">
        <v>3960</v>
      </c>
      <c r="F2206" s="42">
        <v>45782.518750000003</v>
      </c>
      <c r="G2206" s="40"/>
      <c r="H2206" s="40"/>
    </row>
    <row r="2207" spans="1:8" x14ac:dyDescent="0.25">
      <c r="A2207" s="46" t="str">
        <f t="shared" si="98"/>
        <v>0002253000735293000155</v>
      </c>
      <c r="B2207" s="41" t="s">
        <v>12228</v>
      </c>
      <c r="C2207" s="41" t="s">
        <v>850</v>
      </c>
      <c r="D2207" s="41" t="s">
        <v>10643</v>
      </c>
      <c r="E2207" s="54">
        <v>360</v>
      </c>
      <c r="F2207" s="42">
        <v>45782.529166666667</v>
      </c>
      <c r="G2207" s="40"/>
      <c r="H2207" s="40"/>
    </row>
    <row r="2208" spans="1:8" x14ac:dyDescent="0.25">
      <c r="A2208" s="46" t="str">
        <f t="shared" si="98"/>
        <v>0000009808342296000130</v>
      </c>
      <c r="B2208" s="41" t="s">
        <v>12229</v>
      </c>
      <c r="C2208" s="41" t="s">
        <v>460</v>
      </c>
      <c r="D2208" s="41" t="s">
        <v>11279</v>
      </c>
      <c r="E2208" s="54">
        <v>800</v>
      </c>
      <c r="F2208" s="42">
        <v>45782.61041666667</v>
      </c>
      <c r="G2208" s="40"/>
      <c r="H2208" s="40"/>
    </row>
    <row r="2209" spans="1:8" x14ac:dyDescent="0.25">
      <c r="A2209" s="46" t="str">
        <f t="shared" si="98"/>
        <v>00008705 - NC06214736000149</v>
      </c>
      <c r="B2209" s="41" t="s">
        <v>12230</v>
      </c>
      <c r="C2209" s="41" t="s">
        <v>407</v>
      </c>
      <c r="D2209" s="41" t="s">
        <v>8178</v>
      </c>
      <c r="E2209" s="54">
        <v>-4987.66</v>
      </c>
      <c r="F2209" s="42">
        <v>45782.614583333336</v>
      </c>
      <c r="G2209" s="40"/>
      <c r="H2209" s="40"/>
    </row>
    <row r="2210" spans="1:8" x14ac:dyDescent="0.25">
      <c r="A2210" s="46" t="str">
        <f t="shared" si="98"/>
        <v>0000870906214736000149</v>
      </c>
      <c r="B2210" s="41" t="s">
        <v>12231</v>
      </c>
      <c r="C2210" s="41" t="s">
        <v>407</v>
      </c>
      <c r="D2210" s="41" t="s">
        <v>8178</v>
      </c>
      <c r="E2210" s="54">
        <v>131178.06</v>
      </c>
      <c r="F2210" s="42">
        <v>45782.619444444441</v>
      </c>
      <c r="G2210" s="40"/>
      <c r="H2210" s="40"/>
    </row>
    <row r="2211" spans="1:8" x14ac:dyDescent="0.25">
      <c r="A2211" s="46" t="str">
        <f t="shared" si="98"/>
        <v>0005100733597659001602</v>
      </c>
      <c r="B2211" s="41" t="s">
        <v>12232</v>
      </c>
      <c r="C2211" s="41" t="s">
        <v>330</v>
      </c>
      <c r="D2211" s="41" t="s">
        <v>8651</v>
      </c>
      <c r="E2211" s="54">
        <v>144.55000000000001</v>
      </c>
      <c r="F2211" s="42">
        <v>45782.629861111112</v>
      </c>
      <c r="G2211" s="40"/>
      <c r="H2211" s="40"/>
    </row>
    <row r="2212" spans="1:8" x14ac:dyDescent="0.25">
      <c r="A2212" s="46" t="str">
        <f t="shared" si="98"/>
        <v>ISS 04/2025ISS</v>
      </c>
      <c r="B2212" s="41" t="s">
        <v>12233</v>
      </c>
      <c r="C2212" s="41" t="s">
        <v>10508</v>
      </c>
      <c r="D2212" s="41" t="s">
        <v>8281</v>
      </c>
      <c r="E2212" s="54">
        <v>4762430.4000000004</v>
      </c>
      <c r="F2212" s="42">
        <v>45782.629861111112</v>
      </c>
      <c r="G2212" s="40"/>
      <c r="H2212" s="40"/>
    </row>
    <row r="2213" spans="1:8" x14ac:dyDescent="0.25">
      <c r="A2213" s="46" t="str">
        <f t="shared" si="98"/>
        <v>ISS 04/2025ISS</v>
      </c>
      <c r="B2213" s="41" t="s">
        <v>12233</v>
      </c>
      <c r="C2213" s="41" t="s">
        <v>10508</v>
      </c>
      <c r="D2213" s="41" t="s">
        <v>8285</v>
      </c>
      <c r="E2213" s="54">
        <v>14290.19</v>
      </c>
      <c r="F2213" s="42">
        <v>45782.632638888892</v>
      </c>
      <c r="G2213" s="40"/>
      <c r="H2213" s="40"/>
    </row>
    <row r="2214" spans="1:8" x14ac:dyDescent="0.25">
      <c r="A2214" s="46" t="str">
        <f t="shared" si="98"/>
        <v>ISS 04/202582892282000143</v>
      </c>
      <c r="B2214" s="41" t="s">
        <v>12233</v>
      </c>
      <c r="C2214" s="41" t="s">
        <v>8282</v>
      </c>
      <c r="D2214" s="41" t="s">
        <v>8283</v>
      </c>
      <c r="E2214" s="54">
        <v>8268.0499999999993</v>
      </c>
      <c r="F2214" s="42">
        <v>45782.634722222225</v>
      </c>
      <c r="G2214" s="40"/>
      <c r="H2214" s="40"/>
    </row>
    <row r="2215" spans="1:8" x14ac:dyDescent="0.25">
      <c r="A2215" s="46" t="str">
        <f t="shared" si="98"/>
        <v>ISS 04/2025ISS</v>
      </c>
      <c r="B2215" s="41" t="s">
        <v>12233</v>
      </c>
      <c r="C2215" s="41" t="s">
        <v>10508</v>
      </c>
      <c r="D2215" s="41" t="s">
        <v>8948</v>
      </c>
      <c r="E2215" s="54">
        <v>22667.23</v>
      </c>
      <c r="F2215" s="42">
        <v>45782.636111111111</v>
      </c>
      <c r="G2215" s="40"/>
      <c r="H2215" s="40"/>
    </row>
    <row r="2216" spans="1:8" x14ac:dyDescent="0.25">
      <c r="A2216" s="46" t="str">
        <f t="shared" si="98"/>
        <v>PCC 04/2025PCC</v>
      </c>
      <c r="B2216" s="41" t="s">
        <v>12234</v>
      </c>
      <c r="C2216" s="41" t="s">
        <v>10532</v>
      </c>
      <c r="D2216" s="41" t="s">
        <v>7556</v>
      </c>
      <c r="E2216" s="54">
        <v>514887.63</v>
      </c>
      <c r="F2216" s="42">
        <v>45782.636805555558</v>
      </c>
      <c r="G2216" s="40"/>
      <c r="H2216" s="40"/>
    </row>
    <row r="2217" spans="1:8" x14ac:dyDescent="0.25">
      <c r="A2217" s="46" t="str">
        <f t="shared" si="98"/>
        <v>8455129500497373000110</v>
      </c>
      <c r="B2217" s="41" t="s">
        <v>1870</v>
      </c>
      <c r="C2217" s="41" t="s">
        <v>317</v>
      </c>
      <c r="D2217" s="41" t="s">
        <v>9136</v>
      </c>
      <c r="E2217" s="54">
        <v>185.24</v>
      </c>
      <c r="F2217" s="42">
        <v>45782.638194444444</v>
      </c>
      <c r="G2217" s="40"/>
      <c r="H2217" s="40"/>
    </row>
    <row r="2218" spans="1:8" x14ac:dyDescent="0.25">
      <c r="A2218" s="46" t="str">
        <f t="shared" si="98"/>
        <v>IRRF PJ 04/2025IRRF</v>
      </c>
      <c r="B2218" s="41" t="s">
        <v>12235</v>
      </c>
      <c r="C2218" s="41" t="s">
        <v>10529</v>
      </c>
      <c r="D2218" s="41" t="s">
        <v>7556</v>
      </c>
      <c r="E2218" s="54">
        <v>126271.75</v>
      </c>
      <c r="F2218" s="42">
        <v>45782.638888888891</v>
      </c>
      <c r="G2218" s="40"/>
      <c r="H2218" s="40"/>
    </row>
    <row r="2219" spans="1:8" x14ac:dyDescent="0.25">
      <c r="A2219" s="46" t="str">
        <f t="shared" si="98"/>
        <v>0000053102926568000163</v>
      </c>
      <c r="B2219" s="41" t="s">
        <v>12236</v>
      </c>
      <c r="C2219" s="41" t="s">
        <v>791</v>
      </c>
      <c r="D2219" s="41" t="s">
        <v>6783</v>
      </c>
      <c r="E2219" s="54">
        <v>25000</v>
      </c>
      <c r="F2219" s="42">
        <v>45782.642361111109</v>
      </c>
      <c r="G2219" s="40"/>
      <c r="H2219" s="40"/>
    </row>
    <row r="2220" spans="1:8" x14ac:dyDescent="0.25">
      <c r="A2220" s="46" t="str">
        <f t="shared" si="98"/>
        <v>0005100433597659001602</v>
      </c>
      <c r="B2220" s="41" t="s">
        <v>12237</v>
      </c>
      <c r="C2220" s="41" t="s">
        <v>330</v>
      </c>
      <c r="D2220" s="41" t="s">
        <v>8651</v>
      </c>
      <c r="E2220" s="54">
        <v>5773.02</v>
      </c>
      <c r="F2220" s="42">
        <v>45782.645138888889</v>
      </c>
      <c r="G2220" s="40"/>
      <c r="H2220" s="40"/>
    </row>
    <row r="2221" spans="1:8" x14ac:dyDescent="0.25">
      <c r="A2221" s="46" t="str">
        <f t="shared" si="98"/>
        <v>00025836R35791391000437</v>
      </c>
      <c r="B2221" s="41" t="s">
        <v>12238</v>
      </c>
      <c r="C2221" s="41" t="s">
        <v>1430</v>
      </c>
      <c r="D2221" s="41" t="s">
        <v>8411</v>
      </c>
      <c r="E2221" s="55">
        <v>907599.6</v>
      </c>
      <c r="F2221" s="42">
        <v>45782.647916666669</v>
      </c>
      <c r="G2221" s="40"/>
      <c r="H2221" s="40"/>
    </row>
    <row r="2222" spans="1:8" x14ac:dyDescent="0.25">
      <c r="A2222" s="46" t="str">
        <f t="shared" si="98"/>
        <v>0001356609305983000149</v>
      </c>
      <c r="B2222" s="41" t="s">
        <v>12239</v>
      </c>
      <c r="C2222" s="41" t="s">
        <v>984</v>
      </c>
      <c r="D2222" s="41" t="s">
        <v>8394</v>
      </c>
      <c r="E2222" s="54">
        <v>77607.66</v>
      </c>
      <c r="F2222" s="42">
        <v>45782.65347222222</v>
      </c>
      <c r="G2222" s="40"/>
      <c r="H2222" s="40"/>
    </row>
    <row r="2223" spans="1:8" x14ac:dyDescent="0.25">
      <c r="A2223" s="46" t="str">
        <f t="shared" si="98"/>
        <v>IRRF COOP 04/2025IRRF</v>
      </c>
      <c r="B2223" s="41" t="s">
        <v>12240</v>
      </c>
      <c r="C2223" s="41" t="s">
        <v>10529</v>
      </c>
      <c r="D2223" s="41" t="s">
        <v>7556</v>
      </c>
      <c r="E2223" s="54">
        <v>197.58</v>
      </c>
      <c r="F2223" s="42">
        <v>45782.655555555553</v>
      </c>
      <c r="G2223" s="40"/>
      <c r="H2223" s="40"/>
    </row>
    <row r="2224" spans="1:8" x14ac:dyDescent="0.25">
      <c r="A2224" s="46" t="str">
        <f t="shared" si="98"/>
        <v>0002583835791391000437</v>
      </c>
      <c r="B2224" s="41" t="s">
        <v>12241</v>
      </c>
      <c r="C2224" s="41" t="s">
        <v>1430</v>
      </c>
      <c r="D2224" s="41" t="s">
        <v>8411</v>
      </c>
      <c r="E2224" s="54">
        <v>87356.46</v>
      </c>
      <c r="F2224" s="42">
        <v>45782.65625</v>
      </c>
      <c r="G2224" s="40"/>
      <c r="H2224" s="40"/>
    </row>
    <row r="2225" spans="1:8" x14ac:dyDescent="0.25">
      <c r="A2225" s="46" t="str">
        <f t="shared" si="98"/>
        <v>INSS REINF 04/2025INSS</v>
      </c>
      <c r="B2225" s="41" t="s">
        <v>12242</v>
      </c>
      <c r="C2225" s="41" t="s">
        <v>10534</v>
      </c>
      <c r="D2225" s="41" t="s">
        <v>7556</v>
      </c>
      <c r="E2225" s="54">
        <v>285217.56</v>
      </c>
      <c r="F2225" s="42">
        <v>45782.656944444447</v>
      </c>
      <c r="G2225" s="40"/>
      <c r="H2225" s="40"/>
    </row>
    <row r="2226" spans="1:8" x14ac:dyDescent="0.25">
      <c r="A2226" s="46" t="str">
        <f t="shared" si="98"/>
        <v>PIS 04/2025PIS</v>
      </c>
      <c r="B2226" s="41" t="s">
        <v>12243</v>
      </c>
      <c r="C2226" s="41" t="s">
        <v>10540</v>
      </c>
      <c r="D2226" s="41" t="s">
        <v>7556</v>
      </c>
      <c r="E2226" s="54">
        <v>1024372.22</v>
      </c>
      <c r="F2226" s="42">
        <v>45782.65902777778</v>
      </c>
      <c r="G2226" s="40"/>
      <c r="H2226" s="40"/>
    </row>
    <row r="2227" spans="1:8" x14ac:dyDescent="0.25">
      <c r="A2227" s="46" t="str">
        <f t="shared" si="98"/>
        <v>0000053002926568000163</v>
      </c>
      <c r="B2227" s="41" t="s">
        <v>12244</v>
      </c>
      <c r="C2227" s="41" t="s">
        <v>791</v>
      </c>
      <c r="D2227" s="41" t="s">
        <v>6783</v>
      </c>
      <c r="E2227" s="54">
        <v>25000</v>
      </c>
      <c r="F2227" s="42">
        <v>45782.65902777778</v>
      </c>
      <c r="G2227" s="40"/>
      <c r="H2227" s="40"/>
    </row>
    <row r="2228" spans="1:8" x14ac:dyDescent="0.25">
      <c r="A2228" s="46" t="str">
        <f t="shared" si="98"/>
        <v>0002583735791391000437</v>
      </c>
      <c r="B2228" s="41" t="s">
        <v>12245</v>
      </c>
      <c r="C2228" s="41" t="s">
        <v>1430</v>
      </c>
      <c r="D2228" s="41" t="s">
        <v>8411</v>
      </c>
      <c r="E2228" s="54">
        <v>69771.72</v>
      </c>
      <c r="F2228" s="42">
        <v>45782.663888888892</v>
      </c>
      <c r="G2228" s="40"/>
      <c r="H2228" s="40"/>
    </row>
    <row r="2229" spans="1:8" x14ac:dyDescent="0.25">
      <c r="A2229" s="46" t="str">
        <f t="shared" si="98"/>
        <v>COFINS 04/2025COFINS</v>
      </c>
      <c r="B2229" s="41" t="s">
        <v>12246</v>
      </c>
      <c r="C2229" s="41" t="s">
        <v>10542</v>
      </c>
      <c r="D2229" s="41" t="s">
        <v>7556</v>
      </c>
      <c r="E2229" s="54">
        <v>4247059.32</v>
      </c>
      <c r="F2229" s="42">
        <v>45782.668749999997</v>
      </c>
      <c r="G2229" s="40"/>
      <c r="H2229" s="40"/>
    </row>
    <row r="2230" spans="1:8" x14ac:dyDescent="0.25">
      <c r="A2230" s="46" t="str">
        <f t="shared" si="98"/>
        <v>0012342705208211000138</v>
      </c>
      <c r="B2230" s="41" t="s">
        <v>12247</v>
      </c>
      <c r="C2230" s="41" t="s">
        <v>917</v>
      </c>
      <c r="D2230" s="41" t="s">
        <v>6402</v>
      </c>
      <c r="E2230" s="54">
        <v>3060.44</v>
      </c>
      <c r="F2230" s="42">
        <v>45782.668749999997</v>
      </c>
      <c r="G2230" s="40"/>
      <c r="H2230" s="40"/>
    </row>
    <row r="2231" spans="1:8" x14ac:dyDescent="0.25">
      <c r="A2231" s="46" t="str">
        <f t="shared" si="98"/>
        <v>INSS FOLHA 04/2025INSS</v>
      </c>
      <c r="B2231" s="41" t="s">
        <v>12248</v>
      </c>
      <c r="C2231" s="41" t="s">
        <v>10534</v>
      </c>
      <c r="D2231" s="41" t="s">
        <v>7556</v>
      </c>
      <c r="E2231" s="54">
        <v>6397254.1900000004</v>
      </c>
      <c r="F2231" s="42">
        <v>45782.670138888891</v>
      </c>
      <c r="G2231" s="40"/>
      <c r="H2231" s="40"/>
    </row>
    <row r="2232" spans="1:8" x14ac:dyDescent="0.25">
      <c r="A2232" s="46" t="str">
        <f t="shared" si="98"/>
        <v>0002583935791391000437</v>
      </c>
      <c r="B2232" s="41" t="s">
        <v>12249</v>
      </c>
      <c r="C2232" s="41" t="s">
        <v>1430</v>
      </c>
      <c r="D2232" s="41" t="s">
        <v>8411</v>
      </c>
      <c r="E2232" s="55">
        <v>69771.72</v>
      </c>
      <c r="F2232" s="42">
        <v>45782.671527777777</v>
      </c>
      <c r="G2232" s="40"/>
      <c r="H2232" s="40"/>
    </row>
    <row r="2233" spans="1:8" x14ac:dyDescent="0.25">
      <c r="A2233" s="46" t="str">
        <f t="shared" si="98"/>
        <v>IRRF FOPAG 04/2025IRRF</v>
      </c>
      <c r="B2233" s="41" t="s">
        <v>12250</v>
      </c>
      <c r="C2233" s="41" t="s">
        <v>10529</v>
      </c>
      <c r="D2233" s="41" t="s">
        <v>7556</v>
      </c>
      <c r="E2233" s="54">
        <v>3858775.2</v>
      </c>
      <c r="F2233" s="42">
        <v>45782.67291666667</v>
      </c>
      <c r="G2233" s="40"/>
      <c r="H2233" s="40"/>
    </row>
    <row r="2234" spans="1:8" x14ac:dyDescent="0.25">
      <c r="A2234" s="46" t="str">
        <f t="shared" si="98"/>
        <v>0005100333597659001602</v>
      </c>
      <c r="B2234" s="41" t="s">
        <v>12251</v>
      </c>
      <c r="C2234" s="41" t="s">
        <v>330</v>
      </c>
      <c r="D2234" s="41" t="s">
        <v>8651</v>
      </c>
      <c r="E2234" s="54">
        <v>1060.03</v>
      </c>
      <c r="F2234" s="42">
        <v>45782.675694444442</v>
      </c>
      <c r="G2234" s="40"/>
      <c r="H2234" s="40"/>
    </row>
    <row r="2235" spans="1:8" x14ac:dyDescent="0.25">
      <c r="A2235" s="46" t="str">
        <f t="shared" si="98"/>
        <v>0005101033597659001602</v>
      </c>
      <c r="B2235" s="41" t="s">
        <v>12252</v>
      </c>
      <c r="C2235" s="41" t="s">
        <v>330</v>
      </c>
      <c r="D2235" s="41" t="s">
        <v>8651</v>
      </c>
      <c r="E2235" s="54">
        <v>1060.03</v>
      </c>
      <c r="F2235" s="42">
        <v>45782.678472222222</v>
      </c>
      <c r="G2235" s="40"/>
      <c r="H2235" s="40"/>
    </row>
    <row r="2236" spans="1:8" x14ac:dyDescent="0.25">
      <c r="A2236" s="46" t="str">
        <f t="shared" si="98"/>
        <v>0005100233597659001602</v>
      </c>
      <c r="B2236" s="41" t="s">
        <v>12253</v>
      </c>
      <c r="C2236" s="41" t="s">
        <v>330</v>
      </c>
      <c r="D2236" s="41" t="s">
        <v>8651</v>
      </c>
      <c r="E2236" s="54">
        <v>192.73</v>
      </c>
      <c r="F2236" s="42">
        <v>45782.681944444441</v>
      </c>
      <c r="G2236" s="40"/>
      <c r="H2236" s="40"/>
    </row>
    <row r="2237" spans="1:8" x14ac:dyDescent="0.25">
      <c r="A2237" s="46" t="str">
        <f t="shared" si="98"/>
        <v>0003286168798065000168</v>
      </c>
      <c r="B2237" s="41" t="s">
        <v>12254</v>
      </c>
      <c r="C2237" s="41" t="s">
        <v>887</v>
      </c>
      <c r="D2237" s="41" t="s">
        <v>4690</v>
      </c>
      <c r="E2237" s="54">
        <v>21953.37</v>
      </c>
      <c r="F2237" s="42">
        <v>45782.682638888888</v>
      </c>
      <c r="G2237" s="40"/>
      <c r="H2237" s="40"/>
    </row>
    <row r="2238" spans="1:8" x14ac:dyDescent="0.25">
      <c r="A2238" s="46" t="str">
        <f t="shared" si="98"/>
        <v>0005100933597659001602</v>
      </c>
      <c r="B2238" s="41" t="s">
        <v>12255</v>
      </c>
      <c r="C2238" s="41" t="s">
        <v>330</v>
      </c>
      <c r="D2238" s="41" t="s">
        <v>8651</v>
      </c>
      <c r="E2238" s="54">
        <v>192.73</v>
      </c>
      <c r="F2238" s="42">
        <v>45782.685416666667</v>
      </c>
      <c r="G2238" s="40"/>
      <c r="H2238" s="40"/>
    </row>
    <row r="2239" spans="1:8" x14ac:dyDescent="0.25">
      <c r="A2239" s="46" t="str">
        <f t="shared" si="98"/>
        <v>0005100133597659001602</v>
      </c>
      <c r="B2239" s="41" t="s">
        <v>12256</v>
      </c>
      <c r="C2239" s="41" t="s">
        <v>330</v>
      </c>
      <c r="D2239" s="41" t="s">
        <v>8651</v>
      </c>
      <c r="E2239" s="54">
        <v>144.55000000000001</v>
      </c>
      <c r="F2239" s="42">
        <v>45782.6875</v>
      </c>
      <c r="G2239" s="40"/>
      <c r="H2239" s="40"/>
    </row>
    <row r="2240" spans="1:8" x14ac:dyDescent="0.25">
      <c r="A2240" s="46" t="str">
        <f t="shared" si="98"/>
        <v>0000012629897180000138</v>
      </c>
      <c r="B2240" s="41" t="s">
        <v>461</v>
      </c>
      <c r="C2240" s="41" t="s">
        <v>320</v>
      </c>
      <c r="D2240" s="41" t="s">
        <v>10412</v>
      </c>
      <c r="E2240" s="54">
        <v>2277.77</v>
      </c>
      <c r="F2240" s="42">
        <v>45782.691666666666</v>
      </c>
      <c r="G2240" s="40"/>
      <c r="H2240" s="40"/>
    </row>
    <row r="2241" spans="1:8" x14ac:dyDescent="0.25">
      <c r="A2241" s="46" t="str">
        <f t="shared" ref="A2241:A2273" si="99">B2241&amp;C2241</f>
        <v>0000534229148771000102</v>
      </c>
      <c r="B2241" s="41" t="s">
        <v>12257</v>
      </c>
      <c r="C2241" s="41" t="s">
        <v>1684</v>
      </c>
      <c r="D2241" s="41" t="s">
        <v>10259</v>
      </c>
      <c r="E2241" s="54">
        <v>5243.5</v>
      </c>
      <c r="F2241" s="42">
        <v>45782.697916666664</v>
      </c>
      <c r="G2241" s="40"/>
      <c r="H2241" s="40"/>
    </row>
    <row r="2242" spans="1:8" x14ac:dyDescent="0.25">
      <c r="A2242" s="46" t="str">
        <f t="shared" si="99"/>
        <v>0000549521264253000142</v>
      </c>
      <c r="B2242" s="41" t="s">
        <v>12258</v>
      </c>
      <c r="C2242" s="41" t="s">
        <v>504</v>
      </c>
      <c r="D2242" s="41" t="s">
        <v>7823</v>
      </c>
      <c r="E2242" s="54">
        <v>14626</v>
      </c>
      <c r="F2242" s="42">
        <v>45782.701388888891</v>
      </c>
      <c r="G2242" s="40"/>
      <c r="H2242" s="40"/>
    </row>
    <row r="2243" spans="1:8" x14ac:dyDescent="0.25">
      <c r="A2243" s="46" t="str">
        <f t="shared" si="99"/>
        <v>0002002602060306000169</v>
      </c>
      <c r="B2243" s="41" t="s">
        <v>12259</v>
      </c>
      <c r="C2243" s="41" t="s">
        <v>762</v>
      </c>
      <c r="D2243" s="41" t="s">
        <v>5633</v>
      </c>
      <c r="E2243" s="54">
        <v>107432.07</v>
      </c>
      <c r="F2243" s="42">
        <v>45782.702777777777</v>
      </c>
      <c r="G2243" s="40"/>
      <c r="H2243" s="40"/>
    </row>
    <row r="2244" spans="1:8" x14ac:dyDescent="0.25">
      <c r="A2244" s="46" t="str">
        <f t="shared" si="99"/>
        <v>0000082714175942000115</v>
      </c>
      <c r="B2244" s="41" t="s">
        <v>12260</v>
      </c>
      <c r="C2244" s="41" t="s">
        <v>2446</v>
      </c>
      <c r="D2244" s="41" t="s">
        <v>7076</v>
      </c>
      <c r="E2244" s="54">
        <v>25000</v>
      </c>
      <c r="F2244" s="42">
        <v>45782.713194444441</v>
      </c>
      <c r="G2244" s="40"/>
      <c r="H2244" s="40"/>
    </row>
    <row r="2245" spans="1:8" x14ac:dyDescent="0.25">
      <c r="A2245" s="46" t="str">
        <f t="shared" si="99"/>
        <v>0003680733597659001602</v>
      </c>
      <c r="B2245" s="41" t="s">
        <v>12261</v>
      </c>
      <c r="C2245" s="41" t="s">
        <v>330</v>
      </c>
      <c r="D2245" s="41" t="s">
        <v>8651</v>
      </c>
      <c r="E2245" s="54">
        <v>1280.73</v>
      </c>
      <c r="F2245" s="42">
        <v>45782.716666666667</v>
      </c>
      <c r="G2245" s="40"/>
      <c r="H2245" s="40"/>
    </row>
    <row r="2246" spans="1:8" x14ac:dyDescent="0.25">
      <c r="A2246" s="46" t="str">
        <f t="shared" si="99"/>
        <v>0000633904075374000127</v>
      </c>
      <c r="B2246" s="41" t="s">
        <v>12262</v>
      </c>
      <c r="C2246" s="41" t="s">
        <v>324</v>
      </c>
      <c r="D2246" s="41" t="s">
        <v>5634</v>
      </c>
      <c r="E2246" s="54">
        <v>47741.56</v>
      </c>
      <c r="F2246" s="42">
        <v>45782.724999999999</v>
      </c>
      <c r="G2246" s="40"/>
      <c r="H2246" s="40"/>
    </row>
    <row r="2247" spans="1:8" x14ac:dyDescent="0.25">
      <c r="A2247" s="46" t="str">
        <f t="shared" si="99"/>
        <v>00079073R57655334000110</v>
      </c>
      <c r="B2247" s="41" t="s">
        <v>12263</v>
      </c>
      <c r="C2247" s="41" t="s">
        <v>401</v>
      </c>
      <c r="D2247" s="41" t="s">
        <v>3238</v>
      </c>
      <c r="E2247" s="54">
        <v>58368</v>
      </c>
      <c r="F2247" s="42">
        <v>45782.729166666664</v>
      </c>
      <c r="G2247" s="40"/>
      <c r="H2247" s="40"/>
    </row>
    <row r="2248" spans="1:8" x14ac:dyDescent="0.25">
      <c r="A2248" s="46" t="str">
        <f t="shared" si="99"/>
        <v>0000478512669221000136</v>
      </c>
      <c r="B2248" s="41" t="s">
        <v>12264</v>
      </c>
      <c r="C2248" s="41" t="s">
        <v>386</v>
      </c>
      <c r="D2248" s="41" t="s">
        <v>6046</v>
      </c>
      <c r="E2248" s="54">
        <v>13468</v>
      </c>
      <c r="F2248" s="42">
        <v>45783.359722222223</v>
      </c>
      <c r="G2248" s="40"/>
      <c r="H2248" s="40"/>
    </row>
    <row r="2249" spans="1:8" x14ac:dyDescent="0.25">
      <c r="A2249" s="46" t="str">
        <f t="shared" si="99"/>
        <v>0007907257655334000110</v>
      </c>
      <c r="B2249" s="41" t="s">
        <v>12265</v>
      </c>
      <c r="C2249" s="41" t="s">
        <v>401</v>
      </c>
      <c r="D2249" s="41" t="s">
        <v>3238</v>
      </c>
      <c r="E2249" s="54">
        <v>67584</v>
      </c>
      <c r="F2249" s="42">
        <v>45783.370138888888</v>
      </c>
      <c r="G2249" s="40"/>
      <c r="H2249" s="40"/>
    </row>
    <row r="2250" spans="1:8" x14ac:dyDescent="0.25">
      <c r="A2250" s="46" t="str">
        <f t="shared" si="99"/>
        <v>ADTO#000056297976</v>
      </c>
      <c r="B2250" s="41" t="s">
        <v>12266</v>
      </c>
      <c r="C2250" s="41"/>
      <c r="D2250" s="41" t="s">
        <v>12267</v>
      </c>
      <c r="E2250" s="54">
        <v>740</v>
      </c>
      <c r="F2250" s="42">
        <v>45783.386805555558</v>
      </c>
      <c r="G2250" s="40"/>
      <c r="H2250" s="40"/>
    </row>
    <row r="2251" spans="1:8" x14ac:dyDescent="0.25">
      <c r="A2251" s="46" t="str">
        <f t="shared" si="99"/>
        <v>ADTO#000056767229</v>
      </c>
      <c r="B2251" s="41" t="s">
        <v>12268</v>
      </c>
      <c r="C2251" s="41"/>
      <c r="D2251" s="41" t="s">
        <v>12056</v>
      </c>
      <c r="E2251" s="54">
        <v>740</v>
      </c>
      <c r="F2251" s="42">
        <v>45783.386805555558</v>
      </c>
      <c r="G2251" s="40"/>
      <c r="H2251" s="40"/>
    </row>
    <row r="2252" spans="1:8" x14ac:dyDescent="0.25">
      <c r="A2252" s="46" t="str">
        <f t="shared" si="99"/>
        <v>ADTO#000056767233</v>
      </c>
      <c r="B2252" s="41" t="s">
        <v>12269</v>
      </c>
      <c r="C2252" s="41"/>
      <c r="D2252" s="41" t="s">
        <v>12068</v>
      </c>
      <c r="E2252" s="54">
        <v>740</v>
      </c>
      <c r="F2252" s="42">
        <v>45783.386805555558</v>
      </c>
      <c r="G2252" s="40"/>
      <c r="H2252" s="40"/>
    </row>
    <row r="2253" spans="1:8" x14ac:dyDescent="0.25">
      <c r="A2253" s="46" t="str">
        <f t="shared" si="99"/>
        <v>DESP#000056750749</v>
      </c>
      <c r="B2253" s="41" t="s">
        <v>12270</v>
      </c>
      <c r="C2253" s="41"/>
      <c r="D2253" s="41" t="s">
        <v>12271</v>
      </c>
      <c r="E2253" s="54">
        <v>47.69</v>
      </c>
      <c r="F2253" s="42">
        <v>45783.386805555558</v>
      </c>
      <c r="G2253" s="40"/>
      <c r="H2253" s="40"/>
    </row>
    <row r="2254" spans="1:8" x14ac:dyDescent="0.25">
      <c r="A2254" s="46" t="str">
        <f t="shared" si="99"/>
        <v>DESP#000056767261</v>
      </c>
      <c r="B2254" s="41" t="s">
        <v>12272</v>
      </c>
      <c r="C2254" s="41"/>
      <c r="D2254" s="41" t="s">
        <v>11812</v>
      </c>
      <c r="E2254" s="54">
        <v>308.24</v>
      </c>
      <c r="F2254" s="42">
        <v>45783.386805555558</v>
      </c>
      <c r="G2254" s="40"/>
      <c r="H2254" s="40"/>
    </row>
    <row r="2255" spans="1:8" x14ac:dyDescent="0.25">
      <c r="A2255" s="46" t="str">
        <f t="shared" si="99"/>
        <v>DESP#000056767288</v>
      </c>
      <c r="B2255" s="41" t="s">
        <v>12273</v>
      </c>
      <c r="C2255" s="41"/>
      <c r="D2255" s="41" t="s">
        <v>11810</v>
      </c>
      <c r="E2255" s="54">
        <v>42.66</v>
      </c>
      <c r="F2255" s="42">
        <v>45783.386805555558</v>
      </c>
      <c r="G2255" s="40"/>
      <c r="H2255" s="40"/>
    </row>
    <row r="2256" spans="1:8" x14ac:dyDescent="0.25">
      <c r="A2256" s="46" t="str">
        <f t="shared" si="99"/>
        <v>DESP#000056857547</v>
      </c>
      <c r="B2256" s="41" t="s">
        <v>12274</v>
      </c>
      <c r="C2256" s="41"/>
      <c r="D2256" s="41" t="s">
        <v>12275</v>
      </c>
      <c r="E2256" s="54">
        <v>6801.03</v>
      </c>
      <c r="F2256" s="42">
        <v>45783.386805555558</v>
      </c>
      <c r="G2256" s="40"/>
      <c r="H2256" s="40"/>
    </row>
    <row r="2257" spans="1:8" x14ac:dyDescent="0.25">
      <c r="A2257" s="46" t="str">
        <f t="shared" si="99"/>
        <v>0000012844342985000109</v>
      </c>
      <c r="B2257" s="41" t="s">
        <v>12276</v>
      </c>
      <c r="C2257" s="41" t="s">
        <v>5352</v>
      </c>
      <c r="D2257" s="41" t="s">
        <v>5353</v>
      </c>
      <c r="E2257" s="54">
        <v>18334.919999999998</v>
      </c>
      <c r="F2257" s="42">
        <v>45783.397916666669</v>
      </c>
      <c r="G2257" s="40"/>
      <c r="H2257" s="40"/>
    </row>
    <row r="2258" spans="1:8" x14ac:dyDescent="0.25">
      <c r="A2258" s="46" t="str">
        <f t="shared" si="99"/>
        <v>0000022604170711000165</v>
      </c>
      <c r="B2258" s="41" t="s">
        <v>12081</v>
      </c>
      <c r="C2258" s="41" t="s">
        <v>383</v>
      </c>
      <c r="D2258" s="41" t="s">
        <v>7804</v>
      </c>
      <c r="E2258" s="54">
        <v>21700</v>
      </c>
      <c r="F2258" s="42">
        <v>45783.404166666667</v>
      </c>
      <c r="G2258" s="40"/>
      <c r="H2258" s="40"/>
    </row>
    <row r="2259" spans="1:8" x14ac:dyDescent="0.25">
      <c r="A2259" s="46" t="str">
        <f t="shared" si="99"/>
        <v>0022122700973749000115</v>
      </c>
      <c r="B2259" s="41" t="s">
        <v>12277</v>
      </c>
      <c r="C2259" s="41" t="s">
        <v>542</v>
      </c>
      <c r="D2259" s="41" t="s">
        <v>9645</v>
      </c>
      <c r="E2259" s="54">
        <v>38028.089999999997</v>
      </c>
      <c r="F2259" s="42">
        <v>45783.406944444447</v>
      </c>
      <c r="G2259" s="40"/>
      <c r="H2259" s="40"/>
    </row>
    <row r="2260" spans="1:8" x14ac:dyDescent="0.25">
      <c r="A2260" s="46" t="str">
        <f t="shared" si="99"/>
        <v>0003680433597659001602</v>
      </c>
      <c r="B2260" s="41" t="s">
        <v>12278</v>
      </c>
      <c r="C2260" s="41" t="s">
        <v>330</v>
      </c>
      <c r="D2260" s="41" t="s">
        <v>8651</v>
      </c>
      <c r="E2260" s="54">
        <v>1280.73</v>
      </c>
      <c r="F2260" s="42">
        <v>45783.40902777778</v>
      </c>
      <c r="G2260" s="40"/>
      <c r="H2260" s="40"/>
    </row>
    <row r="2261" spans="1:8" x14ac:dyDescent="0.25">
      <c r="A2261" s="46" t="str">
        <f t="shared" si="99"/>
        <v>0003680833597659001602</v>
      </c>
      <c r="B2261" s="41" t="s">
        <v>12279</v>
      </c>
      <c r="C2261" s="41" t="s">
        <v>330</v>
      </c>
      <c r="D2261" s="41" t="s">
        <v>8651</v>
      </c>
      <c r="E2261" s="54">
        <v>1708.57</v>
      </c>
      <c r="F2261" s="42">
        <v>45783.413194444445</v>
      </c>
      <c r="G2261" s="40"/>
      <c r="H2261" s="40"/>
    </row>
    <row r="2262" spans="1:8" x14ac:dyDescent="0.25">
      <c r="A2262" s="46" t="str">
        <f t="shared" si="99"/>
        <v>0000022704170711000165</v>
      </c>
      <c r="B2262" s="41" t="s">
        <v>12280</v>
      </c>
      <c r="C2262" s="41" t="s">
        <v>383</v>
      </c>
      <c r="D2262" s="41" t="s">
        <v>7804</v>
      </c>
      <c r="E2262" s="54">
        <v>74000</v>
      </c>
      <c r="F2262" s="42">
        <v>45783.415972222225</v>
      </c>
      <c r="G2262" s="40"/>
      <c r="H2262" s="40"/>
    </row>
    <row r="2263" spans="1:8" x14ac:dyDescent="0.25">
      <c r="A2263" s="46" t="str">
        <f t="shared" si="99"/>
        <v>0003680533597659001602</v>
      </c>
      <c r="B2263" s="41" t="s">
        <v>12281</v>
      </c>
      <c r="C2263" s="41" t="s">
        <v>330</v>
      </c>
      <c r="D2263" s="41" t="s">
        <v>8651</v>
      </c>
      <c r="E2263" s="54">
        <v>1708.57</v>
      </c>
      <c r="F2263" s="42">
        <v>45783.415972222225</v>
      </c>
      <c r="G2263" s="40"/>
      <c r="H2263" s="40"/>
    </row>
    <row r="2264" spans="1:8" x14ac:dyDescent="0.25">
      <c r="A2264" s="46" t="str">
        <f t="shared" si="99"/>
        <v>0000043428781740000202</v>
      </c>
      <c r="B2264" s="41" t="s">
        <v>12282</v>
      </c>
      <c r="C2264" s="41" t="s">
        <v>322</v>
      </c>
      <c r="D2264" s="41" t="s">
        <v>11278</v>
      </c>
      <c r="E2264" s="54">
        <v>5300</v>
      </c>
      <c r="F2264" s="42">
        <v>45783.419444444444</v>
      </c>
      <c r="G2264" s="40"/>
      <c r="H2264" s="40"/>
    </row>
    <row r="2265" spans="1:8" x14ac:dyDescent="0.25">
      <c r="A2265" s="46" t="str">
        <f t="shared" si="99"/>
        <v>0003680633597659001602</v>
      </c>
      <c r="B2265" s="41" t="s">
        <v>12283</v>
      </c>
      <c r="C2265" s="41" t="s">
        <v>330</v>
      </c>
      <c r="D2265" s="41" t="s">
        <v>8651</v>
      </c>
      <c r="E2265" s="54">
        <v>2825.29</v>
      </c>
      <c r="F2265" s="42">
        <v>45783.419444444444</v>
      </c>
      <c r="G2265" s="40"/>
      <c r="H2265" s="40"/>
    </row>
    <row r="2266" spans="1:8" x14ac:dyDescent="0.25">
      <c r="A2266" s="46" t="str">
        <f t="shared" si="99"/>
        <v>0000137207415875000101</v>
      </c>
      <c r="B2266" s="41" t="s">
        <v>11831</v>
      </c>
      <c r="C2266" s="41" t="s">
        <v>1179</v>
      </c>
      <c r="D2266" s="41" t="s">
        <v>8058</v>
      </c>
      <c r="E2266" s="54">
        <v>2965</v>
      </c>
      <c r="F2266" s="42">
        <v>45783.421527777777</v>
      </c>
      <c r="G2266" s="40"/>
      <c r="H2266" s="40"/>
    </row>
    <row r="2267" spans="1:8" x14ac:dyDescent="0.25">
      <c r="A2267" s="46" t="str">
        <f t="shared" si="99"/>
        <v>0003680333597659001602</v>
      </c>
      <c r="B2267" s="41" t="s">
        <v>12284</v>
      </c>
      <c r="C2267" s="41" t="s">
        <v>330</v>
      </c>
      <c r="D2267" s="41" t="s">
        <v>8651</v>
      </c>
      <c r="E2267" s="54">
        <v>2825.29</v>
      </c>
      <c r="F2267" s="42">
        <v>45783.421527777777</v>
      </c>
      <c r="G2267" s="40"/>
      <c r="H2267" s="40"/>
    </row>
    <row r="2268" spans="1:8" x14ac:dyDescent="0.25">
      <c r="A2268" s="46" t="str">
        <f t="shared" si="99"/>
        <v>0009554110817634000195</v>
      </c>
      <c r="B2268" s="41" t="s">
        <v>12285</v>
      </c>
      <c r="C2268" s="41" t="s">
        <v>805</v>
      </c>
      <c r="D2268" s="41" t="s">
        <v>9566</v>
      </c>
      <c r="E2268" s="54">
        <v>3600</v>
      </c>
      <c r="F2268" s="42">
        <v>45783.42291666667</v>
      </c>
      <c r="G2268" s="40"/>
      <c r="H2268" s="40"/>
    </row>
    <row r="2269" spans="1:8" x14ac:dyDescent="0.25">
      <c r="A2269" s="46" t="str">
        <f t="shared" si="99"/>
        <v>0000123527624266000161</v>
      </c>
      <c r="B2269" s="41" t="s">
        <v>12286</v>
      </c>
      <c r="C2269" s="41" t="s">
        <v>452</v>
      </c>
      <c r="D2269" s="41" t="s">
        <v>10410</v>
      </c>
      <c r="E2269" s="54">
        <v>2000</v>
      </c>
      <c r="F2269" s="42">
        <v>45783.425694444442</v>
      </c>
      <c r="G2269" s="40"/>
      <c r="H2269" s="40"/>
    </row>
    <row r="2270" spans="1:8" x14ac:dyDescent="0.25">
      <c r="A2270" s="46" t="str">
        <f t="shared" si="99"/>
        <v>0001562668753284000120</v>
      </c>
      <c r="B2270" s="41" t="s">
        <v>12287</v>
      </c>
      <c r="C2270" s="41" t="s">
        <v>691</v>
      </c>
      <c r="D2270" s="41" t="s">
        <v>8148</v>
      </c>
      <c r="E2270" s="54">
        <v>96633.48</v>
      </c>
      <c r="F2270" s="42">
        <v>45783.428472222222</v>
      </c>
      <c r="G2270" s="40"/>
      <c r="H2270" s="40"/>
    </row>
    <row r="2271" spans="1:8" x14ac:dyDescent="0.25">
      <c r="A2271" s="46" t="str">
        <f t="shared" si="99"/>
        <v>0003680933597659001602</v>
      </c>
      <c r="B2271" s="41" t="s">
        <v>12288</v>
      </c>
      <c r="C2271" s="41" t="s">
        <v>330</v>
      </c>
      <c r="D2271" s="41" t="s">
        <v>8651</v>
      </c>
      <c r="E2271" s="54">
        <v>8366.86</v>
      </c>
      <c r="F2271" s="42">
        <v>45783.430555555555</v>
      </c>
      <c r="G2271" s="40"/>
      <c r="H2271" s="40"/>
    </row>
    <row r="2272" spans="1:8" x14ac:dyDescent="0.25">
      <c r="A2272" s="46" t="str">
        <f t="shared" si="99"/>
        <v>0000236705208211001886</v>
      </c>
      <c r="B2272" s="41" t="s">
        <v>12289</v>
      </c>
      <c r="C2272" s="41" t="s">
        <v>6403</v>
      </c>
      <c r="D2272" s="41" t="s">
        <v>6402</v>
      </c>
      <c r="E2272" s="54">
        <v>84535.91</v>
      </c>
      <c r="F2272" s="42">
        <v>45783.431250000001</v>
      </c>
      <c r="G2272" s="40"/>
      <c r="H2272" s="40"/>
    </row>
    <row r="2273" spans="1:8" x14ac:dyDescent="0.25">
      <c r="A2273" s="46" t="str">
        <f t="shared" si="99"/>
        <v>0001047734776007000200</v>
      </c>
      <c r="B2273" s="41" t="s">
        <v>12290</v>
      </c>
      <c r="C2273" s="41" t="s">
        <v>250</v>
      </c>
      <c r="D2273" s="41" t="s">
        <v>10699</v>
      </c>
      <c r="E2273" s="54">
        <v>22164.53</v>
      </c>
      <c r="F2273" s="42">
        <v>45783.431944444441</v>
      </c>
      <c r="G2273" s="40"/>
      <c r="H2273" s="40"/>
    </row>
    <row r="2274" spans="1:8" x14ac:dyDescent="0.25">
      <c r="A2274" s="46" t="str">
        <f t="shared" ref="A2274:A2299" si="100">B2274&amp;C2274</f>
        <v>0000007836834151000192</v>
      </c>
      <c r="B2274" s="41" t="s">
        <v>12291</v>
      </c>
      <c r="C2274" s="41" t="s">
        <v>1264</v>
      </c>
      <c r="D2274" s="41" t="s">
        <v>4040</v>
      </c>
      <c r="E2274" s="54">
        <v>5785</v>
      </c>
      <c r="F2274" s="42">
        <v>45783.433333333334</v>
      </c>
      <c r="G2274" s="40"/>
      <c r="H2274" s="40"/>
    </row>
    <row r="2275" spans="1:8" x14ac:dyDescent="0.25">
      <c r="A2275" s="46" t="str">
        <f t="shared" si="100"/>
        <v>1DDA2FD0-004737158362675</v>
      </c>
      <c r="B2275" s="41" t="s">
        <v>12292</v>
      </c>
      <c r="C2275" s="41" t="s">
        <v>7950</v>
      </c>
      <c r="D2275" s="41" t="s">
        <v>7951</v>
      </c>
      <c r="E2275" s="54">
        <v>29</v>
      </c>
      <c r="F2275" s="42">
        <v>45783.436805555553</v>
      </c>
      <c r="G2275" s="40"/>
      <c r="H2275" s="40"/>
    </row>
    <row r="2276" spans="1:8" x14ac:dyDescent="0.25">
      <c r="A2276" s="46" t="str">
        <f t="shared" si="100"/>
        <v>0003832136503494000174</v>
      </c>
      <c r="B2276" s="41" t="s">
        <v>12293</v>
      </c>
      <c r="C2276" s="41" t="s">
        <v>465</v>
      </c>
      <c r="D2276" s="41" t="s">
        <v>10556</v>
      </c>
      <c r="E2276" s="54">
        <v>0</v>
      </c>
      <c r="F2276" s="42">
        <v>45783.436805555553</v>
      </c>
      <c r="G2276" s="40"/>
      <c r="H2276" s="40"/>
    </row>
    <row r="2277" spans="1:8" x14ac:dyDescent="0.25">
      <c r="A2277" s="46" t="str">
        <f t="shared" si="100"/>
        <v>0003680233597659001602</v>
      </c>
      <c r="B2277" s="41" t="s">
        <v>12294</v>
      </c>
      <c r="C2277" s="41" t="s">
        <v>330</v>
      </c>
      <c r="D2277" s="41" t="s">
        <v>8651</v>
      </c>
      <c r="E2277" s="54">
        <v>8366.86</v>
      </c>
      <c r="F2277" s="42">
        <v>45783.438194444447</v>
      </c>
      <c r="G2277" s="40"/>
      <c r="H2277" s="40"/>
    </row>
    <row r="2278" spans="1:8" x14ac:dyDescent="0.25">
      <c r="A2278" s="46" t="str">
        <f t="shared" si="100"/>
        <v>CS-0C89E-47DEEmpire State Bu</v>
      </c>
      <c r="B2278" s="41" t="s">
        <v>12295</v>
      </c>
      <c r="C2278" s="41" t="s">
        <v>9056</v>
      </c>
      <c r="D2278" s="41" t="s">
        <v>9057</v>
      </c>
      <c r="E2278" s="54">
        <v>29</v>
      </c>
      <c r="F2278" s="42">
        <v>45783.44027777778</v>
      </c>
      <c r="G2278" s="40"/>
      <c r="H2278" s="40"/>
    </row>
    <row r="2279" spans="1:8" x14ac:dyDescent="0.25">
      <c r="A2279" s="46" t="str">
        <f t="shared" si="100"/>
        <v>00038321R36503494000174</v>
      </c>
      <c r="B2279" s="41" t="s">
        <v>12296</v>
      </c>
      <c r="C2279" s="41" t="s">
        <v>465</v>
      </c>
      <c r="D2279" s="41" t="s">
        <v>10556</v>
      </c>
      <c r="E2279" s="54">
        <v>24426.71</v>
      </c>
      <c r="F2279" s="42">
        <v>45783.440972222219</v>
      </c>
      <c r="G2279" s="40"/>
      <c r="H2279" s="40"/>
    </row>
    <row r="2280" spans="1:8" x14ac:dyDescent="0.25">
      <c r="A2280" s="46" t="str">
        <f t="shared" si="100"/>
        <v>0003832036503494000174</v>
      </c>
      <c r="B2280" s="41" t="s">
        <v>12297</v>
      </c>
      <c r="C2280" s="41" t="s">
        <v>465</v>
      </c>
      <c r="D2280" s="41" t="s">
        <v>10556</v>
      </c>
      <c r="E2280" s="54">
        <v>24279.19</v>
      </c>
      <c r="F2280" s="42">
        <v>45783.443055555559</v>
      </c>
      <c r="G2280" s="40"/>
      <c r="H2280" s="40"/>
    </row>
    <row r="2281" spans="1:8" x14ac:dyDescent="0.25">
      <c r="A2281" s="46" t="str">
        <f t="shared" si="100"/>
        <v>0003831636503494000174</v>
      </c>
      <c r="B2281" s="41" t="s">
        <v>12298</v>
      </c>
      <c r="C2281" s="41" t="s">
        <v>465</v>
      </c>
      <c r="D2281" s="41" t="s">
        <v>10556</v>
      </c>
      <c r="E2281" s="54">
        <v>20689.91</v>
      </c>
      <c r="F2281" s="42">
        <v>45783.445138888892</v>
      </c>
      <c r="G2281" s="40"/>
      <c r="H2281" s="40"/>
    </row>
    <row r="2282" spans="1:8" x14ac:dyDescent="0.25">
      <c r="A2282" s="46" t="str">
        <f t="shared" si="100"/>
        <v>0001047634776007000200</v>
      </c>
      <c r="B2282" s="41" t="s">
        <v>12299</v>
      </c>
      <c r="C2282" s="41" t="s">
        <v>250</v>
      </c>
      <c r="D2282" s="41" t="s">
        <v>10699</v>
      </c>
      <c r="E2282" s="54">
        <v>159042.14000000001</v>
      </c>
      <c r="F2282" s="42">
        <v>45783.447916666664</v>
      </c>
      <c r="G2282" s="40"/>
      <c r="H2282" s="40"/>
    </row>
    <row r="2283" spans="1:8" x14ac:dyDescent="0.25">
      <c r="A2283" s="46" t="str">
        <f t="shared" si="100"/>
        <v>04.2025 - C.Crédito90400888000142</v>
      </c>
      <c r="B2283" s="41" t="s">
        <v>12300</v>
      </c>
      <c r="C2283" s="41" t="s">
        <v>3844</v>
      </c>
      <c r="D2283" s="41" t="s">
        <v>3845</v>
      </c>
      <c r="E2283" s="54">
        <v>4103.88</v>
      </c>
      <c r="F2283" s="42">
        <v>45783.449305555558</v>
      </c>
      <c r="G2283" s="40"/>
      <c r="H2283" s="40"/>
    </row>
    <row r="2284" spans="1:8" x14ac:dyDescent="0.25">
      <c r="A2284" s="46" t="str">
        <f t="shared" si="100"/>
        <v>0003831336503494000174</v>
      </c>
      <c r="B2284" s="41" t="s">
        <v>12301</v>
      </c>
      <c r="C2284" s="41" t="s">
        <v>465</v>
      </c>
      <c r="D2284" s="41" t="s">
        <v>10556</v>
      </c>
      <c r="E2284" s="54">
        <v>116591.34</v>
      </c>
      <c r="F2284" s="42">
        <v>45783.452777777777</v>
      </c>
      <c r="G2284" s="40"/>
      <c r="H2284" s="40"/>
    </row>
    <row r="2285" spans="1:8" x14ac:dyDescent="0.25">
      <c r="A2285" s="46" t="str">
        <f t="shared" si="100"/>
        <v>0000141816507211000155</v>
      </c>
      <c r="B2285" s="41" t="s">
        <v>12302</v>
      </c>
      <c r="C2285" s="41" t="s">
        <v>248</v>
      </c>
      <c r="D2285" s="41" t="s">
        <v>6365</v>
      </c>
      <c r="E2285" s="54">
        <v>23833.33</v>
      </c>
      <c r="F2285" s="42">
        <v>45783.455555555556</v>
      </c>
      <c r="G2285" s="40"/>
      <c r="H2285" s="40"/>
    </row>
    <row r="2286" spans="1:8" x14ac:dyDescent="0.25">
      <c r="A2286" s="46" t="str">
        <f t="shared" si="100"/>
        <v>0001047834776007000200</v>
      </c>
      <c r="B2286" s="41" t="s">
        <v>12303</v>
      </c>
      <c r="C2286" s="41" t="s">
        <v>250</v>
      </c>
      <c r="D2286" s="41" t="s">
        <v>10699</v>
      </c>
      <c r="E2286" s="54">
        <v>28809.81</v>
      </c>
      <c r="F2286" s="42">
        <v>45783.46597222222</v>
      </c>
      <c r="G2286" s="40"/>
      <c r="H2286" s="40"/>
    </row>
    <row r="2287" spans="1:8" x14ac:dyDescent="0.25">
      <c r="A2287" s="46" t="str">
        <f t="shared" si="100"/>
        <v>0005099933597659001602</v>
      </c>
      <c r="B2287" s="41" t="s">
        <v>12304</v>
      </c>
      <c r="C2287" s="41" t="s">
        <v>330</v>
      </c>
      <c r="D2287" s="41" t="s">
        <v>8651</v>
      </c>
      <c r="E2287" s="54">
        <v>337.28</v>
      </c>
      <c r="F2287" s="42">
        <v>45783.466666666667</v>
      </c>
      <c r="G2287" s="40"/>
      <c r="H2287" s="40"/>
    </row>
    <row r="2288" spans="1:8" x14ac:dyDescent="0.25">
      <c r="A2288" s="46" t="str">
        <f t="shared" si="100"/>
        <v>0005100633597659001602</v>
      </c>
      <c r="B2288" s="41" t="s">
        <v>12305</v>
      </c>
      <c r="C2288" s="41" t="s">
        <v>330</v>
      </c>
      <c r="D2288" s="41" t="s">
        <v>8651</v>
      </c>
      <c r="E2288" s="54">
        <v>337.28</v>
      </c>
      <c r="F2288" s="42">
        <v>45783.469444444447</v>
      </c>
      <c r="G2288" s="40"/>
      <c r="H2288" s="40"/>
    </row>
    <row r="2289" spans="1:8" x14ac:dyDescent="0.25">
      <c r="A2289" s="46" t="str">
        <f t="shared" si="100"/>
        <v>0001930301768873000101</v>
      </c>
      <c r="B2289" s="41" t="s">
        <v>12306</v>
      </c>
      <c r="C2289" s="41" t="s">
        <v>564</v>
      </c>
      <c r="D2289" s="41" t="s">
        <v>3490</v>
      </c>
      <c r="E2289" s="54">
        <v>26418</v>
      </c>
      <c r="F2289" s="42">
        <v>45783.474305555559</v>
      </c>
      <c r="G2289" s="40"/>
      <c r="H2289" s="40"/>
    </row>
    <row r="2290" spans="1:8" x14ac:dyDescent="0.25">
      <c r="A2290" s="46" t="str">
        <f t="shared" si="100"/>
        <v>0001930601768873000101</v>
      </c>
      <c r="B2290" s="41" t="s">
        <v>12307</v>
      </c>
      <c r="C2290" s="41" t="s">
        <v>564</v>
      </c>
      <c r="D2290" s="41" t="s">
        <v>3490</v>
      </c>
      <c r="E2290" s="54">
        <v>153510</v>
      </c>
      <c r="F2290" s="42">
        <v>45783.474999999999</v>
      </c>
      <c r="G2290" s="40"/>
      <c r="H2290" s="40"/>
    </row>
    <row r="2291" spans="1:8" x14ac:dyDescent="0.25">
      <c r="A2291" s="46" t="str">
        <f t="shared" si="100"/>
        <v>0001930701768873000101</v>
      </c>
      <c r="B2291" s="41" t="s">
        <v>12308</v>
      </c>
      <c r="C2291" s="41" t="s">
        <v>564</v>
      </c>
      <c r="D2291" s="41" t="s">
        <v>3490</v>
      </c>
      <c r="E2291" s="54">
        <v>161330</v>
      </c>
      <c r="F2291" s="42">
        <v>45783.478472222225</v>
      </c>
      <c r="G2291" s="40"/>
      <c r="H2291" s="40"/>
    </row>
    <row r="2292" spans="1:8" x14ac:dyDescent="0.25">
      <c r="A2292" s="46" t="str">
        <f t="shared" si="100"/>
        <v>00019307 - NC01768873000101</v>
      </c>
      <c r="B2292" s="41" t="s">
        <v>12309</v>
      </c>
      <c r="C2292" s="41" t="s">
        <v>564</v>
      </c>
      <c r="D2292" s="41" t="s">
        <v>3490</v>
      </c>
      <c r="E2292" s="54">
        <v>-953.7</v>
      </c>
      <c r="F2292" s="42">
        <v>45783.481249999997</v>
      </c>
      <c r="G2292" s="40"/>
      <c r="H2292" s="40"/>
    </row>
    <row r="2293" spans="1:8" x14ac:dyDescent="0.25">
      <c r="A2293" s="46" t="str">
        <f t="shared" si="100"/>
        <v>0001930801768873000101</v>
      </c>
      <c r="B2293" s="41" t="s">
        <v>12310</v>
      </c>
      <c r="C2293" s="41" t="s">
        <v>564</v>
      </c>
      <c r="D2293" s="41" t="s">
        <v>3490</v>
      </c>
      <c r="E2293" s="54">
        <v>40460</v>
      </c>
      <c r="F2293" s="42">
        <v>45783.481944444444</v>
      </c>
      <c r="G2293" s="40"/>
      <c r="H2293" s="40"/>
    </row>
    <row r="2294" spans="1:8" x14ac:dyDescent="0.25">
      <c r="A2294" s="46" t="str">
        <f t="shared" si="100"/>
        <v>0001930901768873000101</v>
      </c>
      <c r="B2294" s="41" t="s">
        <v>12311</v>
      </c>
      <c r="C2294" s="41" t="s">
        <v>564</v>
      </c>
      <c r="D2294" s="41" t="s">
        <v>3490</v>
      </c>
      <c r="E2294" s="54">
        <v>57120</v>
      </c>
      <c r="F2294" s="42">
        <v>45783.484027777777</v>
      </c>
      <c r="G2294" s="40"/>
      <c r="H2294" s="40"/>
    </row>
    <row r="2295" spans="1:8" x14ac:dyDescent="0.25">
      <c r="A2295" s="46" t="str">
        <f t="shared" si="100"/>
        <v>0271842372381189000110</v>
      </c>
      <c r="B2295" s="41" t="s">
        <v>12312</v>
      </c>
      <c r="C2295" s="41" t="s">
        <v>101</v>
      </c>
      <c r="D2295" s="41" t="s">
        <v>4872</v>
      </c>
      <c r="E2295" s="54">
        <v>60860</v>
      </c>
      <c r="F2295" s="42">
        <v>45783.487500000003</v>
      </c>
      <c r="G2295" s="40"/>
      <c r="H2295" s="40"/>
    </row>
    <row r="2296" spans="1:8" x14ac:dyDescent="0.25">
      <c r="A2296" s="46" t="str">
        <f t="shared" si="100"/>
        <v>0001930101768873000101</v>
      </c>
      <c r="B2296" s="41" t="s">
        <v>12313</v>
      </c>
      <c r="C2296" s="41" t="s">
        <v>564</v>
      </c>
      <c r="D2296" s="41" t="s">
        <v>3490</v>
      </c>
      <c r="E2296" s="54">
        <v>17340</v>
      </c>
      <c r="F2296" s="42">
        <v>45783.490972222222</v>
      </c>
      <c r="G2296" s="40"/>
      <c r="H2296" s="40"/>
    </row>
    <row r="2297" spans="1:8" x14ac:dyDescent="0.25">
      <c r="A2297" s="46" t="str">
        <f t="shared" si="100"/>
        <v>00012459RR19899556000190</v>
      </c>
      <c r="B2297" s="41" t="s">
        <v>12314</v>
      </c>
      <c r="C2297" s="41" t="s">
        <v>865</v>
      </c>
      <c r="D2297" s="41" t="s">
        <v>9123</v>
      </c>
      <c r="E2297" s="54">
        <v>450873.38</v>
      </c>
      <c r="F2297" s="42">
        <v>45783.493750000001</v>
      </c>
      <c r="G2297" s="40"/>
      <c r="H2297" s="40"/>
    </row>
    <row r="2298" spans="1:8" x14ac:dyDescent="0.25">
      <c r="A2298" s="46" t="str">
        <f t="shared" si="100"/>
        <v>0012183902730611000110</v>
      </c>
      <c r="B2298" s="41" t="s">
        <v>12315</v>
      </c>
      <c r="C2298" s="41" t="s">
        <v>779</v>
      </c>
      <c r="D2298" s="41" t="s">
        <v>4787</v>
      </c>
      <c r="E2298" s="54">
        <v>152013.35</v>
      </c>
      <c r="F2298" s="42">
        <v>45783.568055555559</v>
      </c>
      <c r="G2298" s="40"/>
      <c r="H2298" s="40"/>
    </row>
    <row r="2299" spans="1:8" x14ac:dyDescent="0.25">
      <c r="A2299" s="46" t="str">
        <f t="shared" si="100"/>
        <v>0012183702730611000110</v>
      </c>
      <c r="B2299" s="41" t="s">
        <v>12316</v>
      </c>
      <c r="C2299" s="41" t="s">
        <v>779</v>
      </c>
      <c r="D2299" s="41" t="s">
        <v>4787</v>
      </c>
      <c r="E2299" s="54">
        <v>221323.68</v>
      </c>
      <c r="F2299" s="42">
        <v>45783.577777777777</v>
      </c>
      <c r="G2299" s="40"/>
      <c r="H2299" s="40"/>
    </row>
    <row r="2300" spans="1:8" x14ac:dyDescent="0.25">
      <c r="A2300" s="46" t="str">
        <f t="shared" ref="A2300:A2323" si="101">B2300&amp;C2300</f>
        <v>0271961272381189000110</v>
      </c>
      <c r="B2300" s="41" t="s">
        <v>12317</v>
      </c>
      <c r="C2300" s="41" t="s">
        <v>101</v>
      </c>
      <c r="D2300" s="41" t="s">
        <v>4872</v>
      </c>
      <c r="E2300" s="54">
        <v>62365.65</v>
      </c>
      <c r="F2300" s="42">
        <v>45783.577777777777</v>
      </c>
      <c r="G2300" s="40"/>
      <c r="H2300" s="40"/>
    </row>
    <row r="2301" spans="1:8" x14ac:dyDescent="0.25">
      <c r="A2301" s="46" t="str">
        <f t="shared" si="101"/>
        <v>0271765772381189000110</v>
      </c>
      <c r="B2301" s="41" t="s">
        <v>12318</v>
      </c>
      <c r="C2301" s="41" t="s">
        <v>101</v>
      </c>
      <c r="D2301" s="41" t="s">
        <v>4872</v>
      </c>
      <c r="E2301" s="54">
        <v>61196.28</v>
      </c>
      <c r="F2301" s="42">
        <v>45783.583333333336</v>
      </c>
      <c r="G2301" s="40"/>
      <c r="H2301" s="40"/>
    </row>
    <row r="2302" spans="1:8" x14ac:dyDescent="0.25">
      <c r="A2302" s="46" t="str">
        <f t="shared" si="101"/>
        <v>0012183802730611000110</v>
      </c>
      <c r="B2302" s="41" t="s">
        <v>12319</v>
      </c>
      <c r="C2302" s="41" t="s">
        <v>779</v>
      </c>
      <c r="D2302" s="41" t="s">
        <v>4787</v>
      </c>
      <c r="E2302" s="54">
        <v>157177.32999999999</v>
      </c>
      <c r="F2302" s="42">
        <v>45783.584027777775</v>
      </c>
      <c r="G2302" s="40"/>
      <c r="H2302" s="40"/>
    </row>
    <row r="2303" spans="1:8" x14ac:dyDescent="0.25">
      <c r="A2303" s="46" t="str">
        <f t="shared" si="101"/>
        <v>0012184002730611000110</v>
      </c>
      <c r="B2303" s="41" t="s">
        <v>12320</v>
      </c>
      <c r="C2303" s="41" t="s">
        <v>779</v>
      </c>
      <c r="D2303" s="41" t="s">
        <v>4787</v>
      </c>
      <c r="E2303" s="54">
        <v>171514.68</v>
      </c>
      <c r="F2303" s="42">
        <v>45783.586805555555</v>
      </c>
      <c r="G2303" s="40"/>
      <c r="H2303" s="40"/>
    </row>
    <row r="2304" spans="1:8" x14ac:dyDescent="0.25">
      <c r="A2304" s="46" t="str">
        <f t="shared" si="101"/>
        <v>0271766372381189000110</v>
      </c>
      <c r="B2304" s="41" t="s">
        <v>12321</v>
      </c>
      <c r="C2304" s="41" t="s">
        <v>101</v>
      </c>
      <c r="D2304" s="41" t="s">
        <v>4872</v>
      </c>
      <c r="E2304" s="54">
        <v>61944.49</v>
      </c>
      <c r="F2304" s="42">
        <v>45783.588888888888</v>
      </c>
      <c r="G2304" s="40"/>
      <c r="H2304" s="40"/>
    </row>
    <row r="2305" spans="1:8" x14ac:dyDescent="0.25">
      <c r="A2305" s="46" t="str">
        <f t="shared" si="101"/>
        <v>0001930401768873000101</v>
      </c>
      <c r="B2305" s="41" t="s">
        <v>12322</v>
      </c>
      <c r="C2305" s="41" t="s">
        <v>564</v>
      </c>
      <c r="D2305" s="41" t="s">
        <v>3490</v>
      </c>
      <c r="E2305" s="54">
        <v>307700</v>
      </c>
      <c r="F2305" s="42">
        <v>45783.591666666667</v>
      </c>
      <c r="G2305" s="40"/>
      <c r="H2305" s="40"/>
    </row>
    <row r="2306" spans="1:8" x14ac:dyDescent="0.25">
      <c r="A2306" s="46" t="str">
        <f t="shared" si="101"/>
        <v>0005232802520543000165</v>
      </c>
      <c r="B2306" s="41" t="s">
        <v>12323</v>
      </c>
      <c r="C2306" s="41" t="s">
        <v>2798</v>
      </c>
      <c r="D2306" s="41" t="s">
        <v>4376</v>
      </c>
      <c r="E2306" s="54">
        <v>16400</v>
      </c>
      <c r="F2306" s="42">
        <v>45783.595833333333</v>
      </c>
      <c r="G2306" s="40"/>
      <c r="H2306" s="40"/>
    </row>
    <row r="2307" spans="1:8" x14ac:dyDescent="0.25">
      <c r="A2307" s="46" t="str">
        <f t="shared" si="101"/>
        <v>ADTO - 06/05/202532677330000374</v>
      </c>
      <c r="B2307" s="41" t="s">
        <v>12324</v>
      </c>
      <c r="C2307" s="41" t="s">
        <v>11396</v>
      </c>
      <c r="D2307" s="41" t="s">
        <v>11397</v>
      </c>
      <c r="E2307" s="54">
        <v>1013.99</v>
      </c>
      <c r="F2307" s="42">
        <v>45783.597222222219</v>
      </c>
      <c r="G2307" s="40"/>
      <c r="H2307" s="40"/>
    </row>
    <row r="2308" spans="1:8" x14ac:dyDescent="0.25">
      <c r="A2308" s="46" t="str">
        <f t="shared" si="101"/>
        <v>ADTO - 06/05/202511623188001546</v>
      </c>
      <c r="B2308" s="41" t="s">
        <v>12324</v>
      </c>
      <c r="C2308" s="41" t="s">
        <v>12325</v>
      </c>
      <c r="D2308" s="41" t="s">
        <v>12326</v>
      </c>
      <c r="E2308" s="54">
        <v>0</v>
      </c>
      <c r="F2308" s="42">
        <v>45783.602777777778</v>
      </c>
      <c r="G2308" s="40"/>
      <c r="H2308" s="40"/>
    </row>
    <row r="2309" spans="1:8" x14ac:dyDescent="0.25">
      <c r="A2309" s="46" t="str">
        <f t="shared" si="101"/>
        <v>0005232502520543000165</v>
      </c>
      <c r="B2309" s="41" t="s">
        <v>12327</v>
      </c>
      <c r="C2309" s="41" t="s">
        <v>2798</v>
      </c>
      <c r="D2309" s="41" t="s">
        <v>4376</v>
      </c>
      <c r="E2309" s="54">
        <v>7000</v>
      </c>
      <c r="F2309" s="42">
        <v>45783.606944444444</v>
      </c>
      <c r="G2309" s="40"/>
      <c r="H2309" s="40"/>
    </row>
    <row r="2310" spans="1:8" x14ac:dyDescent="0.25">
      <c r="A2310" s="46" t="str">
        <f t="shared" si="101"/>
        <v>0000016959518294000190</v>
      </c>
      <c r="B2310" s="41" t="s">
        <v>2825</v>
      </c>
      <c r="C2310" s="41" t="s">
        <v>12328</v>
      </c>
      <c r="D2310" s="41" t="s">
        <v>12329</v>
      </c>
      <c r="E2310" s="54">
        <v>1075</v>
      </c>
      <c r="F2310" s="42">
        <v>45783.609027777777</v>
      </c>
      <c r="G2310" s="40"/>
      <c r="H2310" s="40"/>
    </row>
    <row r="2311" spans="1:8" x14ac:dyDescent="0.25">
      <c r="A2311" s="46" t="str">
        <f t="shared" si="101"/>
        <v>0005232402520543000165</v>
      </c>
      <c r="B2311" s="41" t="s">
        <v>12330</v>
      </c>
      <c r="C2311" s="41" t="s">
        <v>2798</v>
      </c>
      <c r="D2311" s="41" t="s">
        <v>4376</v>
      </c>
      <c r="E2311" s="54">
        <v>13100</v>
      </c>
      <c r="F2311" s="42">
        <v>45783.612500000003</v>
      </c>
      <c r="G2311" s="40"/>
      <c r="H2311" s="40"/>
    </row>
    <row r="2312" spans="1:8" x14ac:dyDescent="0.25">
      <c r="A2312" s="46" t="str">
        <f t="shared" si="101"/>
        <v>1015248833829499000101</v>
      </c>
      <c r="B2312" s="41" t="s">
        <v>12331</v>
      </c>
      <c r="C2312" s="41" t="s">
        <v>12332</v>
      </c>
      <c r="D2312" s="41" t="s">
        <v>12333</v>
      </c>
      <c r="E2312" s="54">
        <v>630</v>
      </c>
      <c r="F2312" s="42">
        <v>45783.613194444442</v>
      </c>
      <c r="G2312" s="40"/>
      <c r="H2312" s="40"/>
    </row>
    <row r="2313" spans="1:8" x14ac:dyDescent="0.25">
      <c r="A2313" s="46" t="str">
        <f t="shared" si="101"/>
        <v>0000896429065741000213</v>
      </c>
      <c r="B2313" s="41" t="s">
        <v>12334</v>
      </c>
      <c r="C2313" s="41" t="s">
        <v>2222</v>
      </c>
      <c r="D2313" s="41" t="s">
        <v>7991</v>
      </c>
      <c r="E2313" s="54">
        <v>1930</v>
      </c>
      <c r="F2313" s="42">
        <v>45783.615972222222</v>
      </c>
      <c r="G2313" s="40"/>
      <c r="H2313" s="40"/>
    </row>
    <row r="2314" spans="1:8" x14ac:dyDescent="0.25">
      <c r="A2314" s="46" t="str">
        <f t="shared" si="101"/>
        <v>0005232702520543000165</v>
      </c>
      <c r="B2314" s="41" t="s">
        <v>12335</v>
      </c>
      <c r="C2314" s="41" t="s">
        <v>2798</v>
      </c>
      <c r="D2314" s="41" t="s">
        <v>4376</v>
      </c>
      <c r="E2314" s="54">
        <v>1700</v>
      </c>
      <c r="F2314" s="42">
        <v>45783.620138888888</v>
      </c>
      <c r="G2314" s="40"/>
      <c r="H2314" s="40"/>
    </row>
    <row r="2315" spans="1:8" x14ac:dyDescent="0.25">
      <c r="A2315" s="46" t="str">
        <f t="shared" si="101"/>
        <v>0005232602520543000165</v>
      </c>
      <c r="B2315" s="41" t="s">
        <v>12336</v>
      </c>
      <c r="C2315" s="41" t="s">
        <v>2798</v>
      </c>
      <c r="D2315" s="41" t="s">
        <v>4376</v>
      </c>
      <c r="E2315" s="54">
        <v>7200</v>
      </c>
      <c r="F2315" s="42">
        <v>45783.620138888888</v>
      </c>
      <c r="G2315" s="40"/>
      <c r="H2315" s="40"/>
    </row>
    <row r="2316" spans="1:8" x14ac:dyDescent="0.25">
      <c r="A2316" s="46" t="str">
        <f t="shared" si="101"/>
        <v>0194882437083474000154</v>
      </c>
      <c r="B2316" s="41" t="s">
        <v>12337</v>
      </c>
      <c r="C2316" s="41" t="s">
        <v>3197</v>
      </c>
      <c r="D2316" s="41" t="s">
        <v>3198</v>
      </c>
      <c r="E2316" s="54">
        <v>1925.35</v>
      </c>
      <c r="F2316" s="42">
        <v>45783.62222222222</v>
      </c>
      <c r="G2316" s="40"/>
      <c r="H2316" s="40"/>
    </row>
    <row r="2317" spans="1:8" x14ac:dyDescent="0.25">
      <c r="A2317" s="46" t="str">
        <f t="shared" si="101"/>
        <v>0075438737054319000100</v>
      </c>
      <c r="B2317" s="41" t="s">
        <v>12338</v>
      </c>
      <c r="C2317" s="41" t="s">
        <v>4810</v>
      </c>
      <c r="D2317" s="41" t="s">
        <v>4811</v>
      </c>
      <c r="E2317" s="54">
        <v>10079.25</v>
      </c>
      <c r="F2317" s="42">
        <v>45783.626388888886</v>
      </c>
      <c r="G2317" s="40"/>
      <c r="H2317" s="40"/>
    </row>
    <row r="2318" spans="1:8" x14ac:dyDescent="0.25">
      <c r="A2318" s="46" t="str">
        <f t="shared" si="101"/>
        <v>0227981381611931000985</v>
      </c>
      <c r="B2318" s="41" t="s">
        <v>12339</v>
      </c>
      <c r="C2318" s="41" t="s">
        <v>7885</v>
      </c>
      <c r="D2318" s="41" t="s">
        <v>7886</v>
      </c>
      <c r="E2318" s="54">
        <v>1811.23</v>
      </c>
      <c r="F2318" s="42">
        <v>45783.631944444445</v>
      </c>
      <c r="G2318" s="40"/>
      <c r="H2318" s="40"/>
    </row>
    <row r="2319" spans="1:8" x14ac:dyDescent="0.25">
      <c r="A2319" s="46" t="str">
        <f t="shared" si="101"/>
        <v>0000437810705673000109</v>
      </c>
      <c r="B2319" s="41" t="s">
        <v>12340</v>
      </c>
      <c r="C2319" s="41" t="s">
        <v>11060</v>
      </c>
      <c r="D2319" s="41" t="s">
        <v>11061</v>
      </c>
      <c r="E2319" s="54">
        <v>175</v>
      </c>
      <c r="F2319" s="42">
        <v>45783.634722222225</v>
      </c>
      <c r="G2319" s="40"/>
      <c r="H2319" s="40"/>
    </row>
    <row r="2320" spans="1:8" x14ac:dyDescent="0.25">
      <c r="A2320" s="46" t="str">
        <f t="shared" si="101"/>
        <v>0002184009943754000150</v>
      </c>
      <c r="B2320" s="41" t="s">
        <v>12341</v>
      </c>
      <c r="C2320" s="41" t="s">
        <v>3670</v>
      </c>
      <c r="D2320" s="41" t="s">
        <v>3671</v>
      </c>
      <c r="E2320" s="54">
        <v>4026.58</v>
      </c>
      <c r="F2320" s="42">
        <v>45783.637499999997</v>
      </c>
      <c r="G2320" s="40"/>
      <c r="H2320" s="40"/>
    </row>
    <row r="2321" spans="1:8" x14ac:dyDescent="0.25">
      <c r="A2321" s="46" t="str">
        <f t="shared" si="101"/>
        <v>0006823231329180000183</v>
      </c>
      <c r="B2321" s="41" t="s">
        <v>12342</v>
      </c>
      <c r="C2321" s="41" t="s">
        <v>7403</v>
      </c>
      <c r="D2321" s="41" t="s">
        <v>7404</v>
      </c>
      <c r="E2321" s="54">
        <v>782.6</v>
      </c>
      <c r="F2321" s="42">
        <v>45783.640277777777</v>
      </c>
      <c r="G2321" s="40"/>
      <c r="H2321" s="40"/>
    </row>
    <row r="2322" spans="1:8" x14ac:dyDescent="0.25">
      <c r="A2322" s="46" t="str">
        <f t="shared" si="101"/>
        <v>0001428373780397000155</v>
      </c>
      <c r="B2322" s="41" t="s">
        <v>12343</v>
      </c>
      <c r="C2322" s="41" t="s">
        <v>7305</v>
      </c>
      <c r="D2322" s="41" t="s">
        <v>7306</v>
      </c>
      <c r="E2322" s="54">
        <v>1970</v>
      </c>
      <c r="F2322" s="42">
        <v>45783.645138888889</v>
      </c>
      <c r="G2322" s="40"/>
      <c r="H2322" s="40"/>
    </row>
    <row r="2323" spans="1:8" x14ac:dyDescent="0.25">
      <c r="A2323" s="46" t="str">
        <f t="shared" si="101"/>
        <v>04/2025 148307113000160</v>
      </c>
      <c r="B2323" s="41" t="s">
        <v>12344</v>
      </c>
      <c r="C2323" s="41" t="s">
        <v>8189</v>
      </c>
      <c r="D2323" s="41" t="s">
        <v>8190</v>
      </c>
      <c r="E2323" s="54">
        <v>3253144.81</v>
      </c>
      <c r="F2323" s="42">
        <v>45783.645138888889</v>
      </c>
      <c r="G2323" s="40"/>
      <c r="H2323" s="40"/>
    </row>
    <row r="2324" spans="1:8" x14ac:dyDescent="0.25">
      <c r="A2324" s="46" t="str">
        <f t="shared" ref="A2324:A2341" si="102">B2324&amp;C2324</f>
        <v>0758744172381189000110</v>
      </c>
      <c r="B2324" s="41" t="s">
        <v>2154</v>
      </c>
      <c r="C2324" s="41" t="s">
        <v>101</v>
      </c>
      <c r="D2324" s="41" t="s">
        <v>4872</v>
      </c>
      <c r="E2324" s="54">
        <v>126139.01</v>
      </c>
      <c r="F2324" s="42">
        <v>45783.675694444442</v>
      </c>
      <c r="G2324" s="40"/>
      <c r="H2324" s="40"/>
    </row>
    <row r="2325" spans="1:8" x14ac:dyDescent="0.25">
      <c r="A2325" s="46" t="str">
        <f t="shared" si="102"/>
        <v>0001696142288886000160</v>
      </c>
      <c r="B2325" s="41" t="s">
        <v>12345</v>
      </c>
      <c r="C2325" s="41" t="s">
        <v>45</v>
      </c>
      <c r="D2325" s="41" t="s">
        <v>4349</v>
      </c>
      <c r="E2325" s="54">
        <v>136388.9</v>
      </c>
      <c r="F2325" s="42">
        <v>45783.68472222222</v>
      </c>
      <c r="G2325" s="40"/>
      <c r="H2325" s="40"/>
    </row>
    <row r="2326" spans="1:8" x14ac:dyDescent="0.25">
      <c r="A2326" s="46" t="str">
        <f t="shared" si="102"/>
        <v>0759408372381189001001</v>
      </c>
      <c r="B2326" s="41" t="s">
        <v>2153</v>
      </c>
      <c r="C2326" s="41" t="s">
        <v>347</v>
      </c>
      <c r="D2326" s="41" t="s">
        <v>4872</v>
      </c>
      <c r="E2326" s="54">
        <v>125292.07</v>
      </c>
      <c r="F2326" s="42">
        <v>45783.688888888886</v>
      </c>
      <c r="G2326" s="40"/>
      <c r="H2326" s="40"/>
    </row>
    <row r="2327" spans="1:8" x14ac:dyDescent="0.25">
      <c r="A2327" s="46" t="str">
        <f t="shared" si="102"/>
        <v>0758742672381189000110</v>
      </c>
      <c r="B2327" s="41" t="s">
        <v>2156</v>
      </c>
      <c r="C2327" s="41" t="s">
        <v>101</v>
      </c>
      <c r="D2327" s="41" t="s">
        <v>4872</v>
      </c>
      <c r="E2327" s="54">
        <v>122547.41</v>
      </c>
      <c r="F2327" s="42">
        <v>45783.69027777778</v>
      </c>
      <c r="G2327" s="40"/>
      <c r="H2327" s="40"/>
    </row>
    <row r="2328" spans="1:8" x14ac:dyDescent="0.25">
      <c r="A2328" s="46" t="str">
        <f t="shared" si="102"/>
        <v>00019301 - NC01768873000101</v>
      </c>
      <c r="B2328" s="41" t="s">
        <v>12346</v>
      </c>
      <c r="C2328" s="41" t="s">
        <v>564</v>
      </c>
      <c r="D2328" s="41" t="s">
        <v>3490</v>
      </c>
      <c r="E2328" s="54">
        <v>-2937.6</v>
      </c>
      <c r="F2328" s="42">
        <v>45783.740277777775</v>
      </c>
      <c r="G2328" s="40"/>
      <c r="H2328" s="40"/>
    </row>
    <row r="2329" spans="1:8" x14ac:dyDescent="0.25">
      <c r="A2329" s="46" t="str">
        <f t="shared" si="102"/>
        <v>0001930201768873000101</v>
      </c>
      <c r="B2329" s="41" t="s">
        <v>12347</v>
      </c>
      <c r="C2329" s="41" t="s">
        <v>564</v>
      </c>
      <c r="D2329" s="41" t="s">
        <v>3490</v>
      </c>
      <c r="E2329" s="54">
        <v>167620</v>
      </c>
      <c r="F2329" s="42">
        <v>45784.365277777775</v>
      </c>
      <c r="G2329" s="40"/>
      <c r="H2329" s="40"/>
    </row>
    <row r="2330" spans="1:8" x14ac:dyDescent="0.25">
      <c r="A2330" s="46" t="str">
        <f t="shared" si="102"/>
        <v>DESP#000056824863</v>
      </c>
      <c r="B2330" s="41" t="s">
        <v>12348</v>
      </c>
      <c r="C2330" s="41"/>
      <c r="D2330" s="41" t="s">
        <v>11858</v>
      </c>
      <c r="E2330" s="54">
        <v>77.58</v>
      </c>
      <c r="F2330" s="42">
        <v>45784.384722222225</v>
      </c>
      <c r="G2330" s="40"/>
      <c r="H2330" s="40"/>
    </row>
    <row r="2331" spans="1:8" x14ac:dyDescent="0.25">
      <c r="A2331" s="46" t="str">
        <f t="shared" si="102"/>
        <v>DESP#000056824890</v>
      </c>
      <c r="B2331" s="41" t="s">
        <v>12349</v>
      </c>
      <c r="C2331" s="41"/>
      <c r="D2331" s="41" t="s">
        <v>11803</v>
      </c>
      <c r="E2331" s="54">
        <v>20.18</v>
      </c>
      <c r="F2331" s="42">
        <v>45784.384722222225</v>
      </c>
      <c r="G2331" s="40"/>
      <c r="H2331" s="40"/>
    </row>
    <row r="2332" spans="1:8" x14ac:dyDescent="0.25">
      <c r="A2332" s="46" t="str">
        <f t="shared" si="102"/>
        <v>DESP#000056838030</v>
      </c>
      <c r="B2332" s="41" t="s">
        <v>12350</v>
      </c>
      <c r="C2332" s="41"/>
      <c r="D2332" s="41" t="s">
        <v>11980</v>
      </c>
      <c r="E2332" s="54">
        <v>85.25</v>
      </c>
      <c r="F2332" s="42">
        <v>45784.384722222225</v>
      </c>
      <c r="G2332" s="40"/>
      <c r="H2332" s="40"/>
    </row>
    <row r="2333" spans="1:8" x14ac:dyDescent="0.25">
      <c r="A2333" s="46" t="str">
        <f t="shared" si="102"/>
        <v>0759016672381189000110</v>
      </c>
      <c r="B2333" s="41" t="s">
        <v>2155</v>
      </c>
      <c r="C2333" s="41" t="s">
        <v>101</v>
      </c>
      <c r="D2333" s="41" t="s">
        <v>4872</v>
      </c>
      <c r="E2333" s="54">
        <v>120596.36</v>
      </c>
      <c r="F2333" s="42">
        <v>45784.399305555555</v>
      </c>
      <c r="G2333" s="40"/>
      <c r="H2333" s="40"/>
    </row>
    <row r="2334" spans="1:8" x14ac:dyDescent="0.25">
      <c r="A2334" s="46" t="str">
        <f t="shared" si="102"/>
        <v>ADTO 07.05.202511623188000140</v>
      </c>
      <c r="B2334" s="41" t="s">
        <v>12351</v>
      </c>
      <c r="C2334" s="41" t="s">
        <v>12352</v>
      </c>
      <c r="D2334" s="41" t="s">
        <v>12326</v>
      </c>
      <c r="E2334" s="54">
        <v>469.78</v>
      </c>
      <c r="F2334" s="42">
        <v>45784.418055555558</v>
      </c>
      <c r="G2334" s="40"/>
      <c r="H2334" s="40"/>
    </row>
    <row r="2335" spans="1:8" x14ac:dyDescent="0.25">
      <c r="A2335" s="46" t="str">
        <f t="shared" si="102"/>
        <v>04197047 DEV TRIBUTO23412247000110</v>
      </c>
      <c r="B2335" s="41" t="s">
        <v>12353</v>
      </c>
      <c r="C2335" s="41" t="s">
        <v>14</v>
      </c>
      <c r="D2335" s="41" t="s">
        <v>3477</v>
      </c>
      <c r="E2335" s="54">
        <v>1077.22</v>
      </c>
      <c r="F2335" s="42">
        <v>45784.422222222223</v>
      </c>
      <c r="G2335" s="40"/>
      <c r="H2335" s="40"/>
    </row>
    <row r="2336" spans="1:8" x14ac:dyDescent="0.25">
      <c r="A2336" s="46" t="str">
        <f t="shared" si="102"/>
        <v>DESP#000056824932</v>
      </c>
      <c r="B2336" s="41" t="s">
        <v>12354</v>
      </c>
      <c r="C2336" s="41"/>
      <c r="D2336" s="41" t="s">
        <v>11932</v>
      </c>
      <c r="E2336" s="54">
        <v>148.49</v>
      </c>
      <c r="F2336" s="42">
        <v>45784.45416666667</v>
      </c>
      <c r="G2336" s="40"/>
      <c r="H2336" s="40"/>
    </row>
    <row r="2337" spans="1:8" x14ac:dyDescent="0.25">
      <c r="A2337" s="46" t="str">
        <f t="shared" si="102"/>
        <v>DESP#000056838449</v>
      </c>
      <c r="B2337" s="41" t="s">
        <v>12355</v>
      </c>
      <c r="C2337" s="41"/>
      <c r="D2337" s="41" t="s">
        <v>11980</v>
      </c>
      <c r="E2337" s="54">
        <v>53.9</v>
      </c>
      <c r="F2337" s="42">
        <v>45784.45416666667</v>
      </c>
      <c r="G2337" s="40"/>
      <c r="H2337" s="40"/>
    </row>
    <row r="2338" spans="1:8" x14ac:dyDescent="0.25">
      <c r="A2338" s="46" t="str">
        <f t="shared" si="102"/>
        <v>DESP#000056894152</v>
      </c>
      <c r="B2338" s="41" t="s">
        <v>12356</v>
      </c>
      <c r="C2338" s="41"/>
      <c r="D2338" s="41" t="s">
        <v>12357</v>
      </c>
      <c r="E2338" s="54">
        <v>214.41</v>
      </c>
      <c r="F2338" s="42">
        <v>45784.45416666667</v>
      </c>
      <c r="G2338" s="40"/>
      <c r="H2338" s="40"/>
    </row>
    <row r="2339" spans="1:8" x14ac:dyDescent="0.25">
      <c r="A2339" s="46" t="str">
        <f t="shared" si="102"/>
        <v>ADTO#000056089843</v>
      </c>
      <c r="B2339" s="41" t="s">
        <v>12358</v>
      </c>
      <c r="C2339" s="41"/>
      <c r="D2339" s="41" t="s">
        <v>12359</v>
      </c>
      <c r="E2339" s="54">
        <v>555</v>
      </c>
      <c r="F2339" s="42">
        <v>45784.454861111109</v>
      </c>
      <c r="G2339" s="40"/>
      <c r="H2339" s="40"/>
    </row>
    <row r="2340" spans="1:8" x14ac:dyDescent="0.25">
      <c r="A2340" s="46" t="str">
        <f t="shared" si="102"/>
        <v>ADTO#000056478653</v>
      </c>
      <c r="B2340" s="41" t="s">
        <v>12360</v>
      </c>
      <c r="C2340" s="41"/>
      <c r="D2340" s="41" t="s">
        <v>11665</v>
      </c>
      <c r="E2340" s="54">
        <v>370</v>
      </c>
      <c r="F2340" s="42">
        <v>45784.454861111109</v>
      </c>
      <c r="G2340" s="40"/>
      <c r="H2340" s="40"/>
    </row>
    <row r="2341" spans="1:8" x14ac:dyDescent="0.25">
      <c r="A2341" s="46" t="str">
        <f t="shared" si="102"/>
        <v>ADTO#000056697997</v>
      </c>
      <c r="B2341" s="41" t="s">
        <v>12361</v>
      </c>
      <c r="C2341" s="41"/>
      <c r="D2341" s="41" t="s">
        <v>12362</v>
      </c>
      <c r="E2341" s="54">
        <v>1295</v>
      </c>
      <c r="F2341" s="42">
        <v>45784.454861111109</v>
      </c>
      <c r="G2341" s="40"/>
      <c r="H2341" s="40"/>
    </row>
    <row r="2342" spans="1:8" x14ac:dyDescent="0.25">
      <c r="A2342" s="46" t="str">
        <f t="shared" ref="A2342:A2384" si="103">B2342&amp;C2342</f>
        <v>ADTO#000056880235</v>
      </c>
      <c r="B2342" s="41" t="s">
        <v>12363</v>
      </c>
      <c r="C2342" s="41"/>
      <c r="D2342" s="41" t="s">
        <v>12364</v>
      </c>
      <c r="E2342" s="54">
        <v>925</v>
      </c>
      <c r="F2342" s="42">
        <v>45784.454861111109</v>
      </c>
      <c r="G2342" s="40"/>
      <c r="H2342" s="40"/>
    </row>
    <row r="2343" spans="1:8" x14ac:dyDescent="0.25">
      <c r="A2343" s="46" t="str">
        <f t="shared" si="103"/>
        <v>ADTO#000056880269</v>
      </c>
      <c r="B2343" s="41" t="s">
        <v>12365</v>
      </c>
      <c r="C2343" s="41"/>
      <c r="D2343" s="41" t="s">
        <v>12366</v>
      </c>
      <c r="E2343" s="54">
        <v>925</v>
      </c>
      <c r="F2343" s="42">
        <v>45784.454861111109</v>
      </c>
      <c r="G2343" s="40"/>
      <c r="H2343" s="40"/>
    </row>
    <row r="2344" spans="1:8" x14ac:dyDescent="0.25">
      <c r="A2344" s="46" t="str">
        <f t="shared" si="103"/>
        <v>0001484383240333009090</v>
      </c>
      <c r="B2344" s="41" t="s">
        <v>12367</v>
      </c>
      <c r="C2344" s="41" t="s">
        <v>11403</v>
      </c>
      <c r="D2344" s="41" t="s">
        <v>11401</v>
      </c>
      <c r="E2344" s="54">
        <v>557.4</v>
      </c>
      <c r="F2344" s="42">
        <v>45784.479166666664</v>
      </c>
      <c r="G2344" s="40"/>
      <c r="H2344" s="40"/>
    </row>
    <row r="2345" spans="1:8" x14ac:dyDescent="0.25">
      <c r="A2345" s="46" t="str">
        <f t="shared" si="103"/>
        <v>8143000000271775702566224000190</v>
      </c>
      <c r="B2345" s="41" t="s">
        <v>12368</v>
      </c>
      <c r="C2345" s="41" t="s">
        <v>9737</v>
      </c>
      <c r="D2345" s="41" t="s">
        <v>9738</v>
      </c>
      <c r="E2345" s="54">
        <v>274185.36</v>
      </c>
      <c r="F2345" s="42">
        <v>45784.481944444444</v>
      </c>
      <c r="G2345" s="40"/>
      <c r="H2345" s="40"/>
    </row>
    <row r="2346" spans="1:8" x14ac:dyDescent="0.25">
      <c r="A2346" s="46" t="str">
        <f t="shared" si="103"/>
        <v>819052018506000402566224000190</v>
      </c>
      <c r="B2346" s="41" t="s">
        <v>12369</v>
      </c>
      <c r="C2346" s="41" t="s">
        <v>9737</v>
      </c>
      <c r="D2346" s="41" t="s">
        <v>9738</v>
      </c>
      <c r="E2346" s="54">
        <v>53271.360000000001</v>
      </c>
      <c r="F2346" s="42">
        <v>45784.486805555556</v>
      </c>
      <c r="G2346" s="40"/>
      <c r="H2346" s="40"/>
    </row>
    <row r="2347" spans="1:8" x14ac:dyDescent="0.25">
      <c r="A2347" s="46" t="str">
        <f t="shared" si="103"/>
        <v>DEV 04/202523449511000190</v>
      </c>
      <c r="B2347" s="41" t="s">
        <v>12370</v>
      </c>
      <c r="C2347" s="41" t="s">
        <v>12371</v>
      </c>
      <c r="D2347" s="41" t="s">
        <v>12372</v>
      </c>
      <c r="E2347" s="54">
        <v>253067.71</v>
      </c>
      <c r="F2347" s="42">
        <v>45784.497916666667</v>
      </c>
      <c r="G2347" s="40"/>
      <c r="H2347" s="40"/>
    </row>
    <row r="2348" spans="1:8" x14ac:dyDescent="0.25">
      <c r="A2348" s="46" t="str">
        <f t="shared" si="103"/>
        <v>52313160832616847Gallup, Inc.</v>
      </c>
      <c r="B2348" s="41" t="s">
        <v>12373</v>
      </c>
      <c r="C2348" s="41" t="s">
        <v>12374</v>
      </c>
      <c r="D2348" s="41" t="s">
        <v>12375</v>
      </c>
      <c r="E2348" s="54">
        <v>274.89</v>
      </c>
      <c r="F2348" s="42">
        <v>45784.577777777777</v>
      </c>
      <c r="G2348" s="40"/>
      <c r="H2348" s="40"/>
    </row>
    <row r="2349" spans="1:8" x14ac:dyDescent="0.25">
      <c r="A2349" s="46" t="str">
        <f t="shared" si="103"/>
        <v>0501879633564543000190</v>
      </c>
      <c r="B2349" s="41" t="s">
        <v>12376</v>
      </c>
      <c r="C2349" s="41" t="s">
        <v>9010</v>
      </c>
      <c r="D2349" s="41" t="s">
        <v>9011</v>
      </c>
      <c r="E2349" s="54">
        <v>41234.879999999997</v>
      </c>
      <c r="F2349" s="42">
        <v>45784.677083333336</v>
      </c>
      <c r="G2349" s="40"/>
      <c r="H2349" s="40"/>
    </row>
    <row r="2350" spans="1:8" x14ac:dyDescent="0.25">
      <c r="A2350" s="46" t="str">
        <f t="shared" si="103"/>
        <v>SIND RJ 04/202533953449000123</v>
      </c>
      <c r="B2350" s="41" t="s">
        <v>12377</v>
      </c>
      <c r="C2350" s="41" t="s">
        <v>9109</v>
      </c>
      <c r="D2350" s="41" t="s">
        <v>9110</v>
      </c>
      <c r="E2350" s="54">
        <v>750</v>
      </c>
      <c r="F2350" s="42">
        <v>45785.390972222223</v>
      </c>
      <c r="G2350" s="40"/>
      <c r="H2350" s="40"/>
    </row>
    <row r="2351" spans="1:8" x14ac:dyDescent="0.25">
      <c r="A2351" s="46" t="str">
        <f t="shared" si="103"/>
        <v>DESP#000056881971</v>
      </c>
      <c r="B2351" s="41" t="s">
        <v>12378</v>
      </c>
      <c r="C2351" s="41"/>
      <c r="D2351" s="41" t="s">
        <v>12379</v>
      </c>
      <c r="E2351" s="54">
        <v>138</v>
      </c>
      <c r="F2351" s="42">
        <v>45785.393055555556</v>
      </c>
      <c r="G2351" s="40"/>
      <c r="H2351" s="40"/>
    </row>
    <row r="2352" spans="1:8" x14ac:dyDescent="0.25">
      <c r="A2352" s="46" t="str">
        <f t="shared" si="103"/>
        <v>DESP#000056882390</v>
      </c>
      <c r="B2352" s="41" t="s">
        <v>12380</v>
      </c>
      <c r="C2352" s="41"/>
      <c r="D2352" s="41" t="s">
        <v>11473</v>
      </c>
      <c r="E2352" s="54">
        <v>8746.7999999999993</v>
      </c>
      <c r="F2352" s="42">
        <v>45785.393055555556</v>
      </c>
      <c r="G2352" s="40"/>
      <c r="H2352" s="40"/>
    </row>
    <row r="2353" spans="1:8" x14ac:dyDescent="0.25">
      <c r="A2353" s="46" t="str">
        <f t="shared" si="103"/>
        <v>DESP#000056882458</v>
      </c>
      <c r="B2353" s="41" t="s">
        <v>12381</v>
      </c>
      <c r="C2353" s="41"/>
      <c r="D2353" s="41" t="s">
        <v>12134</v>
      </c>
      <c r="E2353" s="54">
        <v>0</v>
      </c>
      <c r="F2353" s="42">
        <v>45785.393055555556</v>
      </c>
      <c r="G2353" s="40"/>
      <c r="H2353" s="40"/>
    </row>
    <row r="2354" spans="1:8" x14ac:dyDescent="0.25">
      <c r="A2354" s="46" t="str">
        <f t="shared" si="103"/>
        <v>DESP#000056920205</v>
      </c>
      <c r="B2354" s="41" t="s">
        <v>12382</v>
      </c>
      <c r="C2354" s="41"/>
      <c r="D2354" s="41" t="s">
        <v>11444</v>
      </c>
      <c r="E2354" s="54">
        <v>370</v>
      </c>
      <c r="F2354" s="42">
        <v>45785.393055555556</v>
      </c>
      <c r="G2354" s="40"/>
      <c r="H2354" s="40"/>
    </row>
    <row r="2355" spans="1:8" x14ac:dyDescent="0.25">
      <c r="A2355" s="46" t="str">
        <f t="shared" si="103"/>
        <v>SIND SC 04/202582517897000190</v>
      </c>
      <c r="B2355" s="41" t="s">
        <v>12383</v>
      </c>
      <c r="C2355" s="41" t="s">
        <v>9111</v>
      </c>
      <c r="D2355" s="41" t="s">
        <v>9112</v>
      </c>
      <c r="E2355" s="54">
        <v>265</v>
      </c>
      <c r="F2355" s="42">
        <v>45785.421527777777</v>
      </c>
      <c r="G2355" s="40"/>
      <c r="H2355" s="40"/>
    </row>
    <row r="2356" spans="1:8" x14ac:dyDescent="0.25">
      <c r="A2356" s="46" t="str">
        <f t="shared" si="103"/>
        <v>ADTO#000056478657</v>
      </c>
      <c r="B2356" s="41" t="s">
        <v>12384</v>
      </c>
      <c r="C2356" s="41"/>
      <c r="D2356" s="41" t="s">
        <v>11665</v>
      </c>
      <c r="E2356" s="54">
        <v>555</v>
      </c>
      <c r="F2356" s="42">
        <v>45785.429861111108</v>
      </c>
      <c r="G2356" s="40"/>
      <c r="H2356" s="40"/>
    </row>
    <row r="2357" spans="1:8" x14ac:dyDescent="0.25">
      <c r="A2357" s="46" t="str">
        <f t="shared" si="103"/>
        <v>ADTO#000056838945</v>
      </c>
      <c r="B2357" s="41" t="s">
        <v>12385</v>
      </c>
      <c r="C2357" s="41"/>
      <c r="D2357" s="41" t="s">
        <v>11878</v>
      </c>
      <c r="E2357" s="54">
        <v>740</v>
      </c>
      <c r="F2357" s="42">
        <v>45785.429861111108</v>
      </c>
      <c r="G2357" s="40"/>
      <c r="H2357" s="40"/>
    </row>
    <row r="2358" spans="1:8" x14ac:dyDescent="0.25">
      <c r="A2358" s="46" t="str">
        <f t="shared" si="103"/>
        <v>ADTO#000056895951</v>
      </c>
      <c r="B2358" s="41" t="s">
        <v>12386</v>
      </c>
      <c r="C2358" s="41"/>
      <c r="D2358" s="41" t="s">
        <v>12387</v>
      </c>
      <c r="E2358" s="54">
        <v>370</v>
      </c>
      <c r="F2358" s="42">
        <v>45785.429861111108</v>
      </c>
      <c r="G2358" s="40"/>
      <c r="H2358" s="40"/>
    </row>
    <row r="2359" spans="1:8" x14ac:dyDescent="0.25">
      <c r="A2359" s="46" t="str">
        <f t="shared" si="103"/>
        <v>SIND URB DF 04/202500718346000120</v>
      </c>
      <c r="B2359" s="41" t="s">
        <v>12388</v>
      </c>
      <c r="C2359" s="41" t="s">
        <v>9105</v>
      </c>
      <c r="D2359" s="41" t="s">
        <v>9106</v>
      </c>
      <c r="E2359" s="54">
        <v>4849.58</v>
      </c>
      <c r="F2359" s="42">
        <v>45785.430555555555</v>
      </c>
      <c r="G2359" s="40"/>
      <c r="H2359" s="40"/>
    </row>
    <row r="2360" spans="1:8" x14ac:dyDescent="0.25">
      <c r="A2360" s="46" t="str">
        <f t="shared" si="103"/>
        <v>SIND TRAB EMP RJ 04/202504121168000106</v>
      </c>
      <c r="B2360" s="41" t="s">
        <v>12389</v>
      </c>
      <c r="C2360" s="41" t="s">
        <v>9103</v>
      </c>
      <c r="D2360" s="41" t="s">
        <v>9104</v>
      </c>
      <c r="E2360" s="54">
        <v>2000</v>
      </c>
      <c r="F2360" s="42">
        <v>45785.435416666667</v>
      </c>
      <c r="G2360" s="40"/>
      <c r="H2360" s="40"/>
    </row>
    <row r="2361" spans="1:8" x14ac:dyDescent="0.25">
      <c r="A2361" s="46" t="str">
        <f t="shared" si="103"/>
        <v>SIND PE 04/202508796963000155</v>
      </c>
      <c r="B2361" s="41" t="s">
        <v>12390</v>
      </c>
      <c r="C2361" s="41" t="s">
        <v>9113</v>
      </c>
      <c r="D2361" s="41" t="s">
        <v>9114</v>
      </c>
      <c r="E2361" s="54">
        <v>650</v>
      </c>
      <c r="F2361" s="42">
        <v>45785.447222222225</v>
      </c>
      <c r="G2361" s="40"/>
      <c r="H2361" s="40"/>
    </row>
    <row r="2362" spans="1:8" x14ac:dyDescent="0.25">
      <c r="A2362" s="46" t="str">
        <f t="shared" si="103"/>
        <v>0004673102593165000140</v>
      </c>
      <c r="B2362" s="41" t="s">
        <v>12391</v>
      </c>
      <c r="C2362" s="41" t="s">
        <v>2267</v>
      </c>
      <c r="D2362" s="41" t="s">
        <v>5875</v>
      </c>
      <c r="E2362" s="54">
        <v>11975</v>
      </c>
      <c r="F2362" s="42">
        <v>45785.458333333336</v>
      </c>
      <c r="G2362" s="40"/>
      <c r="H2362" s="40"/>
    </row>
    <row r="2363" spans="1:8" x14ac:dyDescent="0.25">
      <c r="A2363" s="46" t="str">
        <f t="shared" si="103"/>
        <v>04486-81620504EU372042198</v>
      </c>
      <c r="B2363" s="41" t="s">
        <v>12392</v>
      </c>
      <c r="C2363" s="41" t="s">
        <v>4158</v>
      </c>
      <c r="D2363" s="41" t="s">
        <v>4159</v>
      </c>
      <c r="E2363" s="54">
        <v>1727.9</v>
      </c>
      <c r="F2363" s="42">
        <v>45785.512499999997</v>
      </c>
      <c r="G2363" s="40"/>
      <c r="H2363" s="40"/>
    </row>
    <row r="2364" spans="1:8" x14ac:dyDescent="0.25">
      <c r="A2364" s="46" t="str">
        <f t="shared" si="103"/>
        <v>DESP#000056764618</v>
      </c>
      <c r="B2364" s="41" t="s">
        <v>12393</v>
      </c>
      <c r="C2364" s="41"/>
      <c r="D2364" s="41" t="s">
        <v>11816</v>
      </c>
      <c r="E2364" s="54">
        <v>168.52</v>
      </c>
      <c r="F2364" s="42">
        <v>45785.62222222222</v>
      </c>
      <c r="G2364" s="40"/>
      <c r="H2364" s="40"/>
    </row>
    <row r="2365" spans="1:8" x14ac:dyDescent="0.25">
      <c r="A2365" s="46" t="str">
        <f t="shared" si="103"/>
        <v>DESP#000056880892</v>
      </c>
      <c r="B2365" s="41" t="s">
        <v>12394</v>
      </c>
      <c r="C2365" s="41"/>
      <c r="D2365" s="41" t="s">
        <v>12101</v>
      </c>
      <c r="E2365" s="54">
        <v>677</v>
      </c>
      <c r="F2365" s="42">
        <v>45785.62222222222</v>
      </c>
      <c r="G2365" s="40"/>
      <c r="H2365" s="40"/>
    </row>
    <row r="2366" spans="1:8" x14ac:dyDescent="0.25">
      <c r="A2366" s="46" t="str">
        <f t="shared" si="103"/>
        <v>DESP#000056914926</v>
      </c>
      <c r="B2366" s="41" t="s">
        <v>12395</v>
      </c>
      <c r="C2366" s="41"/>
      <c r="D2366" s="41" t="s">
        <v>12396</v>
      </c>
      <c r="E2366" s="54">
        <v>29.32</v>
      </c>
      <c r="F2366" s="42">
        <v>45785.62222222222</v>
      </c>
      <c r="G2366" s="40"/>
      <c r="H2366" s="40"/>
    </row>
    <row r="2367" spans="1:8" x14ac:dyDescent="0.25">
      <c r="A2367" s="46" t="str">
        <f t="shared" si="103"/>
        <v>DESP#000056929029</v>
      </c>
      <c r="B2367" s="41" t="s">
        <v>12397</v>
      </c>
      <c r="C2367" s="41"/>
      <c r="D2367" s="41" t="s">
        <v>11687</v>
      </c>
      <c r="E2367" s="54">
        <v>370</v>
      </c>
      <c r="F2367" s="42">
        <v>45785.62222222222</v>
      </c>
      <c r="G2367" s="40"/>
      <c r="H2367" s="40"/>
    </row>
    <row r="2368" spans="1:8" x14ac:dyDescent="0.25">
      <c r="A2368" s="46" t="str">
        <f t="shared" si="103"/>
        <v>0001850209554279000120</v>
      </c>
      <c r="B2368" s="41" t="s">
        <v>12398</v>
      </c>
      <c r="C2368" s="41" t="s">
        <v>12399</v>
      </c>
      <c r="D2368" s="41" t="s">
        <v>12400</v>
      </c>
      <c r="E2368" s="54">
        <v>3889.1</v>
      </c>
      <c r="F2368" s="42">
        <v>45785.638194444444</v>
      </c>
      <c r="G2368" s="40"/>
      <c r="H2368" s="40"/>
    </row>
    <row r="2369" spans="1:8" x14ac:dyDescent="0.25">
      <c r="A2369" s="46" t="str">
        <f t="shared" si="103"/>
        <v>0000007048454008000154</v>
      </c>
      <c r="B2369" s="41" t="s">
        <v>2548</v>
      </c>
      <c r="C2369" s="41" t="s">
        <v>12401</v>
      </c>
      <c r="D2369" s="41" t="s">
        <v>12402</v>
      </c>
      <c r="E2369" s="54">
        <v>520</v>
      </c>
      <c r="F2369" s="42">
        <v>45785.654861111114</v>
      </c>
      <c r="G2369" s="40"/>
      <c r="H2369" s="40"/>
    </row>
    <row r="2370" spans="1:8" x14ac:dyDescent="0.25">
      <c r="A2370" s="46" t="str">
        <f t="shared" si="103"/>
        <v>0000261020099142000165</v>
      </c>
      <c r="B2370" s="41" t="s">
        <v>12403</v>
      </c>
      <c r="C2370" s="41" t="s">
        <v>166</v>
      </c>
      <c r="D2370" s="41" t="s">
        <v>8537</v>
      </c>
      <c r="E2370" s="54">
        <v>11546</v>
      </c>
      <c r="F2370" s="42">
        <v>45785.668055555558</v>
      </c>
      <c r="G2370" s="40"/>
      <c r="H2370" s="40"/>
    </row>
    <row r="2371" spans="1:8" x14ac:dyDescent="0.25">
      <c r="A2371" s="46" t="str">
        <f t="shared" si="103"/>
        <v>0001014702663424000161</v>
      </c>
      <c r="B2371" s="41" t="s">
        <v>12404</v>
      </c>
      <c r="C2371" s="41" t="s">
        <v>9296</v>
      </c>
      <c r="D2371" s="41" t="s">
        <v>9297</v>
      </c>
      <c r="E2371" s="54">
        <v>1490</v>
      </c>
      <c r="F2371" s="42">
        <v>45785.675694444442</v>
      </c>
      <c r="G2371" s="40"/>
      <c r="H2371" s="40"/>
    </row>
    <row r="2372" spans="1:8" x14ac:dyDescent="0.25">
      <c r="A2372" s="46" t="str">
        <f t="shared" si="103"/>
        <v>0001014802663424000161</v>
      </c>
      <c r="B2372" s="41" t="s">
        <v>12405</v>
      </c>
      <c r="C2372" s="41" t="s">
        <v>9296</v>
      </c>
      <c r="D2372" s="41" t="s">
        <v>9297</v>
      </c>
      <c r="E2372" s="54">
        <v>280</v>
      </c>
      <c r="F2372" s="42">
        <v>45785.679861111108</v>
      </c>
      <c r="G2372" s="40"/>
      <c r="H2372" s="40"/>
    </row>
    <row r="2373" spans="1:8" x14ac:dyDescent="0.25">
      <c r="A2373" s="46" t="str">
        <f t="shared" si="103"/>
        <v>0002488526409092000151</v>
      </c>
      <c r="B2373" s="41" t="s">
        <v>1869</v>
      </c>
      <c r="C2373" s="41" t="s">
        <v>112</v>
      </c>
      <c r="D2373" s="41" t="s">
        <v>9309</v>
      </c>
      <c r="E2373" s="54">
        <v>648.76</v>
      </c>
      <c r="F2373" s="42">
        <v>45785.683333333334</v>
      </c>
      <c r="G2373" s="40"/>
      <c r="H2373" s="40"/>
    </row>
    <row r="2374" spans="1:8" x14ac:dyDescent="0.25">
      <c r="A2374" s="46" t="str">
        <f t="shared" si="103"/>
        <v>0002487426409092000151</v>
      </c>
      <c r="B2374" s="41" t="s">
        <v>1866</v>
      </c>
      <c r="C2374" s="41" t="s">
        <v>112</v>
      </c>
      <c r="D2374" s="41" t="s">
        <v>9309</v>
      </c>
      <c r="E2374" s="54">
        <v>648.76</v>
      </c>
      <c r="F2374" s="42">
        <v>45785.688888888886</v>
      </c>
      <c r="G2374" s="40"/>
      <c r="H2374" s="40"/>
    </row>
    <row r="2375" spans="1:8" x14ac:dyDescent="0.25">
      <c r="A2375" s="46" t="str">
        <f t="shared" si="103"/>
        <v>0002487826409092000151</v>
      </c>
      <c r="B2375" s="41" t="s">
        <v>1867</v>
      </c>
      <c r="C2375" s="41" t="s">
        <v>112</v>
      </c>
      <c r="D2375" s="41" t="s">
        <v>9309</v>
      </c>
      <c r="E2375" s="54">
        <v>648.76</v>
      </c>
      <c r="F2375" s="42">
        <v>45785.693749999999</v>
      </c>
      <c r="G2375" s="40"/>
      <c r="H2375" s="40"/>
    </row>
    <row r="2376" spans="1:8" x14ac:dyDescent="0.25">
      <c r="A2376" s="46" t="str">
        <f t="shared" si="103"/>
        <v>0002487626409092000151</v>
      </c>
      <c r="B2376" s="41" t="s">
        <v>1868</v>
      </c>
      <c r="C2376" s="41" t="s">
        <v>112</v>
      </c>
      <c r="D2376" s="41" t="s">
        <v>9309</v>
      </c>
      <c r="E2376" s="54">
        <v>648.76</v>
      </c>
      <c r="F2376" s="42">
        <v>45785.696527777778</v>
      </c>
      <c r="G2376" s="40"/>
      <c r="H2376" s="40"/>
    </row>
    <row r="2377" spans="1:8" x14ac:dyDescent="0.25">
      <c r="A2377" s="46" t="str">
        <f t="shared" si="103"/>
        <v>2025790172157654000215</v>
      </c>
      <c r="B2377" s="41" t="s">
        <v>1871</v>
      </c>
      <c r="C2377" s="41" t="s">
        <v>119</v>
      </c>
      <c r="D2377" s="41" t="s">
        <v>10330</v>
      </c>
      <c r="E2377" s="54">
        <v>677.6</v>
      </c>
      <c r="F2377" s="42">
        <v>45785.711805555555</v>
      </c>
      <c r="G2377" s="40"/>
      <c r="H2377" s="40"/>
    </row>
    <row r="2378" spans="1:8" x14ac:dyDescent="0.25">
      <c r="A2378" s="46" t="str">
        <f t="shared" si="103"/>
        <v>2025790072157654000215</v>
      </c>
      <c r="B2378" s="41" t="s">
        <v>1872</v>
      </c>
      <c r="C2378" s="41" t="s">
        <v>119</v>
      </c>
      <c r="D2378" s="41" t="s">
        <v>10330</v>
      </c>
      <c r="E2378" s="54">
        <v>677.6</v>
      </c>
      <c r="F2378" s="42">
        <v>45785.71597222222</v>
      </c>
      <c r="G2378" s="40"/>
      <c r="H2378" s="40"/>
    </row>
    <row r="2379" spans="1:8" x14ac:dyDescent="0.25">
      <c r="A2379" s="46" t="str">
        <f t="shared" si="103"/>
        <v>2025789872157654000215</v>
      </c>
      <c r="B2379" s="41" t="s">
        <v>1873</v>
      </c>
      <c r="C2379" s="41" t="s">
        <v>119</v>
      </c>
      <c r="D2379" s="41" t="s">
        <v>10330</v>
      </c>
      <c r="E2379" s="54">
        <v>677.6</v>
      </c>
      <c r="F2379" s="42">
        <v>45785.71875</v>
      </c>
      <c r="G2379" s="40"/>
      <c r="H2379" s="40"/>
    </row>
    <row r="2380" spans="1:8" x14ac:dyDescent="0.25">
      <c r="A2380" s="46" t="str">
        <f t="shared" si="103"/>
        <v>2025790272157654000215</v>
      </c>
      <c r="B2380" s="41" t="s">
        <v>1874</v>
      </c>
      <c r="C2380" s="41" t="s">
        <v>119</v>
      </c>
      <c r="D2380" s="41" t="s">
        <v>10330</v>
      </c>
      <c r="E2380" s="54">
        <v>677.6</v>
      </c>
      <c r="F2380" s="42">
        <v>45785.723611111112</v>
      </c>
      <c r="G2380" s="40"/>
      <c r="H2380" s="40"/>
    </row>
    <row r="2381" spans="1:8" x14ac:dyDescent="0.25">
      <c r="A2381" s="46" t="str">
        <f t="shared" si="103"/>
        <v>0002038204359325000116</v>
      </c>
      <c r="B2381" s="41" t="s">
        <v>1877</v>
      </c>
      <c r="C2381" s="41" t="s">
        <v>587</v>
      </c>
      <c r="D2381" s="41" t="s">
        <v>10328</v>
      </c>
      <c r="E2381" s="54">
        <v>7500</v>
      </c>
      <c r="F2381" s="42">
        <v>45786.320833333331</v>
      </c>
      <c r="G2381" s="40"/>
      <c r="H2381" s="40"/>
    </row>
    <row r="2382" spans="1:8" x14ac:dyDescent="0.25">
      <c r="A2382" s="46" t="str">
        <f t="shared" si="103"/>
        <v>0000630515491115000101</v>
      </c>
      <c r="B2382" s="41" t="s">
        <v>1878</v>
      </c>
      <c r="C2382" s="41" t="s">
        <v>117</v>
      </c>
      <c r="D2382" s="41" t="s">
        <v>4760</v>
      </c>
      <c r="E2382" s="54">
        <v>3093</v>
      </c>
      <c r="F2382" s="42">
        <v>45786.341666666667</v>
      </c>
      <c r="G2382" s="40"/>
      <c r="H2382" s="40"/>
    </row>
    <row r="2383" spans="1:8" x14ac:dyDescent="0.25">
      <c r="A2383" s="46" t="str">
        <f t="shared" si="103"/>
        <v>0505209869034668000156</v>
      </c>
      <c r="B2383" s="41" t="s">
        <v>1974</v>
      </c>
      <c r="C2383" s="41" t="s">
        <v>126</v>
      </c>
      <c r="D2383" s="41" t="s">
        <v>11034</v>
      </c>
      <c r="E2383" s="54">
        <v>1524.16</v>
      </c>
      <c r="F2383" s="42">
        <v>45786.345138888886</v>
      </c>
      <c r="G2383" s="40"/>
      <c r="H2383" s="40"/>
    </row>
    <row r="2384" spans="1:8" x14ac:dyDescent="0.25">
      <c r="A2384" s="46" t="str">
        <f t="shared" si="103"/>
        <v>0505209969034668000156</v>
      </c>
      <c r="B2384" s="41" t="s">
        <v>1975</v>
      </c>
      <c r="C2384" s="41" t="s">
        <v>126</v>
      </c>
      <c r="D2384" s="41" t="s">
        <v>11034</v>
      </c>
      <c r="E2384" s="54">
        <v>3048.32</v>
      </c>
      <c r="F2384" s="42">
        <v>45786.35</v>
      </c>
      <c r="G2384" s="40"/>
      <c r="H2384" s="40"/>
    </row>
    <row r="2385" spans="1:8" x14ac:dyDescent="0.25">
      <c r="A2385" s="46" t="str">
        <f t="shared" ref="A2385:A2417" si="104">B2385&amp;C2385</f>
        <v>ADTO#000055870252</v>
      </c>
      <c r="B2385" s="41" t="s">
        <v>12406</v>
      </c>
      <c r="C2385" s="41"/>
      <c r="D2385" s="41" t="s">
        <v>12407</v>
      </c>
      <c r="E2385" s="54">
        <v>925</v>
      </c>
      <c r="F2385" s="42">
        <v>45786.375</v>
      </c>
      <c r="G2385" s="40"/>
      <c r="H2385" s="40"/>
    </row>
    <row r="2386" spans="1:8" x14ac:dyDescent="0.25">
      <c r="A2386" s="46" t="str">
        <f t="shared" si="104"/>
        <v>ADTO#000056011336</v>
      </c>
      <c r="B2386" s="41" t="s">
        <v>12408</v>
      </c>
      <c r="C2386" s="41"/>
      <c r="D2386" s="41" t="s">
        <v>12409</v>
      </c>
      <c r="E2386" s="54">
        <v>925</v>
      </c>
      <c r="F2386" s="42">
        <v>45786.375</v>
      </c>
      <c r="G2386" s="40"/>
      <c r="H2386" s="40"/>
    </row>
    <row r="2387" spans="1:8" x14ac:dyDescent="0.25">
      <c r="A2387" s="46" t="str">
        <f t="shared" si="104"/>
        <v>ADTO#000056360573</v>
      </c>
      <c r="B2387" s="41" t="s">
        <v>12410</v>
      </c>
      <c r="C2387" s="41"/>
      <c r="D2387" s="41" t="s">
        <v>12411</v>
      </c>
      <c r="E2387" s="54">
        <v>1110</v>
      </c>
      <c r="F2387" s="42">
        <v>45786.375</v>
      </c>
      <c r="G2387" s="40"/>
      <c r="H2387" s="40"/>
    </row>
    <row r="2388" spans="1:8" x14ac:dyDescent="0.25">
      <c r="A2388" s="46" t="str">
        <f t="shared" si="104"/>
        <v>ADTO#000056767256</v>
      </c>
      <c r="B2388" s="41" t="s">
        <v>12412</v>
      </c>
      <c r="C2388" s="41"/>
      <c r="D2388" s="41" t="s">
        <v>12396</v>
      </c>
      <c r="E2388" s="54">
        <v>740</v>
      </c>
      <c r="F2388" s="42">
        <v>45786.375</v>
      </c>
      <c r="G2388" s="40"/>
      <c r="H2388" s="40"/>
    </row>
    <row r="2389" spans="1:8" x14ac:dyDescent="0.25">
      <c r="A2389" s="46" t="str">
        <f t="shared" si="104"/>
        <v>ADTO#000056914919</v>
      </c>
      <c r="B2389" s="41" t="s">
        <v>12413</v>
      </c>
      <c r="C2389" s="41"/>
      <c r="D2389" s="41" t="s">
        <v>12095</v>
      </c>
      <c r="E2389" s="54">
        <v>462.5</v>
      </c>
      <c r="F2389" s="42">
        <v>45786.375</v>
      </c>
      <c r="G2389" s="40"/>
      <c r="H2389" s="40"/>
    </row>
    <row r="2390" spans="1:8" x14ac:dyDescent="0.25">
      <c r="A2390" s="46" t="str">
        <f t="shared" si="104"/>
        <v>DESP#000056926846</v>
      </c>
      <c r="B2390" s="41" t="s">
        <v>12414</v>
      </c>
      <c r="C2390" s="41"/>
      <c r="D2390" s="41" t="s">
        <v>12415</v>
      </c>
      <c r="E2390" s="54">
        <v>789.77</v>
      </c>
      <c r="F2390" s="42">
        <v>45786.454861111109</v>
      </c>
      <c r="G2390" s="40"/>
      <c r="H2390" s="40"/>
    </row>
    <row r="2391" spans="1:8" x14ac:dyDescent="0.25">
      <c r="A2391" s="46" t="str">
        <f t="shared" si="104"/>
        <v>5993042540432544000147</v>
      </c>
      <c r="B2391" s="41" t="s">
        <v>1894</v>
      </c>
      <c r="C2391" s="41" t="s">
        <v>448</v>
      </c>
      <c r="D2391" s="41" t="s">
        <v>4460</v>
      </c>
      <c r="E2391" s="54">
        <v>2198.4699999999998</v>
      </c>
      <c r="F2391" s="42">
        <v>45786.456250000003</v>
      </c>
      <c r="G2391" s="40"/>
      <c r="H2391" s="40"/>
    </row>
    <row r="2392" spans="1:8" x14ac:dyDescent="0.25">
      <c r="A2392" s="46" t="str">
        <f t="shared" si="104"/>
        <v>0002097615667402000111</v>
      </c>
      <c r="B2392" s="41" t="s">
        <v>1840</v>
      </c>
      <c r="C2392" s="41" t="s">
        <v>53</v>
      </c>
      <c r="D2392" s="41" t="s">
        <v>9089</v>
      </c>
      <c r="E2392" s="54">
        <v>733.38</v>
      </c>
      <c r="F2392" s="42">
        <v>45786.461111111108</v>
      </c>
      <c r="G2392" s="40"/>
      <c r="H2392" s="40"/>
    </row>
    <row r="2393" spans="1:8" x14ac:dyDescent="0.25">
      <c r="A2393" s="46" t="str">
        <f t="shared" si="104"/>
        <v>0002098715667402000111</v>
      </c>
      <c r="B2393" s="41" t="s">
        <v>1839</v>
      </c>
      <c r="C2393" s="41" t="s">
        <v>53</v>
      </c>
      <c r="D2393" s="41" t="s">
        <v>9089</v>
      </c>
      <c r="E2393" s="54">
        <v>733.38</v>
      </c>
      <c r="F2393" s="42">
        <v>45786.463194444441</v>
      </c>
      <c r="G2393" s="40"/>
      <c r="H2393" s="40"/>
    </row>
    <row r="2394" spans="1:8" x14ac:dyDescent="0.25">
      <c r="A2394" s="46" t="str">
        <f t="shared" si="104"/>
        <v>0011180490347840005691</v>
      </c>
      <c r="B2394" s="41" t="s">
        <v>1842</v>
      </c>
      <c r="C2394" s="41" t="s">
        <v>210</v>
      </c>
      <c r="D2394" s="41" t="s">
        <v>9624</v>
      </c>
      <c r="E2394" s="54">
        <v>13781.17</v>
      </c>
      <c r="F2394" s="42">
        <v>45786.464583333334</v>
      </c>
      <c r="G2394" s="40"/>
      <c r="H2394" s="40"/>
    </row>
    <row r="2395" spans="1:8" x14ac:dyDescent="0.25">
      <c r="A2395" s="46" t="str">
        <f t="shared" si="104"/>
        <v>0002098315667402000111</v>
      </c>
      <c r="B2395" s="41" t="s">
        <v>1838</v>
      </c>
      <c r="C2395" s="41" t="s">
        <v>53</v>
      </c>
      <c r="D2395" s="41" t="s">
        <v>9089</v>
      </c>
      <c r="E2395" s="54">
        <v>733.38</v>
      </c>
      <c r="F2395" s="42">
        <v>45786.469444444447</v>
      </c>
      <c r="G2395" s="40"/>
      <c r="H2395" s="40"/>
    </row>
    <row r="2396" spans="1:8" x14ac:dyDescent="0.25">
      <c r="A2396" s="46" t="str">
        <f t="shared" si="104"/>
        <v>0002097215667402000111</v>
      </c>
      <c r="B2396" s="41" t="s">
        <v>1841</v>
      </c>
      <c r="C2396" s="41" t="s">
        <v>53</v>
      </c>
      <c r="D2396" s="41" t="s">
        <v>9089</v>
      </c>
      <c r="E2396" s="54">
        <v>733.38</v>
      </c>
      <c r="F2396" s="42">
        <v>45786.47152777778</v>
      </c>
      <c r="G2396" s="40"/>
      <c r="H2396" s="40"/>
    </row>
    <row r="2397" spans="1:8" x14ac:dyDescent="0.25">
      <c r="A2397" s="46" t="str">
        <f t="shared" si="104"/>
        <v>3906042540432544000147</v>
      </c>
      <c r="B2397" s="41" t="s">
        <v>1893</v>
      </c>
      <c r="C2397" s="41" t="s">
        <v>448</v>
      </c>
      <c r="D2397" s="41" t="s">
        <v>4460</v>
      </c>
      <c r="E2397" s="54">
        <v>19949.16</v>
      </c>
      <c r="F2397" s="42">
        <v>45786.488888888889</v>
      </c>
      <c r="G2397" s="40"/>
      <c r="H2397" s="40"/>
    </row>
    <row r="2398" spans="1:8" x14ac:dyDescent="0.25">
      <c r="A2398" s="46" t="str">
        <f t="shared" si="104"/>
        <v>0004102500001180000126</v>
      </c>
      <c r="B2398" s="41" t="s">
        <v>1846</v>
      </c>
      <c r="C2398" s="41" t="s">
        <v>60</v>
      </c>
      <c r="D2398" s="41" t="s">
        <v>11054</v>
      </c>
      <c r="E2398" s="54">
        <v>21403.99</v>
      </c>
      <c r="F2398" s="42">
        <v>45786.53402777778</v>
      </c>
      <c r="G2398" s="40"/>
      <c r="H2398" s="40"/>
    </row>
    <row r="2399" spans="1:8" x14ac:dyDescent="0.25">
      <c r="A2399" s="46" t="str">
        <f t="shared" si="104"/>
        <v>0004102400001180000126</v>
      </c>
      <c r="B2399" s="41" t="s">
        <v>1844</v>
      </c>
      <c r="C2399" s="41" t="s">
        <v>60</v>
      </c>
      <c r="D2399" s="41" t="s">
        <v>11054</v>
      </c>
      <c r="E2399" s="54">
        <v>41841.42</v>
      </c>
      <c r="F2399" s="42">
        <v>45786.536805555559</v>
      </c>
      <c r="G2399" s="40"/>
      <c r="H2399" s="40"/>
    </row>
    <row r="2400" spans="1:8" x14ac:dyDescent="0.25">
      <c r="A2400" s="46" t="str">
        <f t="shared" si="104"/>
        <v>0004102100001180000126</v>
      </c>
      <c r="B2400" s="41" t="s">
        <v>1843</v>
      </c>
      <c r="C2400" s="41" t="s">
        <v>60</v>
      </c>
      <c r="D2400" s="41" t="s">
        <v>11054</v>
      </c>
      <c r="E2400" s="54">
        <v>88432.31</v>
      </c>
      <c r="F2400" s="42">
        <v>45786.542361111111</v>
      </c>
      <c r="G2400" s="40"/>
      <c r="H2400" s="40"/>
    </row>
    <row r="2401" spans="1:8" x14ac:dyDescent="0.25">
      <c r="A2401" s="46" t="str">
        <f t="shared" si="104"/>
        <v>0004102000001180000126</v>
      </c>
      <c r="B2401" s="41" t="s">
        <v>1845</v>
      </c>
      <c r="C2401" s="41" t="s">
        <v>60</v>
      </c>
      <c r="D2401" s="41" t="s">
        <v>11054</v>
      </c>
      <c r="E2401" s="54">
        <v>64408.65</v>
      </c>
      <c r="F2401" s="42">
        <v>45786.54583333333</v>
      </c>
      <c r="G2401" s="40"/>
      <c r="H2401" s="40"/>
    </row>
    <row r="2402" spans="1:8" x14ac:dyDescent="0.25">
      <c r="A2402" s="46" t="str">
        <f t="shared" si="104"/>
        <v>9647647803034433000156</v>
      </c>
      <c r="B2402" s="41" t="s">
        <v>12416</v>
      </c>
      <c r="C2402" s="41" t="s">
        <v>4122</v>
      </c>
      <c r="D2402" s="41" t="s">
        <v>4123</v>
      </c>
      <c r="E2402" s="54">
        <v>191.23</v>
      </c>
      <c r="F2402" s="42">
        <v>45786.578472222223</v>
      </c>
      <c r="G2402" s="40"/>
      <c r="H2402" s="40"/>
    </row>
    <row r="2403" spans="1:8" x14ac:dyDescent="0.25">
      <c r="A2403" s="46" t="str">
        <f t="shared" si="104"/>
        <v>5393042540432544000147</v>
      </c>
      <c r="B2403" s="41" t="s">
        <v>1892</v>
      </c>
      <c r="C2403" s="41" t="s">
        <v>448</v>
      </c>
      <c r="D2403" s="41" t="s">
        <v>4460</v>
      </c>
      <c r="E2403" s="54">
        <v>2603.14</v>
      </c>
      <c r="F2403" s="42">
        <v>45786.589583333334</v>
      </c>
      <c r="G2403" s="40"/>
      <c r="H2403" s="40"/>
    </row>
    <row r="2404" spans="1:8" x14ac:dyDescent="0.25">
      <c r="A2404" s="46" t="str">
        <f t="shared" si="104"/>
        <v>1614042540432544000147</v>
      </c>
      <c r="B2404" s="41" t="s">
        <v>1896</v>
      </c>
      <c r="C2404" s="41" t="s">
        <v>448</v>
      </c>
      <c r="D2404" s="41" t="s">
        <v>4460</v>
      </c>
      <c r="E2404" s="54">
        <v>1844.18</v>
      </c>
      <c r="F2404" s="42">
        <v>45786.602083333331</v>
      </c>
      <c r="G2404" s="40"/>
      <c r="H2404" s="40"/>
    </row>
    <row r="2405" spans="1:8" x14ac:dyDescent="0.25">
      <c r="A2405" s="46" t="str">
        <f t="shared" si="104"/>
        <v>1199042540432544000147</v>
      </c>
      <c r="B2405" s="41" t="s">
        <v>1895</v>
      </c>
      <c r="C2405" s="41" t="s">
        <v>448</v>
      </c>
      <c r="D2405" s="41" t="s">
        <v>4460</v>
      </c>
      <c r="E2405" s="54">
        <v>3370.45</v>
      </c>
      <c r="F2405" s="42">
        <v>45786.62222222222</v>
      </c>
      <c r="G2405" s="40"/>
      <c r="H2405" s="40"/>
    </row>
    <row r="2406" spans="1:8" x14ac:dyDescent="0.25">
      <c r="A2406" s="46" t="str">
        <f t="shared" si="104"/>
        <v>0025577860444437000146</v>
      </c>
      <c r="B2406" s="41" t="s">
        <v>1964</v>
      </c>
      <c r="C2406" s="41" t="s">
        <v>65</v>
      </c>
      <c r="D2406" s="41" t="s">
        <v>7036</v>
      </c>
      <c r="E2406" s="54">
        <v>133215.62</v>
      </c>
      <c r="F2406" s="42">
        <v>45786.632638888892</v>
      </c>
      <c r="G2406" s="40"/>
      <c r="H2406" s="40"/>
    </row>
    <row r="2407" spans="1:8" x14ac:dyDescent="0.25">
      <c r="A2407" s="46" t="str">
        <f t="shared" si="104"/>
        <v>0001930501768873000101</v>
      </c>
      <c r="B2407" s="41" t="s">
        <v>12417</v>
      </c>
      <c r="C2407" s="41" t="s">
        <v>564</v>
      </c>
      <c r="D2407" s="41" t="s">
        <v>3490</v>
      </c>
      <c r="E2407" s="54">
        <v>18088</v>
      </c>
      <c r="F2407" s="42">
        <v>45786.644444444442</v>
      </c>
      <c r="G2407" s="40"/>
      <c r="H2407" s="40"/>
    </row>
    <row r="2408" spans="1:8" x14ac:dyDescent="0.25">
      <c r="A2408" s="46" t="str">
        <f t="shared" si="104"/>
        <v>7229332058119199000151</v>
      </c>
      <c r="B2408" s="41" t="s">
        <v>1955</v>
      </c>
      <c r="C2408" s="41" t="s">
        <v>358</v>
      </c>
      <c r="D2408" s="41" t="s">
        <v>7882</v>
      </c>
      <c r="E2408" s="54">
        <v>135910.39999999999</v>
      </c>
      <c r="F2408" s="42">
        <v>45786.65347222222</v>
      </c>
      <c r="G2408" s="40"/>
      <c r="H2408" s="40"/>
    </row>
    <row r="2409" spans="1:8" x14ac:dyDescent="0.25">
      <c r="A2409" s="46" t="str">
        <f t="shared" si="104"/>
        <v>0000112607751071000175</v>
      </c>
      <c r="B2409" s="41" t="s">
        <v>1715</v>
      </c>
      <c r="C2409" s="41" t="s">
        <v>129</v>
      </c>
      <c r="D2409" s="41" t="s">
        <v>9529</v>
      </c>
      <c r="E2409" s="54">
        <v>700</v>
      </c>
      <c r="F2409" s="42">
        <v>45786.663194444445</v>
      </c>
      <c r="G2409" s="40"/>
      <c r="H2409" s="40"/>
    </row>
    <row r="2410" spans="1:8" x14ac:dyDescent="0.25">
      <c r="A2410" s="46" t="str">
        <f t="shared" si="104"/>
        <v>0000193653734332000166</v>
      </c>
      <c r="B2410" s="41" t="s">
        <v>12418</v>
      </c>
      <c r="C2410" s="41" t="s">
        <v>12419</v>
      </c>
      <c r="D2410" s="41" t="s">
        <v>12420</v>
      </c>
      <c r="E2410" s="54">
        <v>1435</v>
      </c>
      <c r="F2410" s="42">
        <v>45786.709722222222</v>
      </c>
      <c r="G2410" s="40"/>
      <c r="H2410" s="40"/>
    </row>
    <row r="2411" spans="1:8" x14ac:dyDescent="0.25">
      <c r="A2411" s="46" t="str">
        <f t="shared" si="104"/>
        <v>0000057740912660000163</v>
      </c>
      <c r="B2411" s="41" t="s">
        <v>11894</v>
      </c>
      <c r="C2411" s="41" t="s">
        <v>2546</v>
      </c>
      <c r="D2411" s="41" t="s">
        <v>3839</v>
      </c>
      <c r="E2411" s="54">
        <v>5100.9799999999996</v>
      </c>
      <c r="F2411" s="42">
        <v>45786.712500000001</v>
      </c>
      <c r="G2411" s="40"/>
      <c r="H2411" s="40"/>
    </row>
    <row r="2412" spans="1:8" x14ac:dyDescent="0.25">
      <c r="A2412" s="46" t="str">
        <f t="shared" si="104"/>
        <v>0000328108852986000130</v>
      </c>
      <c r="B2412" s="41" t="s">
        <v>12421</v>
      </c>
      <c r="C2412" s="41" t="s">
        <v>10609</v>
      </c>
      <c r="D2412" s="41" t="s">
        <v>10610</v>
      </c>
      <c r="E2412" s="54">
        <v>3300</v>
      </c>
      <c r="F2412" s="42">
        <v>45786.717361111114</v>
      </c>
      <c r="G2412" s="40"/>
      <c r="H2412" s="40"/>
    </row>
    <row r="2413" spans="1:8" x14ac:dyDescent="0.25">
      <c r="A2413" s="46" t="str">
        <f t="shared" si="104"/>
        <v>0029512309089849000158</v>
      </c>
      <c r="B2413" s="41" t="s">
        <v>12422</v>
      </c>
      <c r="C2413" s="41" t="s">
        <v>8015</v>
      </c>
      <c r="D2413" s="41" t="s">
        <v>8016</v>
      </c>
      <c r="E2413" s="54">
        <v>2640</v>
      </c>
      <c r="F2413" s="42">
        <v>45786.725694444445</v>
      </c>
      <c r="G2413" s="40"/>
      <c r="H2413" s="40"/>
    </row>
    <row r="2414" spans="1:8" x14ac:dyDescent="0.25">
      <c r="A2414" s="46" t="str">
        <f t="shared" si="104"/>
        <v>0004398227799618000110</v>
      </c>
      <c r="B2414" s="41" t="s">
        <v>12423</v>
      </c>
      <c r="C2414" s="41" t="s">
        <v>12424</v>
      </c>
      <c r="D2414" s="41" t="s">
        <v>12425</v>
      </c>
      <c r="E2414" s="54">
        <v>755</v>
      </c>
      <c r="F2414" s="42">
        <v>45786.728472222225</v>
      </c>
      <c r="G2414" s="40"/>
      <c r="H2414" s="40"/>
    </row>
    <row r="2415" spans="1:8" x14ac:dyDescent="0.25">
      <c r="A2415" s="46" t="str">
        <f t="shared" si="104"/>
        <v>0000095516554325000156</v>
      </c>
      <c r="B2415" s="41" t="s">
        <v>1837</v>
      </c>
      <c r="C2415" s="41" t="s">
        <v>190</v>
      </c>
      <c r="D2415" s="41" t="s">
        <v>3485</v>
      </c>
      <c r="E2415" s="54">
        <v>2690</v>
      </c>
      <c r="F2415" s="42">
        <v>45789.363194444442</v>
      </c>
      <c r="G2415" s="40"/>
      <c r="H2415" s="40"/>
    </row>
    <row r="2416" spans="1:8" x14ac:dyDescent="0.25">
      <c r="A2416" s="46" t="str">
        <f t="shared" si="104"/>
        <v>FGTS s/RCT - Matr. 0135000360305020997</v>
      </c>
      <c r="B2416" s="41" t="s">
        <v>12426</v>
      </c>
      <c r="C2416" s="41" t="s">
        <v>4101</v>
      </c>
      <c r="D2416" s="41" t="s">
        <v>4100</v>
      </c>
      <c r="E2416" s="54">
        <v>1087.6099999999999</v>
      </c>
      <c r="F2416" s="42">
        <v>45789.383333333331</v>
      </c>
      <c r="G2416" s="40"/>
      <c r="H2416" s="40"/>
    </row>
    <row r="2417" spans="1:8" x14ac:dyDescent="0.25">
      <c r="A2417" s="46" t="str">
        <f t="shared" si="104"/>
        <v>0020250508270682000164</v>
      </c>
      <c r="B2417" s="41" t="s">
        <v>11893</v>
      </c>
      <c r="C2417" s="41" t="s">
        <v>195</v>
      </c>
      <c r="D2417" s="41" t="s">
        <v>4634</v>
      </c>
      <c r="E2417" s="54">
        <v>2970031.39</v>
      </c>
      <c r="F2417" s="42">
        <v>45789.393750000003</v>
      </c>
      <c r="G2417" s="40"/>
      <c r="H2417" s="40"/>
    </row>
    <row r="2418" spans="1:8" x14ac:dyDescent="0.25">
      <c r="A2418" s="46" t="str">
        <f t="shared" ref="A2418:A2477" si="105">B2418&amp;C2418</f>
        <v>FGTS s/RCT - Matr.0135000360305020997</v>
      </c>
      <c r="B2418" s="41" t="s">
        <v>12427</v>
      </c>
      <c r="C2418" s="41" t="s">
        <v>4101</v>
      </c>
      <c r="D2418" s="41" t="s">
        <v>4100</v>
      </c>
      <c r="E2418" s="54">
        <v>39647.64</v>
      </c>
      <c r="F2418" s="42">
        <v>45789.398611111108</v>
      </c>
      <c r="G2418" s="40"/>
      <c r="H2418" s="40"/>
    </row>
    <row r="2419" spans="1:8" x14ac:dyDescent="0.25">
      <c r="A2419" s="46" t="str">
        <f t="shared" si="105"/>
        <v>05/202548307113000160</v>
      </c>
      <c r="B2419" s="41" t="s">
        <v>12428</v>
      </c>
      <c r="C2419" s="41" t="s">
        <v>8189</v>
      </c>
      <c r="D2419" s="41" t="s">
        <v>8190</v>
      </c>
      <c r="E2419" s="54">
        <v>381.17</v>
      </c>
      <c r="F2419" s="42">
        <v>45789.410416666666</v>
      </c>
      <c r="G2419" s="40"/>
      <c r="H2419" s="40"/>
    </row>
    <row r="2420" spans="1:8" x14ac:dyDescent="0.25">
      <c r="A2420" s="46" t="str">
        <f t="shared" si="105"/>
        <v>DESP#000056944162</v>
      </c>
      <c r="B2420" s="41" t="s">
        <v>12429</v>
      </c>
      <c r="C2420" s="41"/>
      <c r="D2420" s="41" t="s">
        <v>11473</v>
      </c>
      <c r="E2420" s="54">
        <v>61.74</v>
      </c>
      <c r="F2420" s="42">
        <v>45789.4375</v>
      </c>
      <c r="G2420" s="40"/>
      <c r="H2420" s="40"/>
    </row>
    <row r="2421" spans="1:8" x14ac:dyDescent="0.25">
      <c r="A2421" s="46" t="str">
        <f t="shared" si="105"/>
        <v>DESP#000056944181</v>
      </c>
      <c r="B2421" s="41" t="s">
        <v>12430</v>
      </c>
      <c r="C2421" s="41"/>
      <c r="D2421" s="41" t="s">
        <v>11473</v>
      </c>
      <c r="E2421" s="54">
        <v>212.37</v>
      </c>
      <c r="F2421" s="42">
        <v>45789.4375</v>
      </c>
      <c r="G2421" s="40"/>
      <c r="H2421" s="40"/>
    </row>
    <row r="2422" spans="1:8" x14ac:dyDescent="0.25">
      <c r="A2422" s="46" t="str">
        <f t="shared" si="105"/>
        <v>DESP#000056980282</v>
      </c>
      <c r="B2422" s="41" t="s">
        <v>12431</v>
      </c>
      <c r="C2422" s="41"/>
      <c r="D2422" s="41" t="s">
        <v>12432</v>
      </c>
      <c r="E2422" s="54">
        <v>792.59</v>
      </c>
      <c r="F2422" s="42">
        <v>45789.4375</v>
      </c>
      <c r="G2422" s="40"/>
      <c r="H2422" s="40"/>
    </row>
    <row r="2423" spans="1:8" x14ac:dyDescent="0.25">
      <c r="A2423" s="46" t="str">
        <f t="shared" si="105"/>
        <v>DESP#000056980298</v>
      </c>
      <c r="B2423" s="41" t="s">
        <v>12433</v>
      </c>
      <c r="C2423" s="41"/>
      <c r="D2423" s="41" t="s">
        <v>11903</v>
      </c>
      <c r="E2423" s="54">
        <v>701.26</v>
      </c>
      <c r="F2423" s="42">
        <v>45789.4375</v>
      </c>
      <c r="G2423" s="40"/>
      <c r="H2423" s="40"/>
    </row>
    <row r="2424" spans="1:8" x14ac:dyDescent="0.25">
      <c r="A2424" s="46" t="str">
        <f t="shared" si="105"/>
        <v>2025001140949164000184</v>
      </c>
      <c r="B2424" s="41" t="s">
        <v>12434</v>
      </c>
      <c r="C2424" s="41" t="s">
        <v>11252</v>
      </c>
      <c r="D2424" s="41" t="s">
        <v>11253</v>
      </c>
      <c r="E2424" s="54">
        <v>12250</v>
      </c>
      <c r="F2424" s="42">
        <v>45789.44027777778</v>
      </c>
      <c r="G2424" s="40"/>
      <c r="H2424" s="40"/>
    </row>
    <row r="2425" spans="1:8" x14ac:dyDescent="0.25">
      <c r="A2425" s="46" t="str">
        <f t="shared" si="105"/>
        <v>ADTO#000056011516</v>
      </c>
      <c r="B2425" s="41" t="s">
        <v>12435</v>
      </c>
      <c r="C2425" s="41"/>
      <c r="D2425" s="41" t="s">
        <v>11580</v>
      </c>
      <c r="E2425" s="54">
        <v>925</v>
      </c>
      <c r="F2425" s="42">
        <v>45789.447916666664</v>
      </c>
      <c r="G2425" s="40"/>
      <c r="H2425" s="40"/>
    </row>
    <row r="2426" spans="1:8" x14ac:dyDescent="0.25">
      <c r="A2426" s="46" t="str">
        <f t="shared" si="105"/>
        <v>ADTO#000056360585</v>
      </c>
      <c r="B2426" s="41" t="s">
        <v>12436</v>
      </c>
      <c r="C2426" s="41"/>
      <c r="D2426" s="41" t="s">
        <v>12437</v>
      </c>
      <c r="E2426" s="54">
        <v>925</v>
      </c>
      <c r="F2426" s="42">
        <v>45789.447916666664</v>
      </c>
      <c r="G2426" s="40"/>
      <c r="H2426" s="40"/>
    </row>
    <row r="2427" spans="1:8" x14ac:dyDescent="0.25">
      <c r="A2427" s="46" t="str">
        <f t="shared" si="105"/>
        <v>ADTO#000056750744</v>
      </c>
      <c r="B2427" s="41" t="s">
        <v>12438</v>
      </c>
      <c r="C2427" s="41"/>
      <c r="D2427" s="41" t="s">
        <v>9063</v>
      </c>
      <c r="E2427" s="54">
        <v>740</v>
      </c>
      <c r="F2427" s="42">
        <v>45789.447916666664</v>
      </c>
      <c r="G2427" s="40"/>
      <c r="H2427" s="40"/>
    </row>
    <row r="2428" spans="1:8" x14ac:dyDescent="0.25">
      <c r="A2428" s="46" t="str">
        <f t="shared" si="105"/>
        <v>ADTO#000056882198</v>
      </c>
      <c r="B2428" s="41" t="s">
        <v>12439</v>
      </c>
      <c r="C2428" s="41"/>
      <c r="D2428" s="41" t="s">
        <v>12440</v>
      </c>
      <c r="E2428" s="54">
        <v>740</v>
      </c>
      <c r="F2428" s="42">
        <v>45789.447916666664</v>
      </c>
      <c r="G2428" s="40"/>
      <c r="H2428" s="40"/>
    </row>
    <row r="2429" spans="1:8" x14ac:dyDescent="0.25">
      <c r="A2429" s="46" t="str">
        <f t="shared" si="105"/>
        <v>ADTO#000056918552</v>
      </c>
      <c r="B2429" s="41" t="s">
        <v>12441</v>
      </c>
      <c r="C2429" s="41"/>
      <c r="D2429" s="41" t="s">
        <v>12442</v>
      </c>
      <c r="E2429" s="54">
        <v>740</v>
      </c>
      <c r="F2429" s="42">
        <v>45789.447916666664</v>
      </c>
      <c r="G2429" s="40"/>
      <c r="H2429" s="40"/>
    </row>
    <row r="2430" spans="1:8" x14ac:dyDescent="0.25">
      <c r="A2430" s="46" t="str">
        <f t="shared" si="105"/>
        <v>0000482622772012000177</v>
      </c>
      <c r="B2430" s="41" t="s">
        <v>1957</v>
      </c>
      <c r="C2430" s="41" t="s">
        <v>124</v>
      </c>
      <c r="D2430" s="41" t="s">
        <v>12443</v>
      </c>
      <c r="E2430" s="54">
        <v>2000</v>
      </c>
      <c r="F2430" s="42">
        <v>45789.470138888886</v>
      </c>
      <c r="G2430" s="40"/>
      <c r="H2430" s="40"/>
    </row>
    <row r="2431" spans="1:8" x14ac:dyDescent="0.25">
      <c r="A2431" s="46" t="str">
        <f t="shared" si="105"/>
        <v>0002326427532282000124</v>
      </c>
      <c r="B2431" s="41" t="s">
        <v>1876</v>
      </c>
      <c r="C2431" s="41" t="s">
        <v>1875</v>
      </c>
      <c r="D2431" s="41" t="s">
        <v>9753</v>
      </c>
      <c r="E2431" s="54">
        <v>12247.12</v>
      </c>
      <c r="F2431" s="42">
        <v>45789.47152777778</v>
      </c>
      <c r="G2431" s="40"/>
      <c r="H2431" s="40"/>
    </row>
    <row r="2432" spans="1:8" x14ac:dyDescent="0.25">
      <c r="A2432" s="46" t="str">
        <f t="shared" si="105"/>
        <v>0000095416554325000156</v>
      </c>
      <c r="B2432" s="41" t="s">
        <v>12444</v>
      </c>
      <c r="C2432" s="41" t="s">
        <v>190</v>
      </c>
      <c r="D2432" s="41" t="s">
        <v>3485</v>
      </c>
      <c r="E2432" s="54">
        <v>2690</v>
      </c>
      <c r="F2432" s="42">
        <v>45789.487500000003</v>
      </c>
      <c r="G2432" s="40"/>
      <c r="H2432" s="40"/>
    </row>
    <row r="2433" spans="1:8" x14ac:dyDescent="0.25">
      <c r="A2433" s="46" t="str">
        <f t="shared" si="105"/>
        <v>0002794837140761000159</v>
      </c>
      <c r="B2433" s="41" t="s">
        <v>2209</v>
      </c>
      <c r="C2433" s="41" t="s">
        <v>901</v>
      </c>
      <c r="D2433" s="41" t="s">
        <v>8956</v>
      </c>
      <c r="E2433" s="54">
        <v>745.34</v>
      </c>
      <c r="F2433" s="42">
        <v>45789.495833333334</v>
      </c>
      <c r="G2433" s="40"/>
      <c r="H2433" s="40"/>
    </row>
    <row r="2434" spans="1:8" x14ac:dyDescent="0.25">
      <c r="A2434" s="46" t="str">
        <f t="shared" si="105"/>
        <v>DESP#000056941948</v>
      </c>
      <c r="B2434" s="41" t="s">
        <v>12445</v>
      </c>
      <c r="C2434" s="41"/>
      <c r="D2434" s="41" t="s">
        <v>12446</v>
      </c>
      <c r="E2434" s="54">
        <v>74.92</v>
      </c>
      <c r="F2434" s="42">
        <v>45789.509722222225</v>
      </c>
      <c r="G2434" s="40"/>
      <c r="H2434" s="40"/>
    </row>
    <row r="2435" spans="1:8" x14ac:dyDescent="0.25">
      <c r="A2435" s="46" t="str">
        <f t="shared" si="105"/>
        <v>DESP#000056944201</v>
      </c>
      <c r="B2435" s="41" t="s">
        <v>12447</v>
      </c>
      <c r="C2435" s="41"/>
      <c r="D2435" s="41" t="s">
        <v>11980</v>
      </c>
      <c r="E2435" s="54">
        <v>46.43</v>
      </c>
      <c r="F2435" s="42">
        <v>45789.509722222225</v>
      </c>
      <c r="G2435" s="40"/>
      <c r="H2435" s="40"/>
    </row>
    <row r="2436" spans="1:8" x14ac:dyDescent="0.25">
      <c r="A2436" s="46" t="str">
        <f t="shared" si="105"/>
        <v>DESP#000056944228</v>
      </c>
      <c r="B2436" s="41" t="s">
        <v>12448</v>
      </c>
      <c r="C2436" s="41"/>
      <c r="D2436" s="41" t="s">
        <v>11803</v>
      </c>
      <c r="E2436" s="54">
        <v>29.16</v>
      </c>
      <c r="F2436" s="42">
        <v>45789.509722222225</v>
      </c>
      <c r="G2436" s="40"/>
      <c r="H2436" s="40"/>
    </row>
    <row r="2437" spans="1:8" x14ac:dyDescent="0.25">
      <c r="A2437" s="46" t="str">
        <f t="shared" si="105"/>
        <v>DESP#000056944238</v>
      </c>
      <c r="B2437" s="41" t="s">
        <v>12449</v>
      </c>
      <c r="C2437" s="41"/>
      <c r="D2437" s="41" t="s">
        <v>11980</v>
      </c>
      <c r="E2437" s="54">
        <v>97.7</v>
      </c>
      <c r="F2437" s="42">
        <v>45789.509722222225</v>
      </c>
      <c r="G2437" s="40"/>
      <c r="H2437" s="40"/>
    </row>
    <row r="2438" spans="1:8" x14ac:dyDescent="0.25">
      <c r="A2438" s="46" t="str">
        <f t="shared" si="105"/>
        <v>DESP#000056944248</v>
      </c>
      <c r="B2438" s="41" t="s">
        <v>12450</v>
      </c>
      <c r="C2438" s="41"/>
      <c r="D2438" s="41" t="s">
        <v>11803</v>
      </c>
      <c r="E2438" s="54">
        <v>26.01</v>
      </c>
      <c r="F2438" s="42">
        <v>45789.509722222225</v>
      </c>
      <c r="G2438" s="40"/>
      <c r="H2438" s="40"/>
    </row>
    <row r="2439" spans="1:8" x14ac:dyDescent="0.25">
      <c r="A2439" s="46" t="str">
        <f t="shared" si="105"/>
        <v>0005565857623555000107</v>
      </c>
      <c r="B2439" s="41" t="s">
        <v>1882</v>
      </c>
      <c r="C2439" s="41" t="s">
        <v>68</v>
      </c>
      <c r="D2439" s="41" t="s">
        <v>7233</v>
      </c>
      <c r="E2439" s="54">
        <v>27750</v>
      </c>
      <c r="F2439" s="42">
        <v>45789.618055555555</v>
      </c>
      <c r="G2439" s="40"/>
      <c r="H2439" s="40"/>
    </row>
    <row r="2440" spans="1:8" x14ac:dyDescent="0.25">
      <c r="A2440" s="46" t="str">
        <f t="shared" si="105"/>
        <v>0005565957623555000107</v>
      </c>
      <c r="B2440" s="41" t="s">
        <v>1883</v>
      </c>
      <c r="C2440" s="41" t="s">
        <v>68</v>
      </c>
      <c r="D2440" s="41" t="s">
        <v>7233</v>
      </c>
      <c r="E2440" s="54">
        <v>27750</v>
      </c>
      <c r="F2440" s="42">
        <v>45789.623611111114</v>
      </c>
      <c r="G2440" s="40"/>
      <c r="H2440" s="40"/>
    </row>
    <row r="2441" spans="1:8" x14ac:dyDescent="0.25">
      <c r="A2441" s="46" t="str">
        <f t="shared" si="105"/>
        <v>0005566057623555000107</v>
      </c>
      <c r="B2441" s="41" t="s">
        <v>1884</v>
      </c>
      <c r="C2441" s="41" t="s">
        <v>68</v>
      </c>
      <c r="D2441" s="41" t="s">
        <v>7233</v>
      </c>
      <c r="E2441" s="54">
        <v>27750</v>
      </c>
      <c r="F2441" s="42">
        <v>45789.627083333333</v>
      </c>
      <c r="G2441" s="40"/>
      <c r="H2441" s="40"/>
    </row>
    <row r="2442" spans="1:8" x14ac:dyDescent="0.25">
      <c r="A2442" s="46" t="str">
        <f t="shared" si="105"/>
        <v>0005566157623555000107</v>
      </c>
      <c r="B2442" s="41" t="s">
        <v>1885</v>
      </c>
      <c r="C2442" s="41" t="s">
        <v>68</v>
      </c>
      <c r="D2442" s="41" t="s">
        <v>7233</v>
      </c>
      <c r="E2442" s="54">
        <v>27750</v>
      </c>
      <c r="F2442" s="42">
        <v>45789.638888888891</v>
      </c>
      <c r="G2442" s="40"/>
      <c r="H2442" s="40"/>
    </row>
    <row r="2443" spans="1:8" x14ac:dyDescent="0.25">
      <c r="A2443" s="46" t="str">
        <f t="shared" si="105"/>
        <v>0000236630154316000107</v>
      </c>
      <c r="B2443" s="41" t="s">
        <v>378</v>
      </c>
      <c r="C2443" s="41" t="s">
        <v>1897</v>
      </c>
      <c r="D2443" s="41" t="s">
        <v>9152</v>
      </c>
      <c r="E2443" s="54">
        <v>237864.56</v>
      </c>
      <c r="F2443" s="42">
        <v>45789.64166666667</v>
      </c>
      <c r="G2443" s="40"/>
      <c r="H2443" s="40"/>
    </row>
    <row r="2444" spans="1:8" x14ac:dyDescent="0.25">
      <c r="A2444" s="46" t="str">
        <f t="shared" si="105"/>
        <v>0070074621997241000127</v>
      </c>
      <c r="B2444" s="41" t="s">
        <v>1933</v>
      </c>
      <c r="C2444" s="41" t="s">
        <v>1932</v>
      </c>
      <c r="D2444" s="41" t="s">
        <v>10202</v>
      </c>
      <c r="E2444" s="54">
        <v>26631</v>
      </c>
      <c r="F2444" s="42">
        <v>45789.674305555556</v>
      </c>
      <c r="G2444" s="40"/>
      <c r="H2444" s="40"/>
    </row>
    <row r="2445" spans="1:8" x14ac:dyDescent="0.25">
      <c r="A2445" s="46" t="str">
        <f t="shared" si="105"/>
        <v>0000107740548150000159</v>
      </c>
      <c r="B2445" s="41" t="s">
        <v>1898</v>
      </c>
      <c r="C2445" s="41" t="s">
        <v>509</v>
      </c>
      <c r="D2445" s="41" t="s">
        <v>5051</v>
      </c>
      <c r="E2445" s="54">
        <v>680</v>
      </c>
      <c r="F2445" s="42">
        <v>45789.707638888889</v>
      </c>
      <c r="G2445" s="40"/>
      <c r="H2445" s="40"/>
    </row>
    <row r="2446" spans="1:8" x14ac:dyDescent="0.25">
      <c r="A2446" s="46" t="str">
        <f t="shared" si="105"/>
        <v>0000364786919719000146</v>
      </c>
      <c r="B2446" s="41" t="s">
        <v>12451</v>
      </c>
      <c r="C2446" s="41" t="s">
        <v>12452</v>
      </c>
      <c r="D2446" s="41" t="s">
        <v>12453</v>
      </c>
      <c r="E2446" s="54">
        <v>4494</v>
      </c>
      <c r="F2446" s="42">
        <v>45789.71597222222</v>
      </c>
      <c r="G2446" s="40"/>
      <c r="H2446" s="40"/>
    </row>
    <row r="2447" spans="1:8" x14ac:dyDescent="0.25">
      <c r="A2447" s="46" t="str">
        <f t="shared" si="105"/>
        <v>0007165235470574000108</v>
      </c>
      <c r="B2447" s="41" t="s">
        <v>12454</v>
      </c>
      <c r="C2447" s="41" t="s">
        <v>8978</v>
      </c>
      <c r="D2447" s="41" t="s">
        <v>12455</v>
      </c>
      <c r="E2447" s="54">
        <v>746.2</v>
      </c>
      <c r="F2447" s="42">
        <v>45789.745833333334</v>
      </c>
      <c r="G2447" s="40"/>
      <c r="H2447" s="40"/>
    </row>
    <row r="2448" spans="1:8" x14ac:dyDescent="0.25">
      <c r="A2448" s="46" t="str">
        <f t="shared" si="105"/>
        <v>0005175828948222000150</v>
      </c>
      <c r="B2448" s="41" t="s">
        <v>2104</v>
      </c>
      <c r="C2448" s="41" t="s">
        <v>8068</v>
      </c>
      <c r="D2448" s="41" t="s">
        <v>8069</v>
      </c>
      <c r="E2448" s="54">
        <v>404.65</v>
      </c>
      <c r="F2448" s="42">
        <v>45789.749305555553</v>
      </c>
      <c r="G2448" s="40"/>
      <c r="H2448" s="40"/>
    </row>
    <row r="2449" spans="1:8" x14ac:dyDescent="0.25">
      <c r="A2449" s="46" t="str">
        <f t="shared" si="105"/>
        <v>0000183700400119000151</v>
      </c>
      <c r="B2449" s="41" t="s">
        <v>2028</v>
      </c>
      <c r="C2449" s="41" t="s">
        <v>9039</v>
      </c>
      <c r="D2449" s="41" t="s">
        <v>9040</v>
      </c>
      <c r="E2449" s="54">
        <v>2947</v>
      </c>
      <c r="F2449" s="42">
        <v>45789.754166666666</v>
      </c>
      <c r="G2449" s="40"/>
      <c r="H2449" s="40"/>
    </row>
    <row r="2450" spans="1:8" x14ac:dyDescent="0.25">
      <c r="A2450" s="46" t="str">
        <f t="shared" si="105"/>
        <v>0000399401708167000174</v>
      </c>
      <c r="B2450" s="41" t="s">
        <v>1900</v>
      </c>
      <c r="C2450" s="41" t="s">
        <v>1349</v>
      </c>
      <c r="D2450" s="41" t="s">
        <v>6886</v>
      </c>
      <c r="E2450" s="54">
        <v>0</v>
      </c>
      <c r="F2450" s="42">
        <v>45790.355555555558</v>
      </c>
      <c r="G2450" s="40"/>
      <c r="H2450" s="40"/>
    </row>
    <row r="2451" spans="1:8" x14ac:dyDescent="0.25">
      <c r="A2451" s="46" t="str">
        <f t="shared" si="105"/>
        <v>0000546101609514000101</v>
      </c>
      <c r="B2451" s="41" t="s">
        <v>733</v>
      </c>
      <c r="C2451" s="41" t="s">
        <v>11</v>
      </c>
      <c r="D2451" s="41" t="s">
        <v>5133</v>
      </c>
      <c r="E2451" s="54">
        <v>2614</v>
      </c>
      <c r="F2451" s="42">
        <v>45790.368055555555</v>
      </c>
      <c r="G2451" s="40"/>
      <c r="H2451" s="40"/>
    </row>
    <row r="2452" spans="1:8" x14ac:dyDescent="0.25">
      <c r="A2452" s="46" t="str">
        <f t="shared" si="105"/>
        <v>0000369600191027000109</v>
      </c>
      <c r="B2452" s="41" t="s">
        <v>1899</v>
      </c>
      <c r="C2452" s="41" t="s">
        <v>871</v>
      </c>
      <c r="D2452" s="41" t="s">
        <v>5569</v>
      </c>
      <c r="E2452" s="54">
        <v>13496</v>
      </c>
      <c r="F2452" s="42">
        <v>45790.371527777781</v>
      </c>
      <c r="G2452" s="40"/>
      <c r="H2452" s="40"/>
    </row>
    <row r="2453" spans="1:8" x14ac:dyDescent="0.25">
      <c r="A2453" s="46" t="str">
        <f t="shared" si="105"/>
        <v>0000276521356354000143</v>
      </c>
      <c r="B2453" s="41" t="s">
        <v>1886</v>
      </c>
      <c r="C2453" s="41" t="s">
        <v>80</v>
      </c>
      <c r="D2453" s="41" t="s">
        <v>8227</v>
      </c>
      <c r="E2453" s="54">
        <v>3118.52</v>
      </c>
      <c r="F2453" s="42">
        <v>45790.373611111114</v>
      </c>
      <c r="G2453" s="40"/>
      <c r="H2453" s="40"/>
    </row>
    <row r="2454" spans="1:8" x14ac:dyDescent="0.25">
      <c r="A2454" s="46" t="str">
        <f t="shared" si="105"/>
        <v>0005104933597659001602</v>
      </c>
      <c r="B2454" s="41" t="s">
        <v>1922</v>
      </c>
      <c r="C2454" s="41" t="s">
        <v>330</v>
      </c>
      <c r="D2454" s="41" t="s">
        <v>8651</v>
      </c>
      <c r="E2454" s="54">
        <v>186.85</v>
      </c>
      <c r="F2454" s="42">
        <v>45790.404166666667</v>
      </c>
      <c r="G2454" s="40"/>
      <c r="H2454" s="40"/>
    </row>
    <row r="2455" spans="1:8" x14ac:dyDescent="0.25">
      <c r="A2455" s="46" t="str">
        <f t="shared" si="105"/>
        <v>0005105333597659001602</v>
      </c>
      <c r="B2455" s="41" t="s">
        <v>1917</v>
      </c>
      <c r="C2455" s="41" t="s">
        <v>330</v>
      </c>
      <c r="D2455" s="41" t="s">
        <v>8651</v>
      </c>
      <c r="E2455" s="54">
        <v>639.19000000000005</v>
      </c>
      <c r="F2455" s="42">
        <v>45790.406944444447</v>
      </c>
      <c r="G2455" s="40"/>
      <c r="H2455" s="40"/>
    </row>
    <row r="2456" spans="1:8" x14ac:dyDescent="0.25">
      <c r="A2456" s="46" t="str">
        <f t="shared" si="105"/>
        <v>0005105433597659001602</v>
      </c>
      <c r="B2456" s="41" t="s">
        <v>1919</v>
      </c>
      <c r="C2456" s="41" t="s">
        <v>330</v>
      </c>
      <c r="D2456" s="41" t="s">
        <v>8651</v>
      </c>
      <c r="E2456" s="54">
        <v>738.23</v>
      </c>
      <c r="F2456" s="42">
        <v>45790.42083333333</v>
      </c>
      <c r="G2456" s="40"/>
      <c r="H2456" s="40"/>
    </row>
    <row r="2457" spans="1:8" x14ac:dyDescent="0.25">
      <c r="A2457" s="46" t="str">
        <f t="shared" si="105"/>
        <v>0005105233597659001602</v>
      </c>
      <c r="B2457" s="41" t="s">
        <v>1921</v>
      </c>
      <c r="C2457" s="41" t="s">
        <v>330</v>
      </c>
      <c r="D2457" s="41" t="s">
        <v>8651</v>
      </c>
      <c r="E2457" s="54">
        <v>2231.8200000000002</v>
      </c>
      <c r="F2457" s="42">
        <v>45790.427083333336</v>
      </c>
      <c r="G2457" s="40"/>
      <c r="H2457" s="40"/>
    </row>
    <row r="2458" spans="1:8" x14ac:dyDescent="0.25">
      <c r="A2458" s="46" t="str">
        <f t="shared" si="105"/>
        <v>E0200VTQYM60316817000103</v>
      </c>
      <c r="B2458" s="41" t="s">
        <v>12456</v>
      </c>
      <c r="C2458" s="41" t="s">
        <v>7524</v>
      </c>
      <c r="D2458" s="41" t="s">
        <v>7525</v>
      </c>
      <c r="E2458" s="54">
        <v>267.10000000000002</v>
      </c>
      <c r="F2458" s="42">
        <v>45790.429166666669</v>
      </c>
      <c r="G2458" s="40"/>
      <c r="H2458" s="40"/>
    </row>
    <row r="2459" spans="1:8" x14ac:dyDescent="0.25">
      <c r="A2459" s="46" t="str">
        <f t="shared" si="105"/>
        <v>0005105033597659001602</v>
      </c>
      <c r="B2459" s="41" t="s">
        <v>1918</v>
      </c>
      <c r="C2459" s="41" t="s">
        <v>330</v>
      </c>
      <c r="D2459" s="41" t="s">
        <v>8651</v>
      </c>
      <c r="E2459" s="54">
        <v>19.86</v>
      </c>
      <c r="F2459" s="42">
        <v>45790.431250000001</v>
      </c>
      <c r="G2459" s="40"/>
      <c r="H2459" s="40"/>
    </row>
    <row r="2460" spans="1:8" x14ac:dyDescent="0.25">
      <c r="A2460" s="46" t="str">
        <f t="shared" si="105"/>
        <v>0005105133597659001602</v>
      </c>
      <c r="B2460" s="41" t="s">
        <v>1920</v>
      </c>
      <c r="C2460" s="41" t="s">
        <v>330</v>
      </c>
      <c r="D2460" s="41" t="s">
        <v>8651</v>
      </c>
      <c r="E2460" s="54">
        <v>18.649999999999999</v>
      </c>
      <c r="F2460" s="42">
        <v>45790.436111111114</v>
      </c>
      <c r="G2460" s="40"/>
      <c r="H2460" s="40"/>
    </row>
    <row r="2461" spans="1:8" x14ac:dyDescent="0.25">
      <c r="A2461" s="46" t="str">
        <f t="shared" si="105"/>
        <v>DESP#000056944110</v>
      </c>
      <c r="B2461" s="41" t="s">
        <v>12457</v>
      </c>
      <c r="C2461" s="41"/>
      <c r="D2461" s="41" t="s">
        <v>11591</v>
      </c>
      <c r="E2461" s="54">
        <v>149.47999999999999</v>
      </c>
      <c r="F2461" s="42">
        <v>45790.456944444442</v>
      </c>
      <c r="G2461" s="40"/>
      <c r="H2461" s="40"/>
    </row>
    <row r="2462" spans="1:8" x14ac:dyDescent="0.25">
      <c r="A2462" s="46" t="str">
        <f t="shared" si="105"/>
        <v>DESP#000056965321</v>
      </c>
      <c r="B2462" s="41" t="s">
        <v>12458</v>
      </c>
      <c r="C2462" s="41"/>
      <c r="D2462" s="41" t="s">
        <v>12459</v>
      </c>
      <c r="E2462" s="54">
        <v>570.63</v>
      </c>
      <c r="F2462" s="42">
        <v>45790.456944444442</v>
      </c>
      <c r="G2462" s="40"/>
      <c r="H2462" s="40"/>
    </row>
    <row r="2463" spans="1:8" x14ac:dyDescent="0.25">
      <c r="A2463" s="46" t="str">
        <f t="shared" si="105"/>
        <v>DESP#000056980465</v>
      </c>
      <c r="B2463" s="41" t="s">
        <v>12460</v>
      </c>
      <c r="C2463" s="41"/>
      <c r="D2463" s="41" t="s">
        <v>12136</v>
      </c>
      <c r="E2463" s="54">
        <v>125.62</v>
      </c>
      <c r="F2463" s="42">
        <v>45790.456944444442</v>
      </c>
      <c r="G2463" s="40"/>
      <c r="H2463" s="40"/>
    </row>
    <row r="2464" spans="1:8" x14ac:dyDescent="0.25">
      <c r="A2464" s="46" t="str">
        <f t="shared" si="105"/>
        <v>0005105533597659001602</v>
      </c>
      <c r="B2464" s="41" t="s">
        <v>1923</v>
      </c>
      <c r="C2464" s="41" t="s">
        <v>330</v>
      </c>
      <c r="D2464" s="41" t="s">
        <v>8651</v>
      </c>
      <c r="E2464" s="54">
        <v>369.81</v>
      </c>
      <c r="F2464" s="42">
        <v>45790.554861111108</v>
      </c>
      <c r="G2464" s="40"/>
      <c r="H2464" s="40"/>
    </row>
    <row r="2465" spans="1:8" x14ac:dyDescent="0.25">
      <c r="A2465" s="46" t="str">
        <f t="shared" si="105"/>
        <v>0000398801708167000174</v>
      </c>
      <c r="B2465" s="41" t="s">
        <v>1887</v>
      </c>
      <c r="C2465" s="41" t="s">
        <v>1349</v>
      </c>
      <c r="D2465" s="41" t="s">
        <v>6886</v>
      </c>
      <c r="E2465" s="54">
        <v>40474.69</v>
      </c>
      <c r="F2465" s="42">
        <v>45790.587500000001</v>
      </c>
      <c r="G2465" s="40"/>
      <c r="H2465" s="40"/>
    </row>
    <row r="2466" spans="1:8" x14ac:dyDescent="0.25">
      <c r="A2466" s="46" t="str">
        <f t="shared" si="105"/>
        <v>0000399301708167000174</v>
      </c>
      <c r="B2466" s="41" t="s">
        <v>1901</v>
      </c>
      <c r="C2466" s="41" t="s">
        <v>1349</v>
      </c>
      <c r="D2466" s="41" t="s">
        <v>6886</v>
      </c>
      <c r="E2466" s="54">
        <v>40474.71</v>
      </c>
      <c r="F2466" s="42">
        <v>45790.594444444447</v>
      </c>
      <c r="G2466" s="40"/>
      <c r="H2466" s="40"/>
    </row>
    <row r="2467" spans="1:8" x14ac:dyDescent="0.25">
      <c r="A2467" s="46" t="str">
        <f t="shared" si="105"/>
        <v>0001311933927669000182</v>
      </c>
      <c r="B2467" s="41" t="s">
        <v>12461</v>
      </c>
      <c r="C2467" s="41" t="s">
        <v>12462</v>
      </c>
      <c r="D2467" s="41" t="s">
        <v>12463</v>
      </c>
      <c r="E2467" s="54">
        <v>554.70000000000005</v>
      </c>
      <c r="F2467" s="42">
        <v>45790.619444444441</v>
      </c>
      <c r="G2467" s="40"/>
      <c r="H2467" s="40"/>
    </row>
    <row r="2468" spans="1:8" x14ac:dyDescent="0.25">
      <c r="A2468" s="46" t="str">
        <f t="shared" si="105"/>
        <v>00003994R01708167000174</v>
      </c>
      <c r="B2468" s="41" t="s">
        <v>12464</v>
      </c>
      <c r="C2468" s="41" t="s">
        <v>1349</v>
      </c>
      <c r="D2468" s="41" t="s">
        <v>6886</v>
      </c>
      <c r="E2468" s="54">
        <v>40474.71</v>
      </c>
      <c r="F2468" s="42">
        <v>45790.623611111114</v>
      </c>
      <c r="G2468" s="40"/>
      <c r="H2468" s="40"/>
    </row>
    <row r="2469" spans="1:8" x14ac:dyDescent="0.25">
      <c r="A2469" s="46" t="str">
        <f t="shared" si="105"/>
        <v>0001519092753268005262</v>
      </c>
      <c r="B2469" s="41" t="s">
        <v>12465</v>
      </c>
      <c r="C2469" s="41" t="s">
        <v>700</v>
      </c>
      <c r="D2469" s="41" t="s">
        <v>9317</v>
      </c>
      <c r="E2469" s="54">
        <v>6080.87</v>
      </c>
      <c r="F2469" s="42">
        <v>45790.623611111114</v>
      </c>
      <c r="G2469" s="40"/>
      <c r="H2469" s="40"/>
    </row>
    <row r="2470" spans="1:8" x14ac:dyDescent="0.25">
      <c r="A2470" s="46" t="str">
        <f t="shared" si="105"/>
        <v>0032024001914765000108</v>
      </c>
      <c r="B2470" s="41" t="s">
        <v>1951</v>
      </c>
      <c r="C2470" s="41" t="s">
        <v>275</v>
      </c>
      <c r="D2470" s="41" t="s">
        <v>6376</v>
      </c>
      <c r="E2470" s="54">
        <v>6252.12</v>
      </c>
      <c r="F2470" s="42">
        <v>45790.645138888889</v>
      </c>
      <c r="G2470" s="40"/>
      <c r="H2470" s="40"/>
    </row>
    <row r="2471" spans="1:8" x14ac:dyDescent="0.25">
      <c r="A2471" s="46" t="str">
        <f t="shared" si="105"/>
        <v>DESP#000056395010</v>
      </c>
      <c r="B2471" s="41" t="s">
        <v>12466</v>
      </c>
      <c r="C2471" s="41"/>
      <c r="D2471" s="41" t="s">
        <v>12467</v>
      </c>
      <c r="E2471" s="54">
        <v>555</v>
      </c>
      <c r="F2471" s="42">
        <v>45790.657638888886</v>
      </c>
      <c r="G2471" s="40"/>
      <c r="H2471" s="40"/>
    </row>
    <row r="2472" spans="1:8" x14ac:dyDescent="0.25">
      <c r="A2472" s="46" t="str">
        <f t="shared" si="105"/>
        <v>DESP#000056980651</v>
      </c>
      <c r="B2472" s="41" t="s">
        <v>12468</v>
      </c>
      <c r="C2472" s="41"/>
      <c r="D2472" s="41" t="s">
        <v>12129</v>
      </c>
      <c r="E2472" s="54">
        <v>274.27</v>
      </c>
      <c r="F2472" s="42">
        <v>45790.657638888886</v>
      </c>
      <c r="G2472" s="40"/>
      <c r="H2472" s="40"/>
    </row>
    <row r="2473" spans="1:8" x14ac:dyDescent="0.25">
      <c r="A2473" s="46" t="str">
        <f t="shared" si="105"/>
        <v>DESP#000057022383</v>
      </c>
      <c r="B2473" s="41" t="s">
        <v>12469</v>
      </c>
      <c r="C2473" s="41"/>
      <c r="D2473" s="41" t="s">
        <v>12467</v>
      </c>
      <c r="E2473" s="54">
        <v>555</v>
      </c>
      <c r="F2473" s="42">
        <v>45790.657638888886</v>
      </c>
      <c r="G2473" s="40"/>
      <c r="H2473" s="40"/>
    </row>
    <row r="2474" spans="1:8" x14ac:dyDescent="0.25">
      <c r="A2474" s="46" t="str">
        <f t="shared" si="105"/>
        <v>ADTO#000056880342</v>
      </c>
      <c r="B2474" s="41" t="s">
        <v>12470</v>
      </c>
      <c r="C2474" s="41"/>
      <c r="D2474" s="41" t="s">
        <v>12136</v>
      </c>
      <c r="E2474" s="54">
        <v>370</v>
      </c>
      <c r="F2474" s="42">
        <v>45790.659722222219</v>
      </c>
      <c r="G2474" s="40"/>
      <c r="H2474" s="40"/>
    </row>
    <row r="2475" spans="1:8" x14ac:dyDescent="0.25">
      <c r="A2475" s="46" t="str">
        <f t="shared" si="105"/>
        <v>ADTO#000056882280</v>
      </c>
      <c r="B2475" s="41" t="s">
        <v>12471</v>
      </c>
      <c r="C2475" s="41"/>
      <c r="D2475" s="41" t="s">
        <v>12472</v>
      </c>
      <c r="E2475" s="54">
        <v>370</v>
      </c>
      <c r="F2475" s="42">
        <v>45790.659722222219</v>
      </c>
      <c r="G2475" s="40"/>
      <c r="H2475" s="40"/>
    </row>
    <row r="2476" spans="1:8" x14ac:dyDescent="0.25">
      <c r="A2476" s="46" t="str">
        <f t="shared" si="105"/>
        <v>8507163200497373000110</v>
      </c>
      <c r="B2476" s="41" t="s">
        <v>2208</v>
      </c>
      <c r="C2476" s="41" t="s">
        <v>317</v>
      </c>
      <c r="D2476" s="41" t="s">
        <v>9136</v>
      </c>
      <c r="E2476" s="54">
        <v>318.17</v>
      </c>
      <c r="F2476" s="42">
        <v>45790.689583333333</v>
      </c>
      <c r="G2476" s="40"/>
      <c r="H2476" s="40"/>
    </row>
    <row r="2477" spans="1:8" x14ac:dyDescent="0.25">
      <c r="A2477" s="46" t="str">
        <f t="shared" si="105"/>
        <v>0013948561825675002450</v>
      </c>
      <c r="B2477" s="41" t="s">
        <v>12473</v>
      </c>
      <c r="C2477" s="41" t="s">
        <v>3715</v>
      </c>
      <c r="D2477" s="41" t="s">
        <v>3712</v>
      </c>
      <c r="E2477" s="54">
        <v>22340</v>
      </c>
      <c r="F2477" s="42">
        <v>45791.345833333333</v>
      </c>
      <c r="G2477" s="40"/>
      <c r="H2477" s="40"/>
    </row>
    <row r="2478" spans="1:8" x14ac:dyDescent="0.25">
      <c r="A2478" s="46" t="str">
        <f t="shared" ref="A2478:A2480" si="106">B2478&amp;C2478</f>
        <v>0013948661825675002450</v>
      </c>
      <c r="B2478" s="41" t="s">
        <v>12474</v>
      </c>
      <c r="C2478" s="41" t="s">
        <v>3715</v>
      </c>
      <c r="D2478" s="41" t="s">
        <v>3712</v>
      </c>
      <c r="E2478" s="54">
        <v>17827</v>
      </c>
      <c r="F2478" s="42">
        <v>45791.404861111114</v>
      </c>
      <c r="G2478" s="40"/>
      <c r="H2478" s="40"/>
    </row>
    <row r="2479" spans="1:8" x14ac:dyDescent="0.25">
      <c r="A2479" s="46" t="str">
        <f t="shared" si="106"/>
        <v>DESP#000056944130</v>
      </c>
      <c r="B2479" s="41" t="s">
        <v>12475</v>
      </c>
      <c r="C2479" s="41"/>
      <c r="D2479" s="41" t="s">
        <v>12131</v>
      </c>
      <c r="E2479" s="54">
        <v>385.43</v>
      </c>
      <c r="F2479" s="42">
        <v>45791.424305555556</v>
      </c>
      <c r="G2479" s="40"/>
      <c r="H2479" s="40"/>
    </row>
    <row r="2480" spans="1:8" x14ac:dyDescent="0.25">
      <c r="A2480" s="46" t="str">
        <f t="shared" si="106"/>
        <v>DESP#000056979251</v>
      </c>
      <c r="B2480" s="41" t="s">
        <v>12476</v>
      </c>
      <c r="C2480" s="41"/>
      <c r="D2480" s="41" t="s">
        <v>11805</v>
      </c>
      <c r="E2480" s="54">
        <v>1113.22</v>
      </c>
      <c r="F2480" s="42">
        <v>45791.424305555556</v>
      </c>
      <c r="G2480" s="40"/>
      <c r="H2480" s="40"/>
    </row>
    <row r="2481" spans="1:8" x14ac:dyDescent="0.25">
      <c r="A2481" s="46" t="str">
        <f t="shared" ref="A2481:A2535" si="107">B2481&amp;C2481</f>
        <v>DESP#000057047232</v>
      </c>
      <c r="B2481" s="41" t="s">
        <v>12477</v>
      </c>
      <c r="C2481" s="41"/>
      <c r="D2481" s="41" t="s">
        <v>12478</v>
      </c>
      <c r="E2481" s="54">
        <v>29.87</v>
      </c>
      <c r="F2481" s="42">
        <v>45791.424305555556</v>
      </c>
      <c r="G2481" s="40"/>
      <c r="H2481" s="40"/>
    </row>
    <row r="2482" spans="1:8" x14ac:dyDescent="0.25">
      <c r="A2482" s="46" t="str">
        <f t="shared" si="107"/>
        <v>ADTO#000056478525</v>
      </c>
      <c r="B2482" s="41" t="s">
        <v>12479</v>
      </c>
      <c r="C2482" s="41"/>
      <c r="D2482" s="41" t="s">
        <v>12480</v>
      </c>
      <c r="E2482" s="54">
        <v>555</v>
      </c>
      <c r="F2482" s="42">
        <v>45791.433333333334</v>
      </c>
      <c r="G2482" s="40"/>
      <c r="H2482" s="40"/>
    </row>
    <row r="2483" spans="1:8" x14ac:dyDescent="0.25">
      <c r="A2483" s="46" t="str">
        <f t="shared" si="107"/>
        <v>ADTO#000056478664</v>
      </c>
      <c r="B2483" s="41" t="s">
        <v>12481</v>
      </c>
      <c r="C2483" s="41"/>
      <c r="D2483" s="41" t="s">
        <v>11665</v>
      </c>
      <c r="E2483" s="54">
        <v>555</v>
      </c>
      <c r="F2483" s="42">
        <v>45791.433333333334</v>
      </c>
      <c r="G2483" s="40"/>
      <c r="H2483" s="40"/>
    </row>
    <row r="2484" spans="1:8" x14ac:dyDescent="0.25">
      <c r="A2484" s="46" t="str">
        <f t="shared" si="107"/>
        <v>ADTO#000056882468</v>
      </c>
      <c r="B2484" s="41" t="s">
        <v>12482</v>
      </c>
      <c r="C2484" s="41"/>
      <c r="D2484" s="41" t="s">
        <v>12099</v>
      </c>
      <c r="E2484" s="54">
        <v>925</v>
      </c>
      <c r="F2484" s="42">
        <v>45791.433333333334</v>
      </c>
      <c r="G2484" s="40"/>
      <c r="H2484" s="40"/>
    </row>
    <row r="2485" spans="1:8" x14ac:dyDescent="0.25">
      <c r="A2485" s="46" t="str">
        <f t="shared" si="107"/>
        <v>0000038126630926000154</v>
      </c>
      <c r="B2485" s="41" t="s">
        <v>1970</v>
      </c>
      <c r="C2485" s="41" t="s">
        <v>364</v>
      </c>
      <c r="D2485" s="41" t="s">
        <v>10215</v>
      </c>
      <c r="E2485" s="54">
        <v>61774.080000000002</v>
      </c>
      <c r="F2485" s="42">
        <v>45791.481249999997</v>
      </c>
      <c r="G2485" s="40"/>
      <c r="H2485" s="40"/>
    </row>
    <row r="2486" spans="1:8" x14ac:dyDescent="0.25">
      <c r="A2486" s="46" t="str">
        <f t="shared" si="107"/>
        <v>1596692460746948000112</v>
      </c>
      <c r="B2486" s="41" t="s">
        <v>12483</v>
      </c>
      <c r="C2486" s="41" t="s">
        <v>3840</v>
      </c>
      <c r="D2486" s="41" t="s">
        <v>3841</v>
      </c>
      <c r="E2486" s="54">
        <v>52882.34</v>
      </c>
      <c r="F2486" s="42">
        <v>45792.375</v>
      </c>
      <c r="G2486" s="40"/>
      <c r="H2486" s="40"/>
    </row>
    <row r="2487" spans="1:8" x14ac:dyDescent="0.25">
      <c r="A2487" s="46" t="str">
        <f t="shared" si="107"/>
        <v>FGTS 04/202500360305020997</v>
      </c>
      <c r="B2487" s="41" t="s">
        <v>12484</v>
      </c>
      <c r="C2487" s="41" t="s">
        <v>4101</v>
      </c>
      <c r="D2487" s="41" t="s">
        <v>4100</v>
      </c>
      <c r="E2487" s="54">
        <v>1726416.08</v>
      </c>
      <c r="F2487" s="42">
        <v>45792.404861111114</v>
      </c>
      <c r="G2487" s="40"/>
      <c r="H2487" s="40"/>
    </row>
    <row r="2488" spans="1:8" x14ac:dyDescent="0.25">
      <c r="A2488" s="46" t="str">
        <f t="shared" si="107"/>
        <v>DESP#000056944650</v>
      </c>
      <c r="B2488" s="41" t="s">
        <v>12485</v>
      </c>
      <c r="C2488" s="41"/>
      <c r="D2488" s="41" t="s">
        <v>12486</v>
      </c>
      <c r="E2488" s="54">
        <v>748</v>
      </c>
      <c r="F2488" s="42">
        <v>45792.456944444442</v>
      </c>
      <c r="G2488" s="40"/>
      <c r="H2488" s="40"/>
    </row>
    <row r="2489" spans="1:8" x14ac:dyDescent="0.25">
      <c r="A2489" s="46" t="str">
        <f t="shared" si="107"/>
        <v>DESP#000056979306</v>
      </c>
      <c r="B2489" s="41" t="s">
        <v>12487</v>
      </c>
      <c r="C2489" s="41"/>
      <c r="D2489" s="41" t="s">
        <v>12087</v>
      </c>
      <c r="E2489" s="54">
        <v>222.38</v>
      </c>
      <c r="F2489" s="42">
        <v>45792.456944444442</v>
      </c>
      <c r="G2489" s="40"/>
      <c r="H2489" s="40"/>
    </row>
    <row r="2490" spans="1:8" x14ac:dyDescent="0.25">
      <c r="A2490" s="46" t="str">
        <f t="shared" si="107"/>
        <v>DESP#000056979330</v>
      </c>
      <c r="B2490" s="41" t="s">
        <v>12488</v>
      </c>
      <c r="C2490" s="41"/>
      <c r="D2490" s="41" t="s">
        <v>12091</v>
      </c>
      <c r="E2490" s="54">
        <v>195.08</v>
      </c>
      <c r="F2490" s="42">
        <v>45792.456944444442</v>
      </c>
      <c r="G2490" s="40"/>
      <c r="H2490" s="40"/>
    </row>
    <row r="2491" spans="1:8" x14ac:dyDescent="0.25">
      <c r="A2491" s="46" t="str">
        <f t="shared" si="107"/>
        <v>DESP#000056979348</v>
      </c>
      <c r="B2491" s="41" t="s">
        <v>12489</v>
      </c>
      <c r="C2491" s="41"/>
      <c r="D2491" s="41" t="s">
        <v>11812</v>
      </c>
      <c r="E2491" s="54">
        <v>371.48</v>
      </c>
      <c r="F2491" s="42">
        <v>45792.456944444442</v>
      </c>
      <c r="G2491" s="40"/>
      <c r="H2491" s="40"/>
    </row>
    <row r="2492" spans="1:8" x14ac:dyDescent="0.25">
      <c r="A2492" s="46" t="str">
        <f t="shared" si="107"/>
        <v>DESP#000056979376</v>
      </c>
      <c r="B2492" s="41" t="s">
        <v>12490</v>
      </c>
      <c r="C2492" s="41"/>
      <c r="D2492" s="41" t="s">
        <v>12093</v>
      </c>
      <c r="E2492" s="54">
        <v>681.8</v>
      </c>
      <c r="F2492" s="42">
        <v>45792.456944444442</v>
      </c>
      <c r="G2492" s="40"/>
      <c r="H2492" s="40"/>
    </row>
    <row r="2493" spans="1:8" x14ac:dyDescent="0.25">
      <c r="A2493" s="46" t="str">
        <f t="shared" si="107"/>
        <v>DESP#000056979414</v>
      </c>
      <c r="B2493" s="41" t="s">
        <v>12491</v>
      </c>
      <c r="C2493" s="41"/>
      <c r="D2493" s="41" t="s">
        <v>12138</v>
      </c>
      <c r="E2493" s="54">
        <v>222.56</v>
      </c>
      <c r="F2493" s="42">
        <v>45792.456944444442</v>
      </c>
      <c r="G2493" s="40"/>
      <c r="H2493" s="40"/>
    </row>
    <row r="2494" spans="1:8" x14ac:dyDescent="0.25">
      <c r="A2494" s="46" t="str">
        <f t="shared" si="107"/>
        <v>DESP#000056980758</v>
      </c>
      <c r="B2494" s="41" t="s">
        <v>12492</v>
      </c>
      <c r="C2494" s="41"/>
      <c r="D2494" s="41" t="s">
        <v>11574</v>
      </c>
      <c r="E2494" s="54">
        <v>1051.8</v>
      </c>
      <c r="F2494" s="42">
        <v>45792.456944444442</v>
      </c>
      <c r="G2494" s="40"/>
      <c r="H2494" s="40"/>
    </row>
    <row r="2495" spans="1:8" x14ac:dyDescent="0.25">
      <c r="A2495" s="46" t="str">
        <f t="shared" si="107"/>
        <v>DESP#000057022031</v>
      </c>
      <c r="B2495" s="41" t="s">
        <v>12493</v>
      </c>
      <c r="C2495" s="41"/>
      <c r="D2495" s="41" t="s">
        <v>12494</v>
      </c>
      <c r="E2495" s="54">
        <v>787.67</v>
      </c>
      <c r="F2495" s="42">
        <v>45792.456944444442</v>
      </c>
      <c r="G2495" s="40"/>
      <c r="H2495" s="40"/>
    </row>
    <row r="2496" spans="1:8" x14ac:dyDescent="0.25">
      <c r="A2496" s="46" t="str">
        <f t="shared" si="107"/>
        <v>DESP#000057047351</v>
      </c>
      <c r="B2496" s="41" t="s">
        <v>12495</v>
      </c>
      <c r="C2496" s="41"/>
      <c r="D2496" s="41" t="s">
        <v>12099</v>
      </c>
      <c r="E2496" s="54">
        <v>716.61</v>
      </c>
      <c r="F2496" s="42">
        <v>45792.456944444442</v>
      </c>
      <c r="G2496" s="40"/>
      <c r="H2496" s="40"/>
    </row>
    <row r="2497" spans="1:8" x14ac:dyDescent="0.25">
      <c r="A2497" s="46" t="str">
        <f t="shared" si="107"/>
        <v>DESP#000057047400</v>
      </c>
      <c r="B2497" s="41" t="s">
        <v>12496</v>
      </c>
      <c r="C2497" s="41"/>
      <c r="D2497" s="41" t="s">
        <v>12097</v>
      </c>
      <c r="E2497" s="54">
        <v>89.32</v>
      </c>
      <c r="F2497" s="42">
        <v>45792.456944444442</v>
      </c>
      <c r="G2497" s="40"/>
      <c r="H2497" s="40"/>
    </row>
    <row r="2498" spans="1:8" x14ac:dyDescent="0.25">
      <c r="A2498" s="46" t="str">
        <f t="shared" si="107"/>
        <v>DESP#000057173027</v>
      </c>
      <c r="B2498" s="41" t="s">
        <v>12497</v>
      </c>
      <c r="C2498" s="41"/>
      <c r="D2498" s="41" t="s">
        <v>11444</v>
      </c>
      <c r="E2498" s="54">
        <v>370</v>
      </c>
      <c r="F2498" s="42">
        <v>45792.456944444442</v>
      </c>
      <c r="G2498" s="40"/>
      <c r="H2498" s="40"/>
    </row>
    <row r="2499" spans="1:8" x14ac:dyDescent="0.25">
      <c r="A2499" s="46" t="str">
        <f t="shared" si="107"/>
        <v>0009828808689801000118</v>
      </c>
      <c r="B2499" s="41" t="s">
        <v>1973</v>
      </c>
      <c r="C2499" s="41" t="s">
        <v>233</v>
      </c>
      <c r="D2499" s="41" t="s">
        <v>3387</v>
      </c>
      <c r="E2499" s="54">
        <v>1470.18</v>
      </c>
      <c r="F2499" s="42">
        <v>45792.473611111112</v>
      </c>
      <c r="G2499" s="40"/>
      <c r="H2499" s="40"/>
    </row>
    <row r="2500" spans="1:8" x14ac:dyDescent="0.25">
      <c r="A2500" s="46" t="str">
        <f t="shared" si="107"/>
        <v>ADTO#000057045461</v>
      </c>
      <c r="B2500" s="41" t="s">
        <v>12498</v>
      </c>
      <c r="C2500" s="41"/>
      <c r="D2500" s="41" t="s">
        <v>11968</v>
      </c>
      <c r="E2500" s="54">
        <v>925</v>
      </c>
      <c r="F2500" s="42">
        <v>45792.490277777775</v>
      </c>
      <c r="G2500" s="40"/>
      <c r="H2500" s="40"/>
    </row>
    <row r="2501" spans="1:8" x14ac:dyDescent="0.25">
      <c r="A2501" s="46" t="str">
        <f t="shared" si="107"/>
        <v>ADTO#000057045468</v>
      </c>
      <c r="B2501" s="41" t="s">
        <v>12499</v>
      </c>
      <c r="C2501" s="41"/>
      <c r="D2501" s="41" t="s">
        <v>11972</v>
      </c>
      <c r="E2501" s="54">
        <v>925</v>
      </c>
      <c r="F2501" s="42">
        <v>45792.490277777775</v>
      </c>
      <c r="G2501" s="40"/>
      <c r="H2501" s="40"/>
    </row>
    <row r="2502" spans="1:8" x14ac:dyDescent="0.25">
      <c r="A2502" s="46" t="str">
        <f t="shared" si="107"/>
        <v>ADTO#000057045471</v>
      </c>
      <c r="B2502" s="41" t="s">
        <v>12500</v>
      </c>
      <c r="C2502" s="41"/>
      <c r="D2502" s="41" t="s">
        <v>12037</v>
      </c>
      <c r="E2502" s="54">
        <v>925</v>
      </c>
      <c r="F2502" s="42">
        <v>45792.490277777775</v>
      </c>
      <c r="G2502" s="40"/>
      <c r="H2502" s="40"/>
    </row>
    <row r="2503" spans="1:8" x14ac:dyDescent="0.25">
      <c r="A2503" s="46" t="str">
        <f t="shared" si="107"/>
        <v>ADTO#000057045498</v>
      </c>
      <c r="B2503" s="41" t="s">
        <v>12501</v>
      </c>
      <c r="C2503" s="41"/>
      <c r="D2503" s="41" t="s">
        <v>12502</v>
      </c>
      <c r="E2503" s="54">
        <v>925</v>
      </c>
      <c r="F2503" s="42">
        <v>45792.490277777775</v>
      </c>
      <c r="G2503" s="40"/>
      <c r="H2503" s="40"/>
    </row>
    <row r="2504" spans="1:8" x14ac:dyDescent="0.25">
      <c r="A2504" s="46" t="str">
        <f t="shared" si="107"/>
        <v>ADTO#000057045503</v>
      </c>
      <c r="B2504" s="41" t="s">
        <v>12503</v>
      </c>
      <c r="C2504" s="41"/>
      <c r="D2504" s="41" t="s">
        <v>11936</v>
      </c>
      <c r="E2504" s="54">
        <v>925</v>
      </c>
      <c r="F2504" s="42">
        <v>45792.490277777775</v>
      </c>
      <c r="G2504" s="40"/>
      <c r="H2504" s="40"/>
    </row>
    <row r="2505" spans="1:8" x14ac:dyDescent="0.25">
      <c r="A2505" s="46" t="str">
        <f t="shared" si="107"/>
        <v>JD - 1072516152023401 2505456457000129</v>
      </c>
      <c r="B2505" s="41" t="s">
        <v>12504</v>
      </c>
      <c r="C2505" s="41" t="s">
        <v>6804</v>
      </c>
      <c r="D2505" s="41" t="s">
        <v>6805</v>
      </c>
      <c r="E2505" s="54">
        <v>5.32</v>
      </c>
      <c r="F2505" s="42">
        <v>45792.602777777778</v>
      </c>
      <c r="G2505" s="40"/>
      <c r="H2505" s="40"/>
    </row>
    <row r="2506" spans="1:8" x14ac:dyDescent="0.25">
      <c r="A2506" s="46" t="str">
        <f t="shared" si="107"/>
        <v>0000010555041686000150</v>
      </c>
      <c r="B2506" s="41" t="s">
        <v>12505</v>
      </c>
      <c r="C2506" s="41" t="s">
        <v>12506</v>
      </c>
      <c r="D2506" s="41" t="s">
        <v>12507</v>
      </c>
      <c r="E2506" s="54">
        <v>37750</v>
      </c>
      <c r="F2506" s="42">
        <v>45792.651388888888</v>
      </c>
      <c r="G2506" s="40"/>
      <c r="H2506" s="40"/>
    </row>
    <row r="2507" spans="1:8" x14ac:dyDescent="0.25">
      <c r="A2507" s="46" t="str">
        <f t="shared" si="107"/>
        <v>IRPJ 04/2025IRRF</v>
      </c>
      <c r="B2507" s="41" t="s">
        <v>12508</v>
      </c>
      <c r="C2507" s="41" t="s">
        <v>10529</v>
      </c>
      <c r="D2507" s="41" t="s">
        <v>7556</v>
      </c>
      <c r="E2507" s="54">
        <v>3755417.31</v>
      </c>
      <c r="F2507" s="42">
        <v>45792.686805555553</v>
      </c>
      <c r="G2507" s="40"/>
      <c r="H2507" s="40"/>
    </row>
    <row r="2508" spans="1:8" x14ac:dyDescent="0.25">
      <c r="A2508" s="46" t="str">
        <f t="shared" si="107"/>
        <v>CSLL 04/2025CSLL</v>
      </c>
      <c r="B2508" s="41" t="s">
        <v>12509</v>
      </c>
      <c r="C2508" s="41" t="s">
        <v>11148</v>
      </c>
      <c r="D2508" s="41" t="s">
        <v>7556</v>
      </c>
      <c r="E2508" s="54">
        <v>1122015.3999999999</v>
      </c>
      <c r="F2508" s="42">
        <v>45792.691666666666</v>
      </c>
      <c r="G2508" s="40"/>
      <c r="H2508" s="40"/>
    </row>
    <row r="2509" spans="1:8" x14ac:dyDescent="0.25">
      <c r="A2509" s="46" t="str">
        <f t="shared" si="107"/>
        <v>IRRF 04/2025 META IIIRRF</v>
      </c>
      <c r="B2509" s="41" t="s">
        <v>12510</v>
      </c>
      <c r="C2509" s="41" t="s">
        <v>10529</v>
      </c>
      <c r="D2509" s="41" t="s">
        <v>7556</v>
      </c>
      <c r="E2509" s="54">
        <v>1164.1099999999999</v>
      </c>
      <c r="F2509" s="42">
        <v>45792.699305555558</v>
      </c>
      <c r="G2509" s="40"/>
      <c r="H2509" s="40"/>
    </row>
    <row r="2510" spans="1:8" x14ac:dyDescent="0.25">
      <c r="A2510" s="46" t="str">
        <f t="shared" si="107"/>
        <v>PCC 05/2025 META IIPCC</v>
      </c>
      <c r="B2510" s="41" t="s">
        <v>12511</v>
      </c>
      <c r="C2510" s="41" t="s">
        <v>10532</v>
      </c>
      <c r="D2510" s="41" t="s">
        <v>7556</v>
      </c>
      <c r="E2510" s="54">
        <v>0</v>
      </c>
      <c r="F2510" s="42">
        <v>45792.734027777777</v>
      </c>
      <c r="G2510" s="40"/>
      <c r="H2510" s="40"/>
    </row>
    <row r="2511" spans="1:8" x14ac:dyDescent="0.25">
      <c r="A2511" s="46" t="str">
        <f t="shared" si="107"/>
        <v>0000020733226746000177</v>
      </c>
      <c r="B2511" s="41" t="s">
        <v>12512</v>
      </c>
      <c r="C2511" s="41" t="s">
        <v>12513</v>
      </c>
      <c r="D2511" s="41" t="s">
        <v>12514</v>
      </c>
      <c r="E2511" s="54">
        <v>1180</v>
      </c>
      <c r="F2511" s="42">
        <v>45792.737500000003</v>
      </c>
      <c r="G2511" s="40"/>
      <c r="H2511" s="40"/>
    </row>
    <row r="2512" spans="1:8" x14ac:dyDescent="0.25">
      <c r="A2512" s="46" t="str">
        <f t="shared" si="107"/>
        <v>0070150921997241000127</v>
      </c>
      <c r="B2512" s="41" t="s">
        <v>12515</v>
      </c>
      <c r="C2512" s="41" t="s">
        <v>1932</v>
      </c>
      <c r="D2512" s="41" t="s">
        <v>10202</v>
      </c>
      <c r="E2512" s="54">
        <v>896.13</v>
      </c>
      <c r="F2512" s="42">
        <v>45792.740972222222</v>
      </c>
      <c r="G2512" s="40"/>
      <c r="H2512" s="40"/>
    </row>
    <row r="2513" spans="1:8" x14ac:dyDescent="0.25">
      <c r="A2513" s="46" t="str">
        <f t="shared" si="107"/>
        <v>0070002921997241000127</v>
      </c>
      <c r="B2513" s="41" t="s">
        <v>12516</v>
      </c>
      <c r="C2513" s="41" t="s">
        <v>1932</v>
      </c>
      <c r="D2513" s="41" t="s">
        <v>10202</v>
      </c>
      <c r="E2513" s="54">
        <v>1576.39</v>
      </c>
      <c r="F2513" s="42">
        <v>45792.746527777781</v>
      </c>
      <c r="G2513" s="40"/>
      <c r="H2513" s="40"/>
    </row>
    <row r="2514" spans="1:8" x14ac:dyDescent="0.25">
      <c r="A2514" s="46" t="str">
        <f t="shared" si="107"/>
        <v>0000193833789321000176</v>
      </c>
      <c r="B2514" s="41" t="s">
        <v>1971</v>
      </c>
      <c r="C2514" s="41" t="s">
        <v>606</v>
      </c>
      <c r="D2514" s="41" t="s">
        <v>8844</v>
      </c>
      <c r="E2514" s="54">
        <v>493.56</v>
      </c>
      <c r="F2514" s="42">
        <v>45793.367361111108</v>
      </c>
      <c r="G2514" s="40"/>
      <c r="H2514" s="40"/>
    </row>
    <row r="2515" spans="1:8" x14ac:dyDescent="0.25">
      <c r="A2515" s="46" t="str">
        <f t="shared" si="107"/>
        <v>0000599203143181000101</v>
      </c>
      <c r="B2515" s="41" t="s">
        <v>12517</v>
      </c>
      <c r="C2515" s="41" t="s">
        <v>415</v>
      </c>
      <c r="D2515" s="41" t="s">
        <v>10819</v>
      </c>
      <c r="E2515" s="54">
        <v>128434.14</v>
      </c>
      <c r="F2515" s="42">
        <v>45793.381249999999</v>
      </c>
      <c r="G2515" s="40"/>
      <c r="H2515" s="40"/>
    </row>
    <row r="2516" spans="1:8" x14ac:dyDescent="0.25">
      <c r="A2516" s="46" t="str">
        <f t="shared" si="107"/>
        <v>DESP#000056965269</v>
      </c>
      <c r="B2516" s="41" t="s">
        <v>12518</v>
      </c>
      <c r="C2516" s="41"/>
      <c r="D2516" s="41" t="s">
        <v>12519</v>
      </c>
      <c r="E2516" s="54">
        <v>721.8</v>
      </c>
      <c r="F2516" s="42">
        <v>45793.40347222222</v>
      </c>
      <c r="G2516" s="40"/>
      <c r="H2516" s="40"/>
    </row>
    <row r="2517" spans="1:8" x14ac:dyDescent="0.25">
      <c r="A2517" s="46" t="str">
        <f t="shared" si="107"/>
        <v>DESP#000056979495</v>
      </c>
      <c r="B2517" s="41" t="s">
        <v>12520</v>
      </c>
      <c r="C2517" s="41"/>
      <c r="D2517" s="41" t="s">
        <v>12089</v>
      </c>
      <c r="E2517" s="54">
        <v>180.31</v>
      </c>
      <c r="F2517" s="42">
        <v>45793.40347222222</v>
      </c>
      <c r="G2517" s="40"/>
      <c r="H2517" s="40"/>
    </row>
    <row r="2518" spans="1:8" x14ac:dyDescent="0.25">
      <c r="A2518" s="46" t="str">
        <f t="shared" si="107"/>
        <v>DESP#000056979563</v>
      </c>
      <c r="B2518" s="41" t="s">
        <v>12521</v>
      </c>
      <c r="C2518" s="41"/>
      <c r="D2518" s="41" t="s">
        <v>11772</v>
      </c>
      <c r="E2518" s="54">
        <v>2541</v>
      </c>
      <c r="F2518" s="42">
        <v>45793.40347222222</v>
      </c>
      <c r="G2518" s="40"/>
      <c r="H2518" s="40"/>
    </row>
    <row r="2519" spans="1:8" x14ac:dyDescent="0.25">
      <c r="A2519" s="46" t="str">
        <f t="shared" si="107"/>
        <v>DESP#000056979582</v>
      </c>
      <c r="B2519" s="41" t="s">
        <v>12522</v>
      </c>
      <c r="C2519" s="41"/>
      <c r="D2519" s="41" t="s">
        <v>11774</v>
      </c>
      <c r="E2519" s="54">
        <v>3993</v>
      </c>
      <c r="F2519" s="42">
        <v>45793.40347222222</v>
      </c>
      <c r="G2519" s="40"/>
      <c r="H2519" s="40"/>
    </row>
    <row r="2520" spans="1:8" x14ac:dyDescent="0.25">
      <c r="A2520" s="46" t="str">
        <f t="shared" si="107"/>
        <v>DESP#000056979605</v>
      </c>
      <c r="B2520" s="41" t="s">
        <v>12523</v>
      </c>
      <c r="C2520" s="41"/>
      <c r="D2520" s="41" t="s">
        <v>11776</v>
      </c>
      <c r="E2520" s="54">
        <v>605</v>
      </c>
      <c r="F2520" s="42">
        <v>45793.40347222222</v>
      </c>
      <c r="G2520" s="40"/>
      <c r="H2520" s="40"/>
    </row>
    <row r="2521" spans="1:8" x14ac:dyDescent="0.25">
      <c r="A2521" s="46" t="str">
        <f t="shared" si="107"/>
        <v>DESP#000056979625</v>
      </c>
      <c r="B2521" s="41" t="s">
        <v>12524</v>
      </c>
      <c r="C2521" s="41"/>
      <c r="D2521" s="41" t="s">
        <v>12525</v>
      </c>
      <c r="E2521" s="54">
        <v>1064.8</v>
      </c>
      <c r="F2521" s="42">
        <v>45793.40347222222</v>
      </c>
      <c r="G2521" s="40"/>
      <c r="H2521" s="40"/>
    </row>
    <row r="2522" spans="1:8" x14ac:dyDescent="0.25">
      <c r="A2522" s="46" t="str">
        <f t="shared" si="107"/>
        <v>DESP#000056979644</v>
      </c>
      <c r="B2522" s="41" t="s">
        <v>12526</v>
      </c>
      <c r="C2522" s="41"/>
      <c r="D2522" s="41" t="s">
        <v>11778</v>
      </c>
      <c r="E2522" s="54">
        <v>363</v>
      </c>
      <c r="F2522" s="42">
        <v>45793.40347222222</v>
      </c>
      <c r="G2522" s="40"/>
      <c r="H2522" s="40"/>
    </row>
    <row r="2523" spans="1:8" x14ac:dyDescent="0.25">
      <c r="A2523" s="46" t="str">
        <f t="shared" si="107"/>
        <v>DESP#000056979664</v>
      </c>
      <c r="B2523" s="41" t="s">
        <v>12527</v>
      </c>
      <c r="C2523" s="41"/>
      <c r="D2523" s="41" t="s">
        <v>11780</v>
      </c>
      <c r="E2523" s="54">
        <v>1633.5</v>
      </c>
      <c r="F2523" s="42">
        <v>45793.40347222222</v>
      </c>
      <c r="G2523" s="40"/>
      <c r="H2523" s="40"/>
    </row>
    <row r="2524" spans="1:8" x14ac:dyDescent="0.25">
      <c r="A2524" s="46" t="str">
        <f t="shared" si="107"/>
        <v>DESP#000056979690</v>
      </c>
      <c r="B2524" s="41" t="s">
        <v>12528</v>
      </c>
      <c r="C2524" s="41"/>
      <c r="D2524" s="41" t="s">
        <v>11783</v>
      </c>
      <c r="E2524" s="54">
        <v>4235</v>
      </c>
      <c r="F2524" s="42">
        <v>45793.40347222222</v>
      </c>
      <c r="G2524" s="40"/>
      <c r="H2524" s="40"/>
    </row>
    <row r="2525" spans="1:8" x14ac:dyDescent="0.25">
      <c r="A2525" s="46" t="str">
        <f t="shared" si="107"/>
        <v>DESP#000056979712</v>
      </c>
      <c r="B2525" s="41" t="s">
        <v>12529</v>
      </c>
      <c r="C2525" s="41"/>
      <c r="D2525" s="41" t="s">
        <v>11785</v>
      </c>
      <c r="E2525" s="54">
        <v>1016.4</v>
      </c>
      <c r="F2525" s="42">
        <v>45793.40347222222</v>
      </c>
      <c r="G2525" s="40"/>
      <c r="H2525" s="40"/>
    </row>
    <row r="2526" spans="1:8" x14ac:dyDescent="0.25">
      <c r="A2526" s="46" t="str">
        <f t="shared" si="107"/>
        <v>DESP#000056979737</v>
      </c>
      <c r="B2526" s="41" t="s">
        <v>12530</v>
      </c>
      <c r="C2526" s="41"/>
      <c r="D2526" s="41" t="s">
        <v>11787</v>
      </c>
      <c r="E2526" s="54">
        <v>137.94</v>
      </c>
      <c r="F2526" s="42">
        <v>45793.40347222222</v>
      </c>
      <c r="G2526" s="40"/>
      <c r="H2526" s="40"/>
    </row>
    <row r="2527" spans="1:8" x14ac:dyDescent="0.25">
      <c r="A2527" s="46" t="str">
        <f t="shared" si="107"/>
        <v>DESP#000056979758</v>
      </c>
      <c r="B2527" s="41" t="s">
        <v>12531</v>
      </c>
      <c r="C2527" s="41"/>
      <c r="D2527" s="41" t="s">
        <v>11789</v>
      </c>
      <c r="E2527" s="54">
        <v>612.26</v>
      </c>
      <c r="F2527" s="42">
        <v>45793.40347222222</v>
      </c>
      <c r="G2527" s="40"/>
      <c r="H2527" s="40"/>
    </row>
    <row r="2528" spans="1:8" x14ac:dyDescent="0.25">
      <c r="A2528" s="46" t="str">
        <f t="shared" si="107"/>
        <v>DESP#000056979777</v>
      </c>
      <c r="B2528" s="41" t="s">
        <v>12532</v>
      </c>
      <c r="C2528" s="41"/>
      <c r="D2528" s="41" t="s">
        <v>11791</v>
      </c>
      <c r="E2528" s="54">
        <v>1331</v>
      </c>
      <c r="F2528" s="42">
        <v>45793.40347222222</v>
      </c>
      <c r="G2528" s="40"/>
      <c r="H2528" s="40"/>
    </row>
    <row r="2529" spans="1:8" x14ac:dyDescent="0.25">
      <c r="A2529" s="46" t="str">
        <f t="shared" si="107"/>
        <v>DESP#000056979796</v>
      </c>
      <c r="B2529" s="41" t="s">
        <v>12533</v>
      </c>
      <c r="C2529" s="41"/>
      <c r="D2529" s="41" t="s">
        <v>11793</v>
      </c>
      <c r="E2529" s="54">
        <v>559.02</v>
      </c>
      <c r="F2529" s="42">
        <v>45793.40347222222</v>
      </c>
      <c r="G2529" s="40"/>
      <c r="H2529" s="40"/>
    </row>
    <row r="2530" spans="1:8" x14ac:dyDescent="0.25">
      <c r="A2530" s="46" t="str">
        <f t="shared" si="107"/>
        <v>DESP#000056979819</v>
      </c>
      <c r="B2530" s="41" t="s">
        <v>12534</v>
      </c>
      <c r="C2530" s="41"/>
      <c r="D2530" s="41" t="s">
        <v>11753</v>
      </c>
      <c r="E2530" s="54">
        <v>3070.98</v>
      </c>
      <c r="F2530" s="42">
        <v>45793.40347222222</v>
      </c>
      <c r="G2530" s="40"/>
      <c r="H2530" s="40"/>
    </row>
    <row r="2531" spans="1:8" x14ac:dyDescent="0.25">
      <c r="A2531" s="46" t="str">
        <f t="shared" si="107"/>
        <v>DESP#000057047496</v>
      </c>
      <c r="B2531" s="41" t="s">
        <v>12535</v>
      </c>
      <c r="C2531" s="41"/>
      <c r="D2531" s="41" t="s">
        <v>11755</v>
      </c>
      <c r="E2531" s="54">
        <v>532.4</v>
      </c>
      <c r="F2531" s="42">
        <v>45793.40347222222</v>
      </c>
      <c r="G2531" s="40"/>
      <c r="H2531" s="40"/>
    </row>
    <row r="2532" spans="1:8" x14ac:dyDescent="0.25">
      <c r="A2532" s="46" t="str">
        <f t="shared" si="107"/>
        <v>DESP#000057047531</v>
      </c>
      <c r="B2532" s="41" t="s">
        <v>12536</v>
      </c>
      <c r="C2532" s="41"/>
      <c r="D2532" s="41" t="s">
        <v>11757</v>
      </c>
      <c r="E2532" s="54">
        <v>2175.58</v>
      </c>
      <c r="F2532" s="42">
        <v>45793.40347222222</v>
      </c>
      <c r="G2532" s="40"/>
      <c r="H2532" s="40"/>
    </row>
    <row r="2533" spans="1:8" x14ac:dyDescent="0.25">
      <c r="A2533" s="46" t="str">
        <f t="shared" si="107"/>
        <v>DESP#000057047547</v>
      </c>
      <c r="B2533" s="41" t="s">
        <v>12537</v>
      </c>
      <c r="C2533" s="41"/>
      <c r="D2533" s="41" t="s">
        <v>11759</v>
      </c>
      <c r="E2533" s="54">
        <v>2456.3000000000002</v>
      </c>
      <c r="F2533" s="42">
        <v>45793.40347222222</v>
      </c>
      <c r="G2533" s="40"/>
      <c r="H2533" s="40"/>
    </row>
    <row r="2534" spans="1:8" x14ac:dyDescent="0.25">
      <c r="A2534" s="46" t="str">
        <f t="shared" si="107"/>
        <v>DESP#000057047561</v>
      </c>
      <c r="B2534" s="41" t="s">
        <v>12538</v>
      </c>
      <c r="C2534" s="41"/>
      <c r="D2534" s="41" t="s">
        <v>11761</v>
      </c>
      <c r="E2534" s="54">
        <v>77.44</v>
      </c>
      <c r="F2534" s="42">
        <v>45793.40347222222</v>
      </c>
      <c r="G2534" s="40"/>
      <c r="H2534" s="40"/>
    </row>
    <row r="2535" spans="1:8" x14ac:dyDescent="0.25">
      <c r="A2535" s="46" t="str">
        <f t="shared" si="107"/>
        <v>DESP#000057047576</v>
      </c>
      <c r="B2535" s="41" t="s">
        <v>12539</v>
      </c>
      <c r="C2535" s="41"/>
      <c r="D2535" s="41" t="s">
        <v>11763</v>
      </c>
      <c r="E2535" s="54">
        <v>196.02</v>
      </c>
      <c r="F2535" s="42">
        <v>45793.40347222222</v>
      </c>
      <c r="G2535" s="40"/>
      <c r="H2535" s="40"/>
    </row>
    <row r="2536" spans="1:8" x14ac:dyDescent="0.25">
      <c r="A2536" s="46" t="str">
        <f t="shared" ref="A2536:A2575" si="108">B2536&amp;C2536</f>
        <v>DESP#000057047609</v>
      </c>
      <c r="B2536" s="41" t="s">
        <v>12540</v>
      </c>
      <c r="C2536" s="41"/>
      <c r="D2536" s="41" t="s">
        <v>11767</v>
      </c>
      <c r="E2536" s="54">
        <v>3751</v>
      </c>
      <c r="F2536" s="42">
        <v>45793.40347222222</v>
      </c>
      <c r="G2536" s="40"/>
      <c r="H2536" s="40"/>
    </row>
    <row r="2537" spans="1:8" x14ac:dyDescent="0.25">
      <c r="A2537" s="46" t="str">
        <f t="shared" si="108"/>
        <v>DESP#000057047811</v>
      </c>
      <c r="B2537" s="41" t="s">
        <v>12541</v>
      </c>
      <c r="C2537" s="41"/>
      <c r="D2537" s="41" t="s">
        <v>11584</v>
      </c>
      <c r="E2537" s="54">
        <v>319.44</v>
      </c>
      <c r="F2537" s="42">
        <v>45793.40347222222</v>
      </c>
      <c r="G2537" s="40"/>
      <c r="H2537" s="40"/>
    </row>
    <row r="2538" spans="1:8" x14ac:dyDescent="0.25">
      <c r="A2538" s="46" t="str">
        <f t="shared" si="108"/>
        <v>DESP#000057047843</v>
      </c>
      <c r="B2538" s="41" t="s">
        <v>12542</v>
      </c>
      <c r="C2538" s="41"/>
      <c r="D2538" s="41" t="s">
        <v>11801</v>
      </c>
      <c r="E2538" s="54">
        <v>2032.8</v>
      </c>
      <c r="F2538" s="42">
        <v>45793.40347222222</v>
      </c>
      <c r="G2538" s="40"/>
      <c r="H2538" s="40"/>
    </row>
    <row r="2539" spans="1:8" x14ac:dyDescent="0.25">
      <c r="A2539" s="46" t="str">
        <f t="shared" si="108"/>
        <v>DESP#000057047856</v>
      </c>
      <c r="B2539" s="41" t="s">
        <v>12543</v>
      </c>
      <c r="C2539" s="41"/>
      <c r="D2539" s="41" t="s">
        <v>11803</v>
      </c>
      <c r="E2539" s="54">
        <v>205.7</v>
      </c>
      <c r="F2539" s="42">
        <v>45793.40347222222</v>
      </c>
      <c r="G2539" s="40"/>
      <c r="H2539" s="40"/>
    </row>
    <row r="2540" spans="1:8" x14ac:dyDescent="0.25">
      <c r="A2540" s="46" t="str">
        <f t="shared" si="108"/>
        <v>DESP#000057173097</v>
      </c>
      <c r="B2540" s="41" t="s">
        <v>12544</v>
      </c>
      <c r="C2540" s="41"/>
      <c r="D2540" s="41" t="s">
        <v>12545</v>
      </c>
      <c r="E2540" s="54">
        <v>305.68</v>
      </c>
      <c r="F2540" s="42">
        <v>45793.40347222222</v>
      </c>
      <c r="G2540" s="40"/>
      <c r="H2540" s="40"/>
    </row>
    <row r="2541" spans="1:8" x14ac:dyDescent="0.25">
      <c r="A2541" s="46" t="str">
        <f t="shared" si="108"/>
        <v>1964690709759606000180</v>
      </c>
      <c r="B2541" s="41" t="s">
        <v>12546</v>
      </c>
      <c r="C2541" s="41" t="s">
        <v>9099</v>
      </c>
      <c r="D2541" s="41" t="s">
        <v>9100</v>
      </c>
      <c r="E2541" s="54">
        <v>1254.55</v>
      </c>
      <c r="F2541" s="42">
        <v>45793.457638888889</v>
      </c>
      <c r="G2541" s="40"/>
      <c r="H2541" s="40"/>
    </row>
    <row r="2542" spans="1:8" x14ac:dyDescent="0.25">
      <c r="A2542" s="46" t="str">
        <f t="shared" si="108"/>
        <v>1630922160746948000112</v>
      </c>
      <c r="B2542" s="41" t="s">
        <v>12547</v>
      </c>
      <c r="C2542" s="41" t="s">
        <v>3840</v>
      </c>
      <c r="D2542" s="41" t="s">
        <v>3841</v>
      </c>
      <c r="E2542" s="54">
        <v>129552.64</v>
      </c>
      <c r="F2542" s="42">
        <v>45793.590277777781</v>
      </c>
      <c r="G2542" s="40"/>
      <c r="H2542" s="40"/>
    </row>
    <row r="2543" spans="1:8" x14ac:dyDescent="0.25">
      <c r="A2543" s="46" t="str">
        <f t="shared" si="108"/>
        <v>0025172200815532000187</v>
      </c>
      <c r="B2543" s="41" t="s">
        <v>12548</v>
      </c>
      <c r="C2543" s="41" t="s">
        <v>6636</v>
      </c>
      <c r="D2543" s="41" t="s">
        <v>6637</v>
      </c>
      <c r="E2543" s="54">
        <v>4497.8599999999997</v>
      </c>
      <c r="F2543" s="42">
        <v>45793.603472222225</v>
      </c>
      <c r="G2543" s="40"/>
      <c r="H2543" s="40"/>
    </row>
    <row r="2544" spans="1:8" x14ac:dyDescent="0.25">
      <c r="A2544" s="46" t="str">
        <f t="shared" si="108"/>
        <v>0019499111319526000155</v>
      </c>
      <c r="B2544" s="41" t="s">
        <v>12549</v>
      </c>
      <c r="C2544" s="41" t="s">
        <v>10121</v>
      </c>
      <c r="D2544" s="41" t="s">
        <v>10122</v>
      </c>
      <c r="E2544" s="54">
        <v>28800</v>
      </c>
      <c r="F2544" s="42">
        <v>45793.627083333333</v>
      </c>
      <c r="G2544" s="40"/>
      <c r="H2544" s="40"/>
    </row>
    <row r="2545" spans="1:8" x14ac:dyDescent="0.25">
      <c r="A2545" s="46" t="str">
        <f t="shared" si="108"/>
        <v>5731996921986074000119</v>
      </c>
      <c r="B2545" s="41" t="s">
        <v>1989</v>
      </c>
      <c r="C2545" s="41" t="s">
        <v>229</v>
      </c>
      <c r="D2545" s="41" t="s">
        <v>10325</v>
      </c>
      <c r="E2545" s="54">
        <v>0</v>
      </c>
      <c r="F2545" s="42">
        <v>45793.664583333331</v>
      </c>
      <c r="G2545" s="40"/>
      <c r="H2545" s="40"/>
    </row>
    <row r="2546" spans="1:8" x14ac:dyDescent="0.25">
      <c r="A2546" s="46" t="str">
        <f t="shared" si="108"/>
        <v>3048052521986074000119</v>
      </c>
      <c r="B2546" s="41" t="s">
        <v>12550</v>
      </c>
      <c r="C2546" s="41" t="s">
        <v>229</v>
      </c>
      <c r="D2546" s="41" t="s">
        <v>10325</v>
      </c>
      <c r="E2546" s="54">
        <v>976.14</v>
      </c>
      <c r="F2546" s="42">
        <v>45793.686805555553</v>
      </c>
      <c r="G2546" s="40"/>
      <c r="H2546" s="40"/>
    </row>
    <row r="2547" spans="1:8" x14ac:dyDescent="0.25">
      <c r="A2547" s="46" t="str">
        <f t="shared" si="108"/>
        <v>0026287460444437000146</v>
      </c>
      <c r="B2547" s="41" t="s">
        <v>1996</v>
      </c>
      <c r="C2547" s="41" t="s">
        <v>65</v>
      </c>
      <c r="D2547" s="41" t="s">
        <v>7036</v>
      </c>
      <c r="E2547" s="54">
        <v>27926.48</v>
      </c>
      <c r="F2547" s="42">
        <v>45793.726388888892</v>
      </c>
      <c r="G2547" s="40"/>
      <c r="H2547" s="40"/>
    </row>
    <row r="2548" spans="1:8" x14ac:dyDescent="0.25">
      <c r="A2548" s="46" t="str">
        <f t="shared" si="108"/>
        <v>5947492210835932000108</v>
      </c>
      <c r="B2548" s="41" t="s">
        <v>1994</v>
      </c>
      <c r="C2548" s="41" t="s">
        <v>219</v>
      </c>
      <c r="D2548" s="41" t="s">
        <v>4583</v>
      </c>
      <c r="E2548" s="54">
        <v>36149.18</v>
      </c>
      <c r="F2548" s="42">
        <v>45793.731944444444</v>
      </c>
      <c r="G2548" s="40"/>
      <c r="H2548" s="40"/>
    </row>
    <row r="2549" spans="1:8" x14ac:dyDescent="0.25">
      <c r="A2549" s="46" t="str">
        <f t="shared" si="108"/>
        <v>0001548443730787000150</v>
      </c>
      <c r="B2549" s="41" t="s">
        <v>12551</v>
      </c>
      <c r="C2549" s="41" t="s">
        <v>3195</v>
      </c>
      <c r="D2549" s="41" t="s">
        <v>3196</v>
      </c>
      <c r="E2549" s="54">
        <v>18753</v>
      </c>
      <c r="F2549" s="42">
        <v>45796.379166666666</v>
      </c>
      <c r="G2549" s="40"/>
      <c r="H2549" s="40"/>
    </row>
    <row r="2550" spans="1:8" x14ac:dyDescent="0.25">
      <c r="A2550" s="46" t="str">
        <f t="shared" si="108"/>
        <v>0000019829946276000149</v>
      </c>
      <c r="B2550" s="41" t="s">
        <v>1205</v>
      </c>
      <c r="C2550" s="41" t="s">
        <v>1331</v>
      </c>
      <c r="D2550" s="41" t="s">
        <v>7250</v>
      </c>
      <c r="E2550" s="54">
        <v>4200</v>
      </c>
      <c r="F2550" s="42">
        <v>45796.38958333333</v>
      </c>
      <c r="G2550" s="40"/>
      <c r="H2550" s="40"/>
    </row>
    <row r="2551" spans="1:8" x14ac:dyDescent="0.25">
      <c r="A2551" s="46" t="str">
        <f t="shared" si="108"/>
        <v>0000445101933257000169</v>
      </c>
      <c r="B2551" s="41" t="s">
        <v>1902</v>
      </c>
      <c r="C2551" s="41" t="s">
        <v>95</v>
      </c>
      <c r="D2551" s="41" t="s">
        <v>5846</v>
      </c>
      <c r="E2551" s="54">
        <v>6450</v>
      </c>
      <c r="F2551" s="42">
        <v>45796.394444444442</v>
      </c>
      <c r="G2551" s="40"/>
      <c r="H2551" s="40"/>
    </row>
    <row r="2552" spans="1:8" x14ac:dyDescent="0.25">
      <c r="A2552" s="46" t="str">
        <f t="shared" si="108"/>
        <v>0022200400973749000115</v>
      </c>
      <c r="B2552" s="41" t="s">
        <v>2212</v>
      </c>
      <c r="C2552" s="41" t="s">
        <v>542</v>
      </c>
      <c r="D2552" s="41" t="s">
        <v>9645</v>
      </c>
      <c r="E2552" s="54">
        <v>34994.49</v>
      </c>
      <c r="F2552" s="42">
        <v>45796.397916666669</v>
      </c>
      <c r="G2552" s="40"/>
      <c r="H2552" s="40"/>
    </row>
    <row r="2553" spans="1:8" x14ac:dyDescent="0.25">
      <c r="A2553" s="46" t="str">
        <f t="shared" si="108"/>
        <v>0000104705208211001100</v>
      </c>
      <c r="B2553" s="41" t="s">
        <v>2213</v>
      </c>
      <c r="C2553" s="41" t="s">
        <v>1998</v>
      </c>
      <c r="D2553" s="41" t="s">
        <v>6402</v>
      </c>
      <c r="E2553" s="54">
        <v>87312.5</v>
      </c>
      <c r="F2553" s="42">
        <v>45796.401388888888</v>
      </c>
      <c r="G2553" s="40"/>
      <c r="H2553" s="40"/>
    </row>
    <row r="2554" spans="1:8" x14ac:dyDescent="0.25">
      <c r="A2554" s="46" t="str">
        <f t="shared" si="108"/>
        <v>2405236492693118000160</v>
      </c>
      <c r="B2554" s="41" t="s">
        <v>1990</v>
      </c>
      <c r="C2554" s="41" t="s">
        <v>354</v>
      </c>
      <c r="D2554" s="41" t="s">
        <v>3974</v>
      </c>
      <c r="E2554" s="54">
        <v>2136638.85</v>
      </c>
      <c r="F2554" s="42">
        <v>45796.418749999997</v>
      </c>
      <c r="G2554" s="40"/>
      <c r="H2554" s="40"/>
    </row>
    <row r="2555" spans="1:8" x14ac:dyDescent="0.25">
      <c r="A2555" s="46" t="str">
        <f t="shared" si="108"/>
        <v>DESP#000056944699</v>
      </c>
      <c r="B2555" s="41" t="s">
        <v>12552</v>
      </c>
      <c r="C2555" s="41"/>
      <c r="D2555" s="41" t="s">
        <v>11769</v>
      </c>
      <c r="E2555" s="54">
        <v>462.79</v>
      </c>
      <c r="F2555" s="42">
        <v>45796.425694444442</v>
      </c>
      <c r="G2555" s="40"/>
      <c r="H2555" s="40"/>
    </row>
    <row r="2556" spans="1:8" x14ac:dyDescent="0.25">
      <c r="A2556" s="46" t="str">
        <f t="shared" si="108"/>
        <v>DESP#000056965606</v>
      </c>
      <c r="B2556" s="41" t="s">
        <v>12553</v>
      </c>
      <c r="C2556" s="41"/>
      <c r="D2556" s="41" t="s">
        <v>11769</v>
      </c>
      <c r="E2556" s="54">
        <v>553.14</v>
      </c>
      <c r="F2556" s="42">
        <v>45796.425694444442</v>
      </c>
      <c r="G2556" s="40"/>
      <c r="H2556" s="40"/>
    </row>
    <row r="2557" spans="1:8" x14ac:dyDescent="0.25">
      <c r="A2557" s="46" t="str">
        <f t="shared" si="108"/>
        <v>DESP#000057047088</v>
      </c>
      <c r="B2557" s="41" t="s">
        <v>12554</v>
      </c>
      <c r="C2557" s="41"/>
      <c r="D2557" s="41" t="s">
        <v>12127</v>
      </c>
      <c r="E2557" s="54">
        <v>237.3</v>
      </c>
      <c r="F2557" s="42">
        <v>45796.425694444442</v>
      </c>
      <c r="G2557" s="40"/>
      <c r="H2557" s="40"/>
    </row>
    <row r="2558" spans="1:8" x14ac:dyDescent="0.25">
      <c r="A2558" s="46" t="str">
        <f t="shared" si="108"/>
        <v>DESP#000057173220</v>
      </c>
      <c r="B2558" s="41" t="s">
        <v>12555</v>
      </c>
      <c r="C2558" s="41"/>
      <c r="D2558" s="41" t="s">
        <v>12387</v>
      </c>
      <c r="E2558" s="54">
        <v>84.48</v>
      </c>
      <c r="F2558" s="42">
        <v>45796.425694444442</v>
      </c>
      <c r="G2558" s="40"/>
      <c r="H2558" s="40"/>
    </row>
    <row r="2559" spans="1:8" x14ac:dyDescent="0.25">
      <c r="A2559" s="46" t="str">
        <f t="shared" si="108"/>
        <v>DESP#000057173421</v>
      </c>
      <c r="B2559" s="41" t="s">
        <v>12556</v>
      </c>
      <c r="C2559" s="41"/>
      <c r="D2559" s="41" t="s">
        <v>11473</v>
      </c>
      <c r="E2559" s="54">
        <v>145.02000000000001</v>
      </c>
      <c r="F2559" s="42">
        <v>45796.425694444442</v>
      </c>
      <c r="G2559" s="40"/>
      <c r="H2559" s="40"/>
    </row>
    <row r="2560" spans="1:8" x14ac:dyDescent="0.25">
      <c r="A2560" s="46" t="str">
        <f t="shared" si="108"/>
        <v>DESP#000057206060</v>
      </c>
      <c r="B2560" s="41" t="s">
        <v>12557</v>
      </c>
      <c r="C2560" s="41"/>
      <c r="D2560" s="41" t="s">
        <v>11687</v>
      </c>
      <c r="E2560" s="54">
        <v>185</v>
      </c>
      <c r="F2560" s="42">
        <v>45796.425694444442</v>
      </c>
      <c r="G2560" s="40"/>
      <c r="H2560" s="40"/>
    </row>
    <row r="2561" spans="1:8" x14ac:dyDescent="0.25">
      <c r="A2561" s="46" t="str">
        <f t="shared" si="108"/>
        <v>DESP#000057206065</v>
      </c>
      <c r="B2561" s="41" t="s">
        <v>12558</v>
      </c>
      <c r="C2561" s="41"/>
      <c r="D2561" s="41" t="s">
        <v>12211</v>
      </c>
      <c r="E2561" s="54">
        <v>253.55</v>
      </c>
      <c r="F2561" s="42">
        <v>45796.425694444442</v>
      </c>
      <c r="G2561" s="40"/>
      <c r="H2561" s="40"/>
    </row>
    <row r="2562" spans="1:8" x14ac:dyDescent="0.25">
      <c r="A2562" s="46" t="str">
        <f t="shared" si="108"/>
        <v>DESP#000057214968</v>
      </c>
      <c r="B2562" s="41" t="s">
        <v>12559</v>
      </c>
      <c r="C2562" s="41"/>
      <c r="D2562" s="41" t="s">
        <v>12211</v>
      </c>
      <c r="E2562" s="54">
        <v>160.38</v>
      </c>
      <c r="F2562" s="42">
        <v>45796.425694444442</v>
      </c>
      <c r="G2562" s="40"/>
      <c r="H2562" s="40"/>
    </row>
    <row r="2563" spans="1:8" x14ac:dyDescent="0.25">
      <c r="A2563" s="46" t="str">
        <f t="shared" si="108"/>
        <v>DESP#000057214991</v>
      </c>
      <c r="B2563" s="41" t="s">
        <v>12560</v>
      </c>
      <c r="C2563" s="41"/>
      <c r="D2563" s="41" t="s">
        <v>12215</v>
      </c>
      <c r="E2563" s="54">
        <v>0</v>
      </c>
      <c r="F2563" s="42">
        <v>45796.425694444442</v>
      </c>
      <c r="G2563" s="40"/>
      <c r="H2563" s="40"/>
    </row>
    <row r="2564" spans="1:8" x14ac:dyDescent="0.25">
      <c r="A2564" s="46" t="str">
        <f t="shared" si="108"/>
        <v>DESP#000057215001</v>
      </c>
      <c r="B2564" s="41" t="s">
        <v>12561</v>
      </c>
      <c r="C2564" s="41"/>
      <c r="D2564" s="41" t="s">
        <v>12213</v>
      </c>
      <c r="E2564" s="54">
        <v>0</v>
      </c>
      <c r="F2564" s="42">
        <v>45796.425694444442</v>
      </c>
      <c r="G2564" s="40"/>
      <c r="H2564" s="40"/>
    </row>
    <row r="2565" spans="1:8" x14ac:dyDescent="0.25">
      <c r="A2565" s="46" t="str">
        <f t="shared" si="108"/>
        <v>0000050442644220000106</v>
      </c>
      <c r="B2565" s="41" t="s">
        <v>1979</v>
      </c>
      <c r="C2565" s="41" t="s">
        <v>300</v>
      </c>
      <c r="D2565" s="41" t="s">
        <v>3344</v>
      </c>
      <c r="E2565" s="54">
        <v>54045.11</v>
      </c>
      <c r="F2565" s="42">
        <v>45796.429166666669</v>
      </c>
      <c r="G2565" s="40"/>
      <c r="H2565" s="40"/>
    </row>
    <row r="2566" spans="1:8" x14ac:dyDescent="0.25">
      <c r="A2566" s="46" t="str">
        <f t="shared" si="108"/>
        <v>ADTO#000056880202</v>
      </c>
      <c r="B2566" s="41" t="s">
        <v>12562</v>
      </c>
      <c r="C2566" s="41"/>
      <c r="D2566" s="41" t="s">
        <v>12563</v>
      </c>
      <c r="E2566" s="54">
        <v>740</v>
      </c>
      <c r="F2566" s="42">
        <v>45796.429861111108</v>
      </c>
      <c r="G2566" s="40"/>
      <c r="H2566" s="40"/>
    </row>
    <row r="2567" spans="1:8" x14ac:dyDescent="0.25">
      <c r="A2567" s="46" t="str">
        <f t="shared" si="108"/>
        <v>ADTO#000056880206</v>
      </c>
      <c r="B2567" s="41" t="s">
        <v>12564</v>
      </c>
      <c r="C2567" s="41"/>
      <c r="D2567" s="41" t="s">
        <v>12565</v>
      </c>
      <c r="E2567" s="54">
        <v>925</v>
      </c>
      <c r="F2567" s="42">
        <v>45796.429861111108</v>
      </c>
      <c r="G2567" s="40"/>
      <c r="H2567" s="40"/>
    </row>
    <row r="2568" spans="1:8" x14ac:dyDescent="0.25">
      <c r="A2568" s="46" t="str">
        <f t="shared" si="108"/>
        <v>ADTO#000056880221</v>
      </c>
      <c r="B2568" s="41" t="s">
        <v>12566</v>
      </c>
      <c r="C2568" s="41"/>
      <c r="D2568" s="41" t="s">
        <v>12567</v>
      </c>
      <c r="E2568" s="54">
        <v>925</v>
      </c>
      <c r="F2568" s="42">
        <v>45796.429861111108</v>
      </c>
      <c r="G2568" s="40"/>
      <c r="H2568" s="40"/>
    </row>
    <row r="2569" spans="1:8" x14ac:dyDescent="0.25">
      <c r="A2569" s="46" t="str">
        <f t="shared" si="108"/>
        <v>ADTO#000056880271</v>
      </c>
      <c r="B2569" s="41" t="s">
        <v>12568</v>
      </c>
      <c r="C2569" s="41"/>
      <c r="D2569" s="41" t="s">
        <v>12569</v>
      </c>
      <c r="E2569" s="54">
        <v>925</v>
      </c>
      <c r="F2569" s="42">
        <v>45796.429861111108</v>
      </c>
      <c r="G2569" s="40"/>
      <c r="H2569" s="40"/>
    </row>
    <row r="2570" spans="1:8" x14ac:dyDescent="0.25">
      <c r="A2570" s="46" t="str">
        <f t="shared" si="108"/>
        <v>ADTO#000056880858</v>
      </c>
      <c r="B2570" s="41" t="s">
        <v>12570</v>
      </c>
      <c r="C2570" s="41"/>
      <c r="D2570" s="41" t="s">
        <v>12571</v>
      </c>
      <c r="E2570" s="54">
        <v>925</v>
      </c>
      <c r="F2570" s="42">
        <v>45796.429861111108</v>
      </c>
      <c r="G2570" s="40"/>
      <c r="H2570" s="40"/>
    </row>
    <row r="2571" spans="1:8" x14ac:dyDescent="0.25">
      <c r="A2571" s="46" t="str">
        <f t="shared" si="108"/>
        <v>ADTO#000056880860</v>
      </c>
      <c r="B2571" s="41" t="s">
        <v>12572</v>
      </c>
      <c r="C2571" s="41"/>
      <c r="D2571" s="41" t="s">
        <v>12573</v>
      </c>
      <c r="E2571" s="54">
        <v>925</v>
      </c>
      <c r="F2571" s="42">
        <v>45796.429861111108</v>
      </c>
      <c r="G2571" s="40"/>
      <c r="H2571" s="40"/>
    </row>
    <row r="2572" spans="1:8" x14ac:dyDescent="0.25">
      <c r="A2572" s="46" t="str">
        <f t="shared" si="108"/>
        <v>ADTO#000056880862</v>
      </c>
      <c r="B2572" s="41" t="s">
        <v>12574</v>
      </c>
      <c r="C2572" s="41"/>
      <c r="D2572" s="41" t="s">
        <v>12575</v>
      </c>
      <c r="E2572" s="54">
        <v>925</v>
      </c>
      <c r="F2572" s="42">
        <v>45796.429861111108</v>
      </c>
      <c r="G2572" s="40"/>
      <c r="H2572" s="40"/>
    </row>
    <row r="2573" spans="1:8" x14ac:dyDescent="0.25">
      <c r="A2573" s="46" t="str">
        <f t="shared" si="108"/>
        <v>ADTO#000056880864</v>
      </c>
      <c r="B2573" s="41" t="s">
        <v>12576</v>
      </c>
      <c r="C2573" s="41"/>
      <c r="D2573" s="41" t="s">
        <v>12577</v>
      </c>
      <c r="E2573" s="54">
        <v>925</v>
      </c>
      <c r="F2573" s="42">
        <v>45796.429861111108</v>
      </c>
      <c r="G2573" s="40"/>
      <c r="H2573" s="40"/>
    </row>
    <row r="2574" spans="1:8" x14ac:dyDescent="0.25">
      <c r="A2574" s="46" t="str">
        <f t="shared" si="108"/>
        <v>ADTO#000056880917</v>
      </c>
      <c r="B2574" s="41" t="s">
        <v>12578</v>
      </c>
      <c r="C2574" s="41"/>
      <c r="D2574" s="41" t="s">
        <v>12579</v>
      </c>
      <c r="E2574" s="54">
        <v>925</v>
      </c>
      <c r="F2574" s="42">
        <v>45796.429861111108</v>
      </c>
      <c r="G2574" s="40"/>
      <c r="H2574" s="40"/>
    </row>
    <row r="2575" spans="1:8" x14ac:dyDescent="0.25">
      <c r="A2575" s="46" t="str">
        <f t="shared" si="108"/>
        <v>ADTO#000056894425</v>
      </c>
      <c r="B2575" s="41" t="s">
        <v>12580</v>
      </c>
      <c r="C2575" s="41"/>
      <c r="D2575" s="41" t="s">
        <v>12581</v>
      </c>
      <c r="E2575" s="54">
        <v>740</v>
      </c>
      <c r="F2575" s="42">
        <v>45796.429861111108</v>
      </c>
      <c r="G2575" s="40"/>
      <c r="H2575" s="40"/>
    </row>
    <row r="2576" spans="1:8" x14ac:dyDescent="0.25">
      <c r="A2576" s="46" t="str">
        <f t="shared" ref="A2576:A2624" si="109">B2576&amp;C2576</f>
        <v>ADTO#000056944842</v>
      </c>
      <c r="B2576" s="41" t="s">
        <v>12582</v>
      </c>
      <c r="C2576" s="41"/>
      <c r="D2576" s="41" t="s">
        <v>12583</v>
      </c>
      <c r="E2576" s="54">
        <v>1850</v>
      </c>
      <c r="F2576" s="42">
        <v>45796.429861111108</v>
      </c>
      <c r="G2576" s="40"/>
      <c r="H2576" s="40"/>
    </row>
    <row r="2577" spans="1:8" x14ac:dyDescent="0.25">
      <c r="A2577" s="46" t="str">
        <f t="shared" si="109"/>
        <v>ADTO#000057022373</v>
      </c>
      <c r="B2577" s="41" t="s">
        <v>12584</v>
      </c>
      <c r="C2577" s="41"/>
      <c r="D2577" s="41" t="s">
        <v>12585</v>
      </c>
      <c r="E2577" s="54">
        <v>740</v>
      </c>
      <c r="F2577" s="42">
        <v>45796.429861111108</v>
      </c>
      <c r="G2577" s="40"/>
      <c r="H2577" s="40"/>
    </row>
    <row r="2578" spans="1:8" x14ac:dyDescent="0.25">
      <c r="A2578" s="46" t="str">
        <f t="shared" si="109"/>
        <v>ADTO#000057045683</v>
      </c>
      <c r="B2578" s="41" t="s">
        <v>12586</v>
      </c>
      <c r="C2578" s="41"/>
      <c r="D2578" s="41" t="s">
        <v>12050</v>
      </c>
      <c r="E2578" s="54">
        <v>925</v>
      </c>
      <c r="F2578" s="42">
        <v>45796.429861111108</v>
      </c>
      <c r="G2578" s="40"/>
      <c r="H2578" s="40"/>
    </row>
    <row r="2579" spans="1:8" x14ac:dyDescent="0.25">
      <c r="A2579" s="46" t="str">
        <f t="shared" si="109"/>
        <v>ADTO#000057206307</v>
      </c>
      <c r="B2579" s="41" t="s">
        <v>12587</v>
      </c>
      <c r="C2579" s="41"/>
      <c r="D2579" s="41" t="s">
        <v>12588</v>
      </c>
      <c r="E2579" s="54">
        <v>555</v>
      </c>
      <c r="F2579" s="42">
        <v>45796.429861111108</v>
      </c>
      <c r="G2579" s="40"/>
      <c r="H2579" s="40"/>
    </row>
    <row r="2580" spans="1:8" x14ac:dyDescent="0.25">
      <c r="A2580" s="46" t="str">
        <f t="shared" si="109"/>
        <v>0005202500082024000137</v>
      </c>
      <c r="B2580" s="41" t="s">
        <v>1978</v>
      </c>
      <c r="C2580" s="41" t="s">
        <v>660</v>
      </c>
      <c r="D2580" s="41" t="s">
        <v>4595</v>
      </c>
      <c r="E2580" s="54">
        <v>26301.34</v>
      </c>
      <c r="F2580" s="42">
        <v>45796.442361111112</v>
      </c>
      <c r="G2580" s="40"/>
      <c r="H2580" s="40"/>
    </row>
    <row r="2581" spans="1:8" x14ac:dyDescent="0.25">
      <c r="A2581" s="46" t="str">
        <f t="shared" si="109"/>
        <v>0003885400028986000612</v>
      </c>
      <c r="B2581" s="41" t="s">
        <v>1968</v>
      </c>
      <c r="C2581" s="41" t="s">
        <v>1011</v>
      </c>
      <c r="D2581" s="41" t="s">
        <v>5202</v>
      </c>
      <c r="E2581" s="54">
        <v>871.68</v>
      </c>
      <c r="F2581" s="42">
        <v>45796.447916666664</v>
      </c>
      <c r="G2581" s="40"/>
      <c r="H2581" s="40"/>
    </row>
    <row r="2582" spans="1:8" x14ac:dyDescent="0.25">
      <c r="A2582" s="46" t="str">
        <f t="shared" si="109"/>
        <v>0046865700028986001694</v>
      </c>
      <c r="B2582" s="41" t="s">
        <v>1847</v>
      </c>
      <c r="C2582" s="41" t="s">
        <v>197</v>
      </c>
      <c r="D2582" s="41" t="s">
        <v>5202</v>
      </c>
      <c r="E2582" s="54">
        <v>1960.94</v>
      </c>
      <c r="F2582" s="42">
        <v>45796.45416666667</v>
      </c>
      <c r="G2582" s="40"/>
      <c r="H2582" s="40"/>
    </row>
    <row r="2583" spans="1:8" x14ac:dyDescent="0.25">
      <c r="A2583" s="46" t="str">
        <f t="shared" si="109"/>
        <v>0026163600028986003476</v>
      </c>
      <c r="B2583" s="41" t="s">
        <v>2211</v>
      </c>
      <c r="C2583" s="41" t="s">
        <v>899</v>
      </c>
      <c r="D2583" s="41" t="s">
        <v>5202</v>
      </c>
      <c r="E2583" s="54">
        <v>2069.88</v>
      </c>
      <c r="F2583" s="42">
        <v>45796.464583333334</v>
      </c>
      <c r="G2583" s="40"/>
      <c r="H2583" s="40"/>
    </row>
    <row r="2584" spans="1:8" x14ac:dyDescent="0.25">
      <c r="A2584" s="46" t="str">
        <f t="shared" si="109"/>
        <v>4731288408336783000190</v>
      </c>
      <c r="B2584" s="41" t="s">
        <v>1995</v>
      </c>
      <c r="C2584" s="41" t="s">
        <v>381</v>
      </c>
      <c r="D2584" s="41" t="s">
        <v>4267</v>
      </c>
      <c r="E2584" s="54">
        <v>28638.42</v>
      </c>
      <c r="F2584" s="42">
        <v>45796.484722222223</v>
      </c>
      <c r="G2584" s="40"/>
      <c r="H2584" s="40"/>
    </row>
    <row r="2585" spans="1:8" x14ac:dyDescent="0.25">
      <c r="A2585" s="46" t="str">
        <f t="shared" si="109"/>
        <v>0212861600394726000156</v>
      </c>
      <c r="B2585" s="41" t="s">
        <v>12589</v>
      </c>
      <c r="C2585" s="41" t="s">
        <v>8973</v>
      </c>
      <c r="D2585" s="41" t="s">
        <v>8974</v>
      </c>
      <c r="E2585" s="54">
        <v>634.20000000000005</v>
      </c>
      <c r="F2585" s="42">
        <v>45796.486111111109</v>
      </c>
      <c r="G2585" s="40"/>
      <c r="H2585" s="40"/>
    </row>
    <row r="2586" spans="1:8" x14ac:dyDescent="0.25">
      <c r="A2586" s="46" t="str">
        <f t="shared" si="109"/>
        <v>0014733937098480000185</v>
      </c>
      <c r="B2586" s="41" t="s">
        <v>12590</v>
      </c>
      <c r="C2586" s="41" t="s">
        <v>11125</v>
      </c>
      <c r="D2586" s="41" t="s">
        <v>11126</v>
      </c>
      <c r="E2586" s="54">
        <v>391.5</v>
      </c>
      <c r="F2586" s="42">
        <v>45796.503472222219</v>
      </c>
      <c r="G2586" s="40"/>
      <c r="H2586" s="40"/>
    </row>
    <row r="2587" spans="1:8" x14ac:dyDescent="0.25">
      <c r="A2587" s="46" t="str">
        <f t="shared" si="109"/>
        <v>0000004607384360000183</v>
      </c>
      <c r="B2587" s="41" t="s">
        <v>1916</v>
      </c>
      <c r="C2587" s="41" t="s">
        <v>296</v>
      </c>
      <c r="D2587" s="41" t="s">
        <v>7402</v>
      </c>
      <c r="E2587" s="54">
        <v>773126.72</v>
      </c>
      <c r="F2587" s="42">
        <v>45796.563888888886</v>
      </c>
      <c r="G2587" s="40"/>
      <c r="H2587" s="40"/>
    </row>
    <row r="2588" spans="1:8" x14ac:dyDescent="0.25">
      <c r="A2588" s="46" t="str">
        <f t="shared" si="109"/>
        <v>0000027555116747000100</v>
      </c>
      <c r="B2588" s="41" t="s">
        <v>12591</v>
      </c>
      <c r="C2588" s="41" t="s">
        <v>12592</v>
      </c>
      <c r="D2588" s="41" t="s">
        <v>12593</v>
      </c>
      <c r="E2588" s="54">
        <v>987.08</v>
      </c>
      <c r="F2588" s="42">
        <v>45796.581944444442</v>
      </c>
      <c r="G2588" s="40"/>
      <c r="H2588" s="40"/>
    </row>
    <row r="2589" spans="1:8" x14ac:dyDescent="0.25">
      <c r="A2589" s="46" t="str">
        <f t="shared" si="109"/>
        <v>0025535042101436000117</v>
      </c>
      <c r="B2589" s="41" t="s">
        <v>12594</v>
      </c>
      <c r="C2589" s="41" t="s">
        <v>8051</v>
      </c>
      <c r="D2589" s="41" t="s">
        <v>8052</v>
      </c>
      <c r="E2589" s="54">
        <v>359.8</v>
      </c>
      <c r="F2589" s="42">
        <v>45796.62222222222</v>
      </c>
      <c r="G2589" s="40"/>
      <c r="H2589" s="40"/>
    </row>
    <row r="2590" spans="1:8" x14ac:dyDescent="0.25">
      <c r="A2590" s="46" t="str">
        <f t="shared" si="109"/>
        <v>JD - 106519844202440105456457000129</v>
      </c>
      <c r="B2590" s="41" t="s">
        <v>12595</v>
      </c>
      <c r="C2590" s="41" t="s">
        <v>6804</v>
      </c>
      <c r="D2590" s="41" t="s">
        <v>6805</v>
      </c>
      <c r="E2590" s="54">
        <v>6</v>
      </c>
      <c r="F2590" s="42">
        <v>45796.634722222225</v>
      </c>
      <c r="G2590" s="40"/>
      <c r="H2590" s="40"/>
    </row>
    <row r="2591" spans="1:8" x14ac:dyDescent="0.25">
      <c r="A2591" s="46" t="str">
        <f t="shared" si="109"/>
        <v>0000711405673029000158</v>
      </c>
      <c r="B2591" s="41" t="s">
        <v>12596</v>
      </c>
      <c r="C2591" s="41" t="s">
        <v>5026</v>
      </c>
      <c r="D2591" s="41" t="s">
        <v>5027</v>
      </c>
      <c r="E2591" s="54">
        <v>1699</v>
      </c>
      <c r="F2591" s="42">
        <v>45796.658333333333</v>
      </c>
      <c r="G2591" s="40"/>
      <c r="H2591" s="40"/>
    </row>
    <row r="2592" spans="1:8" x14ac:dyDescent="0.25">
      <c r="A2592" s="46" t="str">
        <f t="shared" si="109"/>
        <v>0002119673442782000192</v>
      </c>
      <c r="B2592" s="41" t="s">
        <v>12597</v>
      </c>
      <c r="C2592" s="41" t="s">
        <v>3060</v>
      </c>
      <c r="D2592" s="41" t="s">
        <v>4023</v>
      </c>
      <c r="E2592" s="54">
        <v>10723.8</v>
      </c>
      <c r="F2592" s="42">
        <v>45796.67083333333</v>
      </c>
      <c r="G2592" s="40"/>
      <c r="H2592" s="40"/>
    </row>
    <row r="2593" spans="1:8" x14ac:dyDescent="0.25">
      <c r="A2593" s="46" t="str">
        <f t="shared" si="109"/>
        <v>0012876701092686002366</v>
      </c>
      <c r="B2593" s="41" t="s">
        <v>12598</v>
      </c>
      <c r="C2593" s="41" t="s">
        <v>179</v>
      </c>
      <c r="D2593" s="41" t="s">
        <v>6724</v>
      </c>
      <c r="E2593" s="54">
        <v>8613.6200000000008</v>
      </c>
      <c r="F2593" s="42">
        <v>45796.678472222222</v>
      </c>
      <c r="G2593" s="40"/>
      <c r="H2593" s="40"/>
    </row>
    <row r="2594" spans="1:8" x14ac:dyDescent="0.25">
      <c r="A2594" s="46" t="str">
        <f t="shared" si="109"/>
        <v>0002119773442782000192</v>
      </c>
      <c r="B2594" s="41" t="s">
        <v>12599</v>
      </c>
      <c r="C2594" s="41" t="s">
        <v>3060</v>
      </c>
      <c r="D2594" s="41" t="s">
        <v>4023</v>
      </c>
      <c r="E2594" s="54">
        <v>720</v>
      </c>
      <c r="F2594" s="42">
        <v>45796.688888888886</v>
      </c>
      <c r="G2594" s="40"/>
      <c r="H2594" s="40"/>
    </row>
    <row r="2595" spans="1:8" x14ac:dyDescent="0.25">
      <c r="A2595" s="46" t="str">
        <f t="shared" si="109"/>
        <v>0002263711321229000144</v>
      </c>
      <c r="B2595" s="41" t="s">
        <v>12600</v>
      </c>
      <c r="C2595" s="41" t="s">
        <v>7422</v>
      </c>
      <c r="D2595" s="41" t="s">
        <v>7423</v>
      </c>
      <c r="E2595" s="54">
        <v>60300</v>
      </c>
      <c r="F2595" s="42">
        <v>45797.35833333333</v>
      </c>
      <c r="G2595" s="40"/>
      <c r="H2595" s="40"/>
    </row>
    <row r="2596" spans="1:8" x14ac:dyDescent="0.25">
      <c r="A2596" s="46" t="str">
        <f t="shared" si="109"/>
        <v>0184345444668522000131</v>
      </c>
      <c r="B2596" s="41" t="s">
        <v>12601</v>
      </c>
      <c r="C2596" s="41" t="s">
        <v>10940</v>
      </c>
      <c r="D2596" s="41" t="s">
        <v>10941</v>
      </c>
      <c r="E2596" s="54">
        <v>394.17</v>
      </c>
      <c r="F2596" s="42">
        <v>45797.369444444441</v>
      </c>
      <c r="G2596" s="40"/>
      <c r="H2596" s="40"/>
    </row>
    <row r="2597" spans="1:8" x14ac:dyDescent="0.25">
      <c r="A2597" s="46" t="str">
        <f t="shared" si="109"/>
        <v>50435-2025132320SELFBOOKING</v>
      </c>
      <c r="B2597" s="41" t="s">
        <v>12602</v>
      </c>
      <c r="C2597" s="41" t="s">
        <v>12603</v>
      </c>
      <c r="D2597" s="41" t="s">
        <v>12604</v>
      </c>
      <c r="E2597" s="54">
        <v>1943.44</v>
      </c>
      <c r="F2597" s="42">
        <v>45797.432638888888</v>
      </c>
      <c r="G2597" s="40"/>
      <c r="H2597" s="40"/>
    </row>
    <row r="2598" spans="1:8" x14ac:dyDescent="0.25">
      <c r="A2598" s="46" t="str">
        <f t="shared" si="109"/>
        <v>1352-2025132400SELFBOOKING</v>
      </c>
      <c r="B2598" s="41" t="s">
        <v>12605</v>
      </c>
      <c r="C2598" s="41" t="s">
        <v>12603</v>
      </c>
      <c r="D2598" s="41" t="s">
        <v>12604</v>
      </c>
      <c r="E2598" s="54">
        <v>10417.34</v>
      </c>
      <c r="F2598" s="42">
        <v>45797.433333333334</v>
      </c>
      <c r="G2598" s="40"/>
      <c r="H2598" s="40"/>
    </row>
    <row r="2599" spans="1:8" x14ac:dyDescent="0.25">
      <c r="A2599" s="46" t="str">
        <f t="shared" si="109"/>
        <v>DESP#000056965254</v>
      </c>
      <c r="B2599" s="41" t="s">
        <v>12606</v>
      </c>
      <c r="C2599" s="41"/>
      <c r="D2599" s="41" t="s">
        <v>12607</v>
      </c>
      <c r="E2599" s="54">
        <v>760.43</v>
      </c>
      <c r="F2599" s="42">
        <v>45797.444444444445</v>
      </c>
      <c r="G2599" s="40"/>
      <c r="H2599" s="40"/>
    </row>
    <row r="2600" spans="1:8" x14ac:dyDescent="0.25">
      <c r="A2600" s="46" t="str">
        <f t="shared" si="109"/>
        <v>DESP#000057047880</v>
      </c>
      <c r="B2600" s="41" t="s">
        <v>12608</v>
      </c>
      <c r="C2600" s="41"/>
      <c r="D2600" s="41" t="s">
        <v>12607</v>
      </c>
      <c r="E2600" s="54">
        <v>98.21</v>
      </c>
      <c r="F2600" s="42">
        <v>45797.444444444445</v>
      </c>
      <c r="G2600" s="40"/>
      <c r="H2600" s="40"/>
    </row>
    <row r="2601" spans="1:8" x14ac:dyDescent="0.25">
      <c r="A2601" s="46" t="str">
        <f t="shared" si="109"/>
        <v>DESP#000057228070</v>
      </c>
      <c r="B2601" s="41" t="s">
        <v>12609</v>
      </c>
      <c r="C2601" s="41"/>
      <c r="D2601" s="41" t="s">
        <v>12610</v>
      </c>
      <c r="E2601" s="54">
        <v>720.12</v>
      </c>
      <c r="F2601" s="42">
        <v>45797.444444444445</v>
      </c>
      <c r="G2601" s="40"/>
      <c r="H2601" s="40"/>
    </row>
    <row r="2602" spans="1:8" x14ac:dyDescent="0.25">
      <c r="A2602" s="46" t="str">
        <f t="shared" si="109"/>
        <v>DESP#000057418954</v>
      </c>
      <c r="B2602" s="41" t="s">
        <v>12611</v>
      </c>
      <c r="C2602" s="41"/>
      <c r="D2602" s="41" t="s">
        <v>11980</v>
      </c>
      <c r="E2602" s="54">
        <v>26.22</v>
      </c>
      <c r="F2602" s="42">
        <v>45797.444444444445</v>
      </c>
      <c r="G2602" s="40"/>
      <c r="H2602" s="40"/>
    </row>
    <row r="2603" spans="1:8" x14ac:dyDescent="0.25">
      <c r="A2603" s="46" t="str">
        <f t="shared" si="109"/>
        <v>DESP#000057419010</v>
      </c>
      <c r="B2603" s="41" t="s">
        <v>12612</v>
      </c>
      <c r="C2603" s="41"/>
      <c r="D2603" s="41" t="s">
        <v>12364</v>
      </c>
      <c r="E2603" s="54">
        <v>322.27</v>
      </c>
      <c r="F2603" s="42">
        <v>45797.444444444445</v>
      </c>
      <c r="G2603" s="40"/>
      <c r="H2603" s="40"/>
    </row>
    <row r="2604" spans="1:8" x14ac:dyDescent="0.25">
      <c r="A2604" s="46" t="str">
        <f t="shared" si="109"/>
        <v>DESP#000057439195</v>
      </c>
      <c r="B2604" s="41" t="s">
        <v>12613</v>
      </c>
      <c r="C2604" s="41"/>
      <c r="D2604" s="41" t="s">
        <v>11481</v>
      </c>
      <c r="E2604" s="54">
        <v>117.93</v>
      </c>
      <c r="F2604" s="42">
        <v>45797.444444444445</v>
      </c>
      <c r="G2604" s="40"/>
      <c r="H2604" s="40"/>
    </row>
    <row r="2605" spans="1:8" x14ac:dyDescent="0.25">
      <c r="A2605" s="46" t="str">
        <f t="shared" si="109"/>
        <v>DESP#000057454060</v>
      </c>
      <c r="B2605" s="41" t="s">
        <v>12614</v>
      </c>
      <c r="C2605" s="41"/>
      <c r="D2605" s="41" t="s">
        <v>11878</v>
      </c>
      <c r="E2605" s="54">
        <v>299.94</v>
      </c>
      <c r="F2605" s="42">
        <v>45797.444444444445</v>
      </c>
      <c r="G2605" s="40"/>
      <c r="H2605" s="40"/>
    </row>
    <row r="2606" spans="1:8" x14ac:dyDescent="0.25">
      <c r="A2606" s="46" t="str">
        <f t="shared" si="109"/>
        <v>ADTO#000055995967</v>
      </c>
      <c r="B2606" s="41" t="s">
        <v>12615</v>
      </c>
      <c r="C2606" s="41"/>
      <c r="D2606" s="41" t="s">
        <v>11589</v>
      </c>
      <c r="E2606" s="54">
        <v>740</v>
      </c>
      <c r="F2606" s="42">
        <v>45797.446527777778</v>
      </c>
      <c r="G2606" s="40"/>
      <c r="H2606" s="40"/>
    </row>
    <row r="2607" spans="1:8" x14ac:dyDescent="0.25">
      <c r="A2607" s="46" t="str">
        <f t="shared" si="109"/>
        <v>ADTO#000056168937</v>
      </c>
      <c r="B2607" s="41" t="s">
        <v>12616</v>
      </c>
      <c r="C2607" s="41"/>
      <c r="D2607" s="41" t="s">
        <v>12617</v>
      </c>
      <c r="E2607" s="54">
        <v>925</v>
      </c>
      <c r="F2607" s="42">
        <v>45797.446527777778</v>
      </c>
      <c r="G2607" s="40"/>
      <c r="H2607" s="40"/>
    </row>
    <row r="2608" spans="1:8" x14ac:dyDescent="0.25">
      <c r="A2608" s="46" t="str">
        <f t="shared" si="109"/>
        <v>ADTO#000056764292</v>
      </c>
      <c r="B2608" s="41" t="s">
        <v>12618</v>
      </c>
      <c r="C2608" s="41"/>
      <c r="D2608" s="41" t="s">
        <v>11574</v>
      </c>
      <c r="E2608" s="54">
        <v>740</v>
      </c>
      <c r="F2608" s="42">
        <v>45797.446527777778</v>
      </c>
      <c r="G2608" s="40"/>
      <c r="H2608" s="40"/>
    </row>
    <row r="2609" spans="1:8" x14ac:dyDescent="0.25">
      <c r="A2609" s="46" t="str">
        <f t="shared" si="109"/>
        <v>ADTO#000057047666</v>
      </c>
      <c r="B2609" s="41" t="s">
        <v>12619</v>
      </c>
      <c r="C2609" s="41"/>
      <c r="D2609" s="41" t="s">
        <v>12620</v>
      </c>
      <c r="E2609" s="54">
        <v>740</v>
      </c>
      <c r="F2609" s="42">
        <v>45797.446527777778</v>
      </c>
      <c r="G2609" s="40"/>
      <c r="H2609" s="40"/>
    </row>
    <row r="2610" spans="1:8" x14ac:dyDescent="0.25">
      <c r="A2610" s="46" t="str">
        <f t="shared" si="109"/>
        <v>0000101616554325000156</v>
      </c>
      <c r="B2610" s="41" t="s">
        <v>860</v>
      </c>
      <c r="C2610" s="41" t="s">
        <v>190</v>
      </c>
      <c r="D2610" s="41" t="s">
        <v>3485</v>
      </c>
      <c r="E2610" s="54">
        <v>17117.650000000001</v>
      </c>
      <c r="F2610" s="42">
        <v>45797.447222222225</v>
      </c>
      <c r="G2610" s="40"/>
      <c r="H2610" s="40"/>
    </row>
    <row r="2611" spans="1:8" x14ac:dyDescent="0.25">
      <c r="A2611" s="46" t="str">
        <f t="shared" si="109"/>
        <v>0342852319962391000153</v>
      </c>
      <c r="B2611" s="41" t="s">
        <v>12621</v>
      </c>
      <c r="C2611" s="41" t="s">
        <v>4650</v>
      </c>
      <c r="D2611" s="41" t="s">
        <v>4651</v>
      </c>
      <c r="E2611" s="54">
        <v>1528.9</v>
      </c>
      <c r="F2611" s="42">
        <v>45797.453472222223</v>
      </c>
      <c r="G2611" s="40"/>
      <c r="H2611" s="40"/>
    </row>
    <row r="2612" spans="1:8" x14ac:dyDescent="0.25">
      <c r="A2612" s="46" t="str">
        <f t="shared" si="109"/>
        <v>0000100016554325000156</v>
      </c>
      <c r="B2612" s="41" t="s">
        <v>1954</v>
      </c>
      <c r="C2612" s="41" t="s">
        <v>190</v>
      </c>
      <c r="D2612" s="41" t="s">
        <v>3485</v>
      </c>
      <c r="E2612" s="54">
        <v>2490</v>
      </c>
      <c r="F2612" s="42">
        <v>45797.465277777781</v>
      </c>
      <c r="G2612" s="40"/>
      <c r="H2612" s="40"/>
    </row>
    <row r="2613" spans="1:8" x14ac:dyDescent="0.25">
      <c r="A2613" s="46" t="str">
        <f t="shared" si="109"/>
        <v>0000106707189621000104</v>
      </c>
      <c r="B2613" s="41" t="s">
        <v>1982</v>
      </c>
      <c r="C2613" s="41" t="s">
        <v>684</v>
      </c>
      <c r="D2613" s="41" t="s">
        <v>5009</v>
      </c>
      <c r="E2613" s="54">
        <v>43000</v>
      </c>
      <c r="F2613" s="42">
        <v>45797.469444444447</v>
      </c>
      <c r="G2613" s="40"/>
      <c r="H2613" s="40"/>
    </row>
    <row r="2614" spans="1:8" x14ac:dyDescent="0.25">
      <c r="A2614" s="46" t="str">
        <f t="shared" si="109"/>
        <v>0031422992660406003134</v>
      </c>
      <c r="B2614" s="41" t="s">
        <v>2226</v>
      </c>
      <c r="C2614" s="41" t="s">
        <v>2225</v>
      </c>
      <c r="D2614" s="41" t="s">
        <v>5781</v>
      </c>
      <c r="E2614" s="54">
        <v>0</v>
      </c>
      <c r="F2614" s="42">
        <v>45797.486111111109</v>
      </c>
      <c r="G2614" s="40"/>
      <c r="H2614" s="40"/>
    </row>
    <row r="2615" spans="1:8" x14ac:dyDescent="0.25">
      <c r="A2615" s="46" t="str">
        <f t="shared" si="109"/>
        <v>0025832960840055051631</v>
      </c>
      <c r="B2615" s="41" t="s">
        <v>1991</v>
      </c>
      <c r="C2615" s="41" t="s">
        <v>280</v>
      </c>
      <c r="D2615" s="41" t="s">
        <v>5711</v>
      </c>
      <c r="E2615" s="54">
        <v>391.39</v>
      </c>
      <c r="F2615" s="42">
        <v>45797.655555555553</v>
      </c>
      <c r="G2615" s="40"/>
      <c r="H2615" s="40"/>
    </row>
    <row r="2616" spans="1:8" x14ac:dyDescent="0.25">
      <c r="A2616" s="46" t="str">
        <f t="shared" si="109"/>
        <v>0510295869034668000156</v>
      </c>
      <c r="B2616" s="41" t="s">
        <v>2009</v>
      </c>
      <c r="C2616" s="41" t="s">
        <v>126</v>
      </c>
      <c r="D2616" s="41" t="s">
        <v>11034</v>
      </c>
      <c r="E2616" s="54">
        <v>1067750.51</v>
      </c>
      <c r="F2616" s="42">
        <v>45797.686111111114</v>
      </c>
      <c r="G2616" s="40"/>
      <c r="H2616" s="40"/>
    </row>
    <row r="2617" spans="1:8" x14ac:dyDescent="0.25">
      <c r="A2617" s="46" t="str">
        <f t="shared" si="109"/>
        <v>0510296669034668000156</v>
      </c>
      <c r="B2617" s="41" t="s">
        <v>2008</v>
      </c>
      <c r="C2617" s="41" t="s">
        <v>126</v>
      </c>
      <c r="D2617" s="41" t="s">
        <v>11034</v>
      </c>
      <c r="E2617" s="54">
        <v>590189.17000000004</v>
      </c>
      <c r="F2617" s="42">
        <v>45797.695138888892</v>
      </c>
      <c r="G2617" s="40"/>
      <c r="H2617" s="40"/>
    </row>
    <row r="2618" spans="1:8" x14ac:dyDescent="0.25">
      <c r="A2618" s="46" t="str">
        <f t="shared" si="109"/>
        <v>1613-2125040028SELFBOOKING</v>
      </c>
      <c r="B2618" s="41" t="s">
        <v>12622</v>
      </c>
      <c r="C2618" s="41" t="s">
        <v>12603</v>
      </c>
      <c r="D2618" s="41" t="s">
        <v>12604</v>
      </c>
      <c r="E2618" s="54">
        <v>1112.8499999999999</v>
      </c>
      <c r="F2618" s="42">
        <v>45798.041666666664</v>
      </c>
      <c r="G2618" s="40"/>
      <c r="H2618" s="40"/>
    </row>
    <row r="2619" spans="1:8" x14ac:dyDescent="0.25">
      <c r="A2619" s="46" t="str">
        <f t="shared" si="109"/>
        <v>1613-2125040053SELFBOOKING</v>
      </c>
      <c r="B2619" s="41" t="s">
        <v>12623</v>
      </c>
      <c r="C2619" s="41" t="s">
        <v>12603</v>
      </c>
      <c r="D2619" s="41" t="s">
        <v>12604</v>
      </c>
      <c r="E2619" s="54">
        <v>585.16999999999996</v>
      </c>
      <c r="F2619" s="42">
        <v>45798.041666666664</v>
      </c>
      <c r="G2619" s="40"/>
      <c r="H2619" s="40"/>
    </row>
    <row r="2620" spans="1:8" x14ac:dyDescent="0.25">
      <c r="A2620" s="46" t="str">
        <f t="shared" si="109"/>
        <v>1903-2125040115SELFBOOKING</v>
      </c>
      <c r="B2620" s="41" t="s">
        <v>12624</v>
      </c>
      <c r="C2620" s="41" t="s">
        <v>12603</v>
      </c>
      <c r="D2620" s="41" t="s">
        <v>12604</v>
      </c>
      <c r="E2620" s="54">
        <v>465.32</v>
      </c>
      <c r="F2620" s="42">
        <v>45798.042361111111</v>
      </c>
      <c r="G2620" s="40"/>
      <c r="H2620" s="40"/>
    </row>
    <row r="2621" spans="1:8" x14ac:dyDescent="0.25">
      <c r="A2621" s="46" t="str">
        <f t="shared" si="109"/>
        <v>1903-2125040131SELFBOOKING</v>
      </c>
      <c r="B2621" s="41" t="s">
        <v>12625</v>
      </c>
      <c r="C2621" s="41" t="s">
        <v>12603</v>
      </c>
      <c r="D2621" s="41" t="s">
        <v>12604</v>
      </c>
      <c r="E2621" s="54">
        <v>479.27</v>
      </c>
      <c r="F2621" s="42">
        <v>45798.042361111111</v>
      </c>
      <c r="G2621" s="40"/>
      <c r="H2621" s="40"/>
    </row>
    <row r="2622" spans="1:8" x14ac:dyDescent="0.25">
      <c r="A2622" s="46" t="str">
        <f t="shared" si="109"/>
        <v>40-2125040143SELFBOOKING</v>
      </c>
      <c r="B2622" s="41" t="s">
        <v>12626</v>
      </c>
      <c r="C2622" s="41" t="s">
        <v>12603</v>
      </c>
      <c r="D2622" s="41" t="s">
        <v>12604</v>
      </c>
      <c r="E2622" s="54">
        <v>1210.56</v>
      </c>
      <c r="F2622" s="42">
        <v>45798.042361111111</v>
      </c>
      <c r="G2622" s="40"/>
      <c r="H2622" s="40"/>
    </row>
    <row r="2623" spans="1:8" x14ac:dyDescent="0.25">
      <c r="A2623" s="46" t="str">
        <f t="shared" si="109"/>
        <v>1829-2125040156SELFBOOKING</v>
      </c>
      <c r="B2623" s="41" t="s">
        <v>12627</v>
      </c>
      <c r="C2623" s="41" t="s">
        <v>12603</v>
      </c>
      <c r="D2623" s="41" t="s">
        <v>12604</v>
      </c>
      <c r="E2623" s="54">
        <v>1210.56</v>
      </c>
      <c r="F2623" s="42">
        <v>45798.042361111111</v>
      </c>
      <c r="G2623" s="40"/>
      <c r="H2623" s="40"/>
    </row>
    <row r="2624" spans="1:8" x14ac:dyDescent="0.25">
      <c r="A2624" s="46" t="str">
        <f t="shared" si="109"/>
        <v>1852-2125040206SELFBOOKING</v>
      </c>
      <c r="B2624" s="41" t="s">
        <v>12628</v>
      </c>
      <c r="C2624" s="41" t="s">
        <v>12603</v>
      </c>
      <c r="D2624" s="41" t="s">
        <v>12604</v>
      </c>
      <c r="E2624" s="54">
        <v>1210.56</v>
      </c>
      <c r="F2624" s="42">
        <v>45798.043055555558</v>
      </c>
      <c r="G2624" s="40"/>
      <c r="H2624" s="40"/>
    </row>
    <row r="2625" spans="1:8" x14ac:dyDescent="0.25">
      <c r="A2625" s="46" t="str">
        <f t="shared" ref="A2625:A2658" si="110">B2625&amp;C2625</f>
        <v>1842-2125040217SELFBOOKING</v>
      </c>
      <c r="B2625" s="41" t="s">
        <v>12629</v>
      </c>
      <c r="C2625" s="41" t="s">
        <v>12603</v>
      </c>
      <c r="D2625" s="41" t="s">
        <v>12604</v>
      </c>
      <c r="E2625" s="54">
        <v>2962.79</v>
      </c>
      <c r="F2625" s="42">
        <v>45798.043055555558</v>
      </c>
      <c r="G2625" s="40"/>
      <c r="H2625" s="40"/>
    </row>
    <row r="2626" spans="1:8" x14ac:dyDescent="0.25">
      <c r="A2626" s="46" t="str">
        <f t="shared" si="110"/>
        <v>50438-2125040229SELFBOOKING</v>
      </c>
      <c r="B2626" s="41" t="s">
        <v>12630</v>
      </c>
      <c r="C2626" s="41" t="s">
        <v>12603</v>
      </c>
      <c r="D2626" s="41" t="s">
        <v>12604</v>
      </c>
      <c r="E2626" s="54">
        <v>586.85</v>
      </c>
      <c r="F2626" s="42">
        <v>45798.043055555558</v>
      </c>
      <c r="G2626" s="40"/>
      <c r="H2626" s="40"/>
    </row>
    <row r="2627" spans="1:8" x14ac:dyDescent="0.25">
      <c r="A2627" s="46" t="str">
        <f t="shared" si="110"/>
        <v>50438-2125040239SELFBOOKING</v>
      </c>
      <c r="B2627" s="41" t="s">
        <v>12631</v>
      </c>
      <c r="C2627" s="41" t="s">
        <v>12603</v>
      </c>
      <c r="D2627" s="41" t="s">
        <v>12604</v>
      </c>
      <c r="E2627" s="54">
        <v>595.16999999999996</v>
      </c>
      <c r="F2627" s="42">
        <v>45798.043055555558</v>
      </c>
      <c r="G2627" s="40"/>
      <c r="H2627" s="40"/>
    </row>
    <row r="2628" spans="1:8" x14ac:dyDescent="0.25">
      <c r="A2628" s="46" t="str">
        <f t="shared" si="110"/>
        <v>2278-2125040252SELFBOOKING</v>
      </c>
      <c r="B2628" s="41" t="s">
        <v>12632</v>
      </c>
      <c r="C2628" s="41" t="s">
        <v>12603</v>
      </c>
      <c r="D2628" s="41" t="s">
        <v>12604</v>
      </c>
      <c r="E2628" s="54">
        <v>1228.5</v>
      </c>
      <c r="F2628" s="42">
        <v>45798.043055555558</v>
      </c>
      <c r="G2628" s="40"/>
      <c r="H2628" s="40"/>
    </row>
    <row r="2629" spans="1:8" x14ac:dyDescent="0.25">
      <c r="A2629" s="46" t="str">
        <f t="shared" si="110"/>
        <v>2326-2125040302SELFBOOKING</v>
      </c>
      <c r="B2629" s="41" t="s">
        <v>12633</v>
      </c>
      <c r="C2629" s="41" t="s">
        <v>12603</v>
      </c>
      <c r="D2629" s="41" t="s">
        <v>12604</v>
      </c>
      <c r="E2629" s="54">
        <v>2515.71</v>
      </c>
      <c r="F2629" s="42">
        <v>45798.043749999997</v>
      </c>
      <c r="G2629" s="40"/>
      <c r="H2629" s="40"/>
    </row>
    <row r="2630" spans="1:8" x14ac:dyDescent="0.25">
      <c r="A2630" s="46" t="str">
        <f t="shared" si="110"/>
        <v>02281-2125040316SELFBOOKING</v>
      </c>
      <c r="B2630" s="41" t="s">
        <v>12634</v>
      </c>
      <c r="C2630" s="41" t="s">
        <v>12603</v>
      </c>
      <c r="D2630" s="41" t="s">
        <v>12604</v>
      </c>
      <c r="E2630" s="54">
        <v>461.87</v>
      </c>
      <c r="F2630" s="42">
        <v>45798.043749999997</v>
      </c>
      <c r="G2630" s="40"/>
      <c r="H2630" s="40"/>
    </row>
    <row r="2631" spans="1:8" x14ac:dyDescent="0.25">
      <c r="A2631" s="46" t="str">
        <f t="shared" si="110"/>
        <v>02281-2125040325SELFBOOKING</v>
      </c>
      <c r="B2631" s="41" t="s">
        <v>12635</v>
      </c>
      <c r="C2631" s="41" t="s">
        <v>12603</v>
      </c>
      <c r="D2631" s="41" t="s">
        <v>12604</v>
      </c>
      <c r="E2631" s="54">
        <v>655.92</v>
      </c>
      <c r="F2631" s="42">
        <v>45798.043749999997</v>
      </c>
      <c r="G2631" s="40"/>
      <c r="H2631" s="40"/>
    </row>
    <row r="2632" spans="1:8" x14ac:dyDescent="0.25">
      <c r="A2632" s="46" t="str">
        <f t="shared" si="110"/>
        <v>838-2125040334SELFBOOKING</v>
      </c>
      <c r="B2632" s="41" t="s">
        <v>12636</v>
      </c>
      <c r="C2632" s="41" t="s">
        <v>12603</v>
      </c>
      <c r="D2632" s="41" t="s">
        <v>12604</v>
      </c>
      <c r="E2632" s="54">
        <v>2515.71</v>
      </c>
      <c r="F2632" s="42">
        <v>45798.043749999997</v>
      </c>
      <c r="G2632" s="40"/>
      <c r="H2632" s="40"/>
    </row>
    <row r="2633" spans="1:8" x14ac:dyDescent="0.25">
      <c r="A2633" s="46" t="str">
        <f t="shared" si="110"/>
        <v>2331-2125040345SELFBOOKING</v>
      </c>
      <c r="B2633" s="41" t="s">
        <v>12637</v>
      </c>
      <c r="C2633" s="41" t="s">
        <v>12603</v>
      </c>
      <c r="D2633" s="41" t="s">
        <v>12604</v>
      </c>
      <c r="E2633" s="54">
        <v>2515.71</v>
      </c>
      <c r="F2633" s="42">
        <v>45798.043749999997</v>
      </c>
      <c r="G2633" s="40"/>
      <c r="H2633" s="40"/>
    </row>
    <row r="2634" spans="1:8" x14ac:dyDescent="0.25">
      <c r="A2634" s="46" t="str">
        <f t="shared" si="110"/>
        <v>02332-2125040355SELFBOOKING</v>
      </c>
      <c r="B2634" s="41" t="s">
        <v>12638</v>
      </c>
      <c r="C2634" s="41" t="s">
        <v>12603</v>
      </c>
      <c r="D2634" s="41" t="s">
        <v>12604</v>
      </c>
      <c r="E2634" s="54">
        <v>2391.6999999999998</v>
      </c>
      <c r="F2634" s="42">
        <v>45798.043749999997</v>
      </c>
      <c r="G2634" s="40"/>
      <c r="H2634" s="40"/>
    </row>
    <row r="2635" spans="1:8" x14ac:dyDescent="0.25">
      <c r="A2635" s="46" t="str">
        <f t="shared" si="110"/>
        <v>1876-2125040405SELFBOOKING</v>
      </c>
      <c r="B2635" s="41" t="s">
        <v>12639</v>
      </c>
      <c r="C2635" s="41" t="s">
        <v>12603</v>
      </c>
      <c r="D2635" s="41" t="s">
        <v>12604</v>
      </c>
      <c r="E2635" s="54">
        <v>2901.9</v>
      </c>
      <c r="F2635" s="42">
        <v>45798.044444444444</v>
      </c>
      <c r="G2635" s="40"/>
      <c r="H2635" s="40"/>
    </row>
    <row r="2636" spans="1:8" x14ac:dyDescent="0.25">
      <c r="A2636" s="46" t="str">
        <f t="shared" si="110"/>
        <v>151-2125040416SELFBOOKING</v>
      </c>
      <c r="B2636" s="41" t="s">
        <v>12640</v>
      </c>
      <c r="C2636" s="41" t="s">
        <v>12603</v>
      </c>
      <c r="D2636" s="41" t="s">
        <v>12604</v>
      </c>
      <c r="E2636" s="54">
        <v>2901.9</v>
      </c>
      <c r="F2636" s="42">
        <v>45798.044444444444</v>
      </c>
      <c r="G2636" s="40"/>
      <c r="H2636" s="40"/>
    </row>
    <row r="2637" spans="1:8" x14ac:dyDescent="0.25">
      <c r="A2637" s="46" t="str">
        <f t="shared" si="110"/>
        <v>173-2125040430SELFBOOKING</v>
      </c>
      <c r="B2637" s="41" t="s">
        <v>12641</v>
      </c>
      <c r="C2637" s="41" t="s">
        <v>12603</v>
      </c>
      <c r="D2637" s="41" t="s">
        <v>12604</v>
      </c>
      <c r="E2637" s="54">
        <v>2901.9</v>
      </c>
      <c r="F2637" s="42">
        <v>45798.044444444444</v>
      </c>
      <c r="G2637" s="40"/>
      <c r="H2637" s="40"/>
    </row>
    <row r="2638" spans="1:8" x14ac:dyDescent="0.25">
      <c r="A2638" s="46" t="str">
        <f t="shared" si="110"/>
        <v>1128-2125040439SELFBOOKING</v>
      </c>
      <c r="B2638" s="41" t="s">
        <v>12642</v>
      </c>
      <c r="C2638" s="41" t="s">
        <v>12603</v>
      </c>
      <c r="D2638" s="41" t="s">
        <v>12604</v>
      </c>
      <c r="E2638" s="54">
        <v>272.8</v>
      </c>
      <c r="F2638" s="42">
        <v>45798.044444444444</v>
      </c>
      <c r="G2638" s="40"/>
      <c r="H2638" s="40"/>
    </row>
    <row r="2639" spans="1:8" x14ac:dyDescent="0.25">
      <c r="A2639" s="46" t="str">
        <f t="shared" si="110"/>
        <v>1836-2125040452SELFBOOKING</v>
      </c>
      <c r="B2639" s="41" t="s">
        <v>12643</v>
      </c>
      <c r="C2639" s="41" t="s">
        <v>12603</v>
      </c>
      <c r="D2639" s="41" t="s">
        <v>12604</v>
      </c>
      <c r="E2639" s="54">
        <v>2466.31</v>
      </c>
      <c r="F2639" s="42">
        <v>45798.044444444444</v>
      </c>
      <c r="G2639" s="40"/>
      <c r="H2639" s="40"/>
    </row>
    <row r="2640" spans="1:8" x14ac:dyDescent="0.25">
      <c r="A2640" s="46" t="str">
        <f t="shared" si="110"/>
        <v>2111-2125040507SELFBOOKING</v>
      </c>
      <c r="B2640" s="41" t="s">
        <v>12644</v>
      </c>
      <c r="C2640" s="41" t="s">
        <v>12603</v>
      </c>
      <c r="D2640" s="41" t="s">
        <v>12604</v>
      </c>
      <c r="E2640" s="54">
        <v>1870</v>
      </c>
      <c r="F2640" s="42">
        <v>45798.045138888891</v>
      </c>
      <c r="G2640" s="40"/>
      <c r="H2640" s="40"/>
    </row>
    <row r="2641" spans="1:8" x14ac:dyDescent="0.25">
      <c r="A2641" s="46" t="str">
        <f t="shared" si="110"/>
        <v>0083264001754239000896</v>
      </c>
      <c r="B2641" s="41" t="s">
        <v>12645</v>
      </c>
      <c r="C2641" s="41" t="s">
        <v>8561</v>
      </c>
      <c r="D2641" s="41" t="s">
        <v>8559</v>
      </c>
      <c r="E2641" s="54">
        <v>2680.46</v>
      </c>
      <c r="F2641" s="42">
        <v>45798.349305555559</v>
      </c>
      <c r="G2641" s="40"/>
      <c r="H2641" s="40"/>
    </row>
    <row r="2642" spans="1:8" x14ac:dyDescent="0.25">
      <c r="A2642" s="46" t="str">
        <f t="shared" si="110"/>
        <v>0000019929946276000149</v>
      </c>
      <c r="B2642" s="41" t="s">
        <v>12646</v>
      </c>
      <c r="C2642" s="41" t="s">
        <v>1331</v>
      </c>
      <c r="D2642" s="41" t="s">
        <v>7250</v>
      </c>
      <c r="E2642" s="54">
        <v>6250</v>
      </c>
      <c r="F2642" s="42">
        <v>45798.368055555555</v>
      </c>
      <c r="G2642" s="40"/>
      <c r="H2642" s="40"/>
    </row>
    <row r="2643" spans="1:8" x14ac:dyDescent="0.25">
      <c r="A2643" s="46" t="str">
        <f t="shared" si="110"/>
        <v>0094836433641663000144</v>
      </c>
      <c r="B2643" s="41" t="s">
        <v>12647</v>
      </c>
      <c r="C2643" s="41" t="s">
        <v>1437</v>
      </c>
      <c r="D2643" s="41" t="s">
        <v>5826</v>
      </c>
      <c r="E2643" s="54">
        <v>34138.800000000003</v>
      </c>
      <c r="F2643" s="42">
        <v>45798.372916666667</v>
      </c>
      <c r="G2643" s="40"/>
      <c r="H2643" s="40"/>
    </row>
    <row r="2644" spans="1:8" x14ac:dyDescent="0.25">
      <c r="A2644" s="46" t="str">
        <f t="shared" si="110"/>
        <v>0000162235272126000108</v>
      </c>
      <c r="B2644" s="41" t="s">
        <v>2007</v>
      </c>
      <c r="C2644" s="41" t="s">
        <v>352</v>
      </c>
      <c r="D2644" s="41" t="s">
        <v>10439</v>
      </c>
      <c r="E2644" s="54">
        <v>25270</v>
      </c>
      <c r="F2644" s="42">
        <v>45798.376388888886</v>
      </c>
      <c r="G2644" s="40"/>
      <c r="H2644" s="40"/>
    </row>
    <row r="2645" spans="1:8" x14ac:dyDescent="0.25">
      <c r="A2645" s="46" t="str">
        <f t="shared" si="110"/>
        <v>DESP#000057206110</v>
      </c>
      <c r="B2645" s="41" t="s">
        <v>12648</v>
      </c>
      <c r="C2645" s="41"/>
      <c r="D2645" s="41" t="s">
        <v>12359</v>
      </c>
      <c r="E2645" s="54">
        <v>217.48</v>
      </c>
      <c r="F2645" s="42">
        <v>45798.402083333334</v>
      </c>
      <c r="G2645" s="40"/>
      <c r="H2645" s="40"/>
    </row>
    <row r="2646" spans="1:8" x14ac:dyDescent="0.25">
      <c r="A2646" s="46" t="str">
        <f t="shared" si="110"/>
        <v>DESP#000057419011</v>
      </c>
      <c r="B2646" s="41" t="s">
        <v>12649</v>
      </c>
      <c r="C2646" s="41"/>
      <c r="D2646" s="41" t="s">
        <v>12650</v>
      </c>
      <c r="E2646" s="54">
        <v>824.41</v>
      </c>
      <c r="F2646" s="42">
        <v>45798.402083333334</v>
      </c>
      <c r="G2646" s="40"/>
      <c r="H2646" s="40"/>
    </row>
    <row r="2647" spans="1:8" x14ac:dyDescent="0.25">
      <c r="A2647" s="46" t="str">
        <f t="shared" si="110"/>
        <v>DESP#000057452474</v>
      </c>
      <c r="B2647" s="41" t="s">
        <v>12651</v>
      </c>
      <c r="C2647" s="41"/>
      <c r="D2647" s="41" t="s">
        <v>11716</v>
      </c>
      <c r="E2647" s="54">
        <v>638.52</v>
      </c>
      <c r="F2647" s="42">
        <v>45798.402083333334</v>
      </c>
      <c r="G2647" s="40"/>
      <c r="H2647" s="40"/>
    </row>
    <row r="2648" spans="1:8" x14ac:dyDescent="0.25">
      <c r="A2648" s="46" t="str">
        <f t="shared" si="110"/>
        <v>0001661242111773000195</v>
      </c>
      <c r="B2648" s="41" t="s">
        <v>12652</v>
      </c>
      <c r="C2648" s="41" t="s">
        <v>8826</v>
      </c>
      <c r="D2648" s="41" t="s">
        <v>8827</v>
      </c>
      <c r="E2648" s="54">
        <v>4019</v>
      </c>
      <c r="F2648" s="42">
        <v>45798.40347222222</v>
      </c>
      <c r="G2648" s="40"/>
      <c r="H2648" s="40"/>
    </row>
    <row r="2649" spans="1:8" x14ac:dyDescent="0.25">
      <c r="A2649" s="46" t="str">
        <f t="shared" si="110"/>
        <v>ADTO#000057206317</v>
      </c>
      <c r="B2649" s="41" t="s">
        <v>12653</v>
      </c>
      <c r="C2649" s="41"/>
      <c r="D2649" s="41" t="s">
        <v>12654</v>
      </c>
      <c r="E2649" s="54">
        <v>740</v>
      </c>
      <c r="F2649" s="42">
        <v>45798.407638888886</v>
      </c>
      <c r="G2649" s="40"/>
      <c r="H2649" s="40"/>
    </row>
    <row r="2650" spans="1:8" x14ac:dyDescent="0.25">
      <c r="A2650" s="46" t="str">
        <f t="shared" si="110"/>
        <v>ADTO#000057452537</v>
      </c>
      <c r="B2650" s="41" t="s">
        <v>12655</v>
      </c>
      <c r="C2650" s="41"/>
      <c r="D2650" s="41" t="s">
        <v>12129</v>
      </c>
      <c r="E2650" s="54">
        <v>370</v>
      </c>
      <c r="F2650" s="42">
        <v>45798.407638888886</v>
      </c>
      <c r="G2650" s="40"/>
      <c r="H2650" s="40"/>
    </row>
    <row r="2651" spans="1:8" x14ac:dyDescent="0.25">
      <c r="A2651" s="46" t="str">
        <f t="shared" si="110"/>
        <v>0006917231329180000183</v>
      </c>
      <c r="B2651" s="41" t="s">
        <v>12656</v>
      </c>
      <c r="C2651" s="41" t="s">
        <v>7403</v>
      </c>
      <c r="D2651" s="41" t="s">
        <v>7404</v>
      </c>
      <c r="E2651" s="54">
        <v>3548.5</v>
      </c>
      <c r="F2651" s="42">
        <v>45798.419444444444</v>
      </c>
      <c r="G2651" s="40"/>
      <c r="H2651" s="40"/>
    </row>
    <row r="2652" spans="1:8" x14ac:dyDescent="0.25">
      <c r="A2652" s="46" t="str">
        <f t="shared" si="110"/>
        <v>0007002608399167000189</v>
      </c>
      <c r="B2652" s="41" t="s">
        <v>1976</v>
      </c>
      <c r="C2652" s="41" t="s">
        <v>50</v>
      </c>
      <c r="D2652" s="41" t="s">
        <v>6260</v>
      </c>
      <c r="E2652" s="54">
        <v>800</v>
      </c>
      <c r="F2652" s="42">
        <v>45798.42291666667</v>
      </c>
      <c r="G2652" s="40"/>
      <c r="H2652" s="40"/>
    </row>
    <row r="2653" spans="1:8" x14ac:dyDescent="0.25">
      <c r="A2653" s="46" t="str">
        <f t="shared" si="110"/>
        <v>0000110308762436000120</v>
      </c>
      <c r="B2653" s="41" t="s">
        <v>12116</v>
      </c>
      <c r="C2653" s="41" t="s">
        <v>8486</v>
      </c>
      <c r="D2653" s="41" t="s">
        <v>8487</v>
      </c>
      <c r="E2653" s="54">
        <v>1435.5</v>
      </c>
      <c r="F2653" s="42">
        <v>45798.449305555558</v>
      </c>
      <c r="G2653" s="40"/>
      <c r="H2653" s="40"/>
    </row>
    <row r="2654" spans="1:8" x14ac:dyDescent="0.25">
      <c r="A2654" s="46" t="str">
        <f t="shared" si="110"/>
        <v>0000033056266301000116</v>
      </c>
      <c r="B2654" s="41" t="s">
        <v>12225</v>
      </c>
      <c r="C2654" s="41" t="s">
        <v>11051</v>
      </c>
      <c r="D2654" s="41" t="s">
        <v>11052</v>
      </c>
      <c r="E2654" s="54">
        <v>490</v>
      </c>
      <c r="F2654" s="42">
        <v>45798.466666666667</v>
      </c>
      <c r="G2654" s="40"/>
      <c r="H2654" s="40"/>
    </row>
    <row r="2655" spans="1:8" x14ac:dyDescent="0.25">
      <c r="A2655" s="46" t="str">
        <f t="shared" si="110"/>
        <v>0002344505954313000100</v>
      </c>
      <c r="B2655" s="41" t="s">
        <v>12657</v>
      </c>
      <c r="C2655" s="41" t="s">
        <v>12658</v>
      </c>
      <c r="D2655" s="41" t="s">
        <v>12659</v>
      </c>
      <c r="E2655" s="54">
        <v>562</v>
      </c>
      <c r="F2655" s="42">
        <v>45798.477777777778</v>
      </c>
      <c r="G2655" s="40"/>
      <c r="H2655" s="40"/>
    </row>
    <row r="2656" spans="1:8" x14ac:dyDescent="0.25">
      <c r="A2656" s="46" t="str">
        <f t="shared" si="110"/>
        <v>0002344405954313000100</v>
      </c>
      <c r="B2656" s="41" t="s">
        <v>12660</v>
      </c>
      <c r="C2656" s="41" t="s">
        <v>12658</v>
      </c>
      <c r="D2656" s="41" t="s">
        <v>12659</v>
      </c>
      <c r="E2656" s="54">
        <v>1398</v>
      </c>
      <c r="F2656" s="42">
        <v>45798.491666666669</v>
      </c>
      <c r="G2656" s="40"/>
      <c r="H2656" s="40"/>
    </row>
    <row r="2657" spans="1:8" x14ac:dyDescent="0.25">
      <c r="A2657" s="46" t="str">
        <f t="shared" si="110"/>
        <v>0000871306214736000149</v>
      </c>
      <c r="B2657" s="41" t="s">
        <v>12661</v>
      </c>
      <c r="C2657" s="41" t="s">
        <v>407</v>
      </c>
      <c r="D2657" s="41" t="s">
        <v>8178</v>
      </c>
      <c r="E2657" s="54">
        <v>279890.64</v>
      </c>
      <c r="F2657" s="42">
        <v>45798.561111111114</v>
      </c>
      <c r="G2657" s="40"/>
      <c r="H2657" s="40"/>
    </row>
    <row r="2658" spans="1:8" x14ac:dyDescent="0.25">
      <c r="A2658" s="46" t="str">
        <f t="shared" si="110"/>
        <v>0000193507560676000189</v>
      </c>
      <c r="B2658" s="41" t="s">
        <v>1977</v>
      </c>
      <c r="C2658" s="41" t="s">
        <v>264</v>
      </c>
      <c r="D2658" s="41" t="s">
        <v>3838</v>
      </c>
      <c r="E2658" s="54">
        <v>19618.29</v>
      </c>
      <c r="F2658" s="42">
        <v>45798.566666666666</v>
      </c>
      <c r="G2658" s="40"/>
      <c r="H2658" s="40"/>
    </row>
    <row r="2659" spans="1:8" x14ac:dyDescent="0.25">
      <c r="A2659" s="46" t="str">
        <f t="shared" ref="A2659:A2716" si="111">B2659&amp;C2659</f>
        <v>0004465633120627000135</v>
      </c>
      <c r="B2659" s="41" t="s">
        <v>12662</v>
      </c>
      <c r="C2659" s="41" t="s">
        <v>9615</v>
      </c>
      <c r="D2659" s="41" t="s">
        <v>9616</v>
      </c>
      <c r="E2659" s="54">
        <v>6000</v>
      </c>
      <c r="F2659" s="42">
        <v>45798.602083333331</v>
      </c>
      <c r="G2659" s="40"/>
      <c r="H2659" s="40"/>
    </row>
    <row r="2660" spans="1:8" x14ac:dyDescent="0.25">
      <c r="A2660" s="46" t="str">
        <f t="shared" si="111"/>
        <v>0000168519702508000160</v>
      </c>
      <c r="B2660" s="41" t="s">
        <v>12663</v>
      </c>
      <c r="C2660" s="41" t="s">
        <v>10063</v>
      </c>
      <c r="D2660" s="41" t="s">
        <v>10064</v>
      </c>
      <c r="E2660" s="54">
        <v>13593.92</v>
      </c>
      <c r="F2660" s="42">
        <v>45798.613888888889</v>
      </c>
      <c r="G2660" s="40"/>
      <c r="H2660" s="40"/>
    </row>
    <row r="2661" spans="1:8" x14ac:dyDescent="0.25">
      <c r="A2661" s="46" t="str">
        <f t="shared" si="111"/>
        <v>0272456872381189000110</v>
      </c>
      <c r="B2661" s="41" t="s">
        <v>12664</v>
      </c>
      <c r="C2661" s="41" t="s">
        <v>101</v>
      </c>
      <c r="D2661" s="41" t="s">
        <v>4872</v>
      </c>
      <c r="E2661" s="54">
        <v>56100.02</v>
      </c>
      <c r="F2661" s="42">
        <v>45798.625</v>
      </c>
      <c r="G2661" s="40"/>
      <c r="H2661" s="40"/>
    </row>
    <row r="2662" spans="1:8" x14ac:dyDescent="0.25">
      <c r="A2662" s="46" t="str">
        <f t="shared" si="111"/>
        <v>0230306481611931000985</v>
      </c>
      <c r="B2662" s="41" t="s">
        <v>12665</v>
      </c>
      <c r="C2662" s="41" t="s">
        <v>7885</v>
      </c>
      <c r="D2662" s="41" t="s">
        <v>7886</v>
      </c>
      <c r="E2662" s="54">
        <v>332.69</v>
      </c>
      <c r="F2662" s="42">
        <v>45798.629861111112</v>
      </c>
      <c r="G2662" s="40"/>
      <c r="H2662" s="40"/>
    </row>
    <row r="2663" spans="1:8" x14ac:dyDescent="0.25">
      <c r="A2663" s="46" t="str">
        <f t="shared" si="111"/>
        <v>0272457572381189000110</v>
      </c>
      <c r="B2663" s="41" t="s">
        <v>1851</v>
      </c>
      <c r="C2663" s="41" t="s">
        <v>101</v>
      </c>
      <c r="D2663" s="41" t="s">
        <v>4872</v>
      </c>
      <c r="E2663" s="54">
        <v>104399.97</v>
      </c>
      <c r="F2663" s="42">
        <v>45798.634027777778</v>
      </c>
      <c r="G2663" s="40"/>
      <c r="H2663" s="40"/>
    </row>
    <row r="2664" spans="1:8" x14ac:dyDescent="0.25">
      <c r="A2664" s="46" t="str">
        <f t="shared" si="111"/>
        <v>0272457372381189000110</v>
      </c>
      <c r="B2664" s="41" t="s">
        <v>1850</v>
      </c>
      <c r="C2664" s="41" t="s">
        <v>101</v>
      </c>
      <c r="D2664" s="41" t="s">
        <v>4872</v>
      </c>
      <c r="E2664" s="54">
        <v>14999.99</v>
      </c>
      <c r="F2664" s="42">
        <v>45798.65</v>
      </c>
      <c r="G2664" s="40"/>
      <c r="H2664" s="40"/>
    </row>
    <row r="2665" spans="1:8" x14ac:dyDescent="0.25">
      <c r="A2665" s="46" t="str">
        <f t="shared" si="111"/>
        <v>0272457972381189000110</v>
      </c>
      <c r="B2665" s="41" t="s">
        <v>1849</v>
      </c>
      <c r="C2665" s="41" t="s">
        <v>101</v>
      </c>
      <c r="D2665" s="41" t="s">
        <v>4872</v>
      </c>
      <c r="E2665" s="54">
        <v>56100.02</v>
      </c>
      <c r="F2665" s="42">
        <v>45798.65</v>
      </c>
      <c r="G2665" s="40"/>
      <c r="H2665" s="40"/>
    </row>
    <row r="2666" spans="1:8" x14ac:dyDescent="0.25">
      <c r="A2666" s="46" t="str">
        <f t="shared" si="111"/>
        <v>50437-2225040017SELFBOOKING</v>
      </c>
      <c r="B2666" s="41" t="s">
        <v>12666</v>
      </c>
      <c r="C2666" s="41" t="s">
        <v>12603</v>
      </c>
      <c r="D2666" s="41" t="s">
        <v>12604</v>
      </c>
      <c r="E2666" s="54">
        <v>3472.02</v>
      </c>
      <c r="F2666" s="42">
        <v>45799.041666666664</v>
      </c>
      <c r="G2666" s="40"/>
      <c r="H2666" s="40"/>
    </row>
    <row r="2667" spans="1:8" x14ac:dyDescent="0.25">
      <c r="A2667" s="46" t="str">
        <f t="shared" si="111"/>
        <v>663-2225040034SELFBOOKING</v>
      </c>
      <c r="B2667" s="41" t="s">
        <v>12667</v>
      </c>
      <c r="C2667" s="41" t="s">
        <v>12603</v>
      </c>
      <c r="D2667" s="41" t="s">
        <v>12604</v>
      </c>
      <c r="E2667" s="54">
        <v>757.46</v>
      </c>
      <c r="F2667" s="42">
        <v>45799.041666666664</v>
      </c>
      <c r="G2667" s="40"/>
      <c r="H2667" s="40"/>
    </row>
    <row r="2668" spans="1:8" x14ac:dyDescent="0.25">
      <c r="A2668" s="46" t="str">
        <f t="shared" si="111"/>
        <v>50439-2225040045SELFBOOKING</v>
      </c>
      <c r="B2668" s="41" t="s">
        <v>12668</v>
      </c>
      <c r="C2668" s="41" t="s">
        <v>12603</v>
      </c>
      <c r="D2668" s="41" t="s">
        <v>12604</v>
      </c>
      <c r="E2668" s="54">
        <v>685.79</v>
      </c>
      <c r="F2668" s="42">
        <v>45799.041666666664</v>
      </c>
      <c r="G2668" s="40"/>
      <c r="H2668" s="40"/>
    </row>
    <row r="2669" spans="1:8" x14ac:dyDescent="0.25">
      <c r="A2669" s="46" t="str">
        <f t="shared" si="111"/>
        <v>JD - 0101841182017501002502578421000120</v>
      </c>
      <c r="B2669" s="41" t="s">
        <v>12669</v>
      </c>
      <c r="C2669" s="41" t="s">
        <v>9733</v>
      </c>
      <c r="D2669" s="41" t="s">
        <v>9734</v>
      </c>
      <c r="E2669" s="54">
        <v>439.94</v>
      </c>
      <c r="F2669" s="42">
        <v>45799.365972222222</v>
      </c>
      <c r="G2669" s="40"/>
      <c r="H2669" s="40"/>
    </row>
    <row r="2670" spans="1:8" x14ac:dyDescent="0.25">
      <c r="A2670" s="46" t="str">
        <f t="shared" si="111"/>
        <v>JD - 01018411820175010025 200360305020997</v>
      </c>
      <c r="B2670" s="41" t="s">
        <v>12670</v>
      </c>
      <c r="C2670" s="41" t="s">
        <v>4101</v>
      </c>
      <c r="D2670" s="41" t="s">
        <v>4100</v>
      </c>
      <c r="E2670" s="54">
        <v>3997.49</v>
      </c>
      <c r="F2670" s="42">
        <v>45799.39166666667</v>
      </c>
      <c r="G2670" s="40"/>
      <c r="H2670" s="40"/>
    </row>
    <row r="2671" spans="1:8" x14ac:dyDescent="0.25">
      <c r="A2671" s="46" t="str">
        <f t="shared" si="111"/>
        <v>3457QUEBEC INC</v>
      </c>
      <c r="B2671" s="41" t="s">
        <v>12671</v>
      </c>
      <c r="C2671" s="41" t="s">
        <v>12672</v>
      </c>
      <c r="D2671" s="41" t="s">
        <v>12672</v>
      </c>
      <c r="E2671" s="54">
        <v>0</v>
      </c>
      <c r="F2671" s="42">
        <v>45799.402083333334</v>
      </c>
      <c r="G2671" s="40"/>
      <c r="H2671" s="40"/>
    </row>
    <row r="2672" spans="1:8" x14ac:dyDescent="0.25">
      <c r="A2672" s="46" t="str">
        <f t="shared" si="111"/>
        <v>8647991516727386000178</v>
      </c>
      <c r="B2672" s="41" t="s">
        <v>12673</v>
      </c>
      <c r="C2672" s="41" t="s">
        <v>8678</v>
      </c>
      <c r="D2672" s="41" t="s">
        <v>8679</v>
      </c>
      <c r="E2672" s="54">
        <v>16245.5</v>
      </c>
      <c r="F2672" s="42">
        <v>45799.418055555558</v>
      </c>
      <c r="G2672" s="40"/>
      <c r="H2672" s="40"/>
    </row>
    <row r="2673" spans="1:8" x14ac:dyDescent="0.25">
      <c r="A2673" s="46" t="str">
        <f t="shared" si="111"/>
        <v>0001112558652678000139</v>
      </c>
      <c r="B2673" s="41" t="s">
        <v>1862</v>
      </c>
      <c r="C2673" s="41" t="s">
        <v>140</v>
      </c>
      <c r="D2673" s="41" t="s">
        <v>4514</v>
      </c>
      <c r="E2673" s="54">
        <v>17116.41</v>
      </c>
      <c r="F2673" s="42">
        <v>45799.428472222222</v>
      </c>
      <c r="G2673" s="40"/>
      <c r="H2673" s="40"/>
    </row>
    <row r="2674" spans="1:8" x14ac:dyDescent="0.25">
      <c r="A2674" s="46" t="str">
        <f t="shared" si="111"/>
        <v>3457 PISPIS</v>
      </c>
      <c r="B2674" s="41" t="s">
        <v>12674</v>
      </c>
      <c r="C2674" s="41" t="s">
        <v>10540</v>
      </c>
      <c r="D2674" s="41" t="s">
        <v>7556</v>
      </c>
      <c r="E2674" s="54">
        <v>3687.23</v>
      </c>
      <c r="F2674" s="42">
        <v>45799.430555555555</v>
      </c>
      <c r="G2674" s="40"/>
      <c r="H2674" s="40"/>
    </row>
    <row r="2675" spans="1:8" x14ac:dyDescent="0.25">
      <c r="A2675" s="46" t="str">
        <f t="shared" si="111"/>
        <v>3457 COFINSCOFINS</v>
      </c>
      <c r="B2675" s="41" t="s">
        <v>12675</v>
      </c>
      <c r="C2675" s="41" t="s">
        <v>10542</v>
      </c>
      <c r="D2675" s="41" t="s">
        <v>7556</v>
      </c>
      <c r="E2675" s="54">
        <v>16983.599999999999</v>
      </c>
      <c r="F2675" s="42">
        <v>45799.431944444441</v>
      </c>
      <c r="G2675" s="40"/>
      <c r="H2675" s="40"/>
    </row>
    <row r="2676" spans="1:8" x14ac:dyDescent="0.25">
      <c r="A2676" s="46" t="str">
        <f t="shared" si="111"/>
        <v>3457 IRRFIRRF</v>
      </c>
      <c r="B2676" s="41" t="s">
        <v>12676</v>
      </c>
      <c r="C2676" s="41" t="s">
        <v>10529</v>
      </c>
      <c r="D2676" s="41" t="s">
        <v>7556</v>
      </c>
      <c r="E2676" s="54">
        <v>30420.43</v>
      </c>
      <c r="F2676" s="42">
        <v>45799.432638888888</v>
      </c>
      <c r="G2676" s="40"/>
      <c r="H2676" s="40"/>
    </row>
    <row r="2677" spans="1:8" x14ac:dyDescent="0.25">
      <c r="A2677" s="46" t="str">
        <f t="shared" si="111"/>
        <v>3457 IOF90400888000142</v>
      </c>
      <c r="B2677" s="41" t="s">
        <v>12677</v>
      </c>
      <c r="C2677" s="41" t="s">
        <v>3844</v>
      </c>
      <c r="D2677" s="41" t="s">
        <v>3845</v>
      </c>
      <c r="E2677" s="54">
        <v>652.07000000000005</v>
      </c>
      <c r="F2677" s="42">
        <v>45799.434027777781</v>
      </c>
      <c r="G2677" s="40"/>
      <c r="H2677" s="40"/>
    </row>
    <row r="2678" spans="1:8" x14ac:dyDescent="0.25">
      <c r="A2678" s="46" t="str">
        <f t="shared" si="111"/>
        <v>3457 ISSISS</v>
      </c>
      <c r="B2678" s="41" t="s">
        <v>12678</v>
      </c>
      <c r="C2678" s="41" t="s">
        <v>10508</v>
      </c>
      <c r="D2678" s="41" t="s">
        <v>8281</v>
      </c>
      <c r="E2678" s="54">
        <v>11039.36</v>
      </c>
      <c r="F2678" s="42">
        <v>45799.434027777781</v>
      </c>
      <c r="G2678" s="40"/>
      <c r="H2678" s="40"/>
    </row>
    <row r="2679" spans="1:8" x14ac:dyDescent="0.25">
      <c r="A2679" s="46" t="str">
        <f t="shared" si="111"/>
        <v>3457 CIDECIDE</v>
      </c>
      <c r="B2679" s="41" t="s">
        <v>12679</v>
      </c>
      <c r="C2679" s="41" t="s">
        <v>10909</v>
      </c>
      <c r="D2679" s="41" t="s">
        <v>7556</v>
      </c>
      <c r="E2679" s="54">
        <v>20280.28</v>
      </c>
      <c r="F2679" s="42">
        <v>45799.443749999999</v>
      </c>
      <c r="G2679" s="40"/>
      <c r="H2679" s="40"/>
    </row>
    <row r="2680" spans="1:8" x14ac:dyDescent="0.25">
      <c r="A2680" s="46" t="str">
        <f t="shared" si="111"/>
        <v>3457RQUEBEC INC</v>
      </c>
      <c r="B2680" s="41" t="s">
        <v>12680</v>
      </c>
      <c r="C2680" s="41" t="s">
        <v>12672</v>
      </c>
      <c r="D2680" s="41" t="s">
        <v>12672</v>
      </c>
      <c r="E2680" s="54">
        <v>30445.5</v>
      </c>
      <c r="F2680" s="42">
        <v>45799.448611111111</v>
      </c>
      <c r="G2680" s="40"/>
      <c r="H2680" s="40"/>
    </row>
    <row r="2681" spans="1:8" x14ac:dyDescent="0.25">
      <c r="A2681" s="46" t="str">
        <f t="shared" si="111"/>
        <v>0000064620310614000187</v>
      </c>
      <c r="B2681" s="41" t="s">
        <v>939</v>
      </c>
      <c r="C2681" s="41" t="s">
        <v>2210</v>
      </c>
      <c r="D2681" s="41" t="s">
        <v>8050</v>
      </c>
      <c r="E2681" s="54">
        <v>32980</v>
      </c>
      <c r="F2681" s="42">
        <v>45799.478472222225</v>
      </c>
      <c r="G2681" s="40"/>
      <c r="H2681" s="40"/>
    </row>
    <row r="2682" spans="1:8" x14ac:dyDescent="0.25">
      <c r="A2682" s="46" t="str">
        <f t="shared" si="111"/>
        <v>0000111019540230000171</v>
      </c>
      <c r="B2682" s="41" t="s">
        <v>2019</v>
      </c>
      <c r="C2682" s="41" t="s">
        <v>356</v>
      </c>
      <c r="D2682" s="41" t="s">
        <v>3298</v>
      </c>
      <c r="E2682" s="54">
        <v>29990</v>
      </c>
      <c r="F2682" s="42">
        <v>45799.480555555558</v>
      </c>
      <c r="G2682" s="40"/>
      <c r="H2682" s="40"/>
    </row>
    <row r="2683" spans="1:8" x14ac:dyDescent="0.25">
      <c r="A2683" s="46" t="str">
        <f t="shared" si="111"/>
        <v>0000111119540230000171</v>
      </c>
      <c r="B2683" s="41" t="s">
        <v>2018</v>
      </c>
      <c r="C2683" s="41" t="s">
        <v>356</v>
      </c>
      <c r="D2683" s="41" t="s">
        <v>3298</v>
      </c>
      <c r="E2683" s="54">
        <v>27740</v>
      </c>
      <c r="F2683" s="42">
        <v>45799.48541666667</v>
      </c>
      <c r="G2683" s="40"/>
      <c r="H2683" s="40"/>
    </row>
    <row r="2684" spans="1:8" x14ac:dyDescent="0.25">
      <c r="A2684" s="46" t="str">
        <f t="shared" si="111"/>
        <v>0000119007850212000107</v>
      </c>
      <c r="B2684" s="41" t="s">
        <v>1865</v>
      </c>
      <c r="C2684" s="41" t="s">
        <v>142</v>
      </c>
      <c r="D2684" s="41" t="s">
        <v>8517</v>
      </c>
      <c r="E2684" s="54">
        <v>217.9</v>
      </c>
      <c r="F2684" s="42">
        <v>45799.488194444442</v>
      </c>
      <c r="G2684" s="40"/>
      <c r="H2684" s="40"/>
    </row>
    <row r="2685" spans="1:8" x14ac:dyDescent="0.25">
      <c r="A2685" s="46" t="str">
        <f t="shared" si="111"/>
        <v>2588052276535764000143</v>
      </c>
      <c r="B2685" s="41" t="s">
        <v>2012</v>
      </c>
      <c r="C2685" s="41" t="s">
        <v>2011</v>
      </c>
      <c r="D2685" s="41" t="s">
        <v>7905</v>
      </c>
      <c r="E2685" s="54">
        <v>37.74</v>
      </c>
      <c r="F2685" s="42">
        <v>45799.491666666669</v>
      </c>
      <c r="G2685" s="40"/>
      <c r="H2685" s="40"/>
    </row>
    <row r="2686" spans="1:8" x14ac:dyDescent="0.25">
      <c r="A2686" s="46" t="str">
        <f t="shared" si="111"/>
        <v>JD - 01018411820175010025 100360305020997</v>
      </c>
      <c r="B2686" s="41" t="s">
        <v>12681</v>
      </c>
      <c r="C2686" s="41" t="s">
        <v>4101</v>
      </c>
      <c r="D2686" s="41" t="s">
        <v>4100</v>
      </c>
      <c r="E2686" s="54">
        <v>17999.37</v>
      </c>
      <c r="F2686" s="42">
        <v>45799.553472222222</v>
      </c>
      <c r="G2686" s="40"/>
      <c r="H2686" s="40"/>
    </row>
    <row r="2687" spans="1:8" x14ac:dyDescent="0.25">
      <c r="A2687" s="46" t="str">
        <f t="shared" si="111"/>
        <v>9186727376535764033157</v>
      </c>
      <c r="B2687" s="41" t="s">
        <v>2014</v>
      </c>
      <c r="C2687" s="41" t="s">
        <v>2013</v>
      </c>
      <c r="D2687" s="41" t="s">
        <v>7905</v>
      </c>
      <c r="E2687" s="54">
        <v>196.78</v>
      </c>
      <c r="F2687" s="42">
        <v>45799.571527777778</v>
      </c>
      <c r="G2687" s="40"/>
      <c r="H2687" s="40"/>
    </row>
    <row r="2688" spans="1:8" x14ac:dyDescent="0.25">
      <c r="A2688" s="46" t="str">
        <f t="shared" si="111"/>
        <v>8647989516727386000178</v>
      </c>
      <c r="B2688" s="41" t="s">
        <v>12682</v>
      </c>
      <c r="C2688" s="41" t="s">
        <v>8678</v>
      </c>
      <c r="D2688" s="41" t="s">
        <v>8679</v>
      </c>
      <c r="E2688" s="54">
        <v>340.16</v>
      </c>
      <c r="F2688" s="42">
        <v>45799.619444444441</v>
      </c>
      <c r="G2688" s="40"/>
      <c r="H2688" s="40"/>
    </row>
    <row r="2689" spans="1:8" x14ac:dyDescent="0.25">
      <c r="A2689" s="46" t="str">
        <f t="shared" si="111"/>
        <v>DESP#000057456435</v>
      </c>
      <c r="B2689" s="41" t="s">
        <v>12683</v>
      </c>
      <c r="C2689" s="41"/>
      <c r="D2689" s="41" t="s">
        <v>11457</v>
      </c>
      <c r="E2689" s="54">
        <v>216.88</v>
      </c>
      <c r="F2689" s="42">
        <v>45799.625694444447</v>
      </c>
      <c r="G2689" s="40"/>
      <c r="H2689" s="40"/>
    </row>
    <row r="2690" spans="1:8" x14ac:dyDescent="0.25">
      <c r="A2690" s="46" t="str">
        <f t="shared" si="111"/>
        <v>0000509603165888000100</v>
      </c>
      <c r="B2690" s="41" t="s">
        <v>2201</v>
      </c>
      <c r="C2690" s="41" t="s">
        <v>2200</v>
      </c>
      <c r="D2690" s="41" t="s">
        <v>10497</v>
      </c>
      <c r="E2690" s="54">
        <v>2500</v>
      </c>
      <c r="F2690" s="42">
        <v>45799.62777777778</v>
      </c>
      <c r="G2690" s="40"/>
      <c r="H2690" s="40"/>
    </row>
    <row r="2691" spans="1:8" x14ac:dyDescent="0.25">
      <c r="A2691" s="46" t="str">
        <f t="shared" si="111"/>
        <v>ADTO#000057206311</v>
      </c>
      <c r="B2691" s="41" t="s">
        <v>12684</v>
      </c>
      <c r="C2691" s="41"/>
      <c r="D2691" s="41" t="s">
        <v>12685</v>
      </c>
      <c r="E2691" s="54">
        <v>555</v>
      </c>
      <c r="F2691" s="42">
        <v>45799.644444444442</v>
      </c>
      <c r="G2691" s="40"/>
      <c r="H2691" s="40"/>
    </row>
    <row r="2692" spans="1:8" x14ac:dyDescent="0.25">
      <c r="A2692" s="46" t="str">
        <f t="shared" si="111"/>
        <v>ADTO#000057452791</v>
      </c>
      <c r="B2692" s="41" t="s">
        <v>12686</v>
      </c>
      <c r="C2692" s="41"/>
      <c r="D2692" s="41" t="s">
        <v>12687</v>
      </c>
      <c r="E2692" s="54">
        <v>555</v>
      </c>
      <c r="F2692" s="42">
        <v>45799.644444444442</v>
      </c>
      <c r="G2692" s="40"/>
      <c r="H2692" s="40"/>
    </row>
    <row r="2693" spans="1:8" x14ac:dyDescent="0.25">
      <c r="A2693" s="46" t="str">
        <f t="shared" si="111"/>
        <v>0762179672381189001001</v>
      </c>
      <c r="B2693" s="41" t="s">
        <v>1855</v>
      </c>
      <c r="C2693" s="41" t="s">
        <v>347</v>
      </c>
      <c r="D2693" s="41" t="s">
        <v>4872</v>
      </c>
      <c r="E2693" s="54">
        <v>140004.35</v>
      </c>
      <c r="F2693" s="42">
        <v>45799.65</v>
      </c>
      <c r="G2693" s="40"/>
      <c r="H2693" s="40"/>
    </row>
    <row r="2694" spans="1:8" x14ac:dyDescent="0.25">
      <c r="A2694" s="46" t="str">
        <f t="shared" si="111"/>
        <v>0000320204100564000157</v>
      </c>
      <c r="B2694" s="41" t="s">
        <v>1997</v>
      </c>
      <c r="C2694" s="41" t="s">
        <v>262</v>
      </c>
      <c r="D2694" s="41" t="s">
        <v>8814</v>
      </c>
      <c r="E2694" s="54">
        <v>3400</v>
      </c>
      <c r="F2694" s="42">
        <v>45799.65347222222</v>
      </c>
      <c r="G2694" s="40"/>
      <c r="H2694" s="40"/>
    </row>
    <row r="2695" spans="1:8" x14ac:dyDescent="0.25">
      <c r="A2695" s="46" t="str">
        <f t="shared" si="111"/>
        <v>ADTO 26/05/202502617817000139</v>
      </c>
      <c r="B2695" s="41" t="s">
        <v>12688</v>
      </c>
      <c r="C2695" s="41" t="s">
        <v>12689</v>
      </c>
      <c r="D2695" s="41" t="s">
        <v>12690</v>
      </c>
      <c r="E2695" s="54">
        <v>2100</v>
      </c>
      <c r="F2695" s="42">
        <v>45799.666666666664</v>
      </c>
      <c r="G2695" s="40"/>
      <c r="H2695" s="40"/>
    </row>
    <row r="2696" spans="1:8" x14ac:dyDescent="0.25">
      <c r="A2696" s="46" t="str">
        <f t="shared" si="111"/>
        <v>0001300524556839000179</v>
      </c>
      <c r="B2696" s="41" t="s">
        <v>12691</v>
      </c>
      <c r="C2696" s="41" t="s">
        <v>3633</v>
      </c>
      <c r="D2696" s="41" t="s">
        <v>3634</v>
      </c>
      <c r="E2696" s="54">
        <v>1053.3</v>
      </c>
      <c r="F2696" s="42">
        <v>45799.670138888891</v>
      </c>
      <c r="G2696" s="40"/>
      <c r="H2696" s="40"/>
    </row>
    <row r="2697" spans="1:8" x14ac:dyDescent="0.25">
      <c r="A2697" s="46" t="str">
        <f t="shared" si="111"/>
        <v>0001810824349910000142</v>
      </c>
      <c r="B2697" s="41" t="s">
        <v>12692</v>
      </c>
      <c r="C2697" s="41" t="s">
        <v>6169</v>
      </c>
      <c r="D2697" s="41" t="s">
        <v>6170</v>
      </c>
      <c r="E2697" s="54">
        <v>4241.42</v>
      </c>
      <c r="F2697" s="42">
        <v>45799.70208333333</v>
      </c>
      <c r="G2697" s="40"/>
      <c r="H2697" s="40"/>
    </row>
    <row r="2698" spans="1:8" x14ac:dyDescent="0.25">
      <c r="A2698" s="46" t="str">
        <f t="shared" si="111"/>
        <v>0014707200300568000128</v>
      </c>
      <c r="B2698" s="41" t="s">
        <v>12693</v>
      </c>
      <c r="C2698" s="41" t="s">
        <v>8652</v>
      </c>
      <c r="D2698" s="41" t="s">
        <v>8653</v>
      </c>
      <c r="E2698" s="54">
        <v>1069</v>
      </c>
      <c r="F2698" s="42">
        <v>45799.709722222222</v>
      </c>
      <c r="G2698" s="40"/>
      <c r="H2698" s="40"/>
    </row>
    <row r="2699" spans="1:8" x14ac:dyDescent="0.25">
      <c r="A2699" s="46" t="str">
        <f t="shared" si="111"/>
        <v>0000339808998197000101</v>
      </c>
      <c r="B2699" s="41" t="s">
        <v>12694</v>
      </c>
      <c r="C2699" s="41" t="s">
        <v>176</v>
      </c>
      <c r="D2699" s="41" t="s">
        <v>8057</v>
      </c>
      <c r="E2699" s="54">
        <v>300</v>
      </c>
      <c r="F2699" s="42">
        <v>45799.720833333333</v>
      </c>
      <c r="G2699" s="40"/>
      <c r="H2699" s="40"/>
    </row>
    <row r="2700" spans="1:8" x14ac:dyDescent="0.25">
      <c r="A2700" s="46" t="str">
        <f t="shared" si="111"/>
        <v>50433-2325040030SELFBOOKING</v>
      </c>
      <c r="B2700" s="41" t="s">
        <v>12695</v>
      </c>
      <c r="C2700" s="41" t="s">
        <v>12603</v>
      </c>
      <c r="D2700" s="41" t="s">
        <v>12604</v>
      </c>
      <c r="E2700" s="54">
        <v>3461.7</v>
      </c>
      <c r="F2700" s="42">
        <v>45800.041666666664</v>
      </c>
      <c r="G2700" s="40"/>
      <c r="H2700" s="40"/>
    </row>
    <row r="2701" spans="1:8" x14ac:dyDescent="0.25">
      <c r="A2701" s="46" t="str">
        <f t="shared" si="111"/>
        <v>2054-2325040046SELFBOOKING</v>
      </c>
      <c r="B2701" s="41" t="s">
        <v>12696</v>
      </c>
      <c r="C2701" s="41" t="s">
        <v>12603</v>
      </c>
      <c r="D2701" s="41" t="s">
        <v>12604</v>
      </c>
      <c r="E2701" s="54">
        <v>1657.07</v>
      </c>
      <c r="F2701" s="42">
        <v>45800.041666666664</v>
      </c>
      <c r="G2701" s="40"/>
      <c r="H2701" s="40"/>
    </row>
    <row r="2702" spans="1:8" x14ac:dyDescent="0.25">
      <c r="A2702" s="46" t="str">
        <f t="shared" si="111"/>
        <v>50433-2325040056SELFBOOKING</v>
      </c>
      <c r="B2702" s="41" t="s">
        <v>12697</v>
      </c>
      <c r="C2702" s="41" t="s">
        <v>12603</v>
      </c>
      <c r="D2702" s="41" t="s">
        <v>12604</v>
      </c>
      <c r="E2702" s="54">
        <v>1217.0899999999999</v>
      </c>
      <c r="F2702" s="42">
        <v>45800.042361111111</v>
      </c>
      <c r="G2702" s="40"/>
      <c r="H2702" s="40"/>
    </row>
    <row r="2703" spans="1:8" x14ac:dyDescent="0.25">
      <c r="A2703" s="46" t="str">
        <f t="shared" si="111"/>
        <v>1772-2325040108SELFBOOKING</v>
      </c>
      <c r="B2703" s="41" t="s">
        <v>12698</v>
      </c>
      <c r="C2703" s="41" t="s">
        <v>12603</v>
      </c>
      <c r="D2703" s="41" t="s">
        <v>12604</v>
      </c>
      <c r="E2703" s="54">
        <v>651.52</v>
      </c>
      <c r="F2703" s="42">
        <v>45800.042361111111</v>
      </c>
      <c r="G2703" s="40"/>
      <c r="H2703" s="40"/>
    </row>
    <row r="2704" spans="1:8" x14ac:dyDescent="0.25">
      <c r="A2704" s="46" t="str">
        <f t="shared" si="111"/>
        <v>1772-2325040118SELFBOOKING</v>
      </c>
      <c r="B2704" s="41" t="s">
        <v>12699</v>
      </c>
      <c r="C2704" s="41" t="s">
        <v>12603</v>
      </c>
      <c r="D2704" s="41" t="s">
        <v>12604</v>
      </c>
      <c r="E2704" s="54">
        <v>1012.17</v>
      </c>
      <c r="F2704" s="42">
        <v>45800.042361111111</v>
      </c>
      <c r="G2704" s="40"/>
      <c r="H2704" s="40"/>
    </row>
    <row r="2705" spans="1:8" x14ac:dyDescent="0.25">
      <c r="A2705" s="46" t="str">
        <f t="shared" si="111"/>
        <v>1658-2325040127SELFBOOKING</v>
      </c>
      <c r="B2705" s="41" t="s">
        <v>12700</v>
      </c>
      <c r="C2705" s="41" t="s">
        <v>12603</v>
      </c>
      <c r="D2705" s="41" t="s">
        <v>12604</v>
      </c>
      <c r="E2705" s="54">
        <v>651.52</v>
      </c>
      <c r="F2705" s="42">
        <v>45800.042361111111</v>
      </c>
      <c r="G2705" s="40"/>
      <c r="H2705" s="40"/>
    </row>
    <row r="2706" spans="1:8" x14ac:dyDescent="0.25">
      <c r="A2706" s="46" t="str">
        <f t="shared" si="111"/>
        <v>1658-2325040136SELFBOOKING</v>
      </c>
      <c r="B2706" s="41" t="s">
        <v>12701</v>
      </c>
      <c r="C2706" s="41" t="s">
        <v>12603</v>
      </c>
      <c r="D2706" s="41" t="s">
        <v>12604</v>
      </c>
      <c r="E2706" s="54">
        <v>1012.17</v>
      </c>
      <c r="F2706" s="42">
        <v>45800.042361111111</v>
      </c>
      <c r="G2706" s="40"/>
      <c r="H2706" s="40"/>
    </row>
    <row r="2707" spans="1:8" x14ac:dyDescent="0.25">
      <c r="A2707" s="46" t="str">
        <f t="shared" si="111"/>
        <v>0000015745660322000103</v>
      </c>
      <c r="B2707" s="41" t="s">
        <v>1967</v>
      </c>
      <c r="C2707" s="41" t="s">
        <v>986</v>
      </c>
      <c r="D2707" s="41" t="s">
        <v>9225</v>
      </c>
      <c r="E2707" s="54">
        <v>10000</v>
      </c>
      <c r="F2707" s="42">
        <v>45800.375</v>
      </c>
      <c r="G2707" s="40"/>
      <c r="H2707" s="40"/>
    </row>
    <row r="2708" spans="1:8" x14ac:dyDescent="0.25">
      <c r="A2708" s="46" t="str">
        <f t="shared" si="111"/>
        <v>05/2025 148307113000160</v>
      </c>
      <c r="B2708" s="41" t="s">
        <v>12702</v>
      </c>
      <c r="C2708" s="41" t="s">
        <v>8189</v>
      </c>
      <c r="D2708" s="41" t="s">
        <v>8190</v>
      </c>
      <c r="E2708" s="54">
        <v>269725.92</v>
      </c>
      <c r="F2708" s="42">
        <v>45800.384722222225</v>
      </c>
      <c r="G2708" s="40"/>
      <c r="H2708" s="40"/>
    </row>
    <row r="2709" spans="1:8" x14ac:dyDescent="0.25">
      <c r="A2709" s="46" t="str">
        <f t="shared" si="111"/>
        <v>0000552021264253000142</v>
      </c>
      <c r="B2709" s="41" t="s">
        <v>2004</v>
      </c>
      <c r="C2709" s="41" t="s">
        <v>504</v>
      </c>
      <c r="D2709" s="41" t="s">
        <v>7823</v>
      </c>
      <c r="E2709" s="54">
        <v>5974</v>
      </c>
      <c r="F2709" s="42">
        <v>45800.388888888891</v>
      </c>
      <c r="G2709" s="40"/>
      <c r="H2709" s="40"/>
    </row>
    <row r="2710" spans="1:8" x14ac:dyDescent="0.25">
      <c r="A2710" s="46" t="str">
        <f t="shared" si="111"/>
        <v>1009369790400888000142</v>
      </c>
      <c r="B2710" s="41" t="s">
        <v>12703</v>
      </c>
      <c r="C2710" s="41" t="s">
        <v>3844</v>
      </c>
      <c r="D2710" s="41" t="s">
        <v>3845</v>
      </c>
      <c r="E2710" s="54">
        <v>80202.77</v>
      </c>
      <c r="F2710" s="42">
        <v>45800.439583333333</v>
      </c>
      <c r="G2710" s="40"/>
      <c r="H2710" s="40"/>
    </row>
    <row r="2711" spans="1:8" x14ac:dyDescent="0.25">
      <c r="A2711" s="46" t="str">
        <f t="shared" si="111"/>
        <v>0040159295767943000231</v>
      </c>
      <c r="B2711" s="41" t="s">
        <v>12704</v>
      </c>
      <c r="C2711" s="41" t="s">
        <v>4554</v>
      </c>
      <c r="D2711" s="41" t="s">
        <v>4553</v>
      </c>
      <c r="E2711" s="54">
        <v>1900</v>
      </c>
      <c r="F2711" s="42">
        <v>45800.459722222222</v>
      </c>
      <c r="G2711" s="40"/>
      <c r="H2711" s="40"/>
    </row>
    <row r="2712" spans="1:8" x14ac:dyDescent="0.25">
      <c r="A2712" s="46" t="str">
        <f t="shared" si="111"/>
        <v>0002374781853798000116</v>
      </c>
      <c r="B2712" s="41" t="s">
        <v>12705</v>
      </c>
      <c r="C2712" s="41" t="s">
        <v>8567</v>
      </c>
      <c r="D2712" s="41" t="s">
        <v>12706</v>
      </c>
      <c r="E2712" s="54">
        <v>4679.25</v>
      </c>
      <c r="F2712" s="42">
        <v>45800.46597222222</v>
      </c>
      <c r="G2712" s="40"/>
      <c r="H2712" s="40"/>
    </row>
    <row r="2713" spans="1:8" x14ac:dyDescent="0.25">
      <c r="A2713" s="46" t="str">
        <f t="shared" si="111"/>
        <v>2025162518720938000141</v>
      </c>
      <c r="B2713" s="41" t="s">
        <v>2005</v>
      </c>
      <c r="C2713" s="41" t="s">
        <v>1111</v>
      </c>
      <c r="D2713" s="41" t="s">
        <v>5814</v>
      </c>
      <c r="E2713" s="54">
        <v>13322.22</v>
      </c>
      <c r="F2713" s="42">
        <v>45800.504166666666</v>
      </c>
      <c r="G2713" s="40"/>
      <c r="H2713" s="40"/>
    </row>
    <row r="2714" spans="1:8" x14ac:dyDescent="0.25">
      <c r="A2714" s="46" t="str">
        <f t="shared" si="111"/>
        <v>0000149987169900001389</v>
      </c>
      <c r="B2714" s="41" t="s">
        <v>2040</v>
      </c>
      <c r="C2714" s="41" t="s">
        <v>362</v>
      </c>
      <c r="D2714" s="41" t="s">
        <v>6022</v>
      </c>
      <c r="E2714" s="54">
        <v>111691.36</v>
      </c>
      <c r="F2714" s="42">
        <v>45800.511111111111</v>
      </c>
      <c r="G2714" s="40"/>
      <c r="H2714" s="40"/>
    </row>
    <row r="2715" spans="1:8" x14ac:dyDescent="0.25">
      <c r="A2715" s="46" t="str">
        <f t="shared" si="111"/>
        <v>0000249302408485000182</v>
      </c>
      <c r="B2715" s="41" t="s">
        <v>1946</v>
      </c>
      <c r="C2715" s="41" t="s">
        <v>350</v>
      </c>
      <c r="D2715" s="41" t="s">
        <v>10446</v>
      </c>
      <c r="E2715" s="54">
        <v>76829.38</v>
      </c>
      <c r="F2715" s="42">
        <v>45800.515277777777</v>
      </c>
      <c r="G2715" s="40"/>
      <c r="H2715" s="40"/>
    </row>
    <row r="2716" spans="1:8" x14ac:dyDescent="0.25">
      <c r="A2716" s="46" t="str">
        <f t="shared" si="111"/>
        <v>0006506959456277000176</v>
      </c>
      <c r="B2716" s="41" t="s">
        <v>1962</v>
      </c>
      <c r="C2716" s="41" t="s">
        <v>653</v>
      </c>
      <c r="D2716" s="41" t="s">
        <v>7972</v>
      </c>
      <c r="E2716" s="54">
        <v>76642.44</v>
      </c>
      <c r="F2716" s="42">
        <v>45800.518055555556</v>
      </c>
      <c r="G2716" s="40"/>
      <c r="H2716" s="40"/>
    </row>
    <row r="2717" spans="1:8" x14ac:dyDescent="0.25">
      <c r="A2717" s="46" t="str">
        <f t="shared" ref="A2717:A2754" si="112">B2717&amp;C2717</f>
        <v>0000015645660322000103</v>
      </c>
      <c r="B2717" s="41" t="s">
        <v>1966</v>
      </c>
      <c r="C2717" s="41" t="s">
        <v>986</v>
      </c>
      <c r="D2717" s="41" t="s">
        <v>9225</v>
      </c>
      <c r="E2717" s="54">
        <v>10000</v>
      </c>
      <c r="F2717" s="42">
        <v>45800.526388888888</v>
      </c>
      <c r="G2717" s="40"/>
      <c r="H2717" s="40"/>
    </row>
    <row r="2718" spans="1:8" x14ac:dyDescent="0.25">
      <c r="A2718" s="46" t="str">
        <f t="shared" si="112"/>
        <v>0001255730127872000186</v>
      </c>
      <c r="B2718" s="41" t="s">
        <v>12707</v>
      </c>
      <c r="C2718" s="41" t="s">
        <v>47</v>
      </c>
      <c r="D2718" s="41" t="s">
        <v>4409</v>
      </c>
      <c r="E2718" s="54">
        <v>0</v>
      </c>
      <c r="F2718" s="42">
        <v>45800.575694444444</v>
      </c>
      <c r="G2718" s="40"/>
      <c r="H2718" s="40"/>
    </row>
    <row r="2719" spans="1:8" x14ac:dyDescent="0.25">
      <c r="A2719" s="46" t="str">
        <f t="shared" si="112"/>
        <v>00012557R - NC30127872000186</v>
      </c>
      <c r="B2719" s="41" t="s">
        <v>12708</v>
      </c>
      <c r="C2719" s="41" t="s">
        <v>47</v>
      </c>
      <c r="D2719" s="41" t="s">
        <v>4409</v>
      </c>
      <c r="E2719" s="54">
        <v>-2902.21</v>
      </c>
      <c r="F2719" s="42">
        <v>45800.588194444441</v>
      </c>
      <c r="G2719" s="40"/>
      <c r="H2719" s="40"/>
    </row>
    <row r="2720" spans="1:8" x14ac:dyDescent="0.25">
      <c r="A2720" s="46" t="str">
        <f t="shared" si="112"/>
        <v>8026616716727386000178</v>
      </c>
      <c r="B2720" s="41" t="s">
        <v>12709</v>
      </c>
      <c r="C2720" s="41" t="s">
        <v>8678</v>
      </c>
      <c r="D2720" s="41" t="s">
        <v>8679</v>
      </c>
      <c r="E2720" s="54">
        <v>32.9</v>
      </c>
      <c r="F2720" s="42">
        <v>45800.61041666667</v>
      </c>
      <c r="G2720" s="40"/>
      <c r="H2720" s="40"/>
    </row>
    <row r="2721" spans="1:8" x14ac:dyDescent="0.25">
      <c r="A2721" s="46" t="str">
        <f t="shared" si="112"/>
        <v>8651650816727386000178</v>
      </c>
      <c r="B2721" s="41" t="s">
        <v>12710</v>
      </c>
      <c r="C2721" s="41" t="s">
        <v>8678</v>
      </c>
      <c r="D2721" s="41" t="s">
        <v>8679</v>
      </c>
      <c r="E2721" s="54">
        <v>24.16</v>
      </c>
      <c r="F2721" s="42">
        <v>45800.621527777781</v>
      </c>
      <c r="G2721" s="40"/>
      <c r="H2721" s="40"/>
    </row>
    <row r="2722" spans="1:8" x14ac:dyDescent="0.25">
      <c r="A2722" s="46" t="str">
        <f t="shared" si="112"/>
        <v>0195116937083474000154</v>
      </c>
      <c r="B2722" s="41" t="s">
        <v>12711</v>
      </c>
      <c r="C2722" s="41" t="s">
        <v>3197</v>
      </c>
      <c r="D2722" s="41" t="s">
        <v>3198</v>
      </c>
      <c r="E2722" s="54">
        <v>386.36</v>
      </c>
      <c r="F2722" s="42">
        <v>45800.654166666667</v>
      </c>
      <c r="G2722" s="40"/>
      <c r="H2722" s="40"/>
    </row>
    <row r="2723" spans="1:8" x14ac:dyDescent="0.25">
      <c r="A2723" s="46" t="str">
        <f t="shared" si="112"/>
        <v>S6653070000006530</v>
      </c>
      <c r="B2723" s="41" t="s">
        <v>12712</v>
      </c>
      <c r="C2723" s="41" t="s">
        <v>9397</v>
      </c>
      <c r="D2723" s="41" t="s">
        <v>9398</v>
      </c>
      <c r="E2723" s="54">
        <v>58200</v>
      </c>
      <c r="F2723" s="42">
        <v>45800.663888888892</v>
      </c>
      <c r="G2723" s="40"/>
      <c r="H2723" s="40"/>
    </row>
    <row r="2724" spans="1:8" x14ac:dyDescent="0.25">
      <c r="A2724" s="46" t="str">
        <f t="shared" si="112"/>
        <v>0020250683469957000109</v>
      </c>
      <c r="B2724" s="41" t="s">
        <v>1320</v>
      </c>
      <c r="C2724" s="41" t="s">
        <v>221</v>
      </c>
      <c r="D2724" s="41" t="s">
        <v>10416</v>
      </c>
      <c r="E2724" s="54">
        <v>515151.82</v>
      </c>
      <c r="F2724" s="42">
        <v>45800.711805555555</v>
      </c>
      <c r="G2724" s="40"/>
      <c r="H2724" s="40"/>
    </row>
    <row r="2725" spans="1:8" x14ac:dyDescent="0.25">
      <c r="A2725" s="46" t="str">
        <f t="shared" si="112"/>
        <v>8026871016727386000178</v>
      </c>
      <c r="B2725" s="41" t="s">
        <v>12713</v>
      </c>
      <c r="C2725" s="41" t="s">
        <v>8678</v>
      </c>
      <c r="D2725" s="41" t="s">
        <v>8679</v>
      </c>
      <c r="E2725" s="54">
        <v>32.9</v>
      </c>
      <c r="F2725" s="42">
        <v>45800.724999999999</v>
      </c>
      <c r="G2725" s="40"/>
      <c r="H2725" s="40"/>
    </row>
    <row r="2726" spans="1:8" x14ac:dyDescent="0.25">
      <c r="A2726" s="46" t="str">
        <f t="shared" si="112"/>
        <v>1630-2425040028SELFBOOKING</v>
      </c>
      <c r="B2726" s="41" t="s">
        <v>12714</v>
      </c>
      <c r="C2726" s="41" t="s">
        <v>12603</v>
      </c>
      <c r="D2726" s="41" t="s">
        <v>12604</v>
      </c>
      <c r="E2726" s="54">
        <v>976.93</v>
      </c>
      <c r="F2726" s="42">
        <v>45801.041666666664</v>
      </c>
      <c r="G2726" s="40"/>
      <c r="H2726" s="40"/>
    </row>
    <row r="2727" spans="1:8" x14ac:dyDescent="0.25">
      <c r="A2727" s="46" t="str">
        <f t="shared" si="112"/>
        <v>401-2425040043SELFBOOKING</v>
      </c>
      <c r="B2727" s="41" t="s">
        <v>12715</v>
      </c>
      <c r="C2727" s="41" t="s">
        <v>12603</v>
      </c>
      <c r="D2727" s="41" t="s">
        <v>12604</v>
      </c>
      <c r="E2727" s="54">
        <v>976.93</v>
      </c>
      <c r="F2727" s="42">
        <v>45801.041666666664</v>
      </c>
      <c r="G2727" s="40"/>
      <c r="H2727" s="40"/>
    </row>
    <row r="2728" spans="1:8" x14ac:dyDescent="0.25">
      <c r="A2728" s="46" t="str">
        <f t="shared" si="112"/>
        <v>50438-2425040057SELFBOOKING</v>
      </c>
      <c r="B2728" s="41" t="s">
        <v>12716</v>
      </c>
      <c r="C2728" s="41" t="s">
        <v>12603</v>
      </c>
      <c r="D2728" s="41" t="s">
        <v>12604</v>
      </c>
      <c r="E2728" s="54">
        <v>1789.17</v>
      </c>
      <c r="F2728" s="42">
        <v>45801.041666666664</v>
      </c>
      <c r="G2728" s="40"/>
      <c r="H2728" s="40"/>
    </row>
    <row r="2729" spans="1:8" x14ac:dyDescent="0.25">
      <c r="A2729" s="46" t="str">
        <f t="shared" si="112"/>
        <v>50438-2425040108SELFBOOKING</v>
      </c>
      <c r="B2729" s="41" t="s">
        <v>12717</v>
      </c>
      <c r="C2729" s="41" t="s">
        <v>12603</v>
      </c>
      <c r="D2729" s="41" t="s">
        <v>12604</v>
      </c>
      <c r="E2729" s="54">
        <v>2117.52</v>
      </c>
      <c r="F2729" s="42">
        <v>45801.042361111111</v>
      </c>
      <c r="G2729" s="40"/>
      <c r="H2729" s="40"/>
    </row>
    <row r="2730" spans="1:8" x14ac:dyDescent="0.25">
      <c r="A2730" s="46" t="str">
        <f t="shared" si="112"/>
        <v>02333-2425040118SELFBOOKING</v>
      </c>
      <c r="B2730" s="41" t="s">
        <v>12718</v>
      </c>
      <c r="C2730" s="41" t="s">
        <v>12603</v>
      </c>
      <c r="D2730" s="41" t="s">
        <v>12604</v>
      </c>
      <c r="E2730" s="54">
        <v>1020.52</v>
      </c>
      <c r="F2730" s="42">
        <v>45801.042361111111</v>
      </c>
      <c r="G2730" s="40"/>
      <c r="H2730" s="40"/>
    </row>
    <row r="2731" spans="1:8" x14ac:dyDescent="0.25">
      <c r="A2731" s="46" t="str">
        <f t="shared" si="112"/>
        <v>50438-2425040126SELFBOOKING</v>
      </c>
      <c r="B2731" s="41" t="s">
        <v>12719</v>
      </c>
      <c r="C2731" s="41" t="s">
        <v>12603</v>
      </c>
      <c r="D2731" s="41" t="s">
        <v>12604</v>
      </c>
      <c r="E2731" s="54">
        <v>1140.52</v>
      </c>
      <c r="F2731" s="42">
        <v>45801.042361111111</v>
      </c>
      <c r="G2731" s="40"/>
      <c r="H2731" s="40"/>
    </row>
    <row r="2732" spans="1:8" x14ac:dyDescent="0.25">
      <c r="A2732" s="46" t="str">
        <f t="shared" si="112"/>
        <v>371-2425040135SELFBOOKING</v>
      </c>
      <c r="B2732" s="41" t="s">
        <v>12720</v>
      </c>
      <c r="C2732" s="41" t="s">
        <v>12603</v>
      </c>
      <c r="D2732" s="41" t="s">
        <v>12604</v>
      </c>
      <c r="E2732" s="54">
        <v>4752.49</v>
      </c>
      <c r="F2732" s="42">
        <v>45801.042361111111</v>
      </c>
      <c r="G2732" s="40"/>
      <c r="H2732" s="40"/>
    </row>
    <row r="2733" spans="1:8" x14ac:dyDescent="0.25">
      <c r="A2733" s="46" t="str">
        <f t="shared" si="112"/>
        <v>02333-2425040147SELFBOOKING</v>
      </c>
      <c r="B2733" s="41" t="s">
        <v>12721</v>
      </c>
      <c r="C2733" s="41" t="s">
        <v>12603</v>
      </c>
      <c r="D2733" s="41" t="s">
        <v>12604</v>
      </c>
      <c r="E2733" s="54">
        <v>544.95000000000005</v>
      </c>
      <c r="F2733" s="42">
        <v>45801.042361111111</v>
      </c>
      <c r="G2733" s="40"/>
      <c r="H2733" s="40"/>
    </row>
    <row r="2734" spans="1:8" x14ac:dyDescent="0.25">
      <c r="A2734" s="46" t="str">
        <f t="shared" si="112"/>
        <v>1567-2425040156SELFBOOKING</v>
      </c>
      <c r="B2734" s="41" t="s">
        <v>12722</v>
      </c>
      <c r="C2734" s="41" t="s">
        <v>12603</v>
      </c>
      <c r="D2734" s="41" t="s">
        <v>12604</v>
      </c>
      <c r="E2734" s="54">
        <v>2716.81</v>
      </c>
      <c r="F2734" s="42">
        <v>45801.042361111111</v>
      </c>
      <c r="G2734" s="40"/>
      <c r="H2734" s="40"/>
    </row>
    <row r="2735" spans="1:8" x14ac:dyDescent="0.25">
      <c r="A2735" s="46" t="str">
        <f t="shared" si="112"/>
        <v>1613-2425040208SELFBOOKING</v>
      </c>
      <c r="B2735" s="41" t="s">
        <v>12723</v>
      </c>
      <c r="C2735" s="41" t="s">
        <v>12603</v>
      </c>
      <c r="D2735" s="41" t="s">
        <v>12604</v>
      </c>
      <c r="E2735" s="54">
        <v>586.95000000000005</v>
      </c>
      <c r="F2735" s="42">
        <v>45801.043055555558</v>
      </c>
      <c r="G2735" s="40"/>
      <c r="H2735" s="40"/>
    </row>
    <row r="2736" spans="1:8" x14ac:dyDescent="0.25">
      <c r="A2736" s="46" t="str">
        <f t="shared" si="112"/>
        <v>02198-2425040216SELFBOOKING</v>
      </c>
      <c r="B2736" s="41" t="s">
        <v>12724</v>
      </c>
      <c r="C2736" s="41" t="s">
        <v>12603</v>
      </c>
      <c r="D2736" s="41" t="s">
        <v>12604</v>
      </c>
      <c r="E2736" s="54">
        <v>3623.57</v>
      </c>
      <c r="F2736" s="42">
        <v>45801.043055555558</v>
      </c>
      <c r="G2736" s="40"/>
      <c r="H2736" s="40"/>
    </row>
    <row r="2737" spans="1:8" x14ac:dyDescent="0.25">
      <c r="A2737" s="46" t="str">
        <f t="shared" si="112"/>
        <v>476-2425040227SELFBOOKING</v>
      </c>
      <c r="B2737" s="41" t="s">
        <v>12725</v>
      </c>
      <c r="C2737" s="41" t="s">
        <v>12603</v>
      </c>
      <c r="D2737" s="41" t="s">
        <v>12604</v>
      </c>
      <c r="E2737" s="54">
        <v>807.45</v>
      </c>
      <c r="F2737" s="42">
        <v>45801.043055555558</v>
      </c>
      <c r="G2737" s="40"/>
      <c r="H2737" s="40"/>
    </row>
    <row r="2738" spans="1:8" x14ac:dyDescent="0.25">
      <c r="A2738" s="46" t="str">
        <f t="shared" si="112"/>
        <v>50433-2425040236SELFBOOKING</v>
      </c>
      <c r="B2738" s="41" t="s">
        <v>12726</v>
      </c>
      <c r="C2738" s="41" t="s">
        <v>12603</v>
      </c>
      <c r="D2738" s="41" t="s">
        <v>12604</v>
      </c>
      <c r="E2738" s="54">
        <v>1308.01</v>
      </c>
      <c r="F2738" s="42">
        <v>45801.043055555558</v>
      </c>
      <c r="G2738" s="40"/>
      <c r="H2738" s="40"/>
    </row>
    <row r="2739" spans="1:8" x14ac:dyDescent="0.25">
      <c r="A2739" s="46" t="str">
        <f t="shared" si="112"/>
        <v>0202584644591001000123</v>
      </c>
      <c r="B2739" s="41" t="s">
        <v>2042</v>
      </c>
      <c r="C2739" s="41" t="s">
        <v>373</v>
      </c>
      <c r="D2739" s="41" t="s">
        <v>10406</v>
      </c>
      <c r="E2739" s="54">
        <v>19648.09</v>
      </c>
      <c r="F2739" s="42">
        <v>45803.375694444447</v>
      </c>
      <c r="G2739" s="40"/>
      <c r="H2739" s="40"/>
    </row>
    <row r="2740" spans="1:8" x14ac:dyDescent="0.25">
      <c r="A2740" s="46" t="str">
        <f t="shared" si="112"/>
        <v>0000023136581531000162</v>
      </c>
      <c r="B2740" s="41" t="s">
        <v>2202</v>
      </c>
      <c r="C2740" s="41" t="s">
        <v>1732</v>
      </c>
      <c r="D2740" s="41" t="s">
        <v>8727</v>
      </c>
      <c r="E2740" s="54">
        <v>1005.92</v>
      </c>
      <c r="F2740" s="42">
        <v>45803.399305555555</v>
      </c>
      <c r="G2740" s="40"/>
      <c r="H2740" s="40"/>
    </row>
    <row r="2741" spans="1:8" x14ac:dyDescent="0.25">
      <c r="A2741" s="46" t="str">
        <f t="shared" si="112"/>
        <v>0000539129148771000102</v>
      </c>
      <c r="B2741" s="41" t="s">
        <v>2067</v>
      </c>
      <c r="C2741" s="41" t="s">
        <v>1684</v>
      </c>
      <c r="D2741" s="41" t="s">
        <v>10259</v>
      </c>
      <c r="E2741" s="54">
        <v>4430</v>
      </c>
      <c r="F2741" s="42">
        <v>45803.402083333334</v>
      </c>
      <c r="G2741" s="40"/>
      <c r="H2741" s="40"/>
    </row>
    <row r="2742" spans="1:8" x14ac:dyDescent="0.25">
      <c r="A2742" s="46" t="str">
        <f t="shared" si="112"/>
        <v>0002910733296922000147</v>
      </c>
      <c r="B2742" s="41" t="s">
        <v>2043</v>
      </c>
      <c r="C2742" s="41" t="s">
        <v>848</v>
      </c>
      <c r="D2742" s="41" t="s">
        <v>10048</v>
      </c>
      <c r="E2742" s="54">
        <v>610</v>
      </c>
      <c r="F2742" s="42">
        <v>45803.412499999999</v>
      </c>
      <c r="G2742" s="40"/>
      <c r="H2742" s="40"/>
    </row>
    <row r="2743" spans="1:8" x14ac:dyDescent="0.25">
      <c r="A2743" s="46" t="str">
        <f t="shared" si="112"/>
        <v>0000096239872381000134</v>
      </c>
      <c r="B2743" s="41" t="s">
        <v>2066</v>
      </c>
      <c r="C2743" s="41" t="s">
        <v>477</v>
      </c>
      <c r="D2743" s="41" t="s">
        <v>5523</v>
      </c>
      <c r="E2743" s="54">
        <v>3761.24</v>
      </c>
      <c r="F2743" s="42">
        <v>45803.443055555559</v>
      </c>
      <c r="G2743" s="40"/>
      <c r="H2743" s="40"/>
    </row>
    <row r="2744" spans="1:8" x14ac:dyDescent="0.25">
      <c r="A2744" s="46" t="str">
        <f t="shared" si="112"/>
        <v>0010338196534094000158</v>
      </c>
      <c r="B2744" s="41" t="s">
        <v>1947</v>
      </c>
      <c r="C2744" s="41" t="s">
        <v>149</v>
      </c>
      <c r="D2744" s="41" t="s">
        <v>3207</v>
      </c>
      <c r="E2744" s="54">
        <v>50557.4</v>
      </c>
      <c r="F2744" s="42">
        <v>45803.45416666667</v>
      </c>
      <c r="G2744" s="40"/>
      <c r="H2744" s="40"/>
    </row>
    <row r="2745" spans="1:8" x14ac:dyDescent="0.25">
      <c r="A2745" s="46" t="str">
        <f t="shared" si="112"/>
        <v>0010338496534094000158</v>
      </c>
      <c r="B2745" s="41" t="s">
        <v>1948</v>
      </c>
      <c r="C2745" s="41" t="s">
        <v>149</v>
      </c>
      <c r="D2745" s="41" t="s">
        <v>3207</v>
      </c>
      <c r="E2745" s="54">
        <v>183243.6</v>
      </c>
      <c r="F2745" s="42">
        <v>45803.458333333336</v>
      </c>
      <c r="G2745" s="40"/>
      <c r="H2745" s="40"/>
    </row>
    <row r="2746" spans="1:8" x14ac:dyDescent="0.25">
      <c r="A2746" s="46" t="str">
        <f t="shared" si="112"/>
        <v>0000100824427002000120</v>
      </c>
      <c r="B2746" s="41" t="s">
        <v>2044</v>
      </c>
      <c r="C2746" s="41" t="s">
        <v>709</v>
      </c>
      <c r="D2746" s="41" t="s">
        <v>9038</v>
      </c>
      <c r="E2746" s="54">
        <v>13345.17</v>
      </c>
      <c r="F2746" s="42">
        <v>45803.462500000001</v>
      </c>
      <c r="G2746" s="40"/>
      <c r="H2746" s="40"/>
    </row>
    <row r="2747" spans="1:8" x14ac:dyDescent="0.25">
      <c r="A2747" s="46" t="str">
        <f t="shared" si="112"/>
        <v>0005583061366936000125</v>
      </c>
      <c r="B2747" s="41" t="s">
        <v>2199</v>
      </c>
      <c r="C2747" s="41" t="s">
        <v>2198</v>
      </c>
      <c r="D2747" s="41" t="s">
        <v>5381</v>
      </c>
      <c r="E2747" s="54">
        <v>25000</v>
      </c>
      <c r="F2747" s="42">
        <v>45803.467361111114</v>
      </c>
      <c r="G2747" s="40"/>
      <c r="H2747" s="40"/>
    </row>
    <row r="2748" spans="1:8" x14ac:dyDescent="0.25">
      <c r="A2748" s="46" t="str">
        <f t="shared" si="112"/>
        <v>0001214107945678000609</v>
      </c>
      <c r="B2748" s="41" t="s">
        <v>2045</v>
      </c>
      <c r="C2748" s="41" t="s">
        <v>367</v>
      </c>
      <c r="D2748" s="41" t="s">
        <v>9018</v>
      </c>
      <c r="E2748" s="54">
        <v>74295.69</v>
      </c>
      <c r="F2748" s="42">
        <v>45803.475694444445</v>
      </c>
      <c r="G2748" s="40"/>
      <c r="H2748" s="40"/>
    </row>
    <row r="2749" spans="1:8" x14ac:dyDescent="0.25">
      <c r="A2749" s="46" t="str">
        <f t="shared" si="112"/>
        <v>0272729272381189001001</v>
      </c>
      <c r="B2749" s="41" t="s">
        <v>1858</v>
      </c>
      <c r="C2749" s="41" t="s">
        <v>347</v>
      </c>
      <c r="D2749" s="41" t="s">
        <v>4872</v>
      </c>
      <c r="E2749" s="54">
        <v>49112.05</v>
      </c>
      <c r="F2749" s="42">
        <v>45803.478472222225</v>
      </c>
      <c r="G2749" s="40"/>
      <c r="H2749" s="40"/>
    </row>
    <row r="2750" spans="1:8" x14ac:dyDescent="0.25">
      <c r="A2750" s="46" t="str">
        <f t="shared" si="112"/>
        <v>001-002-000049Comité Nacional Paraguayo del Consejo Internacional de Grandes Redes Eléctricas</v>
      </c>
      <c r="B2750" s="41" t="s">
        <v>12727</v>
      </c>
      <c r="C2750" s="41" t="s">
        <v>12728</v>
      </c>
      <c r="D2750" s="41" t="s">
        <v>12729</v>
      </c>
      <c r="E2750" s="54">
        <v>4200</v>
      </c>
      <c r="F2750" s="42">
        <v>45803.481944444444</v>
      </c>
      <c r="G2750" s="40"/>
      <c r="H2750" s="40"/>
    </row>
    <row r="2751" spans="1:8" x14ac:dyDescent="0.25">
      <c r="A2751" s="46" t="str">
        <f t="shared" si="112"/>
        <v>0000015545660322000103</v>
      </c>
      <c r="B2751" s="41" t="s">
        <v>1176</v>
      </c>
      <c r="C2751" s="41" t="s">
        <v>986</v>
      </c>
      <c r="D2751" s="41" t="s">
        <v>9225</v>
      </c>
      <c r="E2751" s="54">
        <v>10000</v>
      </c>
      <c r="F2751" s="42">
        <v>45803.489583333336</v>
      </c>
      <c r="G2751" s="40"/>
      <c r="H2751" s="40"/>
    </row>
    <row r="2752" spans="1:8" x14ac:dyDescent="0.25">
      <c r="A2752" s="46" t="str">
        <f t="shared" si="112"/>
        <v>0272729172381189001001</v>
      </c>
      <c r="B2752" s="41" t="s">
        <v>1856</v>
      </c>
      <c r="C2752" s="41" t="s">
        <v>347</v>
      </c>
      <c r="D2752" s="41" t="s">
        <v>4872</v>
      </c>
      <c r="E2752" s="54">
        <v>90866.9</v>
      </c>
      <c r="F2752" s="42">
        <v>45803.493055555555</v>
      </c>
      <c r="G2752" s="40"/>
      <c r="H2752" s="40"/>
    </row>
    <row r="2753" spans="1:8" x14ac:dyDescent="0.25">
      <c r="A2753" s="46" t="str">
        <f t="shared" si="112"/>
        <v>ADTO - 27.05.202500693135000180</v>
      </c>
      <c r="B2753" s="41" t="s">
        <v>12730</v>
      </c>
      <c r="C2753" s="41" t="s">
        <v>9689</v>
      </c>
      <c r="D2753" s="41" t="s">
        <v>9690</v>
      </c>
      <c r="E2753" s="54">
        <v>10798.5</v>
      </c>
      <c r="F2753" s="42">
        <v>45803.495138888888</v>
      </c>
      <c r="G2753" s="40"/>
      <c r="H2753" s="40"/>
    </row>
    <row r="2754" spans="1:8" x14ac:dyDescent="0.25">
      <c r="A2754" s="46" t="str">
        <f t="shared" si="112"/>
        <v>DESP#000057419462</v>
      </c>
      <c r="B2754" s="41" t="s">
        <v>12731</v>
      </c>
      <c r="C2754" s="41"/>
      <c r="D2754" s="41" t="s">
        <v>12732</v>
      </c>
      <c r="E2754" s="54">
        <v>839.91</v>
      </c>
      <c r="F2754" s="42">
        <v>45803.554861111108</v>
      </c>
      <c r="G2754" s="40"/>
      <c r="H2754" s="40"/>
    </row>
    <row r="2755" spans="1:8" x14ac:dyDescent="0.25">
      <c r="A2755" s="46" t="str">
        <f t="shared" ref="A2755:A2789" si="113">B2755&amp;C2755</f>
        <v>DESP#000057419599</v>
      </c>
      <c r="B2755" s="41" t="s">
        <v>12733</v>
      </c>
      <c r="C2755" s="41"/>
      <c r="D2755" s="41" t="s">
        <v>12142</v>
      </c>
      <c r="E2755" s="54">
        <v>367.79</v>
      </c>
      <c r="F2755" s="42">
        <v>45803.554861111108</v>
      </c>
      <c r="G2755" s="40"/>
      <c r="H2755" s="40"/>
    </row>
    <row r="2756" spans="1:8" x14ac:dyDescent="0.25">
      <c r="A2756" s="46" t="str">
        <f t="shared" si="113"/>
        <v>DESP#000057419662</v>
      </c>
      <c r="B2756" s="41" t="s">
        <v>12734</v>
      </c>
      <c r="C2756" s="41"/>
      <c r="D2756" s="41" t="s">
        <v>12068</v>
      </c>
      <c r="E2756" s="54">
        <v>74.47</v>
      </c>
      <c r="F2756" s="42">
        <v>45803.554861111108</v>
      </c>
      <c r="G2756" s="40"/>
      <c r="H2756" s="40"/>
    </row>
    <row r="2757" spans="1:8" x14ac:dyDescent="0.25">
      <c r="A2757" s="46" t="str">
        <f t="shared" si="113"/>
        <v>DESP#000057502116</v>
      </c>
      <c r="B2757" s="41" t="s">
        <v>12735</v>
      </c>
      <c r="C2757" s="41"/>
      <c r="D2757" s="41" t="s">
        <v>12736</v>
      </c>
      <c r="E2757" s="54">
        <v>13.21</v>
      </c>
      <c r="F2757" s="42">
        <v>45803.554861111108</v>
      </c>
      <c r="G2757" s="40"/>
      <c r="H2757" s="40"/>
    </row>
    <row r="2758" spans="1:8" x14ac:dyDescent="0.25">
      <c r="A2758" s="46" t="str">
        <f t="shared" si="113"/>
        <v>DESP#000057502176</v>
      </c>
      <c r="B2758" s="41" t="s">
        <v>12737</v>
      </c>
      <c r="C2758" s="41"/>
      <c r="D2758" s="41" t="s">
        <v>12407</v>
      </c>
      <c r="E2758" s="54">
        <v>202.82</v>
      </c>
      <c r="F2758" s="42">
        <v>45803.554861111108</v>
      </c>
      <c r="G2758" s="40"/>
      <c r="H2758" s="40"/>
    </row>
    <row r="2759" spans="1:8" x14ac:dyDescent="0.25">
      <c r="A2759" s="46" t="str">
        <f t="shared" si="113"/>
        <v>DESP#000057503019</v>
      </c>
      <c r="B2759" s="41" t="s">
        <v>12738</v>
      </c>
      <c r="C2759" s="41"/>
      <c r="D2759" s="41" t="s">
        <v>12366</v>
      </c>
      <c r="E2759" s="54">
        <v>217.71</v>
      </c>
      <c r="F2759" s="42">
        <v>45803.554861111108</v>
      </c>
      <c r="G2759" s="40"/>
      <c r="H2759" s="40"/>
    </row>
    <row r="2760" spans="1:8" x14ac:dyDescent="0.25">
      <c r="A2760" s="46" t="str">
        <f t="shared" si="113"/>
        <v>DESP#000057526058</v>
      </c>
      <c r="B2760" s="41" t="s">
        <v>12739</v>
      </c>
      <c r="C2760" s="41"/>
      <c r="D2760" s="41" t="s">
        <v>12217</v>
      </c>
      <c r="E2760" s="54">
        <v>84.16</v>
      </c>
      <c r="F2760" s="42">
        <v>45803.554861111108</v>
      </c>
      <c r="G2760" s="40"/>
      <c r="H2760" s="40"/>
    </row>
    <row r="2761" spans="1:8" x14ac:dyDescent="0.25">
      <c r="A2761" s="46" t="str">
        <f t="shared" si="113"/>
        <v>DESP#000057526391</v>
      </c>
      <c r="B2761" s="41" t="s">
        <v>12740</v>
      </c>
      <c r="C2761" s="41"/>
      <c r="D2761" s="41" t="s">
        <v>11665</v>
      </c>
      <c r="E2761" s="54">
        <v>296.06</v>
      </c>
      <c r="F2761" s="42">
        <v>45803.554861111108</v>
      </c>
      <c r="G2761" s="40"/>
      <c r="H2761" s="40"/>
    </row>
    <row r="2762" spans="1:8" x14ac:dyDescent="0.25">
      <c r="A2762" s="46" t="str">
        <f t="shared" si="113"/>
        <v>DESP#000057526444</v>
      </c>
      <c r="B2762" s="41" t="s">
        <v>12741</v>
      </c>
      <c r="C2762" s="41"/>
      <c r="D2762" s="41" t="s">
        <v>12136</v>
      </c>
      <c r="E2762" s="54">
        <v>230.61</v>
      </c>
      <c r="F2762" s="42">
        <v>45803.554861111108</v>
      </c>
      <c r="G2762" s="40"/>
      <c r="H2762" s="40"/>
    </row>
    <row r="2763" spans="1:8" x14ac:dyDescent="0.25">
      <c r="A2763" s="46" t="str">
        <f t="shared" si="113"/>
        <v>DESP#000057526445</v>
      </c>
      <c r="B2763" s="41" t="s">
        <v>12742</v>
      </c>
      <c r="C2763" s="41"/>
      <c r="D2763" s="41" t="s">
        <v>11665</v>
      </c>
      <c r="E2763" s="54">
        <v>354.15</v>
      </c>
      <c r="F2763" s="42">
        <v>45803.554861111108</v>
      </c>
      <c r="G2763" s="40"/>
      <c r="H2763" s="40"/>
    </row>
    <row r="2764" spans="1:8" x14ac:dyDescent="0.25">
      <c r="A2764" s="46" t="str">
        <f t="shared" si="113"/>
        <v>DESP#000057526526</v>
      </c>
      <c r="B2764" s="41" t="s">
        <v>12743</v>
      </c>
      <c r="C2764" s="41"/>
      <c r="D2764" s="41" t="s">
        <v>12205</v>
      </c>
      <c r="E2764" s="54">
        <v>485.09</v>
      </c>
      <c r="F2764" s="42">
        <v>45803.554861111108</v>
      </c>
      <c r="G2764" s="40"/>
      <c r="H2764" s="40"/>
    </row>
    <row r="2765" spans="1:8" x14ac:dyDescent="0.25">
      <c r="A2765" s="46" t="str">
        <f t="shared" si="113"/>
        <v>DESP#000057526542</v>
      </c>
      <c r="B2765" s="41" t="s">
        <v>12744</v>
      </c>
      <c r="C2765" s="41"/>
      <c r="D2765" s="41" t="s">
        <v>12472</v>
      </c>
      <c r="E2765" s="54">
        <v>77.63</v>
      </c>
      <c r="F2765" s="42">
        <v>45803.554861111108</v>
      </c>
      <c r="G2765" s="40"/>
      <c r="H2765" s="40"/>
    </row>
    <row r="2766" spans="1:8" x14ac:dyDescent="0.25">
      <c r="A2766" s="46" t="str">
        <f t="shared" si="113"/>
        <v>DESP#000057526628</v>
      </c>
      <c r="B2766" s="41" t="s">
        <v>12745</v>
      </c>
      <c r="C2766" s="41"/>
      <c r="D2766" s="41" t="s">
        <v>12396</v>
      </c>
      <c r="E2766" s="54">
        <v>89.97</v>
      </c>
      <c r="F2766" s="42">
        <v>45803.554861111108</v>
      </c>
      <c r="G2766" s="40"/>
      <c r="H2766" s="40"/>
    </row>
    <row r="2767" spans="1:8" x14ac:dyDescent="0.25">
      <c r="A2767" s="46" t="str">
        <f t="shared" si="113"/>
        <v>DESP#000057536087</v>
      </c>
      <c r="B2767" s="41" t="s">
        <v>12746</v>
      </c>
      <c r="C2767" s="41"/>
      <c r="D2767" s="41" t="s">
        <v>11584</v>
      </c>
      <c r="E2767" s="54">
        <v>22.9</v>
      </c>
      <c r="F2767" s="42">
        <v>45803.554861111108</v>
      </c>
      <c r="G2767" s="40"/>
      <c r="H2767" s="40"/>
    </row>
    <row r="2768" spans="1:8" x14ac:dyDescent="0.25">
      <c r="A2768" s="46" t="str">
        <f t="shared" si="113"/>
        <v>DESP#000057536823</v>
      </c>
      <c r="B2768" s="41" t="s">
        <v>12747</v>
      </c>
      <c r="C2768" s="41"/>
      <c r="D2768" s="41" t="s">
        <v>12440</v>
      </c>
      <c r="E2768" s="54">
        <v>286.81</v>
      </c>
      <c r="F2768" s="42">
        <v>45803.554861111108</v>
      </c>
      <c r="G2768" s="40"/>
      <c r="H2768" s="40"/>
    </row>
    <row r="2769" spans="1:8" x14ac:dyDescent="0.25">
      <c r="A2769" s="46" t="str">
        <f t="shared" si="113"/>
        <v>DESP#000057604024</v>
      </c>
      <c r="B2769" s="41" t="s">
        <v>12748</v>
      </c>
      <c r="C2769" s="41"/>
      <c r="D2769" s="41" t="s">
        <v>11444</v>
      </c>
      <c r="E2769" s="54">
        <v>340</v>
      </c>
      <c r="F2769" s="42">
        <v>45803.554861111108</v>
      </c>
      <c r="G2769" s="40"/>
      <c r="H2769" s="40"/>
    </row>
    <row r="2770" spans="1:8" x14ac:dyDescent="0.25">
      <c r="A2770" s="46" t="str">
        <f t="shared" si="113"/>
        <v>DESP#000057604039</v>
      </c>
      <c r="B2770" s="41" t="s">
        <v>12749</v>
      </c>
      <c r="C2770" s="41"/>
      <c r="D2770" s="41" t="s">
        <v>11444</v>
      </c>
      <c r="E2770" s="54">
        <v>340</v>
      </c>
      <c r="F2770" s="42">
        <v>45803.554861111108</v>
      </c>
      <c r="G2770" s="40"/>
      <c r="H2770" s="40"/>
    </row>
    <row r="2771" spans="1:8" x14ac:dyDescent="0.25">
      <c r="A2771" s="46" t="str">
        <f t="shared" si="113"/>
        <v>DESP#000057604048</v>
      </c>
      <c r="B2771" s="41" t="s">
        <v>12750</v>
      </c>
      <c r="C2771" s="41"/>
      <c r="D2771" s="41" t="s">
        <v>11444</v>
      </c>
      <c r="E2771" s="54">
        <v>170</v>
      </c>
      <c r="F2771" s="42">
        <v>45803.554861111108</v>
      </c>
      <c r="G2771" s="40"/>
      <c r="H2771" s="40"/>
    </row>
    <row r="2772" spans="1:8" x14ac:dyDescent="0.25">
      <c r="A2772" s="46" t="str">
        <f t="shared" si="113"/>
        <v>0762180472381189001001</v>
      </c>
      <c r="B2772" s="41" t="s">
        <v>1854</v>
      </c>
      <c r="C2772" s="41" t="s">
        <v>347</v>
      </c>
      <c r="D2772" s="41" t="s">
        <v>4872</v>
      </c>
      <c r="E2772" s="54">
        <v>123667.75</v>
      </c>
      <c r="F2772" s="42">
        <v>45803.561805555553</v>
      </c>
      <c r="G2772" s="40"/>
      <c r="H2772" s="40"/>
    </row>
    <row r="2773" spans="1:8" x14ac:dyDescent="0.25">
      <c r="A2773" s="46" t="str">
        <f t="shared" si="113"/>
        <v>0028386602375921001136</v>
      </c>
      <c r="B2773" s="41" t="s">
        <v>12751</v>
      </c>
      <c r="C2773" s="41" t="s">
        <v>12178</v>
      </c>
      <c r="D2773" s="41" t="s">
        <v>12179</v>
      </c>
      <c r="E2773" s="54">
        <v>0</v>
      </c>
      <c r="F2773" s="42">
        <v>45803.571527777778</v>
      </c>
      <c r="G2773" s="40"/>
      <c r="H2773" s="40"/>
    </row>
    <row r="2774" spans="1:8" x14ac:dyDescent="0.25">
      <c r="A2774" s="46" t="str">
        <f t="shared" si="113"/>
        <v>ADTO#000055624344</v>
      </c>
      <c r="B2774" s="41" t="s">
        <v>12752</v>
      </c>
      <c r="C2774" s="41"/>
      <c r="D2774" s="41" t="s">
        <v>12650</v>
      </c>
      <c r="E2774" s="54">
        <v>740</v>
      </c>
      <c r="F2774" s="42">
        <v>45803.62777777778</v>
      </c>
      <c r="G2774" s="40"/>
      <c r="H2774" s="40"/>
    </row>
    <row r="2775" spans="1:8" x14ac:dyDescent="0.25">
      <c r="A2775" s="46" t="str">
        <f t="shared" si="113"/>
        <v>ADTO#000055739867</v>
      </c>
      <c r="B2775" s="41" t="s">
        <v>12753</v>
      </c>
      <c r="C2775" s="41"/>
      <c r="D2775" s="41" t="s">
        <v>12754</v>
      </c>
      <c r="E2775" s="54">
        <v>925</v>
      </c>
      <c r="F2775" s="42">
        <v>45803.62777777778</v>
      </c>
      <c r="G2775" s="40"/>
      <c r="H2775" s="40"/>
    </row>
    <row r="2776" spans="1:8" x14ac:dyDescent="0.25">
      <c r="A2776" s="46" t="str">
        <f t="shared" si="113"/>
        <v>ADTO#000055739869</v>
      </c>
      <c r="B2776" s="41" t="s">
        <v>12755</v>
      </c>
      <c r="C2776" s="41"/>
      <c r="D2776" s="41" t="s">
        <v>12756</v>
      </c>
      <c r="E2776" s="54">
        <v>925</v>
      </c>
      <c r="F2776" s="42">
        <v>45803.62777777778</v>
      </c>
      <c r="G2776" s="40"/>
      <c r="H2776" s="40"/>
    </row>
    <row r="2777" spans="1:8" x14ac:dyDescent="0.25">
      <c r="A2777" s="46" t="str">
        <f t="shared" si="113"/>
        <v>ADTO#000056360575</v>
      </c>
      <c r="B2777" s="41" t="s">
        <v>12757</v>
      </c>
      <c r="C2777" s="41"/>
      <c r="D2777" s="41" t="s">
        <v>12101</v>
      </c>
      <c r="E2777" s="54">
        <v>1110</v>
      </c>
      <c r="F2777" s="42">
        <v>45803.62777777778</v>
      </c>
      <c r="G2777" s="40"/>
      <c r="H2777" s="40"/>
    </row>
    <row r="2778" spans="1:8" x14ac:dyDescent="0.25">
      <c r="A2778" s="46" t="str">
        <f t="shared" si="113"/>
        <v>ADTO#000056928978</v>
      </c>
      <c r="B2778" s="41" t="s">
        <v>12758</v>
      </c>
      <c r="C2778" s="41"/>
      <c r="D2778" s="41" t="s">
        <v>12759</v>
      </c>
      <c r="E2778" s="54">
        <v>555</v>
      </c>
      <c r="F2778" s="42">
        <v>45803.62777777778</v>
      </c>
      <c r="G2778" s="40"/>
      <c r="H2778" s="40"/>
    </row>
    <row r="2779" spans="1:8" x14ac:dyDescent="0.25">
      <c r="A2779" s="46" t="str">
        <f t="shared" si="113"/>
        <v>ADTO#000056944945</v>
      </c>
      <c r="B2779" s="41" t="s">
        <v>12760</v>
      </c>
      <c r="C2779" s="41"/>
      <c r="D2779" s="41" t="s">
        <v>12761</v>
      </c>
      <c r="E2779" s="54">
        <v>1110</v>
      </c>
      <c r="F2779" s="42">
        <v>45803.62777777778</v>
      </c>
      <c r="G2779" s="40"/>
      <c r="H2779" s="40"/>
    </row>
    <row r="2780" spans="1:8" x14ac:dyDescent="0.25">
      <c r="A2780" s="46" t="str">
        <f t="shared" si="113"/>
        <v>ADTO#000057047793</v>
      </c>
      <c r="B2780" s="41" t="s">
        <v>12762</v>
      </c>
      <c r="C2780" s="41"/>
      <c r="D2780" s="41" t="s">
        <v>11625</v>
      </c>
      <c r="E2780" s="54">
        <v>370</v>
      </c>
      <c r="F2780" s="42">
        <v>45803.62777777778</v>
      </c>
      <c r="G2780" s="40"/>
      <c r="H2780" s="40"/>
    </row>
    <row r="2781" spans="1:8" x14ac:dyDescent="0.25">
      <c r="A2781" s="46" t="str">
        <f t="shared" si="113"/>
        <v>ADTO#000057502106</v>
      </c>
      <c r="B2781" s="41" t="s">
        <v>12763</v>
      </c>
      <c r="C2781" s="41"/>
      <c r="D2781" s="41" t="s">
        <v>12764</v>
      </c>
      <c r="E2781" s="54">
        <v>925</v>
      </c>
      <c r="F2781" s="42">
        <v>45803.62777777778</v>
      </c>
      <c r="G2781" s="40"/>
      <c r="H2781" s="40"/>
    </row>
    <row r="2782" spans="1:8" x14ac:dyDescent="0.25">
      <c r="A2782" s="46" t="str">
        <f t="shared" si="113"/>
        <v>ADTO#000057502139</v>
      </c>
      <c r="B2782" s="41" t="s">
        <v>12765</v>
      </c>
      <c r="C2782" s="41"/>
      <c r="D2782" s="41" t="s">
        <v>12766</v>
      </c>
      <c r="E2782" s="54">
        <v>185</v>
      </c>
      <c r="F2782" s="42">
        <v>45803.62777777778</v>
      </c>
      <c r="G2782" s="40"/>
      <c r="H2782" s="40"/>
    </row>
    <row r="2783" spans="1:8" x14ac:dyDescent="0.25">
      <c r="A2783" s="46" t="str">
        <f t="shared" si="113"/>
        <v>ADTO 28.05.2025 - 133641663000144</v>
      </c>
      <c r="B2783" s="41" t="s">
        <v>12767</v>
      </c>
      <c r="C2783" s="41" t="s">
        <v>1437</v>
      </c>
      <c r="D2783" s="41" t="s">
        <v>5826</v>
      </c>
      <c r="E2783" s="54">
        <v>1500</v>
      </c>
      <c r="F2783" s="42">
        <v>45803.63958333333</v>
      </c>
      <c r="G2783" s="40"/>
      <c r="H2783" s="40"/>
    </row>
    <row r="2784" spans="1:8" x14ac:dyDescent="0.25">
      <c r="A2784" s="46" t="str">
        <f t="shared" si="113"/>
        <v>00051913-1-20250521-2894822200015028948222000150</v>
      </c>
      <c r="B2784" s="41" t="s">
        <v>12768</v>
      </c>
      <c r="C2784" s="41" t="s">
        <v>8068</v>
      </c>
      <c r="D2784" s="41" t="s">
        <v>8069</v>
      </c>
      <c r="E2784" s="54">
        <v>1145.24</v>
      </c>
      <c r="F2784" s="42">
        <v>45803.644444444442</v>
      </c>
      <c r="G2784" s="40"/>
      <c r="H2784" s="40"/>
    </row>
    <row r="2785" spans="1:8" x14ac:dyDescent="0.25">
      <c r="A2785" s="46" t="str">
        <f t="shared" si="113"/>
        <v>ADTO 28.05.2025 - 233641663000144</v>
      </c>
      <c r="B2785" s="41" t="s">
        <v>12769</v>
      </c>
      <c r="C2785" s="41" t="s">
        <v>1437</v>
      </c>
      <c r="D2785" s="41" t="s">
        <v>5826</v>
      </c>
      <c r="E2785" s="54">
        <v>1500</v>
      </c>
      <c r="F2785" s="42">
        <v>45803.645138888889</v>
      </c>
      <c r="G2785" s="40"/>
      <c r="H2785" s="40"/>
    </row>
    <row r="2786" spans="1:8" x14ac:dyDescent="0.25">
      <c r="A2786" s="46" t="str">
        <f t="shared" si="113"/>
        <v>ADTO 28.05.2025 - 333641663000144</v>
      </c>
      <c r="B2786" s="41" t="s">
        <v>12770</v>
      </c>
      <c r="C2786" s="41" t="s">
        <v>1437</v>
      </c>
      <c r="D2786" s="41" t="s">
        <v>5826</v>
      </c>
      <c r="E2786" s="54">
        <v>1500</v>
      </c>
      <c r="F2786" s="42">
        <v>45803.648611111108</v>
      </c>
      <c r="G2786" s="40"/>
      <c r="H2786" s="40"/>
    </row>
    <row r="2787" spans="1:8" x14ac:dyDescent="0.25">
      <c r="A2787" s="46" t="str">
        <f t="shared" si="113"/>
        <v>ADTO 28.05.2025 - 433641663000144</v>
      </c>
      <c r="B2787" s="41" t="s">
        <v>12771</v>
      </c>
      <c r="C2787" s="41" t="s">
        <v>1437</v>
      </c>
      <c r="D2787" s="41" t="s">
        <v>5826</v>
      </c>
      <c r="E2787" s="54">
        <v>1500</v>
      </c>
      <c r="F2787" s="42">
        <v>45803.652083333334</v>
      </c>
      <c r="G2787" s="40"/>
      <c r="H2787" s="40"/>
    </row>
    <row r="2788" spans="1:8" x14ac:dyDescent="0.25">
      <c r="A2788" s="46" t="str">
        <f t="shared" si="113"/>
        <v>ADTO 28.05.2025 - 533641663000144</v>
      </c>
      <c r="B2788" s="41" t="s">
        <v>12772</v>
      </c>
      <c r="C2788" s="41" t="s">
        <v>1437</v>
      </c>
      <c r="D2788" s="41" t="s">
        <v>5826</v>
      </c>
      <c r="E2788" s="54">
        <v>1500</v>
      </c>
      <c r="F2788" s="42">
        <v>45803.65625</v>
      </c>
      <c r="G2788" s="40"/>
      <c r="H2788" s="40"/>
    </row>
    <row r="2789" spans="1:8" x14ac:dyDescent="0.25">
      <c r="A2789" s="46" t="str">
        <f t="shared" si="113"/>
        <v>0001360209305983000149</v>
      </c>
      <c r="B2789" s="41" t="s">
        <v>12773</v>
      </c>
      <c r="C2789" s="41" t="s">
        <v>984</v>
      </c>
      <c r="D2789" s="41" t="s">
        <v>8394</v>
      </c>
      <c r="E2789" s="54">
        <v>32400</v>
      </c>
      <c r="F2789" s="42">
        <v>45803.657638888886</v>
      </c>
      <c r="G2789" s="40"/>
      <c r="H2789" s="40"/>
    </row>
    <row r="2790" spans="1:8" x14ac:dyDescent="0.25">
      <c r="A2790" s="46" t="str">
        <f t="shared" ref="A2790:A2829" si="114">B2790&amp;C2790</f>
        <v>ADTO 28.05.2025 - 633641663000144</v>
      </c>
      <c r="B2790" s="41" t="s">
        <v>12774</v>
      </c>
      <c r="C2790" s="41" t="s">
        <v>1437</v>
      </c>
      <c r="D2790" s="41" t="s">
        <v>5826</v>
      </c>
      <c r="E2790" s="54">
        <v>1500</v>
      </c>
      <c r="F2790" s="42">
        <v>45803.659722222219</v>
      </c>
      <c r="G2790" s="40"/>
      <c r="H2790" s="40"/>
    </row>
    <row r="2791" spans="1:8" x14ac:dyDescent="0.25">
      <c r="A2791" s="46" t="str">
        <f t="shared" si="114"/>
        <v>ADTO 28.05.2025 - 733641663000144</v>
      </c>
      <c r="B2791" s="41" t="s">
        <v>12775</v>
      </c>
      <c r="C2791" s="41" t="s">
        <v>1437</v>
      </c>
      <c r="D2791" s="41" t="s">
        <v>5826</v>
      </c>
      <c r="E2791" s="54">
        <v>1500</v>
      </c>
      <c r="F2791" s="42">
        <v>45803.663194444445</v>
      </c>
      <c r="G2791" s="40"/>
      <c r="H2791" s="40"/>
    </row>
    <row r="2792" spans="1:8" x14ac:dyDescent="0.25">
      <c r="A2792" s="46" t="str">
        <f t="shared" si="114"/>
        <v>ONS 006 R1GRID PROTECTION</v>
      </c>
      <c r="B2792" s="41" t="s">
        <v>2036</v>
      </c>
      <c r="C2792" s="41" t="s">
        <v>747</v>
      </c>
      <c r="D2792" s="41" t="s">
        <v>6055</v>
      </c>
      <c r="E2792" s="54">
        <v>180</v>
      </c>
      <c r="F2792" s="42">
        <v>45803.690972222219</v>
      </c>
      <c r="G2792" s="40"/>
      <c r="H2792" s="40"/>
    </row>
    <row r="2793" spans="1:8" x14ac:dyDescent="0.25">
      <c r="A2793" s="46" t="str">
        <f t="shared" si="114"/>
        <v>00012557R30127872000186</v>
      </c>
      <c r="B2793" s="41" t="s">
        <v>12776</v>
      </c>
      <c r="C2793" s="41" t="s">
        <v>47</v>
      </c>
      <c r="D2793" s="41" t="s">
        <v>4409</v>
      </c>
      <c r="E2793" s="54">
        <v>717638</v>
      </c>
      <c r="F2793" s="42">
        <v>45803.704861111109</v>
      </c>
      <c r="G2793" s="40"/>
      <c r="H2793" s="40"/>
    </row>
    <row r="2794" spans="1:8" x14ac:dyDescent="0.25">
      <c r="A2794" s="46" t="str">
        <f t="shared" si="114"/>
        <v>50433-2725040030SELFBOOKING</v>
      </c>
      <c r="B2794" s="41" t="s">
        <v>12777</v>
      </c>
      <c r="C2794" s="41" t="s">
        <v>12603</v>
      </c>
      <c r="D2794" s="41" t="s">
        <v>12604</v>
      </c>
      <c r="E2794" s="54">
        <v>4515.41</v>
      </c>
      <c r="F2794" s="42">
        <v>45804.041666666664</v>
      </c>
      <c r="G2794" s="40"/>
      <c r="H2794" s="40"/>
    </row>
    <row r="2795" spans="1:8" x14ac:dyDescent="0.25">
      <c r="A2795" s="46" t="str">
        <f t="shared" si="114"/>
        <v>424-2725040055SELFBOOKING</v>
      </c>
      <c r="B2795" s="41" t="s">
        <v>12778</v>
      </c>
      <c r="C2795" s="41" t="s">
        <v>12603</v>
      </c>
      <c r="D2795" s="41" t="s">
        <v>12604</v>
      </c>
      <c r="E2795" s="54">
        <v>690.27</v>
      </c>
      <c r="F2795" s="42">
        <v>45804.041666666664</v>
      </c>
      <c r="G2795" s="40"/>
      <c r="H2795" s="40"/>
    </row>
    <row r="2796" spans="1:8" x14ac:dyDescent="0.25">
      <c r="A2796" s="46" t="str">
        <f t="shared" si="114"/>
        <v>2277-2725040106SELFBOOKING</v>
      </c>
      <c r="B2796" s="41" t="s">
        <v>12779</v>
      </c>
      <c r="C2796" s="41" t="s">
        <v>12603</v>
      </c>
      <c r="D2796" s="41" t="s">
        <v>12604</v>
      </c>
      <c r="E2796" s="54">
        <v>1044</v>
      </c>
      <c r="F2796" s="42">
        <v>45804.042361111111</v>
      </c>
      <c r="G2796" s="40"/>
      <c r="H2796" s="40"/>
    </row>
    <row r="2797" spans="1:8" x14ac:dyDescent="0.25">
      <c r="A2797" s="46" t="str">
        <f t="shared" si="114"/>
        <v>2325-2725040119SELFBOOKING</v>
      </c>
      <c r="B2797" s="41" t="s">
        <v>12780</v>
      </c>
      <c r="C2797" s="41" t="s">
        <v>12603</v>
      </c>
      <c r="D2797" s="41" t="s">
        <v>12604</v>
      </c>
      <c r="E2797" s="54">
        <v>1044</v>
      </c>
      <c r="F2797" s="42">
        <v>45804.042361111111</v>
      </c>
      <c r="G2797" s="40"/>
      <c r="H2797" s="40"/>
    </row>
    <row r="2798" spans="1:8" x14ac:dyDescent="0.25">
      <c r="A2798" s="46" t="str">
        <f t="shared" si="114"/>
        <v>02346-2725040128SELFBOOKING</v>
      </c>
      <c r="B2798" s="41" t="s">
        <v>12781</v>
      </c>
      <c r="C2798" s="41" t="s">
        <v>12603</v>
      </c>
      <c r="D2798" s="41" t="s">
        <v>12604</v>
      </c>
      <c r="E2798" s="54">
        <v>1044</v>
      </c>
      <c r="F2798" s="42">
        <v>45804.042361111111</v>
      </c>
      <c r="G2798" s="40"/>
      <c r="H2798" s="40"/>
    </row>
    <row r="2799" spans="1:8" x14ac:dyDescent="0.25">
      <c r="A2799" s="46" t="str">
        <f t="shared" si="114"/>
        <v>02208-2725040142SELFBOOKING</v>
      </c>
      <c r="B2799" s="41" t="s">
        <v>12782</v>
      </c>
      <c r="C2799" s="41" t="s">
        <v>12603</v>
      </c>
      <c r="D2799" s="41" t="s">
        <v>12604</v>
      </c>
      <c r="E2799" s="54">
        <v>1044</v>
      </c>
      <c r="F2799" s="42">
        <v>45804.042361111111</v>
      </c>
      <c r="G2799" s="40"/>
      <c r="H2799" s="40"/>
    </row>
    <row r="2800" spans="1:8" x14ac:dyDescent="0.25">
      <c r="A2800" s="46" t="str">
        <f t="shared" si="114"/>
        <v>02205-2725040150SELFBOOKING</v>
      </c>
      <c r="B2800" s="41" t="s">
        <v>12783</v>
      </c>
      <c r="C2800" s="41" t="s">
        <v>12603</v>
      </c>
      <c r="D2800" s="41" t="s">
        <v>12604</v>
      </c>
      <c r="E2800" s="54">
        <v>1044</v>
      </c>
      <c r="F2800" s="42">
        <v>45804.042361111111</v>
      </c>
      <c r="G2800" s="40"/>
      <c r="H2800" s="40"/>
    </row>
    <row r="2801" spans="1:8" x14ac:dyDescent="0.25">
      <c r="A2801" s="46" t="str">
        <f t="shared" si="114"/>
        <v>02284-2725040159SELFBOOKING</v>
      </c>
      <c r="B2801" s="41" t="s">
        <v>12784</v>
      </c>
      <c r="C2801" s="41" t="s">
        <v>12603</v>
      </c>
      <c r="D2801" s="41" t="s">
        <v>12604</v>
      </c>
      <c r="E2801" s="54">
        <v>1044</v>
      </c>
      <c r="F2801" s="42">
        <v>45804.043055555558</v>
      </c>
      <c r="G2801" s="40"/>
      <c r="H2801" s="40"/>
    </row>
    <row r="2802" spans="1:8" x14ac:dyDescent="0.25">
      <c r="A2802" s="46" t="str">
        <f t="shared" si="114"/>
        <v>02343-2725040212SELFBOOKING</v>
      </c>
      <c r="B2802" s="41" t="s">
        <v>12785</v>
      </c>
      <c r="C2802" s="41" t="s">
        <v>12603</v>
      </c>
      <c r="D2802" s="41" t="s">
        <v>12604</v>
      </c>
      <c r="E2802" s="54">
        <v>1044</v>
      </c>
      <c r="F2802" s="51">
        <v>45804.043055555558</v>
      </c>
      <c r="G2802" s="40"/>
      <c r="H2802" s="40"/>
    </row>
    <row r="2803" spans="1:8" x14ac:dyDescent="0.25">
      <c r="A2803" s="46" t="str">
        <f t="shared" si="114"/>
        <v>1545-2725040223SELFBOOKING</v>
      </c>
      <c r="B2803" s="41" t="s">
        <v>12786</v>
      </c>
      <c r="C2803" s="41" t="s">
        <v>12603</v>
      </c>
      <c r="D2803" s="41" t="s">
        <v>12604</v>
      </c>
      <c r="E2803" s="54">
        <v>1044</v>
      </c>
      <c r="F2803" s="42">
        <v>45804.043055555558</v>
      </c>
      <c r="G2803" s="40"/>
      <c r="H2803" s="40"/>
    </row>
    <row r="2804" spans="1:8" x14ac:dyDescent="0.25">
      <c r="A2804" s="46" t="str">
        <f t="shared" si="114"/>
        <v>1815-2725040232SELFBOOKING</v>
      </c>
      <c r="B2804" s="41" t="s">
        <v>12787</v>
      </c>
      <c r="C2804" s="41" t="s">
        <v>12603</v>
      </c>
      <c r="D2804" s="41" t="s">
        <v>12604</v>
      </c>
      <c r="E2804" s="54">
        <v>1044</v>
      </c>
      <c r="F2804" s="42">
        <v>45804.043055555558</v>
      </c>
      <c r="G2804" s="40"/>
      <c r="H2804" s="40"/>
    </row>
    <row r="2805" spans="1:8" x14ac:dyDescent="0.25">
      <c r="A2805" s="46" t="str">
        <f t="shared" si="114"/>
        <v>ADTO 28.05.2025 - 104067191000160</v>
      </c>
      <c r="B2805" s="41" t="s">
        <v>12767</v>
      </c>
      <c r="C2805" s="41" t="s">
        <v>1403</v>
      </c>
      <c r="D2805" s="41" t="s">
        <v>5103</v>
      </c>
      <c r="E2805" s="54">
        <v>538.79999999999995</v>
      </c>
      <c r="F2805" s="42">
        <v>45804.490972222222</v>
      </c>
      <c r="G2805" s="40"/>
      <c r="H2805" s="40"/>
    </row>
    <row r="2806" spans="1:8" x14ac:dyDescent="0.25">
      <c r="A2806" s="46" t="str">
        <f t="shared" si="114"/>
        <v>ADTO - 28.05.2025 - 204067191000160</v>
      </c>
      <c r="B2806" s="41" t="s">
        <v>12788</v>
      </c>
      <c r="C2806" s="41" t="s">
        <v>1403</v>
      </c>
      <c r="D2806" s="41" t="s">
        <v>5103</v>
      </c>
      <c r="E2806" s="54">
        <v>778.8</v>
      </c>
      <c r="F2806" s="42">
        <v>45804.493055555555</v>
      </c>
      <c r="G2806" s="40"/>
      <c r="H2806" s="40"/>
    </row>
    <row r="2807" spans="1:8" x14ac:dyDescent="0.25">
      <c r="A2807" s="46" t="str">
        <f t="shared" si="114"/>
        <v>0000028835808969000178</v>
      </c>
      <c r="B2807" s="41" t="s">
        <v>2056</v>
      </c>
      <c r="C2807" s="41" t="s">
        <v>1860</v>
      </c>
      <c r="D2807" s="41" t="s">
        <v>10392</v>
      </c>
      <c r="E2807" s="54">
        <v>26138.11</v>
      </c>
      <c r="F2807" s="42">
        <v>45804.590277777781</v>
      </c>
      <c r="G2807" s="40"/>
      <c r="H2807" s="40"/>
    </row>
    <row r="2808" spans="1:8" x14ac:dyDescent="0.25">
      <c r="A2808" s="46" t="str">
        <f t="shared" si="114"/>
        <v>0000043748164954000166</v>
      </c>
      <c r="B2808" s="41" t="s">
        <v>2197</v>
      </c>
      <c r="C2808" s="41" t="s">
        <v>2196</v>
      </c>
      <c r="D2808" s="41" t="s">
        <v>10318</v>
      </c>
      <c r="E2808" s="54">
        <v>2500</v>
      </c>
      <c r="F2808" s="42">
        <v>45804.592361111114</v>
      </c>
      <c r="G2808" s="40"/>
      <c r="H2808" s="40"/>
    </row>
    <row r="2809" spans="1:8" x14ac:dyDescent="0.25">
      <c r="A2809" s="46" t="str">
        <f t="shared" si="114"/>
        <v>0001292723211179000121</v>
      </c>
      <c r="B2809" s="41" t="s">
        <v>2047</v>
      </c>
      <c r="C2809" s="41" t="s">
        <v>375</v>
      </c>
      <c r="D2809" s="41" t="s">
        <v>10408</v>
      </c>
      <c r="E2809" s="54">
        <v>0</v>
      </c>
      <c r="F2809" s="42">
        <v>45804.595138888886</v>
      </c>
      <c r="G2809" s="40"/>
      <c r="H2809" s="40"/>
    </row>
    <row r="2810" spans="1:8" x14ac:dyDescent="0.25">
      <c r="A2810" s="46" t="str">
        <f t="shared" si="114"/>
        <v>0000499202854976000157</v>
      </c>
      <c r="B2810" s="41" t="s">
        <v>2086</v>
      </c>
      <c r="C2810" s="41" t="s">
        <v>756</v>
      </c>
      <c r="D2810" s="41" t="s">
        <v>7341</v>
      </c>
      <c r="E2810" s="54">
        <v>896</v>
      </c>
      <c r="F2810" s="42">
        <v>45804.6</v>
      </c>
      <c r="G2810" s="40"/>
      <c r="H2810" s="40"/>
    </row>
    <row r="2811" spans="1:8" x14ac:dyDescent="0.25">
      <c r="A2811" s="46" t="str">
        <f t="shared" si="114"/>
        <v>0000186226915400000110</v>
      </c>
      <c r="B2811" s="41" t="s">
        <v>12789</v>
      </c>
      <c r="C2811" s="41" t="s">
        <v>2168</v>
      </c>
      <c r="D2811" s="41" t="s">
        <v>9890</v>
      </c>
      <c r="E2811" s="54">
        <v>1200</v>
      </c>
      <c r="F2811" s="42">
        <v>45804.603472222225</v>
      </c>
      <c r="G2811" s="40"/>
      <c r="H2811" s="40"/>
    </row>
    <row r="2812" spans="1:8" x14ac:dyDescent="0.25">
      <c r="A2812" s="46" t="str">
        <f t="shared" si="114"/>
        <v>0000576208226125000146</v>
      </c>
      <c r="B2812" s="41" t="s">
        <v>1914</v>
      </c>
      <c r="C2812" s="41" t="s">
        <v>1913</v>
      </c>
      <c r="D2812" s="41" t="s">
        <v>6262</v>
      </c>
      <c r="E2812" s="54">
        <v>70426.12</v>
      </c>
      <c r="F2812" s="42">
        <v>45804.609027777777</v>
      </c>
      <c r="G2812" s="40"/>
      <c r="H2812" s="40"/>
    </row>
    <row r="2813" spans="1:8" x14ac:dyDescent="0.25">
      <c r="A2813" s="46" t="str">
        <f t="shared" si="114"/>
        <v>0000194608736011000731</v>
      </c>
      <c r="B2813" s="41" t="s">
        <v>2041</v>
      </c>
      <c r="C2813" s="41" t="s">
        <v>1056</v>
      </c>
      <c r="D2813" s="41" t="s">
        <v>6030</v>
      </c>
      <c r="E2813" s="54">
        <v>1566.4</v>
      </c>
      <c r="F2813" s="42">
        <v>45804.618055555555</v>
      </c>
      <c r="G2813" s="40"/>
      <c r="H2813" s="40"/>
    </row>
    <row r="2814" spans="1:8" x14ac:dyDescent="0.25">
      <c r="A2814" s="46" t="str">
        <f t="shared" si="114"/>
        <v>0000339708998197000101</v>
      </c>
      <c r="B2814" s="41" t="s">
        <v>1122</v>
      </c>
      <c r="C2814" s="41" t="s">
        <v>176</v>
      </c>
      <c r="D2814" s="41" t="s">
        <v>8057</v>
      </c>
      <c r="E2814" s="54">
        <v>240</v>
      </c>
      <c r="F2814" s="42">
        <v>45804.620833333334</v>
      </c>
      <c r="G2814" s="40"/>
      <c r="H2814" s="40"/>
    </row>
    <row r="2815" spans="1:8" x14ac:dyDescent="0.25">
      <c r="A2815" s="46" t="str">
        <f t="shared" si="114"/>
        <v>0000029608529788000130</v>
      </c>
      <c r="B2815" s="41" t="s">
        <v>697</v>
      </c>
      <c r="C2815" s="41" t="s">
        <v>1061</v>
      </c>
      <c r="D2815" s="41" t="s">
        <v>10407</v>
      </c>
      <c r="E2815" s="54">
        <v>231671.56</v>
      </c>
      <c r="F2815" s="42">
        <v>45804.624305555553</v>
      </c>
      <c r="G2815" s="40"/>
      <c r="H2815" s="40"/>
    </row>
    <row r="2816" spans="1:8" x14ac:dyDescent="0.25">
      <c r="A2816" s="46" t="str">
        <f t="shared" si="114"/>
        <v>0000138507415875000101</v>
      </c>
      <c r="B2816" s="41" t="s">
        <v>12790</v>
      </c>
      <c r="C2816" s="41" t="s">
        <v>1179</v>
      </c>
      <c r="D2816" s="41" t="s">
        <v>8058</v>
      </c>
      <c r="E2816" s="54">
        <v>487.9</v>
      </c>
      <c r="F2816" s="42">
        <v>45804.626388888886</v>
      </c>
      <c r="G2816" s="40"/>
      <c r="H2816" s="40"/>
    </row>
    <row r="2817" spans="1:8" x14ac:dyDescent="0.25">
      <c r="A2817" s="46" t="str">
        <f t="shared" si="114"/>
        <v>0761930472381189001001</v>
      </c>
      <c r="B2817" s="41" t="s">
        <v>1852</v>
      </c>
      <c r="C2817" s="41" t="s">
        <v>347</v>
      </c>
      <c r="D2817" s="41" t="s">
        <v>4872</v>
      </c>
      <c r="E2817" s="54">
        <v>192271.61</v>
      </c>
      <c r="F2817" s="42">
        <v>45804.631944444445</v>
      </c>
      <c r="G2817" s="40"/>
      <c r="H2817" s="40"/>
    </row>
    <row r="2818" spans="1:8" x14ac:dyDescent="0.25">
      <c r="A2818" s="46" t="str">
        <f t="shared" si="114"/>
        <v>0000082020593807000192</v>
      </c>
      <c r="B2818" s="41" t="s">
        <v>12791</v>
      </c>
      <c r="C2818" s="41" t="s">
        <v>12792</v>
      </c>
      <c r="D2818" s="41" t="s">
        <v>12793</v>
      </c>
      <c r="E2818" s="54">
        <v>1240.43</v>
      </c>
      <c r="F2818" s="42">
        <v>45804.643750000003</v>
      </c>
      <c r="G2818" s="40"/>
      <c r="H2818" s="40"/>
    </row>
    <row r="2819" spans="1:8" x14ac:dyDescent="0.25">
      <c r="A2819" s="46" t="str">
        <f t="shared" si="114"/>
        <v>0000339908998197000101</v>
      </c>
      <c r="B2819" s="41" t="s">
        <v>12794</v>
      </c>
      <c r="C2819" s="41" t="s">
        <v>176</v>
      </c>
      <c r="D2819" s="41" t="s">
        <v>8057</v>
      </c>
      <c r="E2819" s="54">
        <v>3550</v>
      </c>
      <c r="F2819" s="42">
        <v>45804.652083333334</v>
      </c>
      <c r="G2819" s="40"/>
      <c r="H2819" s="40"/>
    </row>
    <row r="2820" spans="1:8" x14ac:dyDescent="0.25">
      <c r="A2820" s="46" t="str">
        <f t="shared" si="114"/>
        <v>DESP#000057452052</v>
      </c>
      <c r="B2820" s="41" t="s">
        <v>12795</v>
      </c>
      <c r="C2820" s="41"/>
      <c r="D2820" s="41" t="s">
        <v>12486</v>
      </c>
      <c r="E2820" s="54">
        <v>53.82</v>
      </c>
      <c r="F2820" s="42">
        <v>45804.65625</v>
      </c>
      <c r="G2820" s="40"/>
      <c r="H2820" s="40"/>
    </row>
    <row r="2821" spans="1:8" x14ac:dyDescent="0.25">
      <c r="A2821" s="46" t="str">
        <f t="shared" si="114"/>
        <v>DESP#000057456773</v>
      </c>
      <c r="B2821" s="41" t="s">
        <v>12796</v>
      </c>
      <c r="C2821" s="41"/>
      <c r="D2821" s="41" t="s">
        <v>11769</v>
      </c>
      <c r="E2821" s="54">
        <v>616.05999999999995</v>
      </c>
      <c r="F2821" s="42">
        <v>45804.65625</v>
      </c>
      <c r="G2821" s="40"/>
      <c r="H2821" s="40"/>
    </row>
    <row r="2822" spans="1:8" x14ac:dyDescent="0.25">
      <c r="A2822" s="46" t="str">
        <f t="shared" si="114"/>
        <v>DESP#000057535555</v>
      </c>
      <c r="B2822" s="41" t="s">
        <v>12797</v>
      </c>
      <c r="C2822" s="41"/>
      <c r="D2822" s="41" t="s">
        <v>12207</v>
      </c>
      <c r="E2822" s="54">
        <v>240.19</v>
      </c>
      <c r="F2822" s="42">
        <v>45804.65625</v>
      </c>
      <c r="G2822" s="40"/>
      <c r="H2822" s="40"/>
    </row>
    <row r="2823" spans="1:8" x14ac:dyDescent="0.25">
      <c r="A2823" s="46" t="str">
        <f t="shared" si="114"/>
        <v>DESP#000057535605</v>
      </c>
      <c r="B2823" s="41" t="s">
        <v>12798</v>
      </c>
      <c r="C2823" s="41"/>
      <c r="D2823" s="41" t="s">
        <v>12099</v>
      </c>
      <c r="E2823" s="54">
        <v>257.56</v>
      </c>
      <c r="F2823" s="42">
        <v>45804.65625</v>
      </c>
      <c r="G2823" s="40"/>
      <c r="H2823" s="40"/>
    </row>
    <row r="2824" spans="1:8" x14ac:dyDescent="0.25">
      <c r="A2824" s="46" t="str">
        <f t="shared" si="114"/>
        <v>DESP#000057558175</v>
      </c>
      <c r="B2824" s="41" t="s">
        <v>12799</v>
      </c>
      <c r="C2824" s="41"/>
      <c r="D2824" s="41" t="s">
        <v>12442</v>
      </c>
      <c r="E2824" s="54">
        <v>290.77999999999997</v>
      </c>
      <c r="F2824" s="42">
        <v>45804.65625</v>
      </c>
      <c r="G2824" s="40"/>
      <c r="H2824" s="40"/>
    </row>
    <row r="2825" spans="1:8" x14ac:dyDescent="0.25">
      <c r="A2825" s="46" t="str">
        <f t="shared" si="114"/>
        <v>DESP#000057558265</v>
      </c>
      <c r="B2825" s="41" t="s">
        <v>12800</v>
      </c>
      <c r="C2825" s="41"/>
      <c r="D2825" s="41" t="s">
        <v>11444</v>
      </c>
      <c r="E2825" s="54">
        <v>340</v>
      </c>
      <c r="F2825" s="42">
        <v>45804.65625</v>
      </c>
      <c r="G2825" s="40"/>
      <c r="H2825" s="40"/>
    </row>
    <row r="2826" spans="1:8" x14ac:dyDescent="0.25">
      <c r="A2826" s="46" t="str">
        <f t="shared" si="114"/>
        <v>DESP#000057562762</v>
      </c>
      <c r="B2826" s="41" t="s">
        <v>12801</v>
      </c>
      <c r="C2826" s="41"/>
      <c r="D2826" s="41" t="s">
        <v>11936</v>
      </c>
      <c r="E2826" s="54">
        <v>0</v>
      </c>
      <c r="F2826" s="42">
        <v>45804.65625</v>
      </c>
      <c r="G2826" s="40"/>
      <c r="H2826" s="40"/>
    </row>
    <row r="2827" spans="1:8" x14ac:dyDescent="0.25">
      <c r="A2827" s="46" t="str">
        <f t="shared" si="114"/>
        <v>DESP#000057562771</v>
      </c>
      <c r="B2827" s="41" t="s">
        <v>12802</v>
      </c>
      <c r="C2827" s="41"/>
      <c r="D2827" s="41" t="s">
        <v>11968</v>
      </c>
      <c r="E2827" s="54">
        <v>0</v>
      </c>
      <c r="F2827" s="42">
        <v>45804.65625</v>
      </c>
      <c r="G2827" s="40"/>
      <c r="H2827" s="40"/>
    </row>
    <row r="2828" spans="1:8" x14ac:dyDescent="0.25">
      <c r="A2828" s="46" t="str">
        <f t="shared" si="114"/>
        <v>DESP#000057562780</v>
      </c>
      <c r="B2828" s="41" t="s">
        <v>12803</v>
      </c>
      <c r="C2828" s="41"/>
      <c r="D2828" s="41" t="s">
        <v>11972</v>
      </c>
      <c r="E2828" s="54">
        <v>0</v>
      </c>
      <c r="F2828" s="42">
        <v>45804.65625</v>
      </c>
      <c r="G2828" s="40"/>
      <c r="H2828" s="40"/>
    </row>
    <row r="2829" spans="1:8" x14ac:dyDescent="0.25">
      <c r="A2829" s="46" t="str">
        <f t="shared" si="114"/>
        <v>DESP#000057604134</v>
      </c>
      <c r="B2829" s="41" t="s">
        <v>12804</v>
      </c>
      <c r="C2829" s="41"/>
      <c r="D2829" s="41" t="s">
        <v>11481</v>
      </c>
      <c r="E2829" s="54">
        <v>665.6</v>
      </c>
      <c r="F2829" s="42">
        <v>45804.65625</v>
      </c>
      <c r="G2829" s="40"/>
      <c r="H2829" s="40"/>
    </row>
    <row r="2830" spans="1:8" x14ac:dyDescent="0.25">
      <c r="A2830" s="46" t="str">
        <f t="shared" ref="A2830:A2856" si="115">B2830&amp;C2830</f>
        <v>0038127304062944000144</v>
      </c>
      <c r="B2830" s="41" t="s">
        <v>12805</v>
      </c>
      <c r="C2830" s="41" t="s">
        <v>4083</v>
      </c>
      <c r="D2830" s="41" t="s">
        <v>4084</v>
      </c>
      <c r="E2830" s="54">
        <v>4058.83</v>
      </c>
      <c r="F2830" s="42">
        <v>45804.656944444447</v>
      </c>
      <c r="G2830" s="40"/>
      <c r="H2830" s="40"/>
    </row>
    <row r="2831" spans="1:8" x14ac:dyDescent="0.25">
      <c r="A2831" s="46" t="str">
        <f t="shared" si="115"/>
        <v>0000007010189185000188</v>
      </c>
      <c r="B2831" s="41" t="s">
        <v>2548</v>
      </c>
      <c r="C2831" s="41" t="s">
        <v>12806</v>
      </c>
      <c r="D2831" s="41" t="s">
        <v>12807</v>
      </c>
      <c r="E2831" s="54">
        <v>350</v>
      </c>
      <c r="F2831" s="42">
        <v>45804.661111111112</v>
      </c>
      <c r="G2831" s="40"/>
      <c r="H2831" s="40"/>
    </row>
    <row r="2832" spans="1:8" x14ac:dyDescent="0.25">
      <c r="A2832" s="46" t="str">
        <f t="shared" si="115"/>
        <v>0762179772381189001001</v>
      </c>
      <c r="B2832" s="41" t="s">
        <v>1859</v>
      </c>
      <c r="C2832" s="41" t="s">
        <v>347</v>
      </c>
      <c r="D2832" s="41" t="s">
        <v>4872</v>
      </c>
      <c r="E2832" s="54">
        <v>255168.33</v>
      </c>
      <c r="F2832" s="42">
        <v>45804.665972222225</v>
      </c>
      <c r="G2832" s="40"/>
      <c r="H2832" s="40"/>
    </row>
    <row r="2833" spans="1:8" x14ac:dyDescent="0.25">
      <c r="A2833" s="46" t="str">
        <f t="shared" si="115"/>
        <v>0272671372381189001001</v>
      </c>
      <c r="B2833" s="41" t="s">
        <v>1853</v>
      </c>
      <c r="C2833" s="41" t="s">
        <v>347</v>
      </c>
      <c r="D2833" s="41" t="s">
        <v>4872</v>
      </c>
      <c r="E2833" s="54">
        <v>59347.4</v>
      </c>
      <c r="F2833" s="42">
        <v>45804.673611111109</v>
      </c>
      <c r="G2833" s="40"/>
      <c r="H2833" s="40"/>
    </row>
    <row r="2834" spans="1:8" x14ac:dyDescent="0.25">
      <c r="A2834" s="46" t="str">
        <f t="shared" si="115"/>
        <v>JD - 0000819-05.2018.5.06.000402566224000190</v>
      </c>
      <c r="B2834" s="41" t="s">
        <v>12808</v>
      </c>
      <c r="C2834" s="41" t="s">
        <v>9737</v>
      </c>
      <c r="D2834" s="41" t="s">
        <v>9738</v>
      </c>
      <c r="E2834" s="54">
        <v>1634.56</v>
      </c>
      <c r="F2834" s="42">
        <v>45804.683333333334</v>
      </c>
      <c r="G2834" s="40"/>
      <c r="H2834" s="40"/>
    </row>
    <row r="2835" spans="1:8" x14ac:dyDescent="0.25">
      <c r="A2835" s="46" t="str">
        <f t="shared" si="115"/>
        <v>0004207300693135000180</v>
      </c>
      <c r="B2835" s="41" t="s">
        <v>12809</v>
      </c>
      <c r="C2835" s="41" t="s">
        <v>9689</v>
      </c>
      <c r="D2835" s="41" t="s">
        <v>9690</v>
      </c>
      <c r="E2835" s="54">
        <v>10798.5</v>
      </c>
      <c r="F2835" s="42">
        <v>45804.686111111114</v>
      </c>
      <c r="G2835" s="40"/>
      <c r="H2835" s="40"/>
    </row>
    <row r="2836" spans="1:8" x14ac:dyDescent="0.25">
      <c r="A2836" s="46" t="str">
        <f t="shared" si="115"/>
        <v>00283866R02375921001136</v>
      </c>
      <c r="B2836" s="41" t="s">
        <v>12810</v>
      </c>
      <c r="C2836" s="41" t="s">
        <v>12178</v>
      </c>
      <c r="D2836" s="41" t="s">
        <v>12179</v>
      </c>
      <c r="E2836" s="54">
        <v>2494</v>
      </c>
      <c r="F2836" s="42">
        <v>45804.693055555559</v>
      </c>
      <c r="G2836" s="40"/>
      <c r="H2836" s="40"/>
    </row>
    <row r="2837" spans="1:8" x14ac:dyDescent="0.25">
      <c r="A2837" s="46" t="str">
        <f t="shared" si="115"/>
        <v>1613-2725210007SELFBOOKING</v>
      </c>
      <c r="B2837" s="41" t="s">
        <v>12811</v>
      </c>
      <c r="C2837" s="41" t="s">
        <v>12603</v>
      </c>
      <c r="D2837" s="41" t="s">
        <v>12604</v>
      </c>
      <c r="E2837" s="54">
        <v>2669.26</v>
      </c>
      <c r="F2837" s="42">
        <v>45804.75</v>
      </c>
      <c r="G2837" s="40"/>
      <c r="H2837" s="40"/>
    </row>
    <row r="2838" spans="1:8" x14ac:dyDescent="0.25">
      <c r="A2838" s="46" t="str">
        <f t="shared" si="115"/>
        <v>02220-2725210024SELFBOOKING</v>
      </c>
      <c r="B2838" s="41" t="s">
        <v>12812</v>
      </c>
      <c r="C2838" s="41" t="s">
        <v>12603</v>
      </c>
      <c r="D2838" s="41" t="s">
        <v>12604</v>
      </c>
      <c r="E2838" s="54">
        <v>1888.29</v>
      </c>
      <c r="F2838" s="42">
        <v>45804.75</v>
      </c>
      <c r="G2838" s="40"/>
      <c r="H2838" s="40"/>
    </row>
    <row r="2839" spans="1:8" x14ac:dyDescent="0.25">
      <c r="A2839" s="46" t="str">
        <f t="shared" si="115"/>
        <v>1856-2725210041SELFBOOKING</v>
      </c>
      <c r="B2839" s="41" t="s">
        <v>12813</v>
      </c>
      <c r="C2839" s="41" t="s">
        <v>12603</v>
      </c>
      <c r="D2839" s="41" t="s">
        <v>12604</v>
      </c>
      <c r="E2839" s="54">
        <v>2181.0100000000002</v>
      </c>
      <c r="F2839" s="42">
        <v>45804.75</v>
      </c>
      <c r="G2839" s="40"/>
      <c r="H2839" s="40"/>
    </row>
    <row r="2840" spans="1:8" x14ac:dyDescent="0.25">
      <c r="A2840" s="46" t="str">
        <f t="shared" si="115"/>
        <v>50437-2725210051SELFBOOKING</v>
      </c>
      <c r="B2840" s="41" t="s">
        <v>12814</v>
      </c>
      <c r="C2840" s="41" t="s">
        <v>12603</v>
      </c>
      <c r="D2840" s="41" t="s">
        <v>12604</v>
      </c>
      <c r="E2840" s="54">
        <v>0</v>
      </c>
      <c r="F2840" s="42">
        <v>45804.75</v>
      </c>
      <c r="G2840" s="40"/>
      <c r="H2840" s="40"/>
    </row>
    <row r="2841" spans="1:8" x14ac:dyDescent="0.25">
      <c r="A2841" s="46" t="str">
        <f t="shared" si="115"/>
        <v>02198-2725210100SELFBOOKING</v>
      </c>
      <c r="B2841" s="41" t="s">
        <v>12815</v>
      </c>
      <c r="C2841" s="41" t="s">
        <v>12603</v>
      </c>
      <c r="D2841" s="41" t="s">
        <v>12604</v>
      </c>
      <c r="E2841" s="54">
        <v>100</v>
      </c>
      <c r="F2841" s="42">
        <v>45804.750694444447</v>
      </c>
      <c r="G2841" s="40"/>
      <c r="H2841" s="40"/>
    </row>
    <row r="2842" spans="1:8" x14ac:dyDescent="0.25">
      <c r="A2842" s="46" t="str">
        <f t="shared" si="115"/>
        <v>50436-2725210110SELFBOOKING</v>
      </c>
      <c r="B2842" s="41" t="s">
        <v>12816</v>
      </c>
      <c r="C2842" s="41" t="s">
        <v>12603</v>
      </c>
      <c r="D2842" s="41" t="s">
        <v>12604</v>
      </c>
      <c r="E2842" s="54">
        <v>1560.3</v>
      </c>
      <c r="F2842" s="42">
        <v>45804.750694444447</v>
      </c>
      <c r="G2842" s="40"/>
      <c r="H2842" s="40"/>
    </row>
    <row r="2843" spans="1:8" x14ac:dyDescent="0.25">
      <c r="A2843" s="46" t="str">
        <f t="shared" si="115"/>
        <v>1963-2725210120SELFBOOKING</v>
      </c>
      <c r="B2843" s="41" t="s">
        <v>12817</v>
      </c>
      <c r="C2843" s="41" t="s">
        <v>12603</v>
      </c>
      <c r="D2843" s="41" t="s">
        <v>12604</v>
      </c>
      <c r="E2843" s="54">
        <v>3275.01</v>
      </c>
      <c r="F2843" s="42">
        <v>45804.750694444447</v>
      </c>
      <c r="G2843" s="40"/>
      <c r="H2843" s="40"/>
    </row>
    <row r="2844" spans="1:8" x14ac:dyDescent="0.25">
      <c r="A2844" s="46" t="str">
        <f t="shared" si="115"/>
        <v>1630-2725210222SELFBOOKING</v>
      </c>
      <c r="B2844" s="41" t="s">
        <v>12818</v>
      </c>
      <c r="C2844" s="41" t="s">
        <v>12603</v>
      </c>
      <c r="D2844" s="41" t="s">
        <v>12604</v>
      </c>
      <c r="E2844" s="54">
        <v>529.20000000000005</v>
      </c>
      <c r="F2844" s="42">
        <v>45804.751388888886</v>
      </c>
      <c r="G2844" s="40"/>
      <c r="H2844" s="40"/>
    </row>
    <row r="2845" spans="1:8" x14ac:dyDescent="0.25">
      <c r="A2845" s="46" t="str">
        <f t="shared" si="115"/>
        <v>401-2725210232SELFBOOKING</v>
      </c>
      <c r="B2845" s="41" t="s">
        <v>12819</v>
      </c>
      <c r="C2845" s="41" t="s">
        <v>12603</v>
      </c>
      <c r="D2845" s="41" t="s">
        <v>12604</v>
      </c>
      <c r="E2845" s="54">
        <v>529.20000000000005</v>
      </c>
      <c r="F2845" s="42">
        <v>45804.751388888886</v>
      </c>
      <c r="G2845" s="40"/>
      <c r="H2845" s="40"/>
    </row>
    <row r="2846" spans="1:8" x14ac:dyDescent="0.25">
      <c r="A2846" s="46" t="str">
        <f t="shared" si="115"/>
        <v>50438-2725210334SELFBOOKING</v>
      </c>
      <c r="B2846" s="41" t="s">
        <v>12820</v>
      </c>
      <c r="C2846" s="41" t="s">
        <v>12603</v>
      </c>
      <c r="D2846" s="41" t="s">
        <v>12604</v>
      </c>
      <c r="E2846" s="54">
        <v>1153.9000000000001</v>
      </c>
      <c r="F2846" s="42">
        <v>45804.752083333333</v>
      </c>
      <c r="G2846" s="40"/>
      <c r="H2846" s="40"/>
    </row>
    <row r="2847" spans="1:8" x14ac:dyDescent="0.25">
      <c r="A2847" s="46" t="str">
        <f t="shared" si="115"/>
        <v>50438-2725210347SELFBOOKING</v>
      </c>
      <c r="B2847" s="41" t="s">
        <v>12821</v>
      </c>
      <c r="C2847" s="41" t="s">
        <v>12603</v>
      </c>
      <c r="D2847" s="41" t="s">
        <v>12604</v>
      </c>
      <c r="E2847" s="54">
        <v>807.45</v>
      </c>
      <c r="F2847" s="42">
        <v>45804.752083333333</v>
      </c>
      <c r="G2847" s="40"/>
      <c r="H2847" s="40"/>
    </row>
    <row r="2848" spans="1:8" x14ac:dyDescent="0.25">
      <c r="A2848" s="46" t="str">
        <f t="shared" si="115"/>
        <v>2278-2725210409SELFBOOKING</v>
      </c>
      <c r="B2848" s="41" t="s">
        <v>12822</v>
      </c>
      <c r="C2848" s="41" t="s">
        <v>12603</v>
      </c>
      <c r="D2848" s="41" t="s">
        <v>12604</v>
      </c>
      <c r="E2848" s="54">
        <v>249.52</v>
      </c>
      <c r="F2848" s="42">
        <v>45804.75277777778</v>
      </c>
      <c r="G2848" s="40"/>
      <c r="H2848" s="40"/>
    </row>
    <row r="2849" spans="1:8" x14ac:dyDescent="0.25">
      <c r="A2849" s="46" t="str">
        <f t="shared" si="115"/>
        <v>2278-2725210419SELFBOOKING</v>
      </c>
      <c r="B2849" s="41" t="s">
        <v>12823</v>
      </c>
      <c r="C2849" s="41" t="s">
        <v>12603</v>
      </c>
      <c r="D2849" s="41" t="s">
        <v>12604</v>
      </c>
      <c r="E2849" s="54">
        <v>233.17</v>
      </c>
      <c r="F2849" s="42">
        <v>45804.75277777778</v>
      </c>
      <c r="G2849" s="40"/>
      <c r="H2849" s="40"/>
    </row>
    <row r="2850" spans="1:8" x14ac:dyDescent="0.25">
      <c r="A2850" s="46" t="str">
        <f t="shared" si="115"/>
        <v>1957-2725210428SELFBOOKING</v>
      </c>
      <c r="B2850" s="41" t="s">
        <v>12824</v>
      </c>
      <c r="C2850" s="41" t="s">
        <v>12603</v>
      </c>
      <c r="D2850" s="41" t="s">
        <v>12604</v>
      </c>
      <c r="E2850" s="54">
        <v>459</v>
      </c>
      <c r="F2850" s="42">
        <v>45804.75277777778</v>
      </c>
      <c r="G2850" s="40"/>
      <c r="H2850" s="40"/>
    </row>
    <row r="2851" spans="1:8" x14ac:dyDescent="0.25">
      <c r="A2851" s="46" t="str">
        <f t="shared" si="115"/>
        <v>788-2725210440SELFBOOKING</v>
      </c>
      <c r="B2851" s="41" t="s">
        <v>12825</v>
      </c>
      <c r="C2851" s="41" t="s">
        <v>12603</v>
      </c>
      <c r="D2851" s="41" t="s">
        <v>12604</v>
      </c>
      <c r="E2851" s="54">
        <v>459</v>
      </c>
      <c r="F2851" s="42">
        <v>45804.75277777778</v>
      </c>
      <c r="G2851" s="40"/>
      <c r="H2851" s="40"/>
    </row>
    <row r="2852" spans="1:8" x14ac:dyDescent="0.25">
      <c r="A2852" s="46" t="str">
        <f t="shared" si="115"/>
        <v>1957-2725210449SELFBOOKING</v>
      </c>
      <c r="B2852" s="41" t="s">
        <v>12826</v>
      </c>
      <c r="C2852" s="41" t="s">
        <v>12603</v>
      </c>
      <c r="D2852" s="41" t="s">
        <v>12604</v>
      </c>
      <c r="E2852" s="54">
        <v>459</v>
      </c>
      <c r="F2852" s="42">
        <v>45804.75277777778</v>
      </c>
      <c r="G2852" s="40"/>
      <c r="H2852" s="40"/>
    </row>
    <row r="2853" spans="1:8" x14ac:dyDescent="0.25">
      <c r="A2853" s="46" t="str">
        <f t="shared" si="115"/>
        <v>02335-2725210459SELFBOOKING</v>
      </c>
      <c r="B2853" s="41" t="s">
        <v>12827</v>
      </c>
      <c r="C2853" s="41" t="s">
        <v>12603</v>
      </c>
      <c r="D2853" s="41" t="s">
        <v>12604</v>
      </c>
      <c r="E2853" s="54">
        <v>1044</v>
      </c>
      <c r="F2853" s="42">
        <v>45804.753472222219</v>
      </c>
      <c r="G2853" s="40"/>
      <c r="H2853" s="40"/>
    </row>
    <row r="2854" spans="1:8" x14ac:dyDescent="0.25">
      <c r="A2854" s="46" t="str">
        <f t="shared" si="115"/>
        <v>01799-2725210528SELFBOOKING</v>
      </c>
      <c r="B2854" s="41" t="s">
        <v>12828</v>
      </c>
      <c r="C2854" s="41" t="s">
        <v>12603</v>
      </c>
      <c r="D2854" s="41" t="s">
        <v>12604</v>
      </c>
      <c r="E2854" s="54">
        <v>8908.7900000000009</v>
      </c>
      <c r="F2854" s="42">
        <v>45804.753472222219</v>
      </c>
      <c r="G2854" s="40"/>
      <c r="H2854" s="40"/>
    </row>
    <row r="2855" spans="1:8" x14ac:dyDescent="0.25">
      <c r="A2855" s="46" t="str">
        <f t="shared" si="115"/>
        <v>591-2725210540SELFBOOKING</v>
      </c>
      <c r="B2855" s="41" t="s">
        <v>12829</v>
      </c>
      <c r="C2855" s="41" t="s">
        <v>12603</v>
      </c>
      <c r="D2855" s="41" t="s">
        <v>12604</v>
      </c>
      <c r="E2855" s="54">
        <v>4771.92</v>
      </c>
      <c r="F2855" s="42">
        <v>45804.753472222219</v>
      </c>
      <c r="G2855" s="40"/>
      <c r="H2855" s="40"/>
    </row>
    <row r="2856" spans="1:8" x14ac:dyDescent="0.25">
      <c r="A2856" s="46" t="str">
        <f t="shared" si="115"/>
        <v>50437-2725210551SELFBOOKING</v>
      </c>
      <c r="B2856" s="41" t="s">
        <v>12830</v>
      </c>
      <c r="C2856" s="41" t="s">
        <v>12603</v>
      </c>
      <c r="D2856" s="41" t="s">
        <v>12604</v>
      </c>
      <c r="E2856" s="54">
        <v>1153.9000000000001</v>
      </c>
      <c r="F2856" s="42">
        <v>45804.753472222219</v>
      </c>
      <c r="G2856" s="40"/>
      <c r="H2856" s="40"/>
    </row>
    <row r="2857" spans="1:8" x14ac:dyDescent="0.25">
      <c r="A2857" s="46" t="str">
        <f t="shared" ref="A2857:A2894" si="116">B2857&amp;C2857</f>
        <v>788-2725210605SELFBOOKING</v>
      </c>
      <c r="B2857" s="41" t="s">
        <v>12831</v>
      </c>
      <c r="C2857" s="41" t="s">
        <v>12603</v>
      </c>
      <c r="D2857" s="41" t="s">
        <v>12604</v>
      </c>
      <c r="E2857" s="54">
        <v>2016.76</v>
      </c>
      <c r="F2857" s="42">
        <v>45804.754166666666</v>
      </c>
      <c r="G2857" s="40"/>
      <c r="H2857" s="40"/>
    </row>
    <row r="2858" spans="1:8" x14ac:dyDescent="0.25">
      <c r="A2858" s="46" t="str">
        <f t="shared" si="116"/>
        <v>02287-2725210618SELFBOOKING</v>
      </c>
      <c r="B2858" s="41" t="s">
        <v>12832</v>
      </c>
      <c r="C2858" s="41" t="s">
        <v>12603</v>
      </c>
      <c r="D2858" s="41" t="s">
        <v>12604</v>
      </c>
      <c r="E2858" s="54">
        <v>1044</v>
      </c>
      <c r="F2858" s="42">
        <v>45804.754166666666</v>
      </c>
      <c r="G2858" s="40"/>
      <c r="H2858" s="40"/>
    </row>
    <row r="2859" spans="1:8" x14ac:dyDescent="0.25">
      <c r="A2859" s="46" t="str">
        <f t="shared" si="116"/>
        <v>1957-2725210631SELFBOOKING</v>
      </c>
      <c r="B2859" s="41" t="s">
        <v>12833</v>
      </c>
      <c r="C2859" s="41" t="s">
        <v>12603</v>
      </c>
      <c r="D2859" s="41" t="s">
        <v>12604</v>
      </c>
      <c r="E2859" s="54">
        <v>2000.45</v>
      </c>
      <c r="F2859" s="42">
        <v>45804.754166666666</v>
      </c>
      <c r="G2859" s="40"/>
      <c r="H2859" s="40"/>
    </row>
    <row r="2860" spans="1:8" x14ac:dyDescent="0.25">
      <c r="A2860" s="46" t="str">
        <f t="shared" si="116"/>
        <v>1772-2725210649SELFBOOKING</v>
      </c>
      <c r="B2860" s="41" t="s">
        <v>12834</v>
      </c>
      <c r="C2860" s="41" t="s">
        <v>12603</v>
      </c>
      <c r="D2860" s="41" t="s">
        <v>12604</v>
      </c>
      <c r="E2860" s="54">
        <v>1262.0999999999999</v>
      </c>
      <c r="F2860" s="42">
        <v>45804.754166666666</v>
      </c>
      <c r="G2860" s="40"/>
      <c r="H2860" s="40"/>
    </row>
    <row r="2861" spans="1:8" x14ac:dyDescent="0.25">
      <c r="A2861" s="46" t="str">
        <f t="shared" si="116"/>
        <v>1658-2725210658SELFBOOKING</v>
      </c>
      <c r="B2861" s="41" t="s">
        <v>12835</v>
      </c>
      <c r="C2861" s="41" t="s">
        <v>12603</v>
      </c>
      <c r="D2861" s="41" t="s">
        <v>12604</v>
      </c>
      <c r="E2861" s="54">
        <v>1262.0999999999999</v>
      </c>
      <c r="F2861" s="42">
        <v>45804.754861111112</v>
      </c>
      <c r="G2861" s="40"/>
      <c r="H2861" s="40"/>
    </row>
    <row r="2862" spans="1:8" x14ac:dyDescent="0.25">
      <c r="A2862" s="46" t="str">
        <f t="shared" si="116"/>
        <v>50439-2725210713SELFBOOKING</v>
      </c>
      <c r="B2862" s="41" t="s">
        <v>12836</v>
      </c>
      <c r="C2862" s="41" t="s">
        <v>12603</v>
      </c>
      <c r="D2862" s="41" t="s">
        <v>12604</v>
      </c>
      <c r="E2862" s="54">
        <v>918</v>
      </c>
      <c r="F2862" s="42">
        <v>45804.754861111112</v>
      </c>
      <c r="G2862" s="40"/>
      <c r="H2862" s="40"/>
    </row>
    <row r="2863" spans="1:8" x14ac:dyDescent="0.25">
      <c r="A2863" s="46" t="str">
        <f t="shared" si="116"/>
        <v>401-2725210725SELFBOOKING</v>
      </c>
      <c r="B2863" s="41" t="s">
        <v>12837</v>
      </c>
      <c r="C2863" s="41" t="s">
        <v>12603</v>
      </c>
      <c r="D2863" s="41" t="s">
        <v>12604</v>
      </c>
      <c r="E2863" s="54">
        <v>676.87</v>
      </c>
      <c r="F2863" s="42">
        <v>45804.754861111112</v>
      </c>
      <c r="G2863" s="40"/>
      <c r="H2863" s="40"/>
    </row>
    <row r="2864" spans="1:8" x14ac:dyDescent="0.25">
      <c r="A2864" s="46" t="str">
        <f t="shared" si="116"/>
        <v>401-2725210735SELFBOOKING</v>
      </c>
      <c r="B2864" s="41" t="s">
        <v>12838</v>
      </c>
      <c r="C2864" s="41" t="s">
        <v>12603</v>
      </c>
      <c r="D2864" s="41" t="s">
        <v>12604</v>
      </c>
      <c r="E2864" s="54">
        <v>3124.73</v>
      </c>
      <c r="F2864" s="42">
        <v>45804.754861111112</v>
      </c>
      <c r="G2864" s="40"/>
      <c r="H2864" s="40"/>
    </row>
    <row r="2865" spans="1:8" x14ac:dyDescent="0.25">
      <c r="A2865" s="46" t="str">
        <f t="shared" si="116"/>
        <v>1852-2725210744SELFBOOKING</v>
      </c>
      <c r="B2865" s="41" t="s">
        <v>12839</v>
      </c>
      <c r="C2865" s="41" t="s">
        <v>12603</v>
      </c>
      <c r="D2865" s="41" t="s">
        <v>12604</v>
      </c>
      <c r="E2865" s="54">
        <v>3084.1</v>
      </c>
      <c r="F2865" s="42">
        <v>45804.754861111112</v>
      </c>
      <c r="G2865" s="40"/>
      <c r="H2865" s="40"/>
    </row>
    <row r="2866" spans="1:8" x14ac:dyDescent="0.25">
      <c r="A2866" s="46" t="str">
        <f t="shared" si="116"/>
        <v>40-2725210805SELFBOOKING</v>
      </c>
      <c r="B2866" s="41" t="s">
        <v>12840</v>
      </c>
      <c r="C2866" s="41" t="s">
        <v>12603</v>
      </c>
      <c r="D2866" s="41" t="s">
        <v>12604</v>
      </c>
      <c r="E2866" s="54">
        <v>630.54</v>
      </c>
      <c r="F2866" s="42">
        <v>45804.755555555559</v>
      </c>
      <c r="G2866" s="40"/>
      <c r="H2866" s="40"/>
    </row>
    <row r="2867" spans="1:8" x14ac:dyDescent="0.25">
      <c r="A2867" s="46" t="str">
        <f t="shared" si="116"/>
        <v>1829-2725210815SELFBOOKING</v>
      </c>
      <c r="B2867" s="41" t="s">
        <v>12841</v>
      </c>
      <c r="C2867" s="41" t="s">
        <v>12603</v>
      </c>
      <c r="D2867" s="41" t="s">
        <v>12604</v>
      </c>
      <c r="E2867" s="54">
        <v>630.54</v>
      </c>
      <c r="F2867" s="42">
        <v>45804.755555555559</v>
      </c>
      <c r="G2867" s="40"/>
      <c r="H2867" s="40"/>
    </row>
    <row r="2868" spans="1:8" x14ac:dyDescent="0.25">
      <c r="A2868" s="46" t="str">
        <f t="shared" si="116"/>
        <v>1852-2725210826SELFBOOKING</v>
      </c>
      <c r="B2868" s="41" t="s">
        <v>12842</v>
      </c>
      <c r="C2868" s="41" t="s">
        <v>12603</v>
      </c>
      <c r="D2868" s="41" t="s">
        <v>12604</v>
      </c>
      <c r="E2868" s="54">
        <v>630.54</v>
      </c>
      <c r="F2868" s="42">
        <v>45804.755555555559</v>
      </c>
      <c r="G2868" s="40"/>
      <c r="H2868" s="40"/>
    </row>
    <row r="2869" spans="1:8" x14ac:dyDescent="0.25">
      <c r="A2869" s="46" t="str">
        <f t="shared" si="116"/>
        <v>2325-2725210901SELFBOOKING</v>
      </c>
      <c r="B2869" s="41" t="s">
        <v>12843</v>
      </c>
      <c r="C2869" s="41" t="s">
        <v>12603</v>
      </c>
      <c r="D2869" s="41" t="s">
        <v>12604</v>
      </c>
      <c r="E2869" s="54">
        <v>3211.68</v>
      </c>
      <c r="F2869" s="42">
        <v>45804.756249999999</v>
      </c>
      <c r="G2869" s="40"/>
      <c r="H2869" s="40"/>
    </row>
    <row r="2870" spans="1:8" x14ac:dyDescent="0.25">
      <c r="A2870" s="46" t="str">
        <f t="shared" si="116"/>
        <v>2099-2725210912SELFBOOKING</v>
      </c>
      <c r="B2870" s="41" t="s">
        <v>12844</v>
      </c>
      <c r="C2870" s="41" t="s">
        <v>12603</v>
      </c>
      <c r="D2870" s="41" t="s">
        <v>12604</v>
      </c>
      <c r="E2870" s="54">
        <v>3015.68</v>
      </c>
      <c r="F2870" s="42">
        <v>45804.756249999999</v>
      </c>
      <c r="G2870" s="40"/>
      <c r="H2870" s="40"/>
    </row>
    <row r="2871" spans="1:8" x14ac:dyDescent="0.25">
      <c r="A2871" s="46" t="str">
        <f t="shared" si="116"/>
        <v>1041-2725210923SELFBOOKING</v>
      </c>
      <c r="B2871" s="41" t="s">
        <v>12845</v>
      </c>
      <c r="C2871" s="41" t="s">
        <v>12603</v>
      </c>
      <c r="D2871" s="41" t="s">
        <v>12604</v>
      </c>
      <c r="E2871" s="54">
        <v>3136.68</v>
      </c>
      <c r="F2871" s="42">
        <v>45804.756249999999</v>
      </c>
      <c r="G2871" s="40"/>
      <c r="H2871" s="40"/>
    </row>
    <row r="2872" spans="1:8" x14ac:dyDescent="0.25">
      <c r="A2872" s="46" t="str">
        <f t="shared" si="116"/>
        <v>02281-2725210933SELFBOOKING</v>
      </c>
      <c r="B2872" s="41" t="s">
        <v>12846</v>
      </c>
      <c r="C2872" s="41" t="s">
        <v>12603</v>
      </c>
      <c r="D2872" s="41" t="s">
        <v>12604</v>
      </c>
      <c r="E2872" s="54">
        <v>1377</v>
      </c>
      <c r="F2872" s="42">
        <v>45804.756249999999</v>
      </c>
      <c r="G2872" s="40"/>
      <c r="H2872" s="40"/>
    </row>
    <row r="2873" spans="1:8" x14ac:dyDescent="0.25">
      <c r="A2873" s="46" t="str">
        <f t="shared" si="116"/>
        <v>1194-2725210953SELFBOOKING</v>
      </c>
      <c r="B2873" s="41" t="s">
        <v>12847</v>
      </c>
      <c r="C2873" s="41" t="s">
        <v>12603</v>
      </c>
      <c r="D2873" s="41" t="s">
        <v>12604</v>
      </c>
      <c r="E2873" s="54">
        <v>3672</v>
      </c>
      <c r="F2873" s="42">
        <v>45804.756249999999</v>
      </c>
      <c r="G2873" s="40"/>
      <c r="H2873" s="40"/>
    </row>
    <row r="2874" spans="1:8" x14ac:dyDescent="0.25">
      <c r="A2874" s="46" t="str">
        <f t="shared" si="116"/>
        <v>1451-2725211030SELFBOOKING</v>
      </c>
      <c r="B2874" s="41" t="s">
        <v>12848</v>
      </c>
      <c r="C2874" s="41" t="s">
        <v>12603</v>
      </c>
      <c r="D2874" s="41" t="s">
        <v>12604</v>
      </c>
      <c r="E2874" s="54">
        <v>3128.3</v>
      </c>
      <c r="F2874" s="42">
        <v>45804.756944444445</v>
      </c>
      <c r="G2874" s="40"/>
      <c r="H2874" s="40"/>
    </row>
    <row r="2875" spans="1:8" x14ac:dyDescent="0.25">
      <c r="A2875" s="46" t="str">
        <f t="shared" si="116"/>
        <v>1194-2725211040SELFBOOKING</v>
      </c>
      <c r="B2875" s="41" t="s">
        <v>12849</v>
      </c>
      <c r="C2875" s="41" t="s">
        <v>12603</v>
      </c>
      <c r="D2875" s="41" t="s">
        <v>12604</v>
      </c>
      <c r="E2875" s="54">
        <v>3024.02</v>
      </c>
      <c r="F2875" s="42">
        <v>45804.756944444445</v>
      </c>
      <c r="G2875" s="40"/>
      <c r="H2875" s="40"/>
    </row>
    <row r="2876" spans="1:8" x14ac:dyDescent="0.25">
      <c r="A2876" s="46" t="str">
        <f t="shared" si="116"/>
        <v>1216-2725211052SELFBOOKING</v>
      </c>
      <c r="B2876" s="41" t="s">
        <v>12850</v>
      </c>
      <c r="C2876" s="41" t="s">
        <v>12603</v>
      </c>
      <c r="D2876" s="41" t="s">
        <v>12604</v>
      </c>
      <c r="E2876" s="54">
        <v>389.87</v>
      </c>
      <c r="F2876" s="42">
        <v>45804.756944444445</v>
      </c>
      <c r="G2876" s="40"/>
      <c r="H2876" s="40"/>
    </row>
    <row r="2877" spans="1:8" x14ac:dyDescent="0.25">
      <c r="A2877" s="46" t="str">
        <f t="shared" si="116"/>
        <v>1767-2725211104SELFBOOKING</v>
      </c>
      <c r="B2877" s="41" t="s">
        <v>12851</v>
      </c>
      <c r="C2877" s="41" t="s">
        <v>12603</v>
      </c>
      <c r="D2877" s="41" t="s">
        <v>12604</v>
      </c>
      <c r="E2877" s="54">
        <v>3099.72</v>
      </c>
      <c r="F2877" s="42">
        <v>45804.757638888892</v>
      </c>
      <c r="G2877" s="40"/>
      <c r="H2877" s="40"/>
    </row>
    <row r="2878" spans="1:8" x14ac:dyDescent="0.25">
      <c r="A2878" s="46" t="str">
        <f t="shared" si="116"/>
        <v>2038-2725211123SELFBOOKING</v>
      </c>
      <c r="B2878" s="41" t="s">
        <v>12852</v>
      </c>
      <c r="C2878" s="41" t="s">
        <v>12603</v>
      </c>
      <c r="D2878" s="41" t="s">
        <v>12604</v>
      </c>
      <c r="E2878" s="54">
        <v>2608.71</v>
      </c>
      <c r="F2878" s="42">
        <v>45804.757638888892</v>
      </c>
      <c r="G2878" s="40"/>
      <c r="H2878" s="40"/>
    </row>
    <row r="2879" spans="1:8" x14ac:dyDescent="0.25">
      <c r="A2879" s="46" t="str">
        <f t="shared" si="116"/>
        <v>2077-2725211137SELFBOOKING</v>
      </c>
      <c r="B2879" s="41" t="s">
        <v>12853</v>
      </c>
      <c r="C2879" s="41" t="s">
        <v>12603</v>
      </c>
      <c r="D2879" s="41" t="s">
        <v>12604</v>
      </c>
      <c r="E2879" s="54">
        <v>1870</v>
      </c>
      <c r="F2879" s="42">
        <v>45804.757638888892</v>
      </c>
      <c r="G2879" s="40"/>
      <c r="H2879" s="40"/>
    </row>
    <row r="2880" spans="1:8" x14ac:dyDescent="0.25">
      <c r="A2880" s="46" t="str">
        <f t="shared" si="116"/>
        <v>849-2725211152SELFBOOKING</v>
      </c>
      <c r="B2880" s="41" t="s">
        <v>12854</v>
      </c>
      <c r="C2880" s="41" t="s">
        <v>12603</v>
      </c>
      <c r="D2880" s="41" t="s">
        <v>12604</v>
      </c>
      <c r="E2880" s="54">
        <v>1261.0999999999999</v>
      </c>
      <c r="F2880" s="42">
        <v>45804.757638888892</v>
      </c>
      <c r="G2880" s="40"/>
      <c r="H2880" s="40"/>
    </row>
    <row r="2881" spans="1:8" x14ac:dyDescent="0.25">
      <c r="A2881" s="46" t="str">
        <f t="shared" si="116"/>
        <v>856-2725211202SELFBOOKING</v>
      </c>
      <c r="B2881" s="41" t="s">
        <v>12855</v>
      </c>
      <c r="C2881" s="41" t="s">
        <v>12603</v>
      </c>
      <c r="D2881" s="41" t="s">
        <v>12604</v>
      </c>
      <c r="E2881" s="54">
        <v>794.45</v>
      </c>
      <c r="F2881" s="42">
        <v>45804.758333333331</v>
      </c>
      <c r="G2881" s="40"/>
      <c r="H2881" s="40"/>
    </row>
    <row r="2882" spans="1:8" x14ac:dyDescent="0.25">
      <c r="A2882" s="46" t="str">
        <f t="shared" si="116"/>
        <v>2088-2725211222SELFBOOKING</v>
      </c>
      <c r="B2882" s="41" t="s">
        <v>12856</v>
      </c>
      <c r="C2882" s="41" t="s">
        <v>12603</v>
      </c>
      <c r="D2882" s="41" t="s">
        <v>12604</v>
      </c>
      <c r="E2882" s="54">
        <v>1359.45</v>
      </c>
      <c r="F2882" s="42">
        <v>45804.758333333331</v>
      </c>
      <c r="G2882" s="40"/>
      <c r="H2882" s="40"/>
    </row>
    <row r="2883" spans="1:8" x14ac:dyDescent="0.25">
      <c r="A2883" s="46" t="str">
        <f t="shared" si="116"/>
        <v>48-2725211231SELFBOOKING</v>
      </c>
      <c r="B2883" s="41" t="s">
        <v>12857</v>
      </c>
      <c r="C2883" s="41" t="s">
        <v>12603</v>
      </c>
      <c r="D2883" s="41" t="s">
        <v>12604</v>
      </c>
      <c r="E2883" s="54">
        <v>2709.07</v>
      </c>
      <c r="F2883" s="42">
        <v>45804.758333333331</v>
      </c>
      <c r="G2883" s="40"/>
      <c r="H2883" s="40"/>
    </row>
    <row r="2884" spans="1:8" x14ac:dyDescent="0.25">
      <c r="A2884" s="46" t="str">
        <f t="shared" si="116"/>
        <v>849-2725211241SELFBOOKING</v>
      </c>
      <c r="B2884" s="41" t="s">
        <v>12858</v>
      </c>
      <c r="C2884" s="41" t="s">
        <v>12603</v>
      </c>
      <c r="D2884" s="41" t="s">
        <v>12604</v>
      </c>
      <c r="E2884" s="54">
        <v>1876.42</v>
      </c>
      <c r="F2884" s="42">
        <v>45804.758333333331</v>
      </c>
      <c r="G2884" s="40"/>
      <c r="H2884" s="40"/>
    </row>
    <row r="2885" spans="1:8" x14ac:dyDescent="0.25">
      <c r="A2885" s="46" t="str">
        <f t="shared" si="116"/>
        <v>50437-2725211252SELFBOOKING</v>
      </c>
      <c r="B2885" s="41" t="s">
        <v>12859</v>
      </c>
      <c r="C2885" s="41" t="s">
        <v>12603</v>
      </c>
      <c r="D2885" s="41" t="s">
        <v>12604</v>
      </c>
      <c r="E2885" s="54">
        <v>2317.5</v>
      </c>
      <c r="F2885" s="42">
        <v>45804.758333333331</v>
      </c>
      <c r="G2885" s="40"/>
      <c r="H2885" s="40"/>
    </row>
    <row r="2886" spans="1:8" x14ac:dyDescent="0.25">
      <c r="A2886" s="46" t="str">
        <f t="shared" si="116"/>
        <v>424-2725211301SELFBOOKING</v>
      </c>
      <c r="B2886" s="41" t="s">
        <v>12860</v>
      </c>
      <c r="C2886" s="41" t="s">
        <v>12603</v>
      </c>
      <c r="D2886" s="41" t="s">
        <v>12604</v>
      </c>
      <c r="E2886" s="54">
        <v>1680</v>
      </c>
      <c r="F2886" s="42">
        <v>45804.759027777778</v>
      </c>
      <c r="G2886" s="40"/>
      <c r="H2886" s="40"/>
    </row>
    <row r="2887" spans="1:8" x14ac:dyDescent="0.25">
      <c r="A2887" s="46" t="str">
        <f t="shared" si="116"/>
        <v>1903-2725211310SELFBOOKING</v>
      </c>
      <c r="B2887" s="41" t="s">
        <v>12861</v>
      </c>
      <c r="C2887" s="41" t="s">
        <v>12603</v>
      </c>
      <c r="D2887" s="41" t="s">
        <v>12604</v>
      </c>
      <c r="E2887" s="54">
        <v>1680</v>
      </c>
      <c r="F2887" s="42">
        <v>45804.759027777778</v>
      </c>
      <c r="G2887" s="40"/>
      <c r="H2887" s="40"/>
    </row>
    <row r="2888" spans="1:8" x14ac:dyDescent="0.25">
      <c r="A2888" s="46" t="str">
        <f t="shared" si="116"/>
        <v>1805494701554285000175</v>
      </c>
      <c r="B2888" s="41" t="s">
        <v>12862</v>
      </c>
      <c r="C2888" s="41" t="s">
        <v>2190</v>
      </c>
      <c r="D2888" s="41" t="s">
        <v>4368</v>
      </c>
      <c r="E2888" s="54">
        <v>0</v>
      </c>
      <c r="F2888" s="42">
        <v>45805.369444444441</v>
      </c>
      <c r="G2888" s="40"/>
      <c r="H2888" s="40"/>
    </row>
    <row r="2889" spans="1:8" x14ac:dyDescent="0.25">
      <c r="A2889" s="46" t="str">
        <f t="shared" si="116"/>
        <v>0000140402853446000194</v>
      </c>
      <c r="B2889" s="41" t="s">
        <v>2203</v>
      </c>
      <c r="C2889" s="41" t="s">
        <v>487</v>
      </c>
      <c r="D2889" s="41" t="s">
        <v>6234</v>
      </c>
      <c r="E2889" s="54">
        <v>132502.37</v>
      </c>
      <c r="F2889" s="42">
        <v>45805.371527777781</v>
      </c>
      <c r="G2889" s="40"/>
      <c r="H2889" s="40"/>
    </row>
    <row r="2890" spans="1:8" x14ac:dyDescent="0.25">
      <c r="A2890" s="46" t="str">
        <f t="shared" si="116"/>
        <v>0001292823211179000121</v>
      </c>
      <c r="B2890" s="41" t="s">
        <v>2046</v>
      </c>
      <c r="C2890" s="41" t="s">
        <v>375</v>
      </c>
      <c r="D2890" s="41" t="s">
        <v>10408</v>
      </c>
      <c r="E2890" s="54">
        <v>91222.81</v>
      </c>
      <c r="F2890" s="42">
        <v>45805.386111111111</v>
      </c>
      <c r="G2890" s="40"/>
      <c r="H2890" s="40"/>
    </row>
    <row r="2891" spans="1:8" x14ac:dyDescent="0.25">
      <c r="A2891" s="46" t="str">
        <f t="shared" si="116"/>
        <v>18054947R01554285000175</v>
      </c>
      <c r="B2891" s="41" t="s">
        <v>12863</v>
      </c>
      <c r="C2891" s="41" t="s">
        <v>2190</v>
      </c>
      <c r="D2891" s="41" t="s">
        <v>4368</v>
      </c>
      <c r="E2891" s="54">
        <v>494.82</v>
      </c>
      <c r="F2891" s="42">
        <v>45805.386805555558</v>
      </c>
      <c r="G2891" s="40"/>
      <c r="H2891" s="40"/>
    </row>
    <row r="2892" spans="1:8" x14ac:dyDescent="0.25">
      <c r="A2892" s="46" t="str">
        <f t="shared" si="116"/>
        <v>0000226644455778000160</v>
      </c>
      <c r="B2892" s="41" t="s">
        <v>1906</v>
      </c>
      <c r="C2892" s="41" t="s">
        <v>1905</v>
      </c>
      <c r="D2892" s="41" t="s">
        <v>8506</v>
      </c>
      <c r="E2892" s="54">
        <v>24244.95</v>
      </c>
      <c r="F2892" s="42">
        <v>45805.429166666669</v>
      </c>
      <c r="G2892" s="40"/>
      <c r="H2892" s="40"/>
    </row>
    <row r="2893" spans="1:8" x14ac:dyDescent="0.25">
      <c r="A2893" s="46" t="str">
        <f t="shared" si="116"/>
        <v>0000044140885017000198</v>
      </c>
      <c r="B2893" s="41" t="s">
        <v>12864</v>
      </c>
      <c r="C2893" s="41" t="s">
        <v>6412</v>
      </c>
      <c r="D2893" s="41" t="s">
        <v>6413</v>
      </c>
      <c r="E2893" s="54">
        <v>8412.0499999999993</v>
      </c>
      <c r="F2893" s="42">
        <v>45805.434027777781</v>
      </c>
      <c r="G2893" s="40"/>
      <c r="H2893" s="40"/>
    </row>
    <row r="2894" spans="1:8" x14ac:dyDescent="0.25">
      <c r="A2894" s="46" t="str">
        <f t="shared" si="116"/>
        <v>0272729072381189001001</v>
      </c>
      <c r="B2894" s="41" t="s">
        <v>1857</v>
      </c>
      <c r="C2894" s="41" t="s">
        <v>347</v>
      </c>
      <c r="D2894" s="41" t="s">
        <v>4872</v>
      </c>
      <c r="E2894" s="54">
        <v>41258.43</v>
      </c>
      <c r="F2894" s="42">
        <v>45805.4375</v>
      </c>
      <c r="G2894" s="40"/>
      <c r="H2894" s="40"/>
    </row>
    <row r="2895" spans="1:8" x14ac:dyDescent="0.25">
      <c r="A2895" s="46" t="str">
        <f t="shared" ref="A2895:A2926" si="117">B2895&amp;C2895</f>
        <v>DESP#000057502219</v>
      </c>
      <c r="B2895" s="41" t="s">
        <v>12865</v>
      </c>
      <c r="C2895" s="41"/>
      <c r="D2895" s="41" t="s">
        <v>12122</v>
      </c>
      <c r="E2895" s="54">
        <v>946.24</v>
      </c>
      <c r="F2895" s="42">
        <v>45805.443749999999</v>
      </c>
      <c r="G2895" s="40"/>
      <c r="H2895" s="40"/>
    </row>
    <row r="2896" spans="1:8" x14ac:dyDescent="0.25">
      <c r="A2896" s="46" t="str">
        <f t="shared" si="117"/>
        <v>DESP#000057562382</v>
      </c>
      <c r="B2896" s="41" t="s">
        <v>12866</v>
      </c>
      <c r="C2896" s="41"/>
      <c r="D2896" s="41" t="s">
        <v>12267</v>
      </c>
      <c r="E2896" s="54">
        <v>322.41000000000003</v>
      </c>
      <c r="F2896" s="42">
        <v>45805.443749999999</v>
      </c>
      <c r="G2896" s="40"/>
      <c r="H2896" s="40"/>
    </row>
    <row r="2897" spans="1:8" x14ac:dyDescent="0.25">
      <c r="A2897" s="46" t="str">
        <f t="shared" si="117"/>
        <v>0000138407415875000101</v>
      </c>
      <c r="B2897" s="41" t="s">
        <v>12867</v>
      </c>
      <c r="C2897" s="41" t="s">
        <v>1179</v>
      </c>
      <c r="D2897" s="41" t="s">
        <v>8058</v>
      </c>
      <c r="E2897" s="54">
        <v>4744</v>
      </c>
      <c r="F2897" s="42">
        <v>45805.448611111111</v>
      </c>
      <c r="G2897" s="40"/>
      <c r="H2897" s="40"/>
    </row>
    <row r="2898" spans="1:8" x14ac:dyDescent="0.25">
      <c r="A2898" s="46" t="str">
        <f t="shared" si="117"/>
        <v>DESP#000057535663</v>
      </c>
      <c r="B2898" s="41" t="s">
        <v>12868</v>
      </c>
      <c r="C2898" s="41"/>
      <c r="D2898" s="41" t="s">
        <v>12409</v>
      </c>
      <c r="E2898" s="54">
        <v>188.66</v>
      </c>
      <c r="F2898" s="42">
        <v>45805.453472222223</v>
      </c>
      <c r="G2898" s="40"/>
      <c r="H2898" s="40"/>
    </row>
    <row r="2899" spans="1:8" x14ac:dyDescent="0.25">
      <c r="A2899" s="46" t="str">
        <f t="shared" si="117"/>
        <v>DESP#000057562220</v>
      </c>
      <c r="B2899" s="41" t="s">
        <v>12869</v>
      </c>
      <c r="C2899" s="41"/>
      <c r="D2899" s="41" t="s">
        <v>11580</v>
      </c>
      <c r="E2899" s="54">
        <v>404.3</v>
      </c>
      <c r="F2899" s="42">
        <v>45805.453472222223</v>
      </c>
      <c r="G2899" s="40"/>
      <c r="H2899" s="40"/>
    </row>
    <row r="2900" spans="1:8" x14ac:dyDescent="0.25">
      <c r="A2900" s="46" t="str">
        <f t="shared" si="117"/>
        <v>DESP#000057615708</v>
      </c>
      <c r="B2900" s="41" t="s">
        <v>12870</v>
      </c>
      <c r="C2900" s="41"/>
      <c r="D2900" s="41" t="s">
        <v>11473</v>
      </c>
      <c r="E2900" s="54">
        <v>7882.34</v>
      </c>
      <c r="F2900" s="42">
        <v>45805.453472222223</v>
      </c>
      <c r="G2900" s="40"/>
      <c r="H2900" s="40"/>
    </row>
    <row r="2901" spans="1:8" x14ac:dyDescent="0.25">
      <c r="A2901" s="46" t="str">
        <f t="shared" si="117"/>
        <v>ADTO#000055870250</v>
      </c>
      <c r="B2901" s="41" t="s">
        <v>12871</v>
      </c>
      <c r="C2901" s="41"/>
      <c r="D2901" s="41" t="s">
        <v>12872</v>
      </c>
      <c r="E2901" s="54">
        <v>925</v>
      </c>
      <c r="F2901" s="42">
        <v>45805.456944444442</v>
      </c>
      <c r="G2901" s="40"/>
      <c r="H2901" s="40"/>
    </row>
    <row r="2902" spans="1:8" x14ac:dyDescent="0.25">
      <c r="A2902" s="46" t="str">
        <f t="shared" si="117"/>
        <v>ADTO#000056360580</v>
      </c>
      <c r="B2902" s="41" t="s">
        <v>12873</v>
      </c>
      <c r="C2902" s="41"/>
      <c r="D2902" s="41" t="s">
        <v>12874</v>
      </c>
      <c r="E2902" s="54">
        <v>925</v>
      </c>
      <c r="F2902" s="42">
        <v>45805.456944444442</v>
      </c>
      <c r="G2902" s="40"/>
      <c r="H2902" s="40"/>
    </row>
    <row r="2903" spans="1:8" x14ac:dyDescent="0.25">
      <c r="A2903" s="46" t="str">
        <f t="shared" si="117"/>
        <v>ADTO#000057047872</v>
      </c>
      <c r="B2903" s="41" t="s">
        <v>12875</v>
      </c>
      <c r="C2903" s="41"/>
      <c r="D2903" s="41" t="s">
        <v>12396</v>
      </c>
      <c r="E2903" s="54">
        <v>555</v>
      </c>
      <c r="F2903" s="42">
        <v>45805.456944444442</v>
      </c>
      <c r="G2903" s="40"/>
      <c r="H2903" s="40"/>
    </row>
    <row r="2904" spans="1:8" x14ac:dyDescent="0.25">
      <c r="A2904" s="46" t="str">
        <f t="shared" si="117"/>
        <v>ADTO#000057206309</v>
      </c>
      <c r="B2904" s="41" t="s">
        <v>12876</v>
      </c>
      <c r="C2904" s="41"/>
      <c r="D2904" s="41" t="s">
        <v>12588</v>
      </c>
      <c r="E2904" s="54">
        <v>555</v>
      </c>
      <c r="F2904" s="42">
        <v>45805.456944444442</v>
      </c>
      <c r="G2904" s="40"/>
      <c r="H2904" s="40"/>
    </row>
    <row r="2905" spans="1:8" x14ac:dyDescent="0.25">
      <c r="A2905" s="46" t="str">
        <f t="shared" si="117"/>
        <v>ADTO#000057206319</v>
      </c>
      <c r="B2905" s="41" t="s">
        <v>12877</v>
      </c>
      <c r="C2905" s="41"/>
      <c r="D2905" s="41" t="s">
        <v>12878</v>
      </c>
      <c r="E2905" s="54">
        <v>555</v>
      </c>
      <c r="F2905" s="42">
        <v>45805.456944444442</v>
      </c>
      <c r="G2905" s="40"/>
      <c r="H2905" s="40"/>
    </row>
    <row r="2906" spans="1:8" x14ac:dyDescent="0.25">
      <c r="A2906" s="46" t="str">
        <f t="shared" si="117"/>
        <v>ADTO#000057502977</v>
      </c>
      <c r="B2906" s="41" t="s">
        <v>12879</v>
      </c>
      <c r="C2906" s="41"/>
      <c r="D2906" s="41" t="s">
        <v>12880</v>
      </c>
      <c r="E2906" s="54">
        <v>925</v>
      </c>
      <c r="F2906" s="42">
        <v>45805.456944444442</v>
      </c>
      <c r="G2906" s="40"/>
      <c r="H2906" s="40"/>
    </row>
    <row r="2907" spans="1:8" x14ac:dyDescent="0.25">
      <c r="A2907" s="46" t="str">
        <f t="shared" si="117"/>
        <v>ADTO#000057562582</v>
      </c>
      <c r="B2907" s="41" t="s">
        <v>12881</v>
      </c>
      <c r="C2907" s="41"/>
      <c r="D2907" s="41" t="s">
        <v>12882</v>
      </c>
      <c r="E2907" s="54">
        <v>555</v>
      </c>
      <c r="F2907" s="42">
        <v>45805.456944444442</v>
      </c>
      <c r="G2907" s="40"/>
      <c r="H2907" s="40"/>
    </row>
    <row r="2908" spans="1:8" x14ac:dyDescent="0.25">
      <c r="A2908" s="46" t="str">
        <f t="shared" si="117"/>
        <v>0028120267071001000360</v>
      </c>
      <c r="B2908" s="41" t="s">
        <v>2051</v>
      </c>
      <c r="C2908" s="41" t="s">
        <v>879</v>
      </c>
      <c r="D2908" s="41" t="s">
        <v>9815</v>
      </c>
      <c r="E2908" s="54">
        <v>13002.08</v>
      </c>
      <c r="F2908" s="42">
        <v>45805.459027777775</v>
      </c>
      <c r="G2908" s="40"/>
      <c r="H2908" s="40"/>
    </row>
    <row r="2909" spans="1:8" x14ac:dyDescent="0.25">
      <c r="A2909" s="46" t="str">
        <f t="shared" si="117"/>
        <v>0028120467071001000360</v>
      </c>
      <c r="B2909" s="41" t="s">
        <v>2049</v>
      </c>
      <c r="C2909" s="41" t="s">
        <v>879</v>
      </c>
      <c r="D2909" s="41" t="s">
        <v>9815</v>
      </c>
      <c r="E2909" s="54">
        <v>13017.54</v>
      </c>
      <c r="F2909" s="42">
        <v>45805.462500000001</v>
      </c>
      <c r="G2909" s="40"/>
      <c r="H2909" s="40"/>
    </row>
    <row r="2910" spans="1:8" x14ac:dyDescent="0.25">
      <c r="A2910" s="46" t="str">
        <f t="shared" si="117"/>
        <v>8542839100497373000110</v>
      </c>
      <c r="B2910" s="41" t="s">
        <v>2098</v>
      </c>
      <c r="C2910" s="41" t="s">
        <v>317</v>
      </c>
      <c r="D2910" s="41" t="s">
        <v>9136</v>
      </c>
      <c r="E2910" s="54">
        <v>285.29000000000002</v>
      </c>
      <c r="F2910" s="42">
        <v>45805.463888888888</v>
      </c>
      <c r="G2910" s="40"/>
      <c r="H2910" s="40"/>
    </row>
    <row r="2911" spans="1:8" x14ac:dyDescent="0.25">
      <c r="A2911" s="46" t="str">
        <f t="shared" si="117"/>
        <v>0028120367071001000360</v>
      </c>
      <c r="B2911" s="41" t="s">
        <v>2050</v>
      </c>
      <c r="C2911" s="41" t="s">
        <v>879</v>
      </c>
      <c r="D2911" s="41" t="s">
        <v>9815</v>
      </c>
      <c r="E2911" s="54">
        <v>12926.61</v>
      </c>
      <c r="F2911" s="42">
        <v>45805.465277777781</v>
      </c>
      <c r="G2911" s="40"/>
      <c r="H2911" s="40"/>
    </row>
    <row r="2912" spans="1:8" x14ac:dyDescent="0.25">
      <c r="A2912" s="46" t="str">
        <f t="shared" si="117"/>
        <v>0028120567071001000360</v>
      </c>
      <c r="B2912" s="41" t="s">
        <v>2052</v>
      </c>
      <c r="C2912" s="41" t="s">
        <v>879</v>
      </c>
      <c r="D2912" s="41" t="s">
        <v>9815</v>
      </c>
      <c r="E2912" s="54">
        <v>25147.97</v>
      </c>
      <c r="F2912" s="42">
        <v>45805.468055555553</v>
      </c>
      <c r="G2912" s="40"/>
      <c r="H2912" s="40"/>
    </row>
    <row r="2913" spans="1:8" x14ac:dyDescent="0.25">
      <c r="A2913" s="46" t="str">
        <f t="shared" si="117"/>
        <v>0002327827532282000124</v>
      </c>
      <c r="B2913" s="41" t="s">
        <v>2017</v>
      </c>
      <c r="C2913" s="41" t="s">
        <v>1875</v>
      </c>
      <c r="D2913" s="41" t="s">
        <v>9753</v>
      </c>
      <c r="E2913" s="54">
        <v>7050.33</v>
      </c>
      <c r="F2913" s="42">
        <v>45805.46875</v>
      </c>
      <c r="G2913" s="40"/>
      <c r="H2913" s="40"/>
    </row>
    <row r="2914" spans="1:8" x14ac:dyDescent="0.25">
      <c r="A2914" s="46" t="str">
        <f t="shared" si="117"/>
        <v>8553858000497373000110</v>
      </c>
      <c r="B2914" s="41" t="s">
        <v>2177</v>
      </c>
      <c r="C2914" s="41" t="s">
        <v>317</v>
      </c>
      <c r="D2914" s="41" t="s">
        <v>9136</v>
      </c>
      <c r="E2914" s="54">
        <v>554.98</v>
      </c>
      <c r="F2914" s="42">
        <v>45805.470138888886</v>
      </c>
      <c r="G2914" s="40"/>
      <c r="H2914" s="40"/>
    </row>
    <row r="2915" spans="1:8" x14ac:dyDescent="0.25">
      <c r="A2915" s="46" t="str">
        <f t="shared" si="117"/>
        <v>0000407130608514000195</v>
      </c>
      <c r="B2915" s="41" t="s">
        <v>1912</v>
      </c>
      <c r="C2915" s="41" t="s">
        <v>41</v>
      </c>
      <c r="D2915" s="41" t="s">
        <v>3313</v>
      </c>
      <c r="E2915" s="54">
        <v>38034.800000000003</v>
      </c>
      <c r="F2915" s="42">
        <v>45805.474305555559</v>
      </c>
      <c r="G2915" s="40"/>
      <c r="H2915" s="40"/>
    </row>
    <row r="2916" spans="1:8" x14ac:dyDescent="0.25">
      <c r="A2916" s="46" t="str">
        <f t="shared" si="117"/>
        <v>8549275100497373000110</v>
      </c>
      <c r="B2916" s="41" t="s">
        <v>2099</v>
      </c>
      <c r="C2916" s="41" t="s">
        <v>317</v>
      </c>
      <c r="D2916" s="41" t="s">
        <v>9136</v>
      </c>
      <c r="E2916" s="54">
        <v>237.98</v>
      </c>
      <c r="F2916" s="42">
        <v>45805.478472222225</v>
      </c>
      <c r="G2916" s="40"/>
      <c r="H2916" s="40"/>
    </row>
    <row r="2917" spans="1:8" x14ac:dyDescent="0.25">
      <c r="A2917" s="46" t="str">
        <f t="shared" si="117"/>
        <v>2003343392693118000160</v>
      </c>
      <c r="B2917" s="41" t="s">
        <v>2129</v>
      </c>
      <c r="C2917" s="41" t="s">
        <v>354</v>
      </c>
      <c r="D2917" s="41" t="s">
        <v>3974</v>
      </c>
      <c r="E2917" s="54">
        <v>2087426.48</v>
      </c>
      <c r="F2917" s="42">
        <v>45805.633333333331</v>
      </c>
      <c r="G2917" s="40"/>
      <c r="H2917" s="40"/>
    </row>
    <row r="2918" spans="1:8" x14ac:dyDescent="0.25">
      <c r="A2918" s="46" t="str">
        <f t="shared" si="117"/>
        <v>0000039010213826000192</v>
      </c>
      <c r="B2918" s="41" t="s">
        <v>2097</v>
      </c>
      <c r="C2918" s="41" t="s">
        <v>519</v>
      </c>
      <c r="D2918" s="41" t="s">
        <v>3792</v>
      </c>
      <c r="E2918" s="54">
        <v>6122.16</v>
      </c>
      <c r="F2918" s="42">
        <v>45805.640972222223</v>
      </c>
      <c r="G2918" s="40"/>
      <c r="H2918" s="40"/>
    </row>
    <row r="2919" spans="1:8" x14ac:dyDescent="0.25">
      <c r="A2919" s="46" t="str">
        <f t="shared" si="117"/>
        <v>0000038910213826000192</v>
      </c>
      <c r="B2919" s="41" t="s">
        <v>2096</v>
      </c>
      <c r="C2919" s="41" t="s">
        <v>519</v>
      </c>
      <c r="D2919" s="41" t="s">
        <v>3792</v>
      </c>
      <c r="E2919" s="54">
        <v>24488.639999999999</v>
      </c>
      <c r="F2919" s="42">
        <v>45805.643750000003</v>
      </c>
      <c r="G2919" s="40"/>
      <c r="H2919" s="40"/>
    </row>
    <row r="2920" spans="1:8" x14ac:dyDescent="0.25">
      <c r="A2920" s="46" t="str">
        <f t="shared" si="117"/>
        <v>0021684309162855000517</v>
      </c>
      <c r="B2920" s="41" t="s">
        <v>1904</v>
      </c>
      <c r="C2920" s="41" t="s">
        <v>17</v>
      </c>
      <c r="D2920" s="41" t="s">
        <v>10980</v>
      </c>
      <c r="E2920" s="54">
        <v>241980.15</v>
      </c>
      <c r="F2920" s="42">
        <v>45805.645833333336</v>
      </c>
      <c r="G2920" s="40"/>
      <c r="H2920" s="40"/>
    </row>
    <row r="2921" spans="1:8" x14ac:dyDescent="0.25">
      <c r="A2921" s="46" t="str">
        <f t="shared" si="117"/>
        <v>0000006523007579000110</v>
      </c>
      <c r="B2921" s="41" t="s">
        <v>2081</v>
      </c>
      <c r="C2921" s="41" t="s">
        <v>642</v>
      </c>
      <c r="D2921" s="41" t="s">
        <v>8143</v>
      </c>
      <c r="E2921" s="54">
        <v>7230.05</v>
      </c>
      <c r="F2921" s="42">
        <v>45805.648611111108</v>
      </c>
      <c r="G2921" s="40"/>
      <c r="H2921" s="40"/>
    </row>
    <row r="2922" spans="1:8" x14ac:dyDescent="0.25">
      <c r="A2922" s="46" t="str">
        <f t="shared" si="117"/>
        <v>0000403889237911028908</v>
      </c>
      <c r="B2922" s="41" t="s">
        <v>1984</v>
      </c>
      <c r="C2922" s="41" t="s">
        <v>1983</v>
      </c>
      <c r="D2922" s="41" t="s">
        <v>5971</v>
      </c>
      <c r="E2922" s="54">
        <v>36396</v>
      </c>
      <c r="F2922" s="42">
        <v>45805.651388888888</v>
      </c>
      <c r="G2922" s="40"/>
      <c r="H2922" s="40"/>
    </row>
    <row r="2923" spans="1:8" x14ac:dyDescent="0.25">
      <c r="A2923" s="46" t="str">
        <f t="shared" si="117"/>
        <v>8544514000497373000110</v>
      </c>
      <c r="B2923" s="41" t="s">
        <v>2100</v>
      </c>
      <c r="C2923" s="41" t="s">
        <v>317</v>
      </c>
      <c r="D2923" s="41" t="s">
        <v>9136</v>
      </c>
      <c r="E2923" s="54">
        <v>0</v>
      </c>
      <c r="F2923" s="42">
        <v>45805.675000000003</v>
      </c>
      <c r="G2923" s="40"/>
      <c r="H2923" s="40"/>
    </row>
    <row r="2924" spans="1:8" x14ac:dyDescent="0.25">
      <c r="A2924" s="46" t="str">
        <f t="shared" si="117"/>
        <v>0000138607415875000101</v>
      </c>
      <c r="B2924" s="41" t="s">
        <v>12883</v>
      </c>
      <c r="C2924" s="41" t="s">
        <v>1179</v>
      </c>
      <c r="D2924" s="41" t="s">
        <v>8058</v>
      </c>
      <c r="E2924" s="54">
        <v>300</v>
      </c>
      <c r="F2924" s="42">
        <v>45805.734027777777</v>
      </c>
      <c r="G2924" s="40"/>
      <c r="H2924" s="40"/>
    </row>
    <row r="2925" spans="1:8" x14ac:dyDescent="0.25">
      <c r="A2925" s="46" t="str">
        <f t="shared" si="117"/>
        <v>0000883202617817000139</v>
      </c>
      <c r="B2925" s="41" t="s">
        <v>12884</v>
      </c>
      <c r="C2925" s="41" t="s">
        <v>12689</v>
      </c>
      <c r="D2925" s="41" t="s">
        <v>12690</v>
      </c>
      <c r="E2925" s="54">
        <v>2100</v>
      </c>
      <c r="F2925" s="42">
        <v>45805.737500000003</v>
      </c>
      <c r="G2925" s="40"/>
      <c r="H2925" s="40"/>
    </row>
    <row r="2926" spans="1:8" x14ac:dyDescent="0.25">
      <c r="A2926" s="46" t="str">
        <f t="shared" si="117"/>
        <v>50438-2925040029SELFBOOKING</v>
      </c>
      <c r="B2926" s="41" t="s">
        <v>12885</v>
      </c>
      <c r="C2926" s="41" t="s">
        <v>12603</v>
      </c>
      <c r="D2926" s="41" t="s">
        <v>12604</v>
      </c>
      <c r="E2926" s="54">
        <v>1869.85</v>
      </c>
      <c r="F2926" s="42">
        <v>45806.041666666664</v>
      </c>
      <c r="G2926" s="40"/>
      <c r="H2926" s="40"/>
    </row>
    <row r="2927" spans="1:8" x14ac:dyDescent="0.25">
      <c r="A2927" s="46" t="str">
        <f t="shared" ref="A2927:A2946" si="118">B2927&amp;C2927</f>
        <v>50438-2925040043SELFBOOKING</v>
      </c>
      <c r="B2927" s="41" t="s">
        <v>12886</v>
      </c>
      <c r="C2927" s="41" t="s">
        <v>12603</v>
      </c>
      <c r="D2927" s="41" t="s">
        <v>12604</v>
      </c>
      <c r="E2927" s="54">
        <v>582.52</v>
      </c>
      <c r="F2927" s="42">
        <v>45806.041666666664</v>
      </c>
      <c r="G2927" s="40"/>
      <c r="H2927" s="40"/>
    </row>
    <row r="2928" spans="1:8" x14ac:dyDescent="0.25">
      <c r="A2928" s="46" t="str">
        <f t="shared" si="118"/>
        <v>849-2925040055SELFBOOKING</v>
      </c>
      <c r="B2928" s="41" t="s">
        <v>12887</v>
      </c>
      <c r="C2928" s="41" t="s">
        <v>12603</v>
      </c>
      <c r="D2928" s="41" t="s">
        <v>12604</v>
      </c>
      <c r="E2928" s="54">
        <v>740.14</v>
      </c>
      <c r="F2928" s="42">
        <v>45806.041666666664</v>
      </c>
      <c r="G2928" s="40"/>
      <c r="H2928" s="40"/>
    </row>
    <row r="2929" spans="1:8" x14ac:dyDescent="0.25">
      <c r="A2929" s="46" t="str">
        <f t="shared" si="118"/>
        <v>2278-2925040105SELFBOOKING</v>
      </c>
      <c r="B2929" s="41" t="s">
        <v>12888</v>
      </c>
      <c r="C2929" s="41" t="s">
        <v>12603</v>
      </c>
      <c r="D2929" s="41" t="s">
        <v>12604</v>
      </c>
      <c r="E2929" s="54">
        <v>1965.27</v>
      </c>
      <c r="F2929" s="42">
        <v>45806.042361111111</v>
      </c>
      <c r="G2929" s="40"/>
      <c r="H2929" s="40"/>
    </row>
    <row r="2930" spans="1:8" x14ac:dyDescent="0.25">
      <c r="A2930" s="46" t="str">
        <f t="shared" si="118"/>
        <v>50437-2925040115SELFBOOKING</v>
      </c>
      <c r="B2930" s="41" t="s">
        <v>12889</v>
      </c>
      <c r="C2930" s="41" t="s">
        <v>12603</v>
      </c>
      <c r="D2930" s="41" t="s">
        <v>12604</v>
      </c>
      <c r="E2930" s="54">
        <v>1691.8</v>
      </c>
      <c r="F2930" s="42">
        <v>45806.042361111111</v>
      </c>
      <c r="G2930" s="40"/>
      <c r="H2930" s="40"/>
    </row>
    <row r="2931" spans="1:8" x14ac:dyDescent="0.25">
      <c r="A2931" s="46" t="str">
        <f t="shared" si="118"/>
        <v>50437-2925040125SELFBOOKING</v>
      </c>
      <c r="B2931" s="41" t="s">
        <v>12890</v>
      </c>
      <c r="C2931" s="41" t="s">
        <v>12603</v>
      </c>
      <c r="D2931" s="41" t="s">
        <v>12604</v>
      </c>
      <c r="E2931" s="54">
        <v>3253.03</v>
      </c>
      <c r="F2931" s="42">
        <v>45806.042361111111</v>
      </c>
      <c r="G2931" s="40"/>
      <c r="H2931" s="40"/>
    </row>
    <row r="2932" spans="1:8" x14ac:dyDescent="0.25">
      <c r="A2932" s="46" t="str">
        <f t="shared" si="118"/>
        <v>2278-2925040138SELFBOOKING</v>
      </c>
      <c r="B2932" s="41" t="s">
        <v>12891</v>
      </c>
      <c r="C2932" s="41" t="s">
        <v>12603</v>
      </c>
      <c r="D2932" s="41" t="s">
        <v>12604</v>
      </c>
      <c r="E2932" s="54">
        <v>2272.0300000000002</v>
      </c>
      <c r="F2932" s="42">
        <v>45806.042361111111</v>
      </c>
      <c r="G2932" s="40"/>
      <c r="H2932" s="40"/>
    </row>
    <row r="2933" spans="1:8" x14ac:dyDescent="0.25">
      <c r="A2933" s="46" t="str">
        <f t="shared" si="118"/>
        <v>1613-2925040147SELFBOOKING</v>
      </c>
      <c r="B2933" s="41" t="s">
        <v>12892</v>
      </c>
      <c r="C2933" s="41" t="s">
        <v>12603</v>
      </c>
      <c r="D2933" s="41" t="s">
        <v>12604</v>
      </c>
      <c r="E2933" s="54">
        <v>1074.27</v>
      </c>
      <c r="F2933" s="42">
        <v>45806.042361111111</v>
      </c>
      <c r="G2933" s="40"/>
      <c r="H2933" s="40"/>
    </row>
    <row r="2934" spans="1:8" x14ac:dyDescent="0.25">
      <c r="A2934" s="46" t="str">
        <f t="shared" si="118"/>
        <v>2155-2925040156SELFBOOKING</v>
      </c>
      <c r="B2934" s="41" t="s">
        <v>12893</v>
      </c>
      <c r="C2934" s="41" t="s">
        <v>12603</v>
      </c>
      <c r="D2934" s="41" t="s">
        <v>12604</v>
      </c>
      <c r="E2934" s="54">
        <v>2969.67</v>
      </c>
      <c r="F2934" s="42">
        <v>45806.042361111111</v>
      </c>
      <c r="G2934" s="40"/>
      <c r="H2934" s="40"/>
    </row>
    <row r="2935" spans="1:8" x14ac:dyDescent="0.25">
      <c r="A2935" s="46" t="str">
        <f t="shared" si="118"/>
        <v>2155-2925040206SELFBOOKING</v>
      </c>
      <c r="B2935" s="41" t="s">
        <v>12894</v>
      </c>
      <c r="C2935" s="41" t="s">
        <v>12603</v>
      </c>
      <c r="D2935" s="41" t="s">
        <v>12604</v>
      </c>
      <c r="E2935" s="54">
        <v>1441.65</v>
      </c>
      <c r="F2935" s="42">
        <v>45806.043055555558</v>
      </c>
      <c r="G2935" s="40"/>
      <c r="H2935" s="40"/>
    </row>
    <row r="2936" spans="1:8" x14ac:dyDescent="0.25">
      <c r="A2936" s="46" t="str">
        <f t="shared" si="118"/>
        <v>1981-2925040214SELFBOOKING</v>
      </c>
      <c r="B2936" s="41" t="s">
        <v>12895</v>
      </c>
      <c r="C2936" s="41" t="s">
        <v>12603</v>
      </c>
      <c r="D2936" s="41" t="s">
        <v>12604</v>
      </c>
      <c r="E2936" s="54">
        <v>570.75</v>
      </c>
      <c r="F2936" s="42">
        <v>45806.043055555558</v>
      </c>
      <c r="G2936" s="40"/>
      <c r="H2936" s="40"/>
    </row>
    <row r="2937" spans="1:8" x14ac:dyDescent="0.25">
      <c r="A2937" s="46" t="str">
        <f t="shared" si="118"/>
        <v>1555-2925040224SELFBOOKING</v>
      </c>
      <c r="B2937" s="41" t="s">
        <v>12896</v>
      </c>
      <c r="C2937" s="41" t="s">
        <v>12603</v>
      </c>
      <c r="D2937" s="41" t="s">
        <v>12604</v>
      </c>
      <c r="E2937" s="54">
        <v>1608.14</v>
      </c>
      <c r="F2937" s="42">
        <v>45806.043055555558</v>
      </c>
      <c r="G2937" s="40"/>
      <c r="H2937" s="40"/>
    </row>
    <row r="2938" spans="1:8" x14ac:dyDescent="0.25">
      <c r="A2938" s="46" t="str">
        <f t="shared" si="118"/>
        <v>02333-2925040237SELFBOOKING</v>
      </c>
      <c r="B2938" s="41" t="s">
        <v>12897</v>
      </c>
      <c r="C2938" s="41" t="s">
        <v>12603</v>
      </c>
      <c r="D2938" s="41" t="s">
        <v>12604</v>
      </c>
      <c r="E2938" s="54">
        <v>735.85</v>
      </c>
      <c r="F2938" s="42">
        <v>45806.043055555558</v>
      </c>
      <c r="G2938" s="40"/>
      <c r="H2938" s="40"/>
    </row>
    <row r="2939" spans="1:8" x14ac:dyDescent="0.25">
      <c r="A2939" s="46" t="str">
        <f t="shared" si="118"/>
        <v>1981-2925040244SELFBOOKING</v>
      </c>
      <c r="B2939" s="41" t="s">
        <v>12898</v>
      </c>
      <c r="C2939" s="41" t="s">
        <v>12603</v>
      </c>
      <c r="D2939" s="41" t="s">
        <v>12604</v>
      </c>
      <c r="E2939" s="54">
        <v>2001.86</v>
      </c>
      <c r="F2939" s="42">
        <v>45806.043055555558</v>
      </c>
      <c r="G2939" s="40"/>
      <c r="H2939" s="40"/>
    </row>
    <row r="2940" spans="1:8" x14ac:dyDescent="0.25">
      <c r="A2940" s="46" t="str">
        <f t="shared" si="118"/>
        <v>50438-2925040253SELFBOOKING</v>
      </c>
      <c r="B2940" s="41" t="s">
        <v>12899</v>
      </c>
      <c r="C2940" s="41" t="s">
        <v>12603</v>
      </c>
      <c r="D2940" s="41" t="s">
        <v>12604</v>
      </c>
      <c r="E2940" s="54">
        <v>845.9</v>
      </c>
      <c r="F2940" s="42">
        <v>45806.043055555558</v>
      </c>
      <c r="G2940" s="40"/>
      <c r="H2940" s="40"/>
    </row>
    <row r="2941" spans="1:8" x14ac:dyDescent="0.25">
      <c r="A2941" s="46" t="str">
        <f t="shared" si="118"/>
        <v>1352-2925040302SELFBOOKING</v>
      </c>
      <c r="B2941" s="41" t="s">
        <v>12900</v>
      </c>
      <c r="C2941" s="41" t="s">
        <v>12603</v>
      </c>
      <c r="D2941" s="41" t="s">
        <v>12604</v>
      </c>
      <c r="E2941" s="54">
        <v>483.07</v>
      </c>
      <c r="F2941" s="42">
        <v>45806.043749999997</v>
      </c>
      <c r="G2941" s="40"/>
      <c r="H2941" s="40"/>
    </row>
    <row r="2942" spans="1:8" x14ac:dyDescent="0.25">
      <c r="A2942" s="46" t="str">
        <f t="shared" si="118"/>
        <v>1352-2925040312SELFBOOKING</v>
      </c>
      <c r="B2942" s="41" t="s">
        <v>12901</v>
      </c>
      <c r="C2942" s="41" t="s">
        <v>12603</v>
      </c>
      <c r="D2942" s="41" t="s">
        <v>12604</v>
      </c>
      <c r="E2942" s="54">
        <v>8745</v>
      </c>
      <c r="F2942" s="42">
        <v>45806.043749999997</v>
      </c>
      <c r="G2942" s="40"/>
      <c r="H2942" s="40"/>
    </row>
    <row r="2943" spans="1:8" x14ac:dyDescent="0.25">
      <c r="A2943" s="46" t="str">
        <f t="shared" si="118"/>
        <v>85445140R00497373000110</v>
      </c>
      <c r="B2943" s="41" t="s">
        <v>12902</v>
      </c>
      <c r="C2943" s="41" t="s">
        <v>317</v>
      </c>
      <c r="D2943" s="41" t="s">
        <v>9136</v>
      </c>
      <c r="E2943" s="54">
        <v>312.58</v>
      </c>
      <c r="F2943" s="42">
        <v>45806.386805555558</v>
      </c>
      <c r="G2943" s="40"/>
      <c r="H2943" s="40"/>
    </row>
    <row r="2944" spans="1:8" x14ac:dyDescent="0.25">
      <c r="A2944" s="46" t="str">
        <f t="shared" si="118"/>
        <v>0000137007415875000101</v>
      </c>
      <c r="B2944" s="41" t="s">
        <v>12903</v>
      </c>
      <c r="C2944" s="41" t="s">
        <v>1179</v>
      </c>
      <c r="D2944" s="41" t="s">
        <v>8058</v>
      </c>
      <c r="E2944" s="54">
        <v>250</v>
      </c>
      <c r="F2944" s="42">
        <v>45806.408333333333</v>
      </c>
      <c r="G2944" s="40"/>
      <c r="H2944" s="40"/>
    </row>
    <row r="2945" spans="1:8" x14ac:dyDescent="0.25">
      <c r="A2945" s="46" t="str">
        <f t="shared" si="118"/>
        <v>DESP#000057503548</v>
      </c>
      <c r="B2945" s="41" t="s">
        <v>12904</v>
      </c>
      <c r="C2945" s="41"/>
      <c r="D2945" s="41" t="s">
        <v>11665</v>
      </c>
      <c r="E2945" s="54">
        <v>274.66000000000003</v>
      </c>
      <c r="F2945" s="42">
        <v>45806.415972222225</v>
      </c>
      <c r="G2945" s="40"/>
      <c r="H2945" s="40"/>
    </row>
    <row r="2946" spans="1:8" x14ac:dyDescent="0.25">
      <c r="A2946" s="46" t="str">
        <f t="shared" si="118"/>
        <v>DESP#000057558798</v>
      </c>
      <c r="B2946" s="41" t="s">
        <v>12905</v>
      </c>
      <c r="C2946" s="41"/>
      <c r="D2946" s="41" t="s">
        <v>12209</v>
      </c>
      <c r="E2946" s="54">
        <v>139.72</v>
      </c>
      <c r="F2946" s="42">
        <v>45806.415972222225</v>
      </c>
      <c r="G2946" s="40"/>
      <c r="H2946" s="40"/>
    </row>
    <row r="2947" spans="1:8" x14ac:dyDescent="0.25">
      <c r="A2947" s="46" t="str">
        <f t="shared" ref="A2947:A2960" si="119">B2947&amp;C2947</f>
        <v>DESP#000057604813</v>
      </c>
      <c r="B2947" s="41" t="s">
        <v>12906</v>
      </c>
      <c r="C2947" s="41"/>
      <c r="D2947" s="41" t="s">
        <v>12467</v>
      </c>
      <c r="E2947" s="54">
        <v>185</v>
      </c>
      <c r="F2947" s="42">
        <v>45806.415972222225</v>
      </c>
      <c r="G2947" s="40"/>
      <c r="H2947" s="40"/>
    </row>
    <row r="2948" spans="1:8" x14ac:dyDescent="0.25">
      <c r="A2948" s="46" t="str">
        <f t="shared" si="119"/>
        <v>DESP#000057604825</v>
      </c>
      <c r="B2948" s="41" t="s">
        <v>12907</v>
      </c>
      <c r="C2948" s="41"/>
      <c r="D2948" s="41" t="s">
        <v>12467</v>
      </c>
      <c r="E2948" s="54">
        <v>370</v>
      </c>
      <c r="F2948" s="42">
        <v>45806.415972222225</v>
      </c>
      <c r="G2948" s="40"/>
      <c r="H2948" s="40"/>
    </row>
    <row r="2949" spans="1:8" x14ac:dyDescent="0.25">
      <c r="A2949" s="46" t="str">
        <f t="shared" si="119"/>
        <v>DESP#000057643085</v>
      </c>
      <c r="B2949" s="41" t="s">
        <v>12908</v>
      </c>
      <c r="C2949" s="41"/>
      <c r="D2949" s="41" t="s">
        <v>12761</v>
      </c>
      <c r="E2949" s="54">
        <v>563</v>
      </c>
      <c r="F2949" s="42">
        <v>45806.415972222225</v>
      </c>
      <c r="G2949" s="40"/>
      <c r="H2949" s="40"/>
    </row>
    <row r="2950" spans="1:8" x14ac:dyDescent="0.25">
      <c r="A2950" s="46" t="str">
        <f t="shared" si="119"/>
        <v>DESP#000057643117</v>
      </c>
      <c r="B2950" s="41" t="s">
        <v>12909</v>
      </c>
      <c r="C2950" s="41"/>
      <c r="D2950" s="41" t="s">
        <v>12437</v>
      </c>
      <c r="E2950" s="54">
        <v>330.78</v>
      </c>
      <c r="F2950" s="42">
        <v>45806.415972222225</v>
      </c>
      <c r="G2950" s="40"/>
      <c r="H2950" s="40"/>
    </row>
    <row r="2951" spans="1:8" x14ac:dyDescent="0.25">
      <c r="A2951" s="46" t="str">
        <f t="shared" si="119"/>
        <v>0000285318873615000198</v>
      </c>
      <c r="B2951" s="41" t="s">
        <v>12910</v>
      </c>
      <c r="C2951" s="41" t="s">
        <v>12911</v>
      </c>
      <c r="D2951" s="41" t="s">
        <v>12912</v>
      </c>
      <c r="E2951" s="54">
        <v>3200</v>
      </c>
      <c r="F2951" s="42">
        <v>45806.435416666667</v>
      </c>
      <c r="G2951" s="40"/>
      <c r="H2951" s="40"/>
    </row>
    <row r="2952" spans="1:8" x14ac:dyDescent="0.25">
      <c r="A2952" s="46" t="str">
        <f t="shared" si="119"/>
        <v>0003662333198011000187</v>
      </c>
      <c r="B2952" s="41" t="s">
        <v>2204</v>
      </c>
      <c r="C2952" s="41" t="s">
        <v>2053</v>
      </c>
      <c r="D2952" s="41" t="s">
        <v>12913</v>
      </c>
      <c r="E2952" s="54">
        <v>3012.34</v>
      </c>
      <c r="F2952" s="42">
        <v>45806.445833333331</v>
      </c>
      <c r="G2952" s="40"/>
      <c r="H2952" s="40"/>
    </row>
    <row r="2953" spans="1:8" x14ac:dyDescent="0.25">
      <c r="A2953" s="46" t="str">
        <f t="shared" si="119"/>
        <v>0002608435791391000437</v>
      </c>
      <c r="B2953" s="41" t="s">
        <v>2077</v>
      </c>
      <c r="C2953" s="41" t="s">
        <v>1430</v>
      </c>
      <c r="D2953" s="41" t="s">
        <v>8411</v>
      </c>
      <c r="E2953" s="54">
        <v>13923.37</v>
      </c>
      <c r="F2953" s="42">
        <v>45806.454861111109</v>
      </c>
      <c r="G2953" s="40"/>
      <c r="H2953" s="40"/>
    </row>
    <row r="2954" spans="1:8" x14ac:dyDescent="0.25">
      <c r="A2954" s="46" t="str">
        <f t="shared" si="119"/>
        <v>0002608235791391000437</v>
      </c>
      <c r="B2954" s="41" t="s">
        <v>2076</v>
      </c>
      <c r="C2954" s="41" t="s">
        <v>1430</v>
      </c>
      <c r="D2954" s="41" t="s">
        <v>8411</v>
      </c>
      <c r="E2954" s="54">
        <v>1070.6300000000001</v>
      </c>
      <c r="F2954" s="42">
        <v>45806.461805555555</v>
      </c>
      <c r="G2954" s="40"/>
      <c r="H2954" s="40"/>
    </row>
    <row r="2955" spans="1:8" x14ac:dyDescent="0.25">
      <c r="A2955" s="46" t="str">
        <f t="shared" si="119"/>
        <v>0000878506214736000149</v>
      </c>
      <c r="B2955" s="41" t="s">
        <v>2088</v>
      </c>
      <c r="C2955" s="41" t="s">
        <v>407</v>
      </c>
      <c r="D2955" s="41" t="s">
        <v>8178</v>
      </c>
      <c r="E2955" s="54">
        <v>157425.09</v>
      </c>
      <c r="F2955" s="42">
        <v>45806.467361111114</v>
      </c>
      <c r="G2955" s="40"/>
      <c r="H2955" s="40"/>
    </row>
    <row r="2956" spans="1:8" x14ac:dyDescent="0.25">
      <c r="A2956" s="46" t="str">
        <f t="shared" si="119"/>
        <v>00008785 - NC06214736000149</v>
      </c>
      <c r="B2956" s="41" t="s">
        <v>12914</v>
      </c>
      <c r="C2956" s="41" t="s">
        <v>407</v>
      </c>
      <c r="D2956" s="41" t="s">
        <v>8178</v>
      </c>
      <c r="E2956" s="54">
        <v>-5142.8900000000003</v>
      </c>
      <c r="F2956" s="42">
        <v>45806.474305555559</v>
      </c>
      <c r="G2956" s="40"/>
      <c r="H2956" s="40"/>
    </row>
    <row r="2957" spans="1:8" x14ac:dyDescent="0.25">
      <c r="A2957" s="46" t="str">
        <f t="shared" si="119"/>
        <v>DESP#000057643252</v>
      </c>
      <c r="B2957" s="41" t="s">
        <v>12915</v>
      </c>
      <c r="C2957" s="41"/>
      <c r="D2957" s="41" t="s">
        <v>12411</v>
      </c>
      <c r="E2957" s="54">
        <v>272.61</v>
      </c>
      <c r="F2957" s="42">
        <v>45806.479166666664</v>
      </c>
      <c r="G2957" s="40"/>
      <c r="H2957" s="40"/>
    </row>
    <row r="2958" spans="1:8" x14ac:dyDescent="0.25">
      <c r="A2958" s="46" t="str">
        <f t="shared" si="119"/>
        <v>DESP#000057643265</v>
      </c>
      <c r="B2958" s="41" t="s">
        <v>12916</v>
      </c>
      <c r="C2958" s="41"/>
      <c r="D2958" s="41" t="s">
        <v>12129</v>
      </c>
      <c r="E2958" s="54">
        <v>40.659999999999997</v>
      </c>
      <c r="F2958" s="42">
        <v>45806.479166666664</v>
      </c>
      <c r="G2958" s="40"/>
      <c r="H2958" s="40"/>
    </row>
    <row r="2959" spans="1:8" x14ac:dyDescent="0.25">
      <c r="A2959" s="46" t="str">
        <f t="shared" si="119"/>
        <v>DESP#000057656966</v>
      </c>
      <c r="B2959" s="41" t="s">
        <v>12917</v>
      </c>
      <c r="C2959" s="41"/>
      <c r="D2959" s="41" t="s">
        <v>11980</v>
      </c>
      <c r="E2959" s="54">
        <v>33.01</v>
      </c>
      <c r="F2959" s="42">
        <v>45806.479166666664</v>
      </c>
      <c r="G2959" s="40"/>
      <c r="H2959" s="40"/>
    </row>
    <row r="2960" spans="1:8" x14ac:dyDescent="0.25">
      <c r="A2960" s="46" t="str">
        <f t="shared" si="119"/>
        <v>DESP#000057656977</v>
      </c>
      <c r="B2960" s="41" t="s">
        <v>12918</v>
      </c>
      <c r="C2960" s="41"/>
      <c r="D2960" s="41" t="s">
        <v>11522</v>
      </c>
      <c r="E2960" s="54">
        <v>22.1</v>
      </c>
      <c r="F2960" s="42">
        <v>45806.479166666664</v>
      </c>
      <c r="G2960" s="40"/>
      <c r="H2960" s="40"/>
    </row>
    <row r="2961" spans="1:8" x14ac:dyDescent="0.25">
      <c r="A2961" s="46" t="str">
        <f t="shared" ref="A2961:A2996" si="120">B2961&amp;C2961</f>
        <v>DESP#000057659273</v>
      </c>
      <c r="B2961" s="41" t="s">
        <v>12919</v>
      </c>
      <c r="C2961" s="41"/>
      <c r="D2961" s="41" t="s">
        <v>11522</v>
      </c>
      <c r="E2961" s="54">
        <v>22.33</v>
      </c>
      <c r="F2961" s="42">
        <v>45806.479166666664</v>
      </c>
      <c r="G2961" s="40"/>
      <c r="H2961" s="40"/>
    </row>
    <row r="2962" spans="1:8" x14ac:dyDescent="0.25">
      <c r="A2962" s="46" t="str">
        <f t="shared" si="120"/>
        <v>ADTO#000056011338</v>
      </c>
      <c r="B2962" s="41" t="s">
        <v>12920</v>
      </c>
      <c r="C2962" s="41"/>
      <c r="D2962" s="41" t="s">
        <v>12407</v>
      </c>
      <c r="E2962" s="54">
        <v>1850</v>
      </c>
      <c r="F2962" s="42">
        <v>45806.482638888891</v>
      </c>
      <c r="G2962" s="40"/>
      <c r="H2962" s="40"/>
    </row>
    <row r="2963" spans="1:8" x14ac:dyDescent="0.25">
      <c r="A2963" s="46" t="str">
        <f t="shared" si="120"/>
        <v>ADTO#000057047870</v>
      </c>
      <c r="B2963" s="41" t="s">
        <v>12921</v>
      </c>
      <c r="C2963" s="41"/>
      <c r="D2963" s="41" t="s">
        <v>12396</v>
      </c>
      <c r="E2963" s="54">
        <v>185</v>
      </c>
      <c r="F2963" s="42">
        <v>45806.482638888891</v>
      </c>
      <c r="G2963" s="40"/>
      <c r="H2963" s="40"/>
    </row>
    <row r="2964" spans="1:8" x14ac:dyDescent="0.25">
      <c r="A2964" s="46" t="str">
        <f t="shared" si="120"/>
        <v>ADTO#000057206313</v>
      </c>
      <c r="B2964" s="41" t="s">
        <v>12922</v>
      </c>
      <c r="C2964" s="41"/>
      <c r="D2964" s="41" t="s">
        <v>12923</v>
      </c>
      <c r="E2964" s="54">
        <v>370</v>
      </c>
      <c r="F2964" s="42">
        <v>45806.482638888891</v>
      </c>
      <c r="G2964" s="40"/>
      <c r="H2964" s="40"/>
    </row>
    <row r="2965" spans="1:8" x14ac:dyDescent="0.25">
      <c r="A2965" s="46" t="str">
        <f t="shared" si="120"/>
        <v>ADTO#000057206315</v>
      </c>
      <c r="B2965" s="41" t="s">
        <v>12924</v>
      </c>
      <c r="C2965" s="41"/>
      <c r="D2965" s="41" t="s">
        <v>12766</v>
      </c>
      <c r="E2965" s="54">
        <v>370</v>
      </c>
      <c r="F2965" s="42">
        <v>45806.482638888891</v>
      </c>
      <c r="G2965" s="40"/>
      <c r="H2965" s="40"/>
    </row>
    <row r="2966" spans="1:8" x14ac:dyDescent="0.25">
      <c r="A2966" s="46" t="str">
        <f t="shared" si="120"/>
        <v>ADTO#000057452541</v>
      </c>
      <c r="B2966" s="41" t="s">
        <v>12925</v>
      </c>
      <c r="C2966" s="41"/>
      <c r="D2966" s="41" t="s">
        <v>12926</v>
      </c>
      <c r="E2966" s="54">
        <v>370</v>
      </c>
      <c r="F2966" s="42">
        <v>45806.482638888891</v>
      </c>
      <c r="G2966" s="40"/>
      <c r="H2966" s="40"/>
    </row>
    <row r="2967" spans="1:8" x14ac:dyDescent="0.25">
      <c r="A2967" s="46" t="str">
        <f t="shared" si="120"/>
        <v>00012927R23211179000121</v>
      </c>
      <c r="B2967" s="41" t="s">
        <v>12927</v>
      </c>
      <c r="C2967" s="41" t="s">
        <v>375</v>
      </c>
      <c r="D2967" s="41" t="s">
        <v>10408</v>
      </c>
      <c r="E2967" s="54">
        <v>0</v>
      </c>
      <c r="F2967" s="42">
        <v>45806.487500000003</v>
      </c>
      <c r="G2967" s="40"/>
      <c r="H2967" s="40"/>
    </row>
    <row r="2968" spans="1:8" x14ac:dyDescent="0.25">
      <c r="A2968" s="46" t="str">
        <f t="shared" si="120"/>
        <v>0003662433198011000187</v>
      </c>
      <c r="B2968" s="41" t="s">
        <v>2054</v>
      </c>
      <c r="C2968" s="41" t="s">
        <v>2053</v>
      </c>
      <c r="D2968" s="41" t="s">
        <v>12913</v>
      </c>
      <c r="E2968" s="54">
        <v>3012.34</v>
      </c>
      <c r="F2968" s="42">
        <v>45806.493055555555</v>
      </c>
      <c r="G2968" s="40"/>
      <c r="H2968" s="40"/>
    </row>
    <row r="2969" spans="1:8" x14ac:dyDescent="0.25">
      <c r="A2969" s="46" t="str">
        <f t="shared" si="120"/>
        <v>0003662533198011000187</v>
      </c>
      <c r="B2969" s="41" t="s">
        <v>2205</v>
      </c>
      <c r="C2969" s="41" t="s">
        <v>2053</v>
      </c>
      <c r="D2969" s="41" t="s">
        <v>12913</v>
      </c>
      <c r="E2969" s="54">
        <v>11184.93</v>
      </c>
      <c r="F2969" s="42">
        <v>45806.496527777781</v>
      </c>
      <c r="G2969" s="40"/>
      <c r="H2969" s="40"/>
    </row>
    <row r="2970" spans="1:8" x14ac:dyDescent="0.25">
      <c r="A2970" s="46" t="str">
        <f t="shared" si="120"/>
        <v>0003662633198011000187</v>
      </c>
      <c r="B2970" s="41" t="s">
        <v>2055</v>
      </c>
      <c r="C2970" s="41" t="s">
        <v>2053</v>
      </c>
      <c r="D2970" s="41" t="s">
        <v>12913</v>
      </c>
      <c r="E2970" s="54">
        <v>11185.08</v>
      </c>
      <c r="F2970" s="42">
        <v>45806.5</v>
      </c>
      <c r="G2970" s="40"/>
      <c r="H2970" s="40"/>
    </row>
    <row r="2971" spans="1:8" x14ac:dyDescent="0.25">
      <c r="A2971" s="46" t="str">
        <f t="shared" si="120"/>
        <v>0202511942789396000148</v>
      </c>
      <c r="B2971" s="41" t="s">
        <v>2068</v>
      </c>
      <c r="C2971" s="41" t="s">
        <v>482</v>
      </c>
      <c r="D2971" s="41" t="s">
        <v>4861</v>
      </c>
      <c r="E2971" s="54">
        <v>549.16</v>
      </c>
      <c r="F2971" s="42">
        <v>45806.511111111111</v>
      </c>
      <c r="G2971" s="40"/>
      <c r="H2971" s="40"/>
    </row>
    <row r="2972" spans="1:8" x14ac:dyDescent="0.25">
      <c r="A2972" s="46" t="str">
        <f t="shared" si="120"/>
        <v>0002263300735293000155</v>
      </c>
      <c r="B2972" s="41" t="s">
        <v>2158</v>
      </c>
      <c r="C2972" s="41" t="s">
        <v>850</v>
      </c>
      <c r="D2972" s="41" t="s">
        <v>10643</v>
      </c>
      <c r="E2972" s="54">
        <v>360</v>
      </c>
      <c r="F2972" s="42">
        <v>45806.51458333333</v>
      </c>
      <c r="G2972" s="40"/>
      <c r="H2972" s="40"/>
    </row>
    <row r="2973" spans="1:8" x14ac:dyDescent="0.25">
      <c r="A2973" s="46" t="str">
        <f t="shared" si="120"/>
        <v>0000404481785545000152</v>
      </c>
      <c r="B2973" s="41" t="s">
        <v>1908</v>
      </c>
      <c r="C2973" s="41" t="s">
        <v>32</v>
      </c>
      <c r="D2973" s="41" t="s">
        <v>4865</v>
      </c>
      <c r="E2973" s="54">
        <v>1618.7</v>
      </c>
      <c r="F2973" s="42">
        <v>45806.515972222223</v>
      </c>
      <c r="G2973" s="40"/>
      <c r="H2973" s="40"/>
    </row>
    <row r="2974" spans="1:8" x14ac:dyDescent="0.25">
      <c r="A2974" s="46" t="str">
        <f t="shared" si="120"/>
        <v>0000404581785545000152</v>
      </c>
      <c r="B2974" s="41" t="s">
        <v>1910</v>
      </c>
      <c r="C2974" s="41" t="s">
        <v>32</v>
      </c>
      <c r="D2974" s="41" t="s">
        <v>4865</v>
      </c>
      <c r="E2974" s="54">
        <v>3151.24</v>
      </c>
      <c r="F2974" s="42">
        <v>45806.518750000003</v>
      </c>
      <c r="G2974" s="40"/>
      <c r="H2974" s="40"/>
    </row>
    <row r="2975" spans="1:8" x14ac:dyDescent="0.25">
      <c r="A2975" s="46" t="str">
        <f t="shared" si="120"/>
        <v>0000404681785545000152</v>
      </c>
      <c r="B2975" s="41" t="s">
        <v>1909</v>
      </c>
      <c r="C2975" s="41" t="s">
        <v>32</v>
      </c>
      <c r="D2975" s="41" t="s">
        <v>4865</v>
      </c>
      <c r="E2975" s="54">
        <v>2825.73</v>
      </c>
      <c r="F2975" s="42">
        <v>45806.520833333336</v>
      </c>
      <c r="G2975" s="40"/>
      <c r="H2975" s="40"/>
    </row>
    <row r="2976" spans="1:8" x14ac:dyDescent="0.25">
      <c r="A2976" s="46" t="str">
        <f t="shared" si="120"/>
        <v>0000404381785545000152</v>
      </c>
      <c r="B2976" s="41" t="s">
        <v>1907</v>
      </c>
      <c r="C2976" s="41" t="s">
        <v>32</v>
      </c>
      <c r="D2976" s="41" t="s">
        <v>4865</v>
      </c>
      <c r="E2976" s="54">
        <v>5077</v>
      </c>
      <c r="F2976" s="42">
        <v>45806.522916666669</v>
      </c>
      <c r="G2976" s="40"/>
      <c r="H2976" s="40"/>
    </row>
    <row r="2977" spans="1:8" x14ac:dyDescent="0.25">
      <c r="A2977" s="46" t="str">
        <f t="shared" si="120"/>
        <v>0429921423412247000110</v>
      </c>
      <c r="B2977" s="41" t="s">
        <v>2010</v>
      </c>
      <c r="C2977" s="41" t="s">
        <v>14</v>
      </c>
      <c r="D2977" s="41" t="s">
        <v>3477</v>
      </c>
      <c r="E2977" s="54">
        <v>71814.740000000005</v>
      </c>
      <c r="F2977" s="42">
        <v>45806.533333333333</v>
      </c>
      <c r="G2977" s="40"/>
      <c r="H2977" s="40"/>
    </row>
    <row r="2978" spans="1:8" x14ac:dyDescent="0.25">
      <c r="A2978" s="46" t="str">
        <f t="shared" si="120"/>
        <v>0429922723412247000110</v>
      </c>
      <c r="B2978" s="41" t="s">
        <v>1864</v>
      </c>
      <c r="C2978" s="41" t="s">
        <v>14</v>
      </c>
      <c r="D2978" s="41" t="s">
        <v>3477</v>
      </c>
      <c r="E2978" s="54">
        <v>0</v>
      </c>
      <c r="F2978" s="42">
        <v>45806.539583333331</v>
      </c>
      <c r="G2978" s="40"/>
      <c r="H2978" s="40"/>
    </row>
    <row r="2979" spans="1:8" x14ac:dyDescent="0.25">
      <c r="A2979" s="46" t="str">
        <f t="shared" si="120"/>
        <v>0429970923412247000110</v>
      </c>
      <c r="B2979" s="41" t="s">
        <v>1863</v>
      </c>
      <c r="C2979" s="41" t="s">
        <v>14</v>
      </c>
      <c r="D2979" s="41" t="s">
        <v>3477</v>
      </c>
      <c r="E2979" s="54">
        <v>545976.71</v>
      </c>
      <c r="F2979" s="42">
        <v>45806.543055555558</v>
      </c>
      <c r="G2979" s="40"/>
      <c r="H2979" s="40"/>
    </row>
    <row r="2980" spans="1:8" x14ac:dyDescent="0.25">
      <c r="A2980" s="46" t="str">
        <f t="shared" si="120"/>
        <v>0002608335791391000437</v>
      </c>
      <c r="B2980" s="41" t="s">
        <v>2075</v>
      </c>
      <c r="C2980" s="41" t="s">
        <v>1430</v>
      </c>
      <c r="D2980" s="41" t="s">
        <v>8411</v>
      </c>
      <c r="E2980" s="54">
        <v>1070.6300000000001</v>
      </c>
      <c r="F2980" s="42">
        <v>45806.597916666666</v>
      </c>
      <c r="G2980" s="40"/>
      <c r="H2980" s="40"/>
    </row>
    <row r="2981" spans="1:8" x14ac:dyDescent="0.25">
      <c r="A2981" s="46" t="str">
        <f t="shared" si="120"/>
        <v>0000193606142026000150</v>
      </c>
      <c r="B2981" s="41" t="s">
        <v>12418</v>
      </c>
      <c r="C2981" s="41" t="s">
        <v>11532</v>
      </c>
      <c r="D2981" s="41" t="s">
        <v>11533</v>
      </c>
      <c r="E2981" s="54">
        <v>1512</v>
      </c>
      <c r="F2981" s="42">
        <v>45806.604166666664</v>
      </c>
      <c r="G2981" s="40"/>
      <c r="H2981" s="40"/>
    </row>
    <row r="2982" spans="1:8" x14ac:dyDescent="0.25">
      <c r="A2982" s="46" t="str">
        <f t="shared" si="120"/>
        <v>00012927RR23211179000121</v>
      </c>
      <c r="B2982" s="41" t="s">
        <v>12928</v>
      </c>
      <c r="C2982" s="41" t="s">
        <v>375</v>
      </c>
      <c r="D2982" s="41" t="s">
        <v>10408</v>
      </c>
      <c r="E2982" s="54">
        <v>94482.75</v>
      </c>
      <c r="F2982" s="42">
        <v>45806.616666666669</v>
      </c>
      <c r="G2982" s="40"/>
      <c r="H2982" s="40"/>
    </row>
    <row r="2983" spans="1:8" x14ac:dyDescent="0.25">
      <c r="A2983" s="46" t="str">
        <f t="shared" si="120"/>
        <v>04299227R23412247000110</v>
      </c>
      <c r="B2983" s="41" t="s">
        <v>12929</v>
      </c>
      <c r="C2983" s="41" t="s">
        <v>14</v>
      </c>
      <c r="D2983" s="41" t="s">
        <v>3477</v>
      </c>
      <c r="E2983" s="54">
        <v>59766.48</v>
      </c>
      <c r="F2983" s="42">
        <v>45806.635416666664</v>
      </c>
      <c r="G2983" s="40"/>
      <c r="H2983" s="40"/>
    </row>
    <row r="2984" spans="1:8" x14ac:dyDescent="0.25">
      <c r="A2984" s="46" t="str">
        <f t="shared" si="120"/>
        <v>0026499342270058000103</v>
      </c>
      <c r="B2984" s="41" t="s">
        <v>12930</v>
      </c>
      <c r="C2984" s="41" t="s">
        <v>3086</v>
      </c>
      <c r="D2984" s="41" t="s">
        <v>3087</v>
      </c>
      <c r="E2984" s="54">
        <v>7320.56</v>
      </c>
      <c r="F2984" s="42">
        <v>45806.638194444444</v>
      </c>
      <c r="G2984" s="40"/>
      <c r="H2984" s="40"/>
    </row>
    <row r="2985" spans="1:8" x14ac:dyDescent="0.25">
      <c r="A2985" s="46" t="str">
        <f t="shared" si="120"/>
        <v>0022626533220641000100</v>
      </c>
      <c r="B2985" s="41" t="s">
        <v>12931</v>
      </c>
      <c r="C2985" s="41" t="s">
        <v>3125</v>
      </c>
      <c r="D2985" s="41" t="s">
        <v>3126</v>
      </c>
      <c r="E2985" s="54">
        <v>3382.75</v>
      </c>
      <c r="F2985" s="42">
        <v>45806.645138888889</v>
      </c>
      <c r="G2985" s="40"/>
      <c r="H2985" s="40"/>
    </row>
    <row r="2986" spans="1:8" x14ac:dyDescent="0.25">
      <c r="A2986" s="46" t="str">
        <f t="shared" si="120"/>
        <v>0000139709027044000180</v>
      </c>
      <c r="B2986" s="41" t="s">
        <v>1889</v>
      </c>
      <c r="C2986" s="41" t="s">
        <v>1535</v>
      </c>
      <c r="D2986" s="41" t="s">
        <v>8039</v>
      </c>
      <c r="E2986" s="54">
        <v>11686.67</v>
      </c>
      <c r="F2986" s="42">
        <v>45806.656944444447</v>
      </c>
      <c r="G2986" s="40"/>
      <c r="H2986" s="40"/>
    </row>
    <row r="2987" spans="1:8" x14ac:dyDescent="0.25">
      <c r="A2987" s="46" t="str">
        <f t="shared" si="120"/>
        <v>ADTO - 02.06.202501914765000108</v>
      </c>
      <c r="B2987" s="41" t="s">
        <v>12932</v>
      </c>
      <c r="C2987" s="41" t="s">
        <v>275</v>
      </c>
      <c r="D2987" s="41" t="s">
        <v>6376</v>
      </c>
      <c r="E2987" s="54">
        <v>29241</v>
      </c>
      <c r="F2987" s="42">
        <v>45806.658333333333</v>
      </c>
      <c r="G2987" s="40"/>
      <c r="H2987" s="40"/>
    </row>
    <row r="2988" spans="1:8" x14ac:dyDescent="0.25">
      <c r="A2988" s="46" t="str">
        <f t="shared" si="120"/>
        <v>0000183622932559000192</v>
      </c>
      <c r="B2988" s="41" t="s">
        <v>2029</v>
      </c>
      <c r="C2988" s="41" t="s">
        <v>2027</v>
      </c>
      <c r="D2988" s="41" t="s">
        <v>7035</v>
      </c>
      <c r="E2988" s="54">
        <v>70773.240000000005</v>
      </c>
      <c r="F2988" s="42">
        <v>45806.685416666667</v>
      </c>
      <c r="G2988" s="40"/>
      <c r="H2988" s="40"/>
    </row>
    <row r="2989" spans="1:8" x14ac:dyDescent="0.25">
      <c r="A2989" s="46" t="str">
        <f t="shared" si="120"/>
        <v>00091028-1-20250528-0287331700016802873317000168</v>
      </c>
      <c r="B2989" s="41" t="s">
        <v>12933</v>
      </c>
      <c r="C2989" s="41" t="s">
        <v>12934</v>
      </c>
      <c r="D2989" s="41" t="s">
        <v>12935</v>
      </c>
      <c r="E2989" s="54">
        <v>2664.04</v>
      </c>
      <c r="F2989" s="42">
        <v>45806.686805555553</v>
      </c>
      <c r="G2989" s="40"/>
      <c r="H2989" s="40"/>
    </row>
    <row r="2990" spans="1:8" x14ac:dyDescent="0.25">
      <c r="A2990" s="46" t="str">
        <f t="shared" si="120"/>
        <v>0000543400103867000172</v>
      </c>
      <c r="B2990" s="41" t="s">
        <v>648</v>
      </c>
      <c r="C2990" s="41" t="s">
        <v>852</v>
      </c>
      <c r="D2990" s="41" t="s">
        <v>7030</v>
      </c>
      <c r="E2990" s="54">
        <v>71596.05</v>
      </c>
      <c r="F2990" s="42">
        <v>45806.69027777778</v>
      </c>
      <c r="G2990" s="40"/>
      <c r="H2990" s="40"/>
    </row>
    <row r="2991" spans="1:8" x14ac:dyDescent="0.25">
      <c r="A2991" s="46" t="str">
        <f t="shared" si="120"/>
        <v>0000183722932559000192</v>
      </c>
      <c r="B2991" s="41" t="s">
        <v>2028</v>
      </c>
      <c r="C2991" s="41" t="s">
        <v>2027</v>
      </c>
      <c r="D2991" s="41" t="s">
        <v>7035</v>
      </c>
      <c r="E2991" s="54">
        <v>35386.620000000003</v>
      </c>
      <c r="F2991" s="42">
        <v>45806.691666666666</v>
      </c>
      <c r="G2991" s="40"/>
      <c r="H2991" s="40"/>
    </row>
    <row r="2992" spans="1:8" x14ac:dyDescent="0.25">
      <c r="A2992" s="46" t="str">
        <f t="shared" si="120"/>
        <v>0063275364601925000170</v>
      </c>
      <c r="B2992" s="41" t="s">
        <v>2128</v>
      </c>
      <c r="C2992" s="41" t="s">
        <v>1492</v>
      </c>
      <c r="D2992" s="41" t="s">
        <v>10411</v>
      </c>
      <c r="E2992" s="54">
        <v>7554.21</v>
      </c>
      <c r="F2992" s="42">
        <v>45806.713194444441</v>
      </c>
      <c r="G2992" s="40"/>
      <c r="H2992" s="40"/>
    </row>
    <row r="2993" spans="1:8" x14ac:dyDescent="0.25">
      <c r="A2993" s="46" t="str">
        <f t="shared" si="120"/>
        <v>2025055709769035000164</v>
      </c>
      <c r="B2993" s="41" t="s">
        <v>2157</v>
      </c>
      <c r="C2993" s="41" t="s">
        <v>837</v>
      </c>
      <c r="D2993" s="41" t="s">
        <v>4594</v>
      </c>
      <c r="E2993" s="54">
        <v>28184.84</v>
      </c>
      <c r="F2993" s="42">
        <v>45807.388194444444</v>
      </c>
      <c r="G2993" s="40"/>
      <c r="H2993" s="40"/>
    </row>
    <row r="2994" spans="1:8" x14ac:dyDescent="0.25">
      <c r="A2994" s="46" t="str">
        <f t="shared" si="120"/>
        <v>0000112505468891000129</v>
      </c>
      <c r="B2994" s="41" t="s">
        <v>2118</v>
      </c>
      <c r="C2994" s="41" t="s">
        <v>456</v>
      </c>
      <c r="D2994" s="41" t="s">
        <v>4617</v>
      </c>
      <c r="E2994" s="54">
        <v>22765.88</v>
      </c>
      <c r="F2994" s="42">
        <v>45807.401388888888</v>
      </c>
      <c r="G2994" s="40"/>
      <c r="H2994" s="40"/>
    </row>
    <row r="2995" spans="1:8" x14ac:dyDescent="0.25">
      <c r="A2995" s="46" t="str">
        <f t="shared" si="120"/>
        <v>0000109740548150000159</v>
      </c>
      <c r="B2995" s="41" t="s">
        <v>2161</v>
      </c>
      <c r="C2995" s="41" t="s">
        <v>509</v>
      </c>
      <c r="D2995" s="41" t="s">
        <v>5051</v>
      </c>
      <c r="E2995" s="54">
        <v>2500</v>
      </c>
      <c r="F2995" s="42">
        <v>45807.40902777778</v>
      </c>
      <c r="G2995" s="40"/>
      <c r="H2995" s="40"/>
    </row>
    <row r="2996" spans="1:8" x14ac:dyDescent="0.25">
      <c r="A2996" s="46" t="str">
        <f t="shared" si="120"/>
        <v>S665307 PISPIS</v>
      </c>
      <c r="B2996" s="41" t="s">
        <v>12936</v>
      </c>
      <c r="C2996" s="41" t="s">
        <v>10540</v>
      </c>
      <c r="D2996" s="41" t="s">
        <v>7556</v>
      </c>
      <c r="E2996" s="54">
        <v>7108.93</v>
      </c>
      <c r="F2996" s="42">
        <v>45807.409722222219</v>
      </c>
      <c r="G2996" s="40"/>
      <c r="H2996" s="40"/>
    </row>
    <row r="2997" spans="1:8" x14ac:dyDescent="0.25">
      <c r="A2997" s="46" t="str">
        <f t="shared" ref="A2997:A3039" si="121">B2997&amp;C2997</f>
        <v>S665307 COFINSCOFINS</v>
      </c>
      <c r="B2997" s="41" t="s">
        <v>12937</v>
      </c>
      <c r="C2997" s="41" t="s">
        <v>10542</v>
      </c>
      <c r="D2997" s="41" t="s">
        <v>7556</v>
      </c>
      <c r="E2997" s="54">
        <v>32744.17</v>
      </c>
      <c r="F2997" s="42">
        <v>45807.413888888892</v>
      </c>
      <c r="G2997" s="40"/>
      <c r="H2997" s="40"/>
    </row>
    <row r="2998" spans="1:8" x14ac:dyDescent="0.25">
      <c r="A2998" s="46" t="str">
        <f t="shared" si="121"/>
        <v>S665307 IRRFIRRF</v>
      </c>
      <c r="B2998" s="41" t="s">
        <v>12938</v>
      </c>
      <c r="C2998" s="41" t="s">
        <v>10529</v>
      </c>
      <c r="D2998" s="41" t="s">
        <v>7556</v>
      </c>
      <c r="E2998" s="54">
        <v>58650.19</v>
      </c>
      <c r="F2998" s="42">
        <v>45807.415277777778</v>
      </c>
      <c r="G2998" s="40"/>
      <c r="H2998" s="40"/>
    </row>
    <row r="2999" spans="1:8" x14ac:dyDescent="0.25">
      <c r="A2999" s="46" t="str">
        <f t="shared" si="121"/>
        <v>0002608035791391000437</v>
      </c>
      <c r="B2999" s="41" t="s">
        <v>2073</v>
      </c>
      <c r="C2999" s="41" t="s">
        <v>1430</v>
      </c>
      <c r="D2999" s="41" t="s">
        <v>8411</v>
      </c>
      <c r="E2999" s="54">
        <v>14751.95</v>
      </c>
      <c r="F2999" s="42">
        <v>45807.415972222225</v>
      </c>
      <c r="G2999" s="40"/>
      <c r="H2999" s="40"/>
    </row>
    <row r="3000" spans="1:8" x14ac:dyDescent="0.25">
      <c r="A3000" s="46" t="str">
        <f t="shared" si="121"/>
        <v>S665307 IOF90400888000142</v>
      </c>
      <c r="B3000" s="41" t="s">
        <v>12939</v>
      </c>
      <c r="C3000" s="41" t="s">
        <v>3844</v>
      </c>
      <c r="D3000" s="41" t="s">
        <v>3845</v>
      </c>
      <c r="E3000" s="54">
        <v>11632.29</v>
      </c>
      <c r="F3000" s="42">
        <v>45807.417361111111</v>
      </c>
      <c r="G3000" s="40"/>
      <c r="H3000" s="40"/>
    </row>
    <row r="3001" spans="1:8" x14ac:dyDescent="0.25">
      <c r="A3001" s="46" t="str">
        <f t="shared" si="121"/>
        <v>S665307 ISSISS</v>
      </c>
      <c r="B3001" s="41" t="s">
        <v>12940</v>
      </c>
      <c r="C3001" s="41" t="s">
        <v>10508</v>
      </c>
      <c r="D3001" s="41" t="s">
        <v>8281</v>
      </c>
      <c r="E3001" s="54">
        <v>21303.360000000001</v>
      </c>
      <c r="F3001" s="42">
        <v>45807.418749999997</v>
      </c>
      <c r="G3001" s="40"/>
      <c r="H3001" s="40"/>
    </row>
    <row r="3002" spans="1:8" x14ac:dyDescent="0.25">
      <c r="A3002" s="46" t="str">
        <f t="shared" si="121"/>
        <v>0001489475415075000485</v>
      </c>
      <c r="B3002" s="41" t="s">
        <v>12941</v>
      </c>
      <c r="C3002" s="41" t="s">
        <v>8783</v>
      </c>
      <c r="D3002" s="41" t="s">
        <v>8784</v>
      </c>
      <c r="E3002" s="54">
        <v>2598</v>
      </c>
      <c r="F3002" s="42">
        <v>45807.42083333333</v>
      </c>
      <c r="G3002" s="40"/>
      <c r="H3002" s="40"/>
    </row>
    <row r="3003" spans="1:8" x14ac:dyDescent="0.25">
      <c r="A3003" s="46" t="str">
        <f t="shared" si="121"/>
        <v>0028583508736011001118</v>
      </c>
      <c r="B3003" s="41" t="s">
        <v>12942</v>
      </c>
      <c r="C3003" s="41" t="s">
        <v>370</v>
      </c>
      <c r="D3003" s="41" t="s">
        <v>6030</v>
      </c>
      <c r="E3003" s="54">
        <v>12671.43</v>
      </c>
      <c r="F3003" s="42">
        <v>45807.421527777777</v>
      </c>
      <c r="G3003" s="40"/>
      <c r="H3003" s="40"/>
    </row>
    <row r="3004" spans="1:8" x14ac:dyDescent="0.25">
      <c r="A3004" s="46" t="str">
        <f t="shared" si="121"/>
        <v>90053768BR PISPIS</v>
      </c>
      <c r="B3004" s="41" t="s">
        <v>12943</v>
      </c>
      <c r="C3004" s="41" t="s">
        <v>10540</v>
      </c>
      <c r="D3004" s="41" t="s">
        <v>7556</v>
      </c>
      <c r="E3004" s="54">
        <v>16054.77</v>
      </c>
      <c r="F3004" s="42">
        <v>45807.422222222223</v>
      </c>
      <c r="G3004" s="40"/>
      <c r="H3004" s="40"/>
    </row>
    <row r="3005" spans="1:8" x14ac:dyDescent="0.25">
      <c r="A3005" s="46" t="str">
        <f t="shared" si="121"/>
        <v>90053768BR COFINSCOFINS</v>
      </c>
      <c r="B3005" s="41" t="s">
        <v>12944</v>
      </c>
      <c r="C3005" s="41" t="s">
        <v>10542</v>
      </c>
      <c r="D3005" s="41" t="s">
        <v>7556</v>
      </c>
      <c r="E3005" s="54">
        <v>73949.25</v>
      </c>
      <c r="F3005" s="42">
        <v>45807.423611111109</v>
      </c>
      <c r="G3005" s="40"/>
      <c r="H3005" s="40"/>
    </row>
    <row r="3006" spans="1:8" x14ac:dyDescent="0.25">
      <c r="A3006" s="46" t="str">
        <f t="shared" si="121"/>
        <v>0002607735791391000437</v>
      </c>
      <c r="B3006" s="41" t="s">
        <v>2070</v>
      </c>
      <c r="C3006" s="41" t="s">
        <v>1430</v>
      </c>
      <c r="D3006" s="41" t="s">
        <v>8411</v>
      </c>
      <c r="E3006" s="54">
        <v>1423.92</v>
      </c>
      <c r="F3006" s="42">
        <v>45807.425000000003</v>
      </c>
      <c r="G3006" s="40"/>
      <c r="H3006" s="40"/>
    </row>
    <row r="3007" spans="1:8" x14ac:dyDescent="0.25">
      <c r="A3007" s="46" t="str">
        <f t="shared" si="121"/>
        <v>90053768BR IRRFIRRF</v>
      </c>
      <c r="B3007" s="41" t="s">
        <v>12945</v>
      </c>
      <c r="C3007" s="41" t="s">
        <v>10529</v>
      </c>
      <c r="D3007" s="41" t="s">
        <v>7556</v>
      </c>
      <c r="E3007" s="54">
        <v>132455.28</v>
      </c>
      <c r="F3007" s="42">
        <v>45807.425000000003</v>
      </c>
      <c r="G3007" s="40"/>
      <c r="H3007" s="40"/>
    </row>
    <row r="3008" spans="1:8" x14ac:dyDescent="0.25">
      <c r="A3008" s="46" t="str">
        <f t="shared" si="121"/>
        <v>90053768BR IOF90400888000142</v>
      </c>
      <c r="B3008" s="41" t="s">
        <v>12946</v>
      </c>
      <c r="C3008" s="41" t="s">
        <v>3844</v>
      </c>
      <c r="D3008" s="41" t="s">
        <v>3845</v>
      </c>
      <c r="E3008" s="54">
        <v>26270.3</v>
      </c>
      <c r="F3008" s="42">
        <v>45807.426388888889</v>
      </c>
      <c r="G3008" s="40"/>
      <c r="H3008" s="40"/>
    </row>
    <row r="3009" spans="1:8" x14ac:dyDescent="0.25">
      <c r="A3009" s="46" t="str">
        <f t="shared" si="121"/>
        <v>90053768BR ISSISS</v>
      </c>
      <c r="B3009" s="41" t="s">
        <v>12947</v>
      </c>
      <c r="C3009" s="41" t="s">
        <v>10508</v>
      </c>
      <c r="D3009" s="41" t="s">
        <v>8281</v>
      </c>
      <c r="E3009" s="54">
        <v>45715.6</v>
      </c>
      <c r="F3009" s="42">
        <v>45807.427777777775</v>
      </c>
      <c r="G3009" s="40"/>
      <c r="H3009" s="40"/>
    </row>
    <row r="3010" spans="1:8" x14ac:dyDescent="0.25">
      <c r="A3010" s="46" t="str">
        <f t="shared" si="121"/>
        <v>0063035464601925000170</v>
      </c>
      <c r="B3010" s="41" t="s">
        <v>2159</v>
      </c>
      <c r="C3010" s="41" t="s">
        <v>1492</v>
      </c>
      <c r="D3010" s="41" t="s">
        <v>10411</v>
      </c>
      <c r="E3010" s="54">
        <v>469.77</v>
      </c>
      <c r="F3010" s="42">
        <v>45807.44027777778</v>
      </c>
      <c r="G3010" s="40"/>
      <c r="H3010" s="40"/>
    </row>
    <row r="3011" spans="1:8" x14ac:dyDescent="0.25">
      <c r="A3011" s="46" t="str">
        <f t="shared" si="121"/>
        <v>0002607835791391000437</v>
      </c>
      <c r="B3011" s="41" t="s">
        <v>2071</v>
      </c>
      <c r="C3011" s="41" t="s">
        <v>1430</v>
      </c>
      <c r="D3011" s="41" t="s">
        <v>8411</v>
      </c>
      <c r="E3011" s="54">
        <v>1134.3399999999999</v>
      </c>
      <c r="F3011" s="42">
        <v>45807.44027777778</v>
      </c>
      <c r="G3011" s="40"/>
      <c r="H3011" s="40"/>
    </row>
    <row r="3012" spans="1:8" x14ac:dyDescent="0.25">
      <c r="A3012" s="46" t="str">
        <f t="shared" si="121"/>
        <v>0003805708736011000570</v>
      </c>
      <c r="B3012" s="41" t="s">
        <v>2024</v>
      </c>
      <c r="C3012" s="41" t="s">
        <v>2023</v>
      </c>
      <c r="D3012" s="41" t="s">
        <v>6030</v>
      </c>
      <c r="E3012" s="54">
        <v>1785.47</v>
      </c>
      <c r="F3012" s="42">
        <v>45807.440972222219</v>
      </c>
      <c r="G3012" s="40"/>
      <c r="H3012" s="40"/>
    </row>
    <row r="3013" spans="1:8" x14ac:dyDescent="0.25">
      <c r="A3013" s="46" t="str">
        <f t="shared" si="121"/>
        <v>0011754708736011001118</v>
      </c>
      <c r="B3013" s="41" t="s">
        <v>2022</v>
      </c>
      <c r="C3013" s="41" t="s">
        <v>370</v>
      </c>
      <c r="D3013" s="41" t="s">
        <v>6030</v>
      </c>
      <c r="E3013" s="54">
        <v>2288.71</v>
      </c>
      <c r="F3013" s="42">
        <v>45807.445833333331</v>
      </c>
      <c r="G3013" s="40"/>
      <c r="H3013" s="40"/>
    </row>
    <row r="3014" spans="1:8" x14ac:dyDescent="0.25">
      <c r="A3014" s="46" t="str">
        <f t="shared" si="121"/>
        <v>8203321658119199000151</v>
      </c>
      <c r="B3014" s="41" t="s">
        <v>2130</v>
      </c>
      <c r="C3014" s="41" t="s">
        <v>358</v>
      </c>
      <c r="D3014" s="41" t="s">
        <v>7882</v>
      </c>
      <c r="E3014" s="54">
        <v>135682.12</v>
      </c>
      <c r="F3014" s="42">
        <v>45807.462500000001</v>
      </c>
      <c r="G3014" s="40"/>
      <c r="H3014" s="40"/>
    </row>
    <row r="3015" spans="1:8" x14ac:dyDescent="0.25">
      <c r="A3015" s="46" t="str">
        <f t="shared" si="121"/>
        <v>0000516002911903000150</v>
      </c>
      <c r="B3015" s="41" t="s">
        <v>1980</v>
      </c>
      <c r="C3015" s="41" t="s">
        <v>186</v>
      </c>
      <c r="D3015" s="41" t="s">
        <v>5799</v>
      </c>
      <c r="E3015" s="54">
        <v>363.44</v>
      </c>
      <c r="F3015" s="42">
        <v>45807.466666666667</v>
      </c>
      <c r="G3015" s="40"/>
      <c r="H3015" s="40"/>
    </row>
    <row r="3016" spans="1:8" x14ac:dyDescent="0.25">
      <c r="A3016" s="46" t="str">
        <f t="shared" si="121"/>
        <v>0002607935791391000437</v>
      </c>
      <c r="B3016" s="41" t="s">
        <v>2072</v>
      </c>
      <c r="C3016" s="41" t="s">
        <v>1430</v>
      </c>
      <c r="D3016" s="41" t="s">
        <v>8411</v>
      </c>
      <c r="E3016" s="54">
        <v>0</v>
      </c>
      <c r="F3016" s="42">
        <v>45807.472916666666</v>
      </c>
      <c r="G3016" s="40"/>
      <c r="H3016" s="40"/>
    </row>
    <row r="3017" spans="1:8" x14ac:dyDescent="0.25">
      <c r="A3017" s="46" t="str">
        <f t="shared" si="121"/>
        <v>0195403607522669000192</v>
      </c>
      <c r="B3017" s="41" t="s">
        <v>2175</v>
      </c>
      <c r="C3017" s="41" t="s">
        <v>894</v>
      </c>
      <c r="D3017" s="41" t="s">
        <v>7764</v>
      </c>
      <c r="E3017" s="54">
        <v>53824.53</v>
      </c>
      <c r="F3017" s="42">
        <v>45807.473611111112</v>
      </c>
      <c r="G3017" s="40"/>
      <c r="H3017" s="40"/>
    </row>
    <row r="3018" spans="1:8" x14ac:dyDescent="0.25">
      <c r="A3018" s="46" t="str">
        <f t="shared" si="121"/>
        <v>0046529434151100000300</v>
      </c>
      <c r="B3018" s="41" t="s">
        <v>2206</v>
      </c>
      <c r="C3018" s="41" t="s">
        <v>168</v>
      </c>
      <c r="D3018" s="41" t="s">
        <v>9255</v>
      </c>
      <c r="E3018" s="54">
        <v>4139.45</v>
      </c>
      <c r="F3018" s="42">
        <v>45807.48333333333</v>
      </c>
      <c r="G3018" s="40"/>
      <c r="H3018" s="40"/>
    </row>
    <row r="3019" spans="1:8" x14ac:dyDescent="0.25">
      <c r="A3019" s="46" t="str">
        <f t="shared" si="121"/>
        <v>00026079R35791391000437</v>
      </c>
      <c r="B3019" s="41" t="s">
        <v>12948</v>
      </c>
      <c r="C3019" s="41" t="s">
        <v>1430</v>
      </c>
      <c r="D3019" s="41" t="s">
        <v>8411</v>
      </c>
      <c r="E3019" s="54">
        <v>1134.3399999999999</v>
      </c>
      <c r="F3019" s="42">
        <v>45807.488194444442</v>
      </c>
      <c r="G3019" s="40"/>
      <c r="H3019" s="40"/>
    </row>
    <row r="3020" spans="1:8" x14ac:dyDescent="0.25">
      <c r="A3020" s="46" t="str">
        <f t="shared" si="121"/>
        <v>0046529534151100000300</v>
      </c>
      <c r="B3020" s="41" t="s">
        <v>2207</v>
      </c>
      <c r="C3020" s="41" t="s">
        <v>168</v>
      </c>
      <c r="D3020" s="41" t="s">
        <v>9255</v>
      </c>
      <c r="E3020" s="54">
        <v>19612.97</v>
      </c>
      <c r="F3020" s="42">
        <v>45807.493750000001</v>
      </c>
      <c r="G3020" s="40"/>
      <c r="H3020" s="40"/>
    </row>
    <row r="3021" spans="1:8" x14ac:dyDescent="0.25">
      <c r="A3021" s="46" t="str">
        <f t="shared" si="121"/>
        <v>0000110436271954000186</v>
      </c>
      <c r="B3021" s="41" t="s">
        <v>12162</v>
      </c>
      <c r="C3021" s="41" t="s">
        <v>12949</v>
      </c>
      <c r="D3021" s="41" t="s">
        <v>12950</v>
      </c>
      <c r="E3021" s="54">
        <v>85</v>
      </c>
      <c r="F3021" s="42">
        <v>45807.511805555558</v>
      </c>
      <c r="G3021" s="40"/>
      <c r="H3021" s="40"/>
    </row>
    <row r="3022" spans="1:8" x14ac:dyDescent="0.25">
      <c r="A3022" s="46" t="str">
        <f t="shared" si="121"/>
        <v>DESP#000057562479</v>
      </c>
      <c r="B3022" s="41" t="s">
        <v>12951</v>
      </c>
      <c r="C3022" s="41"/>
      <c r="D3022" s="41" t="s">
        <v>11810</v>
      </c>
      <c r="E3022" s="54">
        <v>515.95000000000005</v>
      </c>
      <c r="F3022" s="42">
        <v>45807.54791666667</v>
      </c>
      <c r="G3022" s="40"/>
      <c r="H3022" s="40"/>
    </row>
    <row r="3023" spans="1:8" x14ac:dyDescent="0.25">
      <c r="A3023" s="46" t="str">
        <f t="shared" si="121"/>
        <v>DESP#000057615920</v>
      </c>
      <c r="B3023" s="41" t="s">
        <v>12952</v>
      </c>
      <c r="C3023" s="41"/>
      <c r="D3023" s="41" t="s">
        <v>12953</v>
      </c>
      <c r="E3023" s="54">
        <v>502.5</v>
      </c>
      <c r="F3023" s="42">
        <v>45807.54791666667</v>
      </c>
      <c r="G3023" s="40"/>
      <c r="H3023" s="40"/>
    </row>
    <row r="3024" spans="1:8" x14ac:dyDescent="0.25">
      <c r="A3024" s="46" t="str">
        <f t="shared" si="121"/>
        <v>DESP#000057643574</v>
      </c>
      <c r="B3024" s="41" t="s">
        <v>12954</v>
      </c>
      <c r="C3024" s="41"/>
      <c r="D3024" s="41" t="s">
        <v>12209</v>
      </c>
      <c r="E3024" s="54">
        <v>0</v>
      </c>
      <c r="F3024" s="42">
        <v>45807.54791666667</v>
      </c>
      <c r="G3024" s="40"/>
      <c r="H3024" s="40"/>
    </row>
    <row r="3025" spans="1:8" x14ac:dyDescent="0.25">
      <c r="A3025" s="46" t="str">
        <f t="shared" si="121"/>
        <v>DESP#000057665084</v>
      </c>
      <c r="B3025" s="41" t="s">
        <v>12955</v>
      </c>
      <c r="C3025" s="41"/>
      <c r="D3025" s="41" t="s">
        <v>12956</v>
      </c>
      <c r="E3025" s="54">
        <v>462.5</v>
      </c>
      <c r="F3025" s="42">
        <v>45807.54791666667</v>
      </c>
      <c r="G3025" s="40"/>
      <c r="H3025" s="40"/>
    </row>
    <row r="3026" spans="1:8" x14ac:dyDescent="0.25">
      <c r="A3026" s="46" t="str">
        <f t="shared" si="121"/>
        <v>DESP#000057665134</v>
      </c>
      <c r="B3026" s="41" t="s">
        <v>12957</v>
      </c>
      <c r="C3026" s="41"/>
      <c r="D3026" s="41" t="s">
        <v>11541</v>
      </c>
      <c r="E3026" s="54">
        <v>462.5</v>
      </c>
      <c r="F3026" s="42">
        <v>45807.54791666667</v>
      </c>
      <c r="G3026" s="40"/>
      <c r="H3026" s="40"/>
    </row>
    <row r="3027" spans="1:8" x14ac:dyDescent="0.25">
      <c r="A3027" s="46" t="str">
        <f t="shared" si="121"/>
        <v>DESP#000057665673</v>
      </c>
      <c r="B3027" s="41" t="s">
        <v>12958</v>
      </c>
      <c r="C3027" s="41"/>
      <c r="D3027" s="41" t="s">
        <v>12650</v>
      </c>
      <c r="E3027" s="54">
        <v>544.53</v>
      </c>
      <c r="F3027" s="42">
        <v>45807.54791666667</v>
      </c>
      <c r="G3027" s="40"/>
      <c r="H3027" s="40"/>
    </row>
    <row r="3028" spans="1:8" x14ac:dyDescent="0.25">
      <c r="A3028" s="46" t="str">
        <f t="shared" si="121"/>
        <v>ADTO#000056509811</v>
      </c>
      <c r="B3028" s="41" t="s">
        <v>12959</v>
      </c>
      <c r="C3028" s="41"/>
      <c r="D3028" s="41" t="s">
        <v>12960</v>
      </c>
      <c r="E3028" s="54">
        <v>370</v>
      </c>
      <c r="F3028" s="42">
        <v>45807.55</v>
      </c>
      <c r="G3028" s="40"/>
      <c r="H3028" s="40"/>
    </row>
    <row r="3029" spans="1:8" x14ac:dyDescent="0.25">
      <c r="A3029" s="46" t="str">
        <f t="shared" si="121"/>
        <v>ADTO#000056857263</v>
      </c>
      <c r="B3029" s="41" t="s">
        <v>12961</v>
      </c>
      <c r="C3029" s="41"/>
      <c r="D3029" s="41" t="s">
        <v>12962</v>
      </c>
      <c r="E3029" s="54">
        <v>370</v>
      </c>
      <c r="F3029" s="42">
        <v>45807.55</v>
      </c>
      <c r="G3029" s="40"/>
      <c r="H3029" s="40"/>
    </row>
    <row r="3030" spans="1:8" x14ac:dyDescent="0.25">
      <c r="A3030" s="46" t="str">
        <f t="shared" si="121"/>
        <v>ADTO#000056965400</v>
      </c>
      <c r="B3030" s="41" t="s">
        <v>12963</v>
      </c>
      <c r="C3030" s="41"/>
      <c r="D3030" s="41" t="s">
        <v>11475</v>
      </c>
      <c r="E3030" s="54">
        <v>1295</v>
      </c>
      <c r="F3030" s="42">
        <v>45807.55</v>
      </c>
      <c r="G3030" s="40"/>
      <c r="H3030" s="40"/>
    </row>
    <row r="3031" spans="1:8" x14ac:dyDescent="0.25">
      <c r="A3031" s="46" t="str">
        <f t="shared" si="121"/>
        <v>ADTO#000057502228</v>
      </c>
      <c r="B3031" s="41" t="s">
        <v>12964</v>
      </c>
      <c r="C3031" s="41"/>
      <c r="D3031" s="41" t="s">
        <v>12965</v>
      </c>
      <c r="E3031" s="54">
        <v>1295</v>
      </c>
      <c r="F3031" s="42">
        <v>45807.55</v>
      </c>
      <c r="G3031" s="40"/>
      <c r="H3031" s="40"/>
    </row>
    <row r="3032" spans="1:8" x14ac:dyDescent="0.25">
      <c r="A3032" s="46" t="str">
        <f t="shared" si="121"/>
        <v>ADTO#000057502237</v>
      </c>
      <c r="B3032" s="41" t="s">
        <v>12966</v>
      </c>
      <c r="C3032" s="41"/>
      <c r="D3032" s="41" t="s">
        <v>12967</v>
      </c>
      <c r="E3032" s="54">
        <v>1110</v>
      </c>
      <c r="F3032" s="42">
        <v>45807.55</v>
      </c>
      <c r="G3032" s="40"/>
      <c r="H3032" s="40"/>
    </row>
    <row r="3033" spans="1:8" x14ac:dyDescent="0.25">
      <c r="A3033" s="46" t="str">
        <f t="shared" si="121"/>
        <v>0000742901731177000120</v>
      </c>
      <c r="B3033" s="41" t="s">
        <v>2001</v>
      </c>
      <c r="C3033" s="41" t="s">
        <v>1006</v>
      </c>
      <c r="D3033" s="41" t="s">
        <v>11244</v>
      </c>
      <c r="E3033" s="54">
        <v>223906.71</v>
      </c>
      <c r="F3033" s="42">
        <v>45807.558333333334</v>
      </c>
      <c r="G3033" s="40"/>
      <c r="H3033" s="40"/>
    </row>
    <row r="3034" spans="1:8" x14ac:dyDescent="0.25">
      <c r="A3034" s="46" t="str">
        <f t="shared" si="121"/>
        <v>0000516102911903000150</v>
      </c>
      <c r="B3034" s="41" t="s">
        <v>2002</v>
      </c>
      <c r="C3034" s="41" t="s">
        <v>186</v>
      </c>
      <c r="D3034" s="41" t="s">
        <v>5799</v>
      </c>
      <c r="E3034" s="54">
        <v>1740</v>
      </c>
      <c r="F3034" s="42">
        <v>45807.561111111114</v>
      </c>
      <c r="G3034" s="40"/>
      <c r="H3034" s="40"/>
    </row>
    <row r="3035" spans="1:8" x14ac:dyDescent="0.25">
      <c r="A3035" s="46" t="str">
        <f t="shared" si="121"/>
        <v>0000112205208211001100</v>
      </c>
      <c r="B3035" s="41" t="s">
        <v>1999</v>
      </c>
      <c r="C3035" s="41" t="s">
        <v>1998</v>
      </c>
      <c r="D3035" s="41" t="s">
        <v>6402</v>
      </c>
      <c r="E3035" s="54">
        <v>2173.9299999999998</v>
      </c>
      <c r="F3035" s="42">
        <v>45807.563888888886</v>
      </c>
      <c r="G3035" s="40"/>
      <c r="H3035" s="40"/>
    </row>
    <row r="3036" spans="1:8" x14ac:dyDescent="0.25">
      <c r="A3036" s="46" t="str">
        <f t="shared" si="121"/>
        <v>0000516202911903000150</v>
      </c>
      <c r="B3036" s="41" t="s">
        <v>2003</v>
      </c>
      <c r="C3036" s="41" t="s">
        <v>186</v>
      </c>
      <c r="D3036" s="41" t="s">
        <v>5799</v>
      </c>
      <c r="E3036" s="54">
        <v>6997.08</v>
      </c>
      <c r="F3036" s="42">
        <v>45807.568749999999</v>
      </c>
      <c r="G3036" s="40"/>
      <c r="H3036" s="40"/>
    </row>
    <row r="3037" spans="1:8" x14ac:dyDescent="0.25">
      <c r="A3037" s="46" t="str">
        <f t="shared" si="121"/>
        <v>0022490400973749000115</v>
      </c>
      <c r="B3037" s="41" t="s">
        <v>2000</v>
      </c>
      <c r="C3037" s="41" t="s">
        <v>542</v>
      </c>
      <c r="D3037" s="41" t="s">
        <v>9645</v>
      </c>
      <c r="E3037" s="54">
        <v>4092.92</v>
      </c>
      <c r="F3037" s="42">
        <v>45807.571527777778</v>
      </c>
      <c r="G3037" s="40"/>
      <c r="H3037" s="40"/>
    </row>
    <row r="3038" spans="1:8" x14ac:dyDescent="0.25">
      <c r="A3038" s="46" t="str">
        <f t="shared" si="121"/>
        <v>0000407034844263000107</v>
      </c>
      <c r="B3038" s="41" t="s">
        <v>2173</v>
      </c>
      <c r="C3038" s="41" t="s">
        <v>231</v>
      </c>
      <c r="D3038" s="41" t="s">
        <v>5194</v>
      </c>
      <c r="E3038" s="54">
        <v>12965.72</v>
      </c>
      <c r="F3038" s="42">
        <v>45807.585416666669</v>
      </c>
      <c r="G3038" s="40"/>
      <c r="H3038" s="40"/>
    </row>
    <row r="3039" spans="1:8" x14ac:dyDescent="0.25">
      <c r="A3039" s="46" t="str">
        <f t="shared" si="121"/>
        <v>0000112943965130000171</v>
      </c>
      <c r="B3039" s="41" t="s">
        <v>44</v>
      </c>
      <c r="C3039" s="41" t="s">
        <v>315</v>
      </c>
      <c r="D3039" s="41" t="s">
        <v>3343</v>
      </c>
      <c r="E3039" s="54">
        <v>2400</v>
      </c>
      <c r="F3039" s="42">
        <v>45807.601388888892</v>
      </c>
      <c r="G3039" s="40"/>
      <c r="H3039" s="40"/>
    </row>
    <row r="3040" spans="1:8" x14ac:dyDescent="0.25">
      <c r="A3040" s="46" t="str">
        <f t="shared" ref="A3040:A3089" si="122">B3040&amp;C3040</f>
        <v>0001928133912726000150</v>
      </c>
      <c r="B3040" s="41" t="s">
        <v>12968</v>
      </c>
      <c r="C3040" s="41" t="s">
        <v>12969</v>
      </c>
      <c r="D3040" s="41" t="s">
        <v>12970</v>
      </c>
      <c r="E3040" s="54">
        <v>283.64</v>
      </c>
      <c r="F3040" s="42">
        <v>45807.607638888891</v>
      </c>
      <c r="G3040" s="40"/>
      <c r="H3040" s="40"/>
    </row>
    <row r="3041" spans="1:8" x14ac:dyDescent="0.25">
      <c r="A3041" s="46" t="str">
        <f t="shared" si="122"/>
        <v>90053768BR CIDECIDE</v>
      </c>
      <c r="B3041" s="41" t="s">
        <v>12971</v>
      </c>
      <c r="C3041" s="41" t="s">
        <v>10909</v>
      </c>
      <c r="D3041" s="41" t="s">
        <v>7556</v>
      </c>
      <c r="E3041" s="54">
        <v>88303.52</v>
      </c>
      <c r="F3041" s="42">
        <v>45807.61041666667</v>
      </c>
      <c r="G3041" s="40"/>
      <c r="H3041" s="40"/>
    </row>
    <row r="3042" spans="1:8" x14ac:dyDescent="0.25">
      <c r="A3042" s="46" t="str">
        <f t="shared" si="122"/>
        <v>0029672409089849000158</v>
      </c>
      <c r="B3042" s="41" t="s">
        <v>12972</v>
      </c>
      <c r="C3042" s="41" t="s">
        <v>8015</v>
      </c>
      <c r="D3042" s="41" t="s">
        <v>8016</v>
      </c>
      <c r="E3042" s="54">
        <v>3900</v>
      </c>
      <c r="F3042" s="42">
        <v>45807.611111111109</v>
      </c>
      <c r="G3042" s="40"/>
      <c r="H3042" s="40"/>
    </row>
    <row r="3043" spans="1:8" x14ac:dyDescent="0.25">
      <c r="A3043" s="46" t="str">
        <f t="shared" si="122"/>
        <v>0000185826915400000110</v>
      </c>
      <c r="B3043" s="41" t="s">
        <v>2170</v>
      </c>
      <c r="C3043" s="41" t="s">
        <v>2168</v>
      </c>
      <c r="D3043" s="41" t="s">
        <v>9890</v>
      </c>
      <c r="E3043" s="54">
        <v>8276.1200000000008</v>
      </c>
      <c r="F3043" s="42">
        <v>45807.613888888889</v>
      </c>
      <c r="G3043" s="40"/>
      <c r="H3043" s="40"/>
    </row>
    <row r="3044" spans="1:8" x14ac:dyDescent="0.25">
      <c r="A3044" s="46" t="str">
        <f t="shared" si="122"/>
        <v>0026412442270058000103</v>
      </c>
      <c r="B3044" s="41" t="s">
        <v>12973</v>
      </c>
      <c r="C3044" s="41" t="s">
        <v>3086</v>
      </c>
      <c r="D3044" s="41" t="s">
        <v>3087</v>
      </c>
      <c r="E3044" s="54">
        <v>328.35</v>
      </c>
      <c r="F3044" s="42">
        <v>45807.615972222222</v>
      </c>
      <c r="G3044" s="40"/>
      <c r="H3044" s="40"/>
    </row>
    <row r="3045" spans="1:8" x14ac:dyDescent="0.25">
      <c r="A3045" s="46" t="str">
        <f t="shared" si="122"/>
        <v>0271849672381189000110</v>
      </c>
      <c r="B3045" s="41" t="s">
        <v>1924</v>
      </c>
      <c r="C3045" s="41" t="s">
        <v>101</v>
      </c>
      <c r="D3045" s="41" t="s">
        <v>4872</v>
      </c>
      <c r="E3045" s="54">
        <v>1523.67</v>
      </c>
      <c r="F3045" s="149">
        <v>45807.679861111108</v>
      </c>
      <c r="G3045" s="40"/>
      <c r="H3045" s="40"/>
    </row>
    <row r="3046" spans="1:8" x14ac:dyDescent="0.25">
      <c r="A3046" s="46" t="str">
        <f t="shared" si="122"/>
        <v>0000032828175260000117</v>
      </c>
      <c r="B3046" s="41" t="s">
        <v>12974</v>
      </c>
      <c r="C3046" s="41" t="s">
        <v>433</v>
      </c>
      <c r="D3046" s="41" t="s">
        <v>5891</v>
      </c>
      <c r="E3046" s="54">
        <v>0</v>
      </c>
      <c r="F3046" s="42">
        <v>45807.692361111112</v>
      </c>
      <c r="G3046" s="40"/>
      <c r="H3046" s="40"/>
    </row>
    <row r="3047" spans="1:8" x14ac:dyDescent="0.25">
      <c r="A3047" s="46" t="str">
        <f t="shared" si="122"/>
        <v>02333-3125040025SELFBOOKING</v>
      </c>
      <c r="B3047" s="41" t="s">
        <v>12975</v>
      </c>
      <c r="C3047" s="41" t="s">
        <v>12603</v>
      </c>
      <c r="D3047" s="41" t="s">
        <v>12604</v>
      </c>
      <c r="E3047" s="54">
        <v>726.58</v>
      </c>
      <c r="F3047" s="42">
        <v>45808.041666666664</v>
      </c>
      <c r="G3047" s="40"/>
      <c r="H3047" s="40"/>
    </row>
    <row r="3048" spans="1:8" x14ac:dyDescent="0.25">
      <c r="A3048" s="46" t="str">
        <f t="shared" si="122"/>
        <v>181-3125040040SELFBOOKING</v>
      </c>
      <c r="B3048" s="41" t="s">
        <v>12976</v>
      </c>
      <c r="C3048" s="41" t="s">
        <v>12603</v>
      </c>
      <c r="D3048" s="41" t="s">
        <v>12604</v>
      </c>
      <c r="E3048" s="54">
        <v>1448.05</v>
      </c>
      <c r="F3048" s="42">
        <v>45808.041666666664</v>
      </c>
      <c r="G3048" s="40"/>
      <c r="H3048" s="40"/>
    </row>
    <row r="3049" spans="1:8" x14ac:dyDescent="0.25">
      <c r="A3049" s="46" t="str">
        <f t="shared" si="122"/>
        <v>50438-3125040054SELFBOOKING</v>
      </c>
      <c r="B3049" s="41" t="s">
        <v>12977</v>
      </c>
      <c r="C3049" s="41" t="s">
        <v>12603</v>
      </c>
      <c r="D3049" s="41" t="s">
        <v>12604</v>
      </c>
      <c r="E3049" s="54">
        <v>726.58</v>
      </c>
      <c r="F3049" s="42">
        <v>45808.041666666664</v>
      </c>
      <c r="G3049" s="40"/>
      <c r="H3049" s="40"/>
    </row>
    <row r="3050" spans="1:8" x14ac:dyDescent="0.25">
      <c r="A3050" s="46" t="str">
        <f t="shared" si="122"/>
        <v>2077-3125040104SELFBOOKING</v>
      </c>
      <c r="B3050" s="41" t="s">
        <v>12978</v>
      </c>
      <c r="C3050" s="41" t="s">
        <v>12603</v>
      </c>
      <c r="D3050" s="41" t="s">
        <v>12604</v>
      </c>
      <c r="E3050" s="54">
        <v>1339.73</v>
      </c>
      <c r="F3050" s="42">
        <v>45808.042361111111</v>
      </c>
      <c r="G3050" s="40"/>
      <c r="H3050" s="40"/>
    </row>
    <row r="3051" spans="1:8" x14ac:dyDescent="0.25">
      <c r="A3051" s="46" t="str">
        <f t="shared" si="122"/>
        <v>2132-3125040116SELFBOOKING</v>
      </c>
      <c r="B3051" s="41" t="s">
        <v>12979</v>
      </c>
      <c r="C3051" s="41" t="s">
        <v>12603</v>
      </c>
      <c r="D3051" s="41" t="s">
        <v>12604</v>
      </c>
      <c r="E3051" s="54">
        <v>1339.73</v>
      </c>
      <c r="F3051" s="42">
        <v>45808.042361111111</v>
      </c>
      <c r="G3051" s="40"/>
      <c r="H3051" s="40"/>
    </row>
    <row r="3052" spans="1:8" x14ac:dyDescent="0.25">
      <c r="A3052" s="46" t="str">
        <f t="shared" si="122"/>
        <v>1863-3125040127SELFBOOKING</v>
      </c>
      <c r="B3052" s="41" t="s">
        <v>12980</v>
      </c>
      <c r="C3052" s="41" t="s">
        <v>12603</v>
      </c>
      <c r="D3052" s="41" t="s">
        <v>12604</v>
      </c>
      <c r="E3052" s="54">
        <v>1339.73</v>
      </c>
      <c r="F3052" s="42">
        <v>45808.042361111111</v>
      </c>
      <c r="G3052" s="40"/>
      <c r="H3052" s="40"/>
    </row>
    <row r="3053" spans="1:8" x14ac:dyDescent="0.25">
      <c r="A3053" s="46" t="str">
        <f t="shared" si="122"/>
        <v>02333-3125040137SELFBOOKING</v>
      </c>
      <c r="B3053" s="41" t="s">
        <v>12981</v>
      </c>
      <c r="C3053" s="41" t="s">
        <v>12603</v>
      </c>
      <c r="D3053" s="41" t="s">
        <v>12604</v>
      </c>
      <c r="E3053" s="54">
        <v>707.25</v>
      </c>
      <c r="F3053" s="42">
        <v>45808.042361111111</v>
      </c>
      <c r="G3053" s="40"/>
      <c r="H3053" s="40"/>
    </row>
    <row r="3054" spans="1:8" x14ac:dyDescent="0.25">
      <c r="A3054" s="46" t="str">
        <f t="shared" si="122"/>
        <v>2221-3125040147SELFBOOKING</v>
      </c>
      <c r="B3054" s="41" t="s">
        <v>12982</v>
      </c>
      <c r="C3054" s="41" t="s">
        <v>12603</v>
      </c>
      <c r="D3054" s="41" t="s">
        <v>12604</v>
      </c>
      <c r="E3054" s="54">
        <v>2393.04</v>
      </c>
      <c r="F3054" s="42">
        <v>45808.042361111111</v>
      </c>
      <c r="G3054" s="40"/>
      <c r="H3054" s="40"/>
    </row>
    <row r="3055" spans="1:8" x14ac:dyDescent="0.25">
      <c r="A3055" s="46" t="str">
        <f t="shared" si="122"/>
        <v>663-3125040158SELFBOOKING</v>
      </c>
      <c r="B3055" s="41" t="s">
        <v>12983</v>
      </c>
      <c r="C3055" s="41" t="s">
        <v>12603</v>
      </c>
      <c r="D3055" s="41" t="s">
        <v>12604</v>
      </c>
      <c r="E3055" s="54">
        <v>2670.34</v>
      </c>
      <c r="F3055" s="42">
        <v>45808.043055555558</v>
      </c>
      <c r="G3055" s="40"/>
      <c r="H3055" s="40"/>
    </row>
    <row r="3056" spans="1:8" x14ac:dyDescent="0.25">
      <c r="A3056" s="46" t="str">
        <f t="shared" si="122"/>
        <v>50433-3125040208SELFBOOKING</v>
      </c>
      <c r="B3056" s="41" t="s">
        <v>12984</v>
      </c>
      <c r="C3056" s="41" t="s">
        <v>12603</v>
      </c>
      <c r="D3056" s="41" t="s">
        <v>12604</v>
      </c>
      <c r="E3056" s="54">
        <v>2284.3000000000002</v>
      </c>
      <c r="F3056" s="42">
        <v>45808.043055555558</v>
      </c>
      <c r="G3056" s="40"/>
      <c r="H3056" s="40"/>
    </row>
    <row r="3057" spans="1:8" x14ac:dyDescent="0.25">
      <c r="A3057" s="46" t="str">
        <f t="shared" si="122"/>
        <v>02333-3125040217SELFBOOKING</v>
      </c>
      <c r="B3057" s="41" t="s">
        <v>12985</v>
      </c>
      <c r="C3057" s="41" t="s">
        <v>12603</v>
      </c>
      <c r="D3057" s="41" t="s">
        <v>12604</v>
      </c>
      <c r="E3057" s="54">
        <v>1201.26</v>
      </c>
      <c r="F3057" s="42">
        <v>45808.043055555558</v>
      </c>
      <c r="G3057" s="40"/>
      <c r="H3057" s="40"/>
    </row>
    <row r="3058" spans="1:8" x14ac:dyDescent="0.25">
      <c r="A3058" s="46" t="str">
        <f t="shared" si="122"/>
        <v>50438-3125040227SELFBOOKING</v>
      </c>
      <c r="B3058" s="41" t="s">
        <v>12986</v>
      </c>
      <c r="C3058" s="41" t="s">
        <v>12603</v>
      </c>
      <c r="D3058" s="41" t="s">
        <v>12604</v>
      </c>
      <c r="E3058" s="54">
        <v>2663.32</v>
      </c>
      <c r="F3058" s="42">
        <v>45808.043055555558</v>
      </c>
      <c r="G3058" s="40"/>
      <c r="H3058" s="40"/>
    </row>
    <row r="3059" spans="1:8" x14ac:dyDescent="0.25">
      <c r="A3059" s="46" t="str">
        <f t="shared" si="122"/>
        <v>2008-3125040236SELFBOOKING</v>
      </c>
      <c r="B3059" s="41" t="s">
        <v>12987</v>
      </c>
      <c r="C3059" s="41" t="s">
        <v>12603</v>
      </c>
      <c r="D3059" s="41" t="s">
        <v>12604</v>
      </c>
      <c r="E3059" s="54">
        <v>1273.67</v>
      </c>
      <c r="F3059" s="42">
        <v>45808.043055555558</v>
      </c>
      <c r="G3059" s="40"/>
      <c r="H3059" s="40"/>
    </row>
    <row r="3060" spans="1:8" x14ac:dyDescent="0.25">
      <c r="A3060" s="46" t="str">
        <f t="shared" si="122"/>
        <v>50438-3125040246SELFBOOKING</v>
      </c>
      <c r="B3060" s="41" t="s">
        <v>12988</v>
      </c>
      <c r="C3060" s="41" t="s">
        <v>12603</v>
      </c>
      <c r="D3060" s="41" t="s">
        <v>12604</v>
      </c>
      <c r="E3060" s="54">
        <v>808.5</v>
      </c>
      <c r="F3060" s="42">
        <v>45808.043055555558</v>
      </c>
      <c r="G3060" s="40"/>
      <c r="H3060" s="40"/>
    </row>
    <row r="3061" spans="1:8" x14ac:dyDescent="0.25">
      <c r="A3061" s="46" t="str">
        <f t="shared" si="122"/>
        <v>02266-3125040255SELFBOOKING</v>
      </c>
      <c r="B3061" s="41" t="s">
        <v>12989</v>
      </c>
      <c r="C3061" s="41" t="s">
        <v>12603</v>
      </c>
      <c r="D3061" s="41" t="s">
        <v>12604</v>
      </c>
      <c r="E3061" s="54">
        <v>1441.65</v>
      </c>
      <c r="F3061" s="42">
        <v>45808.043055555558</v>
      </c>
      <c r="G3061" s="40"/>
      <c r="H3061" s="40"/>
    </row>
    <row r="3062" spans="1:8" x14ac:dyDescent="0.25">
      <c r="A3062" s="46" t="str">
        <f t="shared" si="122"/>
        <v>848-3125040309SELFBOOKING</v>
      </c>
      <c r="B3062" s="41" t="s">
        <v>12990</v>
      </c>
      <c r="C3062" s="41" t="s">
        <v>12603</v>
      </c>
      <c r="D3062" s="41" t="s">
        <v>12604</v>
      </c>
      <c r="E3062" s="54">
        <v>3582.83</v>
      </c>
      <c r="F3062" s="42">
        <v>45808.043749999997</v>
      </c>
      <c r="G3062" s="40"/>
      <c r="H3062" s="40"/>
    </row>
    <row r="3063" spans="1:8" x14ac:dyDescent="0.25">
      <c r="A3063" s="46" t="str">
        <f t="shared" si="122"/>
        <v>1863-3125040319SELFBOOKING</v>
      </c>
      <c r="B3063" s="41" t="s">
        <v>12991</v>
      </c>
      <c r="C3063" s="41" t="s">
        <v>12603</v>
      </c>
      <c r="D3063" s="41" t="s">
        <v>12604</v>
      </c>
      <c r="E3063" s="54">
        <v>1803.59</v>
      </c>
      <c r="F3063" s="42">
        <v>45808.043749999997</v>
      </c>
      <c r="G3063" s="40"/>
      <c r="H3063" s="40"/>
    </row>
    <row r="3064" spans="1:8" x14ac:dyDescent="0.25">
      <c r="A3064" s="46" t="str">
        <f t="shared" si="122"/>
        <v>02266-3125040329SELFBOOKING</v>
      </c>
      <c r="B3064" s="41" t="s">
        <v>12992</v>
      </c>
      <c r="C3064" s="41" t="s">
        <v>12603</v>
      </c>
      <c r="D3064" s="41" t="s">
        <v>12604</v>
      </c>
      <c r="E3064" s="54">
        <v>2723.41</v>
      </c>
      <c r="F3064" s="42">
        <v>45808.043749999997</v>
      </c>
      <c r="G3064" s="40"/>
      <c r="H3064" s="40"/>
    </row>
    <row r="3065" spans="1:8" x14ac:dyDescent="0.25">
      <c r="A3065" s="46" t="str">
        <f t="shared" si="122"/>
        <v>607-3125040337SELFBOOKING</v>
      </c>
      <c r="B3065" s="41" t="s">
        <v>12993</v>
      </c>
      <c r="C3065" s="41" t="s">
        <v>12603</v>
      </c>
      <c r="D3065" s="41" t="s">
        <v>12604</v>
      </c>
      <c r="E3065" s="54">
        <v>1775.33</v>
      </c>
      <c r="F3065" s="42">
        <v>45808.043749999997</v>
      </c>
      <c r="G3065" s="40"/>
      <c r="H3065" s="40"/>
    </row>
    <row r="3066" spans="1:8" x14ac:dyDescent="0.25">
      <c r="A3066" s="46" t="str">
        <f t="shared" si="122"/>
        <v>86-3125040348SELFBOOKING</v>
      </c>
      <c r="B3066" s="41" t="s">
        <v>12994</v>
      </c>
      <c r="C3066" s="41" t="s">
        <v>12603</v>
      </c>
      <c r="D3066" s="41" t="s">
        <v>12604</v>
      </c>
      <c r="E3066" s="54">
        <v>653.69000000000005</v>
      </c>
      <c r="F3066" s="42">
        <v>45808.043749999997</v>
      </c>
      <c r="G3066" s="40"/>
      <c r="H3066" s="40"/>
    </row>
    <row r="3067" spans="1:8" x14ac:dyDescent="0.25">
      <c r="A3067" s="46" t="str">
        <f t="shared" si="122"/>
        <v>1613-3125040410SELFBOOKING</v>
      </c>
      <c r="B3067" s="41" t="s">
        <v>12995</v>
      </c>
      <c r="C3067" s="41" t="s">
        <v>12603</v>
      </c>
      <c r="D3067" s="41" t="s">
        <v>12604</v>
      </c>
      <c r="E3067" s="54">
        <v>1681.16</v>
      </c>
      <c r="F3067" s="42">
        <v>45808.044444444444</v>
      </c>
      <c r="G3067" s="40"/>
      <c r="H3067" s="40"/>
    </row>
    <row r="3068" spans="1:8" x14ac:dyDescent="0.25">
      <c r="A3068" s="46" t="str">
        <f t="shared" si="122"/>
        <v>2278-3125040418SELFBOOKING</v>
      </c>
      <c r="B3068" s="41" t="s">
        <v>12996</v>
      </c>
      <c r="C3068" s="41" t="s">
        <v>12603</v>
      </c>
      <c r="D3068" s="41" t="s">
        <v>12604</v>
      </c>
      <c r="E3068" s="54">
        <v>1228.5</v>
      </c>
      <c r="F3068" s="42">
        <v>45808.044444444444</v>
      </c>
      <c r="G3068" s="40"/>
      <c r="H3068" s="40"/>
    </row>
    <row r="3069" spans="1:8" x14ac:dyDescent="0.25">
      <c r="A3069" s="46" t="str">
        <f t="shared" si="122"/>
        <v>02220-3125040510SELFBOOKING</v>
      </c>
      <c r="B3069" s="41" t="s">
        <v>12997</v>
      </c>
      <c r="C3069" s="41" t="s">
        <v>12603</v>
      </c>
      <c r="D3069" s="41" t="s">
        <v>12604</v>
      </c>
      <c r="E3069" s="54">
        <v>2865</v>
      </c>
      <c r="F3069" s="42">
        <v>45808.045138888891</v>
      </c>
      <c r="G3069" s="40"/>
      <c r="H3069" s="40"/>
    </row>
    <row r="3070" spans="1:8" x14ac:dyDescent="0.25">
      <c r="A3070" s="46" t="str">
        <f t="shared" si="122"/>
        <v>1856-3125040524SELFBOOKING</v>
      </c>
      <c r="B3070" s="41" t="s">
        <v>12998</v>
      </c>
      <c r="C3070" s="41" t="s">
        <v>12603</v>
      </c>
      <c r="D3070" s="41" t="s">
        <v>12604</v>
      </c>
      <c r="E3070" s="54">
        <v>6761.45</v>
      </c>
      <c r="F3070" s="42">
        <v>45808.045138888891</v>
      </c>
      <c r="G3070" s="40"/>
      <c r="H3070" s="40"/>
    </row>
    <row r="3071" spans="1:8" x14ac:dyDescent="0.25">
      <c r="A3071" s="46" t="str">
        <f t="shared" si="122"/>
        <v>51281-3125040556SELFBOOKING</v>
      </c>
      <c r="B3071" s="41" t="s">
        <v>12999</v>
      </c>
      <c r="C3071" s="41" t="s">
        <v>12603</v>
      </c>
      <c r="D3071" s="41" t="s">
        <v>12604</v>
      </c>
      <c r="E3071" s="54">
        <v>1044</v>
      </c>
      <c r="F3071" s="42">
        <v>45808.045138888891</v>
      </c>
      <c r="G3071" s="40"/>
      <c r="H3071" s="40"/>
    </row>
    <row r="3072" spans="1:8" x14ac:dyDescent="0.25">
      <c r="A3072" s="46" t="str">
        <f t="shared" si="122"/>
        <v>02330-3125040606SELFBOOKING</v>
      </c>
      <c r="B3072" s="41" t="s">
        <v>13000</v>
      </c>
      <c r="C3072" s="41" t="s">
        <v>12603</v>
      </c>
      <c r="D3072" s="41" t="s">
        <v>12604</v>
      </c>
      <c r="E3072" s="54">
        <v>1044</v>
      </c>
      <c r="F3072" s="153">
        <v>45808.04583333333</v>
      </c>
      <c r="G3072" s="40"/>
      <c r="H3072" s="40"/>
    </row>
    <row r="3073" spans="1:8" x14ac:dyDescent="0.25">
      <c r="A3073" s="46" t="str">
        <f t="shared" si="122"/>
        <v>0271850172381189000110</v>
      </c>
      <c r="B3073" s="41" t="s">
        <v>1930</v>
      </c>
      <c r="C3073" s="41" t="s">
        <v>101</v>
      </c>
      <c r="D3073" s="41" t="s">
        <v>4872</v>
      </c>
      <c r="E3073" s="54">
        <v>1944.73</v>
      </c>
      <c r="F3073" s="149">
        <v>45810.40625</v>
      </c>
      <c r="G3073" s="40"/>
      <c r="H3073" s="40"/>
    </row>
    <row r="3074" spans="1:8" x14ac:dyDescent="0.25">
      <c r="A3074" s="46" t="str">
        <f t="shared" si="122"/>
        <v>0271849872381189000110</v>
      </c>
      <c r="B3074" s="41" t="s">
        <v>1925</v>
      </c>
      <c r="C3074" s="41" t="s">
        <v>101</v>
      </c>
      <c r="D3074" s="41" t="s">
        <v>4872</v>
      </c>
      <c r="E3074" s="54">
        <v>1870.05</v>
      </c>
      <c r="F3074" s="149">
        <v>45810.413194444445</v>
      </c>
      <c r="G3074" s="40"/>
      <c r="H3074" s="40"/>
    </row>
    <row r="3075" spans="1:8" x14ac:dyDescent="0.25">
      <c r="A3075" s="46" t="str">
        <f t="shared" si="122"/>
        <v>0271850072381189000110</v>
      </c>
      <c r="B3075" s="41" t="s">
        <v>1929</v>
      </c>
      <c r="C3075" s="41" t="s">
        <v>101</v>
      </c>
      <c r="D3075" s="41" t="s">
        <v>4872</v>
      </c>
      <c r="E3075" s="54">
        <v>1523.67</v>
      </c>
      <c r="F3075" s="149">
        <v>45810.427083333336</v>
      </c>
      <c r="G3075" s="40"/>
      <c r="H3075" s="40"/>
    </row>
    <row r="3076" spans="1:8" x14ac:dyDescent="0.25">
      <c r="A3076" s="46" t="str">
        <f t="shared" si="122"/>
        <v>0000692994001641000104</v>
      </c>
      <c r="B3076" s="41" t="s">
        <v>2117</v>
      </c>
      <c r="C3076" s="41" t="s">
        <v>663</v>
      </c>
      <c r="D3076" s="41" t="s">
        <v>4026</v>
      </c>
      <c r="E3076" s="54">
        <v>2820.47</v>
      </c>
      <c r="F3076" s="42">
        <v>45810.430555555555</v>
      </c>
      <c r="G3076" s="40"/>
      <c r="H3076" s="40"/>
    </row>
    <row r="3077" spans="1:8" x14ac:dyDescent="0.25">
      <c r="A3077" s="46" t="str">
        <f t="shared" si="122"/>
        <v>0202520802298314000148</v>
      </c>
      <c r="B3077" s="41" t="s">
        <v>1457</v>
      </c>
      <c r="C3077" s="41" t="s">
        <v>379</v>
      </c>
      <c r="D3077" s="41" t="s">
        <v>4266</v>
      </c>
      <c r="E3077" s="54">
        <v>22970.31</v>
      </c>
      <c r="F3077" s="42">
        <v>45810.434027777781</v>
      </c>
      <c r="G3077" s="40"/>
      <c r="H3077" s="40"/>
    </row>
    <row r="3078" spans="1:8" x14ac:dyDescent="0.25">
      <c r="A3078" s="46" t="str">
        <f t="shared" si="122"/>
        <v>0271849772381189000110</v>
      </c>
      <c r="B3078" s="41" t="s">
        <v>1926</v>
      </c>
      <c r="C3078" s="41" t="s">
        <v>101</v>
      </c>
      <c r="D3078" s="41" t="s">
        <v>4872</v>
      </c>
      <c r="E3078" s="54">
        <v>1523.67</v>
      </c>
      <c r="F3078" s="149">
        <v>45810.436111111114</v>
      </c>
      <c r="G3078" s="40"/>
      <c r="H3078" s="40"/>
    </row>
    <row r="3079" spans="1:8" x14ac:dyDescent="0.25">
      <c r="A3079" s="46" t="str">
        <f t="shared" si="122"/>
        <v>0078561134028316000294</v>
      </c>
      <c r="B3079" s="41" t="s">
        <v>2102</v>
      </c>
      <c r="C3079" s="41" t="s">
        <v>458</v>
      </c>
      <c r="D3079" s="41" t="s">
        <v>5248</v>
      </c>
      <c r="E3079" s="54">
        <v>8250.8799999999992</v>
      </c>
      <c r="F3079" s="42">
        <v>45810.44027777778</v>
      </c>
      <c r="G3079" s="40"/>
      <c r="H3079" s="40"/>
    </row>
    <row r="3080" spans="1:8" x14ac:dyDescent="0.25">
      <c r="A3080" s="46" t="str">
        <f t="shared" si="122"/>
        <v>0000293707104909000139</v>
      </c>
      <c r="B3080" s="41" t="s">
        <v>2162</v>
      </c>
      <c r="C3080" s="41" t="s">
        <v>858</v>
      </c>
      <c r="D3080" s="41" t="s">
        <v>5739</v>
      </c>
      <c r="E3080" s="54">
        <v>5548.01</v>
      </c>
      <c r="F3080" s="42">
        <v>45810.447916666664</v>
      </c>
      <c r="G3080" s="40"/>
      <c r="H3080" s="40"/>
    </row>
    <row r="3081" spans="1:8" x14ac:dyDescent="0.25">
      <c r="A3081" s="46" t="str">
        <f t="shared" si="122"/>
        <v>0008013457655334000110</v>
      </c>
      <c r="B3081" s="41" t="s">
        <v>2149</v>
      </c>
      <c r="C3081" s="41" t="s">
        <v>401</v>
      </c>
      <c r="D3081" s="41" t="s">
        <v>3238</v>
      </c>
      <c r="E3081" s="54">
        <v>179712</v>
      </c>
      <c r="F3081" s="42">
        <v>45810.474999999999</v>
      </c>
      <c r="G3081" s="40"/>
      <c r="H3081" s="40"/>
    </row>
    <row r="3082" spans="1:8" x14ac:dyDescent="0.25">
      <c r="A3082" s="46" t="str">
        <f t="shared" si="122"/>
        <v>0002608135791391000437</v>
      </c>
      <c r="B3082" s="41" t="s">
        <v>2074</v>
      </c>
      <c r="C3082" s="41" t="s">
        <v>1430</v>
      </c>
      <c r="D3082" s="41" t="s">
        <v>8411</v>
      </c>
      <c r="E3082" s="54">
        <v>1343.94</v>
      </c>
      <c r="F3082" s="42">
        <v>45810.479166666664</v>
      </c>
      <c r="G3082" s="40"/>
      <c r="H3082" s="40"/>
    </row>
    <row r="3083" spans="1:8" x14ac:dyDescent="0.25">
      <c r="A3083" s="46" t="str">
        <f t="shared" si="122"/>
        <v>0000624603143181000101</v>
      </c>
      <c r="B3083" s="41" t="s">
        <v>2089</v>
      </c>
      <c r="C3083" s="41" t="s">
        <v>415</v>
      </c>
      <c r="D3083" s="41" t="s">
        <v>10819</v>
      </c>
      <c r="E3083" s="54">
        <v>205489.29</v>
      </c>
      <c r="F3083" s="42">
        <v>45810.482638888891</v>
      </c>
      <c r="G3083" s="40"/>
      <c r="H3083" s="40"/>
    </row>
    <row r="3084" spans="1:8" x14ac:dyDescent="0.25">
      <c r="A3084" s="46" t="str">
        <f t="shared" si="122"/>
        <v>0000185926915400000110</v>
      </c>
      <c r="B3084" s="41" t="s">
        <v>2171</v>
      </c>
      <c r="C3084" s="41" t="s">
        <v>2168</v>
      </c>
      <c r="D3084" s="41" t="s">
        <v>9890</v>
      </c>
      <c r="E3084" s="54">
        <v>10326.84</v>
      </c>
      <c r="F3084" s="42">
        <v>45810.484722222223</v>
      </c>
      <c r="G3084" s="40"/>
      <c r="H3084" s="40"/>
    </row>
    <row r="3085" spans="1:8" x14ac:dyDescent="0.25">
      <c r="A3085" s="46" t="str">
        <f t="shared" si="122"/>
        <v>0000624503143181000101</v>
      </c>
      <c r="B3085" s="41" t="s">
        <v>2090</v>
      </c>
      <c r="C3085" s="41" t="s">
        <v>415</v>
      </c>
      <c r="D3085" s="41" t="s">
        <v>10819</v>
      </c>
      <c r="E3085" s="54">
        <v>170549.4</v>
      </c>
      <c r="F3085" s="42">
        <v>45810.486111111109</v>
      </c>
      <c r="G3085" s="40"/>
      <c r="H3085" s="40"/>
    </row>
    <row r="3086" spans="1:8" x14ac:dyDescent="0.25">
      <c r="A3086" s="46" t="str">
        <f t="shared" si="122"/>
        <v>0000185726915400000110</v>
      </c>
      <c r="B3086" s="41" t="s">
        <v>2169</v>
      </c>
      <c r="C3086" s="41" t="s">
        <v>2168</v>
      </c>
      <c r="D3086" s="41" t="s">
        <v>9890</v>
      </c>
      <c r="E3086" s="54">
        <v>10693.04</v>
      </c>
      <c r="F3086" s="42">
        <v>45810.489583333336</v>
      </c>
      <c r="G3086" s="40"/>
      <c r="H3086" s="40"/>
    </row>
    <row r="3087" spans="1:8" x14ac:dyDescent="0.25">
      <c r="A3087" s="46" t="str">
        <f t="shared" si="122"/>
        <v>0000058128781740000202</v>
      </c>
      <c r="B3087" s="41" t="s">
        <v>2048</v>
      </c>
      <c r="C3087" s="41" t="s">
        <v>322</v>
      </c>
      <c r="D3087" s="41" t="s">
        <v>11278</v>
      </c>
      <c r="E3087" s="54">
        <v>5300</v>
      </c>
      <c r="F3087" s="42">
        <v>45810.490972222222</v>
      </c>
      <c r="G3087" s="40"/>
      <c r="H3087" s="40"/>
    </row>
    <row r="3088" spans="1:8" x14ac:dyDescent="0.25">
      <c r="A3088" s="46" t="str">
        <f t="shared" si="122"/>
        <v>0012266002730611000110</v>
      </c>
      <c r="B3088" s="41" t="s">
        <v>1586</v>
      </c>
      <c r="C3088" s="41" t="s">
        <v>779</v>
      </c>
      <c r="D3088" s="41" t="s">
        <v>4787</v>
      </c>
      <c r="E3088" s="54">
        <v>221323.68</v>
      </c>
      <c r="F3088" s="42">
        <v>45810.504166666666</v>
      </c>
      <c r="G3088" s="40"/>
      <c r="H3088" s="40"/>
    </row>
    <row r="3089" spans="1:8" x14ac:dyDescent="0.25">
      <c r="A3089" s="46" t="str">
        <f t="shared" si="122"/>
        <v>0012267202730611000110</v>
      </c>
      <c r="B3089" s="41" t="s">
        <v>1589</v>
      </c>
      <c r="C3089" s="41" t="s">
        <v>779</v>
      </c>
      <c r="D3089" s="41" t="s">
        <v>4787</v>
      </c>
      <c r="E3089" s="54">
        <v>171514.68</v>
      </c>
      <c r="F3089" s="42">
        <v>45810.509027777778</v>
      </c>
      <c r="G3089" s="40"/>
      <c r="H3089" s="40"/>
    </row>
    <row r="3090" spans="1:8" x14ac:dyDescent="0.25">
      <c r="A3090" s="46" t="str">
        <f t="shared" ref="A3090:A3114" si="123">B3090&amp;C3090</f>
        <v>0012267302730611000110</v>
      </c>
      <c r="B3090" s="41" t="s">
        <v>1587</v>
      </c>
      <c r="C3090" s="41" t="s">
        <v>779</v>
      </c>
      <c r="D3090" s="41" t="s">
        <v>4787</v>
      </c>
      <c r="E3090" s="54">
        <v>157177.32999999999</v>
      </c>
      <c r="F3090" s="42">
        <v>45810.513194444444</v>
      </c>
      <c r="G3090" s="40"/>
      <c r="H3090" s="40"/>
    </row>
    <row r="3091" spans="1:8" x14ac:dyDescent="0.25">
      <c r="A3091" s="46" t="str">
        <f t="shared" si="123"/>
        <v>0012265802730611000110</v>
      </c>
      <c r="B3091" s="41" t="s">
        <v>1588</v>
      </c>
      <c r="C3091" s="41" t="s">
        <v>779</v>
      </c>
      <c r="D3091" s="41" t="s">
        <v>4787</v>
      </c>
      <c r="E3091" s="54">
        <v>150526.85999999999</v>
      </c>
      <c r="F3091" s="42">
        <v>45810.51666666667</v>
      </c>
      <c r="G3091" s="40"/>
      <c r="H3091" s="40"/>
    </row>
    <row r="3092" spans="1:8" x14ac:dyDescent="0.25">
      <c r="A3092" s="46" t="str">
        <f t="shared" si="123"/>
        <v>0005175833597659001602</v>
      </c>
      <c r="B3092" s="41" t="s">
        <v>2104</v>
      </c>
      <c r="C3092" s="41" t="s">
        <v>330</v>
      </c>
      <c r="D3092" s="41" t="s">
        <v>8651</v>
      </c>
      <c r="E3092" s="54">
        <v>192.73</v>
      </c>
      <c r="F3092" s="42">
        <v>45810.580555555556</v>
      </c>
      <c r="G3092" s="40"/>
      <c r="H3092" s="40"/>
    </row>
    <row r="3093" spans="1:8" x14ac:dyDescent="0.25">
      <c r="A3093" s="46" t="str">
        <f t="shared" si="123"/>
        <v>DESP#000057659495</v>
      </c>
      <c r="B3093" s="41" t="s">
        <v>13001</v>
      </c>
      <c r="C3093" s="41"/>
      <c r="D3093" s="41" t="s">
        <v>13002</v>
      </c>
      <c r="E3093" s="54">
        <v>537.16</v>
      </c>
      <c r="F3093" s="42">
        <v>45810.581944444442</v>
      </c>
      <c r="G3093" s="40"/>
      <c r="H3093" s="40"/>
    </row>
    <row r="3094" spans="1:8" x14ac:dyDescent="0.25">
      <c r="A3094" s="46" t="str">
        <f t="shared" si="123"/>
        <v>DESP#000057659919</v>
      </c>
      <c r="B3094" s="41" t="s">
        <v>13003</v>
      </c>
      <c r="C3094" s="41"/>
      <c r="D3094" s="41" t="s">
        <v>11932</v>
      </c>
      <c r="E3094" s="54">
        <v>161.22999999999999</v>
      </c>
      <c r="F3094" s="42">
        <v>45810.581944444442</v>
      </c>
      <c r="G3094" s="40"/>
      <c r="H3094" s="40"/>
    </row>
    <row r="3095" spans="1:8" x14ac:dyDescent="0.25">
      <c r="A3095" s="46" t="str">
        <f t="shared" si="123"/>
        <v>DESP#000057685909</v>
      </c>
      <c r="B3095" s="41" t="s">
        <v>13004</v>
      </c>
      <c r="C3095" s="41"/>
      <c r="D3095" s="41" t="s">
        <v>12585</v>
      </c>
      <c r="E3095" s="54">
        <v>351.38</v>
      </c>
      <c r="F3095" s="42">
        <v>45810.581944444442</v>
      </c>
      <c r="G3095" s="40"/>
      <c r="H3095" s="40"/>
    </row>
    <row r="3096" spans="1:8" x14ac:dyDescent="0.25">
      <c r="A3096" s="46" t="str">
        <f t="shared" si="123"/>
        <v>DESP#000057691487</v>
      </c>
      <c r="B3096" s="41" t="s">
        <v>13005</v>
      </c>
      <c r="C3096" s="41"/>
      <c r="D3096" s="41" t="s">
        <v>12569</v>
      </c>
      <c r="E3096" s="54">
        <v>161.18</v>
      </c>
      <c r="F3096" s="42">
        <v>45810.581944444442</v>
      </c>
      <c r="G3096" s="40"/>
      <c r="H3096" s="40"/>
    </row>
    <row r="3097" spans="1:8" x14ac:dyDescent="0.25">
      <c r="A3097" s="46" t="str">
        <f t="shared" si="123"/>
        <v>DESP#000057691566</v>
      </c>
      <c r="B3097" s="41" t="s">
        <v>13006</v>
      </c>
      <c r="C3097" s="41"/>
      <c r="D3097" s="41" t="s">
        <v>12563</v>
      </c>
      <c r="E3097" s="54">
        <v>341.49</v>
      </c>
      <c r="F3097" s="42">
        <v>45810.581944444442</v>
      </c>
      <c r="G3097" s="40"/>
      <c r="H3097" s="40"/>
    </row>
    <row r="3098" spans="1:8" x14ac:dyDescent="0.25">
      <c r="A3098" s="46" t="str">
        <f t="shared" si="123"/>
        <v>DESP#000057693026</v>
      </c>
      <c r="B3098" s="41" t="s">
        <v>13007</v>
      </c>
      <c r="C3098" s="41"/>
      <c r="D3098" s="41" t="s">
        <v>9063</v>
      </c>
      <c r="E3098" s="54">
        <v>430.07</v>
      </c>
      <c r="F3098" s="42">
        <v>45810.581944444442</v>
      </c>
      <c r="G3098" s="40"/>
      <c r="H3098" s="40"/>
    </row>
    <row r="3099" spans="1:8" x14ac:dyDescent="0.25">
      <c r="A3099" s="46" t="str">
        <f t="shared" si="123"/>
        <v>DESP#000057693519</v>
      </c>
      <c r="B3099" s="41" t="s">
        <v>13008</v>
      </c>
      <c r="C3099" s="41"/>
      <c r="D3099" s="41" t="s">
        <v>11473</v>
      </c>
      <c r="E3099" s="54">
        <v>85.03</v>
      </c>
      <c r="F3099" s="42">
        <v>45810.581944444442</v>
      </c>
      <c r="G3099" s="40"/>
      <c r="H3099" s="40"/>
    </row>
    <row r="3100" spans="1:8" x14ac:dyDescent="0.25">
      <c r="A3100" s="46" t="str">
        <f t="shared" si="123"/>
        <v>DESP#000057711971</v>
      </c>
      <c r="B3100" s="41" t="s">
        <v>13009</v>
      </c>
      <c r="C3100" s="41"/>
      <c r="D3100" s="41" t="s">
        <v>12736</v>
      </c>
      <c r="E3100" s="54">
        <v>20.85</v>
      </c>
      <c r="F3100" s="42">
        <v>45810.581944444442</v>
      </c>
      <c r="G3100" s="40"/>
      <c r="H3100" s="40"/>
    </row>
    <row r="3101" spans="1:8" x14ac:dyDescent="0.25">
      <c r="A3101" s="46" t="str">
        <f t="shared" si="123"/>
        <v>DESP#000057711988</v>
      </c>
      <c r="B3101" s="41" t="s">
        <v>13010</v>
      </c>
      <c r="C3101" s="41"/>
      <c r="D3101" s="41" t="s">
        <v>11522</v>
      </c>
      <c r="E3101" s="54">
        <v>22.16</v>
      </c>
      <c r="F3101" s="42">
        <v>45810.581944444442</v>
      </c>
      <c r="G3101" s="40"/>
      <c r="H3101" s="40"/>
    </row>
    <row r="3102" spans="1:8" x14ac:dyDescent="0.25">
      <c r="A3102" s="46" t="str">
        <f t="shared" si="123"/>
        <v>DESP#000057712031</v>
      </c>
      <c r="B3102" s="41" t="s">
        <v>13011</v>
      </c>
      <c r="C3102" s="41"/>
      <c r="D3102" s="41" t="s">
        <v>11589</v>
      </c>
      <c r="E3102" s="54">
        <v>307.14999999999998</v>
      </c>
      <c r="F3102" s="42">
        <v>45810.581944444442</v>
      </c>
      <c r="G3102" s="40"/>
      <c r="H3102" s="40"/>
    </row>
    <row r="3103" spans="1:8" x14ac:dyDescent="0.25">
      <c r="A3103" s="46" t="str">
        <f t="shared" si="123"/>
        <v>05/2025 248307113000160</v>
      </c>
      <c r="B3103" s="41" t="s">
        <v>13012</v>
      </c>
      <c r="C3103" s="41" t="s">
        <v>8189</v>
      </c>
      <c r="D3103" s="41" t="s">
        <v>8190</v>
      </c>
      <c r="E3103" s="54">
        <v>3278837.11</v>
      </c>
      <c r="F3103" s="42">
        <v>45810.590277777781</v>
      </c>
      <c r="G3103" s="40"/>
      <c r="H3103" s="40"/>
    </row>
    <row r="3104" spans="1:8" x14ac:dyDescent="0.25">
      <c r="A3104" s="46" t="str">
        <f t="shared" si="123"/>
        <v>0005176133597659001602</v>
      </c>
      <c r="B3104" s="41" t="s">
        <v>2107</v>
      </c>
      <c r="C3104" s="41" t="s">
        <v>330</v>
      </c>
      <c r="D3104" s="41" t="s">
        <v>8651</v>
      </c>
      <c r="E3104" s="54">
        <v>144.55000000000001</v>
      </c>
      <c r="F3104" s="42">
        <v>45810.595138888886</v>
      </c>
      <c r="G3104" s="40"/>
      <c r="H3104" s="40"/>
    </row>
    <row r="3105" spans="1:8" x14ac:dyDescent="0.25">
      <c r="A3105" s="46" t="str">
        <f t="shared" si="123"/>
        <v>0005176033597659001602</v>
      </c>
      <c r="B3105" s="41" t="s">
        <v>2106</v>
      </c>
      <c r="C3105" s="41" t="s">
        <v>330</v>
      </c>
      <c r="D3105" s="41" t="s">
        <v>8651</v>
      </c>
      <c r="E3105" s="54">
        <v>337.28</v>
      </c>
      <c r="F3105" s="42">
        <v>45810.6</v>
      </c>
      <c r="G3105" s="40"/>
      <c r="H3105" s="40"/>
    </row>
    <row r="3106" spans="1:8" x14ac:dyDescent="0.25">
      <c r="A3106" s="46" t="str">
        <f t="shared" si="123"/>
        <v>0005175933597659001602</v>
      </c>
      <c r="B3106" s="41" t="s">
        <v>2105</v>
      </c>
      <c r="C3106" s="41" t="s">
        <v>330</v>
      </c>
      <c r="D3106" s="41" t="s">
        <v>8651</v>
      </c>
      <c r="E3106" s="54">
        <v>1060.03</v>
      </c>
      <c r="F3106" s="42">
        <v>45810.603472222225</v>
      </c>
      <c r="G3106" s="40"/>
      <c r="H3106" s="40"/>
    </row>
    <row r="3107" spans="1:8" x14ac:dyDescent="0.25">
      <c r="A3107" s="46" t="str">
        <f t="shared" si="123"/>
        <v>0005175733597659001602</v>
      </c>
      <c r="B3107" s="41" t="s">
        <v>2103</v>
      </c>
      <c r="C3107" s="41" t="s">
        <v>330</v>
      </c>
      <c r="D3107" s="41" t="s">
        <v>8651</v>
      </c>
      <c r="E3107" s="54">
        <v>5773.02</v>
      </c>
      <c r="F3107" s="42">
        <v>45810.606944444444</v>
      </c>
      <c r="G3107" s="40"/>
      <c r="H3107" s="40"/>
    </row>
    <row r="3108" spans="1:8" x14ac:dyDescent="0.25">
      <c r="A3108" s="46" t="str">
        <f t="shared" si="123"/>
        <v>0000008236834151000192</v>
      </c>
      <c r="B3108" s="41" t="s">
        <v>2181</v>
      </c>
      <c r="C3108" s="41" t="s">
        <v>1264</v>
      </c>
      <c r="D3108" s="41" t="s">
        <v>4040</v>
      </c>
      <c r="E3108" s="54">
        <v>8060</v>
      </c>
      <c r="F3108" s="42">
        <v>45810.60833333333</v>
      </c>
      <c r="G3108" s="40"/>
      <c r="H3108" s="40"/>
    </row>
    <row r="3109" spans="1:8" x14ac:dyDescent="0.25">
      <c r="A3109" s="46" t="str">
        <f t="shared" si="123"/>
        <v>0003723633597659001602</v>
      </c>
      <c r="B3109" s="41" t="s">
        <v>2112</v>
      </c>
      <c r="C3109" s="41" t="s">
        <v>330</v>
      </c>
      <c r="D3109" s="41" t="s">
        <v>8651</v>
      </c>
      <c r="E3109" s="54">
        <v>1708.57</v>
      </c>
      <c r="F3109" s="42">
        <v>45810.611805555556</v>
      </c>
      <c r="G3109" s="40"/>
      <c r="H3109" s="40"/>
    </row>
    <row r="3110" spans="1:8" x14ac:dyDescent="0.25">
      <c r="A3110" s="46" t="str">
        <f t="shared" si="123"/>
        <v>0003723433597659001602</v>
      </c>
      <c r="B3110" s="41" t="s">
        <v>2113</v>
      </c>
      <c r="C3110" s="41" t="s">
        <v>330</v>
      </c>
      <c r="D3110" s="41" t="s">
        <v>8651</v>
      </c>
      <c r="E3110" s="54">
        <v>1280.73</v>
      </c>
      <c r="F3110" s="42">
        <v>45810.614583333336</v>
      </c>
      <c r="G3110" s="40"/>
      <c r="H3110" s="40"/>
    </row>
    <row r="3111" spans="1:8" x14ac:dyDescent="0.25">
      <c r="A3111" s="46" t="str">
        <f t="shared" si="123"/>
        <v>0003723133597659001602</v>
      </c>
      <c r="B3111" s="41" t="s">
        <v>2115</v>
      </c>
      <c r="C3111" s="41" t="s">
        <v>330</v>
      </c>
      <c r="D3111" s="41" t="s">
        <v>8651</v>
      </c>
      <c r="E3111" s="54">
        <v>8366.86</v>
      </c>
      <c r="F3111" s="42">
        <v>45810.618055555555</v>
      </c>
      <c r="G3111" s="40"/>
      <c r="H3111" s="40"/>
    </row>
    <row r="3112" spans="1:8" x14ac:dyDescent="0.25">
      <c r="A3112" s="46" t="str">
        <f t="shared" si="123"/>
        <v>0000624403143181000101</v>
      </c>
      <c r="B3112" s="41" t="s">
        <v>2091</v>
      </c>
      <c r="C3112" s="41" t="s">
        <v>415</v>
      </c>
      <c r="D3112" s="41" t="s">
        <v>10819</v>
      </c>
      <c r="E3112" s="54">
        <v>0</v>
      </c>
      <c r="F3112" s="42">
        <v>45810.619444444441</v>
      </c>
      <c r="G3112" s="40"/>
      <c r="H3112" s="40"/>
    </row>
    <row r="3113" spans="1:8" x14ac:dyDescent="0.25">
      <c r="A3113" s="46" t="str">
        <f t="shared" si="123"/>
        <v>0003723333597659001602</v>
      </c>
      <c r="B3113" s="41" t="s">
        <v>2114</v>
      </c>
      <c r="C3113" s="41" t="s">
        <v>330</v>
      </c>
      <c r="D3113" s="41" t="s">
        <v>8651</v>
      </c>
      <c r="E3113" s="54">
        <v>2825.29</v>
      </c>
      <c r="F3113" s="42">
        <v>45810.620833333334</v>
      </c>
      <c r="G3113" s="40"/>
      <c r="H3113" s="40"/>
    </row>
    <row r="3114" spans="1:8" x14ac:dyDescent="0.25">
      <c r="A3114" s="46" t="str">
        <f t="shared" si="123"/>
        <v>0001360509305983000149</v>
      </c>
      <c r="B3114" s="41" t="s">
        <v>13013</v>
      </c>
      <c r="C3114" s="41" t="s">
        <v>984</v>
      </c>
      <c r="D3114" s="41" t="s">
        <v>8394</v>
      </c>
      <c r="E3114" s="54">
        <v>129346.1</v>
      </c>
      <c r="F3114" s="42">
        <v>45810.623611111114</v>
      </c>
      <c r="G3114" s="40"/>
      <c r="H3114" s="40"/>
    </row>
    <row r="3115" spans="1:8" x14ac:dyDescent="0.25">
      <c r="A3115" s="46" t="str">
        <f t="shared" ref="A3115:A3178" si="124">B3115&amp;C3115</f>
        <v>0005176633597659001602</v>
      </c>
      <c r="B3115" s="41" t="s">
        <v>2116</v>
      </c>
      <c r="C3115" s="41" t="s">
        <v>330</v>
      </c>
      <c r="D3115" s="41" t="s">
        <v>8651</v>
      </c>
      <c r="E3115" s="54">
        <v>150.43</v>
      </c>
      <c r="F3115" s="42">
        <v>45810.627083333333</v>
      </c>
      <c r="G3115" s="40"/>
      <c r="H3115" s="40"/>
    </row>
    <row r="3116" spans="1:8" x14ac:dyDescent="0.25">
      <c r="A3116" s="46" t="str">
        <f t="shared" si="124"/>
        <v>0000281111859563000156</v>
      </c>
      <c r="B3116" s="41" t="s">
        <v>2188</v>
      </c>
      <c r="C3116" s="41" t="s">
        <v>360</v>
      </c>
      <c r="D3116" s="41" t="s">
        <v>9185</v>
      </c>
      <c r="E3116" s="54">
        <v>977.51</v>
      </c>
      <c r="F3116" s="42">
        <v>45810.629166666666</v>
      </c>
      <c r="G3116" s="40"/>
      <c r="H3116" s="40"/>
    </row>
    <row r="3117" spans="1:8" x14ac:dyDescent="0.25">
      <c r="A3117" s="46" t="str">
        <f t="shared" si="124"/>
        <v>0005176433597659001602</v>
      </c>
      <c r="B3117" s="41" t="s">
        <v>2110</v>
      </c>
      <c r="C3117" s="41" t="s">
        <v>330</v>
      </c>
      <c r="D3117" s="41" t="s">
        <v>8651</v>
      </c>
      <c r="E3117" s="54">
        <v>253.94</v>
      </c>
      <c r="F3117" s="42">
        <v>45810.631249999999</v>
      </c>
      <c r="G3117" s="40"/>
      <c r="H3117" s="40"/>
    </row>
    <row r="3118" spans="1:8" x14ac:dyDescent="0.25">
      <c r="A3118" s="46" t="str">
        <f t="shared" si="124"/>
        <v>00006244 - NC03143181000101</v>
      </c>
      <c r="B3118" s="41" t="s">
        <v>13014</v>
      </c>
      <c r="C3118" s="41" t="s">
        <v>415</v>
      </c>
      <c r="D3118" s="41" t="s">
        <v>10819</v>
      </c>
      <c r="E3118" s="54">
        <v>-3853.02</v>
      </c>
      <c r="F3118" s="42">
        <v>45810.638194444444</v>
      </c>
      <c r="G3118" s="40"/>
      <c r="H3118" s="40"/>
    </row>
    <row r="3119" spans="1:8" x14ac:dyDescent="0.25">
      <c r="A3119" s="46" t="str">
        <f t="shared" si="124"/>
        <v>DESP#000057693528</v>
      </c>
      <c r="B3119" s="41" t="s">
        <v>13015</v>
      </c>
      <c r="C3119" s="41"/>
      <c r="D3119" s="41" t="s">
        <v>11473</v>
      </c>
      <c r="E3119" s="54">
        <v>740</v>
      </c>
      <c r="F3119" s="42">
        <v>45810.640277777777</v>
      </c>
      <c r="G3119" s="40"/>
      <c r="H3119" s="40"/>
    </row>
    <row r="3120" spans="1:8" x14ac:dyDescent="0.25">
      <c r="A3120" s="46" t="str">
        <f t="shared" si="124"/>
        <v>DESP#000057711581</v>
      </c>
      <c r="B3120" s="41" t="s">
        <v>13016</v>
      </c>
      <c r="C3120" s="41"/>
      <c r="D3120" s="41" t="s">
        <v>12620</v>
      </c>
      <c r="E3120" s="54">
        <v>391.35</v>
      </c>
      <c r="F3120" s="42">
        <v>45810.640277777777</v>
      </c>
      <c r="G3120" s="40"/>
      <c r="H3120" s="40"/>
    </row>
    <row r="3121" spans="1:8" x14ac:dyDescent="0.25">
      <c r="A3121" s="46" t="str">
        <f t="shared" si="124"/>
        <v>DESP#000057712687</v>
      </c>
      <c r="B3121" s="41" t="s">
        <v>13017</v>
      </c>
      <c r="C3121" s="41"/>
      <c r="D3121" s="41" t="s">
        <v>12579</v>
      </c>
      <c r="E3121" s="54">
        <v>91.46</v>
      </c>
      <c r="F3121" s="42">
        <v>45810.640277777777</v>
      </c>
      <c r="G3121" s="40"/>
      <c r="H3121" s="40"/>
    </row>
    <row r="3122" spans="1:8" x14ac:dyDescent="0.25">
      <c r="A3122" s="46" t="str">
        <f t="shared" si="124"/>
        <v>ADTO#000056360577</v>
      </c>
      <c r="B3122" s="41" t="s">
        <v>13018</v>
      </c>
      <c r="C3122" s="41"/>
      <c r="D3122" s="41" t="s">
        <v>13019</v>
      </c>
      <c r="E3122" s="54">
        <v>925</v>
      </c>
      <c r="F3122" s="42">
        <v>45810.644444444442</v>
      </c>
      <c r="G3122" s="40"/>
      <c r="H3122" s="40"/>
    </row>
    <row r="3123" spans="1:8" x14ac:dyDescent="0.25">
      <c r="A3123" s="46" t="str">
        <f t="shared" si="124"/>
        <v>ADTO#000056360583</v>
      </c>
      <c r="B3123" s="41" t="s">
        <v>13020</v>
      </c>
      <c r="C3123" s="41"/>
      <c r="D3123" s="41" t="s">
        <v>13021</v>
      </c>
      <c r="E3123" s="54">
        <v>925</v>
      </c>
      <c r="F3123" s="42">
        <v>45810.644444444442</v>
      </c>
      <c r="G3123" s="40"/>
      <c r="H3123" s="40"/>
    </row>
    <row r="3124" spans="1:8" x14ac:dyDescent="0.25">
      <c r="A3124" s="46" t="str">
        <f t="shared" si="124"/>
        <v>ADTO#000056767448</v>
      </c>
      <c r="B3124" s="41" t="s">
        <v>13022</v>
      </c>
      <c r="C3124" s="41"/>
      <c r="D3124" s="41" t="s">
        <v>12275</v>
      </c>
      <c r="E3124" s="54">
        <v>740</v>
      </c>
      <c r="F3124" s="42">
        <v>45810.644444444442</v>
      </c>
      <c r="G3124" s="40"/>
      <c r="H3124" s="40"/>
    </row>
    <row r="3125" spans="1:8" x14ac:dyDescent="0.25">
      <c r="A3125" s="46" t="str">
        <f t="shared" si="124"/>
        <v>ADTO#000056965357</v>
      </c>
      <c r="B3125" s="41" t="s">
        <v>13023</v>
      </c>
      <c r="C3125" s="41"/>
      <c r="D3125" s="41" t="s">
        <v>12459</v>
      </c>
      <c r="E3125" s="54">
        <v>740</v>
      </c>
      <c r="F3125" s="42">
        <v>45810.644444444442</v>
      </c>
      <c r="G3125" s="40"/>
      <c r="H3125" s="40"/>
    </row>
    <row r="3126" spans="1:8" x14ac:dyDescent="0.25">
      <c r="A3126" s="46" t="str">
        <f t="shared" si="124"/>
        <v>ADTO#000057502081</v>
      </c>
      <c r="B3126" s="41" t="s">
        <v>13024</v>
      </c>
      <c r="C3126" s="41"/>
      <c r="D3126" s="41" t="s">
        <v>13025</v>
      </c>
      <c r="E3126" s="54">
        <v>925</v>
      </c>
      <c r="F3126" s="42">
        <v>45810.644444444442</v>
      </c>
      <c r="G3126" s="40"/>
      <c r="H3126" s="40"/>
    </row>
    <row r="3127" spans="1:8" x14ac:dyDescent="0.25">
      <c r="A3127" s="46" t="str">
        <f t="shared" si="124"/>
        <v>ADTO#000057502243</v>
      </c>
      <c r="B3127" s="41" t="s">
        <v>13026</v>
      </c>
      <c r="C3127" s="41"/>
      <c r="D3127" s="41" t="s">
        <v>13027</v>
      </c>
      <c r="E3127" s="54">
        <v>925</v>
      </c>
      <c r="F3127" s="42">
        <v>45810.644444444442</v>
      </c>
      <c r="G3127" s="40"/>
      <c r="H3127" s="40"/>
    </row>
    <row r="3128" spans="1:8" x14ac:dyDescent="0.25">
      <c r="A3128" s="46" t="str">
        <f t="shared" si="124"/>
        <v>ADTO#000057502247</v>
      </c>
      <c r="B3128" s="41" t="s">
        <v>13028</v>
      </c>
      <c r="C3128" s="41"/>
      <c r="D3128" s="41" t="s">
        <v>13029</v>
      </c>
      <c r="E3128" s="54">
        <v>925</v>
      </c>
      <c r="F3128" s="42">
        <v>45810.644444444442</v>
      </c>
      <c r="G3128" s="40"/>
      <c r="H3128" s="40"/>
    </row>
    <row r="3129" spans="1:8" x14ac:dyDescent="0.25">
      <c r="A3129" s="46" t="str">
        <f t="shared" si="124"/>
        <v>ADTO#000057502618</v>
      </c>
      <c r="B3129" s="41" t="s">
        <v>13030</v>
      </c>
      <c r="C3129" s="41"/>
      <c r="D3129" s="41" t="s">
        <v>13031</v>
      </c>
      <c r="E3129" s="54">
        <v>925</v>
      </c>
      <c r="F3129" s="42">
        <v>45810.644444444442</v>
      </c>
      <c r="G3129" s="40"/>
      <c r="H3129" s="40"/>
    </row>
    <row r="3130" spans="1:8" x14ac:dyDescent="0.25">
      <c r="A3130" s="46" t="str">
        <f t="shared" si="124"/>
        <v>ADTO#000057502622</v>
      </c>
      <c r="B3130" s="41" t="s">
        <v>13032</v>
      </c>
      <c r="C3130" s="41"/>
      <c r="D3130" s="41" t="s">
        <v>13033</v>
      </c>
      <c r="E3130" s="54">
        <v>925</v>
      </c>
      <c r="F3130" s="42">
        <v>45810.644444444442</v>
      </c>
      <c r="G3130" s="40"/>
      <c r="H3130" s="40"/>
    </row>
    <row r="3131" spans="1:8" x14ac:dyDescent="0.25">
      <c r="A3131" s="46" t="str">
        <f t="shared" si="124"/>
        <v>ADTO#000057502624</v>
      </c>
      <c r="B3131" s="41" t="s">
        <v>13034</v>
      </c>
      <c r="C3131" s="41"/>
      <c r="D3131" s="41" t="s">
        <v>13035</v>
      </c>
      <c r="E3131" s="54">
        <v>925</v>
      </c>
      <c r="F3131" s="42">
        <v>45810.644444444442</v>
      </c>
      <c r="G3131" s="40"/>
      <c r="H3131" s="40"/>
    </row>
    <row r="3132" spans="1:8" x14ac:dyDescent="0.25">
      <c r="A3132" s="46" t="str">
        <f t="shared" si="124"/>
        <v>ADTO#000057503561</v>
      </c>
      <c r="B3132" s="41" t="s">
        <v>13036</v>
      </c>
      <c r="C3132" s="41"/>
      <c r="D3132" s="41" t="s">
        <v>11812</v>
      </c>
      <c r="E3132" s="54">
        <v>555</v>
      </c>
      <c r="F3132" s="42">
        <v>45810.644444444442</v>
      </c>
      <c r="G3132" s="40"/>
      <c r="H3132" s="40"/>
    </row>
    <row r="3133" spans="1:8" x14ac:dyDescent="0.25">
      <c r="A3133" s="46" t="str">
        <f t="shared" si="124"/>
        <v>ADTO#000057562324</v>
      </c>
      <c r="B3133" s="41" t="s">
        <v>13037</v>
      </c>
      <c r="C3133" s="41"/>
      <c r="D3133" s="41" t="s">
        <v>13038</v>
      </c>
      <c r="E3133" s="54">
        <v>925</v>
      </c>
      <c r="F3133" s="42">
        <v>45810.644444444442</v>
      </c>
      <c r="G3133" s="40"/>
      <c r="H3133" s="40"/>
    </row>
    <row r="3134" spans="1:8" x14ac:dyDescent="0.25">
      <c r="A3134" s="46" t="str">
        <f t="shared" si="124"/>
        <v>ADTO#000057562329</v>
      </c>
      <c r="B3134" s="41" t="s">
        <v>13039</v>
      </c>
      <c r="C3134" s="41"/>
      <c r="D3134" s="41" t="s">
        <v>13040</v>
      </c>
      <c r="E3134" s="54">
        <v>925</v>
      </c>
      <c r="F3134" s="42">
        <v>45810.644444444442</v>
      </c>
      <c r="G3134" s="40"/>
      <c r="H3134" s="40"/>
    </row>
    <row r="3135" spans="1:8" x14ac:dyDescent="0.25">
      <c r="A3135" s="46" t="str">
        <f t="shared" si="124"/>
        <v>ADTO#000057615215</v>
      </c>
      <c r="B3135" s="41" t="s">
        <v>13041</v>
      </c>
      <c r="C3135" s="41"/>
      <c r="D3135" s="41" t="s">
        <v>13042</v>
      </c>
      <c r="E3135" s="54">
        <v>925</v>
      </c>
      <c r="F3135" s="42">
        <v>45810.644444444442</v>
      </c>
      <c r="G3135" s="40"/>
      <c r="H3135" s="40"/>
    </row>
    <row r="3136" spans="1:8" x14ac:dyDescent="0.25">
      <c r="A3136" s="46" t="str">
        <f t="shared" si="124"/>
        <v>ADTO#000057615217</v>
      </c>
      <c r="B3136" s="41" t="s">
        <v>13043</v>
      </c>
      <c r="C3136" s="41"/>
      <c r="D3136" s="41" t="s">
        <v>13044</v>
      </c>
      <c r="E3136" s="54">
        <v>740</v>
      </c>
      <c r="F3136" s="42">
        <v>45810.644444444442</v>
      </c>
      <c r="G3136" s="40"/>
      <c r="H3136" s="40"/>
    </row>
    <row r="3137" spans="1:8" x14ac:dyDescent="0.25">
      <c r="A3137" s="46" t="str">
        <f t="shared" si="124"/>
        <v>ADTO#000057642977</v>
      </c>
      <c r="B3137" s="41" t="s">
        <v>13045</v>
      </c>
      <c r="C3137" s="41"/>
      <c r="D3137" s="41" t="s">
        <v>13046</v>
      </c>
      <c r="E3137" s="54">
        <v>925</v>
      </c>
      <c r="F3137" s="42">
        <v>45810.644444444442</v>
      </c>
      <c r="G3137" s="40"/>
      <c r="H3137" s="40"/>
    </row>
    <row r="3138" spans="1:8" x14ac:dyDescent="0.25">
      <c r="A3138" s="46" t="str">
        <f t="shared" si="124"/>
        <v>ADTO#000057643577</v>
      </c>
      <c r="B3138" s="41" t="s">
        <v>13047</v>
      </c>
      <c r="C3138" s="41"/>
      <c r="D3138" s="41" t="s">
        <v>13048</v>
      </c>
      <c r="E3138" s="54">
        <v>925</v>
      </c>
      <c r="F3138" s="42">
        <v>45810.644444444442</v>
      </c>
      <c r="G3138" s="40"/>
      <c r="H3138" s="40"/>
    </row>
    <row r="3139" spans="1:8" x14ac:dyDescent="0.25">
      <c r="A3139" s="46" t="str">
        <f t="shared" si="124"/>
        <v>ADTO#000057643608</v>
      </c>
      <c r="B3139" s="41" t="s">
        <v>13049</v>
      </c>
      <c r="C3139" s="41"/>
      <c r="D3139" s="41" t="s">
        <v>13050</v>
      </c>
      <c r="E3139" s="54">
        <v>925</v>
      </c>
      <c r="F3139" s="42">
        <v>45810.644444444442</v>
      </c>
      <c r="G3139" s="40"/>
      <c r="H3139" s="40"/>
    </row>
    <row r="3140" spans="1:8" x14ac:dyDescent="0.25">
      <c r="A3140" s="46" t="str">
        <f t="shared" si="124"/>
        <v>ADTO#000057643684</v>
      </c>
      <c r="B3140" s="41" t="s">
        <v>13051</v>
      </c>
      <c r="C3140" s="41"/>
      <c r="D3140" s="41" t="s">
        <v>13052</v>
      </c>
      <c r="E3140" s="54">
        <v>925</v>
      </c>
      <c r="F3140" s="42">
        <v>45810.644444444442</v>
      </c>
      <c r="G3140" s="40"/>
      <c r="H3140" s="40"/>
    </row>
    <row r="3141" spans="1:8" x14ac:dyDescent="0.25">
      <c r="A3141" s="46" t="str">
        <f t="shared" si="124"/>
        <v>ADTO#000057691445</v>
      </c>
      <c r="B3141" s="41" t="s">
        <v>13053</v>
      </c>
      <c r="C3141" s="41"/>
      <c r="D3141" s="41" t="s">
        <v>13054</v>
      </c>
      <c r="E3141" s="54">
        <v>740</v>
      </c>
      <c r="F3141" s="42">
        <v>45810.644444444442</v>
      </c>
      <c r="G3141" s="40"/>
      <c r="H3141" s="40"/>
    </row>
    <row r="3142" spans="1:8" x14ac:dyDescent="0.25">
      <c r="A3142" s="46" t="str">
        <f t="shared" si="124"/>
        <v>ADTO#000057693375</v>
      </c>
      <c r="B3142" s="41" t="s">
        <v>13055</v>
      </c>
      <c r="C3142" s="41"/>
      <c r="D3142" s="41" t="s">
        <v>13056</v>
      </c>
      <c r="E3142" s="54">
        <v>925</v>
      </c>
      <c r="F3142" s="42">
        <v>45810.644444444442</v>
      </c>
      <c r="G3142" s="40"/>
      <c r="H3142" s="40"/>
    </row>
    <row r="3143" spans="1:8" x14ac:dyDescent="0.25">
      <c r="A3143" s="46" t="str">
        <f t="shared" si="124"/>
        <v>0002406035795954000201</v>
      </c>
      <c r="B3143" s="41" t="s">
        <v>1657</v>
      </c>
      <c r="C3143" s="41" t="s">
        <v>302</v>
      </c>
      <c r="D3143" s="41" t="s">
        <v>7434</v>
      </c>
      <c r="E3143" s="54">
        <v>30887.43</v>
      </c>
      <c r="F3143" s="42">
        <v>45810.663194444445</v>
      </c>
      <c r="G3143" s="40"/>
      <c r="H3143" s="40"/>
    </row>
    <row r="3144" spans="1:8" x14ac:dyDescent="0.25">
      <c r="A3144" s="46" t="str">
        <f t="shared" si="124"/>
        <v>0004210700693135000180</v>
      </c>
      <c r="B3144" s="41" t="s">
        <v>13057</v>
      </c>
      <c r="C3144" s="41" t="s">
        <v>9689</v>
      </c>
      <c r="D3144" s="41" t="s">
        <v>9690</v>
      </c>
      <c r="E3144" s="54">
        <v>14398</v>
      </c>
      <c r="F3144" s="42">
        <v>45810.67083333333</v>
      </c>
      <c r="G3144" s="40"/>
      <c r="H3144" s="40"/>
    </row>
    <row r="3145" spans="1:8" x14ac:dyDescent="0.25">
      <c r="A3145" s="46" t="str">
        <f t="shared" si="124"/>
        <v>0005176533597659001602</v>
      </c>
      <c r="B3145" s="41" t="s">
        <v>2111</v>
      </c>
      <c r="C3145" s="41" t="s">
        <v>330</v>
      </c>
      <c r="D3145" s="41" t="s">
        <v>8651</v>
      </c>
      <c r="E3145" s="54">
        <v>452.84</v>
      </c>
      <c r="F3145" s="42">
        <v>45810.694444444445</v>
      </c>
      <c r="G3145" s="40"/>
      <c r="H3145" s="40"/>
    </row>
    <row r="3146" spans="1:8" x14ac:dyDescent="0.25">
      <c r="A3146" s="46" t="str">
        <f t="shared" si="124"/>
        <v>0005176333597659001602</v>
      </c>
      <c r="B3146" s="41" t="s">
        <v>2109</v>
      </c>
      <c r="C3146" s="41" t="s">
        <v>330</v>
      </c>
      <c r="D3146" s="41" t="s">
        <v>8651</v>
      </c>
      <c r="E3146" s="54">
        <v>47.49</v>
      </c>
      <c r="F3146" s="42">
        <v>45810.7</v>
      </c>
      <c r="G3146" s="40"/>
      <c r="H3146" s="40"/>
    </row>
    <row r="3147" spans="1:8" x14ac:dyDescent="0.25">
      <c r="A3147" s="46" t="str">
        <f t="shared" si="124"/>
        <v>0005176233597659001602</v>
      </c>
      <c r="B3147" s="41" t="s">
        <v>2108</v>
      </c>
      <c r="C3147" s="41" t="s">
        <v>330</v>
      </c>
      <c r="D3147" s="41" t="s">
        <v>8651</v>
      </c>
      <c r="E3147" s="54">
        <v>1476.38</v>
      </c>
      <c r="F3147" s="42">
        <v>45810.70416666667</v>
      </c>
      <c r="G3147" s="40"/>
      <c r="H3147" s="40"/>
    </row>
    <row r="3148" spans="1:8" x14ac:dyDescent="0.25">
      <c r="A3148" s="46" t="str">
        <f t="shared" si="124"/>
        <v>00314229R92660406003134</v>
      </c>
      <c r="B3148" s="41" t="s">
        <v>13058</v>
      </c>
      <c r="C3148" s="41" t="s">
        <v>2225</v>
      </c>
      <c r="D3148" s="41" t="s">
        <v>5781</v>
      </c>
      <c r="E3148" s="54">
        <v>15866.39</v>
      </c>
      <c r="F3148" s="42">
        <v>45810.710416666669</v>
      </c>
      <c r="G3148" s="40"/>
      <c r="H3148" s="40"/>
    </row>
    <row r="3149" spans="1:8" x14ac:dyDescent="0.25">
      <c r="A3149" s="46" t="str">
        <f t="shared" si="124"/>
        <v>0000109340548150000159</v>
      </c>
      <c r="B3149" s="41" t="s">
        <v>2084</v>
      </c>
      <c r="C3149" s="41" t="s">
        <v>509</v>
      </c>
      <c r="D3149" s="41" t="s">
        <v>5051</v>
      </c>
      <c r="E3149" s="54">
        <v>38880</v>
      </c>
      <c r="F3149" s="42">
        <v>45810.716666666667</v>
      </c>
      <c r="G3149" s="40"/>
      <c r="H3149" s="40"/>
    </row>
    <row r="3150" spans="1:8" x14ac:dyDescent="0.25">
      <c r="A3150" s="46" t="str">
        <f t="shared" si="124"/>
        <v>0000067811663706000150</v>
      </c>
      <c r="B3150" s="41" t="s">
        <v>2131</v>
      </c>
      <c r="C3150" s="41" t="s">
        <v>797</v>
      </c>
      <c r="D3150" s="41" t="s">
        <v>8620</v>
      </c>
      <c r="E3150" s="54">
        <v>34342.199999999997</v>
      </c>
      <c r="F3150" s="42">
        <v>45810.719444444447</v>
      </c>
      <c r="G3150" s="40"/>
      <c r="H3150" s="40"/>
    </row>
    <row r="3151" spans="1:8" x14ac:dyDescent="0.25">
      <c r="A3151" s="46" t="str">
        <f t="shared" si="124"/>
        <v>0001630422755266000349</v>
      </c>
      <c r="B3151" s="41" t="s">
        <v>2140</v>
      </c>
      <c r="C3151" s="41" t="s">
        <v>2139</v>
      </c>
      <c r="D3151" s="41" t="s">
        <v>3213</v>
      </c>
      <c r="E3151" s="54">
        <v>10385.83</v>
      </c>
      <c r="F3151" s="42">
        <v>45810.732638888891</v>
      </c>
      <c r="G3151" s="40"/>
      <c r="H3151" s="40"/>
    </row>
    <row r="3152" spans="1:8" x14ac:dyDescent="0.25">
      <c r="A3152" s="46" t="str">
        <f t="shared" si="124"/>
        <v>0008013757655334000110</v>
      </c>
      <c r="B3152" s="41" t="s">
        <v>2180</v>
      </c>
      <c r="C3152" s="41" t="s">
        <v>401</v>
      </c>
      <c r="D3152" s="41" t="s">
        <v>3238</v>
      </c>
      <c r="E3152" s="54">
        <v>141312</v>
      </c>
      <c r="F3152" s="42">
        <v>45810.738194444442</v>
      </c>
      <c r="G3152" s="40"/>
      <c r="H3152" s="40"/>
    </row>
    <row r="3153" spans="1:8" x14ac:dyDescent="0.25">
      <c r="A3153" s="46" t="str">
        <f t="shared" si="124"/>
        <v>50436-325040056SELFBOOKING</v>
      </c>
      <c r="B3153" s="41" t="s">
        <v>13059</v>
      </c>
      <c r="C3153" s="41" t="s">
        <v>12603</v>
      </c>
      <c r="D3153" s="41" t="s">
        <v>12604</v>
      </c>
      <c r="E3153" s="54">
        <v>790.25</v>
      </c>
      <c r="F3153" s="42">
        <v>45811.042361111111</v>
      </c>
      <c r="G3153" s="40"/>
      <c r="H3153" s="40"/>
    </row>
    <row r="3154" spans="1:8" x14ac:dyDescent="0.25">
      <c r="A3154" s="46" t="str">
        <f t="shared" si="124"/>
        <v>50436-325040126SELFBOOKING</v>
      </c>
      <c r="B3154" s="41" t="s">
        <v>13060</v>
      </c>
      <c r="C3154" s="41" t="s">
        <v>12603</v>
      </c>
      <c r="D3154" s="41" t="s">
        <v>12604</v>
      </c>
      <c r="E3154" s="54">
        <v>593.79</v>
      </c>
      <c r="F3154" s="42">
        <v>45811.042361111111</v>
      </c>
      <c r="G3154" s="40"/>
      <c r="H3154" s="40"/>
    </row>
    <row r="3155" spans="1:8" x14ac:dyDescent="0.25">
      <c r="A3155" s="46" t="str">
        <f t="shared" si="124"/>
        <v>50437-325040136SELFBOOKING</v>
      </c>
      <c r="B3155" s="41" t="s">
        <v>13061</v>
      </c>
      <c r="C3155" s="41" t="s">
        <v>12603</v>
      </c>
      <c r="D3155" s="41" t="s">
        <v>12604</v>
      </c>
      <c r="E3155" s="54">
        <v>808.5</v>
      </c>
      <c r="F3155" s="42">
        <v>45811.042361111111</v>
      </c>
      <c r="G3155" s="40"/>
      <c r="H3155" s="40"/>
    </row>
    <row r="3156" spans="1:8" x14ac:dyDescent="0.25">
      <c r="A3156" s="46" t="str">
        <f t="shared" si="124"/>
        <v>50437-325040151SELFBOOKING</v>
      </c>
      <c r="B3156" s="41" t="s">
        <v>13062</v>
      </c>
      <c r="C3156" s="41" t="s">
        <v>12603</v>
      </c>
      <c r="D3156" s="41" t="s">
        <v>12604</v>
      </c>
      <c r="E3156" s="54">
        <v>4822.21</v>
      </c>
      <c r="F3156" s="42">
        <v>45811.042361111111</v>
      </c>
      <c r="G3156" s="40"/>
      <c r="H3156" s="40"/>
    </row>
    <row r="3157" spans="1:8" x14ac:dyDescent="0.25">
      <c r="A3157" s="46" t="str">
        <f t="shared" si="124"/>
        <v>1981-325040202SELFBOOKING</v>
      </c>
      <c r="B3157" s="41" t="s">
        <v>13063</v>
      </c>
      <c r="C3157" s="41" t="s">
        <v>12603</v>
      </c>
      <c r="D3157" s="41" t="s">
        <v>12604</v>
      </c>
      <c r="E3157" s="54">
        <v>1808</v>
      </c>
      <c r="F3157" s="42">
        <v>45811.043055555558</v>
      </c>
      <c r="G3157" s="40"/>
      <c r="H3157" s="40"/>
    </row>
    <row r="3158" spans="1:8" x14ac:dyDescent="0.25">
      <c r="A3158" s="46" t="str">
        <f t="shared" si="124"/>
        <v>1981-325040211SELFBOOKING</v>
      </c>
      <c r="B3158" s="41" t="s">
        <v>13064</v>
      </c>
      <c r="C3158" s="41" t="s">
        <v>12603</v>
      </c>
      <c r="D3158" s="41" t="s">
        <v>12604</v>
      </c>
      <c r="E3158" s="54">
        <v>633.85</v>
      </c>
      <c r="F3158" s="42">
        <v>45811.043055555558</v>
      </c>
      <c r="G3158" s="40"/>
      <c r="H3158" s="40"/>
    </row>
    <row r="3159" spans="1:8" x14ac:dyDescent="0.25">
      <c r="A3159" s="46" t="str">
        <f t="shared" si="124"/>
        <v>1981-325040220SELFBOOKING</v>
      </c>
      <c r="B3159" s="41" t="s">
        <v>13065</v>
      </c>
      <c r="C3159" s="41" t="s">
        <v>12603</v>
      </c>
      <c r="D3159" s="41" t="s">
        <v>12604</v>
      </c>
      <c r="E3159" s="54">
        <v>768.04</v>
      </c>
      <c r="F3159" s="42">
        <v>45811.043055555558</v>
      </c>
      <c r="G3159" s="40"/>
      <c r="H3159" s="40"/>
    </row>
    <row r="3160" spans="1:8" x14ac:dyDescent="0.25">
      <c r="A3160" s="46" t="str">
        <f t="shared" si="124"/>
        <v>50439-325040229SELFBOOKING</v>
      </c>
      <c r="B3160" s="41" t="s">
        <v>13066</v>
      </c>
      <c r="C3160" s="41" t="s">
        <v>12603</v>
      </c>
      <c r="D3160" s="41" t="s">
        <v>12604</v>
      </c>
      <c r="E3160" s="54">
        <v>2285.75</v>
      </c>
      <c r="F3160" s="42">
        <v>45811.043055555558</v>
      </c>
      <c r="G3160" s="40"/>
      <c r="H3160" s="40"/>
    </row>
    <row r="3161" spans="1:8" x14ac:dyDescent="0.25">
      <c r="A3161" s="46" t="str">
        <f t="shared" si="124"/>
        <v>1270-325040253SELFBOOKING</v>
      </c>
      <c r="B3161" s="41" t="s">
        <v>13067</v>
      </c>
      <c r="C3161" s="41" t="s">
        <v>12603</v>
      </c>
      <c r="D3161" s="41" t="s">
        <v>12604</v>
      </c>
      <c r="E3161" s="54">
        <v>1339.73</v>
      </c>
      <c r="F3161" s="42">
        <v>45811.043055555558</v>
      </c>
      <c r="G3161" s="40"/>
      <c r="H3161" s="40"/>
    </row>
    <row r="3162" spans="1:8" x14ac:dyDescent="0.25">
      <c r="A3162" s="46" t="str">
        <f t="shared" si="124"/>
        <v>1128-325040315SELFBOOKING</v>
      </c>
      <c r="B3162" s="41" t="s">
        <v>13068</v>
      </c>
      <c r="C3162" s="41" t="s">
        <v>12603</v>
      </c>
      <c r="D3162" s="41" t="s">
        <v>12604</v>
      </c>
      <c r="E3162" s="54">
        <v>2549.1</v>
      </c>
      <c r="F3162" s="42">
        <v>45811.043749999997</v>
      </c>
      <c r="G3162" s="40"/>
      <c r="H3162" s="40"/>
    </row>
    <row r="3163" spans="1:8" x14ac:dyDescent="0.25">
      <c r="A3163" s="46" t="str">
        <f t="shared" si="124"/>
        <v>1785-325040401SELFBOOKING</v>
      </c>
      <c r="B3163" s="41" t="s">
        <v>13069</v>
      </c>
      <c r="C3163" s="41" t="s">
        <v>12603</v>
      </c>
      <c r="D3163" s="41" t="s">
        <v>12604</v>
      </c>
      <c r="E3163" s="54">
        <v>3278.85</v>
      </c>
      <c r="F3163" s="42">
        <v>45811.044444444444</v>
      </c>
      <c r="G3163" s="40"/>
      <c r="H3163" s="40"/>
    </row>
    <row r="3164" spans="1:8" x14ac:dyDescent="0.25">
      <c r="A3164" s="46" t="str">
        <f t="shared" si="124"/>
        <v>1613-325040429SELFBOOKING</v>
      </c>
      <c r="B3164" s="41" t="s">
        <v>13070</v>
      </c>
      <c r="C3164" s="41" t="s">
        <v>12603</v>
      </c>
      <c r="D3164" s="41" t="s">
        <v>12604</v>
      </c>
      <c r="E3164" s="54">
        <v>954.21</v>
      </c>
      <c r="F3164" s="42">
        <v>45811.044444444444</v>
      </c>
      <c r="G3164" s="40"/>
      <c r="H3164" s="40"/>
    </row>
    <row r="3165" spans="1:8" x14ac:dyDescent="0.25">
      <c r="A3165" s="46" t="str">
        <f t="shared" si="124"/>
        <v>86-325040438SELFBOOKING</v>
      </c>
      <c r="B3165" s="41" t="s">
        <v>13071</v>
      </c>
      <c r="C3165" s="41" t="s">
        <v>12603</v>
      </c>
      <c r="D3165" s="41" t="s">
        <v>12604</v>
      </c>
      <c r="E3165" s="54">
        <v>785.4</v>
      </c>
      <c r="F3165" s="42">
        <v>45811.044444444444</v>
      </c>
      <c r="G3165" s="40"/>
      <c r="H3165" s="40"/>
    </row>
    <row r="3166" spans="1:8" x14ac:dyDescent="0.25">
      <c r="A3166" s="46" t="str">
        <f t="shared" si="124"/>
        <v>0000111508628438000120</v>
      </c>
      <c r="B3166" s="41" t="s">
        <v>2138</v>
      </c>
      <c r="C3166" s="41" t="s">
        <v>812</v>
      </c>
      <c r="D3166" s="41" t="s">
        <v>6219</v>
      </c>
      <c r="E3166" s="54">
        <v>31000</v>
      </c>
      <c r="F3166" s="42">
        <v>45811.32916666667</v>
      </c>
      <c r="G3166" s="40"/>
      <c r="H3166" s="40"/>
    </row>
    <row r="3167" spans="1:8" x14ac:dyDescent="0.25">
      <c r="A3167" s="46" t="str">
        <f t="shared" si="124"/>
        <v>0000910182895327000133</v>
      </c>
      <c r="B3167" s="41" t="s">
        <v>1965</v>
      </c>
      <c r="C3167" s="41" t="s">
        <v>37</v>
      </c>
      <c r="D3167" s="41" t="s">
        <v>5817</v>
      </c>
      <c r="E3167" s="54">
        <v>0</v>
      </c>
      <c r="F3167" s="42">
        <v>45811.332638888889</v>
      </c>
      <c r="G3167" s="40"/>
      <c r="H3167" s="40"/>
    </row>
    <row r="3168" spans="1:8" x14ac:dyDescent="0.25">
      <c r="A3168" s="46" t="str">
        <f t="shared" si="124"/>
        <v>0000231329650979000125</v>
      </c>
      <c r="B3168" s="41" t="s">
        <v>2119</v>
      </c>
      <c r="C3168" s="41" t="s">
        <v>298</v>
      </c>
      <c r="D3168" s="41" t="s">
        <v>10664</v>
      </c>
      <c r="E3168" s="54">
        <v>14640</v>
      </c>
      <c r="F3168" s="42">
        <v>45811.352777777778</v>
      </c>
      <c r="G3168" s="40"/>
      <c r="H3168" s="40"/>
    </row>
    <row r="3169" spans="1:8" x14ac:dyDescent="0.25">
      <c r="A3169" s="46" t="str">
        <f t="shared" si="124"/>
        <v>DESP#000057456233</v>
      </c>
      <c r="B3169" s="41" t="s">
        <v>13072</v>
      </c>
      <c r="C3169" s="41"/>
      <c r="D3169" s="41" t="s">
        <v>13073</v>
      </c>
      <c r="E3169" s="54">
        <v>194.94</v>
      </c>
      <c r="F3169" s="42">
        <v>45811.361111111109</v>
      </c>
      <c r="G3169" s="40"/>
      <c r="H3169" s="40"/>
    </row>
    <row r="3170" spans="1:8" x14ac:dyDescent="0.25">
      <c r="A3170" s="46" t="str">
        <f t="shared" si="124"/>
        <v>DESP#000057794041</v>
      </c>
      <c r="B3170" s="41" t="s">
        <v>13074</v>
      </c>
      <c r="C3170" s="41"/>
      <c r="D3170" s="41" t="s">
        <v>12271</v>
      </c>
      <c r="E3170" s="54">
        <v>96.57</v>
      </c>
      <c r="F3170" s="42">
        <v>45811.361111111109</v>
      </c>
      <c r="G3170" s="40"/>
      <c r="H3170" s="40"/>
    </row>
    <row r="3171" spans="1:8" x14ac:dyDescent="0.25">
      <c r="A3171" s="46" t="str">
        <f t="shared" si="124"/>
        <v>DESP#000057794071</v>
      </c>
      <c r="B3171" s="41" t="s">
        <v>13075</v>
      </c>
      <c r="C3171" s="41"/>
      <c r="D3171" s="41" t="s">
        <v>13076</v>
      </c>
      <c r="E3171" s="54">
        <v>524.98</v>
      </c>
      <c r="F3171" s="42">
        <v>45811.361111111109</v>
      </c>
      <c r="G3171" s="40"/>
      <c r="H3171" s="40"/>
    </row>
    <row r="3172" spans="1:8" x14ac:dyDescent="0.25">
      <c r="A3172" s="46" t="str">
        <f t="shared" si="124"/>
        <v>0001271419899556000190</v>
      </c>
      <c r="B3172" s="41" t="s">
        <v>2135</v>
      </c>
      <c r="C3172" s="41" t="s">
        <v>865</v>
      </c>
      <c r="D3172" s="41" t="s">
        <v>9123</v>
      </c>
      <c r="E3172" s="54">
        <v>214228.99</v>
      </c>
      <c r="F3172" s="42">
        <v>45811.373611111114</v>
      </c>
      <c r="G3172" s="40"/>
      <c r="H3172" s="40"/>
    </row>
    <row r="3173" spans="1:8" x14ac:dyDescent="0.25">
      <c r="A3173" s="46" t="str">
        <f t="shared" si="124"/>
        <v>1574025001554285000175</v>
      </c>
      <c r="B3173" s="41" t="s">
        <v>13077</v>
      </c>
      <c r="C3173" s="41" t="s">
        <v>2190</v>
      </c>
      <c r="D3173" s="41" t="s">
        <v>4368</v>
      </c>
      <c r="E3173" s="54">
        <v>247.41</v>
      </c>
      <c r="F3173" s="42">
        <v>45811.396527777775</v>
      </c>
      <c r="G3173" s="40"/>
      <c r="H3173" s="40"/>
    </row>
    <row r="3174" spans="1:8" x14ac:dyDescent="0.25">
      <c r="A3174" s="46" t="str">
        <f t="shared" si="124"/>
        <v>ISS 05/2025ISS</v>
      </c>
      <c r="B3174" s="41" t="s">
        <v>13078</v>
      </c>
      <c r="C3174" s="41" t="s">
        <v>10508</v>
      </c>
      <c r="D3174" s="41" t="s">
        <v>8281</v>
      </c>
      <c r="E3174" s="54">
        <v>3813161.36</v>
      </c>
      <c r="F3174" s="42">
        <v>45811.402083333334</v>
      </c>
      <c r="G3174" s="40"/>
      <c r="H3174" s="40"/>
    </row>
    <row r="3175" spans="1:8" x14ac:dyDescent="0.25">
      <c r="A3175" s="46" t="str">
        <f t="shared" si="124"/>
        <v>DESP#000057693087</v>
      </c>
      <c r="B3175" s="41" t="s">
        <v>13079</v>
      </c>
      <c r="C3175" s="41"/>
      <c r="D3175" s="41" t="s">
        <v>9063</v>
      </c>
      <c r="E3175" s="54">
        <v>174.04</v>
      </c>
      <c r="F3175" s="42">
        <v>45811.402083333334</v>
      </c>
      <c r="G3175" s="40"/>
      <c r="H3175" s="40"/>
    </row>
    <row r="3176" spans="1:8" x14ac:dyDescent="0.25">
      <c r="A3176" s="46" t="str">
        <f t="shared" si="124"/>
        <v>DESP#000057770179</v>
      </c>
      <c r="B3176" s="41" t="s">
        <v>13080</v>
      </c>
      <c r="C3176" s="41"/>
      <c r="D3176" s="41" t="s">
        <v>11548</v>
      </c>
      <c r="E3176" s="54">
        <v>464</v>
      </c>
      <c r="F3176" s="42">
        <v>45811.402083333334</v>
      </c>
      <c r="G3176" s="40"/>
      <c r="H3176" s="40"/>
    </row>
    <row r="3177" spans="1:8" x14ac:dyDescent="0.25">
      <c r="A3177" s="46" t="str">
        <f t="shared" si="124"/>
        <v>0000059108537948000192</v>
      </c>
      <c r="B3177" s="41" t="s">
        <v>1950</v>
      </c>
      <c r="C3177" s="41" t="s">
        <v>266</v>
      </c>
      <c r="D3177" s="41" t="s">
        <v>6214</v>
      </c>
      <c r="E3177" s="54">
        <v>18102</v>
      </c>
      <c r="F3177" s="42">
        <v>45811.425694444442</v>
      </c>
      <c r="G3177" s="40"/>
      <c r="H3177" s="40"/>
    </row>
    <row r="3178" spans="1:8" x14ac:dyDescent="0.25">
      <c r="A3178" s="46" t="str">
        <f t="shared" si="124"/>
        <v>0000113143965130000171</v>
      </c>
      <c r="B3178" s="41" t="s">
        <v>2136</v>
      </c>
      <c r="C3178" s="41" t="s">
        <v>315</v>
      </c>
      <c r="D3178" s="41" t="s">
        <v>3343</v>
      </c>
      <c r="E3178" s="54">
        <v>6305</v>
      </c>
      <c r="F3178" s="42">
        <v>45811.427777777775</v>
      </c>
      <c r="G3178" s="40"/>
      <c r="H3178" s="40"/>
    </row>
    <row r="3179" spans="1:8" x14ac:dyDescent="0.25">
      <c r="A3179" s="46" t="str">
        <f t="shared" ref="A3179:A3211" si="125">B3179&amp;C3179</f>
        <v>0000059008537948000192</v>
      </c>
      <c r="B3179" s="41" t="s">
        <v>1949</v>
      </c>
      <c r="C3179" s="41" t="s">
        <v>266</v>
      </c>
      <c r="D3179" s="41" t="s">
        <v>6214</v>
      </c>
      <c r="E3179" s="54">
        <v>51720</v>
      </c>
      <c r="F3179" s="42">
        <v>45811.428472222222</v>
      </c>
      <c r="G3179" s="40"/>
      <c r="H3179" s="40"/>
    </row>
    <row r="3180" spans="1:8" x14ac:dyDescent="0.25">
      <c r="A3180" s="46" t="str">
        <f t="shared" si="125"/>
        <v>0000872405487380000154</v>
      </c>
      <c r="B3180" s="41" t="s">
        <v>2134</v>
      </c>
      <c r="C3180" s="41" t="s">
        <v>256</v>
      </c>
      <c r="D3180" s="41" t="s">
        <v>8599</v>
      </c>
      <c r="E3180" s="54">
        <v>6258.91</v>
      </c>
      <c r="F3180" s="42">
        <v>45811.430555555555</v>
      </c>
      <c r="G3180" s="40"/>
      <c r="H3180" s="40"/>
    </row>
    <row r="3181" spans="1:8" x14ac:dyDescent="0.25">
      <c r="A3181" s="46" t="str">
        <f t="shared" si="125"/>
        <v>1574037001554285000175</v>
      </c>
      <c r="B3181" s="41" t="s">
        <v>13081</v>
      </c>
      <c r="C3181" s="41" t="s">
        <v>2190</v>
      </c>
      <c r="D3181" s="41" t="s">
        <v>4368</v>
      </c>
      <c r="E3181" s="54">
        <v>247.41</v>
      </c>
      <c r="F3181" s="42">
        <v>45811.432638888888</v>
      </c>
      <c r="G3181" s="40"/>
      <c r="H3181" s="40"/>
    </row>
    <row r="3182" spans="1:8" x14ac:dyDescent="0.25">
      <c r="A3182" s="46" t="str">
        <f t="shared" si="125"/>
        <v>0000230129650979000125</v>
      </c>
      <c r="B3182" s="41" t="s">
        <v>2015</v>
      </c>
      <c r="C3182" s="41" t="s">
        <v>298</v>
      </c>
      <c r="D3182" s="41" t="s">
        <v>10664</v>
      </c>
      <c r="E3182" s="54">
        <v>14880</v>
      </c>
      <c r="F3182" s="42">
        <v>45811.435416666667</v>
      </c>
      <c r="G3182" s="40"/>
      <c r="H3182" s="40"/>
    </row>
    <row r="3183" spans="1:8" x14ac:dyDescent="0.25">
      <c r="A3183" s="46" t="str">
        <f t="shared" si="125"/>
        <v>0000112643965130000171</v>
      </c>
      <c r="B3183" s="41" t="s">
        <v>1715</v>
      </c>
      <c r="C3183" s="41" t="s">
        <v>315</v>
      </c>
      <c r="D3183" s="41" t="s">
        <v>3343</v>
      </c>
      <c r="E3183" s="54">
        <v>6816</v>
      </c>
      <c r="F3183" s="42">
        <v>45811.4375</v>
      </c>
      <c r="G3183" s="40"/>
      <c r="H3183" s="40"/>
    </row>
    <row r="3184" spans="1:8" x14ac:dyDescent="0.25">
      <c r="A3184" s="46" t="str">
        <f t="shared" si="125"/>
        <v>0000328504365103000106</v>
      </c>
      <c r="B3184" s="41" t="s">
        <v>2172</v>
      </c>
      <c r="C3184" s="41" t="s">
        <v>463</v>
      </c>
      <c r="D3184" s="41" t="s">
        <v>9843</v>
      </c>
      <c r="E3184" s="54">
        <v>9222.1</v>
      </c>
      <c r="F3184" s="42">
        <v>45811.44027777778</v>
      </c>
      <c r="G3184" s="40"/>
      <c r="H3184" s="40"/>
    </row>
    <row r="3185" spans="1:8" x14ac:dyDescent="0.25">
      <c r="A3185" s="46" t="str">
        <f t="shared" si="125"/>
        <v>0008013657655334000110</v>
      </c>
      <c r="B3185" s="41" t="s">
        <v>2179</v>
      </c>
      <c r="C3185" s="41" t="s">
        <v>401</v>
      </c>
      <c r="D3185" s="41" t="s">
        <v>3238</v>
      </c>
      <c r="E3185" s="54">
        <v>254717</v>
      </c>
      <c r="F3185" s="42">
        <v>45811.441666666666</v>
      </c>
      <c r="G3185" s="40"/>
      <c r="H3185" s="40"/>
    </row>
    <row r="3186" spans="1:8" x14ac:dyDescent="0.25">
      <c r="A3186" s="46" t="str">
        <f t="shared" si="125"/>
        <v>0000038504365103000106</v>
      </c>
      <c r="B3186" s="41" t="s">
        <v>1485</v>
      </c>
      <c r="C3186" s="41" t="s">
        <v>463</v>
      </c>
      <c r="D3186" s="41" t="s">
        <v>9843</v>
      </c>
      <c r="E3186" s="54">
        <v>12336.26</v>
      </c>
      <c r="F3186" s="42">
        <v>45811.446527777778</v>
      </c>
      <c r="G3186" s="40"/>
      <c r="H3186" s="40"/>
    </row>
    <row r="3187" spans="1:8" x14ac:dyDescent="0.25">
      <c r="A3187" s="46" t="str">
        <f t="shared" si="125"/>
        <v>0000224915705840000127</v>
      </c>
      <c r="B3187" s="41" t="s">
        <v>2133</v>
      </c>
      <c r="C3187" s="41" t="s">
        <v>855</v>
      </c>
      <c r="D3187" s="41" t="s">
        <v>9409</v>
      </c>
      <c r="E3187" s="54">
        <v>5629.11</v>
      </c>
      <c r="F3187" s="42">
        <v>45811.45</v>
      </c>
      <c r="G3187" s="40"/>
      <c r="H3187" s="40"/>
    </row>
    <row r="3188" spans="1:8" x14ac:dyDescent="0.25">
      <c r="A3188" s="46" t="str">
        <f t="shared" si="125"/>
        <v>0000225015705840000127</v>
      </c>
      <c r="B3188" s="41" t="s">
        <v>2132</v>
      </c>
      <c r="C3188" s="41" t="s">
        <v>855</v>
      </c>
      <c r="D3188" s="41" t="s">
        <v>9409</v>
      </c>
      <c r="E3188" s="54">
        <v>5330.22</v>
      </c>
      <c r="F3188" s="42">
        <v>45811.452777777777</v>
      </c>
      <c r="G3188" s="40"/>
      <c r="H3188" s="40"/>
    </row>
    <row r="3189" spans="1:8" x14ac:dyDescent="0.25">
      <c r="A3189" s="46" t="str">
        <f t="shared" si="125"/>
        <v>0000126027624266000161</v>
      </c>
      <c r="B3189" s="41" t="s">
        <v>1571</v>
      </c>
      <c r="C3189" s="41" t="s">
        <v>452</v>
      </c>
      <c r="D3189" s="41" t="s">
        <v>10410</v>
      </c>
      <c r="E3189" s="54">
        <v>2000</v>
      </c>
      <c r="F3189" s="42">
        <v>45811.455555555556</v>
      </c>
      <c r="G3189" s="40"/>
      <c r="H3189" s="40"/>
    </row>
    <row r="3190" spans="1:8" x14ac:dyDescent="0.25">
      <c r="A3190" s="46" t="str">
        <f t="shared" si="125"/>
        <v>ISS 05/2025ISS</v>
      </c>
      <c r="B3190" s="41" t="s">
        <v>13078</v>
      </c>
      <c r="C3190" s="41" t="s">
        <v>10508</v>
      </c>
      <c r="D3190" s="41" t="s">
        <v>8285</v>
      </c>
      <c r="E3190" s="54">
        <v>12803.31</v>
      </c>
      <c r="F3190" s="42">
        <v>45811.459027777775</v>
      </c>
      <c r="G3190" s="40"/>
      <c r="H3190" s="40"/>
    </row>
    <row r="3191" spans="1:8" x14ac:dyDescent="0.25">
      <c r="A3191" s="46" t="str">
        <f t="shared" si="125"/>
        <v>ISS 05/202582892282000143</v>
      </c>
      <c r="B3191" s="41" t="s">
        <v>13078</v>
      </c>
      <c r="C3191" s="41" t="s">
        <v>8282</v>
      </c>
      <c r="D3191" s="41" t="s">
        <v>8283</v>
      </c>
      <c r="E3191" s="54">
        <v>11382.49</v>
      </c>
      <c r="F3191" s="42">
        <v>45811.459722222222</v>
      </c>
      <c r="G3191" s="40"/>
      <c r="H3191" s="40"/>
    </row>
    <row r="3192" spans="1:8" x14ac:dyDescent="0.25">
      <c r="A3192" s="46" t="str">
        <f t="shared" si="125"/>
        <v>0001596568753284000120</v>
      </c>
      <c r="B3192" s="41" t="s">
        <v>2101</v>
      </c>
      <c r="C3192" s="41" t="s">
        <v>691</v>
      </c>
      <c r="D3192" s="41" t="s">
        <v>8148</v>
      </c>
      <c r="E3192" s="54">
        <v>66103.58</v>
      </c>
      <c r="F3192" s="42">
        <v>45811.460416666669</v>
      </c>
      <c r="G3192" s="40"/>
      <c r="H3192" s="40"/>
    </row>
    <row r="3193" spans="1:8" x14ac:dyDescent="0.25">
      <c r="A3193" s="46" t="str">
        <f t="shared" si="125"/>
        <v>ISS 05/2025ISS</v>
      </c>
      <c r="B3193" s="41" t="s">
        <v>13078</v>
      </c>
      <c r="C3193" s="41" t="s">
        <v>10508</v>
      </c>
      <c r="D3193" s="41" t="s">
        <v>8948</v>
      </c>
      <c r="E3193" s="54">
        <v>23409.8</v>
      </c>
      <c r="F3193" s="42">
        <v>45811.461111111108</v>
      </c>
      <c r="G3193" s="40"/>
      <c r="H3193" s="40"/>
    </row>
    <row r="3194" spans="1:8" x14ac:dyDescent="0.25">
      <c r="A3194" s="46" t="str">
        <f t="shared" si="125"/>
        <v>IRRF PJ 05/2025IRRF</v>
      </c>
      <c r="B3194" s="41" t="s">
        <v>13082</v>
      </c>
      <c r="C3194" s="41" t="s">
        <v>10529</v>
      </c>
      <c r="D3194" s="41" t="s">
        <v>7556</v>
      </c>
      <c r="E3194" s="54">
        <v>165929.95000000001</v>
      </c>
      <c r="F3194" s="42">
        <v>45811.46597222222</v>
      </c>
      <c r="G3194" s="40"/>
      <c r="H3194" s="40"/>
    </row>
    <row r="3195" spans="1:8" x14ac:dyDescent="0.25">
      <c r="A3195" s="46" t="str">
        <f t="shared" si="125"/>
        <v>IRRF COOP 05/2025IRRF</v>
      </c>
      <c r="B3195" s="41" t="s">
        <v>13083</v>
      </c>
      <c r="C3195" s="41" t="s">
        <v>10529</v>
      </c>
      <c r="D3195" s="41" t="s">
        <v>7556</v>
      </c>
      <c r="E3195" s="54">
        <v>191.56</v>
      </c>
      <c r="F3195" s="42">
        <v>45811.468055555553</v>
      </c>
      <c r="G3195" s="40"/>
      <c r="H3195" s="40"/>
    </row>
    <row r="3196" spans="1:8" x14ac:dyDescent="0.25">
      <c r="A3196" s="46" t="str">
        <f t="shared" si="125"/>
        <v>0008013557655334000110</v>
      </c>
      <c r="B3196" s="41" t="s">
        <v>2148</v>
      </c>
      <c r="C3196" s="41" t="s">
        <v>401</v>
      </c>
      <c r="D3196" s="41" t="s">
        <v>3238</v>
      </c>
      <c r="E3196" s="54">
        <v>0</v>
      </c>
      <c r="F3196" s="42">
        <v>45811.472916666666</v>
      </c>
      <c r="G3196" s="40"/>
      <c r="H3196" s="40"/>
    </row>
    <row r="3197" spans="1:8" x14ac:dyDescent="0.25">
      <c r="A3197" s="46" t="str">
        <f t="shared" si="125"/>
        <v>0001079034776007000200</v>
      </c>
      <c r="B3197" s="41" t="s">
        <v>2141</v>
      </c>
      <c r="C3197" s="41" t="s">
        <v>250</v>
      </c>
      <c r="D3197" s="41" t="s">
        <v>10699</v>
      </c>
      <c r="E3197" s="54">
        <v>28809.81</v>
      </c>
      <c r="F3197" s="42">
        <v>45811.481249999997</v>
      </c>
      <c r="G3197" s="40"/>
      <c r="H3197" s="40"/>
    </row>
    <row r="3198" spans="1:8" x14ac:dyDescent="0.25">
      <c r="A3198" s="46" t="str">
        <f t="shared" si="125"/>
        <v>INV-4788007318192</v>
      </c>
      <c r="B3198" s="41" t="s">
        <v>1988</v>
      </c>
      <c r="C3198" s="41" t="s">
        <v>1987</v>
      </c>
      <c r="D3198" s="41" t="s">
        <v>3306</v>
      </c>
      <c r="E3198" s="54">
        <v>12315</v>
      </c>
      <c r="F3198" s="42">
        <v>45811.48333333333</v>
      </c>
      <c r="G3198" s="40"/>
      <c r="H3198" s="40"/>
    </row>
    <row r="3199" spans="1:8" x14ac:dyDescent="0.25">
      <c r="A3199" s="46" t="str">
        <f t="shared" si="125"/>
        <v>0001944701768873000101</v>
      </c>
      <c r="B3199" s="41" t="s">
        <v>2065</v>
      </c>
      <c r="C3199" s="41" t="s">
        <v>564</v>
      </c>
      <c r="D3199" s="41" t="s">
        <v>3490</v>
      </c>
      <c r="E3199" s="54">
        <v>240210</v>
      </c>
      <c r="F3199" s="42">
        <v>45811.486111111109</v>
      </c>
      <c r="G3199" s="40"/>
      <c r="H3199" s="40"/>
    </row>
    <row r="3200" spans="1:8" x14ac:dyDescent="0.25">
      <c r="A3200" s="46" t="str">
        <f t="shared" si="125"/>
        <v>0001078534776007000200</v>
      </c>
      <c r="B3200" s="41" t="s">
        <v>2143</v>
      </c>
      <c r="C3200" s="41" t="s">
        <v>250</v>
      </c>
      <c r="D3200" s="41" t="s">
        <v>10699</v>
      </c>
      <c r="E3200" s="54">
        <v>159042.14000000001</v>
      </c>
      <c r="F3200" s="42">
        <v>45811.487500000003</v>
      </c>
      <c r="G3200" s="40"/>
      <c r="H3200" s="40"/>
    </row>
    <row r="3201" spans="1:8" x14ac:dyDescent="0.25">
      <c r="A3201" s="46" t="str">
        <f t="shared" si="125"/>
        <v>0001944601768873000101</v>
      </c>
      <c r="B3201" s="41" t="s">
        <v>2064</v>
      </c>
      <c r="C3201" s="41" t="s">
        <v>564</v>
      </c>
      <c r="D3201" s="41" t="s">
        <v>3490</v>
      </c>
      <c r="E3201" s="54">
        <v>307700</v>
      </c>
      <c r="F3201" s="42">
        <v>45811.489583333336</v>
      </c>
      <c r="G3201" s="40"/>
      <c r="H3201" s="40"/>
    </row>
    <row r="3202" spans="1:8" x14ac:dyDescent="0.25">
      <c r="A3202" s="46" t="str">
        <f t="shared" si="125"/>
        <v>0001944501768873000101</v>
      </c>
      <c r="B3202" s="41" t="s">
        <v>2063</v>
      </c>
      <c r="C3202" s="41" t="s">
        <v>564</v>
      </c>
      <c r="D3202" s="41" t="s">
        <v>3490</v>
      </c>
      <c r="E3202" s="54">
        <v>23324</v>
      </c>
      <c r="F3202" s="42">
        <v>45811.493055555555</v>
      </c>
      <c r="G3202" s="40"/>
      <c r="H3202" s="40"/>
    </row>
    <row r="3203" spans="1:8" x14ac:dyDescent="0.25">
      <c r="A3203" s="46" t="str">
        <f t="shared" si="125"/>
        <v>0001078634776007000200</v>
      </c>
      <c r="B3203" s="41" t="s">
        <v>2142</v>
      </c>
      <c r="C3203" s="41" t="s">
        <v>250</v>
      </c>
      <c r="D3203" s="41" t="s">
        <v>10699</v>
      </c>
      <c r="E3203" s="54">
        <v>22164.53</v>
      </c>
      <c r="F3203" s="42">
        <v>45811.493055555555</v>
      </c>
      <c r="G3203" s="40"/>
      <c r="H3203" s="40"/>
    </row>
    <row r="3204" spans="1:8" x14ac:dyDescent="0.25">
      <c r="A3204" s="46" t="str">
        <f t="shared" si="125"/>
        <v>0001944401768873000101</v>
      </c>
      <c r="B3204" s="41" t="s">
        <v>2062</v>
      </c>
      <c r="C3204" s="41" t="s">
        <v>564</v>
      </c>
      <c r="D3204" s="41" t="s">
        <v>3490</v>
      </c>
      <c r="E3204" s="54">
        <v>36414</v>
      </c>
      <c r="F3204" s="42">
        <v>45811.498611111114</v>
      </c>
      <c r="G3204" s="40"/>
      <c r="H3204" s="40"/>
    </row>
    <row r="3205" spans="1:8" x14ac:dyDescent="0.25">
      <c r="A3205" s="46" t="str">
        <f t="shared" si="125"/>
        <v>0001944301768873000101</v>
      </c>
      <c r="B3205" s="41" t="s">
        <v>2061</v>
      </c>
      <c r="C3205" s="41" t="s">
        <v>564</v>
      </c>
      <c r="D3205" s="41" t="s">
        <v>3490</v>
      </c>
      <c r="E3205" s="54">
        <v>36414</v>
      </c>
      <c r="F3205" s="42">
        <v>45811.572222222225</v>
      </c>
      <c r="G3205" s="40"/>
      <c r="H3205" s="40"/>
    </row>
    <row r="3206" spans="1:8" x14ac:dyDescent="0.25">
      <c r="A3206" s="46" t="str">
        <f t="shared" si="125"/>
        <v>0004025836503494000174</v>
      </c>
      <c r="B3206" s="41" t="s">
        <v>2185</v>
      </c>
      <c r="C3206" s="41" t="s">
        <v>465</v>
      </c>
      <c r="D3206" s="41" t="s">
        <v>10556</v>
      </c>
      <c r="E3206" s="54">
        <v>23189.15</v>
      </c>
      <c r="F3206" s="42">
        <v>45811.579861111109</v>
      </c>
      <c r="G3206" s="40"/>
      <c r="H3206" s="40"/>
    </row>
    <row r="3207" spans="1:8" x14ac:dyDescent="0.25">
      <c r="A3207" s="46" t="str">
        <f t="shared" si="125"/>
        <v>0001944101768873000101</v>
      </c>
      <c r="B3207" s="41" t="s">
        <v>2059</v>
      </c>
      <c r="C3207" s="41" t="s">
        <v>564</v>
      </c>
      <c r="D3207" s="41" t="s">
        <v>3490</v>
      </c>
      <c r="E3207" s="54">
        <v>326740</v>
      </c>
      <c r="F3207" s="42">
        <v>45811.582638888889</v>
      </c>
      <c r="G3207" s="40"/>
      <c r="H3207" s="40"/>
    </row>
    <row r="3208" spans="1:8" x14ac:dyDescent="0.25">
      <c r="A3208" s="46" t="str">
        <f t="shared" si="125"/>
        <v>0004025736503494000174</v>
      </c>
      <c r="B3208" s="41" t="s">
        <v>2182</v>
      </c>
      <c r="C3208" s="41" t="s">
        <v>465</v>
      </c>
      <c r="D3208" s="41" t="s">
        <v>10556</v>
      </c>
      <c r="E3208" s="54">
        <v>23018.34</v>
      </c>
      <c r="F3208" s="42">
        <v>45811.583333333336</v>
      </c>
      <c r="G3208" s="40"/>
      <c r="H3208" s="40"/>
    </row>
    <row r="3209" spans="1:8" x14ac:dyDescent="0.25">
      <c r="A3209" s="46" t="str">
        <f t="shared" si="125"/>
        <v>0001944901768873000101</v>
      </c>
      <c r="B3209" s="41" t="s">
        <v>2122</v>
      </c>
      <c r="C3209" s="41" t="s">
        <v>564</v>
      </c>
      <c r="D3209" s="41" t="s">
        <v>3490</v>
      </c>
      <c r="E3209" s="54">
        <v>16830</v>
      </c>
      <c r="F3209" s="42">
        <v>45811.584722222222</v>
      </c>
      <c r="G3209" s="40"/>
      <c r="H3209" s="40"/>
    </row>
    <row r="3210" spans="1:8" x14ac:dyDescent="0.25">
      <c r="A3210" s="46" t="str">
        <f t="shared" si="125"/>
        <v>0000624349001496000107</v>
      </c>
      <c r="B3210" s="41" t="s">
        <v>13084</v>
      </c>
      <c r="C3210" s="41" t="s">
        <v>11497</v>
      </c>
      <c r="D3210" s="41" t="s">
        <v>11498</v>
      </c>
      <c r="E3210" s="54">
        <v>1989.99</v>
      </c>
      <c r="F3210" s="42">
        <v>45811.588194444441</v>
      </c>
      <c r="G3210" s="40"/>
      <c r="H3210" s="40"/>
    </row>
    <row r="3211" spans="1:8" x14ac:dyDescent="0.25">
      <c r="A3211" s="46" t="str">
        <f t="shared" si="125"/>
        <v>0001701942288886000160</v>
      </c>
      <c r="B3211" s="41" t="s">
        <v>2146</v>
      </c>
      <c r="C3211" s="41" t="s">
        <v>45</v>
      </c>
      <c r="D3211" s="41" t="s">
        <v>4349</v>
      </c>
      <c r="E3211" s="54">
        <v>0</v>
      </c>
      <c r="F3211" s="42">
        <v>45811.590277777781</v>
      </c>
      <c r="G3211" s="40"/>
      <c r="H3211" s="40"/>
    </row>
    <row r="3212" spans="1:8" x14ac:dyDescent="0.25">
      <c r="A3212" s="46" t="str">
        <f t="shared" ref="A3212:A3240" si="126">B3212&amp;C3212</f>
        <v>0004025636503494000174</v>
      </c>
      <c r="B3212" s="41" t="s">
        <v>2183</v>
      </c>
      <c r="C3212" s="41" t="s">
        <v>465</v>
      </c>
      <c r="D3212" s="41" t="s">
        <v>10556</v>
      </c>
      <c r="E3212" s="54">
        <v>23140</v>
      </c>
      <c r="F3212" s="42">
        <v>45811.592361111114</v>
      </c>
      <c r="G3212" s="40"/>
      <c r="H3212" s="40"/>
    </row>
    <row r="3213" spans="1:8" x14ac:dyDescent="0.25">
      <c r="A3213" s="46" t="str">
        <f t="shared" si="126"/>
        <v>0001621510906993000119</v>
      </c>
      <c r="B3213" s="41" t="s">
        <v>2085</v>
      </c>
      <c r="C3213" s="41" t="s">
        <v>867</v>
      </c>
      <c r="D3213" s="41" t="s">
        <v>3590</v>
      </c>
      <c r="E3213" s="54">
        <v>40973.94</v>
      </c>
      <c r="F3213" s="42">
        <v>45811.597222222219</v>
      </c>
      <c r="G3213" s="40"/>
      <c r="H3213" s="40"/>
    </row>
    <row r="3214" spans="1:8" x14ac:dyDescent="0.25">
      <c r="A3214" s="46" t="str">
        <f t="shared" si="126"/>
        <v>1DDA2FD0-004837158362675</v>
      </c>
      <c r="B3214" s="41" t="s">
        <v>13085</v>
      </c>
      <c r="C3214" s="41" t="s">
        <v>7950</v>
      </c>
      <c r="D3214" s="41" t="s">
        <v>7951</v>
      </c>
      <c r="E3214" s="54">
        <v>29</v>
      </c>
      <c r="F3214" s="42">
        <v>45811.604861111111</v>
      </c>
      <c r="G3214" s="40"/>
      <c r="H3214" s="40"/>
    </row>
    <row r="3215" spans="1:8" x14ac:dyDescent="0.25">
      <c r="A3215" s="46" t="str">
        <f t="shared" si="126"/>
        <v>0004025536503494000174</v>
      </c>
      <c r="B3215" s="41" t="s">
        <v>2184</v>
      </c>
      <c r="C3215" s="41" t="s">
        <v>465</v>
      </c>
      <c r="D3215" s="41" t="s">
        <v>10556</v>
      </c>
      <c r="E3215" s="54">
        <v>136840.39000000001</v>
      </c>
      <c r="F3215" s="42">
        <v>45811.609027777777</v>
      </c>
      <c r="G3215" s="40"/>
      <c r="H3215" s="40"/>
    </row>
    <row r="3216" spans="1:8" x14ac:dyDescent="0.25">
      <c r="A3216" s="46" t="str">
        <f t="shared" si="126"/>
        <v>0000354006077867000121</v>
      </c>
      <c r="B3216" s="41" t="s">
        <v>2152</v>
      </c>
      <c r="C3216" s="41" t="s">
        <v>436</v>
      </c>
      <c r="D3216" s="41" t="s">
        <v>9579</v>
      </c>
      <c r="E3216" s="54">
        <v>524303.9</v>
      </c>
      <c r="F3216" s="42">
        <v>45811.609027777777</v>
      </c>
      <c r="G3216" s="40"/>
      <c r="H3216" s="40"/>
    </row>
    <row r="3217" spans="1:8" x14ac:dyDescent="0.25">
      <c r="A3217" s="46" t="str">
        <f t="shared" si="126"/>
        <v>0000878006214736000149</v>
      </c>
      <c r="B3217" s="41" t="s">
        <v>2094</v>
      </c>
      <c r="C3217" s="41" t="s">
        <v>407</v>
      </c>
      <c r="D3217" s="41" t="s">
        <v>8178</v>
      </c>
      <c r="E3217" s="54">
        <v>39295.199999999997</v>
      </c>
      <c r="F3217" s="42">
        <v>45811.609722222223</v>
      </c>
      <c r="G3217" s="40"/>
      <c r="H3217" s="40"/>
    </row>
    <row r="3218" spans="1:8" x14ac:dyDescent="0.25">
      <c r="A3218" s="46" t="str">
        <f t="shared" si="126"/>
        <v>0001458302932706000117</v>
      </c>
      <c r="B3218" s="41" t="s">
        <v>2176</v>
      </c>
      <c r="C3218" s="41" t="s">
        <v>405</v>
      </c>
      <c r="D3218" s="41" t="s">
        <v>8355</v>
      </c>
      <c r="E3218" s="54">
        <v>33906.31</v>
      </c>
      <c r="F3218" s="42">
        <v>45811.611111111109</v>
      </c>
      <c r="G3218" s="40"/>
      <c r="H3218" s="40"/>
    </row>
    <row r="3219" spans="1:8" x14ac:dyDescent="0.25">
      <c r="A3219" s="46" t="str">
        <f t="shared" si="126"/>
        <v>0000877906214736000149</v>
      </c>
      <c r="B3219" s="41" t="s">
        <v>2093</v>
      </c>
      <c r="C3219" s="41" t="s">
        <v>407</v>
      </c>
      <c r="D3219" s="41" t="s">
        <v>8178</v>
      </c>
      <c r="E3219" s="54">
        <v>28067.759999999998</v>
      </c>
      <c r="F3219" s="42">
        <v>45811.613194444442</v>
      </c>
      <c r="G3219" s="40"/>
      <c r="H3219" s="40"/>
    </row>
    <row r="3220" spans="1:8" x14ac:dyDescent="0.25">
      <c r="A3220" s="46" t="str">
        <f t="shared" si="126"/>
        <v>0000878206214736000149</v>
      </c>
      <c r="B3220" s="41" t="s">
        <v>2092</v>
      </c>
      <c r="C3220" s="41" t="s">
        <v>407</v>
      </c>
      <c r="D3220" s="41" t="s">
        <v>8178</v>
      </c>
      <c r="E3220" s="54">
        <v>214549.74</v>
      </c>
      <c r="F3220" s="42">
        <v>45811.615277777775</v>
      </c>
      <c r="G3220" s="40"/>
      <c r="H3220" s="40"/>
    </row>
    <row r="3221" spans="1:8" x14ac:dyDescent="0.25">
      <c r="A3221" s="46" t="str">
        <f t="shared" si="126"/>
        <v>00008782 - NC06214736000149</v>
      </c>
      <c r="B3221" s="41" t="s">
        <v>13086</v>
      </c>
      <c r="C3221" s="41" t="s">
        <v>407</v>
      </c>
      <c r="D3221" s="41" t="s">
        <v>8178</v>
      </c>
      <c r="E3221" s="54">
        <v>-5597.81</v>
      </c>
      <c r="F3221" s="42">
        <v>45811.618750000001</v>
      </c>
      <c r="G3221" s="40"/>
      <c r="H3221" s="40"/>
    </row>
    <row r="3222" spans="1:8" x14ac:dyDescent="0.25">
      <c r="A3222" s="46" t="str">
        <f t="shared" si="126"/>
        <v>0000061523585442000142</v>
      </c>
      <c r="B3222" s="41" t="s">
        <v>267</v>
      </c>
      <c r="C3222" s="41" t="s">
        <v>392</v>
      </c>
      <c r="D3222" s="41" t="s">
        <v>8114</v>
      </c>
      <c r="E3222" s="54">
        <v>121280</v>
      </c>
      <c r="F3222" s="42">
        <v>45811.620138888888</v>
      </c>
      <c r="G3222" s="40"/>
      <c r="H3222" s="40"/>
    </row>
    <row r="3223" spans="1:8" x14ac:dyDescent="0.25">
      <c r="A3223" s="46" t="str">
        <f t="shared" si="126"/>
        <v>0767834872381189000110</v>
      </c>
      <c r="B3223" s="41" t="s">
        <v>2038</v>
      </c>
      <c r="C3223" s="41" t="s">
        <v>101</v>
      </c>
      <c r="D3223" s="41" t="s">
        <v>4872</v>
      </c>
      <c r="E3223" s="54">
        <v>555004.65</v>
      </c>
      <c r="F3223" s="149">
        <v>45811.629166666666</v>
      </c>
      <c r="G3223" s="40"/>
      <c r="H3223" s="40"/>
    </row>
    <row r="3224" spans="1:8" x14ac:dyDescent="0.25">
      <c r="A3224" s="46" t="str">
        <f t="shared" si="126"/>
        <v>0002438300383697000399</v>
      </c>
      <c r="B3224" s="41" t="s">
        <v>2006</v>
      </c>
      <c r="C3224" s="41" t="s">
        <v>677</v>
      </c>
      <c r="D3224" s="41" t="s">
        <v>10418</v>
      </c>
      <c r="E3224" s="54">
        <v>20676.22</v>
      </c>
      <c r="F3224" s="42">
        <v>45811.634027777778</v>
      </c>
      <c r="G3224" s="40"/>
      <c r="H3224" s="40"/>
    </row>
    <row r="3225" spans="1:8" x14ac:dyDescent="0.25">
      <c r="A3225" s="46" t="str">
        <f t="shared" si="126"/>
        <v>0000878706214736000149</v>
      </c>
      <c r="B3225" s="41" t="s">
        <v>2150</v>
      </c>
      <c r="C3225" s="41" t="s">
        <v>407</v>
      </c>
      <c r="D3225" s="41" t="s">
        <v>8178</v>
      </c>
      <c r="E3225" s="54">
        <v>191225.52</v>
      </c>
      <c r="F3225" s="42">
        <v>45811.634722222225</v>
      </c>
      <c r="G3225" s="40"/>
      <c r="H3225" s="40"/>
    </row>
    <row r="3226" spans="1:8" x14ac:dyDescent="0.25">
      <c r="A3226" s="46" t="str">
        <f t="shared" si="126"/>
        <v>0000878806214736000149</v>
      </c>
      <c r="B3226" s="41" t="s">
        <v>2151</v>
      </c>
      <c r="C3226" s="41" t="s">
        <v>407</v>
      </c>
      <c r="D3226" s="41" t="s">
        <v>8178</v>
      </c>
      <c r="E3226" s="54">
        <v>260701.92</v>
      </c>
      <c r="F3226" s="42">
        <v>45811.638888888891</v>
      </c>
      <c r="G3226" s="40"/>
      <c r="H3226" s="40"/>
    </row>
    <row r="3227" spans="1:8" x14ac:dyDescent="0.25">
      <c r="A3227" s="46" t="str">
        <f t="shared" si="126"/>
        <v>0017997301468594000122</v>
      </c>
      <c r="B3227" s="41" t="s">
        <v>2069</v>
      </c>
      <c r="C3227" s="41" t="s">
        <v>397</v>
      </c>
      <c r="D3227" s="41" t="s">
        <v>7023</v>
      </c>
      <c r="E3227" s="54">
        <v>7703.68</v>
      </c>
      <c r="F3227" s="42">
        <v>45811.640972222223</v>
      </c>
      <c r="G3227" s="40"/>
      <c r="H3227" s="40"/>
    </row>
    <row r="3228" spans="1:8" x14ac:dyDescent="0.25">
      <c r="A3228" s="46" t="str">
        <f t="shared" si="126"/>
        <v>00008788 - NC06214736000149</v>
      </c>
      <c r="B3228" s="41" t="s">
        <v>13087</v>
      </c>
      <c r="C3228" s="41" t="s">
        <v>407</v>
      </c>
      <c r="D3228" s="41" t="s">
        <v>8178</v>
      </c>
      <c r="E3228" s="54">
        <v>-1515.24</v>
      </c>
      <c r="F3228" s="42">
        <v>45811.642361111109</v>
      </c>
      <c r="G3228" s="40"/>
      <c r="H3228" s="40"/>
    </row>
    <row r="3229" spans="1:8" x14ac:dyDescent="0.25">
      <c r="A3229" s="46" t="str">
        <f t="shared" si="126"/>
        <v>0002586961562112000201</v>
      </c>
      <c r="B3229" s="41" t="s">
        <v>2145</v>
      </c>
      <c r="C3229" s="41" t="s">
        <v>2144</v>
      </c>
      <c r="D3229" s="41" t="s">
        <v>8297</v>
      </c>
      <c r="E3229" s="54">
        <v>36000</v>
      </c>
      <c r="F3229" s="42">
        <v>45811.644444444442</v>
      </c>
      <c r="G3229" s="40"/>
      <c r="H3229" s="40"/>
    </row>
    <row r="3230" spans="1:8" x14ac:dyDescent="0.25">
      <c r="A3230" s="46" t="str">
        <f t="shared" si="126"/>
        <v>0000053302926568000163</v>
      </c>
      <c r="B3230" s="41" t="s">
        <v>13088</v>
      </c>
      <c r="C3230" s="41" t="s">
        <v>791</v>
      </c>
      <c r="D3230" s="41" t="s">
        <v>6783</v>
      </c>
      <c r="E3230" s="54">
        <v>45000</v>
      </c>
      <c r="F3230" s="42">
        <v>45811.645833333336</v>
      </c>
      <c r="G3230" s="40"/>
      <c r="H3230" s="40"/>
    </row>
    <row r="3231" spans="1:8" x14ac:dyDescent="0.25">
      <c r="A3231" s="46" t="str">
        <f t="shared" si="126"/>
        <v>0021702909162855000517</v>
      </c>
      <c r="B3231" s="41" t="s">
        <v>1960</v>
      </c>
      <c r="C3231" s="41" t="s">
        <v>17</v>
      </c>
      <c r="D3231" s="41" t="s">
        <v>10980</v>
      </c>
      <c r="E3231" s="54">
        <v>30803.59</v>
      </c>
      <c r="F3231" s="42">
        <v>45811.647222222222</v>
      </c>
      <c r="G3231" s="40"/>
      <c r="H3231" s="40"/>
    </row>
    <row r="3232" spans="1:8" x14ac:dyDescent="0.25">
      <c r="A3232" s="46" t="str">
        <f t="shared" si="126"/>
        <v>0000014229897180000138</v>
      </c>
      <c r="B3232" s="41" t="s">
        <v>1353</v>
      </c>
      <c r="C3232" s="41" t="s">
        <v>320</v>
      </c>
      <c r="D3232" s="41" t="s">
        <v>10412</v>
      </c>
      <c r="E3232" s="54">
        <v>2277.77</v>
      </c>
      <c r="F3232" s="42">
        <v>45811.647916666669</v>
      </c>
      <c r="G3232" s="40"/>
      <c r="H3232" s="40"/>
    </row>
    <row r="3233" spans="1:8" x14ac:dyDescent="0.25">
      <c r="A3233" s="46" t="str">
        <f t="shared" si="126"/>
        <v>0000045810334263000190</v>
      </c>
      <c r="B3233" s="41" t="s">
        <v>1915</v>
      </c>
      <c r="C3233" s="41" t="s">
        <v>989</v>
      </c>
      <c r="D3233" s="41" t="s">
        <v>6235</v>
      </c>
      <c r="E3233" s="54">
        <v>42840.24</v>
      </c>
      <c r="F3233" s="42">
        <v>45811.649305555555</v>
      </c>
      <c r="G3233" s="40"/>
      <c r="H3233" s="40"/>
    </row>
    <row r="3234" spans="1:8" x14ac:dyDescent="0.25">
      <c r="A3234" s="46" t="str">
        <f t="shared" si="126"/>
        <v>0021702809162855000517</v>
      </c>
      <c r="B3234" s="41" t="s">
        <v>1961</v>
      </c>
      <c r="C3234" s="41" t="s">
        <v>17</v>
      </c>
      <c r="D3234" s="41" t="s">
        <v>10980</v>
      </c>
      <c r="E3234" s="54">
        <v>6363.07</v>
      </c>
      <c r="F3234" s="42">
        <v>45811.654861111114</v>
      </c>
      <c r="G3234" s="40"/>
      <c r="H3234" s="40"/>
    </row>
    <row r="3235" spans="1:8" x14ac:dyDescent="0.25">
      <c r="A3235" s="46" t="str">
        <f t="shared" si="126"/>
        <v>0000480012669221000136</v>
      </c>
      <c r="B3235" s="41" t="s">
        <v>2082</v>
      </c>
      <c r="C3235" s="41" t="s">
        <v>386</v>
      </c>
      <c r="D3235" s="41" t="s">
        <v>6046</v>
      </c>
      <c r="E3235" s="54">
        <v>7439.45</v>
      </c>
      <c r="F3235" s="42">
        <v>45811.655555555553</v>
      </c>
      <c r="G3235" s="40"/>
      <c r="H3235" s="40"/>
    </row>
    <row r="3236" spans="1:8" x14ac:dyDescent="0.25">
      <c r="A3236" s="46" t="str">
        <f t="shared" si="126"/>
        <v>0000049033806738000361</v>
      </c>
      <c r="B3236" s="41" t="s">
        <v>13089</v>
      </c>
      <c r="C3236" s="41" t="s">
        <v>2216</v>
      </c>
      <c r="D3236" s="41" t="s">
        <v>8400</v>
      </c>
      <c r="E3236" s="54">
        <v>79625</v>
      </c>
      <c r="F3236" s="42">
        <v>45811.657638888886</v>
      </c>
      <c r="G3236" s="40"/>
      <c r="H3236" s="40"/>
    </row>
    <row r="3237" spans="1:8" x14ac:dyDescent="0.25">
      <c r="A3237" s="46" t="str">
        <f t="shared" si="126"/>
        <v>0000049133806738000361</v>
      </c>
      <c r="B3237" s="41" t="s">
        <v>13090</v>
      </c>
      <c r="C3237" s="41" t="s">
        <v>2216</v>
      </c>
      <c r="D3237" s="41" t="s">
        <v>8400</v>
      </c>
      <c r="E3237" s="54">
        <v>47250</v>
      </c>
      <c r="F3237" s="42">
        <v>45811.659722222219</v>
      </c>
      <c r="G3237" s="40"/>
      <c r="H3237" s="40"/>
    </row>
    <row r="3238" spans="1:8" x14ac:dyDescent="0.25">
      <c r="A3238" s="46" t="str">
        <f t="shared" si="126"/>
        <v>0000640004075374000127</v>
      </c>
      <c r="B3238" s="41" t="s">
        <v>1568</v>
      </c>
      <c r="C3238" s="41" t="s">
        <v>324</v>
      </c>
      <c r="D3238" s="41" t="s">
        <v>5634</v>
      </c>
      <c r="E3238" s="54">
        <v>47741.56</v>
      </c>
      <c r="F3238" s="42">
        <v>45811.659722222219</v>
      </c>
      <c r="G3238" s="40"/>
      <c r="H3238" s="40"/>
    </row>
    <row r="3239" spans="1:8" x14ac:dyDescent="0.25">
      <c r="A3239" s="46" t="str">
        <f t="shared" si="126"/>
        <v>PCC 05/2025PCC</v>
      </c>
      <c r="B3239" s="41" t="s">
        <v>13091</v>
      </c>
      <c r="C3239" s="41" t="s">
        <v>10532</v>
      </c>
      <c r="D3239" s="41" t="s">
        <v>7556</v>
      </c>
      <c r="E3239" s="54">
        <v>645211.74</v>
      </c>
      <c r="F3239" s="42">
        <v>45811.661805555559</v>
      </c>
      <c r="G3239" s="40"/>
      <c r="H3239" s="40"/>
    </row>
    <row r="3240" spans="1:8" x14ac:dyDescent="0.25">
      <c r="A3240" s="59" t="str">
        <f t="shared" si="126"/>
        <v>INSS REINF 05/2025INSS</v>
      </c>
      <c r="B3240" s="60" t="s">
        <v>13092</v>
      </c>
      <c r="C3240" s="60" t="s">
        <v>10534</v>
      </c>
      <c r="D3240" s="60" t="s">
        <v>7556</v>
      </c>
      <c r="E3240" s="61">
        <v>243707.56</v>
      </c>
      <c r="F3240" s="62">
        <v>45811.663888888892</v>
      </c>
      <c r="G3240" s="63"/>
      <c r="H3240" s="63"/>
    </row>
    <row r="3241" spans="1:8" x14ac:dyDescent="0.25">
      <c r="A3241" s="46" t="str">
        <f t="shared" ref="A3241:A3299" si="127">B3241&amp;C3241</f>
        <v>0002031402060306000169</v>
      </c>
      <c r="B3241" s="41" t="s">
        <v>1570</v>
      </c>
      <c r="C3241" s="41" t="s">
        <v>762</v>
      </c>
      <c r="D3241" s="41" t="s">
        <v>5633</v>
      </c>
      <c r="E3241" s="54">
        <v>107432.07</v>
      </c>
      <c r="F3241" s="42">
        <v>45811.663888888892</v>
      </c>
      <c r="G3241" s="40"/>
      <c r="H3241" s="40"/>
    </row>
    <row r="3242" spans="1:8" x14ac:dyDescent="0.25">
      <c r="A3242" s="46" t="str">
        <f t="shared" si="127"/>
        <v>0000113543965130000171</v>
      </c>
      <c r="B3242" s="41" t="s">
        <v>1352</v>
      </c>
      <c r="C3242" s="41" t="s">
        <v>315</v>
      </c>
      <c r="D3242" s="41" t="s">
        <v>3343</v>
      </c>
      <c r="E3242" s="54">
        <v>3395</v>
      </c>
      <c r="F3242" s="42">
        <v>45811.664583333331</v>
      </c>
      <c r="G3242" s="40"/>
      <c r="H3242" s="40"/>
    </row>
    <row r="3243" spans="1:8" x14ac:dyDescent="0.25">
      <c r="A3243" s="46" t="str">
        <f t="shared" si="127"/>
        <v>INSS FOLHA 05/2025INSS</v>
      </c>
      <c r="B3243" s="41" t="s">
        <v>13093</v>
      </c>
      <c r="C3243" s="41" t="s">
        <v>10534</v>
      </c>
      <c r="D3243" s="41" t="s">
        <v>7556</v>
      </c>
      <c r="E3243" s="54">
        <v>6472973.1100000003</v>
      </c>
      <c r="F3243" s="42">
        <v>45811.666666666664</v>
      </c>
      <c r="G3243" s="40"/>
      <c r="H3243" s="40"/>
    </row>
    <row r="3244" spans="1:8" x14ac:dyDescent="0.25">
      <c r="A3244" s="46" t="str">
        <f t="shared" si="127"/>
        <v>0000316004732840000108</v>
      </c>
      <c r="B3244" s="41" t="s">
        <v>2137</v>
      </c>
      <c r="C3244" s="41" t="s">
        <v>39</v>
      </c>
      <c r="D3244" s="41" t="s">
        <v>4616</v>
      </c>
      <c r="E3244" s="54">
        <v>90000</v>
      </c>
      <c r="F3244" s="42">
        <v>45811.668749999997</v>
      </c>
      <c r="G3244" s="40"/>
      <c r="H3244" s="40"/>
    </row>
    <row r="3245" spans="1:8" x14ac:dyDescent="0.25">
      <c r="A3245" s="46" t="str">
        <f t="shared" si="127"/>
        <v>0002554429065741000213</v>
      </c>
      <c r="B3245" s="41" t="s">
        <v>13094</v>
      </c>
      <c r="C3245" s="41" t="s">
        <v>2222</v>
      </c>
      <c r="D3245" s="41" t="s">
        <v>7991</v>
      </c>
      <c r="E3245" s="54">
        <v>12679.89</v>
      </c>
      <c r="F3245" s="42">
        <v>45811.669444444444</v>
      </c>
      <c r="G3245" s="40"/>
      <c r="H3245" s="40"/>
    </row>
    <row r="3246" spans="1:8" x14ac:dyDescent="0.25">
      <c r="A3246" s="46" t="str">
        <f t="shared" si="127"/>
        <v>1574666601554285000175</v>
      </c>
      <c r="B3246" s="41" t="s">
        <v>2193</v>
      </c>
      <c r="C3246" s="41" t="s">
        <v>2190</v>
      </c>
      <c r="D3246" s="41" t="s">
        <v>4368</v>
      </c>
      <c r="E3246" s="54">
        <v>26172.11</v>
      </c>
      <c r="F3246" s="42">
        <v>45811.67083333333</v>
      </c>
      <c r="G3246" s="40"/>
      <c r="H3246" s="40"/>
    </row>
    <row r="3247" spans="1:8" x14ac:dyDescent="0.25">
      <c r="A3247" s="46" t="str">
        <f t="shared" si="127"/>
        <v>1574666501554285000175</v>
      </c>
      <c r="B3247" s="41" t="s">
        <v>2192</v>
      </c>
      <c r="C3247" s="41" t="s">
        <v>2190</v>
      </c>
      <c r="D3247" s="41" t="s">
        <v>4368</v>
      </c>
      <c r="E3247" s="54">
        <v>36804.51</v>
      </c>
      <c r="F3247" s="42">
        <v>45811.673611111109</v>
      </c>
      <c r="G3247" s="40"/>
      <c r="H3247" s="40"/>
    </row>
    <row r="3248" spans="1:8" x14ac:dyDescent="0.25">
      <c r="A3248" s="46" t="str">
        <f t="shared" si="127"/>
        <v>IRRF FOPAG 05/2025IRRF</v>
      </c>
      <c r="B3248" s="41" t="s">
        <v>13095</v>
      </c>
      <c r="C3248" s="41" t="s">
        <v>10529</v>
      </c>
      <c r="D3248" s="41" t="s">
        <v>7556</v>
      </c>
      <c r="E3248" s="54">
        <v>4061238.98</v>
      </c>
      <c r="F3248" s="42">
        <v>45811.674305555556</v>
      </c>
      <c r="G3248" s="40"/>
      <c r="H3248" s="40"/>
    </row>
    <row r="3249" spans="1:8" x14ac:dyDescent="0.25">
      <c r="A3249" s="46" t="str">
        <f t="shared" si="127"/>
        <v>1574666401554285000175</v>
      </c>
      <c r="B3249" s="41" t="s">
        <v>2191</v>
      </c>
      <c r="C3249" s="41" t="s">
        <v>2190</v>
      </c>
      <c r="D3249" s="41" t="s">
        <v>4368</v>
      </c>
      <c r="E3249" s="54">
        <v>13065</v>
      </c>
      <c r="F3249" s="42">
        <v>45811.676388888889</v>
      </c>
      <c r="G3249" s="40"/>
      <c r="H3249" s="40"/>
    </row>
    <row r="3250" spans="1:8" x14ac:dyDescent="0.25">
      <c r="A3250" s="46" t="str">
        <f t="shared" si="127"/>
        <v>0000213722806294000186</v>
      </c>
      <c r="B3250" s="41" t="s">
        <v>2160</v>
      </c>
      <c r="C3250" s="41" t="s">
        <v>795</v>
      </c>
      <c r="D3250" s="41" t="s">
        <v>10303</v>
      </c>
      <c r="E3250" s="54">
        <v>26287</v>
      </c>
      <c r="F3250" s="42">
        <v>45811.678472222222</v>
      </c>
      <c r="G3250" s="40"/>
      <c r="H3250" s="40"/>
    </row>
    <row r="3251" spans="1:8" x14ac:dyDescent="0.25">
      <c r="A3251" s="46" t="str">
        <f t="shared" si="127"/>
        <v>0009642610817634000195</v>
      </c>
      <c r="B3251" s="41" t="s">
        <v>2174</v>
      </c>
      <c r="C3251" s="41" t="s">
        <v>805</v>
      </c>
      <c r="D3251" s="41" t="s">
        <v>9566</v>
      </c>
      <c r="E3251" s="54">
        <v>3600</v>
      </c>
      <c r="F3251" s="42">
        <v>45811.680555555555</v>
      </c>
      <c r="G3251" s="40"/>
      <c r="H3251" s="40"/>
    </row>
    <row r="3252" spans="1:8" x14ac:dyDescent="0.25">
      <c r="A3252" s="46" t="str">
        <f t="shared" si="127"/>
        <v>PIS 05/2025PIS</v>
      </c>
      <c r="B3252" s="41" t="s">
        <v>13096</v>
      </c>
      <c r="C3252" s="41" t="s">
        <v>10540</v>
      </c>
      <c r="D3252" s="41" t="s">
        <v>7556</v>
      </c>
      <c r="E3252" s="54">
        <v>357188.77</v>
      </c>
      <c r="F3252" s="42">
        <v>45811.681944444441</v>
      </c>
      <c r="G3252" s="40"/>
      <c r="H3252" s="40"/>
    </row>
    <row r="3253" spans="1:8" x14ac:dyDescent="0.25">
      <c r="A3253" s="46" t="str">
        <f t="shared" si="127"/>
        <v>0000010608342296000130</v>
      </c>
      <c r="B3253" s="41" t="s">
        <v>1655</v>
      </c>
      <c r="C3253" s="41" t="s">
        <v>460</v>
      </c>
      <c r="D3253" s="41" t="s">
        <v>11279</v>
      </c>
      <c r="E3253" s="54">
        <v>800</v>
      </c>
      <c r="F3253" s="42">
        <v>45811.684027777781</v>
      </c>
      <c r="G3253" s="40"/>
      <c r="H3253" s="40"/>
    </row>
    <row r="3254" spans="1:8" x14ac:dyDescent="0.25">
      <c r="A3254" s="46" t="str">
        <f t="shared" si="127"/>
        <v>0251144010916727000177</v>
      </c>
      <c r="B3254" s="41" t="s">
        <v>2083</v>
      </c>
      <c r="C3254" s="41" t="s">
        <v>498</v>
      </c>
      <c r="D3254" s="41" t="s">
        <v>4668</v>
      </c>
      <c r="E3254" s="54">
        <v>7120</v>
      </c>
      <c r="F3254" s="42">
        <v>45811.686805555553</v>
      </c>
      <c r="G3254" s="40"/>
      <c r="H3254" s="40"/>
    </row>
    <row r="3255" spans="1:8" x14ac:dyDescent="0.25">
      <c r="A3255" s="46" t="str">
        <f t="shared" si="127"/>
        <v>COFINS 05/2025COFINS</v>
      </c>
      <c r="B3255" s="41" t="s">
        <v>13097</v>
      </c>
      <c r="C3255" s="41" t="s">
        <v>10542</v>
      </c>
      <c r="D3255" s="41" t="s">
        <v>7556</v>
      </c>
      <c r="E3255" s="54">
        <v>1644878.89</v>
      </c>
      <c r="F3255" s="42">
        <v>45811.688194444447</v>
      </c>
      <c r="G3255" s="40"/>
      <c r="H3255" s="40"/>
    </row>
    <row r="3256" spans="1:8" x14ac:dyDescent="0.25">
      <c r="A3256" s="46" t="str">
        <f t="shared" si="127"/>
        <v>0003291168798065000168</v>
      </c>
      <c r="B3256" s="41" t="s">
        <v>2189</v>
      </c>
      <c r="C3256" s="41" t="s">
        <v>887</v>
      </c>
      <c r="D3256" s="41" t="s">
        <v>4690</v>
      </c>
      <c r="E3256" s="54">
        <v>21284.75</v>
      </c>
      <c r="F3256" s="42">
        <v>45811.693749999999</v>
      </c>
      <c r="G3256" s="40"/>
      <c r="H3256" s="40"/>
    </row>
    <row r="3257" spans="1:8" x14ac:dyDescent="0.25">
      <c r="A3257" s="46" t="str">
        <f t="shared" si="127"/>
        <v>0000033828175260000117</v>
      </c>
      <c r="B3257" s="41" t="s">
        <v>2147</v>
      </c>
      <c r="C3257" s="41" t="s">
        <v>433</v>
      </c>
      <c r="D3257" s="41" t="s">
        <v>5891</v>
      </c>
      <c r="E3257" s="54">
        <v>0</v>
      </c>
      <c r="F3257" s="42">
        <v>45811.700694444444</v>
      </c>
      <c r="G3257" s="40"/>
      <c r="H3257" s="40"/>
    </row>
    <row r="3258" spans="1:8" x14ac:dyDescent="0.25">
      <c r="A3258" s="46" t="str">
        <f t="shared" si="127"/>
        <v>0005581661366936000206</v>
      </c>
      <c r="B3258" s="41" t="s">
        <v>13098</v>
      </c>
      <c r="C3258" s="41" t="s">
        <v>679</v>
      </c>
      <c r="D3258" s="41" t="s">
        <v>5381</v>
      </c>
      <c r="E3258" s="54">
        <v>58519.09</v>
      </c>
      <c r="F3258" s="42">
        <v>45811.701388888891</v>
      </c>
      <c r="G3258" s="40"/>
      <c r="H3258" s="40"/>
    </row>
    <row r="3259" spans="1:8" x14ac:dyDescent="0.25">
      <c r="A3259" s="46" t="str">
        <f t="shared" si="127"/>
        <v>0005581761366936000206</v>
      </c>
      <c r="B3259" s="41" t="s">
        <v>2902</v>
      </c>
      <c r="C3259" s="41" t="s">
        <v>679</v>
      </c>
      <c r="D3259" s="41" t="s">
        <v>5381</v>
      </c>
      <c r="E3259" s="54">
        <v>58519.09</v>
      </c>
      <c r="F3259" s="42">
        <v>45811.706944444442</v>
      </c>
      <c r="G3259" s="40"/>
      <c r="H3259" s="40"/>
    </row>
    <row r="3260" spans="1:8" x14ac:dyDescent="0.25">
      <c r="A3260" s="46" t="str">
        <f t="shared" si="127"/>
        <v>0767076972381189000110</v>
      </c>
      <c r="B3260" s="41" t="s">
        <v>2033</v>
      </c>
      <c r="C3260" s="41" t="s">
        <v>101</v>
      </c>
      <c r="D3260" s="41" t="s">
        <v>4872</v>
      </c>
      <c r="E3260" s="54">
        <v>1420451.74</v>
      </c>
      <c r="F3260" s="149">
        <v>45811.71597222222</v>
      </c>
      <c r="G3260" s="40"/>
      <c r="H3260" s="40"/>
    </row>
    <row r="3261" spans="1:8" x14ac:dyDescent="0.25">
      <c r="A3261" s="46" t="str">
        <f t="shared" si="127"/>
        <v>551-425040017SELFBOOKING</v>
      </c>
      <c r="B3261" s="41" t="s">
        <v>13099</v>
      </c>
      <c r="C3261" s="41" t="s">
        <v>12603</v>
      </c>
      <c r="D3261" s="41" t="s">
        <v>12604</v>
      </c>
      <c r="E3261" s="54">
        <v>6164.33</v>
      </c>
      <c r="F3261" s="42">
        <v>45812.041666666664</v>
      </c>
      <c r="G3261" s="40"/>
      <c r="H3261" s="40"/>
    </row>
    <row r="3262" spans="1:8" x14ac:dyDescent="0.25">
      <c r="A3262" s="46" t="str">
        <f t="shared" si="127"/>
        <v>50438-425040033SELFBOOKING</v>
      </c>
      <c r="B3262" s="41" t="s">
        <v>13100</v>
      </c>
      <c r="C3262" s="41" t="s">
        <v>12603</v>
      </c>
      <c r="D3262" s="41" t="s">
        <v>12604</v>
      </c>
      <c r="E3262" s="54">
        <v>1835.24</v>
      </c>
      <c r="F3262" s="42">
        <v>45812.041666666664</v>
      </c>
      <c r="G3262" s="40"/>
      <c r="H3262" s="40"/>
    </row>
    <row r="3263" spans="1:8" x14ac:dyDescent="0.25">
      <c r="A3263" s="46" t="str">
        <f t="shared" si="127"/>
        <v>50437-425040044SELFBOOKING</v>
      </c>
      <c r="B3263" s="41" t="s">
        <v>13101</v>
      </c>
      <c r="C3263" s="41" t="s">
        <v>12603</v>
      </c>
      <c r="D3263" s="41" t="s">
        <v>12604</v>
      </c>
      <c r="E3263" s="54">
        <v>1994.59</v>
      </c>
      <c r="F3263" s="42">
        <v>45812.041666666664</v>
      </c>
      <c r="G3263" s="40"/>
      <c r="H3263" s="40"/>
    </row>
    <row r="3264" spans="1:8" x14ac:dyDescent="0.25">
      <c r="A3264" s="46" t="str">
        <f t="shared" si="127"/>
        <v>2025-425040054SELFBOOKING</v>
      </c>
      <c r="B3264" s="41" t="s">
        <v>13102</v>
      </c>
      <c r="C3264" s="41" t="s">
        <v>12603</v>
      </c>
      <c r="D3264" s="41" t="s">
        <v>12604</v>
      </c>
      <c r="E3264" s="54">
        <v>4309.5</v>
      </c>
      <c r="F3264" s="42">
        <v>45812.041666666664</v>
      </c>
      <c r="G3264" s="40"/>
      <c r="H3264" s="40"/>
    </row>
    <row r="3265" spans="1:8" x14ac:dyDescent="0.25">
      <c r="A3265" s="46" t="str">
        <f t="shared" si="127"/>
        <v>2171-425040104SELFBOOKING</v>
      </c>
      <c r="B3265" s="41" t="s">
        <v>13103</v>
      </c>
      <c r="C3265" s="41" t="s">
        <v>12603</v>
      </c>
      <c r="D3265" s="41" t="s">
        <v>12604</v>
      </c>
      <c r="E3265" s="54">
        <v>3095.83</v>
      </c>
      <c r="F3265" s="42">
        <v>45812.042361111111</v>
      </c>
      <c r="G3265" s="40"/>
      <c r="H3265" s="40"/>
    </row>
    <row r="3266" spans="1:8" x14ac:dyDescent="0.25">
      <c r="A3266" s="46" t="str">
        <f t="shared" si="127"/>
        <v>1613-425040115SELFBOOKING</v>
      </c>
      <c r="B3266" s="41" t="s">
        <v>13104</v>
      </c>
      <c r="C3266" s="41" t="s">
        <v>12603</v>
      </c>
      <c r="D3266" s="41" t="s">
        <v>12604</v>
      </c>
      <c r="E3266" s="54">
        <v>2234.17</v>
      </c>
      <c r="F3266" s="42">
        <v>45812.042361111111</v>
      </c>
      <c r="G3266" s="40"/>
      <c r="H3266" s="40"/>
    </row>
    <row r="3267" spans="1:8" x14ac:dyDescent="0.25">
      <c r="A3267" s="46" t="str">
        <f t="shared" si="127"/>
        <v>2062-425040124SELFBOOKING</v>
      </c>
      <c r="B3267" s="41" t="s">
        <v>13105</v>
      </c>
      <c r="C3267" s="41" t="s">
        <v>12603</v>
      </c>
      <c r="D3267" s="41" t="s">
        <v>12604</v>
      </c>
      <c r="E3267" s="54">
        <v>2201.15</v>
      </c>
      <c r="F3267" s="42">
        <v>45812.042361111111</v>
      </c>
      <c r="G3267" s="40"/>
      <c r="H3267" s="40"/>
    </row>
    <row r="3268" spans="1:8" x14ac:dyDescent="0.25">
      <c r="A3268" s="46" t="str">
        <f t="shared" si="127"/>
        <v>50437-425040134SELFBOOKING</v>
      </c>
      <c r="B3268" s="41" t="s">
        <v>13106</v>
      </c>
      <c r="C3268" s="41" t="s">
        <v>12603</v>
      </c>
      <c r="D3268" s="41" t="s">
        <v>12604</v>
      </c>
      <c r="E3268" s="54">
        <v>2104.92</v>
      </c>
      <c r="F3268" s="42">
        <v>45812.042361111111</v>
      </c>
      <c r="G3268" s="40"/>
      <c r="H3268" s="40"/>
    </row>
    <row r="3269" spans="1:8" x14ac:dyDescent="0.25">
      <c r="A3269" s="46" t="str">
        <f t="shared" si="127"/>
        <v>1594-425040144SELFBOOKING</v>
      </c>
      <c r="B3269" s="41" t="s">
        <v>13107</v>
      </c>
      <c r="C3269" s="41" t="s">
        <v>12603</v>
      </c>
      <c r="D3269" s="41" t="s">
        <v>12604</v>
      </c>
      <c r="E3269" s="54">
        <v>690.27</v>
      </c>
      <c r="F3269" s="42">
        <v>45812.042361111111</v>
      </c>
      <c r="G3269" s="40"/>
      <c r="H3269" s="40"/>
    </row>
    <row r="3270" spans="1:8" x14ac:dyDescent="0.25">
      <c r="A3270" s="46" t="str">
        <f t="shared" si="127"/>
        <v>1360-425040153SELFBOOKING</v>
      </c>
      <c r="B3270" s="41" t="s">
        <v>13108</v>
      </c>
      <c r="C3270" s="41" t="s">
        <v>12603</v>
      </c>
      <c r="D3270" s="41" t="s">
        <v>12604</v>
      </c>
      <c r="E3270" s="54">
        <v>690.27</v>
      </c>
      <c r="F3270" s="42">
        <v>45812.042361111111</v>
      </c>
      <c r="G3270" s="40"/>
      <c r="H3270" s="40"/>
    </row>
    <row r="3271" spans="1:8" x14ac:dyDescent="0.25">
      <c r="A3271" s="46" t="str">
        <f t="shared" si="127"/>
        <v>50436-425040201SELFBOOKING</v>
      </c>
      <c r="B3271" s="41" t="s">
        <v>13109</v>
      </c>
      <c r="C3271" s="41" t="s">
        <v>12603</v>
      </c>
      <c r="D3271" s="41" t="s">
        <v>12604</v>
      </c>
      <c r="E3271" s="54">
        <v>706.2</v>
      </c>
      <c r="F3271" s="42">
        <v>45812.043055555558</v>
      </c>
      <c r="G3271" s="40"/>
      <c r="H3271" s="40"/>
    </row>
    <row r="3272" spans="1:8" x14ac:dyDescent="0.25">
      <c r="A3272" s="46" t="str">
        <f t="shared" si="127"/>
        <v>50436-425040231SELFBOOKING</v>
      </c>
      <c r="B3272" s="41" t="s">
        <v>13110</v>
      </c>
      <c r="C3272" s="41" t="s">
        <v>12603</v>
      </c>
      <c r="D3272" s="41" t="s">
        <v>12604</v>
      </c>
      <c r="E3272" s="54">
        <v>695.83</v>
      </c>
      <c r="F3272" s="42">
        <v>45812.043055555558</v>
      </c>
      <c r="G3272" s="40"/>
      <c r="H3272" s="40"/>
    </row>
    <row r="3273" spans="1:8" x14ac:dyDescent="0.25">
      <c r="A3273" s="46" t="str">
        <f t="shared" si="127"/>
        <v>0003774875092593001304</v>
      </c>
      <c r="B3273" s="41" t="s">
        <v>2079</v>
      </c>
      <c r="C3273" s="41" t="s">
        <v>490</v>
      </c>
      <c r="D3273" s="41" t="s">
        <v>8001</v>
      </c>
      <c r="E3273" s="54">
        <v>14347.67</v>
      </c>
      <c r="F3273" s="42">
        <v>45812.359722222223</v>
      </c>
      <c r="G3273" s="40"/>
      <c r="H3273" s="40"/>
    </row>
    <row r="3274" spans="1:8" x14ac:dyDescent="0.25">
      <c r="A3274" s="46" t="str">
        <f t="shared" si="127"/>
        <v>0003774775092593001304</v>
      </c>
      <c r="B3274" s="41" t="s">
        <v>2078</v>
      </c>
      <c r="C3274" s="41" t="s">
        <v>490</v>
      </c>
      <c r="D3274" s="41" t="s">
        <v>8001</v>
      </c>
      <c r="E3274" s="54">
        <v>63126.97</v>
      </c>
      <c r="F3274" s="42">
        <v>45812.365277777775</v>
      </c>
      <c r="G3274" s="40"/>
      <c r="H3274" s="40"/>
    </row>
    <row r="3275" spans="1:8" x14ac:dyDescent="0.25">
      <c r="A3275" s="46" t="str">
        <f t="shared" si="127"/>
        <v>0767033372381189000110</v>
      </c>
      <c r="B3275" s="41" t="s">
        <v>13111</v>
      </c>
      <c r="C3275" s="41" t="s">
        <v>101</v>
      </c>
      <c r="D3275" s="41" t="s">
        <v>4872</v>
      </c>
      <c r="E3275" s="54">
        <v>1179365.3</v>
      </c>
      <c r="F3275" s="149">
        <v>45812.369444444441</v>
      </c>
      <c r="G3275" s="40"/>
      <c r="H3275" s="40"/>
    </row>
    <row r="3276" spans="1:8" x14ac:dyDescent="0.25">
      <c r="A3276" s="46" t="str">
        <f t="shared" si="127"/>
        <v>07672381189000110</v>
      </c>
      <c r="B3276" s="41" t="s">
        <v>13112</v>
      </c>
      <c r="C3276" s="41" t="s">
        <v>101</v>
      </c>
      <c r="D3276" s="41" t="s">
        <v>4872</v>
      </c>
      <c r="E3276" s="54">
        <v>0</v>
      </c>
      <c r="F3276" s="149">
        <v>45812.390277777777</v>
      </c>
      <c r="G3276" s="40"/>
      <c r="H3276" s="40"/>
    </row>
    <row r="3277" spans="1:8" x14ac:dyDescent="0.25">
      <c r="A3277" s="46" t="str">
        <f t="shared" si="127"/>
        <v>14468999 Cancelada10490181000135</v>
      </c>
      <c r="B3277" s="41" t="s">
        <v>13113</v>
      </c>
      <c r="C3277" s="41" t="s">
        <v>7219</v>
      </c>
      <c r="D3277" s="41" t="s">
        <v>7220</v>
      </c>
      <c r="E3277" s="54">
        <v>0</v>
      </c>
      <c r="F3277" s="42">
        <v>45812.397222222222</v>
      </c>
      <c r="G3277" s="40"/>
      <c r="H3277" s="40"/>
    </row>
    <row r="3278" spans="1:8" x14ac:dyDescent="0.25">
      <c r="A3278" s="46" t="str">
        <f t="shared" si="127"/>
        <v>0000878106214736000149</v>
      </c>
      <c r="B3278" s="41" t="s">
        <v>2095</v>
      </c>
      <c r="C3278" s="41" t="s">
        <v>407</v>
      </c>
      <c r="D3278" s="41" t="s">
        <v>8178</v>
      </c>
      <c r="E3278" s="54">
        <v>196022.7</v>
      </c>
      <c r="F3278" s="42">
        <v>45812.402083333334</v>
      </c>
      <c r="G3278" s="40"/>
      <c r="H3278" s="40"/>
    </row>
    <row r="3279" spans="1:8" x14ac:dyDescent="0.25">
      <c r="A3279" s="46" t="str">
        <f t="shared" si="127"/>
        <v>0767057472381189000110</v>
      </c>
      <c r="B3279" s="41" t="s">
        <v>2032</v>
      </c>
      <c r="C3279" s="41" t="s">
        <v>101</v>
      </c>
      <c r="D3279" s="41" t="s">
        <v>4872</v>
      </c>
      <c r="E3279" s="54">
        <v>1251910.75</v>
      </c>
      <c r="F3279" s="149">
        <v>45812.402777777781</v>
      </c>
      <c r="G3279" s="40"/>
      <c r="H3279" s="40"/>
    </row>
    <row r="3280" spans="1:8" x14ac:dyDescent="0.25">
      <c r="A3280" s="46" t="str">
        <f t="shared" si="127"/>
        <v>0001944201768873000101</v>
      </c>
      <c r="B3280" s="41" t="s">
        <v>2060</v>
      </c>
      <c r="C3280" s="41" t="s">
        <v>564</v>
      </c>
      <c r="D3280" s="41" t="s">
        <v>3490</v>
      </c>
      <c r="E3280" s="54">
        <v>273190</v>
      </c>
      <c r="F3280" s="42">
        <v>45812.404861111114</v>
      </c>
      <c r="G3280" s="40"/>
      <c r="H3280" s="40"/>
    </row>
    <row r="3281" spans="1:8" x14ac:dyDescent="0.25">
      <c r="A3281" s="46" t="str">
        <f t="shared" si="127"/>
        <v>0000049333806738000361</v>
      </c>
      <c r="B3281" s="41" t="s">
        <v>2217</v>
      </c>
      <c r="C3281" s="41" t="s">
        <v>2216</v>
      </c>
      <c r="D3281" s="41" t="s">
        <v>8400</v>
      </c>
      <c r="E3281" s="54">
        <v>73500</v>
      </c>
      <c r="F3281" s="42">
        <v>45812.409722222219</v>
      </c>
      <c r="G3281" s="40"/>
      <c r="H3281" s="40"/>
    </row>
    <row r="3282" spans="1:8" x14ac:dyDescent="0.25">
      <c r="A3282" s="46" t="str">
        <f t="shared" si="127"/>
        <v>0767442072381189000110</v>
      </c>
      <c r="B3282" s="41" t="s">
        <v>2037</v>
      </c>
      <c r="C3282" s="41" t="s">
        <v>101</v>
      </c>
      <c r="D3282" s="41" t="s">
        <v>4872</v>
      </c>
      <c r="E3282" s="54">
        <v>2362590.2200000002</v>
      </c>
      <c r="F3282" s="149">
        <v>45812.412499999999</v>
      </c>
      <c r="G3282" s="40"/>
      <c r="H3282" s="40"/>
    </row>
    <row r="3283" spans="1:8" x14ac:dyDescent="0.25">
      <c r="A3283" s="46" t="str">
        <f t="shared" si="127"/>
        <v>CS-03A30-D7A9Empire State Bu</v>
      </c>
      <c r="B3283" s="41" t="s">
        <v>13114</v>
      </c>
      <c r="C3283" s="41" t="s">
        <v>9056</v>
      </c>
      <c r="D3283" s="41" t="s">
        <v>9057</v>
      </c>
      <c r="E3283" s="54">
        <v>29</v>
      </c>
      <c r="F3283" s="42">
        <v>45812.419444444444</v>
      </c>
      <c r="G3283" s="40"/>
      <c r="H3283" s="40"/>
    </row>
    <row r="3284" spans="1:8" x14ac:dyDescent="0.25">
      <c r="A3284" s="46" t="str">
        <f t="shared" si="127"/>
        <v>00006244R03143181000101</v>
      </c>
      <c r="B3284" s="41" t="s">
        <v>13115</v>
      </c>
      <c r="C3284" s="41" t="s">
        <v>415</v>
      </c>
      <c r="D3284" s="41" t="s">
        <v>10819</v>
      </c>
      <c r="E3284" s="54">
        <v>149665.79999999999</v>
      </c>
      <c r="F3284" s="42">
        <v>45812.428472222222</v>
      </c>
      <c r="G3284" s="40"/>
      <c r="H3284" s="40"/>
    </row>
    <row r="3285" spans="1:8" x14ac:dyDescent="0.25">
      <c r="A3285" s="46" t="str">
        <f t="shared" si="127"/>
        <v>00080135R57655334000110</v>
      </c>
      <c r="B3285" s="41" t="s">
        <v>13116</v>
      </c>
      <c r="C3285" s="41" t="s">
        <v>401</v>
      </c>
      <c r="D3285" s="41" t="s">
        <v>3238</v>
      </c>
      <c r="E3285" s="54">
        <v>250944</v>
      </c>
      <c r="F3285" s="42">
        <v>45812.432638888888</v>
      </c>
      <c r="G3285" s="40"/>
      <c r="H3285" s="40"/>
    </row>
    <row r="3286" spans="1:8" x14ac:dyDescent="0.25">
      <c r="A3286" s="46" t="str">
        <f t="shared" si="127"/>
        <v>0001259830127872000186</v>
      </c>
      <c r="B3286" s="41" t="s">
        <v>2166</v>
      </c>
      <c r="C3286" s="41" t="s">
        <v>47</v>
      </c>
      <c r="D3286" s="41" t="s">
        <v>4409</v>
      </c>
      <c r="E3286" s="54">
        <v>0</v>
      </c>
      <c r="F3286" s="42">
        <v>45812.444444444445</v>
      </c>
      <c r="G3286" s="40"/>
      <c r="H3286" s="40"/>
    </row>
    <row r="3287" spans="1:8" x14ac:dyDescent="0.25">
      <c r="A3287" s="46" t="str">
        <f t="shared" si="127"/>
        <v>0094872733641663000144</v>
      </c>
      <c r="B3287" s="41" t="s">
        <v>13117</v>
      </c>
      <c r="C3287" s="41" t="s">
        <v>1437</v>
      </c>
      <c r="D3287" s="41" t="s">
        <v>5826</v>
      </c>
      <c r="E3287" s="54">
        <v>4264.2</v>
      </c>
      <c r="F3287" s="42">
        <v>45812.445138888892</v>
      </c>
      <c r="G3287" s="40"/>
      <c r="H3287" s="40"/>
    </row>
    <row r="3288" spans="1:8" x14ac:dyDescent="0.25">
      <c r="A3288" s="46" t="str">
        <f t="shared" si="127"/>
        <v>072381189000110</v>
      </c>
      <c r="B3288" s="41" t="s">
        <v>11204</v>
      </c>
      <c r="C3288" s="41" t="s">
        <v>101</v>
      </c>
      <c r="D3288" s="41" t="s">
        <v>4872</v>
      </c>
      <c r="E3288" s="54">
        <v>0</v>
      </c>
      <c r="F3288" s="149">
        <v>45812.447222222225</v>
      </c>
      <c r="G3288" s="40"/>
      <c r="H3288" s="40"/>
    </row>
    <row r="3289" spans="1:8" x14ac:dyDescent="0.25">
      <c r="A3289" s="46" t="str">
        <f t="shared" si="127"/>
        <v>0767186572381189000110</v>
      </c>
      <c r="B3289" s="41" t="s">
        <v>2034</v>
      </c>
      <c r="C3289" s="41" t="s">
        <v>101</v>
      </c>
      <c r="D3289" s="41" t="s">
        <v>4872</v>
      </c>
      <c r="E3289" s="54">
        <v>1256010.19</v>
      </c>
      <c r="F3289" s="149">
        <v>45812.453472222223</v>
      </c>
      <c r="G3289" s="40"/>
      <c r="H3289" s="40"/>
    </row>
    <row r="3290" spans="1:8" x14ac:dyDescent="0.25">
      <c r="A3290" s="46" t="str">
        <f t="shared" si="127"/>
        <v>0502368433564543000190</v>
      </c>
      <c r="B3290" s="41" t="s">
        <v>13118</v>
      </c>
      <c r="C3290" s="41" t="s">
        <v>9010</v>
      </c>
      <c r="D3290" s="41" t="s">
        <v>9011</v>
      </c>
      <c r="E3290" s="54">
        <v>41424.57</v>
      </c>
      <c r="F3290" s="42">
        <v>45812.455555555556</v>
      </c>
      <c r="G3290" s="40"/>
      <c r="H3290" s="40"/>
    </row>
    <row r="3291" spans="1:8" x14ac:dyDescent="0.25">
      <c r="A3291" s="46" t="str">
        <f t="shared" si="127"/>
        <v>SIND RJ 05/202533953449000123</v>
      </c>
      <c r="B3291" s="41" t="s">
        <v>13119</v>
      </c>
      <c r="C3291" s="41" t="s">
        <v>9109</v>
      </c>
      <c r="D3291" s="41" t="s">
        <v>9110</v>
      </c>
      <c r="E3291" s="54">
        <v>675</v>
      </c>
      <c r="F3291" s="42">
        <v>45812.467361111114</v>
      </c>
      <c r="G3291" s="40"/>
      <c r="H3291" s="40"/>
    </row>
    <row r="3292" spans="1:8" x14ac:dyDescent="0.25">
      <c r="A3292" s="46" t="str">
        <f t="shared" si="127"/>
        <v>SIND SC 05/202582517897000190</v>
      </c>
      <c r="B3292" s="41" t="s">
        <v>13120</v>
      </c>
      <c r="C3292" s="41" t="s">
        <v>9111</v>
      </c>
      <c r="D3292" s="41" t="s">
        <v>9112</v>
      </c>
      <c r="E3292" s="54">
        <v>265</v>
      </c>
      <c r="F3292" s="42">
        <v>45812.47152777778</v>
      </c>
      <c r="G3292" s="40"/>
      <c r="H3292" s="40"/>
    </row>
    <row r="3293" spans="1:8" x14ac:dyDescent="0.25">
      <c r="A3293" s="46" t="str">
        <f t="shared" si="127"/>
        <v>0000022406266214000190</v>
      </c>
      <c r="B3293" s="41" t="s">
        <v>810</v>
      </c>
      <c r="C3293" s="41" t="s">
        <v>1204</v>
      </c>
      <c r="D3293" s="41" t="s">
        <v>8383</v>
      </c>
      <c r="E3293" s="54">
        <v>24125</v>
      </c>
      <c r="F3293" s="42">
        <v>45812.473611111112</v>
      </c>
      <c r="G3293" s="40"/>
      <c r="H3293" s="40"/>
    </row>
    <row r="3294" spans="1:8" x14ac:dyDescent="0.25">
      <c r="A3294" s="46" t="str">
        <f t="shared" si="127"/>
        <v>SIND URB DF 05/202500718346000120</v>
      </c>
      <c r="B3294" s="41" t="s">
        <v>13121</v>
      </c>
      <c r="C3294" s="41" t="s">
        <v>9105</v>
      </c>
      <c r="D3294" s="41" t="s">
        <v>9106</v>
      </c>
      <c r="E3294" s="54">
        <v>4849.58</v>
      </c>
      <c r="F3294" s="42">
        <v>45812.474999999999</v>
      </c>
      <c r="G3294" s="40"/>
      <c r="H3294" s="40"/>
    </row>
    <row r="3295" spans="1:8" x14ac:dyDescent="0.25">
      <c r="A3295" s="46" t="str">
        <f t="shared" si="127"/>
        <v>0000022006266214000190</v>
      </c>
      <c r="B3295" s="41" t="s">
        <v>1969</v>
      </c>
      <c r="C3295" s="41" t="s">
        <v>1204</v>
      </c>
      <c r="D3295" s="41" t="s">
        <v>8383</v>
      </c>
      <c r="E3295" s="54">
        <v>24125</v>
      </c>
      <c r="F3295" s="42">
        <v>45812.476388888892</v>
      </c>
      <c r="G3295" s="40"/>
      <c r="H3295" s="40"/>
    </row>
    <row r="3296" spans="1:8" x14ac:dyDescent="0.25">
      <c r="A3296" s="46" t="str">
        <f t="shared" si="127"/>
        <v>SIND TRAB EMP RJ 05/202504121168000106</v>
      </c>
      <c r="B3296" s="41" t="s">
        <v>13122</v>
      </c>
      <c r="C3296" s="41" t="s">
        <v>9103</v>
      </c>
      <c r="D3296" s="41" t="s">
        <v>9104</v>
      </c>
      <c r="E3296" s="54">
        <v>2000</v>
      </c>
      <c r="F3296" s="42">
        <v>45812.479166666664</v>
      </c>
      <c r="G3296" s="40"/>
      <c r="H3296" s="40"/>
    </row>
    <row r="3297" spans="1:8" x14ac:dyDescent="0.25">
      <c r="A3297" s="46" t="str">
        <f t="shared" si="127"/>
        <v>0000022804170711000165</v>
      </c>
      <c r="B3297" s="41" t="s">
        <v>1528</v>
      </c>
      <c r="C3297" s="41" t="s">
        <v>383</v>
      </c>
      <c r="D3297" s="41" t="s">
        <v>7804</v>
      </c>
      <c r="E3297" s="54">
        <v>74000</v>
      </c>
      <c r="F3297" s="42">
        <v>45812.480555555558</v>
      </c>
      <c r="G3297" s="40"/>
      <c r="H3297" s="40"/>
    </row>
    <row r="3298" spans="1:8" x14ac:dyDescent="0.25">
      <c r="A3298" s="46" t="str">
        <f t="shared" si="127"/>
        <v>0000022904170711000165</v>
      </c>
      <c r="B3298" s="41" t="s">
        <v>2080</v>
      </c>
      <c r="C3298" s="41" t="s">
        <v>383</v>
      </c>
      <c r="D3298" s="41" t="s">
        <v>7804</v>
      </c>
      <c r="E3298" s="54">
        <v>71920</v>
      </c>
      <c r="F3298" s="42">
        <v>45812.481944444444</v>
      </c>
      <c r="G3298" s="40"/>
      <c r="H3298" s="40"/>
    </row>
    <row r="3299" spans="1:8" x14ac:dyDescent="0.25">
      <c r="A3299" s="46" t="str">
        <f t="shared" si="127"/>
        <v>SIND PE 05/202508796963000155</v>
      </c>
      <c r="B3299" s="41" t="s">
        <v>13123</v>
      </c>
      <c r="C3299" s="41" t="s">
        <v>9113</v>
      </c>
      <c r="D3299" s="41" t="s">
        <v>9114</v>
      </c>
      <c r="E3299" s="54">
        <v>650</v>
      </c>
      <c r="F3299" s="42">
        <v>45812.484027777777</v>
      </c>
      <c r="G3299" s="40"/>
      <c r="H3299" s="40"/>
    </row>
    <row r="3300" spans="1:8" x14ac:dyDescent="0.25">
      <c r="A3300" s="46" t="str">
        <f t="shared" ref="A3300:A3357" si="128">B3300&amp;C3300</f>
        <v>DESP#000057693383</v>
      </c>
      <c r="B3300" s="41" t="s">
        <v>13124</v>
      </c>
      <c r="C3300" s="41"/>
      <c r="D3300" s="41" t="s">
        <v>12437</v>
      </c>
      <c r="E3300" s="54">
        <v>60</v>
      </c>
      <c r="F3300" s="42">
        <v>45812.606944444444</v>
      </c>
      <c r="G3300" s="40"/>
      <c r="H3300" s="40"/>
    </row>
    <row r="3301" spans="1:8" x14ac:dyDescent="0.25">
      <c r="A3301" s="46" t="str">
        <f t="shared" si="128"/>
        <v>DESP#000057711771</v>
      </c>
      <c r="B3301" s="41" t="s">
        <v>13125</v>
      </c>
      <c r="C3301" s="41"/>
      <c r="D3301" s="41" t="s">
        <v>12567</v>
      </c>
      <c r="E3301" s="54">
        <v>253.31</v>
      </c>
      <c r="F3301" s="42">
        <v>45812.606944444444</v>
      </c>
      <c r="G3301" s="40"/>
      <c r="H3301" s="40"/>
    </row>
    <row r="3302" spans="1:8" x14ac:dyDescent="0.25">
      <c r="A3302" s="46" t="str">
        <f t="shared" si="128"/>
        <v>DESP#000057770432</v>
      </c>
      <c r="B3302" s="41" t="s">
        <v>13126</v>
      </c>
      <c r="C3302" s="41"/>
      <c r="D3302" s="41" t="s">
        <v>12687</v>
      </c>
      <c r="E3302" s="54">
        <v>118.11</v>
      </c>
      <c r="F3302" s="42">
        <v>45812.606944444444</v>
      </c>
      <c r="G3302" s="40"/>
      <c r="H3302" s="40"/>
    </row>
    <row r="3303" spans="1:8" x14ac:dyDescent="0.25">
      <c r="A3303" s="46" t="str">
        <f t="shared" si="128"/>
        <v>DESP#000057770883</v>
      </c>
      <c r="B3303" s="41" t="s">
        <v>13127</v>
      </c>
      <c r="C3303" s="41"/>
      <c r="D3303" s="41" t="s">
        <v>12467</v>
      </c>
      <c r="E3303" s="54">
        <v>370</v>
      </c>
      <c r="F3303" s="42">
        <v>45812.606944444444</v>
      </c>
      <c r="G3303" s="40"/>
      <c r="H3303" s="40"/>
    </row>
    <row r="3304" spans="1:8" x14ac:dyDescent="0.25">
      <c r="A3304" s="46" t="str">
        <f t="shared" si="128"/>
        <v>DESP#000057794317</v>
      </c>
      <c r="B3304" s="41" t="s">
        <v>13128</v>
      </c>
      <c r="C3304" s="41"/>
      <c r="D3304" s="41" t="s">
        <v>12583</v>
      </c>
      <c r="E3304" s="54">
        <v>664.85</v>
      </c>
      <c r="F3304" s="42">
        <v>45812.606944444444</v>
      </c>
      <c r="G3304" s="40"/>
      <c r="H3304" s="40"/>
    </row>
    <row r="3305" spans="1:8" x14ac:dyDescent="0.25">
      <c r="A3305" s="46" t="str">
        <f t="shared" si="128"/>
        <v>DESP#000057821975</v>
      </c>
      <c r="B3305" s="41" t="s">
        <v>13129</v>
      </c>
      <c r="C3305" s="41"/>
      <c r="D3305" s="41" t="s">
        <v>12565</v>
      </c>
      <c r="E3305" s="54">
        <v>442.34</v>
      </c>
      <c r="F3305" s="42">
        <v>45812.606944444444</v>
      </c>
      <c r="G3305" s="40"/>
      <c r="H3305" s="40"/>
    </row>
    <row r="3306" spans="1:8" x14ac:dyDescent="0.25">
      <c r="A3306" s="46" t="str">
        <f t="shared" si="128"/>
        <v>DESP#000057827193</v>
      </c>
      <c r="B3306" s="41" t="s">
        <v>13130</v>
      </c>
      <c r="C3306" s="41"/>
      <c r="D3306" s="41" t="s">
        <v>12432</v>
      </c>
      <c r="E3306" s="54">
        <v>490.18</v>
      </c>
      <c r="F3306" s="42">
        <v>45812.606944444444</v>
      </c>
      <c r="G3306" s="40"/>
      <c r="H3306" s="40"/>
    </row>
    <row r="3307" spans="1:8" x14ac:dyDescent="0.25">
      <c r="A3307" s="46" t="str">
        <f t="shared" si="128"/>
        <v>DESP#000057827460</v>
      </c>
      <c r="B3307" s="41" t="s">
        <v>13131</v>
      </c>
      <c r="C3307" s="41"/>
      <c r="D3307" s="41" t="s">
        <v>13132</v>
      </c>
      <c r="E3307" s="54">
        <v>84.91</v>
      </c>
      <c r="F3307" s="42">
        <v>45812.606944444444</v>
      </c>
      <c r="G3307" s="40"/>
      <c r="H3307" s="40"/>
    </row>
    <row r="3308" spans="1:8" x14ac:dyDescent="0.25">
      <c r="A3308" s="46" t="str">
        <f t="shared" si="128"/>
        <v>0042873104067191000160</v>
      </c>
      <c r="B3308" s="41" t="s">
        <v>2163</v>
      </c>
      <c r="C3308" s="41" t="s">
        <v>1403</v>
      </c>
      <c r="D3308" s="41" t="s">
        <v>5103</v>
      </c>
      <c r="E3308" s="54">
        <v>778.8</v>
      </c>
      <c r="F3308" s="42">
        <v>45812.609722222223</v>
      </c>
      <c r="G3308" s="40"/>
      <c r="H3308" s="40"/>
    </row>
    <row r="3309" spans="1:8" x14ac:dyDescent="0.25">
      <c r="A3309" s="46" t="str">
        <f t="shared" si="128"/>
        <v>ADTO#000057502627</v>
      </c>
      <c r="B3309" s="41" t="s">
        <v>13133</v>
      </c>
      <c r="C3309" s="41"/>
      <c r="D3309" s="41" t="s">
        <v>13134</v>
      </c>
      <c r="E3309" s="54">
        <v>925</v>
      </c>
      <c r="F3309" s="42">
        <v>45812.609722222223</v>
      </c>
      <c r="G3309" s="40"/>
      <c r="H3309" s="40"/>
    </row>
    <row r="3310" spans="1:8" x14ac:dyDescent="0.25">
      <c r="A3310" s="46" t="str">
        <f t="shared" si="128"/>
        <v>ADTO#000057535724</v>
      </c>
      <c r="B3310" s="41" t="s">
        <v>13135</v>
      </c>
      <c r="C3310" s="41"/>
      <c r="D3310" s="41" t="s">
        <v>13136</v>
      </c>
      <c r="E3310" s="54">
        <v>555</v>
      </c>
      <c r="F3310" s="42">
        <v>45812.609722222223</v>
      </c>
      <c r="G3310" s="40"/>
      <c r="H3310" s="40"/>
    </row>
    <row r="3311" spans="1:8" x14ac:dyDescent="0.25">
      <c r="A3311" s="46" t="str">
        <f t="shared" si="128"/>
        <v>ADTO#000057535998</v>
      </c>
      <c r="B3311" s="41" t="s">
        <v>13137</v>
      </c>
      <c r="C3311" s="41"/>
      <c r="D3311" s="41" t="s">
        <v>13138</v>
      </c>
      <c r="E3311" s="54">
        <v>555</v>
      </c>
      <c r="F3311" s="42">
        <v>45812.609722222223</v>
      </c>
      <c r="G3311" s="40"/>
      <c r="H3311" s="40"/>
    </row>
    <row r="3312" spans="1:8" x14ac:dyDescent="0.25">
      <c r="A3312" s="46" t="str">
        <f t="shared" si="128"/>
        <v>ADTO#000057711943</v>
      </c>
      <c r="B3312" s="41" t="s">
        <v>13139</v>
      </c>
      <c r="C3312" s="41"/>
      <c r="D3312" s="41" t="s">
        <v>13140</v>
      </c>
      <c r="E3312" s="54">
        <v>925</v>
      </c>
      <c r="F3312" s="42">
        <v>45812.609722222223</v>
      </c>
      <c r="G3312" s="40"/>
      <c r="H3312" s="40"/>
    </row>
    <row r="3313" spans="1:8" x14ac:dyDescent="0.25">
      <c r="A3313" s="46" t="str">
        <f t="shared" si="128"/>
        <v>ADTO#000057756809</v>
      </c>
      <c r="B3313" s="41" t="s">
        <v>13141</v>
      </c>
      <c r="C3313" s="41"/>
      <c r="D3313" s="41" t="s">
        <v>13142</v>
      </c>
      <c r="E3313" s="54">
        <v>925</v>
      </c>
      <c r="F3313" s="42">
        <v>45812.609722222223</v>
      </c>
      <c r="G3313" s="40"/>
      <c r="H3313" s="40"/>
    </row>
    <row r="3314" spans="1:8" x14ac:dyDescent="0.25">
      <c r="A3314" s="46" t="str">
        <f t="shared" si="128"/>
        <v>ADTO#000057770337</v>
      </c>
      <c r="B3314" s="41" t="s">
        <v>13143</v>
      </c>
      <c r="C3314" s="41"/>
      <c r="D3314" s="41" t="s">
        <v>12764</v>
      </c>
      <c r="E3314" s="54">
        <v>1110</v>
      </c>
      <c r="F3314" s="42">
        <v>45812.609722222223</v>
      </c>
      <c r="G3314" s="40"/>
      <c r="H3314" s="40"/>
    </row>
    <row r="3315" spans="1:8" x14ac:dyDescent="0.25">
      <c r="A3315" s="46" t="str">
        <f t="shared" si="128"/>
        <v>0000398021213106000143</v>
      </c>
      <c r="B3315" s="41" t="s">
        <v>2167</v>
      </c>
      <c r="C3315" s="41" t="s">
        <v>431</v>
      </c>
      <c r="D3315" s="41" t="s">
        <v>5004</v>
      </c>
      <c r="E3315" s="54">
        <v>67049.73</v>
      </c>
      <c r="F3315" s="42">
        <v>45812.611805555556</v>
      </c>
      <c r="G3315" s="40"/>
      <c r="H3315" s="40"/>
    </row>
    <row r="3316" spans="1:8" x14ac:dyDescent="0.25">
      <c r="A3316" s="46" t="str">
        <f t="shared" si="128"/>
        <v>243300005468</v>
      </c>
      <c r="B3316" s="41" t="s">
        <v>13144</v>
      </c>
      <c r="C3316" s="41" t="s">
        <v>144</v>
      </c>
      <c r="D3316" s="41" t="s">
        <v>3480</v>
      </c>
      <c r="E3316" s="54">
        <v>599</v>
      </c>
      <c r="F3316" s="42">
        <v>45812.617361111108</v>
      </c>
      <c r="G3316" s="40"/>
      <c r="H3316" s="40"/>
    </row>
    <row r="3317" spans="1:8" x14ac:dyDescent="0.25">
      <c r="A3317" s="46" t="str">
        <f t="shared" si="128"/>
        <v xml:space="preserve">0063291764601925000502  </v>
      </c>
      <c r="B3317" s="41" t="s">
        <v>13145</v>
      </c>
      <c r="C3317" s="41" t="s">
        <v>1695</v>
      </c>
      <c r="D3317" s="41" t="s">
        <v>10411</v>
      </c>
      <c r="E3317" s="54">
        <v>850</v>
      </c>
      <c r="F3317" s="42">
        <v>45812.623611111114</v>
      </c>
      <c r="G3317" s="40"/>
      <c r="H3317" s="40"/>
    </row>
    <row r="3318" spans="1:8" x14ac:dyDescent="0.25">
      <c r="A3318" s="46" t="str">
        <f t="shared" si="128"/>
        <v>00003980 - NC21213106000143</v>
      </c>
      <c r="B3318" s="41" t="s">
        <v>13146</v>
      </c>
      <c r="C3318" s="41" t="s">
        <v>431</v>
      </c>
      <c r="D3318" s="41" t="s">
        <v>5004</v>
      </c>
      <c r="E3318" s="54">
        <v>-2383.9899999999998</v>
      </c>
      <c r="F3318" s="42">
        <v>45812.625</v>
      </c>
      <c r="G3318" s="40"/>
      <c r="H3318" s="40"/>
    </row>
    <row r="3319" spans="1:8" x14ac:dyDescent="0.25">
      <c r="A3319" s="46" t="str">
        <f t="shared" si="128"/>
        <v>0070645621997241000127</v>
      </c>
      <c r="B3319" s="41" t="s">
        <v>13147</v>
      </c>
      <c r="C3319" s="41" t="s">
        <v>1932</v>
      </c>
      <c r="D3319" s="41" t="s">
        <v>10202</v>
      </c>
      <c r="E3319" s="54">
        <v>1776.28</v>
      </c>
      <c r="F3319" s="42">
        <v>45812.632638888892</v>
      </c>
      <c r="G3319" s="40"/>
      <c r="H3319" s="40"/>
    </row>
    <row r="3320" spans="1:8" x14ac:dyDescent="0.25">
      <c r="A3320" s="46" t="str">
        <f t="shared" si="128"/>
        <v>0000005949439791000140</v>
      </c>
      <c r="B3320" s="41" t="s">
        <v>13148</v>
      </c>
      <c r="C3320" s="41" t="s">
        <v>13149</v>
      </c>
      <c r="D3320" s="41" t="s">
        <v>13150</v>
      </c>
      <c r="E3320" s="54">
        <v>0</v>
      </c>
      <c r="F3320" s="42">
        <v>45812.636805555558</v>
      </c>
      <c r="G3320" s="40"/>
      <c r="H3320" s="40"/>
    </row>
    <row r="3321" spans="1:8" x14ac:dyDescent="0.25">
      <c r="A3321" s="46" t="str">
        <f t="shared" si="128"/>
        <v>DEV 05/202512774017000185</v>
      </c>
      <c r="B3321" s="41" t="s">
        <v>13151</v>
      </c>
      <c r="C3321" s="41" t="s">
        <v>13152</v>
      </c>
      <c r="D3321" s="41" t="s">
        <v>13153</v>
      </c>
      <c r="E3321" s="54">
        <v>3425.67</v>
      </c>
      <c r="F3321" s="42">
        <v>45812.63958333333</v>
      </c>
      <c r="G3321" s="40"/>
      <c r="H3321" s="40"/>
    </row>
    <row r="3322" spans="1:8" x14ac:dyDescent="0.25">
      <c r="A3322" s="46" t="str">
        <f t="shared" si="128"/>
        <v>0767838672381189000110</v>
      </c>
      <c r="B3322" s="41" t="s">
        <v>2039</v>
      </c>
      <c r="C3322" s="41" t="s">
        <v>101</v>
      </c>
      <c r="D3322" s="41" t="s">
        <v>4872</v>
      </c>
      <c r="E3322" s="54">
        <v>2400296.19</v>
      </c>
      <c r="F3322" s="149">
        <v>45812.648611111108</v>
      </c>
      <c r="G3322" s="40"/>
      <c r="H3322" s="40"/>
    </row>
    <row r="3323" spans="1:8" x14ac:dyDescent="0.25">
      <c r="A3323" s="46" t="str">
        <f t="shared" si="128"/>
        <v>00000338R28175260000117</v>
      </c>
      <c r="B3323" s="41" t="s">
        <v>13154</v>
      </c>
      <c r="C3323" s="41" t="s">
        <v>433</v>
      </c>
      <c r="D3323" s="41" t="s">
        <v>5891</v>
      </c>
      <c r="E3323" s="54">
        <v>544161.72</v>
      </c>
      <c r="F3323" s="42">
        <v>45812.661805555559</v>
      </c>
      <c r="G3323" s="40"/>
      <c r="H3323" s="40"/>
    </row>
    <row r="3324" spans="1:8" x14ac:dyDescent="0.25">
      <c r="A3324" s="46" t="str">
        <f t="shared" si="128"/>
        <v>ADTO 16.05.202510490181000135</v>
      </c>
      <c r="B3324" s="41" t="s">
        <v>13155</v>
      </c>
      <c r="C3324" s="41" t="s">
        <v>7219</v>
      </c>
      <c r="D3324" s="41" t="s">
        <v>7220</v>
      </c>
      <c r="E3324" s="54">
        <v>1553.97</v>
      </c>
      <c r="F3324" s="42">
        <v>45812.670138888891</v>
      </c>
      <c r="G3324" s="40"/>
      <c r="H3324" s="40"/>
    </row>
    <row r="3325" spans="1:8" x14ac:dyDescent="0.25">
      <c r="A3325" s="46" t="str">
        <f t="shared" si="128"/>
        <v>00012598R30127872000186</v>
      </c>
      <c r="B3325" s="41" t="s">
        <v>13156</v>
      </c>
      <c r="C3325" s="41" t="s">
        <v>47</v>
      </c>
      <c r="D3325" s="41" t="s">
        <v>4409</v>
      </c>
      <c r="E3325" s="54">
        <v>0</v>
      </c>
      <c r="F3325" s="42">
        <v>45812.670138888891</v>
      </c>
      <c r="G3325" s="40"/>
      <c r="H3325" s="40"/>
    </row>
    <row r="3326" spans="1:8" x14ac:dyDescent="0.25">
      <c r="A3326" s="46" t="str">
        <f t="shared" si="128"/>
        <v>0768238272381189000110</v>
      </c>
      <c r="B3326" s="41" t="s">
        <v>2087</v>
      </c>
      <c r="C3326" s="41" t="s">
        <v>101</v>
      </c>
      <c r="D3326" s="41" t="s">
        <v>4872</v>
      </c>
      <c r="E3326" s="54">
        <v>1023841.84</v>
      </c>
      <c r="F3326" s="149">
        <v>45812.674305555556</v>
      </c>
      <c r="G3326" s="40"/>
      <c r="H3326" s="40"/>
    </row>
    <row r="3327" spans="1:8" x14ac:dyDescent="0.25">
      <c r="A3327" s="46" t="str">
        <f t="shared" si="128"/>
        <v>00012598RR - NC30127872000186</v>
      </c>
      <c r="B3327" s="41" t="s">
        <v>13157</v>
      </c>
      <c r="C3327" s="41" t="s">
        <v>47</v>
      </c>
      <c r="D3327" s="41" t="s">
        <v>4409</v>
      </c>
      <c r="E3327" s="54">
        <v>-2672.14</v>
      </c>
      <c r="F3327" s="42">
        <v>45812.675694444442</v>
      </c>
      <c r="G3327" s="40"/>
      <c r="H3327" s="40"/>
    </row>
    <row r="3328" spans="1:8" x14ac:dyDescent="0.25">
      <c r="A3328" s="46" t="str">
        <f t="shared" si="128"/>
        <v>0188135744668522000131</v>
      </c>
      <c r="B3328" s="41" t="s">
        <v>13158</v>
      </c>
      <c r="C3328" s="41" t="s">
        <v>10940</v>
      </c>
      <c r="D3328" s="41" t="s">
        <v>10941</v>
      </c>
      <c r="E3328" s="54">
        <v>104.17</v>
      </c>
      <c r="F3328" s="42">
        <v>45812.676388888889</v>
      </c>
      <c r="G3328" s="40"/>
      <c r="H3328" s="40"/>
    </row>
    <row r="3329" spans="1:8" x14ac:dyDescent="0.25">
      <c r="A3329" s="46" t="str">
        <f t="shared" si="128"/>
        <v>DEV 05/202530418547000172</v>
      </c>
      <c r="B3329" s="41" t="s">
        <v>13151</v>
      </c>
      <c r="C3329" s="41" t="s">
        <v>13159</v>
      </c>
      <c r="D3329" s="41" t="s">
        <v>13160</v>
      </c>
      <c r="E3329" s="54">
        <v>5348.93</v>
      </c>
      <c r="F3329" s="42">
        <v>45812.68472222222</v>
      </c>
      <c r="G3329" s="40"/>
      <c r="H3329" s="40"/>
    </row>
    <row r="3330" spans="1:8" x14ac:dyDescent="0.25">
      <c r="A3330" s="46" t="str">
        <f t="shared" si="128"/>
        <v>00012598RR30127872000186</v>
      </c>
      <c r="B3330" s="41" t="s">
        <v>13161</v>
      </c>
      <c r="C3330" s="41" t="s">
        <v>47</v>
      </c>
      <c r="D3330" s="41" t="s">
        <v>4409</v>
      </c>
      <c r="E3330" s="54">
        <v>618435.1</v>
      </c>
      <c r="F3330" s="42">
        <v>45812.688194444447</v>
      </c>
      <c r="G3330" s="40"/>
      <c r="H3330" s="40"/>
    </row>
    <row r="3331" spans="1:8" x14ac:dyDescent="0.25">
      <c r="A3331" s="46" t="str">
        <f t="shared" si="128"/>
        <v>00006245 - NC03143181000101</v>
      </c>
      <c r="B3331" s="41" t="s">
        <v>13162</v>
      </c>
      <c r="C3331" s="41" t="s">
        <v>415</v>
      </c>
      <c r="D3331" s="41" t="s">
        <v>10819</v>
      </c>
      <c r="E3331" s="54">
        <v>-8071.51</v>
      </c>
      <c r="F3331" s="42">
        <v>45812.711111111108</v>
      </c>
      <c r="G3331" s="40"/>
      <c r="H3331" s="40"/>
    </row>
    <row r="3332" spans="1:8" x14ac:dyDescent="0.25">
      <c r="A3332" s="46" t="str">
        <f t="shared" si="128"/>
        <v>0039974495767943000231</v>
      </c>
      <c r="B3332" s="41" t="s">
        <v>13163</v>
      </c>
      <c r="C3332" s="41" t="s">
        <v>4554</v>
      </c>
      <c r="D3332" s="41" t="s">
        <v>4553</v>
      </c>
      <c r="E3332" s="54">
        <v>5376.07</v>
      </c>
      <c r="F3332" s="42">
        <v>45812.757638888892</v>
      </c>
      <c r="G3332" s="40"/>
      <c r="H3332" s="40"/>
    </row>
    <row r="3333" spans="1:8" x14ac:dyDescent="0.25">
      <c r="A3333" s="46" t="str">
        <f t="shared" si="128"/>
        <v>1989-525040045SELFBOOKING</v>
      </c>
      <c r="B3333" s="41" t="s">
        <v>13164</v>
      </c>
      <c r="C3333" s="41" t="s">
        <v>12603</v>
      </c>
      <c r="D3333" s="41" t="s">
        <v>12604</v>
      </c>
      <c r="E3333" s="54">
        <v>1645.04</v>
      </c>
      <c r="F3333" s="42">
        <v>45813.041666666664</v>
      </c>
      <c r="G3333" s="40"/>
      <c r="H3333" s="40"/>
    </row>
    <row r="3334" spans="1:8" x14ac:dyDescent="0.25">
      <c r="A3334" s="46" t="str">
        <f t="shared" si="128"/>
        <v>1939-525040103SELFBOOKING</v>
      </c>
      <c r="B3334" s="41" t="s">
        <v>13165</v>
      </c>
      <c r="C3334" s="41" t="s">
        <v>12603</v>
      </c>
      <c r="D3334" s="41" t="s">
        <v>12604</v>
      </c>
      <c r="E3334" s="54">
        <v>3567.06</v>
      </c>
      <c r="F3334" s="42">
        <v>45813.042361111111</v>
      </c>
      <c r="G3334" s="40"/>
      <c r="H3334" s="40"/>
    </row>
    <row r="3335" spans="1:8" x14ac:dyDescent="0.25">
      <c r="A3335" s="46" t="str">
        <f t="shared" si="128"/>
        <v>2277-525040117SELFBOOKING</v>
      </c>
      <c r="B3335" s="41" t="s">
        <v>13166</v>
      </c>
      <c r="C3335" s="41" t="s">
        <v>12603</v>
      </c>
      <c r="D3335" s="41" t="s">
        <v>12604</v>
      </c>
      <c r="E3335" s="54">
        <v>3141.06</v>
      </c>
      <c r="F3335" s="42">
        <v>45813.042361111111</v>
      </c>
      <c r="G3335" s="40"/>
      <c r="H3335" s="40"/>
    </row>
    <row r="3336" spans="1:8" x14ac:dyDescent="0.25">
      <c r="A3336" s="46" t="str">
        <f t="shared" si="128"/>
        <v>2245-525040128SELFBOOKING</v>
      </c>
      <c r="B3336" s="41" t="s">
        <v>13167</v>
      </c>
      <c r="C3336" s="41" t="s">
        <v>12603</v>
      </c>
      <c r="D3336" s="41" t="s">
        <v>12604</v>
      </c>
      <c r="E3336" s="54">
        <v>2769.69</v>
      </c>
      <c r="F3336" s="42">
        <v>45813.042361111111</v>
      </c>
      <c r="G3336" s="40"/>
      <c r="H3336" s="40"/>
    </row>
    <row r="3337" spans="1:8" x14ac:dyDescent="0.25">
      <c r="A3337" s="46" t="str">
        <f t="shared" si="128"/>
        <v>1990-525040138SELFBOOKING</v>
      </c>
      <c r="B3337" s="41" t="s">
        <v>13168</v>
      </c>
      <c r="C3337" s="41" t="s">
        <v>12603</v>
      </c>
      <c r="D3337" s="41" t="s">
        <v>12604</v>
      </c>
      <c r="E3337" s="54">
        <v>3177.6</v>
      </c>
      <c r="F3337" s="42">
        <v>45813.042361111111</v>
      </c>
      <c r="G3337" s="40"/>
      <c r="H3337" s="40"/>
    </row>
    <row r="3338" spans="1:8" x14ac:dyDescent="0.25">
      <c r="A3338" s="46" t="str">
        <f t="shared" si="128"/>
        <v>791-525040150SELFBOOKING</v>
      </c>
      <c r="B3338" s="41" t="s">
        <v>13169</v>
      </c>
      <c r="C3338" s="41" t="s">
        <v>12603</v>
      </c>
      <c r="D3338" s="41" t="s">
        <v>12604</v>
      </c>
      <c r="E3338" s="54">
        <v>3177.6</v>
      </c>
      <c r="F3338" s="42">
        <v>45813.042361111111</v>
      </c>
      <c r="G3338" s="40"/>
      <c r="H3338" s="40"/>
    </row>
    <row r="3339" spans="1:8" x14ac:dyDescent="0.25">
      <c r="A3339" s="46" t="str">
        <f t="shared" si="128"/>
        <v>02333-525040201SELFBOOKING</v>
      </c>
      <c r="B3339" s="41" t="s">
        <v>13170</v>
      </c>
      <c r="C3339" s="41" t="s">
        <v>12603</v>
      </c>
      <c r="D3339" s="41" t="s">
        <v>12604</v>
      </c>
      <c r="E3339" s="54">
        <v>1479.25</v>
      </c>
      <c r="F3339" s="42">
        <v>45813.043055555558</v>
      </c>
      <c r="G3339" s="40"/>
      <c r="H3339" s="40"/>
    </row>
    <row r="3340" spans="1:8" x14ac:dyDescent="0.25">
      <c r="A3340" s="46" t="str">
        <f t="shared" si="128"/>
        <v>02295-525040211SELFBOOKING</v>
      </c>
      <c r="B3340" s="41" t="s">
        <v>13171</v>
      </c>
      <c r="C3340" s="41" t="s">
        <v>12603</v>
      </c>
      <c r="D3340" s="41" t="s">
        <v>12604</v>
      </c>
      <c r="E3340" s="54">
        <v>2885.31</v>
      </c>
      <c r="F3340" s="42">
        <v>45813.043055555558</v>
      </c>
      <c r="G3340" s="40"/>
      <c r="H3340" s="40"/>
    </row>
    <row r="3341" spans="1:8" x14ac:dyDescent="0.25">
      <c r="A3341" s="46" t="str">
        <f t="shared" si="128"/>
        <v>828-525040222SELFBOOKING</v>
      </c>
      <c r="B3341" s="41" t="s">
        <v>13172</v>
      </c>
      <c r="C3341" s="41" t="s">
        <v>12603</v>
      </c>
      <c r="D3341" s="41" t="s">
        <v>12604</v>
      </c>
      <c r="E3341" s="54">
        <v>2885.31</v>
      </c>
      <c r="F3341" s="42">
        <v>45813.043055555558</v>
      </c>
      <c r="G3341" s="40"/>
      <c r="H3341" s="40"/>
    </row>
    <row r="3342" spans="1:8" x14ac:dyDescent="0.25">
      <c r="A3342" s="46" t="str">
        <f t="shared" si="128"/>
        <v>1921-525040253SELFBOOKING</v>
      </c>
      <c r="B3342" s="41" t="s">
        <v>13173</v>
      </c>
      <c r="C3342" s="41" t="s">
        <v>12603</v>
      </c>
      <c r="D3342" s="41" t="s">
        <v>12604</v>
      </c>
      <c r="E3342" s="54">
        <v>2785.73</v>
      </c>
      <c r="F3342" s="42">
        <v>45813.043055555558</v>
      </c>
      <c r="G3342" s="40"/>
      <c r="H3342" s="40"/>
    </row>
    <row r="3343" spans="1:8" x14ac:dyDescent="0.25">
      <c r="A3343" s="46" t="str">
        <f t="shared" si="128"/>
        <v>2278-525040420SELFBOOKING</v>
      </c>
      <c r="B3343" s="41" t="s">
        <v>13174</v>
      </c>
      <c r="C3343" s="41" t="s">
        <v>12603</v>
      </c>
      <c r="D3343" s="41" t="s">
        <v>12604</v>
      </c>
      <c r="E3343" s="54">
        <v>614.25</v>
      </c>
      <c r="F3343" s="42">
        <v>45813.044444444444</v>
      </c>
      <c r="G3343" s="40"/>
      <c r="H3343" s="40"/>
    </row>
    <row r="3344" spans="1:8" x14ac:dyDescent="0.25">
      <c r="A3344" s="46" t="str">
        <f t="shared" si="128"/>
        <v>1555-525040748SELFBOOKING</v>
      </c>
      <c r="B3344" s="41" t="s">
        <v>13175</v>
      </c>
      <c r="C3344" s="41" t="s">
        <v>12603</v>
      </c>
      <c r="D3344" s="41" t="s">
        <v>12604</v>
      </c>
      <c r="E3344" s="54">
        <v>2288.0500000000002</v>
      </c>
      <c r="F3344" s="42">
        <v>45813.046527777777</v>
      </c>
      <c r="G3344" s="40"/>
      <c r="H3344" s="40"/>
    </row>
    <row r="3345" spans="1:8" x14ac:dyDescent="0.25">
      <c r="A3345" s="46" t="str">
        <f t="shared" si="128"/>
        <v>0005512560028354000176</v>
      </c>
      <c r="B3345" s="41" t="s">
        <v>13176</v>
      </c>
      <c r="C3345" s="41" t="s">
        <v>13177</v>
      </c>
      <c r="D3345" s="41" t="s">
        <v>13178</v>
      </c>
      <c r="E3345" s="54">
        <v>12506.9</v>
      </c>
      <c r="F3345" s="42">
        <v>45813.355555555558</v>
      </c>
      <c r="G3345" s="40"/>
      <c r="H3345" s="40"/>
    </row>
    <row r="3346" spans="1:8" x14ac:dyDescent="0.25">
      <c r="A3346" s="46" t="str">
        <f t="shared" si="128"/>
        <v>0004413227799618000110</v>
      </c>
      <c r="B3346" s="41" t="s">
        <v>13179</v>
      </c>
      <c r="C3346" s="41" t="s">
        <v>12424</v>
      </c>
      <c r="D3346" s="41" t="s">
        <v>12425</v>
      </c>
      <c r="E3346" s="54">
        <v>730</v>
      </c>
      <c r="F3346" s="42">
        <v>45813.365972222222</v>
      </c>
      <c r="G3346" s="40"/>
      <c r="H3346" s="40"/>
    </row>
    <row r="3347" spans="1:8" x14ac:dyDescent="0.25">
      <c r="A3347" s="46" t="str">
        <f t="shared" si="128"/>
        <v>0002090100242351000109</v>
      </c>
      <c r="B3347" s="41" t="s">
        <v>13180</v>
      </c>
      <c r="C3347" s="41" t="s">
        <v>13181</v>
      </c>
      <c r="D3347" s="41" t="s">
        <v>13182</v>
      </c>
      <c r="E3347" s="54">
        <v>9975</v>
      </c>
      <c r="F3347" s="42">
        <v>45813.368055555555</v>
      </c>
      <c r="G3347" s="40"/>
      <c r="H3347" s="40"/>
    </row>
    <row r="3348" spans="1:8" x14ac:dyDescent="0.25">
      <c r="A3348" s="46" t="str">
        <f t="shared" si="128"/>
        <v>0070644521997241000127</v>
      </c>
      <c r="B3348" s="41" t="s">
        <v>13183</v>
      </c>
      <c r="C3348" s="41" t="s">
        <v>1932</v>
      </c>
      <c r="D3348" s="41" t="s">
        <v>10202</v>
      </c>
      <c r="E3348" s="54">
        <v>1736.43</v>
      </c>
      <c r="F3348" s="42">
        <v>45813.37222222222</v>
      </c>
      <c r="G3348" s="40"/>
      <c r="H3348" s="40"/>
    </row>
    <row r="3349" spans="1:8" x14ac:dyDescent="0.25">
      <c r="A3349" s="46" t="str">
        <f t="shared" si="128"/>
        <v>0076264237054319000100</v>
      </c>
      <c r="B3349" s="41" t="s">
        <v>13184</v>
      </c>
      <c r="C3349" s="41" t="s">
        <v>4810</v>
      </c>
      <c r="D3349" s="41" t="s">
        <v>4811</v>
      </c>
      <c r="E3349" s="54">
        <v>3479.14</v>
      </c>
      <c r="F3349" s="42">
        <v>45813.375</v>
      </c>
      <c r="G3349" s="40"/>
      <c r="H3349" s="40"/>
    </row>
    <row r="3350" spans="1:8" x14ac:dyDescent="0.25">
      <c r="A3350" s="46" t="str">
        <f t="shared" si="128"/>
        <v>0025821059664391000191</v>
      </c>
      <c r="B3350" s="41" t="s">
        <v>13185</v>
      </c>
      <c r="C3350" s="41" t="s">
        <v>13186</v>
      </c>
      <c r="D3350" s="41" t="s">
        <v>13187</v>
      </c>
      <c r="E3350" s="54">
        <v>5551.75</v>
      </c>
      <c r="F3350" s="42">
        <v>45813.381944444445</v>
      </c>
      <c r="G3350" s="40"/>
      <c r="H3350" s="40"/>
    </row>
    <row r="3351" spans="1:8" x14ac:dyDescent="0.25">
      <c r="A3351" s="46" t="str">
        <f t="shared" si="128"/>
        <v>0000448410705673000109</v>
      </c>
      <c r="B3351" s="41" t="s">
        <v>13188</v>
      </c>
      <c r="C3351" s="41" t="s">
        <v>11060</v>
      </c>
      <c r="D3351" s="41" t="s">
        <v>11061</v>
      </c>
      <c r="E3351" s="54">
        <v>87.5</v>
      </c>
      <c r="F3351" s="42">
        <v>45813.384722222225</v>
      </c>
      <c r="G3351" s="40"/>
      <c r="H3351" s="40"/>
    </row>
    <row r="3352" spans="1:8" x14ac:dyDescent="0.25">
      <c r="A3352" s="46" t="str">
        <f t="shared" si="128"/>
        <v>0012626451425213000104</v>
      </c>
      <c r="B3352" s="41" t="s">
        <v>13189</v>
      </c>
      <c r="C3352" s="41" t="s">
        <v>13190</v>
      </c>
      <c r="D3352" s="41" t="s">
        <v>13191</v>
      </c>
      <c r="E3352" s="54">
        <v>1461.93</v>
      </c>
      <c r="F3352" s="42">
        <v>45813.386805555558</v>
      </c>
      <c r="G3352" s="40"/>
      <c r="H3352" s="40"/>
    </row>
    <row r="3353" spans="1:8" x14ac:dyDescent="0.25">
      <c r="A3353" s="46" t="str">
        <f t="shared" si="128"/>
        <v>0009699302214604000670</v>
      </c>
      <c r="B3353" s="41" t="s">
        <v>13192</v>
      </c>
      <c r="C3353" s="41" t="s">
        <v>13193</v>
      </c>
      <c r="D3353" s="41" t="s">
        <v>13194</v>
      </c>
      <c r="E3353" s="54">
        <v>1000</v>
      </c>
      <c r="F3353" s="42">
        <v>45813.400694444441</v>
      </c>
      <c r="G3353" s="40"/>
      <c r="H3353" s="40"/>
    </row>
    <row r="3354" spans="1:8" x14ac:dyDescent="0.25">
      <c r="A3354" s="46" t="str">
        <f t="shared" si="128"/>
        <v>DESP#000057787208</v>
      </c>
      <c r="B3354" s="41" t="s">
        <v>13195</v>
      </c>
      <c r="C3354" s="41"/>
      <c r="D3354" s="41" t="s">
        <v>13196</v>
      </c>
      <c r="E3354" s="54">
        <v>503.36</v>
      </c>
      <c r="F3354" s="42">
        <v>45813.400694444441</v>
      </c>
      <c r="G3354" s="40"/>
      <c r="H3354" s="40"/>
    </row>
    <row r="3355" spans="1:8" x14ac:dyDescent="0.25">
      <c r="A3355" s="46" t="str">
        <f t="shared" si="128"/>
        <v>DESP#000057817680</v>
      </c>
      <c r="B3355" s="41" t="s">
        <v>13197</v>
      </c>
      <c r="C3355" s="41"/>
      <c r="D3355" s="41" t="s">
        <v>12588</v>
      </c>
      <c r="E3355" s="54">
        <v>93.1</v>
      </c>
      <c r="F3355" s="42">
        <v>45813.400694444441</v>
      </c>
      <c r="G3355" s="40"/>
      <c r="H3355" s="40"/>
    </row>
    <row r="3356" spans="1:8" x14ac:dyDescent="0.25">
      <c r="A3356" s="46" t="str">
        <f t="shared" si="128"/>
        <v>0002741119704009000101</v>
      </c>
      <c r="B3356" s="41" t="s">
        <v>13198</v>
      </c>
      <c r="C3356" s="41" t="s">
        <v>13199</v>
      </c>
      <c r="D3356" s="41" t="s">
        <v>13200</v>
      </c>
      <c r="E3356" s="54">
        <v>565</v>
      </c>
      <c r="F3356" s="42">
        <v>45813.406944444447</v>
      </c>
      <c r="G3356" s="40"/>
      <c r="H3356" s="40"/>
    </row>
    <row r="3357" spans="1:8" x14ac:dyDescent="0.25">
      <c r="A3357" s="46" t="str">
        <f t="shared" si="128"/>
        <v>0099861326443804000159</v>
      </c>
      <c r="B3357" s="41" t="s">
        <v>13201</v>
      </c>
      <c r="C3357" s="41" t="s">
        <v>9298</v>
      </c>
      <c r="D3357" s="41" t="s">
        <v>9299</v>
      </c>
      <c r="E3357" s="54">
        <v>239.2</v>
      </c>
      <c r="F3357" s="42">
        <v>45813.409722222219</v>
      </c>
      <c r="G3357" s="40"/>
      <c r="H3357" s="40"/>
    </row>
    <row r="3358" spans="1:8" x14ac:dyDescent="0.25">
      <c r="A3358" s="46" t="str">
        <f t="shared" ref="A3358:A3413" si="129">B3358&amp;C3358</f>
        <v>0099861426443804000159</v>
      </c>
      <c r="B3358" s="41" t="s">
        <v>13202</v>
      </c>
      <c r="C3358" s="41" t="s">
        <v>9298</v>
      </c>
      <c r="D3358" s="41" t="s">
        <v>9299</v>
      </c>
      <c r="E3358" s="54">
        <v>57.75</v>
      </c>
      <c r="F3358" s="42">
        <v>45813.412499999999</v>
      </c>
      <c r="G3358" s="40"/>
      <c r="H3358" s="40"/>
    </row>
    <row r="3359" spans="1:8" x14ac:dyDescent="0.25">
      <c r="A3359" s="46" t="str">
        <f t="shared" si="129"/>
        <v>0099861026443804000159</v>
      </c>
      <c r="B3359" s="41" t="s">
        <v>13203</v>
      </c>
      <c r="C3359" s="41" t="s">
        <v>9298</v>
      </c>
      <c r="D3359" s="41" t="s">
        <v>9299</v>
      </c>
      <c r="E3359" s="54">
        <v>274.89</v>
      </c>
      <c r="F3359" s="42">
        <v>45813.415277777778</v>
      </c>
      <c r="G3359" s="40"/>
      <c r="H3359" s="40"/>
    </row>
    <row r="3360" spans="1:8" x14ac:dyDescent="0.25">
      <c r="A3360" s="46" t="str">
        <f t="shared" si="129"/>
        <v>ADTO#000057756844</v>
      </c>
      <c r="B3360" s="41" t="s">
        <v>13204</v>
      </c>
      <c r="C3360" s="41"/>
      <c r="D3360" s="41" t="s">
        <v>13205</v>
      </c>
      <c r="E3360" s="54">
        <v>370</v>
      </c>
      <c r="F3360" s="42">
        <v>45813.469444444447</v>
      </c>
      <c r="G3360" s="40"/>
      <c r="H3360" s="40"/>
    </row>
    <row r="3361" spans="1:8" x14ac:dyDescent="0.25">
      <c r="A3361" s="46" t="str">
        <f t="shared" si="129"/>
        <v>0000368686919719000146</v>
      </c>
      <c r="B3361" s="41" t="s">
        <v>13206</v>
      </c>
      <c r="C3361" s="41" t="s">
        <v>12452</v>
      </c>
      <c r="D3361" s="41" t="s">
        <v>12453</v>
      </c>
      <c r="E3361" s="54">
        <v>6392</v>
      </c>
      <c r="F3361" s="42">
        <v>45813.584027777775</v>
      </c>
      <c r="G3361" s="40"/>
      <c r="H3361" s="40"/>
    </row>
    <row r="3362" spans="1:8" x14ac:dyDescent="0.25">
      <c r="A3362" s="46" t="str">
        <f t="shared" si="129"/>
        <v>ADTO 16/05/202518739399000354</v>
      </c>
      <c r="B3362" s="41" t="s">
        <v>13207</v>
      </c>
      <c r="C3362" s="41" t="s">
        <v>13208</v>
      </c>
      <c r="D3362" s="41" t="s">
        <v>13209</v>
      </c>
      <c r="E3362" s="54">
        <v>2362.63</v>
      </c>
      <c r="F3362" s="42">
        <v>45813.62222222222</v>
      </c>
      <c r="G3362" s="40"/>
      <c r="H3362" s="40"/>
    </row>
    <row r="3363" spans="1:8" x14ac:dyDescent="0.25">
      <c r="A3363" s="46" t="str">
        <f t="shared" si="129"/>
        <v>1446899910490181000569</v>
      </c>
      <c r="B3363" s="41" t="s">
        <v>13210</v>
      </c>
      <c r="C3363" s="41" t="s">
        <v>13211</v>
      </c>
      <c r="D3363" s="41" t="s">
        <v>7220</v>
      </c>
      <c r="E3363" s="54">
        <v>1369.97</v>
      </c>
      <c r="F3363" s="42">
        <v>45813.656944444447</v>
      </c>
      <c r="G3363" s="40"/>
      <c r="H3363" s="40"/>
    </row>
    <row r="3364" spans="1:8" x14ac:dyDescent="0.25">
      <c r="A3364" s="46" t="str">
        <f t="shared" si="129"/>
        <v>05052025IEEE OPERATIONS</v>
      </c>
      <c r="B3364" s="41" t="s">
        <v>13212</v>
      </c>
      <c r="C3364" s="41" t="s">
        <v>13213</v>
      </c>
      <c r="D3364" s="41" t="s">
        <v>6277</v>
      </c>
      <c r="E3364" s="54">
        <v>367</v>
      </c>
      <c r="F3364" s="42">
        <v>45813.669444444444</v>
      </c>
      <c r="G3364" s="40"/>
      <c r="H3364" s="40"/>
    </row>
    <row r="3365" spans="1:8" x14ac:dyDescent="0.25">
      <c r="A3365" s="46" t="str">
        <f t="shared" si="129"/>
        <v>00080136 - NC57655334000110</v>
      </c>
      <c r="B3365" s="41" t="s">
        <v>13214</v>
      </c>
      <c r="C3365" s="41" t="s">
        <v>401</v>
      </c>
      <c r="D3365" s="41" t="s">
        <v>3238</v>
      </c>
      <c r="E3365" s="54">
        <v>-4754.24</v>
      </c>
      <c r="F3365" s="42">
        <v>45813.673611111109</v>
      </c>
      <c r="G3365" s="40"/>
      <c r="H3365" s="40"/>
    </row>
    <row r="3366" spans="1:8" x14ac:dyDescent="0.25">
      <c r="A3366" s="46" t="str">
        <f t="shared" si="129"/>
        <v>IEEE01-2829-1203-1264 CancelarIEEE OPERATIONS</v>
      </c>
      <c r="B3366" s="41" t="s">
        <v>13215</v>
      </c>
      <c r="C3366" s="41" t="s">
        <v>13213</v>
      </c>
      <c r="D3366" s="41" t="s">
        <v>6277</v>
      </c>
      <c r="E3366" s="54">
        <v>0</v>
      </c>
      <c r="F3366" s="42">
        <v>45813.697222222225</v>
      </c>
      <c r="G3366" s="40"/>
      <c r="H3366" s="40"/>
    </row>
    <row r="3367" spans="1:8" x14ac:dyDescent="0.25">
      <c r="A3367" s="46" t="str">
        <f t="shared" si="129"/>
        <v>IEEE01-2829-1203-1264IEEE OPERATIONS</v>
      </c>
      <c r="B3367" s="41" t="s">
        <v>13216</v>
      </c>
      <c r="C3367" s="41" t="s">
        <v>13213</v>
      </c>
      <c r="D3367" s="41" t="s">
        <v>6277</v>
      </c>
      <c r="E3367" s="54">
        <v>998</v>
      </c>
      <c r="F3367" s="42">
        <v>45813.702777777777</v>
      </c>
      <c r="G3367" s="40"/>
      <c r="H3367" s="40"/>
    </row>
    <row r="3368" spans="1:8" x14ac:dyDescent="0.25">
      <c r="A3368" s="46" t="str">
        <f t="shared" si="129"/>
        <v>00000328R28175260000117</v>
      </c>
      <c r="B3368" s="41" t="s">
        <v>13217</v>
      </c>
      <c r="C3368" s="41" t="s">
        <v>433</v>
      </c>
      <c r="D3368" s="41" t="s">
        <v>5891</v>
      </c>
      <c r="E3368" s="54">
        <v>20343.66</v>
      </c>
      <c r="F3368" s="42">
        <v>45813.717361111114</v>
      </c>
      <c r="G3368" s="40"/>
      <c r="H3368" s="40"/>
    </row>
    <row r="3369" spans="1:8" x14ac:dyDescent="0.25">
      <c r="A3369" s="46" t="str">
        <f t="shared" si="129"/>
        <v>8571580700497373000110</v>
      </c>
      <c r="B3369" s="41" t="s">
        <v>1756</v>
      </c>
      <c r="C3369" s="41" t="s">
        <v>317</v>
      </c>
      <c r="D3369" s="41" t="s">
        <v>9136</v>
      </c>
      <c r="E3369" s="54">
        <v>185.24</v>
      </c>
      <c r="F3369" s="42">
        <v>45813.727777777778</v>
      </c>
      <c r="G3369" s="40"/>
      <c r="H3369" s="40"/>
    </row>
    <row r="3370" spans="1:8" x14ac:dyDescent="0.25">
      <c r="A3370" s="46" t="str">
        <f t="shared" si="129"/>
        <v>0526728969034668000156</v>
      </c>
      <c r="B3370" s="41" t="s">
        <v>13218</v>
      </c>
      <c r="C3370" s="41" t="s">
        <v>126</v>
      </c>
      <c r="D3370" s="41" t="s">
        <v>11034</v>
      </c>
      <c r="E3370" s="54">
        <v>3353.15</v>
      </c>
      <c r="F3370" s="42">
        <v>45813.736805555556</v>
      </c>
      <c r="G3370" s="40"/>
      <c r="H3370" s="40"/>
    </row>
    <row r="3371" spans="1:8" x14ac:dyDescent="0.25">
      <c r="A3371" s="46" t="str">
        <f t="shared" si="129"/>
        <v>0526729269034668000156</v>
      </c>
      <c r="B3371" s="41" t="s">
        <v>1730</v>
      </c>
      <c r="C3371" s="41" t="s">
        <v>126</v>
      </c>
      <c r="D3371" s="41" t="s">
        <v>11034</v>
      </c>
      <c r="E3371" s="54">
        <v>1981.41</v>
      </c>
      <c r="F3371" s="42">
        <v>45813.744444444441</v>
      </c>
      <c r="G3371" s="40"/>
      <c r="H3371" s="40"/>
    </row>
    <row r="3372" spans="1:8" x14ac:dyDescent="0.25">
      <c r="A3372" s="46" t="str">
        <f t="shared" si="129"/>
        <v>575-625040024SELFBOOKING</v>
      </c>
      <c r="B3372" s="41" t="s">
        <v>13219</v>
      </c>
      <c r="C3372" s="41" t="s">
        <v>12603</v>
      </c>
      <c r="D3372" s="41" t="s">
        <v>12604</v>
      </c>
      <c r="E3372" s="54">
        <v>1259.83</v>
      </c>
      <c r="F3372" s="42">
        <v>45814.041666666664</v>
      </c>
      <c r="G3372" s="40"/>
      <c r="H3372" s="40"/>
    </row>
    <row r="3373" spans="1:8" x14ac:dyDescent="0.25">
      <c r="A3373" s="46" t="str">
        <f t="shared" si="129"/>
        <v>1182-625040038SELFBOOKING</v>
      </c>
      <c r="B3373" s="41" t="s">
        <v>13220</v>
      </c>
      <c r="C3373" s="41" t="s">
        <v>12603</v>
      </c>
      <c r="D3373" s="41" t="s">
        <v>12604</v>
      </c>
      <c r="E3373" s="54">
        <v>3944.58</v>
      </c>
      <c r="F3373" s="42">
        <v>45814.041666666664</v>
      </c>
      <c r="G3373" s="40"/>
      <c r="H3373" s="40"/>
    </row>
    <row r="3374" spans="1:8" x14ac:dyDescent="0.25">
      <c r="A3374" s="46" t="str">
        <f t="shared" si="129"/>
        <v>02272-625040050SELFBOOKING</v>
      </c>
      <c r="B3374" s="41" t="s">
        <v>13221</v>
      </c>
      <c r="C3374" s="41" t="s">
        <v>12603</v>
      </c>
      <c r="D3374" s="41" t="s">
        <v>12604</v>
      </c>
      <c r="E3374" s="54">
        <v>2071.7600000000002</v>
      </c>
      <c r="F3374" s="42">
        <v>45814.041666666664</v>
      </c>
      <c r="G3374" s="40"/>
      <c r="H3374" s="40"/>
    </row>
    <row r="3375" spans="1:8" x14ac:dyDescent="0.25">
      <c r="A3375" s="46" t="str">
        <f t="shared" si="129"/>
        <v>50438-625040100SELFBOOKING</v>
      </c>
      <c r="B3375" s="41" t="s">
        <v>13222</v>
      </c>
      <c r="C3375" s="41" t="s">
        <v>12603</v>
      </c>
      <c r="D3375" s="41" t="s">
        <v>12604</v>
      </c>
      <c r="E3375" s="54">
        <v>403.72</v>
      </c>
      <c r="F3375" s="42">
        <v>45814.042361111111</v>
      </c>
      <c r="G3375" s="40"/>
      <c r="H3375" s="40"/>
    </row>
    <row r="3376" spans="1:8" x14ac:dyDescent="0.25">
      <c r="A3376" s="46" t="str">
        <f t="shared" si="129"/>
        <v>1989-625040111SELFBOOKING</v>
      </c>
      <c r="B3376" s="41" t="s">
        <v>13223</v>
      </c>
      <c r="C3376" s="41" t="s">
        <v>12603</v>
      </c>
      <c r="D3376" s="41" t="s">
        <v>12604</v>
      </c>
      <c r="E3376" s="54">
        <v>581.70000000000005</v>
      </c>
      <c r="F3376" s="42">
        <v>45814.042361111111</v>
      </c>
      <c r="G3376" s="40"/>
      <c r="H3376" s="40"/>
    </row>
    <row r="3377" spans="1:8" x14ac:dyDescent="0.25">
      <c r="A3377" s="46" t="str">
        <f t="shared" si="129"/>
        <v>1346-625040133SELFBOOKING</v>
      </c>
      <c r="B3377" s="41" t="s">
        <v>13224</v>
      </c>
      <c r="C3377" s="41" t="s">
        <v>12603</v>
      </c>
      <c r="D3377" s="41" t="s">
        <v>12604</v>
      </c>
      <c r="E3377" s="54">
        <v>1323.59</v>
      </c>
      <c r="F3377" s="42">
        <v>45814.042361111111</v>
      </c>
      <c r="G3377" s="40"/>
      <c r="H3377" s="40"/>
    </row>
    <row r="3378" spans="1:8" x14ac:dyDescent="0.25">
      <c r="A3378" s="46" t="str">
        <f t="shared" si="129"/>
        <v>834-625040145SELFBOOKING</v>
      </c>
      <c r="B3378" s="41" t="s">
        <v>13225</v>
      </c>
      <c r="C3378" s="41" t="s">
        <v>12603</v>
      </c>
      <c r="D3378" s="41" t="s">
        <v>12604</v>
      </c>
      <c r="E3378" s="54">
        <v>1978.7</v>
      </c>
      <c r="F3378" s="42">
        <v>45814.042361111111</v>
      </c>
      <c r="G3378" s="40"/>
      <c r="H3378" s="40"/>
    </row>
    <row r="3379" spans="1:8" x14ac:dyDescent="0.25">
      <c r="A3379" s="46" t="str">
        <f t="shared" si="129"/>
        <v>1602-625040215SELFBOOKING</v>
      </c>
      <c r="B3379" s="41" t="s">
        <v>13226</v>
      </c>
      <c r="C3379" s="41" t="s">
        <v>12603</v>
      </c>
      <c r="D3379" s="41" t="s">
        <v>12604</v>
      </c>
      <c r="E3379" s="54">
        <v>924.6</v>
      </c>
      <c r="F3379" s="42">
        <v>45814.043055555558</v>
      </c>
      <c r="G3379" s="40"/>
      <c r="H3379" s="40"/>
    </row>
    <row r="3380" spans="1:8" x14ac:dyDescent="0.25">
      <c r="A3380" s="46" t="str">
        <f t="shared" si="129"/>
        <v>1678-625040240SELFBOOKING</v>
      </c>
      <c r="B3380" s="41" t="s">
        <v>13227</v>
      </c>
      <c r="C3380" s="41" t="s">
        <v>12603</v>
      </c>
      <c r="D3380" s="41" t="s">
        <v>12604</v>
      </c>
      <c r="E3380" s="54">
        <v>1978.7</v>
      </c>
      <c r="F3380" s="42">
        <v>45814.043055555558</v>
      </c>
      <c r="G3380" s="40"/>
      <c r="H3380" s="40"/>
    </row>
    <row r="3381" spans="1:8" x14ac:dyDescent="0.25">
      <c r="A3381" s="46" t="str">
        <f t="shared" si="129"/>
        <v>DESP#000057665413</v>
      </c>
      <c r="B3381" s="41" t="s">
        <v>13228</v>
      </c>
      <c r="C3381" s="41"/>
      <c r="D3381" s="41" t="s">
        <v>13229</v>
      </c>
      <c r="E3381" s="54">
        <v>462.5</v>
      </c>
      <c r="F3381" s="42">
        <v>45814.37222222222</v>
      </c>
      <c r="G3381" s="40"/>
      <c r="H3381" s="40"/>
    </row>
    <row r="3382" spans="1:8" x14ac:dyDescent="0.25">
      <c r="A3382" s="46" t="str">
        <f t="shared" si="129"/>
        <v>05.2025 - C.Crédito90400888000142</v>
      </c>
      <c r="B3382" s="41" t="s">
        <v>13230</v>
      </c>
      <c r="C3382" s="41" t="s">
        <v>3844</v>
      </c>
      <c r="D3382" s="41" t="s">
        <v>3845</v>
      </c>
      <c r="E3382" s="54">
        <v>18470.259999999998</v>
      </c>
      <c r="F3382" s="42">
        <v>45814.40902777778</v>
      </c>
      <c r="G3382" s="40"/>
      <c r="H3382" s="40"/>
    </row>
    <row r="3383" spans="1:8" x14ac:dyDescent="0.25">
      <c r="A3383" s="46" t="str">
        <f t="shared" si="129"/>
        <v>0002513126409092000151</v>
      </c>
      <c r="B3383" s="41" t="s">
        <v>1280</v>
      </c>
      <c r="C3383" s="41" t="s">
        <v>112</v>
      </c>
      <c r="D3383" s="41" t="s">
        <v>9309</v>
      </c>
      <c r="E3383" s="54">
        <v>648.76</v>
      </c>
      <c r="F3383" s="42">
        <v>45814.43472222222</v>
      </c>
      <c r="G3383" s="40"/>
      <c r="H3383" s="40"/>
    </row>
    <row r="3384" spans="1:8" x14ac:dyDescent="0.25">
      <c r="A3384" s="46" t="str">
        <f t="shared" si="129"/>
        <v>00000071 DEV TRIBUTO03172740000101</v>
      </c>
      <c r="B3384" s="41" t="s">
        <v>13231</v>
      </c>
      <c r="C3384" s="41" t="s">
        <v>3802</v>
      </c>
      <c r="D3384" s="41" t="s">
        <v>3803</v>
      </c>
      <c r="E3384" s="54">
        <v>12.5</v>
      </c>
      <c r="F3384" s="42">
        <v>45814.436111111114</v>
      </c>
      <c r="G3384" s="40"/>
      <c r="H3384" s="40"/>
    </row>
    <row r="3385" spans="1:8" x14ac:dyDescent="0.25">
      <c r="A3385" s="46" t="str">
        <f t="shared" si="129"/>
        <v>0002513326409092000151</v>
      </c>
      <c r="B3385" s="41" t="s">
        <v>1281</v>
      </c>
      <c r="C3385" s="41" t="s">
        <v>112</v>
      </c>
      <c r="D3385" s="41" t="s">
        <v>9309</v>
      </c>
      <c r="E3385" s="54">
        <v>648.76</v>
      </c>
      <c r="F3385" s="42">
        <v>45814.436805555553</v>
      </c>
      <c r="G3385" s="40"/>
      <c r="H3385" s="40"/>
    </row>
    <row r="3386" spans="1:8" x14ac:dyDescent="0.25">
      <c r="A3386" s="46" t="str">
        <f t="shared" si="129"/>
        <v>0002512526409092000151</v>
      </c>
      <c r="B3386" s="41" t="s">
        <v>1279</v>
      </c>
      <c r="C3386" s="41" t="s">
        <v>112</v>
      </c>
      <c r="D3386" s="41" t="s">
        <v>9309</v>
      </c>
      <c r="E3386" s="54">
        <v>648.76</v>
      </c>
      <c r="F3386" s="42">
        <v>45814.438194444447</v>
      </c>
      <c r="G3386" s="40"/>
      <c r="H3386" s="40"/>
    </row>
    <row r="3387" spans="1:8" x14ac:dyDescent="0.25">
      <c r="A3387" s="46" t="str">
        <f t="shared" si="129"/>
        <v>0002511526409092000151</v>
      </c>
      <c r="B3387" s="41" t="s">
        <v>1278</v>
      </c>
      <c r="C3387" s="41" t="s">
        <v>112</v>
      </c>
      <c r="D3387" s="41" t="s">
        <v>9309</v>
      </c>
      <c r="E3387" s="54">
        <v>648.76</v>
      </c>
      <c r="F3387" s="42">
        <v>45814.443749999999</v>
      </c>
      <c r="G3387" s="40"/>
      <c r="H3387" s="40"/>
    </row>
    <row r="3388" spans="1:8" x14ac:dyDescent="0.25">
      <c r="A3388" s="46" t="str">
        <f t="shared" si="129"/>
        <v>0000635315491115000101</v>
      </c>
      <c r="B3388" s="41" t="s">
        <v>1344</v>
      </c>
      <c r="C3388" s="41" t="s">
        <v>117</v>
      </c>
      <c r="D3388" s="41" t="s">
        <v>4760</v>
      </c>
      <c r="E3388" s="54">
        <v>3093</v>
      </c>
      <c r="F3388" s="42">
        <v>45814.445833333331</v>
      </c>
      <c r="G3388" s="40"/>
      <c r="H3388" s="40"/>
    </row>
    <row r="3389" spans="1:8" x14ac:dyDescent="0.25">
      <c r="A3389" s="46" t="str">
        <f t="shared" si="129"/>
        <v>0000115507751071000175</v>
      </c>
      <c r="B3389" s="41" t="s">
        <v>1275</v>
      </c>
      <c r="C3389" s="41" t="s">
        <v>129</v>
      </c>
      <c r="D3389" s="41" t="s">
        <v>9529</v>
      </c>
      <c r="E3389" s="54">
        <v>700</v>
      </c>
      <c r="F3389" s="42">
        <v>45814.455555555556</v>
      </c>
      <c r="G3389" s="40"/>
      <c r="H3389" s="40"/>
    </row>
    <row r="3390" spans="1:8" x14ac:dyDescent="0.25">
      <c r="A3390" s="46" t="str">
        <f t="shared" si="129"/>
        <v>5270379128095687000105</v>
      </c>
      <c r="B3390" s="41" t="s">
        <v>13232</v>
      </c>
      <c r="C3390" s="41" t="s">
        <v>13233</v>
      </c>
      <c r="D3390" s="41" t="s">
        <v>13234</v>
      </c>
      <c r="E3390" s="54">
        <v>6000</v>
      </c>
      <c r="F3390" s="42">
        <v>45814.470833333333</v>
      </c>
      <c r="G3390" s="40"/>
      <c r="H3390" s="40"/>
    </row>
    <row r="3391" spans="1:8" x14ac:dyDescent="0.25">
      <c r="A3391" s="46" t="str">
        <f t="shared" si="129"/>
        <v>DESP#000057848858</v>
      </c>
      <c r="B3391" s="41" t="s">
        <v>13235</v>
      </c>
      <c r="C3391" s="41"/>
      <c r="D3391" s="41" t="s">
        <v>11473</v>
      </c>
      <c r="E3391" s="54">
        <v>19.86</v>
      </c>
      <c r="F3391" s="42">
        <v>45814.568055555559</v>
      </c>
      <c r="G3391" s="40"/>
      <c r="H3391" s="40"/>
    </row>
    <row r="3392" spans="1:8" x14ac:dyDescent="0.25">
      <c r="A3392" s="46" t="str">
        <f t="shared" si="129"/>
        <v>DESP#000057861314</v>
      </c>
      <c r="B3392" s="41" t="s">
        <v>13236</v>
      </c>
      <c r="C3392" s="41"/>
      <c r="D3392" s="41" t="s">
        <v>13237</v>
      </c>
      <c r="E3392" s="54">
        <v>1056.68</v>
      </c>
      <c r="F3392" s="42">
        <v>45814.568055555559</v>
      </c>
      <c r="G3392" s="40"/>
      <c r="H3392" s="40"/>
    </row>
    <row r="3393" spans="1:8" x14ac:dyDescent="0.25">
      <c r="A3393" s="46" t="str">
        <f t="shared" si="129"/>
        <v xml:space="preserve">0062704364601925000502  </v>
      </c>
      <c r="B3393" s="41" t="s">
        <v>13238</v>
      </c>
      <c r="C3393" s="41" t="s">
        <v>1695</v>
      </c>
      <c r="D3393" s="41" t="s">
        <v>10411</v>
      </c>
      <c r="E3393" s="54">
        <v>3834.23</v>
      </c>
      <c r="F3393" s="42">
        <v>45814.597222222219</v>
      </c>
      <c r="G3393" s="40"/>
      <c r="H3393" s="40"/>
    </row>
    <row r="3394" spans="1:8" x14ac:dyDescent="0.25">
      <c r="A3394" s="46" t="str">
        <f t="shared" si="129"/>
        <v>0000067405666393000190</v>
      </c>
      <c r="B3394" s="41" t="s">
        <v>1102</v>
      </c>
      <c r="C3394" s="41" t="s">
        <v>846</v>
      </c>
      <c r="D3394" s="41" t="s">
        <v>9372</v>
      </c>
      <c r="E3394" s="54">
        <v>5408.02</v>
      </c>
      <c r="F3394" s="42">
        <v>45814.612500000003</v>
      </c>
      <c r="G3394" s="40"/>
      <c r="H3394" s="40"/>
    </row>
    <row r="3395" spans="1:8" x14ac:dyDescent="0.25">
      <c r="A3395" s="46" t="str">
        <f t="shared" si="129"/>
        <v>FGTS 05/2025 e s/RCT - trainee00360305020997</v>
      </c>
      <c r="B3395" s="41" t="s">
        <v>13239</v>
      </c>
      <c r="C3395" s="41" t="s">
        <v>4101</v>
      </c>
      <c r="D3395" s="41" t="s">
        <v>4100</v>
      </c>
      <c r="E3395" s="54">
        <v>516.07000000000005</v>
      </c>
      <c r="F3395" s="42">
        <v>45814.709027777775</v>
      </c>
      <c r="G3395" s="40"/>
      <c r="H3395" s="40"/>
    </row>
    <row r="3396" spans="1:8" x14ac:dyDescent="0.25">
      <c r="A3396" s="46" t="str">
        <f t="shared" si="129"/>
        <v>50438-725040023SELFBOOKING</v>
      </c>
      <c r="B3396" s="41" t="s">
        <v>13240</v>
      </c>
      <c r="C3396" s="41" t="s">
        <v>12603</v>
      </c>
      <c r="D3396" s="41" t="s">
        <v>12604</v>
      </c>
      <c r="E3396" s="54">
        <v>698.52</v>
      </c>
      <c r="F3396" s="42">
        <v>45815.041666666664</v>
      </c>
      <c r="G3396" s="40"/>
      <c r="H3396" s="40"/>
    </row>
    <row r="3397" spans="1:8" x14ac:dyDescent="0.25">
      <c r="A3397" s="46" t="str">
        <f t="shared" si="129"/>
        <v>1886-725040035SELFBOOKING</v>
      </c>
      <c r="B3397" s="41" t="s">
        <v>13241</v>
      </c>
      <c r="C3397" s="41" t="s">
        <v>12603</v>
      </c>
      <c r="D3397" s="41" t="s">
        <v>12604</v>
      </c>
      <c r="E3397" s="54">
        <v>1710.77</v>
      </c>
      <c r="F3397" s="42">
        <v>45815.041666666664</v>
      </c>
      <c r="G3397" s="40"/>
      <c r="H3397" s="40"/>
    </row>
    <row r="3398" spans="1:8" x14ac:dyDescent="0.25">
      <c r="A3398" s="46" t="str">
        <f t="shared" si="129"/>
        <v>1613-725040050SELFBOOKING</v>
      </c>
      <c r="B3398" s="41" t="s">
        <v>13242</v>
      </c>
      <c r="C3398" s="41" t="s">
        <v>12603</v>
      </c>
      <c r="D3398" s="41" t="s">
        <v>12604</v>
      </c>
      <c r="E3398" s="54">
        <v>3573.27</v>
      </c>
      <c r="F3398" s="42">
        <v>45815.041666666664</v>
      </c>
      <c r="G3398" s="40"/>
      <c r="H3398" s="40"/>
    </row>
    <row r="3399" spans="1:8" x14ac:dyDescent="0.25">
      <c r="A3399" s="46" t="str">
        <f t="shared" si="129"/>
        <v>583-725040100SELFBOOKING</v>
      </c>
      <c r="B3399" s="41" t="s">
        <v>13243</v>
      </c>
      <c r="C3399" s="41" t="s">
        <v>12603</v>
      </c>
      <c r="D3399" s="41" t="s">
        <v>12604</v>
      </c>
      <c r="E3399" s="54">
        <v>2137.9699999999998</v>
      </c>
      <c r="F3399" s="42">
        <v>45815.042361111111</v>
      </c>
      <c r="G3399" s="40"/>
      <c r="H3399" s="40"/>
    </row>
    <row r="3400" spans="1:8" x14ac:dyDescent="0.25">
      <c r="A3400" s="46" t="str">
        <f t="shared" si="129"/>
        <v>50438-725040112SELFBOOKING</v>
      </c>
      <c r="B3400" s="41" t="s">
        <v>13244</v>
      </c>
      <c r="C3400" s="41" t="s">
        <v>12603</v>
      </c>
      <c r="D3400" s="41" t="s">
        <v>12604</v>
      </c>
      <c r="E3400" s="54">
        <v>2826.52</v>
      </c>
      <c r="F3400" s="42">
        <v>45815.042361111111</v>
      </c>
      <c r="G3400" s="40"/>
      <c r="H3400" s="40"/>
    </row>
    <row r="3401" spans="1:8" x14ac:dyDescent="0.25">
      <c r="A3401" s="46" t="str">
        <f t="shared" si="129"/>
        <v>574-725040122SELFBOOKING</v>
      </c>
      <c r="B3401" s="41" t="s">
        <v>13245</v>
      </c>
      <c r="C3401" s="41" t="s">
        <v>12603</v>
      </c>
      <c r="D3401" s="41" t="s">
        <v>12604</v>
      </c>
      <c r="E3401" s="54">
        <v>1675.92</v>
      </c>
      <c r="F3401" s="42">
        <v>45815.042361111111</v>
      </c>
      <c r="G3401" s="40"/>
      <c r="H3401" s="40"/>
    </row>
    <row r="3402" spans="1:8" x14ac:dyDescent="0.25">
      <c r="A3402" s="46" t="str">
        <f t="shared" si="129"/>
        <v>614-725040131SELFBOOKING</v>
      </c>
      <c r="B3402" s="41" t="s">
        <v>13246</v>
      </c>
      <c r="C3402" s="41" t="s">
        <v>12603</v>
      </c>
      <c r="D3402" s="41" t="s">
        <v>12604</v>
      </c>
      <c r="E3402" s="54">
        <v>517.91999999999996</v>
      </c>
      <c r="F3402" s="42">
        <v>45815.042361111111</v>
      </c>
      <c r="G3402" s="40"/>
      <c r="H3402" s="40"/>
    </row>
    <row r="3403" spans="1:8" x14ac:dyDescent="0.25">
      <c r="A3403" s="46" t="str">
        <f t="shared" si="129"/>
        <v>614-725040140SELFBOOKING</v>
      </c>
      <c r="B3403" s="41" t="s">
        <v>13247</v>
      </c>
      <c r="C3403" s="41" t="s">
        <v>12603</v>
      </c>
      <c r="D3403" s="41" t="s">
        <v>12604</v>
      </c>
      <c r="E3403" s="54">
        <v>3187.18</v>
      </c>
      <c r="F3403" s="42">
        <v>45815.042361111111</v>
      </c>
      <c r="G3403" s="40"/>
      <c r="H3403" s="40"/>
    </row>
    <row r="3404" spans="1:8" x14ac:dyDescent="0.25">
      <c r="A3404" s="46" t="str">
        <f t="shared" si="129"/>
        <v>575-725040150SELFBOOKING</v>
      </c>
      <c r="B3404" s="41" t="s">
        <v>13248</v>
      </c>
      <c r="C3404" s="41" t="s">
        <v>12603</v>
      </c>
      <c r="D3404" s="41" t="s">
        <v>12604</v>
      </c>
      <c r="E3404" s="54">
        <v>2097.48</v>
      </c>
      <c r="F3404" s="42">
        <v>45815.042361111111</v>
      </c>
      <c r="G3404" s="40"/>
      <c r="H3404" s="40"/>
    </row>
    <row r="3405" spans="1:8" x14ac:dyDescent="0.25">
      <c r="A3405" s="46" t="str">
        <f t="shared" si="129"/>
        <v>575-725040208SELFBOOKING</v>
      </c>
      <c r="B3405" s="41" t="s">
        <v>13249</v>
      </c>
      <c r="C3405" s="41" t="s">
        <v>12603</v>
      </c>
      <c r="D3405" s="41" t="s">
        <v>12604</v>
      </c>
      <c r="E3405" s="54">
        <v>810.6</v>
      </c>
      <c r="F3405" s="42">
        <v>45815.043055555558</v>
      </c>
      <c r="G3405" s="40"/>
      <c r="H3405" s="40"/>
    </row>
    <row r="3406" spans="1:8" x14ac:dyDescent="0.25">
      <c r="A3406" s="46" t="str">
        <f t="shared" si="129"/>
        <v>1508-725040222SELFBOOKING</v>
      </c>
      <c r="B3406" s="41" t="s">
        <v>13250</v>
      </c>
      <c r="C3406" s="41" t="s">
        <v>12603</v>
      </c>
      <c r="D3406" s="41" t="s">
        <v>12604</v>
      </c>
      <c r="E3406" s="54">
        <v>2424.09</v>
      </c>
      <c r="F3406" s="42">
        <v>45815.043055555558</v>
      </c>
      <c r="G3406" s="40"/>
      <c r="H3406" s="40"/>
    </row>
    <row r="3407" spans="1:8" x14ac:dyDescent="0.25">
      <c r="A3407" s="46" t="str">
        <f t="shared" si="129"/>
        <v>2025146109591453000104</v>
      </c>
      <c r="B3407" s="41" t="s">
        <v>13251</v>
      </c>
      <c r="C3407" s="41" t="s">
        <v>87</v>
      </c>
      <c r="D3407" s="41" t="s">
        <v>4915</v>
      </c>
      <c r="E3407" s="54">
        <v>8059.43</v>
      </c>
      <c r="F3407" s="42">
        <v>45817.414583333331</v>
      </c>
      <c r="G3407" s="40"/>
      <c r="H3407" s="40"/>
    </row>
    <row r="3408" spans="1:8" x14ac:dyDescent="0.25">
      <c r="A3408" s="46" t="str">
        <f t="shared" si="129"/>
        <v>0000103416554325000156</v>
      </c>
      <c r="B3408" s="41" t="s">
        <v>713</v>
      </c>
      <c r="C3408" s="41" t="s">
        <v>190</v>
      </c>
      <c r="D3408" s="41" t="s">
        <v>3485</v>
      </c>
      <c r="E3408" s="54">
        <v>2690</v>
      </c>
      <c r="F3408" s="42">
        <v>45817.425000000003</v>
      </c>
      <c r="G3408" s="40"/>
      <c r="H3408" s="40"/>
    </row>
    <row r="3409" spans="1:8" x14ac:dyDescent="0.25">
      <c r="A3409" s="46" t="str">
        <f t="shared" si="129"/>
        <v>0000105616554325000156</v>
      </c>
      <c r="B3409" s="41" t="s">
        <v>1317</v>
      </c>
      <c r="C3409" s="41" t="s">
        <v>190</v>
      </c>
      <c r="D3409" s="41" t="s">
        <v>3485</v>
      </c>
      <c r="E3409" s="54">
        <v>7844.35</v>
      </c>
      <c r="F3409" s="42">
        <v>45817.431250000001</v>
      </c>
      <c r="G3409" s="40"/>
      <c r="H3409" s="40"/>
    </row>
    <row r="3410" spans="1:8" x14ac:dyDescent="0.25">
      <c r="A3410" s="46" t="str">
        <f t="shared" si="129"/>
        <v>0000103616554325000156</v>
      </c>
      <c r="B3410" s="41" t="s">
        <v>1319</v>
      </c>
      <c r="C3410" s="41" t="s">
        <v>190</v>
      </c>
      <c r="D3410" s="41" t="s">
        <v>3485</v>
      </c>
      <c r="E3410" s="54">
        <v>2490</v>
      </c>
      <c r="F3410" s="42">
        <v>45817.436111111114</v>
      </c>
      <c r="G3410" s="40"/>
      <c r="H3410" s="40"/>
    </row>
    <row r="3411" spans="1:8" x14ac:dyDescent="0.25">
      <c r="A3411" s="46" t="str">
        <f t="shared" si="129"/>
        <v>0000103516554325000156</v>
      </c>
      <c r="B3411" s="41" t="s">
        <v>1286</v>
      </c>
      <c r="C3411" s="41" t="s">
        <v>190</v>
      </c>
      <c r="D3411" s="41" t="s">
        <v>3485</v>
      </c>
      <c r="E3411" s="54">
        <v>2690</v>
      </c>
      <c r="F3411" s="42">
        <v>45817.44027777778</v>
      </c>
      <c r="G3411" s="40"/>
      <c r="H3411" s="40"/>
    </row>
    <row r="3412" spans="1:8" x14ac:dyDescent="0.25">
      <c r="A3412" s="46" t="str">
        <f t="shared" si="129"/>
        <v>0026664360444437000146</v>
      </c>
      <c r="B3412" s="41" t="s">
        <v>1763</v>
      </c>
      <c r="C3412" s="41" t="s">
        <v>65</v>
      </c>
      <c r="D3412" s="41" t="s">
        <v>7036</v>
      </c>
      <c r="E3412" s="54">
        <v>133362.01</v>
      </c>
      <c r="F3412" s="42">
        <v>45817.440972222219</v>
      </c>
      <c r="G3412" s="40"/>
      <c r="H3412" s="40"/>
    </row>
    <row r="3413" spans="1:8" x14ac:dyDescent="0.25">
      <c r="A3413" s="46" t="str">
        <f t="shared" si="129"/>
        <v>0004699200001180000126</v>
      </c>
      <c r="B3413" s="41" t="s">
        <v>1304</v>
      </c>
      <c r="C3413" s="41" t="s">
        <v>60</v>
      </c>
      <c r="D3413" s="41" t="s">
        <v>11054</v>
      </c>
      <c r="E3413" s="54">
        <v>59812.800000000003</v>
      </c>
      <c r="F3413" s="42">
        <v>45817.446527777778</v>
      </c>
      <c r="G3413" s="40"/>
      <c r="H3413" s="40"/>
    </row>
    <row r="3414" spans="1:8" x14ac:dyDescent="0.25">
      <c r="A3414" s="46" t="str">
        <f t="shared" ref="A3414:A3440" si="130">B3414&amp;C3414</f>
        <v>0002854637140761000159</v>
      </c>
      <c r="B3414" s="41" t="s">
        <v>1771</v>
      </c>
      <c r="C3414" s="41" t="s">
        <v>901</v>
      </c>
      <c r="D3414" s="41" t="s">
        <v>8956</v>
      </c>
      <c r="E3414" s="54">
        <v>673.5</v>
      </c>
      <c r="F3414" s="42">
        <v>45817.45</v>
      </c>
      <c r="G3414" s="40"/>
      <c r="H3414" s="40"/>
    </row>
    <row r="3415" spans="1:8" x14ac:dyDescent="0.25">
      <c r="A3415" s="46" t="str">
        <f t="shared" si="130"/>
        <v>0004699500001180000126</v>
      </c>
      <c r="B3415" s="41" t="s">
        <v>1301</v>
      </c>
      <c r="C3415" s="41" t="s">
        <v>60</v>
      </c>
      <c r="D3415" s="41" t="s">
        <v>11054</v>
      </c>
      <c r="E3415" s="54">
        <v>20868.07</v>
      </c>
      <c r="F3415" s="42">
        <v>45817.45416666667</v>
      </c>
      <c r="G3415" s="40"/>
      <c r="H3415" s="40"/>
    </row>
    <row r="3416" spans="1:8" x14ac:dyDescent="0.25">
      <c r="A3416" s="46" t="str">
        <f t="shared" si="130"/>
        <v>0004699400001180000126</v>
      </c>
      <c r="B3416" s="41" t="s">
        <v>1302</v>
      </c>
      <c r="C3416" s="41" t="s">
        <v>60</v>
      </c>
      <c r="D3416" s="41" t="s">
        <v>11054</v>
      </c>
      <c r="E3416" s="54">
        <v>39255.839999999997</v>
      </c>
      <c r="F3416" s="42">
        <v>45817.456944444442</v>
      </c>
      <c r="G3416" s="40"/>
      <c r="H3416" s="40"/>
    </row>
    <row r="3417" spans="1:8" x14ac:dyDescent="0.25">
      <c r="A3417" s="46" t="str">
        <f t="shared" si="130"/>
        <v>0002134515667402000111</v>
      </c>
      <c r="B3417" s="41" t="s">
        <v>1300</v>
      </c>
      <c r="C3417" s="41" t="s">
        <v>53</v>
      </c>
      <c r="D3417" s="41" t="s">
        <v>9089</v>
      </c>
      <c r="E3417" s="54">
        <v>733.38</v>
      </c>
      <c r="F3417" s="42">
        <v>45817.469444444447</v>
      </c>
      <c r="G3417" s="40"/>
      <c r="H3417" s="40"/>
    </row>
    <row r="3418" spans="1:8" x14ac:dyDescent="0.25">
      <c r="A3418" s="46" t="str">
        <f t="shared" si="130"/>
        <v>DESP#000057711894</v>
      </c>
      <c r="B3418" s="41" t="s">
        <v>13252</v>
      </c>
      <c r="C3418" s="41"/>
      <c r="D3418" s="41" t="s">
        <v>12654</v>
      </c>
      <c r="E3418" s="54">
        <v>362.34</v>
      </c>
      <c r="F3418" s="42">
        <v>45817.470138888886</v>
      </c>
      <c r="G3418" s="40"/>
      <c r="H3418" s="40"/>
    </row>
    <row r="3419" spans="1:8" x14ac:dyDescent="0.25">
      <c r="A3419" s="46" t="str">
        <f t="shared" si="130"/>
        <v>DESP#000057870476</v>
      </c>
      <c r="B3419" s="41" t="s">
        <v>13253</v>
      </c>
      <c r="C3419" s="41"/>
      <c r="D3419" s="41" t="s">
        <v>11658</v>
      </c>
      <c r="E3419" s="54">
        <v>49.68</v>
      </c>
      <c r="F3419" s="42">
        <v>45817.470138888886</v>
      </c>
      <c r="G3419" s="40"/>
      <c r="H3419" s="40"/>
    </row>
    <row r="3420" spans="1:8" x14ac:dyDescent="0.25">
      <c r="A3420" s="46" t="str">
        <f t="shared" si="130"/>
        <v>DESP#000057870487</v>
      </c>
      <c r="B3420" s="41" t="s">
        <v>13254</v>
      </c>
      <c r="C3420" s="41"/>
      <c r="D3420" s="41" t="s">
        <v>11522</v>
      </c>
      <c r="E3420" s="54">
        <v>27.58</v>
      </c>
      <c r="F3420" s="42">
        <v>45817.470138888886</v>
      </c>
      <c r="G3420" s="40"/>
      <c r="H3420" s="40"/>
    </row>
    <row r="3421" spans="1:8" x14ac:dyDescent="0.25">
      <c r="A3421" s="46" t="str">
        <f t="shared" si="130"/>
        <v>DESP#000057870498</v>
      </c>
      <c r="B3421" s="41" t="s">
        <v>13255</v>
      </c>
      <c r="C3421" s="41"/>
      <c r="D3421" s="41" t="s">
        <v>11803</v>
      </c>
      <c r="E3421" s="54">
        <v>28.76</v>
      </c>
      <c r="F3421" s="42">
        <v>45817.470138888886</v>
      </c>
      <c r="G3421" s="40"/>
      <c r="H3421" s="40"/>
    </row>
    <row r="3422" spans="1:8" x14ac:dyDescent="0.25">
      <c r="A3422" s="46" t="str">
        <f t="shared" si="130"/>
        <v>DESP#000057876934</v>
      </c>
      <c r="B3422" s="41" t="s">
        <v>13256</v>
      </c>
      <c r="C3422" s="41"/>
      <c r="D3422" s="41" t="s">
        <v>12617</v>
      </c>
      <c r="E3422" s="54">
        <v>512.33000000000004</v>
      </c>
      <c r="F3422" s="42">
        <v>45817.470138888886</v>
      </c>
      <c r="G3422" s="40"/>
      <c r="H3422" s="40"/>
    </row>
    <row r="3423" spans="1:8" x14ac:dyDescent="0.25">
      <c r="A3423" s="46" t="str">
        <f t="shared" si="130"/>
        <v>DESP#000057898065</v>
      </c>
      <c r="B3423" s="41" t="s">
        <v>13257</v>
      </c>
      <c r="C3423" s="41"/>
      <c r="D3423" s="41" t="s">
        <v>11769</v>
      </c>
      <c r="E3423" s="54">
        <v>553.98</v>
      </c>
      <c r="F3423" s="42">
        <v>45817.470138888886</v>
      </c>
      <c r="G3423" s="40"/>
      <c r="H3423" s="40"/>
    </row>
    <row r="3424" spans="1:8" x14ac:dyDescent="0.25">
      <c r="A3424" s="46" t="str">
        <f t="shared" si="130"/>
        <v>DESP#000057905975</v>
      </c>
      <c r="B3424" s="41" t="s">
        <v>13258</v>
      </c>
      <c r="C3424" s="41"/>
      <c r="D3424" s="41" t="s">
        <v>11625</v>
      </c>
      <c r="E3424" s="54">
        <v>40.770000000000003</v>
      </c>
      <c r="F3424" s="42">
        <v>45817.470138888886</v>
      </c>
      <c r="G3424" s="40"/>
      <c r="H3424" s="40"/>
    </row>
    <row r="3425" spans="1:8" x14ac:dyDescent="0.25">
      <c r="A3425" s="46" t="str">
        <f t="shared" si="130"/>
        <v>ADTO#000057691449</v>
      </c>
      <c r="B3425" s="41" t="s">
        <v>13259</v>
      </c>
      <c r="C3425" s="41"/>
      <c r="D3425" s="41" t="s">
        <v>11665</v>
      </c>
      <c r="E3425" s="54">
        <v>555</v>
      </c>
      <c r="F3425" s="42">
        <v>45817.470138888886</v>
      </c>
      <c r="G3425" s="40"/>
      <c r="H3425" s="40"/>
    </row>
    <row r="3426" spans="1:8" x14ac:dyDescent="0.25">
      <c r="A3426" s="46" t="str">
        <f t="shared" si="130"/>
        <v>ADTO#000057880964</v>
      </c>
      <c r="B3426" s="41" t="s">
        <v>13260</v>
      </c>
      <c r="C3426" s="41"/>
      <c r="D3426" s="41" t="s">
        <v>11648</v>
      </c>
      <c r="E3426" s="54">
        <v>185</v>
      </c>
      <c r="F3426" s="42">
        <v>45817.470138888886</v>
      </c>
      <c r="G3426" s="40"/>
      <c r="H3426" s="40"/>
    </row>
    <row r="3427" spans="1:8" x14ac:dyDescent="0.25">
      <c r="A3427" s="46" t="str">
        <f t="shared" si="130"/>
        <v>0004699300001180000126</v>
      </c>
      <c r="B3427" s="41" t="s">
        <v>1303</v>
      </c>
      <c r="C3427" s="41" t="s">
        <v>60</v>
      </c>
      <c r="D3427" s="41" t="s">
        <v>11054</v>
      </c>
      <c r="E3427" s="54">
        <v>87307.77</v>
      </c>
      <c r="F3427" s="42">
        <v>45817.470833333333</v>
      </c>
      <c r="G3427" s="40"/>
      <c r="H3427" s="40"/>
    </row>
    <row r="3428" spans="1:8" x14ac:dyDescent="0.25">
      <c r="A3428" s="46" t="str">
        <f t="shared" si="130"/>
        <v>0002135215667402000111</v>
      </c>
      <c r="B3428" s="41" t="s">
        <v>1298</v>
      </c>
      <c r="C3428" s="41" t="s">
        <v>53</v>
      </c>
      <c r="D3428" s="41" t="s">
        <v>9089</v>
      </c>
      <c r="E3428" s="54">
        <v>733.38</v>
      </c>
      <c r="F3428" s="42">
        <v>45817.478472222225</v>
      </c>
      <c r="G3428" s="40"/>
      <c r="H3428" s="40"/>
    </row>
    <row r="3429" spans="1:8" x14ac:dyDescent="0.25">
      <c r="A3429" s="46" t="str">
        <f t="shared" si="130"/>
        <v>DESP#000057942028</v>
      </c>
      <c r="B3429" s="41" t="s">
        <v>13261</v>
      </c>
      <c r="C3429" s="41"/>
      <c r="D3429" s="41" t="s">
        <v>13262</v>
      </c>
      <c r="E3429" s="54">
        <v>22982.400000000001</v>
      </c>
      <c r="F3429" s="42">
        <v>45817.628472222219</v>
      </c>
      <c r="G3429" s="40"/>
      <c r="H3429" s="40"/>
    </row>
    <row r="3430" spans="1:8" x14ac:dyDescent="0.25">
      <c r="A3430" s="46" t="str">
        <f t="shared" si="130"/>
        <v>DESP#000057881207</v>
      </c>
      <c r="B3430" s="41" t="s">
        <v>13263</v>
      </c>
      <c r="C3430" s="41"/>
      <c r="D3430" s="41" t="s">
        <v>13264</v>
      </c>
      <c r="E3430" s="54">
        <v>16142.4</v>
      </c>
      <c r="F3430" s="42">
        <v>45817.634722222225</v>
      </c>
      <c r="G3430" s="40"/>
      <c r="H3430" s="40"/>
    </row>
    <row r="3431" spans="1:8" x14ac:dyDescent="0.25">
      <c r="A3431" s="46" t="str">
        <f t="shared" si="130"/>
        <v>F0965/2025 IRRFIRRF</v>
      </c>
      <c r="B3431" s="41" t="s">
        <v>13265</v>
      </c>
      <c r="C3431" s="41" t="s">
        <v>10529</v>
      </c>
      <c r="D3431" s="41" t="s">
        <v>7556</v>
      </c>
      <c r="E3431" s="54">
        <v>13338.12</v>
      </c>
      <c r="F3431" s="42">
        <v>45817.663888888892</v>
      </c>
      <c r="G3431" s="40"/>
      <c r="H3431" s="40"/>
    </row>
    <row r="3432" spans="1:8" x14ac:dyDescent="0.25">
      <c r="A3432" s="46" t="str">
        <f t="shared" si="130"/>
        <v>F0965/2025 PISPIS</v>
      </c>
      <c r="B3432" s="41" t="s">
        <v>13266</v>
      </c>
      <c r="C3432" s="41" t="s">
        <v>10540</v>
      </c>
      <c r="D3432" s="41" t="s">
        <v>7556</v>
      </c>
      <c r="E3432" s="54">
        <v>2425.0500000000002</v>
      </c>
      <c r="F3432" s="42">
        <v>45817.666666666664</v>
      </c>
      <c r="G3432" s="40"/>
      <c r="H3432" s="40"/>
    </row>
    <row r="3433" spans="1:8" x14ac:dyDescent="0.25">
      <c r="A3433" s="46" t="str">
        <f t="shared" si="130"/>
        <v>F0965/2025 COFINSCOFINS</v>
      </c>
      <c r="B3433" s="41" t="s">
        <v>13267</v>
      </c>
      <c r="C3433" s="41" t="s">
        <v>10542</v>
      </c>
      <c r="D3433" s="41" t="s">
        <v>7556</v>
      </c>
      <c r="E3433" s="54">
        <v>11169.93</v>
      </c>
      <c r="F3433" s="42">
        <v>45817.668055555558</v>
      </c>
      <c r="G3433" s="40"/>
      <c r="H3433" s="40"/>
    </row>
    <row r="3434" spans="1:8" x14ac:dyDescent="0.25">
      <c r="A3434" s="46" t="str">
        <f t="shared" si="130"/>
        <v>F0965/2025 IOF90400888000142</v>
      </c>
      <c r="B3434" s="41" t="s">
        <v>13268</v>
      </c>
      <c r="C3434" s="41" t="s">
        <v>3844</v>
      </c>
      <c r="D3434" s="41" t="s">
        <v>3845</v>
      </c>
      <c r="E3434" s="54">
        <v>4181.03</v>
      </c>
      <c r="F3434" s="42">
        <v>45817.668749999997</v>
      </c>
      <c r="G3434" s="40"/>
      <c r="H3434" s="40"/>
    </row>
    <row r="3435" spans="1:8" x14ac:dyDescent="0.25">
      <c r="A3435" s="46" t="str">
        <f t="shared" si="130"/>
        <v>F0965/2025 ISSISS</v>
      </c>
      <c r="B3435" s="41" t="s">
        <v>13269</v>
      </c>
      <c r="C3435" s="41" t="s">
        <v>10508</v>
      </c>
      <c r="D3435" s="41" t="s">
        <v>8281</v>
      </c>
      <c r="E3435" s="54">
        <v>7005.92</v>
      </c>
      <c r="F3435" s="42">
        <v>45817.67083333333</v>
      </c>
      <c r="G3435" s="40"/>
      <c r="H3435" s="40"/>
    </row>
    <row r="3436" spans="1:8" x14ac:dyDescent="0.25">
      <c r="A3436" s="46" t="str">
        <f t="shared" si="130"/>
        <v>0020250608270682000164</v>
      </c>
      <c r="B3436" s="41" t="s">
        <v>1320</v>
      </c>
      <c r="C3436" s="41" t="s">
        <v>195</v>
      </c>
      <c r="D3436" s="41" t="s">
        <v>4634</v>
      </c>
      <c r="E3436" s="54">
        <v>2970031.39</v>
      </c>
      <c r="F3436" s="42">
        <v>45817.6875</v>
      </c>
      <c r="G3436" s="40"/>
      <c r="H3436" s="40"/>
    </row>
    <row r="3437" spans="1:8" x14ac:dyDescent="0.25">
      <c r="A3437" s="46" t="str">
        <f t="shared" si="130"/>
        <v>9648663803034433000156</v>
      </c>
      <c r="B3437" s="41" t="s">
        <v>13270</v>
      </c>
      <c r="C3437" s="41" t="s">
        <v>4122</v>
      </c>
      <c r="D3437" s="41" t="s">
        <v>4123</v>
      </c>
      <c r="E3437" s="54">
        <v>189.59</v>
      </c>
      <c r="F3437" s="42">
        <v>45817.712500000001</v>
      </c>
      <c r="G3437" s="40"/>
      <c r="H3437" s="40"/>
    </row>
    <row r="3438" spans="1:8" x14ac:dyDescent="0.25">
      <c r="A3438" s="46" t="str">
        <f t="shared" si="130"/>
        <v>0047067800028986001694</v>
      </c>
      <c r="B3438" s="41" t="s">
        <v>1318</v>
      </c>
      <c r="C3438" s="41" t="s">
        <v>197</v>
      </c>
      <c r="D3438" s="41" t="s">
        <v>5202</v>
      </c>
      <c r="E3438" s="54">
        <v>1960.94</v>
      </c>
      <c r="F3438" s="42">
        <v>45817.723611111112</v>
      </c>
      <c r="G3438" s="40"/>
      <c r="H3438" s="40"/>
    </row>
    <row r="3439" spans="1:8" x14ac:dyDescent="0.25">
      <c r="A3439" s="46" t="str">
        <f t="shared" si="130"/>
        <v>F0965/2025 CIDECIDE</v>
      </c>
      <c r="B3439" s="41" t="s">
        <v>13271</v>
      </c>
      <c r="C3439" s="41" t="s">
        <v>10909</v>
      </c>
      <c r="D3439" s="41" t="s">
        <v>7556</v>
      </c>
      <c r="E3439" s="54">
        <v>13338.13</v>
      </c>
      <c r="F3439" s="42">
        <v>45817.730555555558</v>
      </c>
      <c r="G3439" s="40"/>
      <c r="H3439" s="40"/>
    </row>
    <row r="3440" spans="1:8" x14ac:dyDescent="0.25">
      <c r="A3440" s="46" t="str">
        <f t="shared" si="130"/>
        <v>0000225802533754000132</v>
      </c>
      <c r="B3440" s="41" t="s">
        <v>13272</v>
      </c>
      <c r="C3440" s="41" t="s">
        <v>13273</v>
      </c>
      <c r="D3440" s="41" t="s">
        <v>13274</v>
      </c>
      <c r="E3440" s="54">
        <v>238.5</v>
      </c>
      <c r="F3440" s="42">
        <v>45817.730555555558</v>
      </c>
      <c r="G3440" s="40"/>
      <c r="H3440" s="40"/>
    </row>
    <row r="3441" spans="1:8" x14ac:dyDescent="0.25">
      <c r="A3441" s="46" t="str">
        <f t="shared" ref="A3441:A3470" si="131">B3441&amp;C3441</f>
        <v>0000119217880944000101</v>
      </c>
      <c r="B3441" s="41" t="s">
        <v>13275</v>
      </c>
      <c r="C3441" s="41" t="s">
        <v>7441</v>
      </c>
      <c r="D3441" s="41" t="s">
        <v>13276</v>
      </c>
      <c r="E3441" s="54">
        <v>11500</v>
      </c>
      <c r="F3441" s="42">
        <v>45817.734027777777</v>
      </c>
      <c r="G3441" s="40"/>
      <c r="H3441" s="40"/>
    </row>
    <row r="3442" spans="1:8" x14ac:dyDescent="0.25">
      <c r="A3442" s="46" t="str">
        <f t="shared" si="131"/>
        <v>0015716107301609000301</v>
      </c>
      <c r="B3442" s="41" t="s">
        <v>13277</v>
      </c>
      <c r="C3442" s="41" t="s">
        <v>4982</v>
      </c>
      <c r="D3442" s="41" t="s">
        <v>4983</v>
      </c>
      <c r="E3442" s="54">
        <v>3894.09</v>
      </c>
      <c r="F3442" s="42">
        <v>45817.736805555556</v>
      </c>
      <c r="G3442" s="40"/>
      <c r="H3442" s="40"/>
    </row>
    <row r="3443" spans="1:8" x14ac:dyDescent="0.25">
      <c r="A3443" s="46" t="str">
        <f t="shared" si="131"/>
        <v>0015716207301609000301</v>
      </c>
      <c r="B3443" s="41" t="s">
        <v>13278</v>
      </c>
      <c r="C3443" s="41" t="s">
        <v>4982</v>
      </c>
      <c r="D3443" s="41" t="s">
        <v>4983</v>
      </c>
      <c r="E3443" s="54">
        <v>2490.83</v>
      </c>
      <c r="F3443" s="42">
        <v>45817.738888888889</v>
      </c>
      <c r="G3443" s="40"/>
      <c r="H3443" s="40"/>
    </row>
    <row r="3444" spans="1:8" x14ac:dyDescent="0.25">
      <c r="A3444" s="46" t="str">
        <f t="shared" si="131"/>
        <v>50439-1025040019SELFBOOKING</v>
      </c>
      <c r="B3444" s="41" t="s">
        <v>13279</v>
      </c>
      <c r="C3444" s="41" t="s">
        <v>12603</v>
      </c>
      <c r="D3444" s="41" t="s">
        <v>12604</v>
      </c>
      <c r="E3444" s="54">
        <v>2859.01</v>
      </c>
      <c r="F3444" s="42">
        <v>45818.041666666664</v>
      </c>
      <c r="G3444" s="40"/>
      <c r="H3444" s="40"/>
    </row>
    <row r="3445" spans="1:8" x14ac:dyDescent="0.25">
      <c r="A3445" s="46" t="str">
        <f t="shared" si="131"/>
        <v>2077-1025040037SELFBOOKING</v>
      </c>
      <c r="B3445" s="41" t="s">
        <v>13280</v>
      </c>
      <c r="C3445" s="41" t="s">
        <v>12603</v>
      </c>
      <c r="D3445" s="41" t="s">
        <v>12604</v>
      </c>
      <c r="E3445" s="54">
        <v>346.5</v>
      </c>
      <c r="F3445" s="42">
        <v>45818.041666666664</v>
      </c>
      <c r="G3445" s="40"/>
      <c r="H3445" s="40"/>
    </row>
    <row r="3446" spans="1:8" x14ac:dyDescent="0.25">
      <c r="A3446" s="46" t="str">
        <f t="shared" si="131"/>
        <v>2132-1025040051SELFBOOKING</v>
      </c>
      <c r="B3446" s="41" t="s">
        <v>13281</v>
      </c>
      <c r="C3446" s="41" t="s">
        <v>12603</v>
      </c>
      <c r="D3446" s="41" t="s">
        <v>12604</v>
      </c>
      <c r="E3446" s="54">
        <v>346.5</v>
      </c>
      <c r="F3446" s="42">
        <v>45818.041666666664</v>
      </c>
      <c r="G3446" s="40"/>
      <c r="H3446" s="40"/>
    </row>
    <row r="3447" spans="1:8" x14ac:dyDescent="0.25">
      <c r="A3447" s="46" t="str">
        <f t="shared" si="131"/>
        <v>1863-1025040100SELFBOOKING</v>
      </c>
      <c r="B3447" s="41" t="s">
        <v>13282</v>
      </c>
      <c r="C3447" s="41" t="s">
        <v>12603</v>
      </c>
      <c r="D3447" s="41" t="s">
        <v>12604</v>
      </c>
      <c r="E3447" s="54">
        <v>346.5</v>
      </c>
      <c r="F3447" s="42">
        <v>45818.042361111111</v>
      </c>
      <c r="G3447" s="40"/>
      <c r="H3447" s="40"/>
    </row>
    <row r="3448" spans="1:8" x14ac:dyDescent="0.25">
      <c r="A3448" s="46" t="str">
        <f t="shared" si="131"/>
        <v>161-1025040109SELFBOOKING</v>
      </c>
      <c r="B3448" s="41" t="s">
        <v>13283</v>
      </c>
      <c r="C3448" s="41" t="s">
        <v>12603</v>
      </c>
      <c r="D3448" s="41" t="s">
        <v>12604</v>
      </c>
      <c r="E3448" s="54">
        <v>2391.86</v>
      </c>
      <c r="F3448" s="42">
        <v>45818.042361111111</v>
      </c>
      <c r="G3448" s="40"/>
      <c r="H3448" s="40"/>
    </row>
    <row r="3449" spans="1:8" x14ac:dyDescent="0.25">
      <c r="A3449" s="46" t="str">
        <f t="shared" si="131"/>
        <v>50436-1025040121SELFBOOKING</v>
      </c>
      <c r="B3449" s="41" t="s">
        <v>13284</v>
      </c>
      <c r="C3449" s="41" t="s">
        <v>12603</v>
      </c>
      <c r="D3449" s="41" t="s">
        <v>12604</v>
      </c>
      <c r="E3449" s="54">
        <v>2601.5</v>
      </c>
      <c r="F3449" s="42">
        <v>45818.042361111111</v>
      </c>
      <c r="G3449" s="40"/>
      <c r="H3449" s="40"/>
    </row>
    <row r="3450" spans="1:8" x14ac:dyDescent="0.25">
      <c r="A3450" s="46" t="str">
        <f t="shared" si="131"/>
        <v>1803-1025040130SELFBOOKING</v>
      </c>
      <c r="B3450" s="41" t="s">
        <v>13285</v>
      </c>
      <c r="C3450" s="41" t="s">
        <v>12603</v>
      </c>
      <c r="D3450" s="41" t="s">
        <v>12604</v>
      </c>
      <c r="E3450" s="54">
        <v>1653.87</v>
      </c>
      <c r="F3450" s="42">
        <v>45818.042361111111</v>
      </c>
      <c r="G3450" s="40"/>
      <c r="H3450" s="40"/>
    </row>
    <row r="3451" spans="1:8" x14ac:dyDescent="0.25">
      <c r="A3451" s="46" t="str">
        <f t="shared" si="131"/>
        <v>39-1025040141SELFBOOKING</v>
      </c>
      <c r="B3451" s="41" t="s">
        <v>13286</v>
      </c>
      <c r="C3451" s="41" t="s">
        <v>12603</v>
      </c>
      <c r="D3451" s="41" t="s">
        <v>12604</v>
      </c>
      <c r="E3451" s="54">
        <v>576.37</v>
      </c>
      <c r="F3451" s="42">
        <v>45818.042361111111</v>
      </c>
      <c r="G3451" s="40"/>
      <c r="H3451" s="40"/>
    </row>
    <row r="3452" spans="1:8" x14ac:dyDescent="0.25">
      <c r="A3452" s="46" t="str">
        <f t="shared" si="131"/>
        <v>1706-1025040153SELFBOOKING</v>
      </c>
      <c r="B3452" s="41" t="s">
        <v>13287</v>
      </c>
      <c r="C3452" s="41" t="s">
        <v>12603</v>
      </c>
      <c r="D3452" s="41" t="s">
        <v>12604</v>
      </c>
      <c r="E3452" s="54">
        <v>2504.58</v>
      </c>
      <c r="F3452" s="42">
        <v>45818.042361111111</v>
      </c>
      <c r="G3452" s="40"/>
      <c r="H3452" s="40"/>
    </row>
    <row r="3453" spans="1:8" x14ac:dyDescent="0.25">
      <c r="A3453" s="46" t="str">
        <f t="shared" si="131"/>
        <v>0002134915667402000111</v>
      </c>
      <c r="B3453" s="41" t="s">
        <v>1299</v>
      </c>
      <c r="C3453" s="41" t="s">
        <v>53</v>
      </c>
      <c r="D3453" s="41" t="s">
        <v>9089</v>
      </c>
      <c r="E3453" s="54">
        <v>733.38</v>
      </c>
      <c r="F3453" s="42">
        <v>45818.385416666664</v>
      </c>
      <c r="G3453" s="40"/>
      <c r="H3453" s="40"/>
    </row>
    <row r="3454" spans="1:8" x14ac:dyDescent="0.25">
      <c r="A3454" s="46" t="str">
        <f t="shared" si="131"/>
        <v>0002134715667402000111</v>
      </c>
      <c r="B3454" s="41" t="s">
        <v>1297</v>
      </c>
      <c r="C3454" s="41" t="s">
        <v>53</v>
      </c>
      <c r="D3454" s="41" t="s">
        <v>9089</v>
      </c>
      <c r="E3454" s="54">
        <v>733.38</v>
      </c>
      <c r="F3454" s="42">
        <v>45818.415277777778</v>
      </c>
      <c r="G3454" s="40"/>
      <c r="H3454" s="40"/>
    </row>
    <row r="3455" spans="1:8" x14ac:dyDescent="0.25">
      <c r="A3455" s="46" t="str">
        <f t="shared" si="131"/>
        <v>0000023536581531000162</v>
      </c>
      <c r="B3455" s="41" t="s">
        <v>1733</v>
      </c>
      <c r="C3455" s="41" t="s">
        <v>1732</v>
      </c>
      <c r="D3455" s="41" t="s">
        <v>8727</v>
      </c>
      <c r="E3455" s="54">
        <v>167034.31</v>
      </c>
      <c r="F3455" s="42">
        <v>45818.434027777781</v>
      </c>
      <c r="G3455" s="40"/>
      <c r="H3455" s="40"/>
    </row>
    <row r="3456" spans="1:8" x14ac:dyDescent="0.25">
      <c r="A3456" s="46" t="str">
        <f t="shared" si="131"/>
        <v>0000006149439791000140</v>
      </c>
      <c r="B3456" s="41" t="s">
        <v>13288</v>
      </c>
      <c r="C3456" s="41" t="s">
        <v>13149</v>
      </c>
      <c r="D3456" s="41" t="s">
        <v>13150</v>
      </c>
      <c r="E3456" s="54">
        <v>674</v>
      </c>
      <c r="F3456" s="42">
        <v>45818.45416666667</v>
      </c>
      <c r="G3456" s="40"/>
      <c r="H3456" s="40"/>
    </row>
    <row r="3457" spans="1:8" x14ac:dyDescent="0.25">
      <c r="A3457" s="46" t="str">
        <f t="shared" si="131"/>
        <v>DESP#000057861417</v>
      </c>
      <c r="B3457" s="41" t="s">
        <v>13289</v>
      </c>
      <c r="C3457" s="41"/>
      <c r="D3457" s="41" t="s">
        <v>9063</v>
      </c>
      <c r="E3457" s="54">
        <v>152.69999999999999</v>
      </c>
      <c r="F3457" s="42">
        <v>45818.486111111109</v>
      </c>
      <c r="G3457" s="40"/>
      <c r="H3457" s="40"/>
    </row>
    <row r="3458" spans="1:8" x14ac:dyDescent="0.25">
      <c r="A3458" s="46" t="str">
        <f t="shared" si="131"/>
        <v>DESP#000057861440</v>
      </c>
      <c r="B3458" s="41" t="s">
        <v>13290</v>
      </c>
      <c r="C3458" s="41"/>
      <c r="D3458" s="41" t="s">
        <v>9063</v>
      </c>
      <c r="E3458" s="54">
        <v>740</v>
      </c>
      <c r="F3458" s="42">
        <v>45818.486111111109</v>
      </c>
      <c r="G3458" s="40"/>
      <c r="H3458" s="40"/>
    </row>
    <row r="3459" spans="1:8" x14ac:dyDescent="0.25">
      <c r="A3459" s="46" t="str">
        <f t="shared" si="131"/>
        <v>DESP#000057861529</v>
      </c>
      <c r="B3459" s="41" t="s">
        <v>13291</v>
      </c>
      <c r="C3459" s="41"/>
      <c r="D3459" s="41" t="s">
        <v>13292</v>
      </c>
      <c r="E3459" s="54">
        <v>233.66</v>
      </c>
      <c r="F3459" s="42">
        <v>45818.486111111109</v>
      </c>
      <c r="G3459" s="40"/>
      <c r="H3459" s="40"/>
    </row>
    <row r="3460" spans="1:8" x14ac:dyDescent="0.25">
      <c r="A3460" s="46" t="str">
        <f t="shared" si="131"/>
        <v>DESP#000057861560</v>
      </c>
      <c r="B3460" s="41" t="s">
        <v>13293</v>
      </c>
      <c r="C3460" s="41"/>
      <c r="D3460" s="41" t="s">
        <v>13292</v>
      </c>
      <c r="E3460" s="54">
        <v>709.04</v>
      </c>
      <c r="F3460" s="42">
        <v>45818.486111111109</v>
      </c>
      <c r="G3460" s="40"/>
      <c r="H3460" s="40"/>
    </row>
    <row r="3461" spans="1:8" x14ac:dyDescent="0.25">
      <c r="A3461" s="46" t="str">
        <f t="shared" si="131"/>
        <v>DESP#000057881104</v>
      </c>
      <c r="B3461" s="41" t="s">
        <v>13294</v>
      </c>
      <c r="C3461" s="41"/>
      <c r="D3461" s="41" t="s">
        <v>11444</v>
      </c>
      <c r="E3461" s="54">
        <v>185</v>
      </c>
      <c r="F3461" s="42">
        <v>45818.486111111109</v>
      </c>
      <c r="G3461" s="40"/>
      <c r="H3461" s="40"/>
    </row>
    <row r="3462" spans="1:8" x14ac:dyDescent="0.25">
      <c r="A3462" s="46" t="str">
        <f t="shared" si="131"/>
        <v>DESP#000057881124</v>
      </c>
      <c r="B3462" s="41" t="s">
        <v>13295</v>
      </c>
      <c r="C3462" s="41"/>
      <c r="D3462" s="41" t="s">
        <v>11444</v>
      </c>
      <c r="E3462" s="54">
        <v>555</v>
      </c>
      <c r="F3462" s="42">
        <v>45818.486111111109</v>
      </c>
      <c r="G3462" s="40"/>
      <c r="H3462" s="40"/>
    </row>
    <row r="3463" spans="1:8" x14ac:dyDescent="0.25">
      <c r="A3463" s="46" t="str">
        <f t="shared" si="131"/>
        <v>DESP#000057881182</v>
      </c>
      <c r="B3463" s="41" t="s">
        <v>13296</v>
      </c>
      <c r="C3463" s="41"/>
      <c r="D3463" s="41" t="s">
        <v>11446</v>
      </c>
      <c r="E3463" s="54">
        <v>370</v>
      </c>
      <c r="F3463" s="42">
        <v>45818.486111111109</v>
      </c>
      <c r="G3463" s="40"/>
      <c r="H3463" s="40"/>
    </row>
    <row r="3464" spans="1:8" x14ac:dyDescent="0.25">
      <c r="A3464" s="46" t="str">
        <f t="shared" si="131"/>
        <v>DESP#000057942155</v>
      </c>
      <c r="B3464" s="41" t="s">
        <v>13297</v>
      </c>
      <c r="C3464" s="41"/>
      <c r="D3464" s="41" t="s">
        <v>11932</v>
      </c>
      <c r="E3464" s="54">
        <v>43</v>
      </c>
      <c r="F3464" s="42">
        <v>45818.486111111109</v>
      </c>
      <c r="G3464" s="40"/>
      <c r="H3464" s="40"/>
    </row>
    <row r="3465" spans="1:8" x14ac:dyDescent="0.25">
      <c r="A3465" s="46" t="str">
        <f t="shared" si="131"/>
        <v>REL DGL 0036/202533588218000168</v>
      </c>
      <c r="B3465" s="41" t="s">
        <v>13298</v>
      </c>
      <c r="C3465" s="41" t="s">
        <v>3607</v>
      </c>
      <c r="D3465" s="41" t="s">
        <v>3608</v>
      </c>
      <c r="E3465" s="54">
        <v>6820.3</v>
      </c>
      <c r="F3465" s="42">
        <v>45818.538194444445</v>
      </c>
      <c r="G3465" s="40"/>
      <c r="H3465" s="40"/>
    </row>
    <row r="3466" spans="1:8" x14ac:dyDescent="0.25">
      <c r="A3466" s="46" t="str">
        <f t="shared" si="131"/>
        <v>0002060604359325000116</v>
      </c>
      <c r="B3466" s="41" t="s">
        <v>1345</v>
      </c>
      <c r="C3466" s="41" t="s">
        <v>587</v>
      </c>
      <c r="D3466" s="41" t="s">
        <v>10328</v>
      </c>
      <c r="E3466" s="54">
        <v>7500</v>
      </c>
      <c r="F3466" s="42">
        <v>45818.586111111108</v>
      </c>
      <c r="G3466" s="40"/>
      <c r="H3466" s="40"/>
    </row>
    <row r="3467" spans="1:8" x14ac:dyDescent="0.25">
      <c r="A3467" s="46" t="str">
        <f t="shared" si="131"/>
        <v>0011184390347840005691</v>
      </c>
      <c r="B3467" s="41" t="s">
        <v>1367</v>
      </c>
      <c r="C3467" s="41" t="s">
        <v>210</v>
      </c>
      <c r="D3467" s="41" t="s">
        <v>9624</v>
      </c>
      <c r="E3467" s="54">
        <v>13781.17</v>
      </c>
      <c r="F3467" s="42">
        <v>45818.599305555559</v>
      </c>
      <c r="G3467" s="40"/>
      <c r="H3467" s="40"/>
    </row>
    <row r="3468" spans="1:8" x14ac:dyDescent="0.25">
      <c r="A3468" s="46" t="str">
        <f t="shared" si="131"/>
        <v>0000451101933257000169</v>
      </c>
      <c r="B3468" s="41" t="s">
        <v>1295</v>
      </c>
      <c r="C3468" s="41" t="s">
        <v>95</v>
      </c>
      <c r="D3468" s="41" t="s">
        <v>5846</v>
      </c>
      <c r="E3468" s="54">
        <v>6450</v>
      </c>
      <c r="F3468" s="42">
        <v>45818.606249999997</v>
      </c>
      <c r="G3468" s="40"/>
      <c r="H3468" s="40"/>
    </row>
    <row r="3469" spans="1:8" x14ac:dyDescent="0.25">
      <c r="A3469" s="46" t="str">
        <f t="shared" si="131"/>
        <v>0000340308689542000125</v>
      </c>
      <c r="B3469" s="41" t="s">
        <v>1293</v>
      </c>
      <c r="C3469" s="41" t="s">
        <v>106</v>
      </c>
      <c r="D3469" s="41" t="s">
        <v>10100</v>
      </c>
      <c r="E3469" s="54">
        <v>21000</v>
      </c>
      <c r="F3469" s="42">
        <v>45818.618055555555</v>
      </c>
      <c r="G3469" s="40"/>
      <c r="H3469" s="40"/>
    </row>
    <row r="3470" spans="1:8" x14ac:dyDescent="0.25">
      <c r="A3470" s="46" t="str">
        <f t="shared" si="131"/>
        <v>ADTO - 11/06/202504067191000160</v>
      </c>
      <c r="B3470" s="41" t="s">
        <v>13299</v>
      </c>
      <c r="C3470" s="41" t="s">
        <v>1403</v>
      </c>
      <c r="D3470" s="41" t="s">
        <v>5103</v>
      </c>
      <c r="E3470" s="54">
        <v>778.8</v>
      </c>
      <c r="F3470" s="42">
        <v>45818.695833333331</v>
      </c>
      <c r="G3470" s="40"/>
      <c r="H3470" s="40"/>
    </row>
    <row r="3471" spans="1:8" x14ac:dyDescent="0.25">
      <c r="A3471" s="46" t="str">
        <f t="shared" ref="A3471:A3491" si="132">B3471&amp;C3471</f>
        <v>ADTO - 13/06/202504067191000160</v>
      </c>
      <c r="B3471" s="41" t="s">
        <v>13300</v>
      </c>
      <c r="C3471" s="41" t="s">
        <v>1403</v>
      </c>
      <c r="D3471" s="41" t="s">
        <v>5103</v>
      </c>
      <c r="E3471" s="54">
        <v>778.8</v>
      </c>
      <c r="F3471" s="42">
        <v>45818.697222222225</v>
      </c>
      <c r="G3471" s="40"/>
      <c r="H3471" s="40"/>
    </row>
    <row r="3472" spans="1:8" x14ac:dyDescent="0.25">
      <c r="A3472" s="46" t="str">
        <f t="shared" si="132"/>
        <v>1673-1125040022SELFBOOKING</v>
      </c>
      <c r="B3472" s="41" t="s">
        <v>13301</v>
      </c>
      <c r="C3472" s="41" t="s">
        <v>12603</v>
      </c>
      <c r="D3472" s="41" t="s">
        <v>12604</v>
      </c>
      <c r="E3472" s="54">
        <v>2892.03</v>
      </c>
      <c r="F3472" s="42">
        <v>45819.041666666664</v>
      </c>
      <c r="G3472" s="40"/>
      <c r="H3472" s="40"/>
    </row>
    <row r="3473" spans="1:8" x14ac:dyDescent="0.25">
      <c r="A3473" s="46" t="str">
        <f t="shared" si="132"/>
        <v>66-1125040041SELFBOOKING</v>
      </c>
      <c r="B3473" s="41" t="s">
        <v>13302</v>
      </c>
      <c r="C3473" s="41" t="s">
        <v>12603</v>
      </c>
      <c r="D3473" s="41" t="s">
        <v>12604</v>
      </c>
      <c r="E3473" s="54">
        <v>2157.8000000000002</v>
      </c>
      <c r="F3473" s="42">
        <v>45819.041666666664</v>
      </c>
      <c r="G3473" s="40"/>
      <c r="H3473" s="40"/>
    </row>
    <row r="3474" spans="1:8" x14ac:dyDescent="0.25">
      <c r="A3474" s="46" t="str">
        <f t="shared" si="132"/>
        <v>880-1125040052SELFBOOKING</v>
      </c>
      <c r="B3474" s="41" t="s">
        <v>13303</v>
      </c>
      <c r="C3474" s="41" t="s">
        <v>12603</v>
      </c>
      <c r="D3474" s="41" t="s">
        <v>12604</v>
      </c>
      <c r="E3474" s="54">
        <v>2157.8000000000002</v>
      </c>
      <c r="F3474" s="42">
        <v>45819.041666666664</v>
      </c>
      <c r="G3474" s="40"/>
      <c r="H3474" s="40"/>
    </row>
    <row r="3475" spans="1:8" x14ac:dyDescent="0.25">
      <c r="A3475" s="46" t="str">
        <f t="shared" si="132"/>
        <v>2012-1125040103SELFBOOKING</v>
      </c>
      <c r="B3475" s="41" t="s">
        <v>13304</v>
      </c>
      <c r="C3475" s="41" t="s">
        <v>12603</v>
      </c>
      <c r="D3475" s="41" t="s">
        <v>12604</v>
      </c>
      <c r="E3475" s="54">
        <v>1778.5</v>
      </c>
      <c r="F3475" s="42">
        <v>45819.042361111111</v>
      </c>
      <c r="G3475" s="40"/>
      <c r="H3475" s="40"/>
    </row>
    <row r="3476" spans="1:8" x14ac:dyDescent="0.25">
      <c r="A3476" s="46" t="str">
        <f t="shared" si="132"/>
        <v>2008-1125040113SELFBOOKING</v>
      </c>
      <c r="B3476" s="41" t="s">
        <v>13305</v>
      </c>
      <c r="C3476" s="41" t="s">
        <v>12603</v>
      </c>
      <c r="D3476" s="41" t="s">
        <v>12604</v>
      </c>
      <c r="E3476" s="54">
        <v>1778.5</v>
      </c>
      <c r="F3476" s="42">
        <v>45819.042361111111</v>
      </c>
      <c r="G3476" s="40"/>
      <c r="H3476" s="40"/>
    </row>
    <row r="3477" spans="1:8" x14ac:dyDescent="0.25">
      <c r="A3477" s="46" t="str">
        <f t="shared" si="132"/>
        <v>1270-1125040244SELFBOOKING</v>
      </c>
      <c r="B3477" s="41" t="s">
        <v>13306</v>
      </c>
      <c r="C3477" s="41" t="s">
        <v>12603</v>
      </c>
      <c r="D3477" s="41" t="s">
        <v>12604</v>
      </c>
      <c r="E3477" s="54">
        <v>346.5</v>
      </c>
      <c r="F3477" s="42">
        <v>45819.043055555558</v>
      </c>
      <c r="G3477" s="40"/>
      <c r="H3477" s="40"/>
    </row>
    <row r="3478" spans="1:8" x14ac:dyDescent="0.25">
      <c r="A3478" s="46" t="str">
        <f t="shared" si="132"/>
        <v>2283-1125040257SELFBOOKING</v>
      </c>
      <c r="B3478" s="41" t="s">
        <v>13307</v>
      </c>
      <c r="C3478" s="41" t="s">
        <v>12603</v>
      </c>
      <c r="D3478" s="41" t="s">
        <v>12604</v>
      </c>
      <c r="E3478" s="54">
        <v>1687.87</v>
      </c>
      <c r="F3478" s="42">
        <v>45819.043749999997</v>
      </c>
      <c r="G3478" s="40"/>
      <c r="H3478" s="40"/>
    </row>
    <row r="3479" spans="1:8" x14ac:dyDescent="0.25">
      <c r="A3479" s="46" t="str">
        <f t="shared" si="132"/>
        <v>50436-1125040313SELFBOOKING</v>
      </c>
      <c r="B3479" s="41" t="s">
        <v>13308</v>
      </c>
      <c r="C3479" s="41" t="s">
        <v>12603</v>
      </c>
      <c r="D3479" s="41" t="s">
        <v>12604</v>
      </c>
      <c r="E3479" s="54">
        <v>1015.24</v>
      </c>
      <c r="F3479" s="42">
        <v>45819.043749999997</v>
      </c>
      <c r="G3479" s="40"/>
      <c r="H3479" s="40"/>
    </row>
    <row r="3480" spans="1:8" x14ac:dyDescent="0.25">
      <c r="A3480" s="46" t="str">
        <f t="shared" si="132"/>
        <v>2048-1125040359SELFBOOKING</v>
      </c>
      <c r="B3480" s="41" t="s">
        <v>13309</v>
      </c>
      <c r="C3480" s="41" t="s">
        <v>12603</v>
      </c>
      <c r="D3480" s="41" t="s">
        <v>12604</v>
      </c>
      <c r="E3480" s="54">
        <v>2504.58</v>
      </c>
      <c r="F3480" s="42">
        <v>45819.044444444444</v>
      </c>
      <c r="G3480" s="40"/>
      <c r="H3480" s="40"/>
    </row>
    <row r="3481" spans="1:8" x14ac:dyDescent="0.25">
      <c r="A3481" s="46" t="str">
        <f t="shared" si="132"/>
        <v>0000090821515602000151</v>
      </c>
      <c r="B3481" s="41" t="s">
        <v>13310</v>
      </c>
      <c r="C3481" s="41" t="s">
        <v>471</v>
      </c>
      <c r="D3481" s="41" t="s">
        <v>4276</v>
      </c>
      <c r="E3481" s="54">
        <v>2000</v>
      </c>
      <c r="F3481" s="42">
        <v>45819.4375</v>
      </c>
      <c r="G3481" s="40"/>
      <c r="H3481" s="40"/>
    </row>
    <row r="3482" spans="1:8" x14ac:dyDescent="0.25">
      <c r="A3482" s="46" t="str">
        <f t="shared" si="132"/>
        <v>0042871804067191000160</v>
      </c>
      <c r="B3482" s="41" t="s">
        <v>13311</v>
      </c>
      <c r="C3482" s="41" t="s">
        <v>1403</v>
      </c>
      <c r="D3482" s="41" t="s">
        <v>5103</v>
      </c>
      <c r="E3482" s="54">
        <v>538.79999999999995</v>
      </c>
      <c r="F3482" s="42">
        <v>45819.445833333331</v>
      </c>
      <c r="G3482" s="40"/>
      <c r="H3482" s="40"/>
    </row>
    <row r="3483" spans="1:8" x14ac:dyDescent="0.25">
      <c r="A3483" s="46" t="str">
        <f t="shared" si="132"/>
        <v>DESP#000057942438</v>
      </c>
      <c r="B3483" s="41" t="s">
        <v>13312</v>
      </c>
      <c r="C3483" s="41"/>
      <c r="D3483" s="41" t="s">
        <v>12056</v>
      </c>
      <c r="E3483" s="54">
        <v>158.53</v>
      </c>
      <c r="F3483" s="42">
        <v>45819.456944444442</v>
      </c>
      <c r="G3483" s="40"/>
      <c r="H3483" s="40"/>
    </row>
    <row r="3484" spans="1:8" x14ac:dyDescent="0.25">
      <c r="A3484" s="46" t="str">
        <f t="shared" si="132"/>
        <v>DESP#000057942457</v>
      </c>
      <c r="B3484" s="41" t="s">
        <v>13313</v>
      </c>
      <c r="C3484" s="41"/>
      <c r="D3484" s="41" t="s">
        <v>13314</v>
      </c>
      <c r="E3484" s="54">
        <v>562.83000000000004</v>
      </c>
      <c r="F3484" s="42">
        <v>45819.456944444442</v>
      </c>
      <c r="G3484" s="40"/>
      <c r="H3484" s="40"/>
    </row>
    <row r="3485" spans="1:8" x14ac:dyDescent="0.25">
      <c r="A3485" s="46" t="str">
        <f t="shared" si="132"/>
        <v>0001195837015395000106</v>
      </c>
      <c r="B3485" s="41" t="s">
        <v>13315</v>
      </c>
      <c r="C3485" s="41" t="s">
        <v>13316</v>
      </c>
      <c r="D3485" s="41" t="s">
        <v>13317</v>
      </c>
      <c r="E3485" s="54">
        <v>12255</v>
      </c>
      <c r="F3485" s="42">
        <v>45819.463888888888</v>
      </c>
      <c r="G3485" s="40"/>
      <c r="H3485" s="40"/>
    </row>
    <row r="3486" spans="1:8" x14ac:dyDescent="0.25">
      <c r="A3486" s="46" t="str">
        <f t="shared" si="132"/>
        <v>0033649643283811001202</v>
      </c>
      <c r="B3486" s="41" t="s">
        <v>13318</v>
      </c>
      <c r="C3486" s="41" t="s">
        <v>6819</v>
      </c>
      <c r="D3486" s="41" t="s">
        <v>6820</v>
      </c>
      <c r="E3486" s="54">
        <v>0</v>
      </c>
      <c r="F3486" s="42">
        <v>45819.470138888886</v>
      </c>
      <c r="G3486" s="40"/>
      <c r="H3486" s="40"/>
    </row>
    <row r="3487" spans="1:8" x14ac:dyDescent="0.25">
      <c r="A3487" s="46" t="str">
        <f t="shared" si="132"/>
        <v>2025953672157654000215</v>
      </c>
      <c r="B3487" s="41" t="s">
        <v>1343</v>
      </c>
      <c r="C3487" s="41" t="s">
        <v>119</v>
      </c>
      <c r="D3487" s="41" t="s">
        <v>10330</v>
      </c>
      <c r="E3487" s="54">
        <v>677.6</v>
      </c>
      <c r="F3487" s="42">
        <v>45819.477083333331</v>
      </c>
      <c r="G3487" s="40"/>
      <c r="H3487" s="40"/>
    </row>
    <row r="3488" spans="1:8" x14ac:dyDescent="0.25">
      <c r="A3488" s="46" t="str">
        <f t="shared" si="132"/>
        <v>DESP#000057948656</v>
      </c>
      <c r="B3488" s="41" t="s">
        <v>13319</v>
      </c>
      <c r="C3488" s="41"/>
      <c r="D3488" s="41" t="s">
        <v>13320</v>
      </c>
      <c r="E3488" s="54">
        <v>5466.75</v>
      </c>
      <c r="F3488" s="42">
        <v>45819.479861111111</v>
      </c>
      <c r="G3488" s="40"/>
      <c r="H3488" s="40"/>
    </row>
    <row r="3489" spans="1:8" x14ac:dyDescent="0.25">
      <c r="A3489" s="46" t="str">
        <f t="shared" si="132"/>
        <v>2025937272157654000215</v>
      </c>
      <c r="B3489" s="41" t="s">
        <v>13321</v>
      </c>
      <c r="C3489" s="41" t="s">
        <v>119</v>
      </c>
      <c r="D3489" s="41" t="s">
        <v>10330</v>
      </c>
      <c r="E3489" s="54">
        <v>0</v>
      </c>
      <c r="F3489" s="42">
        <v>45819.484722222223</v>
      </c>
      <c r="G3489" s="40"/>
      <c r="H3489" s="40"/>
    </row>
    <row r="3490" spans="1:8" x14ac:dyDescent="0.25">
      <c r="A3490" s="46" t="str">
        <f t="shared" si="132"/>
        <v>JBAINV25470377 IRRFIRRF</v>
      </c>
      <c r="B3490" s="41" t="s">
        <v>13322</v>
      </c>
      <c r="C3490" s="41" t="s">
        <v>10529</v>
      </c>
      <c r="D3490" s="41" t="s">
        <v>7556</v>
      </c>
      <c r="E3490" s="54">
        <v>15764.33</v>
      </c>
      <c r="F3490" s="42">
        <v>45819.602083333331</v>
      </c>
      <c r="G3490" s="40"/>
      <c r="H3490" s="40"/>
    </row>
    <row r="3491" spans="1:8" x14ac:dyDescent="0.25">
      <c r="A3491" s="46" t="str">
        <f t="shared" si="132"/>
        <v>0214162300394726000156</v>
      </c>
      <c r="B3491" s="41" t="s">
        <v>13323</v>
      </c>
      <c r="C3491" s="41" t="s">
        <v>8973</v>
      </c>
      <c r="D3491" s="41" t="s">
        <v>8974</v>
      </c>
      <c r="E3491" s="54">
        <v>198</v>
      </c>
      <c r="F3491" s="42">
        <v>45819.604861111111</v>
      </c>
      <c r="G3491" s="40"/>
      <c r="H3491" s="40"/>
    </row>
    <row r="3492" spans="1:8" x14ac:dyDescent="0.25">
      <c r="A3492" s="46" t="str">
        <f t="shared" ref="A3492:A3512" si="133">B3492&amp;C3492</f>
        <v>JBAINV25470377 PISPIS</v>
      </c>
      <c r="B3492" s="41" t="s">
        <v>13324</v>
      </c>
      <c r="C3492" s="41" t="s">
        <v>10540</v>
      </c>
      <c r="D3492" s="41" t="s">
        <v>7556</v>
      </c>
      <c r="E3492" s="54">
        <v>1910.78</v>
      </c>
      <c r="F3492" s="42">
        <v>45819.606944444444</v>
      </c>
      <c r="G3492" s="40"/>
      <c r="H3492" s="40"/>
    </row>
    <row r="3493" spans="1:8" x14ac:dyDescent="0.25">
      <c r="A3493" s="46" t="str">
        <f t="shared" si="133"/>
        <v>JBAINV25470377 COFINSCOFINS</v>
      </c>
      <c r="B3493" s="41" t="s">
        <v>13325</v>
      </c>
      <c r="C3493" s="41" t="s">
        <v>10542</v>
      </c>
      <c r="D3493" s="41" t="s">
        <v>7556</v>
      </c>
      <c r="E3493" s="54">
        <v>8801.16</v>
      </c>
      <c r="F3493" s="42">
        <v>45819.609027777777</v>
      </c>
      <c r="G3493" s="40"/>
      <c r="H3493" s="40"/>
    </row>
    <row r="3494" spans="1:8" x14ac:dyDescent="0.25">
      <c r="A3494" s="46" t="str">
        <f t="shared" si="133"/>
        <v>2025937872157654000215</v>
      </c>
      <c r="B3494" s="41" t="s">
        <v>13326</v>
      </c>
      <c r="C3494" s="41" t="s">
        <v>119</v>
      </c>
      <c r="D3494" s="41" t="s">
        <v>10330</v>
      </c>
      <c r="E3494" s="54">
        <v>0</v>
      </c>
      <c r="F3494" s="42">
        <v>45819.615277777775</v>
      </c>
      <c r="G3494" s="40"/>
      <c r="H3494" s="40"/>
    </row>
    <row r="3495" spans="1:8" x14ac:dyDescent="0.25">
      <c r="A3495" s="46" t="str">
        <f t="shared" si="133"/>
        <v>2025953172157654000215</v>
      </c>
      <c r="B3495" s="41" t="s">
        <v>1342</v>
      </c>
      <c r="C3495" s="41" t="s">
        <v>119</v>
      </c>
      <c r="D3495" s="41" t="s">
        <v>10330</v>
      </c>
      <c r="E3495" s="54">
        <v>677.6</v>
      </c>
      <c r="F3495" s="42">
        <v>45819.625694444447</v>
      </c>
      <c r="G3495" s="40"/>
      <c r="H3495" s="40"/>
    </row>
    <row r="3496" spans="1:8" x14ac:dyDescent="0.25">
      <c r="A3496" s="46" t="str">
        <f t="shared" si="133"/>
        <v>20259372R72157654000215</v>
      </c>
      <c r="B3496" s="41" t="s">
        <v>1276</v>
      </c>
      <c r="C3496" s="41" t="s">
        <v>119</v>
      </c>
      <c r="D3496" s="41" t="s">
        <v>10330</v>
      </c>
      <c r="E3496" s="54">
        <v>677.6</v>
      </c>
      <c r="F3496" s="42">
        <v>45819.645138888889</v>
      </c>
      <c r="G3496" s="40"/>
      <c r="H3496" s="40"/>
    </row>
    <row r="3497" spans="1:8" x14ac:dyDescent="0.25">
      <c r="A3497" s="46" t="str">
        <f t="shared" si="133"/>
        <v>0000125207850212000107</v>
      </c>
      <c r="B3497" s="41" t="s">
        <v>1339</v>
      </c>
      <c r="C3497" s="41" t="s">
        <v>142</v>
      </c>
      <c r="D3497" s="41" t="s">
        <v>8517</v>
      </c>
      <c r="E3497" s="54">
        <v>217.9</v>
      </c>
      <c r="F3497" s="42">
        <v>45819.651388888888</v>
      </c>
      <c r="G3497" s="40"/>
      <c r="H3497" s="40"/>
    </row>
    <row r="3498" spans="1:8" x14ac:dyDescent="0.25">
      <c r="A3498" s="46" t="str">
        <f t="shared" si="133"/>
        <v>JBAINV25470377 ISSISS</v>
      </c>
      <c r="B3498" s="41" t="s">
        <v>13327</v>
      </c>
      <c r="C3498" s="41" t="s">
        <v>10508</v>
      </c>
      <c r="D3498" s="41" t="s">
        <v>8281</v>
      </c>
      <c r="E3498" s="54">
        <v>5487.55</v>
      </c>
      <c r="F3498" s="42">
        <v>45819.679166666669</v>
      </c>
      <c r="G3498" s="40"/>
      <c r="H3498" s="40"/>
    </row>
    <row r="3499" spans="1:8" x14ac:dyDescent="0.25">
      <c r="A3499" s="46" t="str">
        <f t="shared" si="133"/>
        <v>0048526719427033000140</v>
      </c>
      <c r="B3499" s="41" t="s">
        <v>1388</v>
      </c>
      <c r="C3499" s="41" t="s">
        <v>183</v>
      </c>
      <c r="D3499" s="41" t="s">
        <v>3641</v>
      </c>
      <c r="E3499" s="54">
        <v>2600</v>
      </c>
      <c r="F3499" s="42">
        <v>45819.685416666667</v>
      </c>
      <c r="G3499" s="40"/>
      <c r="H3499" s="40"/>
    </row>
    <row r="3500" spans="1:8" x14ac:dyDescent="0.25">
      <c r="A3500" s="46" t="str">
        <f t="shared" si="133"/>
        <v>0001115658652678000139</v>
      </c>
      <c r="B3500" s="41" t="s">
        <v>1269</v>
      </c>
      <c r="C3500" s="41" t="s">
        <v>140</v>
      </c>
      <c r="D3500" s="41" t="s">
        <v>4514</v>
      </c>
      <c r="E3500" s="54">
        <v>17116.41</v>
      </c>
      <c r="F3500" s="42">
        <v>45819.69027777778</v>
      </c>
      <c r="G3500" s="40"/>
      <c r="H3500" s="40"/>
    </row>
    <row r="3501" spans="1:8" x14ac:dyDescent="0.25">
      <c r="A3501" s="46" t="str">
        <f t="shared" si="133"/>
        <v>001-002-000049 IRRFIRRF</v>
      </c>
      <c r="B3501" s="41" t="s">
        <v>13328</v>
      </c>
      <c r="C3501" s="41" t="s">
        <v>10529</v>
      </c>
      <c r="D3501" s="41" t="s">
        <v>7556</v>
      </c>
      <c r="E3501" s="54">
        <v>4119.8999999999996</v>
      </c>
      <c r="F3501" s="42">
        <v>45819.703472222223</v>
      </c>
      <c r="G3501" s="40"/>
      <c r="H3501" s="40"/>
    </row>
    <row r="3502" spans="1:8" x14ac:dyDescent="0.25">
      <c r="A3502" s="46" t="str">
        <f t="shared" si="133"/>
        <v>001-002-000049 PISPIS</v>
      </c>
      <c r="B3502" s="41" t="s">
        <v>13329</v>
      </c>
      <c r="C3502" s="41" t="s">
        <v>10540</v>
      </c>
      <c r="D3502" s="41" t="s">
        <v>7556</v>
      </c>
      <c r="E3502" s="54">
        <v>499.37</v>
      </c>
      <c r="F3502" s="42">
        <v>45819.704861111109</v>
      </c>
      <c r="G3502" s="40"/>
      <c r="H3502" s="40"/>
    </row>
    <row r="3503" spans="1:8" x14ac:dyDescent="0.25">
      <c r="A3503" s="46" t="str">
        <f t="shared" si="133"/>
        <v>0000124021515602000151</v>
      </c>
      <c r="B3503" s="41" t="s">
        <v>1333</v>
      </c>
      <c r="C3503" s="41" t="s">
        <v>471</v>
      </c>
      <c r="D3503" s="41" t="s">
        <v>4276</v>
      </c>
      <c r="E3503" s="54">
        <v>5000</v>
      </c>
      <c r="F3503" s="42">
        <v>45819.705555555556</v>
      </c>
      <c r="G3503" s="40"/>
      <c r="H3503" s="40"/>
    </row>
    <row r="3504" spans="1:8" x14ac:dyDescent="0.25">
      <c r="A3504" s="46" t="str">
        <f t="shared" si="133"/>
        <v>001-002-000049 COFINSCOFINS</v>
      </c>
      <c r="B3504" s="41" t="s">
        <v>13330</v>
      </c>
      <c r="C3504" s="41" t="s">
        <v>10542</v>
      </c>
      <c r="D3504" s="41" t="s">
        <v>7556</v>
      </c>
      <c r="E3504" s="54">
        <v>2300.13</v>
      </c>
      <c r="F3504" s="42">
        <v>45819.705555555556</v>
      </c>
      <c r="G3504" s="40"/>
      <c r="H3504" s="40"/>
    </row>
    <row r="3505" spans="1:8" x14ac:dyDescent="0.25">
      <c r="A3505" s="46" t="str">
        <f t="shared" si="133"/>
        <v>001-002-000049 IOF90400888000142</v>
      </c>
      <c r="B3505" s="41" t="s">
        <v>13331</v>
      </c>
      <c r="C3505" s="41" t="s">
        <v>3844</v>
      </c>
      <c r="D3505" s="41" t="s">
        <v>3845</v>
      </c>
      <c r="E3505" s="54">
        <v>817.11</v>
      </c>
      <c r="F3505" s="42">
        <v>45819.707638888889</v>
      </c>
      <c r="G3505" s="40"/>
      <c r="H3505" s="40"/>
    </row>
    <row r="3506" spans="1:8" x14ac:dyDescent="0.25">
      <c r="A3506" s="46" t="str">
        <f t="shared" si="133"/>
        <v>001-002-000049 ISSISS</v>
      </c>
      <c r="B3506" s="41" t="s">
        <v>13332</v>
      </c>
      <c r="C3506" s="41" t="s">
        <v>10508</v>
      </c>
      <c r="D3506" s="41" t="s">
        <v>8281</v>
      </c>
      <c r="E3506" s="54">
        <v>592.16</v>
      </c>
      <c r="F3506" s="42">
        <v>45819.708333333336</v>
      </c>
      <c r="G3506" s="40"/>
      <c r="H3506" s="40"/>
    </row>
    <row r="3507" spans="1:8" x14ac:dyDescent="0.25">
      <c r="A3507" s="46" t="str">
        <f t="shared" si="133"/>
        <v>JBAINV25470377 IOF90400888000142</v>
      </c>
      <c r="B3507" s="41" t="s">
        <v>13333</v>
      </c>
      <c r="C3507" s="41" t="s">
        <v>3844</v>
      </c>
      <c r="D3507" s="41" t="s">
        <v>3845</v>
      </c>
      <c r="E3507" s="54">
        <v>0</v>
      </c>
      <c r="F3507" s="42">
        <v>45819.709722222222</v>
      </c>
      <c r="G3507" s="40"/>
      <c r="H3507" s="40"/>
    </row>
    <row r="3508" spans="1:8" x14ac:dyDescent="0.25">
      <c r="A3508" s="46" t="str">
        <f t="shared" si="133"/>
        <v>2115070866970229003930</v>
      </c>
      <c r="B3508" s="41" t="s">
        <v>13334</v>
      </c>
      <c r="C3508" s="41" t="s">
        <v>1405</v>
      </c>
      <c r="D3508" s="41" t="s">
        <v>4459</v>
      </c>
      <c r="E3508" s="54">
        <v>180</v>
      </c>
      <c r="F3508" s="42">
        <v>45819.716666666667</v>
      </c>
      <c r="G3508" s="40"/>
      <c r="H3508" s="40"/>
    </row>
    <row r="3509" spans="1:8" x14ac:dyDescent="0.25">
      <c r="A3509" s="46" t="str">
        <f t="shared" si="133"/>
        <v>50436-1225040021SELFBOOKING</v>
      </c>
      <c r="B3509" s="41" t="s">
        <v>13335</v>
      </c>
      <c r="C3509" s="41" t="s">
        <v>12603</v>
      </c>
      <c r="D3509" s="41" t="s">
        <v>12604</v>
      </c>
      <c r="E3509" s="54">
        <v>2821.17</v>
      </c>
      <c r="F3509" s="42">
        <v>45820.041666666664</v>
      </c>
      <c r="G3509" s="40"/>
      <c r="H3509" s="40"/>
    </row>
    <row r="3510" spans="1:8" x14ac:dyDescent="0.25">
      <c r="A3510" s="46" t="str">
        <f t="shared" si="133"/>
        <v>50436-1225040038SELFBOOKING</v>
      </c>
      <c r="B3510" s="41" t="s">
        <v>13336</v>
      </c>
      <c r="C3510" s="41" t="s">
        <v>12603</v>
      </c>
      <c r="D3510" s="41" t="s">
        <v>12604</v>
      </c>
      <c r="E3510" s="54">
        <v>578.59</v>
      </c>
      <c r="F3510" s="42">
        <v>45820.041666666664</v>
      </c>
      <c r="G3510" s="40"/>
      <c r="H3510" s="40"/>
    </row>
    <row r="3511" spans="1:8" x14ac:dyDescent="0.25">
      <c r="A3511" s="46" t="str">
        <f t="shared" si="133"/>
        <v>1886-1225040052SELFBOOKING</v>
      </c>
      <c r="B3511" s="41" t="s">
        <v>13337</v>
      </c>
      <c r="C3511" s="41" t="s">
        <v>12603</v>
      </c>
      <c r="D3511" s="41" t="s">
        <v>12604</v>
      </c>
      <c r="E3511" s="54">
        <v>1330.83</v>
      </c>
      <c r="F3511" s="42">
        <v>45820.041666666664</v>
      </c>
      <c r="G3511" s="40"/>
      <c r="H3511" s="40"/>
    </row>
    <row r="3512" spans="1:8" x14ac:dyDescent="0.25">
      <c r="A3512" s="46" t="str">
        <f t="shared" si="133"/>
        <v>2382-1225040106SELFBOOKING</v>
      </c>
      <c r="B3512" s="41" t="s">
        <v>13338</v>
      </c>
      <c r="C3512" s="41" t="s">
        <v>12603</v>
      </c>
      <c r="D3512" s="41" t="s">
        <v>12604</v>
      </c>
      <c r="E3512" s="54">
        <v>1360.7</v>
      </c>
      <c r="F3512" s="42">
        <v>45820.042361111111</v>
      </c>
      <c r="G3512" s="40"/>
      <c r="H3512" s="40"/>
    </row>
    <row r="3513" spans="1:8" x14ac:dyDescent="0.25">
      <c r="A3513" s="46" t="str">
        <f t="shared" ref="A3513:A3524" si="134">B3513&amp;C3513</f>
        <v>50433-1225040118SELFBOOKING</v>
      </c>
      <c r="B3513" s="41" t="s">
        <v>13339</v>
      </c>
      <c r="C3513" s="41" t="s">
        <v>12603</v>
      </c>
      <c r="D3513" s="41" t="s">
        <v>12604</v>
      </c>
      <c r="E3513" s="54">
        <v>2866.64</v>
      </c>
      <c r="F3513" s="42">
        <v>45820.042361111111</v>
      </c>
      <c r="G3513" s="40"/>
      <c r="H3513" s="40"/>
    </row>
    <row r="3514" spans="1:8" x14ac:dyDescent="0.25">
      <c r="A3514" s="46" t="str">
        <f t="shared" si="134"/>
        <v>50433-1225040127SELFBOOKING</v>
      </c>
      <c r="B3514" s="41" t="s">
        <v>13340</v>
      </c>
      <c r="C3514" s="41" t="s">
        <v>12603</v>
      </c>
      <c r="D3514" s="41" t="s">
        <v>12604</v>
      </c>
      <c r="E3514" s="54">
        <v>1233.83</v>
      </c>
      <c r="F3514" s="42">
        <v>45820.042361111111</v>
      </c>
      <c r="G3514" s="40"/>
      <c r="H3514" s="40"/>
    </row>
    <row r="3515" spans="1:8" x14ac:dyDescent="0.25">
      <c r="A3515" s="46" t="str">
        <f t="shared" si="134"/>
        <v>1864-1225040136SELFBOOKING</v>
      </c>
      <c r="B3515" s="41" t="s">
        <v>13341</v>
      </c>
      <c r="C3515" s="41" t="s">
        <v>12603</v>
      </c>
      <c r="D3515" s="41" t="s">
        <v>12604</v>
      </c>
      <c r="E3515" s="54">
        <v>1246.4100000000001</v>
      </c>
      <c r="F3515" s="42">
        <v>45820.042361111111</v>
      </c>
      <c r="G3515" s="40"/>
      <c r="H3515" s="40"/>
    </row>
    <row r="3516" spans="1:8" x14ac:dyDescent="0.25">
      <c r="A3516" s="46" t="str">
        <f t="shared" si="134"/>
        <v>1398-1225040145SELFBOOKING</v>
      </c>
      <c r="B3516" s="41" t="s">
        <v>13342</v>
      </c>
      <c r="C3516" s="41" t="s">
        <v>12603</v>
      </c>
      <c r="D3516" s="41" t="s">
        <v>12604</v>
      </c>
      <c r="E3516" s="54">
        <v>1246.4100000000001</v>
      </c>
      <c r="F3516" s="42">
        <v>45820.042361111111</v>
      </c>
      <c r="G3516" s="40"/>
      <c r="H3516" s="40"/>
    </row>
    <row r="3517" spans="1:8" x14ac:dyDescent="0.25">
      <c r="A3517" s="46" t="str">
        <f t="shared" si="134"/>
        <v>2210-1225040154SELFBOOKING</v>
      </c>
      <c r="B3517" s="41" t="s">
        <v>13343</v>
      </c>
      <c r="C3517" s="41" t="s">
        <v>12603</v>
      </c>
      <c r="D3517" s="41" t="s">
        <v>12604</v>
      </c>
      <c r="E3517" s="54">
        <v>735</v>
      </c>
      <c r="F3517" s="42">
        <v>45820.042361111111</v>
      </c>
      <c r="G3517" s="40"/>
      <c r="H3517" s="40"/>
    </row>
    <row r="3518" spans="1:8" x14ac:dyDescent="0.25">
      <c r="A3518" s="46" t="str">
        <f t="shared" si="134"/>
        <v>2008-1225040203SELFBOOKING</v>
      </c>
      <c r="B3518" s="41" t="s">
        <v>13344</v>
      </c>
      <c r="C3518" s="41" t="s">
        <v>12603</v>
      </c>
      <c r="D3518" s="41" t="s">
        <v>12604</v>
      </c>
      <c r="E3518" s="54">
        <v>735</v>
      </c>
      <c r="F3518" s="42">
        <v>45820.043055555558</v>
      </c>
      <c r="G3518" s="40"/>
      <c r="H3518" s="40"/>
    </row>
    <row r="3519" spans="1:8" x14ac:dyDescent="0.25">
      <c r="A3519" s="46" t="str">
        <f t="shared" si="134"/>
        <v>2077-1225040212SELFBOOKING</v>
      </c>
      <c r="B3519" s="41" t="s">
        <v>13345</v>
      </c>
      <c r="C3519" s="41" t="s">
        <v>12603</v>
      </c>
      <c r="D3519" s="41" t="s">
        <v>12604</v>
      </c>
      <c r="E3519" s="54">
        <v>1221.8800000000001</v>
      </c>
      <c r="F3519" s="42">
        <v>45820.043055555558</v>
      </c>
      <c r="G3519" s="40"/>
      <c r="H3519" s="40"/>
    </row>
    <row r="3520" spans="1:8" x14ac:dyDescent="0.25">
      <c r="A3520" s="46" t="str">
        <f t="shared" si="134"/>
        <v>2132-1225040221SELFBOOKING</v>
      </c>
      <c r="B3520" s="41" t="s">
        <v>13346</v>
      </c>
      <c r="C3520" s="41" t="s">
        <v>12603</v>
      </c>
      <c r="D3520" s="41" t="s">
        <v>12604</v>
      </c>
      <c r="E3520" s="54">
        <v>1221.8800000000001</v>
      </c>
      <c r="F3520" s="42">
        <v>45820.043055555558</v>
      </c>
      <c r="G3520" s="40"/>
      <c r="H3520" s="40"/>
    </row>
    <row r="3521" spans="1:8" x14ac:dyDescent="0.25">
      <c r="A3521" s="46" t="str">
        <f t="shared" si="134"/>
        <v>1270-1225040229SELFBOOKING</v>
      </c>
      <c r="B3521" s="41" t="s">
        <v>13347</v>
      </c>
      <c r="C3521" s="41" t="s">
        <v>12603</v>
      </c>
      <c r="D3521" s="41" t="s">
        <v>12604</v>
      </c>
      <c r="E3521" s="54">
        <v>1221.8800000000001</v>
      </c>
      <c r="F3521" s="42">
        <v>45820.043055555558</v>
      </c>
      <c r="G3521" s="40"/>
      <c r="H3521" s="40"/>
    </row>
    <row r="3522" spans="1:8" x14ac:dyDescent="0.25">
      <c r="A3522" s="46" t="str">
        <f t="shared" si="134"/>
        <v>1863-1225040238SELFBOOKING</v>
      </c>
      <c r="B3522" s="41" t="s">
        <v>13348</v>
      </c>
      <c r="C3522" s="41" t="s">
        <v>12603</v>
      </c>
      <c r="D3522" s="41" t="s">
        <v>12604</v>
      </c>
      <c r="E3522" s="54">
        <v>1221.8800000000001</v>
      </c>
      <c r="F3522" s="42">
        <v>45820.043055555558</v>
      </c>
      <c r="G3522" s="40"/>
      <c r="H3522" s="40"/>
    </row>
    <row r="3523" spans="1:8" x14ac:dyDescent="0.25">
      <c r="A3523" s="46" t="str">
        <f t="shared" si="134"/>
        <v>2204-1225040246SELFBOOKING</v>
      </c>
      <c r="B3523" s="41" t="s">
        <v>13349</v>
      </c>
      <c r="C3523" s="41" t="s">
        <v>12603</v>
      </c>
      <c r="D3523" s="41" t="s">
        <v>12604</v>
      </c>
      <c r="E3523" s="54">
        <v>1778.5</v>
      </c>
      <c r="F3523" s="42">
        <v>45820.043055555558</v>
      </c>
      <c r="G3523" s="40"/>
      <c r="H3523" s="40"/>
    </row>
    <row r="3524" spans="1:8" x14ac:dyDescent="0.25">
      <c r="A3524" s="46" t="str">
        <f t="shared" si="134"/>
        <v>2210-1225040256SELFBOOKING</v>
      </c>
      <c r="B3524" s="41" t="s">
        <v>13350</v>
      </c>
      <c r="C3524" s="41" t="s">
        <v>12603</v>
      </c>
      <c r="D3524" s="41" t="s">
        <v>12604</v>
      </c>
      <c r="E3524" s="54">
        <v>1778.5</v>
      </c>
      <c r="F3524" s="42">
        <v>45820.043055555558</v>
      </c>
      <c r="G3524" s="40"/>
      <c r="H3524" s="40"/>
    </row>
    <row r="3525" spans="1:8" x14ac:dyDescent="0.25">
      <c r="A3525" s="46" t="str">
        <f t="shared" ref="A3525:A3546" si="135">B3525&amp;C3525</f>
        <v>2384-1225040307SELFBOOKING</v>
      </c>
      <c r="B3525" s="41" t="s">
        <v>13351</v>
      </c>
      <c r="C3525" s="41" t="s">
        <v>12603</v>
      </c>
      <c r="D3525" s="41" t="s">
        <v>12604</v>
      </c>
      <c r="E3525" s="54">
        <v>3912.59</v>
      </c>
      <c r="F3525" s="42">
        <v>45820.043749999997</v>
      </c>
      <c r="G3525" s="40"/>
      <c r="H3525" s="40"/>
    </row>
    <row r="3526" spans="1:8" x14ac:dyDescent="0.25">
      <c r="A3526" s="46" t="str">
        <f t="shared" si="135"/>
        <v>1602-1225040419SELFBOOKING</v>
      </c>
      <c r="B3526" s="41" t="s">
        <v>13352</v>
      </c>
      <c r="C3526" s="41" t="s">
        <v>12603</v>
      </c>
      <c r="D3526" s="41" t="s">
        <v>12604</v>
      </c>
      <c r="E3526" s="54">
        <v>2030.7</v>
      </c>
      <c r="F3526" s="42">
        <v>45820.044444444444</v>
      </c>
      <c r="G3526" s="40"/>
      <c r="H3526" s="40"/>
    </row>
    <row r="3527" spans="1:8" x14ac:dyDescent="0.25">
      <c r="A3527" s="46" t="str">
        <f t="shared" si="135"/>
        <v>86-1225040430SELFBOOKING</v>
      </c>
      <c r="B3527" s="41" t="s">
        <v>13353</v>
      </c>
      <c r="C3527" s="41" t="s">
        <v>12603</v>
      </c>
      <c r="D3527" s="41" t="s">
        <v>12604</v>
      </c>
      <c r="E3527" s="54">
        <v>1115.5</v>
      </c>
      <c r="F3527" s="42">
        <v>45820.044444444444</v>
      </c>
      <c r="G3527" s="40"/>
      <c r="H3527" s="40"/>
    </row>
    <row r="3528" spans="1:8" x14ac:dyDescent="0.25">
      <c r="A3528" s="46" t="str">
        <f t="shared" si="135"/>
        <v>1346-1225040551SELFBOOKING</v>
      </c>
      <c r="B3528" s="41" t="s">
        <v>13354</v>
      </c>
      <c r="C3528" s="41" t="s">
        <v>12603</v>
      </c>
      <c r="D3528" s="41" t="s">
        <v>12604</v>
      </c>
      <c r="E3528" s="54">
        <v>2639.72</v>
      </c>
      <c r="F3528" s="42">
        <v>45820.045138888891</v>
      </c>
      <c r="G3528" s="40"/>
      <c r="H3528" s="40"/>
    </row>
    <row r="3529" spans="1:8" x14ac:dyDescent="0.25">
      <c r="A3529" s="46" t="str">
        <f t="shared" si="135"/>
        <v>0000055151784405000107</v>
      </c>
      <c r="B3529" s="41" t="s">
        <v>13355</v>
      </c>
      <c r="C3529" s="41" t="s">
        <v>13356</v>
      </c>
      <c r="D3529" s="41" t="s">
        <v>13357</v>
      </c>
      <c r="E3529" s="54">
        <v>3780</v>
      </c>
      <c r="F3529" s="42">
        <v>45820.354166666664</v>
      </c>
      <c r="G3529" s="40"/>
      <c r="H3529" s="40"/>
    </row>
    <row r="3530" spans="1:8" x14ac:dyDescent="0.25">
      <c r="A3530" s="46" t="str">
        <f t="shared" si="135"/>
        <v>JBAINV254703772918234</v>
      </c>
      <c r="B3530" s="41" t="s">
        <v>13358</v>
      </c>
      <c r="C3530" s="41" t="s">
        <v>6672</v>
      </c>
      <c r="D3530" s="41" t="s">
        <v>6673</v>
      </c>
      <c r="E3530" s="54">
        <v>0</v>
      </c>
      <c r="F3530" s="42">
        <v>45820.380555555559</v>
      </c>
      <c r="G3530" s="40"/>
      <c r="H3530" s="40"/>
    </row>
    <row r="3531" spans="1:8" x14ac:dyDescent="0.25">
      <c r="A3531" s="46" t="str">
        <f t="shared" si="135"/>
        <v>DESP#000058004993</v>
      </c>
      <c r="B3531" s="41" t="s">
        <v>13359</v>
      </c>
      <c r="C3531" s="41"/>
      <c r="D3531" s="41" t="s">
        <v>12467</v>
      </c>
      <c r="E3531" s="54">
        <v>4040.2</v>
      </c>
      <c r="F3531" s="42">
        <v>45820.401388888888</v>
      </c>
      <c r="G3531" s="40"/>
      <c r="H3531" s="40"/>
    </row>
    <row r="3532" spans="1:8" x14ac:dyDescent="0.25">
      <c r="A3532" s="46" t="str">
        <f t="shared" si="135"/>
        <v>5277250766970229001139</v>
      </c>
      <c r="B3532" s="41" t="s">
        <v>1408</v>
      </c>
      <c r="C3532" s="41" t="s">
        <v>440</v>
      </c>
      <c r="D3532" s="41" t="s">
        <v>4459</v>
      </c>
      <c r="E3532" s="54">
        <v>545.84</v>
      </c>
      <c r="F3532" s="42">
        <v>45820.405555555553</v>
      </c>
      <c r="G3532" s="40"/>
      <c r="H3532" s="40"/>
    </row>
    <row r="3533" spans="1:8" x14ac:dyDescent="0.25">
      <c r="A3533" s="46" t="str">
        <f t="shared" si="135"/>
        <v>0000024755444148000107</v>
      </c>
      <c r="B3533" s="41" t="s">
        <v>690</v>
      </c>
      <c r="C3533" s="41" t="s">
        <v>1776</v>
      </c>
      <c r="D3533" s="41" t="s">
        <v>13360</v>
      </c>
      <c r="E3533" s="54">
        <v>9191.4</v>
      </c>
      <c r="F3533" s="42">
        <v>45820.459722222222</v>
      </c>
      <c r="G3533" s="40"/>
      <c r="H3533" s="40"/>
    </row>
    <row r="3534" spans="1:8" x14ac:dyDescent="0.25">
      <c r="A3534" s="46" t="str">
        <f t="shared" si="135"/>
        <v>0000418530608514000195</v>
      </c>
      <c r="B3534" s="41" t="s">
        <v>1358</v>
      </c>
      <c r="C3534" s="41" t="s">
        <v>41</v>
      </c>
      <c r="D3534" s="41" t="s">
        <v>3313</v>
      </c>
      <c r="E3534" s="54">
        <v>38034.800000000003</v>
      </c>
      <c r="F3534" s="42">
        <v>45820.488888888889</v>
      </c>
      <c r="G3534" s="40"/>
      <c r="H3534" s="40"/>
    </row>
    <row r="3535" spans="1:8" x14ac:dyDescent="0.25">
      <c r="A3535" s="46" t="str">
        <f t="shared" si="135"/>
        <v>1113052566970229003930</v>
      </c>
      <c r="B3535" s="41" t="s">
        <v>1409</v>
      </c>
      <c r="C3535" s="41" t="s">
        <v>1405</v>
      </c>
      <c r="D3535" s="41" t="s">
        <v>4459</v>
      </c>
      <c r="E3535" s="54">
        <v>140.01</v>
      </c>
      <c r="F3535" s="42">
        <v>45820.503472222219</v>
      </c>
      <c r="G3535" s="40"/>
      <c r="H3535" s="40"/>
    </row>
    <row r="3536" spans="1:8" x14ac:dyDescent="0.25">
      <c r="A3536" s="46" t="str">
        <f t="shared" si="135"/>
        <v>0000004707384360000183</v>
      </c>
      <c r="B3536" s="41" t="s">
        <v>13361</v>
      </c>
      <c r="C3536" s="41" t="s">
        <v>296</v>
      </c>
      <c r="D3536" s="41" t="s">
        <v>7402</v>
      </c>
      <c r="E3536" s="54">
        <v>773126.72</v>
      </c>
      <c r="F3536" s="42">
        <v>45820.515277777777</v>
      </c>
      <c r="G3536" s="40"/>
      <c r="H3536" s="40"/>
    </row>
    <row r="3537" spans="1:8" x14ac:dyDescent="0.25">
      <c r="A3537" s="46" t="str">
        <f t="shared" si="135"/>
        <v>0001222803368287000103</v>
      </c>
      <c r="B3537" s="41" t="s">
        <v>1268</v>
      </c>
      <c r="C3537" s="41" t="s">
        <v>1267</v>
      </c>
      <c r="D3537" s="41" t="s">
        <v>4779</v>
      </c>
      <c r="E3537" s="54">
        <v>14366.6</v>
      </c>
      <c r="F3537" s="42">
        <v>45820.575694444444</v>
      </c>
      <c r="G3537" s="40"/>
      <c r="H3537" s="40"/>
    </row>
    <row r="3538" spans="1:8" x14ac:dyDescent="0.25">
      <c r="A3538" s="46" t="str">
        <f t="shared" si="135"/>
        <v>0000371900191027000109</v>
      </c>
      <c r="B3538" s="41" t="s">
        <v>1282</v>
      </c>
      <c r="C3538" s="41" t="s">
        <v>871</v>
      </c>
      <c r="D3538" s="41" t="s">
        <v>5569</v>
      </c>
      <c r="E3538" s="54">
        <v>13496</v>
      </c>
      <c r="F3538" s="42">
        <v>45820.597916666666</v>
      </c>
      <c r="G3538" s="40"/>
      <c r="H3538" s="40"/>
    </row>
    <row r="3539" spans="1:8" x14ac:dyDescent="0.25">
      <c r="A3539" s="46" t="str">
        <f t="shared" si="135"/>
        <v>DESP#000057942582</v>
      </c>
      <c r="B3539" s="41" t="s">
        <v>13362</v>
      </c>
      <c r="C3539" s="41"/>
      <c r="D3539" s="41" t="s">
        <v>11755</v>
      </c>
      <c r="E3539" s="54">
        <v>556.6</v>
      </c>
      <c r="F3539" s="42">
        <v>45820.65347222222</v>
      </c>
      <c r="G3539" s="40"/>
      <c r="H3539" s="40"/>
    </row>
    <row r="3540" spans="1:8" x14ac:dyDescent="0.25">
      <c r="A3540" s="46" t="str">
        <f t="shared" si="135"/>
        <v>DESP#000057942605</v>
      </c>
      <c r="B3540" s="41" t="s">
        <v>13363</v>
      </c>
      <c r="C3540" s="41"/>
      <c r="D3540" s="41" t="s">
        <v>11757</v>
      </c>
      <c r="E3540" s="54">
        <v>975.26</v>
      </c>
      <c r="F3540" s="42">
        <v>45820.65347222222</v>
      </c>
      <c r="G3540" s="40"/>
      <c r="H3540" s="40"/>
    </row>
    <row r="3541" spans="1:8" x14ac:dyDescent="0.25">
      <c r="A3541" s="46" t="str">
        <f t="shared" si="135"/>
        <v>DESP#000057942629</v>
      </c>
      <c r="B3541" s="41" t="s">
        <v>13364</v>
      </c>
      <c r="C3541" s="41"/>
      <c r="D3541" s="41" t="s">
        <v>11759</v>
      </c>
      <c r="E3541" s="54">
        <v>1778.7</v>
      </c>
      <c r="F3541" s="42">
        <v>45820.65347222222</v>
      </c>
      <c r="G3541" s="40"/>
      <c r="H3541" s="40"/>
    </row>
    <row r="3542" spans="1:8" x14ac:dyDescent="0.25">
      <c r="A3542" s="46" t="str">
        <f t="shared" si="135"/>
        <v>DESP#000057942665</v>
      </c>
      <c r="B3542" s="41" t="s">
        <v>13365</v>
      </c>
      <c r="C3542" s="41"/>
      <c r="D3542" s="41" t="s">
        <v>11761</v>
      </c>
      <c r="E3542" s="54">
        <v>232.32</v>
      </c>
      <c r="F3542" s="42">
        <v>45820.65347222222</v>
      </c>
      <c r="G3542" s="40"/>
      <c r="H3542" s="40"/>
    </row>
    <row r="3543" spans="1:8" x14ac:dyDescent="0.25">
      <c r="A3543" s="46" t="str">
        <f t="shared" si="135"/>
        <v>DESP#000057942689</v>
      </c>
      <c r="B3543" s="41" t="s">
        <v>13366</v>
      </c>
      <c r="C3543" s="41"/>
      <c r="D3543" s="41" t="s">
        <v>11763</v>
      </c>
      <c r="E3543" s="54">
        <v>152.46</v>
      </c>
      <c r="F3543" s="42">
        <v>45820.65347222222</v>
      </c>
      <c r="G3543" s="40"/>
      <c r="H3543" s="40"/>
    </row>
    <row r="3544" spans="1:8" x14ac:dyDescent="0.25">
      <c r="A3544" s="46" t="str">
        <f t="shared" si="135"/>
        <v>DESP#000057942709</v>
      </c>
      <c r="B3544" s="41" t="s">
        <v>13367</v>
      </c>
      <c r="C3544" s="41"/>
      <c r="D3544" s="41" t="s">
        <v>11765</v>
      </c>
      <c r="E3544" s="54">
        <v>346.06</v>
      </c>
      <c r="F3544" s="42">
        <v>45820.65347222222</v>
      </c>
      <c r="G3544" s="40"/>
      <c r="H3544" s="40"/>
    </row>
    <row r="3545" spans="1:8" x14ac:dyDescent="0.25">
      <c r="A3545" s="46" t="str">
        <f t="shared" si="135"/>
        <v>DESP#000057942729</v>
      </c>
      <c r="B3545" s="41" t="s">
        <v>13368</v>
      </c>
      <c r="C3545" s="41"/>
      <c r="D3545" s="41" t="s">
        <v>11767</v>
      </c>
      <c r="E3545" s="54">
        <v>3993</v>
      </c>
      <c r="F3545" s="42">
        <v>45820.65347222222</v>
      </c>
      <c r="G3545" s="40"/>
      <c r="H3545" s="40"/>
    </row>
    <row r="3546" spans="1:8" x14ac:dyDescent="0.25">
      <c r="A3546" s="46" t="str">
        <f t="shared" si="135"/>
        <v>DESP#000057942751</v>
      </c>
      <c r="B3546" s="41" t="s">
        <v>13369</v>
      </c>
      <c r="C3546" s="41"/>
      <c r="D3546" s="41" t="s">
        <v>11795</v>
      </c>
      <c r="E3546" s="54">
        <v>302.5</v>
      </c>
      <c r="F3546" s="42">
        <v>45820.65347222222</v>
      </c>
      <c r="G3546" s="40"/>
      <c r="H3546" s="40"/>
    </row>
    <row r="3547" spans="1:8" x14ac:dyDescent="0.25">
      <c r="A3547" s="46" t="str">
        <f t="shared" ref="A3547:A3569" si="136">B3547&amp;C3547</f>
        <v>DESP#000057942773</v>
      </c>
      <c r="B3547" s="41" t="s">
        <v>13370</v>
      </c>
      <c r="C3547" s="41"/>
      <c r="D3547" s="41" t="s">
        <v>11584</v>
      </c>
      <c r="E3547" s="54">
        <v>261.36</v>
      </c>
      <c r="F3547" s="42">
        <v>45820.65347222222</v>
      </c>
      <c r="G3547" s="40"/>
      <c r="H3547" s="40"/>
    </row>
    <row r="3548" spans="1:8" x14ac:dyDescent="0.25">
      <c r="A3548" s="46" t="str">
        <f t="shared" si="136"/>
        <v>DESP#000057942793</v>
      </c>
      <c r="B3548" s="41" t="s">
        <v>13371</v>
      </c>
      <c r="C3548" s="41"/>
      <c r="D3548" s="41" t="s">
        <v>11798</v>
      </c>
      <c r="E3548" s="54">
        <v>1110.78</v>
      </c>
      <c r="F3548" s="42">
        <v>45820.65347222222</v>
      </c>
      <c r="G3548" s="40"/>
      <c r="H3548" s="40"/>
    </row>
    <row r="3549" spans="1:8" x14ac:dyDescent="0.25">
      <c r="A3549" s="46" t="str">
        <f t="shared" si="136"/>
        <v>DESP#000057942812</v>
      </c>
      <c r="B3549" s="41" t="s">
        <v>13372</v>
      </c>
      <c r="C3549" s="41"/>
      <c r="D3549" s="41" t="s">
        <v>11718</v>
      </c>
      <c r="E3549" s="54">
        <v>87.12</v>
      </c>
      <c r="F3549" s="42">
        <v>45820.65347222222</v>
      </c>
      <c r="G3549" s="40"/>
      <c r="H3549" s="40"/>
    </row>
    <row r="3550" spans="1:8" x14ac:dyDescent="0.25">
      <c r="A3550" s="46" t="str">
        <f t="shared" si="136"/>
        <v>DESP#000057942833</v>
      </c>
      <c r="B3550" s="41" t="s">
        <v>13373</v>
      </c>
      <c r="C3550" s="41"/>
      <c r="D3550" s="41" t="s">
        <v>11801</v>
      </c>
      <c r="E3550" s="54">
        <v>2117.5</v>
      </c>
      <c r="F3550" s="42">
        <v>45820.65347222222</v>
      </c>
      <c r="G3550" s="40"/>
      <c r="H3550" s="40"/>
    </row>
    <row r="3551" spans="1:8" x14ac:dyDescent="0.25">
      <c r="A3551" s="46" t="str">
        <f t="shared" si="136"/>
        <v>DESP#000057942839</v>
      </c>
      <c r="B3551" s="41" t="s">
        <v>13374</v>
      </c>
      <c r="C3551" s="41"/>
      <c r="D3551" s="41" t="s">
        <v>11772</v>
      </c>
      <c r="E3551" s="54">
        <v>2456.3000000000002</v>
      </c>
      <c r="F3551" s="42">
        <v>45820.65347222222</v>
      </c>
      <c r="G3551" s="40"/>
      <c r="H3551" s="40"/>
    </row>
    <row r="3552" spans="1:8" x14ac:dyDescent="0.25">
      <c r="A3552" s="46" t="str">
        <f t="shared" si="136"/>
        <v>DESP#000057942859</v>
      </c>
      <c r="B3552" s="41" t="s">
        <v>13375</v>
      </c>
      <c r="C3552" s="41"/>
      <c r="D3552" s="41" t="s">
        <v>11803</v>
      </c>
      <c r="E3552" s="54">
        <v>169.4</v>
      </c>
      <c r="F3552" s="42">
        <v>45820.65347222222</v>
      </c>
      <c r="G3552" s="40"/>
      <c r="H3552" s="40"/>
    </row>
    <row r="3553" spans="1:8" x14ac:dyDescent="0.25">
      <c r="A3553" s="46" t="str">
        <f t="shared" si="136"/>
        <v>DESP#000057942898</v>
      </c>
      <c r="B3553" s="41" t="s">
        <v>13376</v>
      </c>
      <c r="C3553" s="41"/>
      <c r="D3553" s="41" t="s">
        <v>11774</v>
      </c>
      <c r="E3553" s="54">
        <v>3388</v>
      </c>
      <c r="F3553" s="42">
        <v>45820.65347222222</v>
      </c>
      <c r="G3553" s="40"/>
      <c r="H3553" s="40"/>
    </row>
    <row r="3554" spans="1:8" x14ac:dyDescent="0.25">
      <c r="A3554" s="46" t="str">
        <f t="shared" si="136"/>
        <v>DESP#000057956194</v>
      </c>
      <c r="B3554" s="41" t="s">
        <v>13377</v>
      </c>
      <c r="C3554" s="41"/>
      <c r="D3554" s="41" t="s">
        <v>12732</v>
      </c>
      <c r="E3554" s="54">
        <v>977.09</v>
      </c>
      <c r="F3554" s="42">
        <v>45820.65347222222</v>
      </c>
      <c r="G3554" s="40"/>
      <c r="H3554" s="40"/>
    </row>
    <row r="3555" spans="1:8" x14ac:dyDescent="0.25">
      <c r="A3555" s="46" t="str">
        <f t="shared" si="136"/>
        <v>DESP#000057956513</v>
      </c>
      <c r="B3555" s="41" t="s">
        <v>13378</v>
      </c>
      <c r="C3555" s="41"/>
      <c r="D3555" s="41" t="s">
        <v>12880</v>
      </c>
      <c r="E3555" s="54">
        <v>292.05</v>
      </c>
      <c r="F3555" s="42">
        <v>45820.65347222222</v>
      </c>
      <c r="G3555" s="40"/>
      <c r="H3555" s="40"/>
    </row>
    <row r="3556" spans="1:8" x14ac:dyDescent="0.25">
      <c r="A3556" s="46" t="str">
        <f t="shared" si="136"/>
        <v>DESP#000057956762</v>
      </c>
      <c r="B3556" s="41" t="s">
        <v>13379</v>
      </c>
      <c r="C3556" s="41"/>
      <c r="D3556" s="41" t="s">
        <v>13380</v>
      </c>
      <c r="E3556" s="54">
        <v>1079.57</v>
      </c>
      <c r="F3556" s="42">
        <v>45820.65347222222</v>
      </c>
      <c r="G3556" s="40"/>
      <c r="H3556" s="40"/>
    </row>
    <row r="3557" spans="1:8" x14ac:dyDescent="0.25">
      <c r="A3557" s="46" t="str">
        <f t="shared" si="136"/>
        <v>DESP#000057996971</v>
      </c>
      <c r="B3557" s="41" t="s">
        <v>13381</v>
      </c>
      <c r="C3557" s="41"/>
      <c r="D3557" s="41" t="s">
        <v>11776</v>
      </c>
      <c r="E3557" s="54">
        <v>1270.5</v>
      </c>
      <c r="F3557" s="42">
        <v>45820.65347222222</v>
      </c>
      <c r="G3557" s="40"/>
      <c r="H3557" s="40"/>
    </row>
    <row r="3558" spans="1:8" x14ac:dyDescent="0.25">
      <c r="A3558" s="46" t="str">
        <f t="shared" si="136"/>
        <v>DESP#000057996995</v>
      </c>
      <c r="B3558" s="41" t="s">
        <v>13382</v>
      </c>
      <c r="C3558" s="41"/>
      <c r="D3558" s="41" t="s">
        <v>12525</v>
      </c>
      <c r="E3558" s="54">
        <v>290.39999999999998</v>
      </c>
      <c r="F3558" s="42">
        <v>45820.65347222222</v>
      </c>
      <c r="G3558" s="40"/>
      <c r="H3558" s="40"/>
    </row>
    <row r="3559" spans="1:8" x14ac:dyDescent="0.25">
      <c r="A3559" s="46" t="str">
        <f t="shared" si="136"/>
        <v>DESP#000057997014</v>
      </c>
      <c r="B3559" s="41" t="s">
        <v>13383</v>
      </c>
      <c r="C3559" s="41"/>
      <c r="D3559" s="41" t="s">
        <v>11778</v>
      </c>
      <c r="E3559" s="54">
        <v>363</v>
      </c>
      <c r="F3559" s="42">
        <v>45820.65347222222</v>
      </c>
      <c r="G3559" s="40"/>
      <c r="H3559" s="40"/>
    </row>
    <row r="3560" spans="1:8" x14ac:dyDescent="0.25">
      <c r="A3560" s="46" t="str">
        <f t="shared" si="136"/>
        <v>DESP#000057997033</v>
      </c>
      <c r="B3560" s="41" t="s">
        <v>13384</v>
      </c>
      <c r="C3560" s="41"/>
      <c r="D3560" s="41" t="s">
        <v>11780</v>
      </c>
      <c r="E3560" s="54">
        <v>1512.5</v>
      </c>
      <c r="F3560" s="42">
        <v>45820.65347222222</v>
      </c>
      <c r="G3560" s="40"/>
      <c r="H3560" s="40"/>
    </row>
    <row r="3561" spans="1:8" x14ac:dyDescent="0.25">
      <c r="A3561" s="46" t="str">
        <f t="shared" si="136"/>
        <v>DESP#000057997053</v>
      </c>
      <c r="B3561" s="41" t="s">
        <v>13385</v>
      </c>
      <c r="C3561" s="41"/>
      <c r="D3561" s="41" t="s">
        <v>11522</v>
      </c>
      <c r="E3561" s="54">
        <v>67.760000000000005</v>
      </c>
      <c r="F3561" s="42">
        <v>45820.65347222222</v>
      </c>
      <c r="G3561" s="40"/>
      <c r="H3561" s="40"/>
    </row>
    <row r="3562" spans="1:8" x14ac:dyDescent="0.25">
      <c r="A3562" s="46" t="str">
        <f t="shared" si="136"/>
        <v>DESP#000057997076</v>
      </c>
      <c r="B3562" s="41" t="s">
        <v>13386</v>
      </c>
      <c r="C3562" s="41"/>
      <c r="D3562" s="41" t="s">
        <v>11783</v>
      </c>
      <c r="E3562" s="54">
        <v>3146</v>
      </c>
      <c r="F3562" s="42">
        <v>45820.65347222222</v>
      </c>
      <c r="G3562" s="40"/>
      <c r="H3562" s="40"/>
    </row>
    <row r="3563" spans="1:8" x14ac:dyDescent="0.25">
      <c r="A3563" s="46" t="str">
        <f t="shared" si="136"/>
        <v>DESP#000057997096</v>
      </c>
      <c r="B3563" s="41" t="s">
        <v>13387</v>
      </c>
      <c r="C3563" s="41"/>
      <c r="D3563" s="41" t="s">
        <v>11785</v>
      </c>
      <c r="E3563" s="54">
        <v>580.79999999999995</v>
      </c>
      <c r="F3563" s="42">
        <v>45820.65347222222</v>
      </c>
      <c r="G3563" s="40"/>
      <c r="H3563" s="40"/>
    </row>
    <row r="3564" spans="1:8" x14ac:dyDescent="0.25">
      <c r="A3564" s="46" t="str">
        <f t="shared" si="136"/>
        <v>DESP#000057997117</v>
      </c>
      <c r="B3564" s="41" t="s">
        <v>13388</v>
      </c>
      <c r="C3564" s="41"/>
      <c r="D3564" s="41" t="s">
        <v>11787</v>
      </c>
      <c r="E3564" s="54">
        <v>159.72</v>
      </c>
      <c r="F3564" s="42">
        <v>45820.65347222222</v>
      </c>
      <c r="G3564" s="40"/>
      <c r="H3564" s="40"/>
    </row>
    <row r="3565" spans="1:8" x14ac:dyDescent="0.25">
      <c r="A3565" s="46" t="str">
        <f t="shared" si="136"/>
        <v>DESP#000057997138</v>
      </c>
      <c r="B3565" s="41" t="s">
        <v>13389</v>
      </c>
      <c r="C3565" s="41"/>
      <c r="D3565" s="41" t="s">
        <v>11789</v>
      </c>
      <c r="E3565" s="54">
        <v>890.56</v>
      </c>
      <c r="F3565" s="42">
        <v>45820.65347222222</v>
      </c>
      <c r="G3565" s="40"/>
      <c r="H3565" s="40"/>
    </row>
    <row r="3566" spans="1:8" x14ac:dyDescent="0.25">
      <c r="A3566" s="46" t="str">
        <f t="shared" si="136"/>
        <v>DESP#000057997159</v>
      </c>
      <c r="B3566" s="41" t="s">
        <v>13390</v>
      </c>
      <c r="C3566" s="41"/>
      <c r="D3566" s="41" t="s">
        <v>11791</v>
      </c>
      <c r="E3566" s="54">
        <v>1754.5</v>
      </c>
      <c r="F3566" s="42">
        <v>45820.65347222222</v>
      </c>
      <c r="G3566" s="40"/>
      <c r="H3566" s="40"/>
    </row>
    <row r="3567" spans="1:8" x14ac:dyDescent="0.25">
      <c r="A3567" s="46" t="str">
        <f t="shared" si="136"/>
        <v>DESP#000057997198</v>
      </c>
      <c r="B3567" s="41" t="s">
        <v>13391</v>
      </c>
      <c r="C3567" s="41"/>
      <c r="D3567" s="41" t="s">
        <v>11793</v>
      </c>
      <c r="E3567" s="54">
        <v>711.48</v>
      </c>
      <c r="F3567" s="42">
        <v>45820.65347222222</v>
      </c>
      <c r="G3567" s="40"/>
      <c r="H3567" s="40"/>
    </row>
    <row r="3568" spans="1:8" x14ac:dyDescent="0.25">
      <c r="A3568" s="46" t="str">
        <f t="shared" si="136"/>
        <v>DESP#000057997226</v>
      </c>
      <c r="B3568" s="41" t="s">
        <v>13392</v>
      </c>
      <c r="C3568" s="41"/>
      <c r="D3568" s="41" t="s">
        <v>11753</v>
      </c>
      <c r="E3568" s="54">
        <v>2274.8000000000002</v>
      </c>
      <c r="F3568" s="42">
        <v>45820.65347222222</v>
      </c>
      <c r="G3568" s="40"/>
      <c r="H3568" s="40"/>
    </row>
    <row r="3569" spans="1:8" x14ac:dyDescent="0.25">
      <c r="A3569" s="46" t="str">
        <f t="shared" si="136"/>
        <v>DESP#000057997257</v>
      </c>
      <c r="B3569" s="41" t="s">
        <v>13393</v>
      </c>
      <c r="C3569" s="41"/>
      <c r="D3569" s="41" t="s">
        <v>12685</v>
      </c>
      <c r="E3569" s="54">
        <v>301.62</v>
      </c>
      <c r="F3569" s="42">
        <v>45820.65347222222</v>
      </c>
      <c r="G3569" s="40"/>
      <c r="H3569" s="40"/>
    </row>
    <row r="3570" spans="1:8" x14ac:dyDescent="0.25">
      <c r="A3570" s="46" t="str">
        <f t="shared" ref="A3570:A3597" si="137">B3570&amp;C3570</f>
        <v>0530359769034668000156</v>
      </c>
      <c r="B3570" s="41" t="s">
        <v>1389</v>
      </c>
      <c r="C3570" s="41" t="s">
        <v>126</v>
      </c>
      <c r="D3570" s="41" t="s">
        <v>11034</v>
      </c>
      <c r="E3570" s="54">
        <v>2909.76</v>
      </c>
      <c r="F3570" s="42">
        <v>45820.667361111111</v>
      </c>
      <c r="G3570" s="40"/>
      <c r="H3570" s="40"/>
    </row>
    <row r="3571" spans="1:8" x14ac:dyDescent="0.25">
      <c r="A3571" s="46" t="str">
        <f t="shared" si="137"/>
        <v>0530359569034668000156</v>
      </c>
      <c r="B3571" s="41" t="s">
        <v>1390</v>
      </c>
      <c r="C3571" s="41" t="s">
        <v>126</v>
      </c>
      <c r="D3571" s="41" t="s">
        <v>11034</v>
      </c>
      <c r="E3571" s="54">
        <v>1732</v>
      </c>
      <c r="F3571" s="42">
        <v>45820.68472222222</v>
      </c>
      <c r="G3571" s="40"/>
      <c r="H3571" s="40"/>
    </row>
    <row r="3572" spans="1:8" x14ac:dyDescent="0.25">
      <c r="A3572" s="46" t="str">
        <f t="shared" si="137"/>
        <v>0000921782895327000133</v>
      </c>
      <c r="B3572" s="41" t="s">
        <v>1357</v>
      </c>
      <c r="C3572" s="41" t="s">
        <v>37</v>
      </c>
      <c r="D3572" s="41" t="s">
        <v>5817</v>
      </c>
      <c r="E3572" s="54">
        <v>53333.33</v>
      </c>
      <c r="F3572" s="42">
        <v>45820.690972222219</v>
      </c>
      <c r="G3572" s="40"/>
      <c r="H3572" s="40"/>
    </row>
    <row r="3573" spans="1:8" x14ac:dyDescent="0.25">
      <c r="A3573" s="46" t="str">
        <f t="shared" si="137"/>
        <v xml:space="preserve">0063612664601925000502  </v>
      </c>
      <c r="B3573" s="41" t="s">
        <v>1386</v>
      </c>
      <c r="C3573" s="41" t="s">
        <v>1695</v>
      </c>
      <c r="D3573" s="41" t="s">
        <v>10411</v>
      </c>
      <c r="E3573" s="54">
        <v>225</v>
      </c>
      <c r="F3573" s="42">
        <v>45820.716666666667</v>
      </c>
      <c r="G3573" s="40"/>
      <c r="H3573" s="40"/>
    </row>
    <row r="3574" spans="1:8" x14ac:dyDescent="0.25">
      <c r="A3574" s="46" t="str">
        <f t="shared" si="137"/>
        <v>2276-1325040022SELFBOOKING</v>
      </c>
      <c r="B3574" s="41" t="s">
        <v>13394</v>
      </c>
      <c r="C3574" s="41" t="s">
        <v>12603</v>
      </c>
      <c r="D3574" s="41" t="s">
        <v>12604</v>
      </c>
      <c r="E3574" s="54">
        <v>763.83</v>
      </c>
      <c r="F3574" s="42">
        <v>45821.041666666664</v>
      </c>
      <c r="G3574" s="40"/>
      <c r="H3574" s="40"/>
    </row>
    <row r="3575" spans="1:8" x14ac:dyDescent="0.25">
      <c r="A3575" s="46" t="str">
        <f t="shared" si="137"/>
        <v>1880-1325040036SELFBOOKING</v>
      </c>
      <c r="B3575" s="41" t="s">
        <v>13395</v>
      </c>
      <c r="C3575" s="41" t="s">
        <v>12603</v>
      </c>
      <c r="D3575" s="41" t="s">
        <v>12604</v>
      </c>
      <c r="E3575" s="54">
        <v>798.83</v>
      </c>
      <c r="F3575" s="42">
        <v>45821.041666666664</v>
      </c>
      <c r="G3575" s="40"/>
      <c r="H3575" s="40"/>
    </row>
    <row r="3576" spans="1:8" x14ac:dyDescent="0.25">
      <c r="A3576" s="46" t="str">
        <f t="shared" si="137"/>
        <v>2276-1325040047SELFBOOKING</v>
      </c>
      <c r="B3576" s="41" t="s">
        <v>13396</v>
      </c>
      <c r="C3576" s="41" t="s">
        <v>12603</v>
      </c>
      <c r="D3576" s="41" t="s">
        <v>12604</v>
      </c>
      <c r="E3576" s="54">
        <v>1900.85</v>
      </c>
      <c r="F3576" s="42">
        <v>45821.041666666664</v>
      </c>
      <c r="G3576" s="40"/>
      <c r="H3576" s="40"/>
    </row>
    <row r="3577" spans="1:8" x14ac:dyDescent="0.25">
      <c r="A3577" s="46" t="str">
        <f t="shared" si="137"/>
        <v>1880-1325040059SELFBOOKING</v>
      </c>
      <c r="B3577" s="41" t="s">
        <v>13397</v>
      </c>
      <c r="C3577" s="41" t="s">
        <v>12603</v>
      </c>
      <c r="D3577" s="41" t="s">
        <v>12604</v>
      </c>
      <c r="E3577" s="54">
        <v>1900.85</v>
      </c>
      <c r="F3577" s="42">
        <v>45821.042361111111</v>
      </c>
      <c r="G3577" s="40"/>
      <c r="H3577" s="40"/>
    </row>
    <row r="3578" spans="1:8" x14ac:dyDescent="0.25">
      <c r="A3578" s="46" t="str">
        <f t="shared" si="137"/>
        <v>1880-1325040110SELFBOOKING</v>
      </c>
      <c r="B3578" s="41" t="s">
        <v>13398</v>
      </c>
      <c r="C3578" s="41" t="s">
        <v>12603</v>
      </c>
      <c r="D3578" s="41" t="s">
        <v>12604</v>
      </c>
      <c r="E3578" s="54">
        <v>2093.37</v>
      </c>
      <c r="F3578" s="42">
        <v>45821.042361111111</v>
      </c>
      <c r="G3578" s="40"/>
      <c r="H3578" s="40"/>
    </row>
    <row r="3579" spans="1:8" x14ac:dyDescent="0.25">
      <c r="A3579" s="46" t="str">
        <f t="shared" si="137"/>
        <v>2276-1325040119SELFBOOKING</v>
      </c>
      <c r="B3579" s="41" t="s">
        <v>13399</v>
      </c>
      <c r="C3579" s="41" t="s">
        <v>12603</v>
      </c>
      <c r="D3579" s="41" t="s">
        <v>12604</v>
      </c>
      <c r="E3579" s="54">
        <v>2093.37</v>
      </c>
      <c r="F3579" s="42">
        <v>45821.042361111111</v>
      </c>
      <c r="G3579" s="40"/>
      <c r="H3579" s="40"/>
    </row>
    <row r="3580" spans="1:8" x14ac:dyDescent="0.25">
      <c r="A3580" s="46" t="str">
        <f t="shared" si="137"/>
        <v>1864-1325040128SELFBOOKING</v>
      </c>
      <c r="B3580" s="41" t="s">
        <v>13400</v>
      </c>
      <c r="C3580" s="41" t="s">
        <v>12603</v>
      </c>
      <c r="D3580" s="41" t="s">
        <v>12604</v>
      </c>
      <c r="E3580" s="54">
        <v>1084.3499999999999</v>
      </c>
      <c r="F3580" s="42">
        <v>45821.042361111111</v>
      </c>
      <c r="G3580" s="40"/>
      <c r="H3580" s="40"/>
    </row>
    <row r="3581" spans="1:8" x14ac:dyDescent="0.25">
      <c r="A3581" s="46" t="str">
        <f t="shared" si="137"/>
        <v>1398-1325040137SELFBOOKING</v>
      </c>
      <c r="B3581" s="41" t="s">
        <v>13401</v>
      </c>
      <c r="C3581" s="41" t="s">
        <v>12603</v>
      </c>
      <c r="D3581" s="41" t="s">
        <v>12604</v>
      </c>
      <c r="E3581" s="54">
        <v>1084.3499999999999</v>
      </c>
      <c r="F3581" s="42">
        <v>45821.042361111111</v>
      </c>
      <c r="G3581" s="40"/>
      <c r="H3581" s="40"/>
    </row>
    <row r="3582" spans="1:8" x14ac:dyDescent="0.25">
      <c r="A3582" s="46" t="str">
        <f t="shared" si="137"/>
        <v>1816-1325040145SELFBOOKING</v>
      </c>
      <c r="B3582" s="41" t="s">
        <v>13402</v>
      </c>
      <c r="C3582" s="41" t="s">
        <v>12603</v>
      </c>
      <c r="D3582" s="41" t="s">
        <v>12604</v>
      </c>
      <c r="E3582" s="54">
        <v>522.37</v>
      </c>
      <c r="F3582" s="42">
        <v>45821.042361111111</v>
      </c>
      <c r="G3582" s="40"/>
      <c r="H3582" s="40"/>
    </row>
    <row r="3583" spans="1:8" x14ac:dyDescent="0.25">
      <c r="A3583" s="46" t="str">
        <f t="shared" si="137"/>
        <v>1257-1325040154SELFBOOKING</v>
      </c>
      <c r="B3583" s="41" t="s">
        <v>13403</v>
      </c>
      <c r="C3583" s="41" t="s">
        <v>12603</v>
      </c>
      <c r="D3583" s="41" t="s">
        <v>12604</v>
      </c>
      <c r="E3583" s="54">
        <v>522.37</v>
      </c>
      <c r="F3583" s="42">
        <v>45821.042361111111</v>
      </c>
      <c r="G3583" s="40"/>
      <c r="H3583" s="40"/>
    </row>
    <row r="3584" spans="1:8" x14ac:dyDescent="0.25">
      <c r="A3584" s="46" t="str">
        <f t="shared" si="137"/>
        <v>1346-1325040203SELFBOOKING</v>
      </c>
      <c r="B3584" s="41" t="s">
        <v>13404</v>
      </c>
      <c r="C3584" s="41" t="s">
        <v>12603</v>
      </c>
      <c r="D3584" s="41" t="s">
        <v>12604</v>
      </c>
      <c r="E3584" s="54">
        <v>908.58</v>
      </c>
      <c r="F3584" s="42">
        <v>45821.043055555558</v>
      </c>
      <c r="G3584" s="40"/>
      <c r="H3584" s="40"/>
    </row>
    <row r="3585" spans="1:8" x14ac:dyDescent="0.25">
      <c r="A3585" s="46" t="str">
        <f t="shared" si="137"/>
        <v>1886-1325040216SELFBOOKING</v>
      </c>
      <c r="B3585" s="41" t="s">
        <v>13405</v>
      </c>
      <c r="C3585" s="41" t="s">
        <v>12603</v>
      </c>
      <c r="D3585" s="41" t="s">
        <v>12604</v>
      </c>
      <c r="E3585" s="54">
        <v>1808</v>
      </c>
      <c r="F3585" s="42">
        <v>45821.043055555558</v>
      </c>
      <c r="G3585" s="40"/>
      <c r="H3585" s="40"/>
    </row>
    <row r="3586" spans="1:8" x14ac:dyDescent="0.25">
      <c r="A3586" s="46" t="str">
        <f t="shared" si="137"/>
        <v>1886-1325040224SELFBOOKING</v>
      </c>
      <c r="B3586" s="41" t="s">
        <v>13406</v>
      </c>
      <c r="C3586" s="41" t="s">
        <v>12603</v>
      </c>
      <c r="D3586" s="41" t="s">
        <v>12604</v>
      </c>
      <c r="E3586" s="54">
        <v>762.3</v>
      </c>
      <c r="F3586" s="42">
        <v>45821.043055555558</v>
      </c>
      <c r="G3586" s="40"/>
      <c r="H3586" s="40"/>
    </row>
    <row r="3587" spans="1:8" x14ac:dyDescent="0.25">
      <c r="A3587" s="46" t="str">
        <f t="shared" si="137"/>
        <v>2382-1325040232SELFBOOKING</v>
      </c>
      <c r="B3587" s="41" t="s">
        <v>13407</v>
      </c>
      <c r="C3587" s="41" t="s">
        <v>12603</v>
      </c>
      <c r="D3587" s="41" t="s">
        <v>12604</v>
      </c>
      <c r="E3587" s="54">
        <v>762.3</v>
      </c>
      <c r="F3587" s="42">
        <v>45821.043055555558</v>
      </c>
      <c r="G3587" s="40"/>
      <c r="H3587" s="40"/>
    </row>
    <row r="3588" spans="1:8" x14ac:dyDescent="0.25">
      <c r="A3588" s="46" t="str">
        <f t="shared" si="137"/>
        <v>1059-1325040241SELFBOOKING</v>
      </c>
      <c r="B3588" s="41" t="s">
        <v>13408</v>
      </c>
      <c r="C3588" s="41" t="s">
        <v>12603</v>
      </c>
      <c r="D3588" s="41" t="s">
        <v>12604</v>
      </c>
      <c r="E3588" s="54">
        <v>2317.87</v>
      </c>
      <c r="F3588" s="42">
        <v>45821.043055555558</v>
      </c>
      <c r="G3588" s="40"/>
      <c r="H3588" s="40"/>
    </row>
    <row r="3589" spans="1:8" x14ac:dyDescent="0.25">
      <c r="A3589" s="46" t="str">
        <f t="shared" si="137"/>
        <v>66-1325040321SELFBOOKING</v>
      </c>
      <c r="B3589" s="41" t="s">
        <v>13409</v>
      </c>
      <c r="C3589" s="41" t="s">
        <v>12603</v>
      </c>
      <c r="D3589" s="41" t="s">
        <v>12604</v>
      </c>
      <c r="E3589" s="54">
        <v>762.3</v>
      </c>
      <c r="F3589" s="42">
        <v>45821.043749999997</v>
      </c>
      <c r="G3589" s="40"/>
      <c r="H3589" s="40"/>
    </row>
    <row r="3590" spans="1:8" x14ac:dyDescent="0.25">
      <c r="A3590" s="46" t="str">
        <f t="shared" si="137"/>
        <v>880-1325040330SELFBOOKING</v>
      </c>
      <c r="B3590" s="41" t="s">
        <v>13410</v>
      </c>
      <c r="C3590" s="41" t="s">
        <v>12603</v>
      </c>
      <c r="D3590" s="41" t="s">
        <v>12604</v>
      </c>
      <c r="E3590" s="54">
        <v>762.3</v>
      </c>
      <c r="F3590" s="42">
        <v>45821.043749999997</v>
      </c>
      <c r="G3590" s="40"/>
      <c r="H3590" s="40"/>
    </row>
    <row r="3591" spans="1:8" x14ac:dyDescent="0.25">
      <c r="A3591" s="46" t="str">
        <f t="shared" si="137"/>
        <v>50438-1325040407SELFBOOKING</v>
      </c>
      <c r="B3591" s="41" t="s">
        <v>13411</v>
      </c>
      <c r="C3591" s="41" t="s">
        <v>12603</v>
      </c>
      <c r="D3591" s="41" t="s">
        <v>12604</v>
      </c>
      <c r="E3591" s="54">
        <v>1614.9</v>
      </c>
      <c r="F3591" s="42">
        <v>45821.044444444444</v>
      </c>
      <c r="G3591" s="40"/>
      <c r="H3591" s="40"/>
    </row>
    <row r="3592" spans="1:8" x14ac:dyDescent="0.25">
      <c r="A3592" s="46" t="str">
        <f t="shared" si="137"/>
        <v>2029378R72157654000215</v>
      </c>
      <c r="B3592" s="41" t="s">
        <v>1277</v>
      </c>
      <c r="C3592" s="41" t="s">
        <v>119</v>
      </c>
      <c r="D3592" s="41" t="s">
        <v>10330</v>
      </c>
      <c r="E3592" s="54">
        <v>677.6</v>
      </c>
      <c r="F3592" s="42">
        <v>45821.419444444444</v>
      </c>
      <c r="G3592" s="40"/>
      <c r="H3592" s="40"/>
    </row>
    <row r="3593" spans="1:8" x14ac:dyDescent="0.25">
      <c r="A3593" s="46" t="str">
        <f t="shared" si="137"/>
        <v>0009868108689801000118</v>
      </c>
      <c r="B3593" s="41" t="s">
        <v>1387</v>
      </c>
      <c r="C3593" s="41" t="s">
        <v>233</v>
      </c>
      <c r="D3593" s="41" t="s">
        <v>3387</v>
      </c>
      <c r="E3593" s="54">
        <v>1470.18</v>
      </c>
      <c r="F3593" s="42">
        <v>45821.436111111114</v>
      </c>
      <c r="G3593" s="40"/>
      <c r="H3593" s="40"/>
    </row>
    <row r="3594" spans="1:8" x14ac:dyDescent="0.25">
      <c r="A3594" s="46" t="str">
        <f t="shared" si="137"/>
        <v>001-002-000049 CIDECIDE</v>
      </c>
      <c r="B3594" s="41" t="s">
        <v>13412</v>
      </c>
      <c r="C3594" s="41" t="s">
        <v>10909</v>
      </c>
      <c r="D3594" s="41" t="s">
        <v>7556</v>
      </c>
      <c r="E3594" s="54">
        <v>2746.6</v>
      </c>
      <c r="F3594" s="42">
        <v>45821.457638888889</v>
      </c>
      <c r="G3594" s="40"/>
      <c r="H3594" s="40"/>
    </row>
    <row r="3595" spans="1:8" x14ac:dyDescent="0.25">
      <c r="A3595" s="46" t="str">
        <f t="shared" si="137"/>
        <v>0002330527532282000124</v>
      </c>
      <c r="B3595" s="41" t="s">
        <v>13413</v>
      </c>
      <c r="C3595" s="41" t="s">
        <v>1875</v>
      </c>
      <c r="D3595" s="41" t="s">
        <v>9753</v>
      </c>
      <c r="E3595" s="54">
        <v>16270</v>
      </c>
      <c r="F3595" s="42">
        <v>45821.461805555555</v>
      </c>
      <c r="G3595" s="40"/>
      <c r="H3595" s="40"/>
    </row>
    <row r="3596" spans="1:8" x14ac:dyDescent="0.25">
      <c r="A3596" s="46" t="str">
        <f t="shared" si="137"/>
        <v>DESP#000057881384</v>
      </c>
      <c r="B3596" s="41" t="s">
        <v>13414</v>
      </c>
      <c r="C3596" s="41"/>
      <c r="D3596" s="41" t="s">
        <v>12575</v>
      </c>
      <c r="E3596" s="54">
        <v>525.39</v>
      </c>
      <c r="F3596" s="42">
        <v>45821.465277777781</v>
      </c>
      <c r="G3596" s="40"/>
      <c r="H3596" s="40"/>
    </row>
    <row r="3597" spans="1:8" x14ac:dyDescent="0.25">
      <c r="A3597" s="46" t="str">
        <f t="shared" si="137"/>
        <v>DESP#000057906808</v>
      </c>
      <c r="B3597" s="41" t="s">
        <v>13415</v>
      </c>
      <c r="C3597" s="41"/>
      <c r="D3597" s="41" t="s">
        <v>11903</v>
      </c>
      <c r="E3597" s="54">
        <v>530.20000000000005</v>
      </c>
      <c r="F3597" s="42">
        <v>45821.465277777781</v>
      </c>
      <c r="G3597" s="40"/>
      <c r="H3597" s="40"/>
    </row>
    <row r="3598" spans="1:8" x14ac:dyDescent="0.25">
      <c r="A3598" s="46" t="str">
        <f t="shared" ref="A3598:A3618" si="138">B3598&amp;C3598</f>
        <v>DESP#000057942446</v>
      </c>
      <c r="B3598" s="41" t="s">
        <v>13416</v>
      </c>
      <c r="C3598" s="41"/>
      <c r="D3598" s="41" t="s">
        <v>12359</v>
      </c>
      <c r="E3598" s="54">
        <v>626.85</v>
      </c>
      <c r="F3598" s="42">
        <v>45821.465277777781</v>
      </c>
      <c r="G3598" s="40"/>
      <c r="H3598" s="40"/>
    </row>
    <row r="3599" spans="1:8" x14ac:dyDescent="0.25">
      <c r="A3599" s="46" t="str">
        <f t="shared" si="138"/>
        <v>DESP#000057942499</v>
      </c>
      <c r="B3599" s="41" t="s">
        <v>13417</v>
      </c>
      <c r="C3599" s="41"/>
      <c r="D3599" s="41" t="s">
        <v>12198</v>
      </c>
      <c r="E3599" s="54">
        <v>305.56</v>
      </c>
      <c r="F3599" s="42">
        <v>45821.465277777781</v>
      </c>
      <c r="G3599" s="40"/>
      <c r="H3599" s="40"/>
    </row>
    <row r="3600" spans="1:8" x14ac:dyDescent="0.25">
      <c r="A3600" s="46" t="str">
        <f t="shared" si="138"/>
        <v>DESP#000057948619</v>
      </c>
      <c r="B3600" s="41" t="s">
        <v>13418</v>
      </c>
      <c r="C3600" s="41"/>
      <c r="D3600" s="41" t="s">
        <v>13419</v>
      </c>
      <c r="E3600" s="54">
        <v>823.29</v>
      </c>
      <c r="F3600" s="42">
        <v>45821.465277777781</v>
      </c>
      <c r="G3600" s="40"/>
      <c r="H3600" s="40"/>
    </row>
    <row r="3601" spans="1:8" x14ac:dyDescent="0.25">
      <c r="A3601" s="46" t="str">
        <f t="shared" si="138"/>
        <v>0000782942356782000146</v>
      </c>
      <c r="B3601" s="41" t="s">
        <v>1323</v>
      </c>
      <c r="C3601" s="41" t="s">
        <v>1322</v>
      </c>
      <c r="D3601" s="41" t="s">
        <v>5082</v>
      </c>
      <c r="E3601" s="54">
        <v>30731.4</v>
      </c>
      <c r="F3601" s="42">
        <v>45821.468055555553</v>
      </c>
      <c r="G3601" s="40"/>
      <c r="H3601" s="40"/>
    </row>
    <row r="3602" spans="1:8" x14ac:dyDescent="0.25">
      <c r="A3602" s="46" t="str">
        <f t="shared" si="138"/>
        <v>FGTS 05/2025 100360305000104</v>
      </c>
      <c r="B3602" s="41" t="s">
        <v>13420</v>
      </c>
      <c r="C3602" s="41" t="s">
        <v>4099</v>
      </c>
      <c r="D3602" s="41" t="s">
        <v>4100</v>
      </c>
      <c r="E3602" s="54">
        <v>1736983.39</v>
      </c>
      <c r="F3602" s="42">
        <v>45821.480555555558</v>
      </c>
      <c r="G3602" s="40"/>
      <c r="H3602" s="40"/>
    </row>
    <row r="3603" spans="1:8" x14ac:dyDescent="0.25">
      <c r="A3603" s="46" t="str">
        <f t="shared" si="138"/>
        <v>0033649643283811002799</v>
      </c>
      <c r="B3603" s="41" t="s">
        <v>13318</v>
      </c>
      <c r="C3603" s="41" t="s">
        <v>13421</v>
      </c>
      <c r="D3603" s="41" t="s">
        <v>13422</v>
      </c>
      <c r="E3603" s="54">
        <v>115.9</v>
      </c>
      <c r="F3603" s="42">
        <v>45821.576388888891</v>
      </c>
      <c r="G3603" s="40"/>
      <c r="H3603" s="40"/>
    </row>
    <row r="3604" spans="1:8" x14ac:dyDescent="0.25">
      <c r="A3604" s="46" t="str">
        <f t="shared" si="138"/>
        <v>0000024129366273000136</v>
      </c>
      <c r="B3604" s="41" t="s">
        <v>11211</v>
      </c>
      <c r="C3604" s="41" t="s">
        <v>475</v>
      </c>
      <c r="D3604" s="41" t="s">
        <v>5462</v>
      </c>
      <c r="E3604" s="54">
        <v>11700</v>
      </c>
      <c r="F3604" s="42">
        <v>45821.582638888889</v>
      </c>
      <c r="G3604" s="40"/>
      <c r="H3604" s="40"/>
    </row>
    <row r="3605" spans="1:8" x14ac:dyDescent="0.25">
      <c r="A3605" s="46" t="str">
        <f t="shared" si="138"/>
        <v>0000026133226746000177</v>
      </c>
      <c r="B3605" s="41" t="s">
        <v>13423</v>
      </c>
      <c r="C3605" s="41" t="s">
        <v>12513</v>
      </c>
      <c r="D3605" s="41" t="s">
        <v>12514</v>
      </c>
      <c r="E3605" s="54">
        <v>1500</v>
      </c>
      <c r="F3605" s="42">
        <v>45821.585416666669</v>
      </c>
      <c r="G3605" s="40"/>
      <c r="H3605" s="40"/>
    </row>
    <row r="3606" spans="1:8" x14ac:dyDescent="0.25">
      <c r="A3606" s="46" t="str">
        <f t="shared" si="138"/>
        <v>0000001653009657000186</v>
      </c>
      <c r="B3606" s="41" t="s">
        <v>1775</v>
      </c>
      <c r="C3606" s="41" t="s">
        <v>1231</v>
      </c>
      <c r="D3606" s="41" t="s">
        <v>10415</v>
      </c>
      <c r="E3606" s="54">
        <v>4000</v>
      </c>
      <c r="F3606" s="42">
        <v>45821.590277777781</v>
      </c>
      <c r="G3606" s="40"/>
      <c r="H3606" s="40"/>
    </row>
    <row r="3607" spans="1:8" x14ac:dyDescent="0.25">
      <c r="A3607" s="46" t="str">
        <f t="shared" si="138"/>
        <v>JBAINV25470377R2918234</v>
      </c>
      <c r="B3607" s="41" t="s">
        <v>13424</v>
      </c>
      <c r="C3607" s="41" t="s">
        <v>6672</v>
      </c>
      <c r="D3607" s="41" t="s">
        <v>6673</v>
      </c>
      <c r="E3607" s="54">
        <v>16000</v>
      </c>
      <c r="F3607" s="42">
        <v>45821.604861111111</v>
      </c>
      <c r="G3607" s="40"/>
      <c r="H3607" s="40"/>
    </row>
    <row r="3608" spans="1:8" x14ac:dyDescent="0.25">
      <c r="A3608" s="46" t="str">
        <f t="shared" si="138"/>
        <v>0007245535470574000108</v>
      </c>
      <c r="B3608" s="41" t="s">
        <v>13425</v>
      </c>
      <c r="C3608" s="41" t="s">
        <v>8978</v>
      </c>
      <c r="D3608" s="41" t="s">
        <v>12455</v>
      </c>
      <c r="E3608" s="54">
        <v>596.96</v>
      </c>
      <c r="F3608" s="42">
        <v>45821.609722222223</v>
      </c>
      <c r="G3608" s="40"/>
      <c r="H3608" s="40"/>
    </row>
    <row r="3609" spans="1:8" x14ac:dyDescent="0.25">
      <c r="A3609" s="46" t="str">
        <f t="shared" si="138"/>
        <v>0029764309089849000158</v>
      </c>
      <c r="B3609" s="41" t="s">
        <v>13426</v>
      </c>
      <c r="C3609" s="41" t="s">
        <v>8015</v>
      </c>
      <c r="D3609" s="41" t="s">
        <v>8016</v>
      </c>
      <c r="E3609" s="54">
        <v>4825</v>
      </c>
      <c r="F3609" s="42">
        <v>45821.619444444441</v>
      </c>
      <c r="G3609" s="40"/>
      <c r="H3609" s="40"/>
    </row>
    <row r="3610" spans="1:8" x14ac:dyDescent="0.25">
      <c r="A3610" s="46" t="str">
        <f t="shared" si="138"/>
        <v>0001857424349910000142</v>
      </c>
      <c r="B3610" s="41" t="s">
        <v>13427</v>
      </c>
      <c r="C3610" s="41" t="s">
        <v>6169</v>
      </c>
      <c r="D3610" s="41" t="s">
        <v>6170</v>
      </c>
      <c r="E3610" s="54">
        <v>940</v>
      </c>
      <c r="F3610" s="42">
        <v>45821.624305555553</v>
      </c>
      <c r="G3610" s="40"/>
      <c r="H3610" s="40"/>
    </row>
    <row r="3611" spans="1:8" x14ac:dyDescent="0.25">
      <c r="A3611" s="46" t="str">
        <f t="shared" si="138"/>
        <v>0012833352898194000198</v>
      </c>
      <c r="B3611" s="41" t="s">
        <v>1364</v>
      </c>
      <c r="C3611" s="41" t="s">
        <v>1363</v>
      </c>
      <c r="D3611" s="41" t="s">
        <v>4489</v>
      </c>
      <c r="E3611" s="54">
        <v>91330.6</v>
      </c>
      <c r="F3611" s="42">
        <v>45821.629861111112</v>
      </c>
      <c r="G3611" s="40"/>
      <c r="H3611" s="40"/>
    </row>
    <row r="3612" spans="1:8" x14ac:dyDescent="0.25">
      <c r="A3612" s="46" t="str">
        <f t="shared" si="138"/>
        <v>0000020529946276000149</v>
      </c>
      <c r="B3612" s="41" t="s">
        <v>1332</v>
      </c>
      <c r="C3612" s="41" t="s">
        <v>1331</v>
      </c>
      <c r="D3612" s="41" t="s">
        <v>7250</v>
      </c>
      <c r="E3612" s="54">
        <v>19800</v>
      </c>
      <c r="F3612" s="42">
        <v>45821.659722222219</v>
      </c>
      <c r="G3612" s="40"/>
      <c r="H3612" s="40"/>
    </row>
    <row r="3613" spans="1:8" x14ac:dyDescent="0.25">
      <c r="A3613" s="46" t="str">
        <f t="shared" si="138"/>
        <v>0000115143965130000171</v>
      </c>
      <c r="B3613" s="41" t="s">
        <v>1401</v>
      </c>
      <c r="C3613" s="41" t="s">
        <v>315</v>
      </c>
      <c r="D3613" s="41" t="s">
        <v>3343</v>
      </c>
      <c r="E3613" s="54">
        <v>0</v>
      </c>
      <c r="F3613" s="42">
        <v>45821.67291666667</v>
      </c>
      <c r="G3613" s="40"/>
      <c r="H3613" s="40"/>
    </row>
    <row r="3614" spans="1:8" x14ac:dyDescent="0.25">
      <c r="A3614" s="46" t="str">
        <f t="shared" si="138"/>
        <v>1139-1425040018SELFBOOKING</v>
      </c>
      <c r="B3614" s="41" t="s">
        <v>13428</v>
      </c>
      <c r="C3614" s="41" t="s">
        <v>12603</v>
      </c>
      <c r="D3614" s="41" t="s">
        <v>12604</v>
      </c>
      <c r="E3614" s="54">
        <v>2866.89</v>
      </c>
      <c r="F3614" s="42">
        <v>45822.041666666664</v>
      </c>
      <c r="G3614" s="40"/>
      <c r="H3614" s="40"/>
    </row>
    <row r="3615" spans="1:8" x14ac:dyDescent="0.25">
      <c r="A3615" s="46" t="str">
        <f t="shared" si="138"/>
        <v>50438-1425040036SELFBOOKING</v>
      </c>
      <c r="B3615" s="41" t="s">
        <v>13429</v>
      </c>
      <c r="C3615" s="41" t="s">
        <v>12603</v>
      </c>
      <c r="D3615" s="41" t="s">
        <v>12604</v>
      </c>
      <c r="E3615" s="54">
        <v>3340.52</v>
      </c>
      <c r="F3615" s="42">
        <v>45822.041666666664</v>
      </c>
      <c r="G3615" s="40"/>
      <c r="H3615" s="40"/>
    </row>
    <row r="3616" spans="1:8" x14ac:dyDescent="0.25">
      <c r="A3616" s="46" t="str">
        <f t="shared" si="138"/>
        <v>50438-1425040046SELFBOOKING</v>
      </c>
      <c r="B3616" s="41" t="s">
        <v>13430</v>
      </c>
      <c r="C3616" s="41" t="s">
        <v>12603</v>
      </c>
      <c r="D3616" s="41" t="s">
        <v>12604</v>
      </c>
      <c r="E3616" s="54">
        <v>3324.17</v>
      </c>
      <c r="F3616" s="42">
        <v>45822.041666666664</v>
      </c>
      <c r="G3616" s="40"/>
      <c r="H3616" s="40"/>
    </row>
    <row r="3617" spans="1:8" x14ac:dyDescent="0.25">
      <c r="A3617" s="46" t="str">
        <f t="shared" si="138"/>
        <v>86-1425040102SELFBOOKING</v>
      </c>
      <c r="B3617" s="41" t="s">
        <v>13431</v>
      </c>
      <c r="C3617" s="41" t="s">
        <v>12603</v>
      </c>
      <c r="D3617" s="41" t="s">
        <v>12604</v>
      </c>
      <c r="E3617" s="54">
        <v>1507.8</v>
      </c>
      <c r="F3617" s="42">
        <v>45822.042361111111</v>
      </c>
      <c r="G3617" s="40"/>
      <c r="H3617" s="40"/>
    </row>
    <row r="3618" spans="1:8" x14ac:dyDescent="0.25">
      <c r="A3618" s="46" t="str">
        <f t="shared" si="138"/>
        <v>50438-1425040113SELFBOOKING</v>
      </c>
      <c r="B3618" s="41" t="s">
        <v>13432</v>
      </c>
      <c r="C3618" s="41" t="s">
        <v>12603</v>
      </c>
      <c r="D3618" s="41" t="s">
        <v>12604</v>
      </c>
      <c r="E3618" s="54">
        <v>1056.3</v>
      </c>
      <c r="F3618" s="42">
        <v>45822.042361111111</v>
      </c>
      <c r="G3618" s="40"/>
      <c r="H3618" s="40"/>
    </row>
    <row r="3619" spans="1:8" x14ac:dyDescent="0.25">
      <c r="A3619" s="46" t="str">
        <f t="shared" ref="A3619:A3620" si="139">B3619&amp;C3619</f>
        <v>50438-1425040123SELFBOOKING</v>
      </c>
      <c r="B3619" s="41" t="s">
        <v>13433</v>
      </c>
      <c r="C3619" s="41" t="s">
        <v>12603</v>
      </c>
      <c r="D3619" s="41" t="s">
        <v>12604</v>
      </c>
      <c r="E3619" s="54">
        <v>1584.5</v>
      </c>
      <c r="F3619" s="42">
        <v>45822.042361111111</v>
      </c>
      <c r="G3619" s="40"/>
      <c r="H3619" s="40"/>
    </row>
    <row r="3620" spans="1:8" x14ac:dyDescent="0.25">
      <c r="A3620" s="59" t="str">
        <f t="shared" si="139"/>
        <v>1880-1425040132SELFBOOKING</v>
      </c>
      <c r="B3620" s="60" t="s">
        <v>13434</v>
      </c>
      <c r="C3620" s="60" t="s">
        <v>12603</v>
      </c>
      <c r="D3620" s="60" t="s">
        <v>12604</v>
      </c>
      <c r="E3620" s="61">
        <v>1845</v>
      </c>
      <c r="F3620" s="62">
        <v>45822.042361111111</v>
      </c>
      <c r="G3620" s="63"/>
      <c r="H3620" s="63"/>
    </row>
    <row r="3621" spans="1:8" x14ac:dyDescent="0.25">
      <c r="A3621" s="46" t="str">
        <f t="shared" ref="A3621:A3657" si="140">B3621&amp;C3621</f>
        <v>1880-1425040141SELFBOOKING</v>
      </c>
      <c r="B3621" s="41" t="s">
        <v>13435</v>
      </c>
      <c r="C3621" s="41" t="s">
        <v>12603</v>
      </c>
      <c r="D3621" s="41" t="s">
        <v>12604</v>
      </c>
      <c r="E3621" s="54">
        <v>2387.4</v>
      </c>
      <c r="F3621" s="42">
        <v>45822.042361111111</v>
      </c>
      <c r="G3621" s="40"/>
      <c r="H3621" s="40"/>
    </row>
    <row r="3622" spans="1:8" x14ac:dyDescent="0.25">
      <c r="A3622" s="46" t="str">
        <f t="shared" si="140"/>
        <v>2276-1425040151SELFBOOKING</v>
      </c>
      <c r="B3622" s="41" t="s">
        <v>13436</v>
      </c>
      <c r="C3622" s="41" t="s">
        <v>12603</v>
      </c>
      <c r="D3622" s="41" t="s">
        <v>12604</v>
      </c>
      <c r="E3622" s="54">
        <v>922.5</v>
      </c>
      <c r="F3622" s="42">
        <v>45822.042361111111</v>
      </c>
      <c r="G3622" s="40"/>
      <c r="H3622" s="40"/>
    </row>
    <row r="3623" spans="1:8" x14ac:dyDescent="0.25">
      <c r="A3623" s="46" t="str">
        <f t="shared" si="140"/>
        <v>2276-1425040159SELFBOOKING</v>
      </c>
      <c r="B3623" s="41" t="s">
        <v>13437</v>
      </c>
      <c r="C3623" s="41" t="s">
        <v>12603</v>
      </c>
      <c r="D3623" s="41" t="s">
        <v>12604</v>
      </c>
      <c r="E3623" s="54">
        <v>1193.7</v>
      </c>
      <c r="F3623" s="42">
        <v>45822.043055555558</v>
      </c>
      <c r="G3623" s="40"/>
      <c r="H3623" s="40"/>
    </row>
    <row r="3624" spans="1:8" x14ac:dyDescent="0.25">
      <c r="A3624" s="46" t="str">
        <f t="shared" si="140"/>
        <v>2276-1425040208SELFBOOKING</v>
      </c>
      <c r="B3624" s="41" t="s">
        <v>13438</v>
      </c>
      <c r="C3624" s="41" t="s">
        <v>12603</v>
      </c>
      <c r="D3624" s="41" t="s">
        <v>12604</v>
      </c>
      <c r="E3624" s="54">
        <v>2389.8000000000002</v>
      </c>
      <c r="F3624" s="42">
        <v>45822.043055555558</v>
      </c>
      <c r="G3624" s="40"/>
      <c r="H3624" s="40"/>
    </row>
    <row r="3625" spans="1:8" x14ac:dyDescent="0.25">
      <c r="A3625" s="46" t="str">
        <f t="shared" si="140"/>
        <v>1880-1425040217SELFBOOKING</v>
      </c>
      <c r="B3625" s="41" t="s">
        <v>13439</v>
      </c>
      <c r="C3625" s="41" t="s">
        <v>12603</v>
      </c>
      <c r="D3625" s="41" t="s">
        <v>12604</v>
      </c>
      <c r="E3625" s="54">
        <v>2389.8000000000002</v>
      </c>
      <c r="F3625" s="42">
        <v>45822.043055555558</v>
      </c>
      <c r="G3625" s="40"/>
      <c r="H3625" s="40"/>
    </row>
    <row r="3626" spans="1:8" x14ac:dyDescent="0.25">
      <c r="A3626" s="46" t="str">
        <f t="shared" si="140"/>
        <v>50438-1425040226SELFBOOKING</v>
      </c>
      <c r="B3626" s="41" t="s">
        <v>13440</v>
      </c>
      <c r="C3626" s="41" t="s">
        <v>12603</v>
      </c>
      <c r="D3626" s="41" t="s">
        <v>12604</v>
      </c>
      <c r="E3626" s="54">
        <v>1614.9</v>
      </c>
      <c r="F3626" s="42">
        <v>45822.043055555558</v>
      </c>
      <c r="G3626" s="40"/>
      <c r="H3626" s="40"/>
    </row>
    <row r="3627" spans="1:8" x14ac:dyDescent="0.25">
      <c r="A3627" s="46" t="str">
        <f t="shared" si="140"/>
        <v>02216-1425040238SELFBOOKING</v>
      </c>
      <c r="B3627" s="41" t="s">
        <v>13441</v>
      </c>
      <c r="C3627" s="41" t="s">
        <v>12603</v>
      </c>
      <c r="D3627" s="41" t="s">
        <v>12604</v>
      </c>
      <c r="E3627" s="54">
        <v>2535.08</v>
      </c>
      <c r="F3627" s="42">
        <v>45822.043055555558</v>
      </c>
      <c r="G3627" s="40"/>
      <c r="H3627" s="40"/>
    </row>
    <row r="3628" spans="1:8" x14ac:dyDescent="0.25">
      <c r="A3628" s="46" t="str">
        <f t="shared" si="140"/>
        <v>1186-1425040250SELFBOOKING</v>
      </c>
      <c r="B3628" s="41" t="s">
        <v>13442</v>
      </c>
      <c r="C3628" s="41" t="s">
        <v>12603</v>
      </c>
      <c r="D3628" s="41" t="s">
        <v>12604</v>
      </c>
      <c r="E3628" s="54">
        <v>2535.08</v>
      </c>
      <c r="F3628" s="42">
        <v>45822.043055555558</v>
      </c>
      <c r="G3628" s="40"/>
      <c r="H3628" s="40"/>
    </row>
    <row r="3629" spans="1:8" x14ac:dyDescent="0.25">
      <c r="A3629" s="46" t="str">
        <f t="shared" si="140"/>
        <v>02297-1425040316SELFBOOKING</v>
      </c>
      <c r="B3629" s="41" t="s">
        <v>13443</v>
      </c>
      <c r="C3629" s="41" t="s">
        <v>12603</v>
      </c>
      <c r="D3629" s="41" t="s">
        <v>12604</v>
      </c>
      <c r="E3629" s="54">
        <v>2015.47</v>
      </c>
      <c r="F3629" s="42">
        <v>45822.043749999997</v>
      </c>
      <c r="G3629" s="40"/>
      <c r="H3629" s="40"/>
    </row>
    <row r="3630" spans="1:8" x14ac:dyDescent="0.25">
      <c r="A3630" s="46" t="str">
        <f t="shared" si="140"/>
        <v>1451-1425040327SELFBOOKING</v>
      </c>
      <c r="B3630" s="41" t="s">
        <v>13444</v>
      </c>
      <c r="C3630" s="41" t="s">
        <v>12603</v>
      </c>
      <c r="D3630" s="41" t="s">
        <v>12604</v>
      </c>
      <c r="E3630" s="54">
        <v>2302.4699999999998</v>
      </c>
      <c r="F3630" s="42">
        <v>45822.043749999997</v>
      </c>
      <c r="G3630" s="40"/>
      <c r="H3630" s="40"/>
    </row>
    <row r="3631" spans="1:8" x14ac:dyDescent="0.25">
      <c r="A3631" s="46" t="str">
        <f t="shared" si="140"/>
        <v>173-1425040337SELFBOOKING</v>
      </c>
      <c r="B3631" s="41" t="s">
        <v>13445</v>
      </c>
      <c r="C3631" s="41" t="s">
        <v>12603</v>
      </c>
      <c r="D3631" s="41" t="s">
        <v>12604</v>
      </c>
      <c r="E3631" s="54">
        <v>2302.4699999999998</v>
      </c>
      <c r="F3631" s="42">
        <v>45822.043749999997</v>
      </c>
      <c r="G3631" s="40"/>
      <c r="H3631" s="40"/>
    </row>
    <row r="3632" spans="1:8" x14ac:dyDescent="0.25">
      <c r="A3632" s="46" t="str">
        <f t="shared" si="140"/>
        <v>INV-47880 PISPIS</v>
      </c>
      <c r="B3632" s="41" t="s">
        <v>13446</v>
      </c>
      <c r="C3632" s="41" t="s">
        <v>10540</v>
      </c>
      <c r="D3632" s="41" t="s">
        <v>7556</v>
      </c>
      <c r="E3632" s="54">
        <v>1459.06</v>
      </c>
      <c r="F3632" s="42">
        <v>45824.409722222219</v>
      </c>
      <c r="G3632" s="40"/>
      <c r="H3632" s="40"/>
    </row>
    <row r="3633" spans="1:8" x14ac:dyDescent="0.25">
      <c r="A3633" s="46" t="str">
        <f t="shared" si="140"/>
        <v>INV-47880 COFINSCOFINS</v>
      </c>
      <c r="B3633" s="41" t="s">
        <v>13447</v>
      </c>
      <c r="C3633" s="41" t="s">
        <v>10542</v>
      </c>
      <c r="D3633" s="41" t="s">
        <v>7556</v>
      </c>
      <c r="E3633" s="54">
        <v>6720.52</v>
      </c>
      <c r="F3633" s="42">
        <v>45824.411111111112</v>
      </c>
      <c r="G3633" s="40"/>
      <c r="H3633" s="40"/>
    </row>
    <row r="3634" spans="1:8" x14ac:dyDescent="0.25">
      <c r="A3634" s="46" t="str">
        <f t="shared" si="140"/>
        <v>INV-47880 IRRFIRRF</v>
      </c>
      <c r="B3634" s="41" t="s">
        <v>13448</v>
      </c>
      <c r="C3634" s="41" t="s">
        <v>10529</v>
      </c>
      <c r="D3634" s="41" t="s">
        <v>7556</v>
      </c>
      <c r="E3634" s="54">
        <v>12037.12</v>
      </c>
      <c r="F3634" s="42">
        <v>45824.413888888892</v>
      </c>
      <c r="G3634" s="40"/>
      <c r="H3634" s="40"/>
    </row>
    <row r="3635" spans="1:8" x14ac:dyDescent="0.25">
      <c r="A3635" s="46" t="str">
        <f t="shared" si="140"/>
        <v>INV-47880 IOF90400888000142</v>
      </c>
      <c r="B3635" s="41" t="s">
        <v>13449</v>
      </c>
      <c r="C3635" s="41" t="s">
        <v>3844</v>
      </c>
      <c r="D3635" s="41" t="s">
        <v>3845</v>
      </c>
      <c r="E3635" s="54">
        <v>2386.41</v>
      </c>
      <c r="F3635" s="42">
        <v>45824.418055555558</v>
      </c>
      <c r="G3635" s="40"/>
      <c r="H3635" s="40"/>
    </row>
    <row r="3636" spans="1:8" x14ac:dyDescent="0.25">
      <c r="A3636" s="46" t="str">
        <f t="shared" si="140"/>
        <v>INV-47880 ISSISS</v>
      </c>
      <c r="B3636" s="41" t="s">
        <v>13450</v>
      </c>
      <c r="C3636" s="41" t="s">
        <v>10508</v>
      </c>
      <c r="D3636" s="41" t="s">
        <v>8281</v>
      </c>
      <c r="E3636" s="54">
        <v>4340.75</v>
      </c>
      <c r="F3636" s="42">
        <v>45824.419444444444</v>
      </c>
      <c r="G3636" s="40"/>
      <c r="H3636" s="40"/>
    </row>
    <row r="3637" spans="1:8" x14ac:dyDescent="0.25">
      <c r="A3637" s="46" t="str">
        <f t="shared" si="140"/>
        <v>ONS 006 R1 PISPIS</v>
      </c>
      <c r="B3637" s="41" t="s">
        <v>13451</v>
      </c>
      <c r="C3637" s="41" t="s">
        <v>10540</v>
      </c>
      <c r="D3637" s="41" t="s">
        <v>7556</v>
      </c>
      <c r="E3637" s="54">
        <v>21.33</v>
      </c>
      <c r="F3637" s="42">
        <v>45824.42083333333</v>
      </c>
      <c r="G3637" s="40"/>
      <c r="H3637" s="40"/>
    </row>
    <row r="3638" spans="1:8" x14ac:dyDescent="0.25">
      <c r="A3638" s="46" t="str">
        <f t="shared" si="140"/>
        <v>ONS 006 R1 COFINSCOFINS</v>
      </c>
      <c r="B3638" s="41" t="s">
        <v>13452</v>
      </c>
      <c r="C3638" s="41" t="s">
        <v>10542</v>
      </c>
      <c r="D3638" s="41" t="s">
        <v>7556</v>
      </c>
      <c r="E3638" s="54">
        <v>98.23</v>
      </c>
      <c r="F3638" s="42">
        <v>45824.421527777777</v>
      </c>
      <c r="G3638" s="40"/>
      <c r="H3638" s="40"/>
    </row>
    <row r="3639" spans="1:8" x14ac:dyDescent="0.25">
      <c r="A3639" s="46" t="str">
        <f t="shared" si="140"/>
        <v>ONS 006 R1 IRRFIRRF</v>
      </c>
      <c r="B3639" s="41" t="s">
        <v>13453</v>
      </c>
      <c r="C3639" s="41" t="s">
        <v>10529</v>
      </c>
      <c r="D3639" s="41" t="s">
        <v>7556</v>
      </c>
      <c r="E3639" s="54">
        <v>175.93</v>
      </c>
      <c r="F3639" s="42">
        <v>45824.422222222223</v>
      </c>
      <c r="G3639" s="40"/>
      <c r="H3639" s="40"/>
    </row>
    <row r="3640" spans="1:8" x14ac:dyDescent="0.25">
      <c r="A3640" s="46" t="str">
        <f t="shared" si="140"/>
        <v>0000924982895327000133</v>
      </c>
      <c r="B3640" s="41" t="s">
        <v>1398</v>
      </c>
      <c r="C3640" s="41" t="s">
        <v>37</v>
      </c>
      <c r="D3640" s="41" t="s">
        <v>5817</v>
      </c>
      <c r="E3640" s="54">
        <v>0</v>
      </c>
      <c r="F3640" s="42">
        <v>45824.425000000003</v>
      </c>
      <c r="G3640" s="40"/>
      <c r="H3640" s="40"/>
    </row>
    <row r="3641" spans="1:8" x14ac:dyDescent="0.25">
      <c r="A3641" s="46" t="str">
        <f t="shared" si="140"/>
        <v>ONS 006 R1 IOF90400888000142</v>
      </c>
      <c r="B3641" s="41" t="s">
        <v>13454</v>
      </c>
      <c r="C3641" s="41" t="s">
        <v>3844</v>
      </c>
      <c r="D3641" s="41" t="s">
        <v>3845</v>
      </c>
      <c r="E3641" s="54">
        <v>34.85</v>
      </c>
      <c r="F3641" s="42">
        <v>45824.431250000001</v>
      </c>
      <c r="G3641" s="40"/>
      <c r="H3641" s="40"/>
    </row>
    <row r="3642" spans="1:8" x14ac:dyDescent="0.25">
      <c r="A3642" s="46" t="str">
        <f t="shared" si="140"/>
        <v>8626684100497373000110</v>
      </c>
      <c r="B3642" s="41" t="s">
        <v>1421</v>
      </c>
      <c r="C3642" s="41" t="s">
        <v>317</v>
      </c>
      <c r="D3642" s="41" t="s">
        <v>9136</v>
      </c>
      <c r="E3642" s="54">
        <v>318.17</v>
      </c>
      <c r="F3642" s="42">
        <v>45824.432638888888</v>
      </c>
      <c r="G3642" s="40"/>
      <c r="H3642" s="40"/>
    </row>
    <row r="3643" spans="1:8" x14ac:dyDescent="0.25">
      <c r="A3643" s="46" t="str">
        <f t="shared" si="140"/>
        <v>ONS 006 R1 CIDECIDE</v>
      </c>
      <c r="B3643" s="41" t="s">
        <v>13455</v>
      </c>
      <c r="C3643" s="41" t="s">
        <v>10909</v>
      </c>
      <c r="D3643" s="41" t="s">
        <v>7556</v>
      </c>
      <c r="E3643" s="54">
        <v>117.3</v>
      </c>
      <c r="F3643" s="42">
        <v>45824.434027777781</v>
      </c>
      <c r="G3643" s="40"/>
      <c r="H3643" s="40"/>
    </row>
    <row r="3644" spans="1:8" x14ac:dyDescent="0.25">
      <c r="A3644" s="46" t="str">
        <f t="shared" si="140"/>
        <v>ONS 006 R1 ISSISS</v>
      </c>
      <c r="B3644" s="41" t="s">
        <v>13456</v>
      </c>
      <c r="C3644" s="41" t="s">
        <v>10508</v>
      </c>
      <c r="D3644" s="41" t="s">
        <v>8281</v>
      </c>
      <c r="E3644" s="54">
        <v>62.77</v>
      </c>
      <c r="F3644" s="42">
        <v>45824.435416666667</v>
      </c>
      <c r="G3644" s="40"/>
      <c r="H3644" s="40"/>
    </row>
    <row r="3645" spans="1:8" x14ac:dyDescent="0.25">
      <c r="A3645" s="46" t="str">
        <f t="shared" si="140"/>
        <v>6372496110835932000108</v>
      </c>
      <c r="B3645" s="41" t="s">
        <v>13457</v>
      </c>
      <c r="C3645" s="41" t="s">
        <v>219</v>
      </c>
      <c r="D3645" s="41" t="s">
        <v>4583</v>
      </c>
      <c r="E3645" s="54">
        <v>33532.019999999997</v>
      </c>
      <c r="F3645" s="42">
        <v>45824.449305555558</v>
      </c>
      <c r="G3645" s="40"/>
      <c r="H3645" s="40"/>
    </row>
    <row r="3646" spans="1:8" x14ac:dyDescent="0.25">
      <c r="A3646" s="46" t="str">
        <f t="shared" si="140"/>
        <v>0006202500082024000137</v>
      </c>
      <c r="B3646" s="41" t="s">
        <v>13458</v>
      </c>
      <c r="C3646" s="41" t="s">
        <v>660</v>
      </c>
      <c r="D3646" s="41" t="s">
        <v>4595</v>
      </c>
      <c r="E3646" s="54">
        <v>23251.48</v>
      </c>
      <c r="F3646" s="42">
        <v>45824.482638888891</v>
      </c>
      <c r="G3646" s="40"/>
      <c r="H3646" s="40"/>
    </row>
    <row r="3647" spans="1:8" x14ac:dyDescent="0.25">
      <c r="A3647" s="46" t="str">
        <f t="shared" si="140"/>
        <v>DESP#000057817630</v>
      </c>
      <c r="B3647" s="41" t="s">
        <v>13459</v>
      </c>
      <c r="C3647" s="41"/>
      <c r="D3647" s="41" t="s">
        <v>12573</v>
      </c>
      <c r="E3647" s="54">
        <v>305.83999999999997</v>
      </c>
      <c r="F3647" s="42">
        <v>45824.499305555553</v>
      </c>
      <c r="G3647" s="40"/>
      <c r="H3647" s="40"/>
    </row>
    <row r="3648" spans="1:8" x14ac:dyDescent="0.25">
      <c r="A3648" s="46" t="str">
        <f t="shared" si="140"/>
        <v>DESP#000057861563</v>
      </c>
      <c r="B3648" s="41" t="s">
        <v>13460</v>
      </c>
      <c r="C3648" s="41"/>
      <c r="D3648" s="41" t="s">
        <v>12650</v>
      </c>
      <c r="E3648" s="54">
        <v>309.13</v>
      </c>
      <c r="F3648" s="42">
        <v>45824.499305555553</v>
      </c>
      <c r="G3648" s="40"/>
      <c r="H3648" s="40"/>
    </row>
    <row r="3649" spans="1:8" x14ac:dyDescent="0.25">
      <c r="A3649" s="46" t="str">
        <f t="shared" si="140"/>
        <v>DESP#000057881266</v>
      </c>
      <c r="B3649" s="41" t="s">
        <v>13461</v>
      </c>
      <c r="C3649" s="41"/>
      <c r="D3649" s="41" t="s">
        <v>12545</v>
      </c>
      <c r="E3649" s="54">
        <v>261.35000000000002</v>
      </c>
      <c r="F3649" s="42">
        <v>45824.499305555553</v>
      </c>
      <c r="G3649" s="40"/>
      <c r="H3649" s="40"/>
    </row>
    <row r="3650" spans="1:8" x14ac:dyDescent="0.25">
      <c r="A3650" s="46" t="str">
        <f t="shared" si="140"/>
        <v>DESP#000057997807</v>
      </c>
      <c r="B3650" s="41" t="s">
        <v>13462</v>
      </c>
      <c r="C3650" s="41"/>
      <c r="D3650" s="41" t="s">
        <v>13463</v>
      </c>
      <c r="E3650" s="54">
        <v>1242.53</v>
      </c>
      <c r="F3650" s="42">
        <v>45824.499305555553</v>
      </c>
      <c r="G3650" s="40"/>
      <c r="H3650" s="40"/>
    </row>
    <row r="3651" spans="1:8" x14ac:dyDescent="0.25">
      <c r="A3651" s="46" t="str">
        <f t="shared" si="140"/>
        <v>DESP#000057997856</v>
      </c>
      <c r="B3651" s="41" t="s">
        <v>13464</v>
      </c>
      <c r="C3651" s="41"/>
      <c r="D3651" s="41" t="s">
        <v>13463</v>
      </c>
      <c r="E3651" s="54">
        <v>772.69</v>
      </c>
      <c r="F3651" s="42">
        <v>45824.499305555553</v>
      </c>
      <c r="G3651" s="40"/>
      <c r="H3651" s="40"/>
    </row>
    <row r="3652" spans="1:8" x14ac:dyDescent="0.25">
      <c r="A3652" s="46" t="str">
        <f t="shared" si="140"/>
        <v>DESP#000058018947</v>
      </c>
      <c r="B3652" s="41" t="s">
        <v>13465</v>
      </c>
      <c r="C3652" s="41"/>
      <c r="D3652" s="41" t="s">
        <v>12122</v>
      </c>
      <c r="E3652" s="54">
        <v>840.9</v>
      </c>
      <c r="F3652" s="42">
        <v>45824.499305555553</v>
      </c>
      <c r="G3652" s="40"/>
      <c r="H3652" s="40"/>
    </row>
    <row r="3653" spans="1:8" x14ac:dyDescent="0.25">
      <c r="A3653" s="46" t="str">
        <f t="shared" si="140"/>
        <v>DESP#000058018954</v>
      </c>
      <c r="B3653" s="41" t="s">
        <v>13466</v>
      </c>
      <c r="C3653" s="41"/>
      <c r="D3653" s="41" t="s">
        <v>12122</v>
      </c>
      <c r="E3653" s="54">
        <v>28.16</v>
      </c>
      <c r="F3653" s="42">
        <v>45824.499305555553</v>
      </c>
      <c r="G3653" s="40"/>
      <c r="H3653" s="40"/>
    </row>
    <row r="3654" spans="1:8" x14ac:dyDescent="0.25">
      <c r="A3654" s="46" t="str">
        <f t="shared" si="140"/>
        <v>DESP#000058018987</v>
      </c>
      <c r="B3654" s="41" t="s">
        <v>13467</v>
      </c>
      <c r="C3654" s="41"/>
      <c r="D3654" s="41" t="s">
        <v>12467</v>
      </c>
      <c r="E3654" s="54">
        <v>555</v>
      </c>
      <c r="F3654" s="42">
        <v>45824.499305555553</v>
      </c>
      <c r="G3654" s="40"/>
      <c r="H3654" s="40"/>
    </row>
    <row r="3655" spans="1:8" x14ac:dyDescent="0.25">
      <c r="A3655" s="46" t="str">
        <f t="shared" si="140"/>
        <v>DESP#000058019016</v>
      </c>
      <c r="B3655" s="41" t="s">
        <v>13468</v>
      </c>
      <c r="C3655" s="41"/>
      <c r="D3655" s="41" t="s">
        <v>13469</v>
      </c>
      <c r="E3655" s="54">
        <v>853.88</v>
      </c>
      <c r="F3655" s="42">
        <v>45824.499305555553</v>
      </c>
      <c r="G3655" s="40"/>
      <c r="H3655" s="40"/>
    </row>
    <row r="3656" spans="1:8" x14ac:dyDescent="0.25">
      <c r="A3656" s="46" t="str">
        <f t="shared" si="140"/>
        <v>DESP#000058019051</v>
      </c>
      <c r="B3656" s="41" t="s">
        <v>13470</v>
      </c>
      <c r="C3656" s="41"/>
      <c r="D3656" s="41" t="s">
        <v>13471</v>
      </c>
      <c r="E3656" s="54">
        <v>720.9</v>
      </c>
      <c r="F3656" s="42">
        <v>45824.499305555553</v>
      </c>
      <c r="G3656" s="40"/>
      <c r="H3656" s="40"/>
    </row>
    <row r="3657" spans="1:8" x14ac:dyDescent="0.25">
      <c r="A3657" s="46" t="str">
        <f t="shared" si="140"/>
        <v>DESP#000058019095</v>
      </c>
      <c r="B3657" s="41" t="s">
        <v>13472</v>
      </c>
      <c r="C3657" s="41"/>
      <c r="D3657" s="41" t="s">
        <v>11574</v>
      </c>
      <c r="E3657" s="54">
        <v>231.52</v>
      </c>
      <c r="F3657" s="42">
        <v>45824.499305555553</v>
      </c>
      <c r="G3657" s="40"/>
      <c r="H3657" s="40"/>
    </row>
    <row r="3658" spans="1:8" x14ac:dyDescent="0.25">
      <c r="A3658" s="46" t="str">
        <f t="shared" ref="A3658:A3691" si="141">B3658&amp;C3658</f>
        <v>DESP#000058019405</v>
      </c>
      <c r="B3658" s="41" t="s">
        <v>13473</v>
      </c>
      <c r="C3658" s="41"/>
      <c r="D3658" s="41" t="s">
        <v>13474</v>
      </c>
      <c r="E3658" s="54">
        <v>1317.93</v>
      </c>
      <c r="F3658" s="42">
        <v>45824.499305555553</v>
      </c>
      <c r="G3658" s="40"/>
      <c r="H3658" s="40"/>
    </row>
    <row r="3659" spans="1:8" x14ac:dyDescent="0.25">
      <c r="A3659" s="46" t="str">
        <f t="shared" si="141"/>
        <v>DESP#000058019555</v>
      </c>
      <c r="B3659" s="41" t="s">
        <v>13475</v>
      </c>
      <c r="C3659" s="41"/>
      <c r="D3659" s="41" t="s">
        <v>12396</v>
      </c>
      <c r="E3659" s="54">
        <v>71.42</v>
      </c>
      <c r="F3659" s="42">
        <v>45824.499305555553</v>
      </c>
      <c r="G3659" s="40"/>
      <c r="H3659" s="40"/>
    </row>
    <row r="3660" spans="1:8" x14ac:dyDescent="0.25">
      <c r="A3660" s="46" t="str">
        <f t="shared" si="141"/>
        <v>DESP#000058019572</v>
      </c>
      <c r="B3660" s="41" t="s">
        <v>13476</v>
      </c>
      <c r="C3660" s="41"/>
      <c r="D3660" s="41" t="s">
        <v>12396</v>
      </c>
      <c r="E3660" s="54">
        <v>126.77</v>
      </c>
      <c r="F3660" s="42">
        <v>45824.499305555553</v>
      </c>
      <c r="G3660" s="40"/>
      <c r="H3660" s="40"/>
    </row>
    <row r="3661" spans="1:8" x14ac:dyDescent="0.25">
      <c r="A3661" s="46" t="str">
        <f t="shared" si="141"/>
        <v>DESP#000058021793</v>
      </c>
      <c r="B3661" s="41" t="s">
        <v>13477</v>
      </c>
      <c r="C3661" s="41"/>
      <c r="D3661" s="41" t="s">
        <v>12882</v>
      </c>
      <c r="E3661" s="54">
        <v>199.65</v>
      </c>
      <c r="F3661" s="42">
        <v>45824.499305555553</v>
      </c>
      <c r="G3661" s="40"/>
      <c r="H3661" s="40"/>
    </row>
    <row r="3662" spans="1:8" x14ac:dyDescent="0.25">
      <c r="A3662" s="46" t="str">
        <f t="shared" si="141"/>
        <v>DESP#000058021817</v>
      </c>
      <c r="B3662" s="41" t="s">
        <v>13478</v>
      </c>
      <c r="C3662" s="41"/>
      <c r="D3662" s="41" t="s">
        <v>12211</v>
      </c>
      <c r="E3662" s="54">
        <v>114.71</v>
      </c>
      <c r="F3662" s="42">
        <v>45824.499305555553</v>
      </c>
      <c r="G3662" s="40"/>
      <c r="H3662" s="40"/>
    </row>
    <row r="3663" spans="1:8" x14ac:dyDescent="0.25">
      <c r="A3663" s="46" t="str">
        <f t="shared" si="141"/>
        <v>DESP#000058024012</v>
      </c>
      <c r="B3663" s="41" t="s">
        <v>13479</v>
      </c>
      <c r="C3663" s="41"/>
      <c r="D3663" s="41" t="s">
        <v>11687</v>
      </c>
      <c r="E3663" s="54">
        <v>185</v>
      </c>
      <c r="F3663" s="42">
        <v>45824.499305555553</v>
      </c>
      <c r="G3663" s="40"/>
      <c r="H3663" s="40"/>
    </row>
    <row r="3664" spans="1:8" x14ac:dyDescent="0.25">
      <c r="A3664" s="46" t="str">
        <f t="shared" si="141"/>
        <v>DESP#000058024050</v>
      </c>
      <c r="B3664" s="41" t="s">
        <v>13480</v>
      </c>
      <c r="C3664" s="41"/>
      <c r="D3664" s="41" t="s">
        <v>12101</v>
      </c>
      <c r="E3664" s="54">
        <v>203.83</v>
      </c>
      <c r="F3664" s="42">
        <v>45824.499305555553</v>
      </c>
      <c r="G3664" s="40"/>
      <c r="H3664" s="40"/>
    </row>
    <row r="3665" spans="1:8" x14ac:dyDescent="0.25">
      <c r="A3665" s="46" t="str">
        <f t="shared" si="141"/>
        <v>DESP#000058024230</v>
      </c>
      <c r="B3665" s="41" t="s">
        <v>13481</v>
      </c>
      <c r="C3665" s="41"/>
      <c r="D3665" s="41" t="s">
        <v>12571</v>
      </c>
      <c r="E3665" s="54">
        <v>390.75</v>
      </c>
      <c r="F3665" s="42">
        <v>45824.499305555553</v>
      </c>
      <c r="G3665" s="40"/>
      <c r="H3665" s="40"/>
    </row>
    <row r="3666" spans="1:8" x14ac:dyDescent="0.25">
      <c r="A3666" s="46" t="str">
        <f t="shared" si="141"/>
        <v>DESP#000058024346</v>
      </c>
      <c r="B3666" s="41" t="s">
        <v>13482</v>
      </c>
      <c r="C3666" s="41"/>
      <c r="D3666" s="41" t="s">
        <v>12756</v>
      </c>
      <c r="E3666" s="54">
        <v>165.14</v>
      </c>
      <c r="F3666" s="42">
        <v>45824.499305555553</v>
      </c>
      <c r="G3666" s="40"/>
      <c r="H3666" s="40"/>
    </row>
    <row r="3667" spans="1:8" x14ac:dyDescent="0.25">
      <c r="A3667" s="46" t="str">
        <f t="shared" si="141"/>
        <v>DESP#000058024373</v>
      </c>
      <c r="B3667" s="41" t="s">
        <v>13483</v>
      </c>
      <c r="C3667" s="41"/>
      <c r="D3667" s="41" t="s">
        <v>12577</v>
      </c>
      <c r="E3667" s="54">
        <v>90.3</v>
      </c>
      <c r="F3667" s="42">
        <v>45824.499305555553</v>
      </c>
      <c r="G3667" s="40"/>
      <c r="H3667" s="40"/>
    </row>
    <row r="3668" spans="1:8" x14ac:dyDescent="0.25">
      <c r="A3668" s="46" t="str">
        <f t="shared" si="141"/>
        <v>ADTO#000056021601</v>
      </c>
      <c r="B3668" s="41" t="s">
        <v>13484</v>
      </c>
      <c r="C3668" s="41"/>
      <c r="D3668" s="41" t="s">
        <v>12131</v>
      </c>
      <c r="E3668" s="54">
        <v>555</v>
      </c>
      <c r="F3668" s="42">
        <v>45824.530555555553</v>
      </c>
      <c r="G3668" s="40"/>
      <c r="H3668" s="40"/>
    </row>
    <row r="3669" spans="1:8" x14ac:dyDescent="0.25">
      <c r="A3669" s="46" t="str">
        <f t="shared" si="141"/>
        <v>ADTO#000056965363</v>
      </c>
      <c r="B3669" s="41" t="s">
        <v>13485</v>
      </c>
      <c r="C3669" s="41"/>
      <c r="D3669" s="41" t="s">
        <v>12415</v>
      </c>
      <c r="E3669" s="54">
        <v>555</v>
      </c>
      <c r="F3669" s="42">
        <v>45824.530555555553</v>
      </c>
      <c r="G3669" s="40"/>
      <c r="H3669" s="40"/>
    </row>
    <row r="3670" spans="1:8" x14ac:dyDescent="0.25">
      <c r="A3670" s="46" t="str">
        <f t="shared" si="141"/>
        <v>ADTO#000056965406</v>
      </c>
      <c r="B3670" s="41" t="s">
        <v>13486</v>
      </c>
      <c r="C3670" s="41"/>
      <c r="D3670" s="41" t="s">
        <v>12519</v>
      </c>
      <c r="E3670" s="54">
        <v>555</v>
      </c>
      <c r="F3670" s="42">
        <v>45824.530555555553</v>
      </c>
      <c r="G3670" s="40"/>
      <c r="H3670" s="40"/>
    </row>
    <row r="3671" spans="1:8" x14ac:dyDescent="0.25">
      <c r="A3671" s="46" t="str">
        <f t="shared" si="141"/>
        <v>ADTO#000057047809</v>
      </c>
      <c r="B3671" s="41" t="s">
        <v>13487</v>
      </c>
      <c r="C3671" s="41"/>
      <c r="D3671" s="41" t="s">
        <v>12267</v>
      </c>
      <c r="E3671" s="54">
        <v>740</v>
      </c>
      <c r="F3671" s="42">
        <v>45824.530555555553</v>
      </c>
      <c r="G3671" s="40"/>
      <c r="H3671" s="40"/>
    </row>
    <row r="3672" spans="1:8" x14ac:dyDescent="0.25">
      <c r="A3672" s="46" t="str">
        <f t="shared" si="141"/>
        <v>ADTO#000057206134</v>
      </c>
      <c r="B3672" s="41" t="s">
        <v>13488</v>
      </c>
      <c r="C3672" s="41"/>
      <c r="D3672" s="41" t="s">
        <v>11597</v>
      </c>
      <c r="E3672" s="54">
        <v>925</v>
      </c>
      <c r="F3672" s="42">
        <v>45824.530555555553</v>
      </c>
      <c r="G3672" s="40"/>
      <c r="H3672" s="40"/>
    </row>
    <row r="3673" spans="1:8" x14ac:dyDescent="0.25">
      <c r="A3673" s="46" t="str">
        <f t="shared" si="141"/>
        <v>ADTO#000057956153</v>
      </c>
      <c r="B3673" s="41" t="s">
        <v>13489</v>
      </c>
      <c r="C3673" s="41"/>
      <c r="D3673" s="41" t="s">
        <v>13490</v>
      </c>
      <c r="E3673" s="54">
        <v>925</v>
      </c>
      <c r="F3673" s="42">
        <v>45824.530555555553</v>
      </c>
      <c r="G3673" s="40"/>
      <c r="H3673" s="40"/>
    </row>
    <row r="3674" spans="1:8" x14ac:dyDescent="0.25">
      <c r="A3674" s="46" t="str">
        <f t="shared" si="141"/>
        <v>ADTO#000057956158</v>
      </c>
      <c r="B3674" s="41" t="s">
        <v>13491</v>
      </c>
      <c r="C3674" s="41"/>
      <c r="D3674" s="41" t="s">
        <v>13492</v>
      </c>
      <c r="E3674" s="54">
        <v>740</v>
      </c>
      <c r="F3674" s="42">
        <v>45824.530555555553</v>
      </c>
      <c r="G3674" s="40"/>
      <c r="H3674" s="40"/>
    </row>
    <row r="3675" spans="1:8" x14ac:dyDescent="0.25">
      <c r="A3675" s="46" t="str">
        <f t="shared" si="141"/>
        <v>2012269809759606000180</v>
      </c>
      <c r="B3675" s="41" t="s">
        <v>13493</v>
      </c>
      <c r="C3675" s="41" t="s">
        <v>9099</v>
      </c>
      <c r="D3675" s="41" t="s">
        <v>9100</v>
      </c>
      <c r="E3675" s="54">
        <v>1296.57</v>
      </c>
      <c r="F3675" s="42">
        <v>45824.556944444441</v>
      </c>
      <c r="G3675" s="40"/>
      <c r="H3675" s="40"/>
    </row>
    <row r="3676" spans="1:8" x14ac:dyDescent="0.25">
      <c r="A3676" s="46" t="str">
        <f t="shared" si="141"/>
        <v>0000014323007579000110</v>
      </c>
      <c r="B3676" s="41" t="s">
        <v>1355</v>
      </c>
      <c r="C3676" s="41" t="s">
        <v>642</v>
      </c>
      <c r="D3676" s="41" t="s">
        <v>8143</v>
      </c>
      <c r="E3676" s="54">
        <v>7230.05</v>
      </c>
      <c r="F3676" s="42">
        <v>45824.569444444445</v>
      </c>
      <c r="G3676" s="40"/>
      <c r="H3676" s="40"/>
    </row>
    <row r="3677" spans="1:8" x14ac:dyDescent="0.25">
      <c r="A3677" s="46" t="str">
        <f t="shared" si="141"/>
        <v>0005571757623555000107</v>
      </c>
      <c r="B3677" s="41" t="s">
        <v>1289</v>
      </c>
      <c r="C3677" s="41" t="s">
        <v>68</v>
      </c>
      <c r="D3677" s="41" t="s">
        <v>7233</v>
      </c>
      <c r="E3677" s="54">
        <v>27750</v>
      </c>
      <c r="F3677" s="42">
        <v>45824.590277777781</v>
      </c>
      <c r="G3677" s="40"/>
      <c r="H3677" s="40"/>
    </row>
    <row r="3678" spans="1:8" x14ac:dyDescent="0.25">
      <c r="A3678" s="46" t="str">
        <f t="shared" si="141"/>
        <v>0005571857623555000107</v>
      </c>
      <c r="B3678" s="41" t="s">
        <v>1288</v>
      </c>
      <c r="C3678" s="41" t="s">
        <v>68</v>
      </c>
      <c r="D3678" s="41" t="s">
        <v>7233</v>
      </c>
      <c r="E3678" s="54">
        <v>27750</v>
      </c>
      <c r="F3678" s="42">
        <v>45824.595833333333</v>
      </c>
      <c r="G3678" s="40"/>
      <c r="H3678" s="40"/>
    </row>
    <row r="3679" spans="1:8" x14ac:dyDescent="0.25">
      <c r="A3679" s="46" t="str">
        <f t="shared" si="141"/>
        <v>0005571957623555000107</v>
      </c>
      <c r="B3679" s="41" t="s">
        <v>1287</v>
      </c>
      <c r="C3679" s="41" t="s">
        <v>68</v>
      </c>
      <c r="D3679" s="41" t="s">
        <v>7233</v>
      </c>
      <c r="E3679" s="54">
        <v>27750</v>
      </c>
      <c r="F3679" s="42">
        <v>45824.604166666664</v>
      </c>
      <c r="G3679" s="40"/>
      <c r="H3679" s="40"/>
    </row>
    <row r="3680" spans="1:8" x14ac:dyDescent="0.25">
      <c r="A3680" s="46" t="str">
        <f t="shared" si="141"/>
        <v>0027209960444437000146</v>
      </c>
      <c r="B3680" s="41" t="s">
        <v>1836</v>
      </c>
      <c r="C3680" s="41" t="s">
        <v>65</v>
      </c>
      <c r="D3680" s="41" t="s">
        <v>7036</v>
      </c>
      <c r="E3680" s="54">
        <v>27573.49</v>
      </c>
      <c r="F3680" s="42">
        <v>45824.616666666669</v>
      </c>
      <c r="G3680" s="40"/>
      <c r="H3680" s="40"/>
    </row>
    <row r="3681" spans="1:8" x14ac:dyDescent="0.25">
      <c r="A3681" s="46" t="str">
        <f t="shared" si="141"/>
        <v>0000004836342395000158</v>
      </c>
      <c r="B3681" s="41" t="s">
        <v>2727</v>
      </c>
      <c r="C3681" s="41" t="s">
        <v>13494</v>
      </c>
      <c r="D3681" s="41" t="s">
        <v>13495</v>
      </c>
      <c r="E3681" s="54">
        <v>1100</v>
      </c>
      <c r="F3681" s="42">
        <v>45824.620138888888</v>
      </c>
      <c r="G3681" s="40"/>
      <c r="H3681" s="40"/>
    </row>
    <row r="3682" spans="1:8" x14ac:dyDescent="0.25">
      <c r="A3682" s="46" t="str">
        <f t="shared" si="141"/>
        <v>0000554921264253000142</v>
      </c>
      <c r="B3682" s="41" t="s">
        <v>1400</v>
      </c>
      <c r="C3682" s="41" t="s">
        <v>504</v>
      </c>
      <c r="D3682" s="41" t="s">
        <v>7823</v>
      </c>
      <c r="E3682" s="54">
        <v>1071.2</v>
      </c>
      <c r="F3682" s="42">
        <v>45824.626388888886</v>
      </c>
      <c r="G3682" s="40"/>
      <c r="H3682" s="40"/>
    </row>
    <row r="3683" spans="1:8" x14ac:dyDescent="0.25">
      <c r="A3683" s="46" t="str">
        <f t="shared" si="141"/>
        <v>0001311824556839000179</v>
      </c>
      <c r="B3683" s="41" t="s">
        <v>13496</v>
      </c>
      <c r="C3683" s="41" t="s">
        <v>3633</v>
      </c>
      <c r="D3683" s="41" t="s">
        <v>3634</v>
      </c>
      <c r="E3683" s="54">
        <v>1057.7</v>
      </c>
      <c r="F3683" s="42">
        <v>45824.62777777778</v>
      </c>
      <c r="G3683" s="40"/>
      <c r="H3683" s="40"/>
    </row>
    <row r="3684" spans="1:8" x14ac:dyDescent="0.25">
      <c r="A3684" s="46" t="str">
        <f t="shared" si="141"/>
        <v>0000062813833691000156</v>
      </c>
      <c r="B3684" s="41" t="s">
        <v>2808</v>
      </c>
      <c r="C3684" s="41" t="s">
        <v>8110</v>
      </c>
      <c r="D3684" s="41" t="s">
        <v>8111</v>
      </c>
      <c r="E3684" s="54">
        <v>1650</v>
      </c>
      <c r="F3684" s="42">
        <v>45824.631944444445</v>
      </c>
      <c r="G3684" s="40"/>
      <c r="H3684" s="40"/>
    </row>
    <row r="3685" spans="1:8" x14ac:dyDescent="0.25">
      <c r="A3685" s="46" t="str">
        <f t="shared" si="141"/>
        <v>00017019R42288886000160</v>
      </c>
      <c r="B3685" s="41" t="s">
        <v>13497</v>
      </c>
      <c r="C3685" s="41" t="s">
        <v>45</v>
      </c>
      <c r="D3685" s="41" t="s">
        <v>4349</v>
      </c>
      <c r="E3685" s="54">
        <v>136388.9</v>
      </c>
      <c r="F3685" s="42">
        <v>45824.634722222225</v>
      </c>
      <c r="G3685" s="40"/>
      <c r="H3685" s="40"/>
    </row>
    <row r="3686" spans="1:8" x14ac:dyDescent="0.25">
      <c r="A3686" s="46" t="str">
        <f t="shared" si="141"/>
        <v>0070999421997241000127</v>
      </c>
      <c r="B3686" s="41" t="s">
        <v>13498</v>
      </c>
      <c r="C3686" s="41" t="s">
        <v>1932</v>
      </c>
      <c r="D3686" s="41" t="s">
        <v>10202</v>
      </c>
      <c r="E3686" s="54">
        <v>3404.83</v>
      </c>
      <c r="F3686" s="42">
        <v>45824.640972222223</v>
      </c>
      <c r="G3686" s="40"/>
      <c r="H3686" s="40"/>
    </row>
    <row r="3687" spans="1:8" x14ac:dyDescent="0.25">
      <c r="A3687" s="46" t="str">
        <f t="shared" si="141"/>
        <v>0000010535398758000104</v>
      </c>
      <c r="B3687" s="41" t="s">
        <v>12505</v>
      </c>
      <c r="C3687" s="41" t="s">
        <v>8721</v>
      </c>
      <c r="D3687" s="41" t="s">
        <v>8722</v>
      </c>
      <c r="E3687" s="54">
        <v>850</v>
      </c>
      <c r="F3687" s="42">
        <v>45824.645138888889</v>
      </c>
      <c r="G3687" s="40"/>
      <c r="H3687" s="40"/>
    </row>
    <row r="3688" spans="1:8" x14ac:dyDescent="0.25">
      <c r="A3688" s="46" t="str">
        <f t="shared" si="141"/>
        <v>0531330669034668000156</v>
      </c>
      <c r="B3688" s="41" t="s">
        <v>1422</v>
      </c>
      <c r="C3688" s="41" t="s">
        <v>126</v>
      </c>
      <c r="D3688" s="41" t="s">
        <v>11034</v>
      </c>
      <c r="E3688" s="54">
        <v>1072828.73</v>
      </c>
      <c r="F3688" s="42">
        <v>45824.645833333336</v>
      </c>
      <c r="G3688" s="40"/>
      <c r="H3688" s="40"/>
    </row>
    <row r="3689" spans="1:8" x14ac:dyDescent="0.25">
      <c r="A3689" s="46" t="str">
        <f t="shared" si="141"/>
        <v>0531330969034668000156</v>
      </c>
      <c r="B3689" s="41" t="s">
        <v>1423</v>
      </c>
      <c r="C3689" s="41" t="s">
        <v>126</v>
      </c>
      <c r="D3689" s="41" t="s">
        <v>11034</v>
      </c>
      <c r="E3689" s="54">
        <v>590584.06999999995</v>
      </c>
      <c r="F3689" s="42">
        <v>45824.652777777781</v>
      </c>
      <c r="G3689" s="40"/>
      <c r="H3689" s="40"/>
    </row>
    <row r="3690" spans="1:8" x14ac:dyDescent="0.25">
      <c r="A3690" s="46" t="str">
        <f t="shared" si="141"/>
        <v>0005572057623555000107</v>
      </c>
      <c r="B3690" s="41" t="s">
        <v>1290</v>
      </c>
      <c r="C3690" s="41" t="s">
        <v>68</v>
      </c>
      <c r="D3690" s="41" t="s">
        <v>7233</v>
      </c>
      <c r="E3690" s="54">
        <v>27750</v>
      </c>
      <c r="F3690" s="42">
        <v>45824.708333333336</v>
      </c>
      <c r="G3690" s="40"/>
      <c r="H3690" s="40"/>
    </row>
    <row r="3691" spans="1:8" x14ac:dyDescent="0.25">
      <c r="A3691" s="46" t="str">
        <f t="shared" si="141"/>
        <v>0000547301609514000101</v>
      </c>
      <c r="B3691" s="41" t="s">
        <v>1305</v>
      </c>
      <c r="C3691" s="41" t="s">
        <v>11</v>
      </c>
      <c r="D3691" s="41" t="s">
        <v>5133</v>
      </c>
      <c r="E3691" s="54">
        <v>2614</v>
      </c>
      <c r="F3691" s="42">
        <v>45824.713194444441</v>
      </c>
      <c r="G3691" s="40"/>
      <c r="H3691" s="40"/>
    </row>
    <row r="3692" spans="1:8" x14ac:dyDescent="0.25">
      <c r="A3692" s="46" t="str">
        <f t="shared" ref="A3692:A3731" si="142">B3692&amp;C3692</f>
        <v>0044403042644220000106</v>
      </c>
      <c r="B3692" s="41" t="s">
        <v>13499</v>
      </c>
      <c r="C3692" s="41" t="s">
        <v>300</v>
      </c>
      <c r="D3692" s="41" t="s">
        <v>3344</v>
      </c>
      <c r="E3692" s="54">
        <v>54045.11</v>
      </c>
      <c r="F3692" s="42">
        <v>45824.717361111114</v>
      </c>
      <c r="G3692" s="40"/>
      <c r="H3692" s="40"/>
    </row>
    <row r="3693" spans="1:8" x14ac:dyDescent="0.25">
      <c r="A3693" s="46" t="str">
        <f t="shared" si="142"/>
        <v>IRRF 05/2025 META IIIRRF</v>
      </c>
      <c r="B3693" s="41" t="s">
        <v>13500</v>
      </c>
      <c r="C3693" s="41" t="s">
        <v>10529</v>
      </c>
      <c r="D3693" s="41" t="s">
        <v>7556</v>
      </c>
      <c r="E3693" s="54">
        <v>1940.19</v>
      </c>
      <c r="F3693" s="42">
        <v>45824.719444444447</v>
      </c>
      <c r="G3693" s="40"/>
      <c r="H3693" s="40"/>
    </row>
    <row r="3694" spans="1:8" x14ac:dyDescent="0.25">
      <c r="A3694" s="46" t="str">
        <f t="shared" si="142"/>
        <v>0021732209162855000517</v>
      </c>
      <c r="B3694" s="41" t="s">
        <v>1307</v>
      </c>
      <c r="C3694" s="41" t="s">
        <v>17</v>
      </c>
      <c r="D3694" s="41" t="s">
        <v>10980</v>
      </c>
      <c r="E3694" s="54">
        <v>6363.07</v>
      </c>
      <c r="F3694" s="42">
        <v>45824.729861111111</v>
      </c>
      <c r="G3694" s="40"/>
      <c r="H3694" s="40"/>
    </row>
    <row r="3695" spans="1:8" x14ac:dyDescent="0.25">
      <c r="A3695" s="46" t="str">
        <f t="shared" si="142"/>
        <v>1041-1725040030SELFBOOKING</v>
      </c>
      <c r="B3695" s="41" t="s">
        <v>13501</v>
      </c>
      <c r="C3695" s="41" t="s">
        <v>12603</v>
      </c>
      <c r="D3695" s="41" t="s">
        <v>12604</v>
      </c>
      <c r="E3695" s="54">
        <v>2902.9</v>
      </c>
      <c r="F3695" s="42">
        <v>45825.041666666664</v>
      </c>
      <c r="G3695" s="40"/>
      <c r="H3695" s="40"/>
    </row>
    <row r="3696" spans="1:8" x14ac:dyDescent="0.25">
      <c r="A3696" s="46" t="str">
        <f t="shared" si="142"/>
        <v>112-1725040050SELFBOOKING</v>
      </c>
      <c r="B3696" s="41" t="s">
        <v>13502</v>
      </c>
      <c r="C3696" s="41" t="s">
        <v>12603</v>
      </c>
      <c r="D3696" s="41" t="s">
        <v>12604</v>
      </c>
      <c r="E3696" s="54">
        <v>3367.8</v>
      </c>
      <c r="F3696" s="42">
        <v>45825.041666666664</v>
      </c>
      <c r="G3696" s="40"/>
      <c r="H3696" s="40"/>
    </row>
    <row r="3697" spans="1:8" x14ac:dyDescent="0.25">
      <c r="A3697" s="46" t="str">
        <f t="shared" si="142"/>
        <v>183-1725040100SELFBOOKING</v>
      </c>
      <c r="B3697" s="41" t="s">
        <v>13503</v>
      </c>
      <c r="C3697" s="41" t="s">
        <v>12603</v>
      </c>
      <c r="D3697" s="41" t="s">
        <v>12604</v>
      </c>
      <c r="E3697" s="54">
        <v>3367.8</v>
      </c>
      <c r="F3697" s="42">
        <v>45825.042361111111</v>
      </c>
      <c r="G3697" s="40"/>
      <c r="H3697" s="40"/>
    </row>
    <row r="3698" spans="1:8" x14ac:dyDescent="0.25">
      <c r="A3698" s="46" t="str">
        <f t="shared" si="142"/>
        <v>1626-1725040113SELFBOOKING</v>
      </c>
      <c r="B3698" s="41" t="s">
        <v>13504</v>
      </c>
      <c r="C3698" s="41" t="s">
        <v>12603</v>
      </c>
      <c r="D3698" s="41" t="s">
        <v>12604</v>
      </c>
      <c r="E3698" s="54">
        <v>2763.4</v>
      </c>
      <c r="F3698" s="42">
        <v>45825.042361111111</v>
      </c>
      <c r="G3698" s="40"/>
      <c r="H3698" s="40"/>
    </row>
    <row r="3699" spans="1:8" x14ac:dyDescent="0.25">
      <c r="A3699" s="46" t="str">
        <f t="shared" si="142"/>
        <v>2318-1725040124SELFBOOKING</v>
      </c>
      <c r="B3699" s="41" t="s">
        <v>13505</v>
      </c>
      <c r="C3699" s="41" t="s">
        <v>12603</v>
      </c>
      <c r="D3699" s="41" t="s">
        <v>12604</v>
      </c>
      <c r="E3699" s="54">
        <v>2720.97</v>
      </c>
      <c r="F3699" s="42">
        <v>45825.042361111111</v>
      </c>
      <c r="G3699" s="40"/>
      <c r="H3699" s="40"/>
    </row>
    <row r="3700" spans="1:8" x14ac:dyDescent="0.25">
      <c r="A3700" s="46" t="str">
        <f t="shared" si="142"/>
        <v>844-1725040136SELFBOOKING</v>
      </c>
      <c r="B3700" s="41" t="s">
        <v>13506</v>
      </c>
      <c r="C3700" s="41" t="s">
        <v>12603</v>
      </c>
      <c r="D3700" s="41" t="s">
        <v>12604</v>
      </c>
      <c r="E3700" s="54">
        <v>2658.38</v>
      </c>
      <c r="F3700" s="42">
        <v>45825.042361111111</v>
      </c>
      <c r="G3700" s="40"/>
      <c r="H3700" s="40"/>
    </row>
    <row r="3701" spans="1:8" x14ac:dyDescent="0.25">
      <c r="A3701" s="46" t="str">
        <f t="shared" si="142"/>
        <v>1325-1725040322SELFBOOKING</v>
      </c>
      <c r="B3701" s="41" t="s">
        <v>13507</v>
      </c>
      <c r="C3701" s="41" t="s">
        <v>12603</v>
      </c>
      <c r="D3701" s="41" t="s">
        <v>12604</v>
      </c>
      <c r="E3701" s="54">
        <v>805.03</v>
      </c>
      <c r="F3701" s="42">
        <v>45825.043749999997</v>
      </c>
      <c r="G3701" s="40"/>
      <c r="H3701" s="40"/>
    </row>
    <row r="3702" spans="1:8" x14ac:dyDescent="0.25">
      <c r="A3702" s="46" t="str">
        <f t="shared" si="142"/>
        <v>1613-1725040332SELFBOOKING</v>
      </c>
      <c r="B3702" s="41" t="s">
        <v>13508</v>
      </c>
      <c r="C3702" s="41" t="s">
        <v>12603</v>
      </c>
      <c r="D3702" s="41" t="s">
        <v>12604</v>
      </c>
      <c r="E3702" s="54">
        <v>819.85</v>
      </c>
      <c r="F3702" s="42">
        <v>45825.043749999997</v>
      </c>
      <c r="G3702" s="40"/>
      <c r="H3702" s="40"/>
    </row>
    <row r="3703" spans="1:8" x14ac:dyDescent="0.25">
      <c r="A3703" s="46" t="str">
        <f t="shared" si="142"/>
        <v>1613-1725040342SELFBOOKING</v>
      </c>
      <c r="B3703" s="41" t="s">
        <v>13509</v>
      </c>
      <c r="C3703" s="41" t="s">
        <v>12603</v>
      </c>
      <c r="D3703" s="41" t="s">
        <v>12604</v>
      </c>
      <c r="E3703" s="54">
        <v>848.85</v>
      </c>
      <c r="F3703" s="42">
        <v>45825.043749999997</v>
      </c>
      <c r="G3703" s="40"/>
      <c r="H3703" s="40"/>
    </row>
    <row r="3704" spans="1:8" x14ac:dyDescent="0.25">
      <c r="A3704" s="46" t="str">
        <f t="shared" si="142"/>
        <v>1613-1725040352SELFBOOKING</v>
      </c>
      <c r="B3704" s="41" t="s">
        <v>13510</v>
      </c>
      <c r="C3704" s="41" t="s">
        <v>12603</v>
      </c>
      <c r="D3704" s="41" t="s">
        <v>12604</v>
      </c>
      <c r="E3704" s="54">
        <v>0</v>
      </c>
      <c r="F3704" s="42">
        <v>45825.043749999997</v>
      </c>
      <c r="G3704" s="40"/>
      <c r="H3704" s="40"/>
    </row>
    <row r="3705" spans="1:8" x14ac:dyDescent="0.25">
      <c r="A3705" s="46" t="str">
        <f t="shared" si="142"/>
        <v>1613-1725040402SELFBOOKING</v>
      </c>
      <c r="B3705" s="41" t="s">
        <v>13511</v>
      </c>
      <c r="C3705" s="41" t="s">
        <v>12603</v>
      </c>
      <c r="D3705" s="41" t="s">
        <v>12604</v>
      </c>
      <c r="E3705" s="54">
        <v>0</v>
      </c>
      <c r="F3705" s="42">
        <v>45825.044444444444</v>
      </c>
      <c r="G3705" s="40"/>
      <c r="H3705" s="40"/>
    </row>
    <row r="3706" spans="1:8" x14ac:dyDescent="0.25">
      <c r="A3706" s="46" t="str">
        <f t="shared" si="142"/>
        <v>1325-1725040411SELFBOOKING</v>
      </c>
      <c r="B3706" s="41" t="s">
        <v>13512</v>
      </c>
      <c r="C3706" s="41" t="s">
        <v>12603</v>
      </c>
      <c r="D3706" s="41" t="s">
        <v>12604</v>
      </c>
      <c r="E3706" s="54">
        <v>1859.55</v>
      </c>
      <c r="F3706" s="42">
        <v>45825.044444444444</v>
      </c>
      <c r="G3706" s="40"/>
      <c r="H3706" s="40"/>
    </row>
    <row r="3707" spans="1:8" x14ac:dyDescent="0.25">
      <c r="A3707" s="46" t="str">
        <f t="shared" si="142"/>
        <v>1613-1725040420SELFBOOKING</v>
      </c>
      <c r="B3707" s="41" t="s">
        <v>13513</v>
      </c>
      <c r="C3707" s="41" t="s">
        <v>12603</v>
      </c>
      <c r="D3707" s="41" t="s">
        <v>12604</v>
      </c>
      <c r="E3707" s="54">
        <v>1042.8499999999999</v>
      </c>
      <c r="F3707" s="42">
        <v>45825.044444444444</v>
      </c>
      <c r="G3707" s="40"/>
      <c r="H3707" s="40"/>
    </row>
    <row r="3708" spans="1:8" x14ac:dyDescent="0.25">
      <c r="A3708" s="46" t="str">
        <f t="shared" si="142"/>
        <v>1613-1725040429SELFBOOKING</v>
      </c>
      <c r="B3708" s="41" t="s">
        <v>13514</v>
      </c>
      <c r="C3708" s="41" t="s">
        <v>12603</v>
      </c>
      <c r="D3708" s="41" t="s">
        <v>12604</v>
      </c>
      <c r="E3708" s="54">
        <v>1071.8499999999999</v>
      </c>
      <c r="F3708" s="42">
        <v>45825.044444444444</v>
      </c>
      <c r="G3708" s="40"/>
      <c r="H3708" s="40"/>
    </row>
    <row r="3709" spans="1:8" x14ac:dyDescent="0.25">
      <c r="A3709" s="46" t="str">
        <f t="shared" si="142"/>
        <v>02059-1725040437SELFBOOKING</v>
      </c>
      <c r="B3709" s="41" t="s">
        <v>13515</v>
      </c>
      <c r="C3709" s="41" t="s">
        <v>12603</v>
      </c>
      <c r="D3709" s="41" t="s">
        <v>12604</v>
      </c>
      <c r="E3709" s="54">
        <v>1416.33</v>
      </c>
      <c r="F3709" s="42">
        <v>45825.044444444444</v>
      </c>
      <c r="G3709" s="40"/>
      <c r="H3709" s="40"/>
    </row>
    <row r="3710" spans="1:8" x14ac:dyDescent="0.25">
      <c r="A3710" s="46" t="str">
        <f t="shared" si="142"/>
        <v>02059-1725040448SELFBOOKING</v>
      </c>
      <c r="B3710" s="41" t="s">
        <v>13516</v>
      </c>
      <c r="C3710" s="41" t="s">
        <v>12603</v>
      </c>
      <c r="D3710" s="41" t="s">
        <v>12604</v>
      </c>
      <c r="E3710" s="54">
        <v>827.84</v>
      </c>
      <c r="F3710" s="42">
        <v>45825.044444444444</v>
      </c>
      <c r="G3710" s="40"/>
      <c r="H3710" s="40"/>
    </row>
    <row r="3711" spans="1:8" x14ac:dyDescent="0.25">
      <c r="A3711" s="46" t="str">
        <f t="shared" si="142"/>
        <v>1139-1725040457SELFBOOKING</v>
      </c>
      <c r="B3711" s="41" t="s">
        <v>13517</v>
      </c>
      <c r="C3711" s="41" t="s">
        <v>12603</v>
      </c>
      <c r="D3711" s="41" t="s">
        <v>12604</v>
      </c>
      <c r="E3711" s="54">
        <v>2389.8000000000002</v>
      </c>
      <c r="F3711" s="42">
        <v>45825.044444444444</v>
      </c>
      <c r="G3711" s="40"/>
      <c r="H3711" s="40"/>
    </row>
    <row r="3712" spans="1:8" x14ac:dyDescent="0.25">
      <c r="A3712" s="46" t="str">
        <f t="shared" si="142"/>
        <v>39-1725040838SELFBOOKING</v>
      </c>
      <c r="B3712" s="41" t="s">
        <v>13518</v>
      </c>
      <c r="C3712" s="41" t="s">
        <v>12603</v>
      </c>
      <c r="D3712" s="41" t="s">
        <v>12604</v>
      </c>
      <c r="E3712" s="54">
        <v>1633.8</v>
      </c>
      <c r="F3712" s="42">
        <v>45825.047222222223</v>
      </c>
      <c r="G3712" s="40"/>
      <c r="H3712" s="40"/>
    </row>
    <row r="3713" spans="1:8" x14ac:dyDescent="0.25">
      <c r="A3713" s="46" t="str">
        <f t="shared" si="142"/>
        <v>0000401001708167000174</v>
      </c>
      <c r="B3713" s="41" t="s">
        <v>1350</v>
      </c>
      <c r="C3713" s="41" t="s">
        <v>1349</v>
      </c>
      <c r="D3713" s="41" t="s">
        <v>6886</v>
      </c>
      <c r="E3713" s="54">
        <v>40474.69</v>
      </c>
      <c r="F3713" s="42">
        <v>45825.32708333333</v>
      </c>
      <c r="G3713" s="40"/>
      <c r="H3713" s="40"/>
    </row>
    <row r="3714" spans="1:8" x14ac:dyDescent="0.25">
      <c r="A3714" s="46" t="str">
        <f t="shared" si="142"/>
        <v>0005803503698870000840</v>
      </c>
      <c r="B3714" s="41" t="s">
        <v>1774</v>
      </c>
      <c r="C3714" s="41" t="s">
        <v>1773</v>
      </c>
      <c r="D3714" s="41" t="s">
        <v>9999</v>
      </c>
      <c r="E3714" s="54">
        <v>28879.22</v>
      </c>
      <c r="F3714" s="42">
        <v>45825.32916666667</v>
      </c>
      <c r="G3714" s="40"/>
      <c r="H3714" s="40"/>
    </row>
    <row r="3715" spans="1:8" x14ac:dyDescent="0.25">
      <c r="A3715" s="46" t="str">
        <f t="shared" si="142"/>
        <v>1920530960746948000112</v>
      </c>
      <c r="B3715" s="41" t="s">
        <v>13519</v>
      </c>
      <c r="C3715" s="41" t="s">
        <v>3840</v>
      </c>
      <c r="D3715" s="41" t="s">
        <v>3841</v>
      </c>
      <c r="E3715" s="54">
        <v>155992.37</v>
      </c>
      <c r="F3715" s="42">
        <v>45825.345138888886</v>
      </c>
      <c r="G3715" s="40"/>
      <c r="H3715" s="40"/>
    </row>
    <row r="3716" spans="1:8" x14ac:dyDescent="0.25">
      <c r="A3716" s="46" t="str">
        <f t="shared" si="142"/>
        <v>DESP#000057997588</v>
      </c>
      <c r="B3716" s="41" t="s">
        <v>13520</v>
      </c>
      <c r="C3716" s="41"/>
      <c r="D3716" s="41" t="s">
        <v>13521</v>
      </c>
      <c r="E3716" s="54">
        <v>788.1</v>
      </c>
      <c r="F3716" s="42">
        <v>45825.354861111111</v>
      </c>
      <c r="G3716" s="40"/>
      <c r="H3716" s="40"/>
    </row>
    <row r="3717" spans="1:8" x14ac:dyDescent="0.25">
      <c r="A3717" s="46" t="str">
        <f t="shared" si="142"/>
        <v>DESP#000058087436</v>
      </c>
      <c r="B3717" s="41" t="s">
        <v>13522</v>
      </c>
      <c r="C3717" s="41"/>
      <c r="D3717" s="41" t="s">
        <v>12213</v>
      </c>
      <c r="E3717" s="54">
        <v>17404.8</v>
      </c>
      <c r="F3717" s="42">
        <v>45825.354861111111</v>
      </c>
      <c r="G3717" s="40"/>
      <c r="H3717" s="40"/>
    </row>
    <row r="3718" spans="1:8" x14ac:dyDescent="0.25">
      <c r="A3718" s="46" t="str">
        <f t="shared" si="142"/>
        <v>DESP#000058102986</v>
      </c>
      <c r="B3718" s="41" t="s">
        <v>13523</v>
      </c>
      <c r="C3718" s="41"/>
      <c r="D3718" s="41" t="s">
        <v>13044</v>
      </c>
      <c r="E3718" s="54">
        <v>331.73</v>
      </c>
      <c r="F3718" s="42">
        <v>45825.354861111111</v>
      </c>
      <c r="G3718" s="40"/>
      <c r="H3718" s="40"/>
    </row>
    <row r="3719" spans="1:8" x14ac:dyDescent="0.25">
      <c r="A3719" s="46" t="str">
        <f t="shared" si="142"/>
        <v>0000152710836388000119</v>
      </c>
      <c r="B3719" s="41" t="s">
        <v>1371</v>
      </c>
      <c r="C3719" s="41" t="s">
        <v>1370</v>
      </c>
      <c r="D3719" s="41" t="s">
        <v>13524</v>
      </c>
      <c r="E3719" s="54">
        <v>32178.9</v>
      </c>
      <c r="F3719" s="42">
        <v>45825.375</v>
      </c>
      <c r="G3719" s="40"/>
      <c r="H3719" s="40"/>
    </row>
    <row r="3720" spans="1:8" x14ac:dyDescent="0.25">
      <c r="A3720" s="46" t="str">
        <f t="shared" si="142"/>
        <v>0021732309162855000517</v>
      </c>
      <c r="B3720" s="41" t="s">
        <v>1306</v>
      </c>
      <c r="C3720" s="41" t="s">
        <v>17</v>
      </c>
      <c r="D3720" s="41" t="s">
        <v>10980</v>
      </c>
      <c r="E3720" s="54">
        <v>30803.59</v>
      </c>
      <c r="F3720" s="42">
        <v>45825.377083333333</v>
      </c>
      <c r="G3720" s="40"/>
      <c r="H3720" s="40"/>
    </row>
    <row r="3721" spans="1:8" x14ac:dyDescent="0.25">
      <c r="A3721" s="46" t="str">
        <f t="shared" si="142"/>
        <v>0000506611136174000100</v>
      </c>
      <c r="B3721" s="41" t="s">
        <v>1359</v>
      </c>
      <c r="C3721" s="41" t="s">
        <v>390</v>
      </c>
      <c r="D3721" s="41" t="s">
        <v>3819</v>
      </c>
      <c r="E3721" s="54">
        <v>8200</v>
      </c>
      <c r="F3721" s="42">
        <v>45825.379166666666</v>
      </c>
      <c r="G3721" s="40"/>
      <c r="H3721" s="40"/>
    </row>
    <row r="3722" spans="1:8" x14ac:dyDescent="0.25">
      <c r="A3722" s="46" t="str">
        <f t="shared" si="142"/>
        <v>ADTO#000056286625</v>
      </c>
      <c r="B3722" s="41" t="s">
        <v>13525</v>
      </c>
      <c r="C3722" s="41"/>
      <c r="D3722" s="41" t="s">
        <v>13526</v>
      </c>
      <c r="E3722" s="54">
        <v>370</v>
      </c>
      <c r="F3722" s="42">
        <v>45825.467361111114</v>
      </c>
      <c r="G3722" s="40"/>
      <c r="H3722" s="40"/>
    </row>
    <row r="3723" spans="1:8" x14ac:dyDescent="0.25">
      <c r="A3723" s="46" t="str">
        <f t="shared" si="142"/>
        <v>0015089737098480000185</v>
      </c>
      <c r="B3723" s="41" t="s">
        <v>13527</v>
      </c>
      <c r="C3723" s="41" t="s">
        <v>11125</v>
      </c>
      <c r="D3723" s="41" t="s">
        <v>11126</v>
      </c>
      <c r="E3723" s="54">
        <v>450</v>
      </c>
      <c r="F3723" s="42">
        <v>45825.489583333336</v>
      </c>
      <c r="G3723" s="40"/>
      <c r="H3723" s="40"/>
    </row>
    <row r="3724" spans="1:8" x14ac:dyDescent="0.25">
      <c r="A3724" s="46" t="str">
        <f t="shared" si="142"/>
        <v>0214425800394726000156</v>
      </c>
      <c r="B3724" s="41" t="s">
        <v>13528</v>
      </c>
      <c r="C3724" s="41" t="s">
        <v>8973</v>
      </c>
      <c r="D3724" s="41" t="s">
        <v>8974</v>
      </c>
      <c r="E3724" s="54">
        <v>981.4</v>
      </c>
      <c r="F3724" s="42">
        <v>45825.566666666666</v>
      </c>
      <c r="G3724" s="40"/>
      <c r="H3724" s="40"/>
    </row>
    <row r="3725" spans="1:8" x14ac:dyDescent="0.25">
      <c r="A3725" s="46" t="str">
        <f t="shared" si="142"/>
        <v>0000005950782211000100</v>
      </c>
      <c r="B3725" s="41" t="s">
        <v>13148</v>
      </c>
      <c r="C3725" s="41" t="s">
        <v>13529</v>
      </c>
      <c r="D3725" s="41" t="s">
        <v>13530</v>
      </c>
      <c r="E3725" s="54">
        <v>9000</v>
      </c>
      <c r="F3725" s="42">
        <v>45825.695138888892</v>
      </c>
      <c r="G3725" s="40"/>
      <c r="H3725" s="40"/>
    </row>
    <row r="3726" spans="1:8" x14ac:dyDescent="0.25">
      <c r="A3726" s="46" t="str">
        <f t="shared" si="142"/>
        <v>0000041503572323000300</v>
      </c>
      <c r="B3726" s="41" t="s">
        <v>10730</v>
      </c>
      <c r="C3726" s="41" t="s">
        <v>13531</v>
      </c>
      <c r="D3726" s="41" t="s">
        <v>13532</v>
      </c>
      <c r="E3726" s="54">
        <v>12750</v>
      </c>
      <c r="F3726" s="42">
        <v>45825.719444444447</v>
      </c>
      <c r="G3726" s="40"/>
      <c r="H3726" s="40"/>
    </row>
    <row r="3727" spans="1:8" x14ac:dyDescent="0.25">
      <c r="A3727" s="46" t="str">
        <f t="shared" si="142"/>
        <v>0000067602320048000102</v>
      </c>
      <c r="B3727" s="41" t="s">
        <v>393</v>
      </c>
      <c r="C3727" s="41" t="s">
        <v>13533</v>
      </c>
      <c r="D3727" s="41" t="s">
        <v>13534</v>
      </c>
      <c r="E3727" s="54">
        <v>13500</v>
      </c>
      <c r="F3727" s="42">
        <v>45825.722222222219</v>
      </c>
      <c r="G3727" s="40"/>
      <c r="H3727" s="40"/>
    </row>
    <row r="3728" spans="1:8" x14ac:dyDescent="0.25">
      <c r="A3728" s="46" t="str">
        <f t="shared" si="142"/>
        <v>00212312-002-20250609-2407369400015524073694000155</v>
      </c>
      <c r="B3728" s="41" t="s">
        <v>13535</v>
      </c>
      <c r="C3728" s="41" t="s">
        <v>4431</v>
      </c>
      <c r="D3728" s="41" t="s">
        <v>4432</v>
      </c>
      <c r="E3728" s="54">
        <v>362.2</v>
      </c>
      <c r="F3728" s="42">
        <v>45825.731249999997</v>
      </c>
      <c r="G3728" s="40"/>
      <c r="H3728" s="40"/>
    </row>
    <row r="3729" spans="1:8" x14ac:dyDescent="0.25">
      <c r="A3729" s="46" t="str">
        <f t="shared" si="142"/>
        <v>0014752400300568000128</v>
      </c>
      <c r="B3729" s="41" t="s">
        <v>13536</v>
      </c>
      <c r="C3729" s="41" t="s">
        <v>8652</v>
      </c>
      <c r="D3729" s="41" t="s">
        <v>8653</v>
      </c>
      <c r="E3729" s="54">
        <v>591.25</v>
      </c>
      <c r="F3729" s="42">
        <v>45825.734027777777</v>
      </c>
      <c r="G3729" s="40"/>
      <c r="H3729" s="40"/>
    </row>
    <row r="3730" spans="1:8" x14ac:dyDescent="0.25">
      <c r="A3730" s="46" t="str">
        <f t="shared" si="142"/>
        <v>0000020629946276000149</v>
      </c>
      <c r="B3730" s="41" t="s">
        <v>13537</v>
      </c>
      <c r="C3730" s="41" t="s">
        <v>1331</v>
      </c>
      <c r="D3730" s="41" t="s">
        <v>7250</v>
      </c>
      <c r="E3730" s="54">
        <v>5200</v>
      </c>
      <c r="F3730" s="42">
        <v>45825.737500000003</v>
      </c>
      <c r="G3730" s="40"/>
      <c r="H3730" s="40"/>
    </row>
    <row r="3731" spans="1:8" x14ac:dyDescent="0.25">
      <c r="A3731" s="46" t="str">
        <f t="shared" si="142"/>
        <v>0005019003553628000102</v>
      </c>
      <c r="B3731" s="41" t="s">
        <v>13538</v>
      </c>
      <c r="C3731" s="41" t="s">
        <v>4530</v>
      </c>
      <c r="D3731" s="41" t="s">
        <v>4531</v>
      </c>
      <c r="E3731" s="54">
        <v>5692.39</v>
      </c>
      <c r="F3731" s="42">
        <v>45825.741666666669</v>
      </c>
      <c r="G3731" s="40"/>
      <c r="H3731" s="40"/>
    </row>
    <row r="3732" spans="1:8" x14ac:dyDescent="0.25">
      <c r="A3732" s="46" t="str">
        <f t="shared" ref="A3732:A3767" si="143">B3732&amp;C3732</f>
        <v>889-1825040030SELFBOOKING</v>
      </c>
      <c r="B3732" s="41" t="s">
        <v>13539</v>
      </c>
      <c r="C3732" s="41" t="s">
        <v>12603</v>
      </c>
      <c r="D3732" s="41" t="s">
        <v>12604</v>
      </c>
      <c r="E3732" s="54">
        <v>3490.8</v>
      </c>
      <c r="F3732" s="42">
        <v>45826.041666666664</v>
      </c>
      <c r="G3732" s="40"/>
      <c r="H3732" s="40"/>
    </row>
    <row r="3733" spans="1:8" x14ac:dyDescent="0.25">
      <c r="A3733" s="46" t="str">
        <f t="shared" si="143"/>
        <v>1555-1825040050SELFBOOKING</v>
      </c>
      <c r="B3733" s="41" t="s">
        <v>13540</v>
      </c>
      <c r="C3733" s="41" t="s">
        <v>12603</v>
      </c>
      <c r="D3733" s="41" t="s">
        <v>12604</v>
      </c>
      <c r="E3733" s="54">
        <v>4452.28</v>
      </c>
      <c r="F3733" s="42">
        <v>45826.041666666664</v>
      </c>
      <c r="G3733" s="40"/>
      <c r="H3733" s="40"/>
    </row>
    <row r="3734" spans="1:8" x14ac:dyDescent="0.25">
      <c r="A3734" s="46" t="str">
        <f t="shared" si="143"/>
        <v>2364-1825040116SELFBOOKING</v>
      </c>
      <c r="B3734" s="41" t="s">
        <v>13541</v>
      </c>
      <c r="C3734" s="41" t="s">
        <v>12603</v>
      </c>
      <c r="D3734" s="41" t="s">
        <v>12604</v>
      </c>
      <c r="E3734" s="54">
        <v>3005.95</v>
      </c>
      <c r="F3734" s="42">
        <v>45826.042361111111</v>
      </c>
      <c r="G3734" s="40"/>
      <c r="H3734" s="40"/>
    </row>
    <row r="3735" spans="1:8" x14ac:dyDescent="0.25">
      <c r="A3735" s="46" t="str">
        <f t="shared" si="143"/>
        <v>1451-1825040133SELFBOOKING</v>
      </c>
      <c r="B3735" s="41" t="s">
        <v>13542</v>
      </c>
      <c r="C3735" s="41" t="s">
        <v>12603</v>
      </c>
      <c r="D3735" s="41" t="s">
        <v>12604</v>
      </c>
      <c r="E3735" s="54">
        <v>3367.8</v>
      </c>
      <c r="F3735" s="42">
        <v>45826.042361111111</v>
      </c>
      <c r="G3735" s="40"/>
      <c r="H3735" s="40"/>
    </row>
    <row r="3736" spans="1:8" x14ac:dyDescent="0.25">
      <c r="A3736" s="46" t="str">
        <f t="shared" si="143"/>
        <v>50438-1825040156SELFBOOKING</v>
      </c>
      <c r="B3736" s="41" t="s">
        <v>13543</v>
      </c>
      <c r="C3736" s="41" t="s">
        <v>12603</v>
      </c>
      <c r="D3736" s="41" t="s">
        <v>12604</v>
      </c>
      <c r="E3736" s="54">
        <v>807.45</v>
      </c>
      <c r="F3736" s="42">
        <v>45826.042361111111</v>
      </c>
      <c r="G3736" s="40"/>
      <c r="H3736" s="40"/>
    </row>
    <row r="3737" spans="1:8" x14ac:dyDescent="0.25">
      <c r="A3737" s="46" t="str">
        <f t="shared" si="143"/>
        <v>0000001757230035000134</v>
      </c>
      <c r="B3737" s="41" t="s">
        <v>13544</v>
      </c>
      <c r="C3737" s="41" t="s">
        <v>13545</v>
      </c>
      <c r="D3737" s="41" t="s">
        <v>13546</v>
      </c>
      <c r="E3737" s="54">
        <v>40945.33</v>
      </c>
      <c r="F3737" s="42">
        <v>45826.392361111109</v>
      </c>
      <c r="G3737" s="40"/>
      <c r="H3737" s="40"/>
    </row>
    <row r="3738" spans="1:8" x14ac:dyDescent="0.25">
      <c r="A3738" s="46" t="str">
        <f t="shared" si="143"/>
        <v>0003135010350191000175</v>
      </c>
      <c r="B3738" s="41" t="s">
        <v>1335</v>
      </c>
      <c r="C3738" s="41" t="s">
        <v>1334</v>
      </c>
      <c r="D3738" s="41" t="s">
        <v>3303</v>
      </c>
      <c r="E3738" s="54">
        <v>800</v>
      </c>
      <c r="F3738" s="42">
        <v>45826.395138888889</v>
      </c>
      <c r="G3738" s="40"/>
      <c r="H3738" s="40"/>
    </row>
    <row r="3739" spans="1:8" x14ac:dyDescent="0.25">
      <c r="A3739" s="46" t="str">
        <f t="shared" si="143"/>
        <v>0000124321515602000151</v>
      </c>
      <c r="B3739" s="41" t="s">
        <v>1336</v>
      </c>
      <c r="C3739" s="41" t="s">
        <v>471</v>
      </c>
      <c r="D3739" s="41" t="s">
        <v>4276</v>
      </c>
      <c r="E3739" s="54">
        <v>1720</v>
      </c>
      <c r="F3739" s="42">
        <v>45826.397916666669</v>
      </c>
      <c r="G3739" s="40"/>
      <c r="H3739" s="40"/>
    </row>
    <row r="3740" spans="1:8" x14ac:dyDescent="0.25">
      <c r="A3740" s="46" t="str">
        <f t="shared" si="143"/>
        <v>0000107916648173000150</v>
      </c>
      <c r="B3740" s="41" t="s">
        <v>2707</v>
      </c>
      <c r="C3740" s="41" t="s">
        <v>9121</v>
      </c>
      <c r="D3740" s="41" t="s">
        <v>9122</v>
      </c>
      <c r="E3740" s="54">
        <v>30045.75</v>
      </c>
      <c r="F3740" s="42">
        <v>45826.423611111109</v>
      </c>
      <c r="G3740" s="40"/>
      <c r="H3740" s="40"/>
    </row>
    <row r="3741" spans="1:8" x14ac:dyDescent="0.25">
      <c r="A3741" s="46" t="str">
        <f t="shared" si="143"/>
        <v>0000124521515602000151</v>
      </c>
      <c r="B3741" s="41" t="s">
        <v>1369</v>
      </c>
      <c r="C3741" s="41" t="s">
        <v>471</v>
      </c>
      <c r="D3741" s="41" t="s">
        <v>4276</v>
      </c>
      <c r="E3741" s="54">
        <v>1280</v>
      </c>
      <c r="F3741" s="42">
        <v>45826.429166666669</v>
      </c>
      <c r="G3741" s="40"/>
      <c r="H3741" s="40"/>
    </row>
    <row r="3742" spans="1:8" x14ac:dyDescent="0.25">
      <c r="A3742" s="46" t="str">
        <f t="shared" si="143"/>
        <v>0000124221515602000151</v>
      </c>
      <c r="B3742" s="41" t="s">
        <v>1337</v>
      </c>
      <c r="C3742" s="41" t="s">
        <v>471</v>
      </c>
      <c r="D3742" s="41" t="s">
        <v>4276</v>
      </c>
      <c r="E3742" s="54">
        <v>940</v>
      </c>
      <c r="F3742" s="42">
        <v>45826.432638888888</v>
      </c>
      <c r="G3742" s="40"/>
      <c r="H3742" s="40"/>
    </row>
    <row r="3743" spans="1:8" x14ac:dyDescent="0.25">
      <c r="A3743" s="46" t="str">
        <f t="shared" si="143"/>
        <v>06/202548307113000160</v>
      </c>
      <c r="B3743" s="41" t="s">
        <v>13547</v>
      </c>
      <c r="C3743" s="41" t="s">
        <v>8189</v>
      </c>
      <c r="D3743" s="41" t="s">
        <v>8190</v>
      </c>
      <c r="E3743" s="54">
        <v>272094.76</v>
      </c>
      <c r="F3743" s="42">
        <v>45826.434027777781</v>
      </c>
      <c r="G3743" s="40"/>
      <c r="H3743" s="40"/>
    </row>
    <row r="3744" spans="1:8" x14ac:dyDescent="0.25">
      <c r="A3744" s="46" t="str">
        <f t="shared" si="143"/>
        <v>008GRID PROTECTION</v>
      </c>
      <c r="B3744" s="41" t="s">
        <v>1340</v>
      </c>
      <c r="C3744" s="41" t="s">
        <v>747</v>
      </c>
      <c r="D3744" s="41" t="s">
        <v>6055</v>
      </c>
      <c r="E3744" s="54">
        <v>60000</v>
      </c>
      <c r="F3744" s="42">
        <v>45826.436805555553</v>
      </c>
      <c r="G3744" s="40"/>
      <c r="H3744" s="40"/>
    </row>
    <row r="3745" spans="1:8" x14ac:dyDescent="0.25">
      <c r="A3745" s="46" t="str">
        <f t="shared" si="143"/>
        <v>0000143716507211000155</v>
      </c>
      <c r="B3745" s="41" t="s">
        <v>1433</v>
      </c>
      <c r="C3745" s="41" t="s">
        <v>248</v>
      </c>
      <c r="D3745" s="41" t="s">
        <v>6365</v>
      </c>
      <c r="E3745" s="54">
        <v>23833.33</v>
      </c>
      <c r="F3745" s="42">
        <v>45826.45</v>
      </c>
      <c r="G3745" s="40"/>
      <c r="H3745" s="40"/>
    </row>
    <row r="3746" spans="1:8" x14ac:dyDescent="0.25">
      <c r="A3746" s="46" t="str">
        <f t="shared" si="143"/>
        <v>DESP#000057997765</v>
      </c>
      <c r="B3746" s="41" t="s">
        <v>13548</v>
      </c>
      <c r="C3746" s="41"/>
      <c r="D3746" s="41" t="s">
        <v>11481</v>
      </c>
      <c r="E3746" s="54">
        <v>626.87</v>
      </c>
      <c r="F3746" s="42">
        <v>45826.45208333333</v>
      </c>
      <c r="G3746" s="40"/>
      <c r="H3746" s="40"/>
    </row>
    <row r="3747" spans="1:8" x14ac:dyDescent="0.25">
      <c r="A3747" s="46" t="str">
        <f t="shared" si="143"/>
        <v>DESP#000058005507</v>
      </c>
      <c r="B3747" s="41" t="s">
        <v>13549</v>
      </c>
      <c r="C3747" s="41"/>
      <c r="D3747" s="41" t="s">
        <v>13038</v>
      </c>
      <c r="E3747" s="54">
        <v>0</v>
      </c>
      <c r="F3747" s="42">
        <v>45826.45208333333</v>
      </c>
      <c r="G3747" s="40"/>
      <c r="H3747" s="40"/>
    </row>
    <row r="3748" spans="1:8" x14ac:dyDescent="0.25">
      <c r="A3748" s="46" t="str">
        <f t="shared" si="143"/>
        <v>DESP#000058005583</v>
      </c>
      <c r="B3748" s="41" t="s">
        <v>13550</v>
      </c>
      <c r="C3748" s="41"/>
      <c r="D3748" s="41" t="s">
        <v>13136</v>
      </c>
      <c r="E3748" s="54">
        <v>230</v>
      </c>
      <c r="F3748" s="42">
        <v>45826.45208333333</v>
      </c>
      <c r="G3748" s="40"/>
      <c r="H3748" s="40"/>
    </row>
    <row r="3749" spans="1:8" x14ac:dyDescent="0.25">
      <c r="A3749" s="46" t="str">
        <f t="shared" si="143"/>
        <v>DESP#000058005786</v>
      </c>
      <c r="B3749" s="41" t="s">
        <v>13551</v>
      </c>
      <c r="C3749" s="41"/>
      <c r="D3749" s="41" t="s">
        <v>13142</v>
      </c>
      <c r="E3749" s="54">
        <v>0</v>
      </c>
      <c r="F3749" s="42">
        <v>45826.45208333333</v>
      </c>
      <c r="G3749" s="40"/>
      <c r="H3749" s="40"/>
    </row>
    <row r="3750" spans="1:8" x14ac:dyDescent="0.25">
      <c r="A3750" s="46" t="str">
        <f t="shared" si="143"/>
        <v>DESP#000058005881</v>
      </c>
      <c r="B3750" s="41" t="s">
        <v>13552</v>
      </c>
      <c r="C3750" s="41"/>
      <c r="D3750" s="41" t="s">
        <v>13553</v>
      </c>
      <c r="E3750" s="54">
        <v>299.37</v>
      </c>
      <c r="F3750" s="42">
        <v>45826.45208333333</v>
      </c>
      <c r="G3750" s="40"/>
      <c r="H3750" s="40"/>
    </row>
    <row r="3751" spans="1:8" x14ac:dyDescent="0.25">
      <c r="A3751" s="46" t="str">
        <f t="shared" si="143"/>
        <v>DESP#000058018966</v>
      </c>
      <c r="B3751" s="41" t="s">
        <v>13554</v>
      </c>
      <c r="C3751" s="41"/>
      <c r="D3751" s="41" t="s">
        <v>12926</v>
      </c>
      <c r="E3751" s="54">
        <v>468.52</v>
      </c>
      <c r="F3751" s="42">
        <v>45826.45208333333</v>
      </c>
      <c r="G3751" s="40"/>
      <c r="H3751" s="40"/>
    </row>
    <row r="3752" spans="1:8" x14ac:dyDescent="0.25">
      <c r="A3752" s="46" t="str">
        <f t="shared" si="143"/>
        <v>DESP#000058019805</v>
      </c>
      <c r="B3752" s="41" t="s">
        <v>13555</v>
      </c>
      <c r="C3752" s="41"/>
      <c r="D3752" s="41" t="s">
        <v>11769</v>
      </c>
      <c r="E3752" s="54">
        <v>663.31</v>
      </c>
      <c r="F3752" s="42">
        <v>45826.45208333333</v>
      </c>
      <c r="G3752" s="40"/>
      <c r="H3752" s="40"/>
    </row>
    <row r="3753" spans="1:8" x14ac:dyDescent="0.25">
      <c r="A3753" s="46" t="str">
        <f t="shared" si="143"/>
        <v>DESP#000058019867</v>
      </c>
      <c r="B3753" s="41" t="s">
        <v>13556</v>
      </c>
      <c r="C3753" s="41"/>
      <c r="D3753" s="41" t="s">
        <v>13138</v>
      </c>
      <c r="E3753" s="54">
        <v>295.61</v>
      </c>
      <c r="F3753" s="42">
        <v>45826.45208333333</v>
      </c>
      <c r="G3753" s="40"/>
      <c r="H3753" s="40"/>
    </row>
    <row r="3754" spans="1:8" x14ac:dyDescent="0.25">
      <c r="A3754" s="46" t="str">
        <f t="shared" si="143"/>
        <v>DESP#000058024172</v>
      </c>
      <c r="B3754" s="41" t="s">
        <v>13557</v>
      </c>
      <c r="C3754" s="41"/>
      <c r="D3754" s="41" t="s">
        <v>11625</v>
      </c>
      <c r="E3754" s="54">
        <v>192.7</v>
      </c>
      <c r="F3754" s="42">
        <v>45826.45208333333</v>
      </c>
      <c r="G3754" s="40"/>
      <c r="H3754" s="40"/>
    </row>
    <row r="3755" spans="1:8" x14ac:dyDescent="0.25">
      <c r="A3755" s="46" t="str">
        <f t="shared" si="143"/>
        <v>DESP#000058024864</v>
      </c>
      <c r="B3755" s="41" t="s">
        <v>13558</v>
      </c>
      <c r="C3755" s="41"/>
      <c r="D3755" s="41" t="s">
        <v>13559</v>
      </c>
      <c r="E3755" s="54">
        <v>556.71</v>
      </c>
      <c r="F3755" s="42">
        <v>45826.45208333333</v>
      </c>
      <c r="G3755" s="40"/>
      <c r="H3755" s="40"/>
    </row>
    <row r="3756" spans="1:8" x14ac:dyDescent="0.25">
      <c r="A3756" s="46" t="str">
        <f t="shared" si="143"/>
        <v>DESP#000058087644</v>
      </c>
      <c r="B3756" s="41" t="s">
        <v>13560</v>
      </c>
      <c r="C3756" s="41"/>
      <c r="D3756" s="41" t="s">
        <v>11936</v>
      </c>
      <c r="E3756" s="54">
        <v>999.7</v>
      </c>
      <c r="F3756" s="42">
        <v>45826.45208333333</v>
      </c>
      <c r="G3756" s="40"/>
      <c r="H3756" s="40"/>
    </row>
    <row r="3757" spans="1:8" x14ac:dyDescent="0.25">
      <c r="A3757" s="46" t="str">
        <f t="shared" si="143"/>
        <v>DESP#000058087657</v>
      </c>
      <c r="B3757" s="41" t="s">
        <v>13561</v>
      </c>
      <c r="C3757" s="41"/>
      <c r="D3757" s="41" t="s">
        <v>11853</v>
      </c>
      <c r="E3757" s="54">
        <v>764.48</v>
      </c>
      <c r="F3757" s="42">
        <v>45826.45208333333</v>
      </c>
      <c r="G3757" s="40"/>
      <c r="H3757" s="40"/>
    </row>
    <row r="3758" spans="1:8" x14ac:dyDescent="0.25">
      <c r="A3758" s="46" t="str">
        <f t="shared" si="143"/>
        <v>DESP#000058087672</v>
      </c>
      <c r="B3758" s="41" t="s">
        <v>13562</v>
      </c>
      <c r="C3758" s="41"/>
      <c r="D3758" s="41" t="s">
        <v>11939</v>
      </c>
      <c r="E3758" s="54">
        <v>406.56</v>
      </c>
      <c r="F3758" s="42">
        <v>45826.45208333333</v>
      </c>
      <c r="G3758" s="40"/>
      <c r="H3758" s="40"/>
    </row>
    <row r="3759" spans="1:8" x14ac:dyDescent="0.25">
      <c r="A3759" s="46" t="str">
        <f t="shared" si="143"/>
        <v>DESP#000058087685</v>
      </c>
      <c r="B3759" s="41" t="s">
        <v>13563</v>
      </c>
      <c r="C3759" s="41"/>
      <c r="D3759" s="41" t="s">
        <v>11941</v>
      </c>
      <c r="E3759" s="54">
        <v>1610.63</v>
      </c>
      <c r="F3759" s="42">
        <v>45826.45208333333</v>
      </c>
      <c r="G3759" s="40"/>
      <c r="H3759" s="40"/>
    </row>
    <row r="3760" spans="1:8" x14ac:dyDescent="0.25">
      <c r="A3760" s="46" t="str">
        <f t="shared" si="143"/>
        <v>DESP#000058087698</v>
      </c>
      <c r="B3760" s="41" t="s">
        <v>13564</v>
      </c>
      <c r="C3760" s="41"/>
      <c r="D3760" s="41" t="s">
        <v>11945</v>
      </c>
      <c r="E3760" s="54">
        <v>420.11</v>
      </c>
      <c r="F3760" s="42">
        <v>45826.45208333333</v>
      </c>
      <c r="G3760" s="40"/>
      <c r="H3760" s="40"/>
    </row>
    <row r="3761" spans="1:8" x14ac:dyDescent="0.25">
      <c r="A3761" s="46" t="str">
        <f t="shared" si="143"/>
        <v>DESP#000058087731</v>
      </c>
      <c r="B3761" s="41" t="s">
        <v>13565</v>
      </c>
      <c r="C3761" s="41"/>
      <c r="D3761" s="41" t="s">
        <v>11947</v>
      </c>
      <c r="E3761" s="54">
        <v>751.41</v>
      </c>
      <c r="F3761" s="42">
        <v>45826.45208333333</v>
      </c>
      <c r="G3761" s="40"/>
      <c r="H3761" s="40"/>
    </row>
    <row r="3762" spans="1:8" x14ac:dyDescent="0.25">
      <c r="A3762" s="46" t="str">
        <f t="shared" si="143"/>
        <v>DESP#000058087744</v>
      </c>
      <c r="B3762" s="41" t="s">
        <v>13566</v>
      </c>
      <c r="C3762" s="41"/>
      <c r="D3762" s="41" t="s">
        <v>11951</v>
      </c>
      <c r="E3762" s="54">
        <v>565.67999999999995</v>
      </c>
      <c r="F3762" s="42">
        <v>45826.45208333333</v>
      </c>
      <c r="G3762" s="40"/>
      <c r="H3762" s="40"/>
    </row>
    <row r="3763" spans="1:8" x14ac:dyDescent="0.25">
      <c r="A3763" s="46" t="str">
        <f t="shared" si="143"/>
        <v>DESP#000058087757</v>
      </c>
      <c r="B3763" s="41" t="s">
        <v>13567</v>
      </c>
      <c r="C3763" s="41"/>
      <c r="D3763" s="41" t="s">
        <v>11953</v>
      </c>
      <c r="E3763" s="54">
        <v>740.28</v>
      </c>
      <c r="F3763" s="42">
        <v>45826.45208333333</v>
      </c>
      <c r="G3763" s="40"/>
      <c r="H3763" s="40"/>
    </row>
    <row r="3764" spans="1:8" x14ac:dyDescent="0.25">
      <c r="A3764" s="46" t="str">
        <f t="shared" si="143"/>
        <v>DESP#000058087770</v>
      </c>
      <c r="B3764" s="41" t="s">
        <v>13568</v>
      </c>
      <c r="C3764" s="41"/>
      <c r="D3764" s="41" t="s">
        <v>11955</v>
      </c>
      <c r="E3764" s="54">
        <v>620.73</v>
      </c>
      <c r="F3764" s="42">
        <v>45826.45208333333</v>
      </c>
      <c r="G3764" s="40"/>
      <c r="H3764" s="40"/>
    </row>
    <row r="3765" spans="1:8" x14ac:dyDescent="0.25">
      <c r="A3765" s="46" t="str">
        <f t="shared" si="143"/>
        <v>DESP#000058087782</v>
      </c>
      <c r="B3765" s="41" t="s">
        <v>13569</v>
      </c>
      <c r="C3765" s="41"/>
      <c r="D3765" s="41" t="s">
        <v>11957</v>
      </c>
      <c r="E3765" s="54">
        <v>623.03</v>
      </c>
      <c r="F3765" s="42">
        <v>45826.45208333333</v>
      </c>
      <c r="G3765" s="40"/>
      <c r="H3765" s="40"/>
    </row>
    <row r="3766" spans="1:8" x14ac:dyDescent="0.25">
      <c r="A3766" s="46" t="str">
        <f t="shared" si="143"/>
        <v>DESP#000058087795</v>
      </c>
      <c r="B3766" s="41" t="s">
        <v>13570</v>
      </c>
      <c r="C3766" s="41"/>
      <c r="D3766" s="41" t="s">
        <v>11851</v>
      </c>
      <c r="E3766" s="54">
        <v>2131.0500000000002</v>
      </c>
      <c r="F3766" s="42">
        <v>45826.45208333333</v>
      </c>
      <c r="G3766" s="40"/>
      <c r="H3766" s="40"/>
    </row>
    <row r="3767" spans="1:8" x14ac:dyDescent="0.25">
      <c r="A3767" s="46" t="str">
        <f t="shared" si="143"/>
        <v>DESP#000058087807</v>
      </c>
      <c r="B3767" s="41" t="s">
        <v>13571</v>
      </c>
      <c r="C3767" s="41"/>
      <c r="D3767" s="41" t="s">
        <v>11960</v>
      </c>
      <c r="E3767" s="54">
        <v>851.6</v>
      </c>
      <c r="F3767" s="42">
        <v>45826.45208333333</v>
      </c>
      <c r="G3767" s="40"/>
      <c r="H3767" s="40"/>
    </row>
    <row r="3768" spans="1:8" x14ac:dyDescent="0.25">
      <c r="A3768" s="46" t="str">
        <f t="shared" ref="A3768:A3793" si="144">B3768&amp;C3768</f>
        <v>DESP#000058087831</v>
      </c>
      <c r="B3768" s="41" t="s">
        <v>13572</v>
      </c>
      <c r="C3768" s="41"/>
      <c r="D3768" s="41" t="s">
        <v>11962</v>
      </c>
      <c r="E3768" s="54">
        <v>823.28</v>
      </c>
      <c r="F3768" s="42">
        <v>45826.45208333333</v>
      </c>
      <c r="G3768" s="40"/>
      <c r="H3768" s="40"/>
    </row>
    <row r="3769" spans="1:8" x14ac:dyDescent="0.25">
      <c r="A3769" s="46" t="str">
        <f t="shared" si="144"/>
        <v>DESP#000058087870</v>
      </c>
      <c r="B3769" s="41" t="s">
        <v>13573</v>
      </c>
      <c r="C3769" s="41"/>
      <c r="D3769" s="41" t="s">
        <v>13042</v>
      </c>
      <c r="E3769" s="54">
        <v>575.64</v>
      </c>
      <c r="F3769" s="42">
        <v>45826.45208333333</v>
      </c>
      <c r="G3769" s="40"/>
      <c r="H3769" s="40"/>
    </row>
    <row r="3770" spans="1:8" x14ac:dyDescent="0.25">
      <c r="A3770" s="46" t="str">
        <f t="shared" si="144"/>
        <v>DESP#000058087885</v>
      </c>
      <c r="B3770" s="41" t="s">
        <v>13574</v>
      </c>
      <c r="C3770" s="41"/>
      <c r="D3770" s="41" t="s">
        <v>11964</v>
      </c>
      <c r="E3770" s="54">
        <v>918.03</v>
      </c>
      <c r="F3770" s="42">
        <v>45826.45208333333</v>
      </c>
      <c r="G3770" s="40"/>
      <c r="H3770" s="40"/>
    </row>
    <row r="3771" spans="1:8" x14ac:dyDescent="0.25">
      <c r="A3771" s="46" t="str">
        <f t="shared" si="144"/>
        <v>DESP#000058087905</v>
      </c>
      <c r="B3771" s="41" t="s">
        <v>13575</v>
      </c>
      <c r="C3771" s="41"/>
      <c r="D3771" s="41" t="s">
        <v>11966</v>
      </c>
      <c r="E3771" s="54">
        <v>553.21</v>
      </c>
      <c r="F3771" s="42">
        <v>45826.45208333333</v>
      </c>
      <c r="G3771" s="40"/>
      <c r="H3771" s="40"/>
    </row>
    <row r="3772" spans="1:8" x14ac:dyDescent="0.25">
      <c r="A3772" s="46" t="str">
        <f t="shared" si="144"/>
        <v>DESP#000058087934</v>
      </c>
      <c r="B3772" s="41" t="s">
        <v>13576</v>
      </c>
      <c r="C3772" s="41"/>
      <c r="D3772" s="41" t="s">
        <v>11968</v>
      </c>
      <c r="E3772" s="54">
        <v>522.48</v>
      </c>
      <c r="F3772" s="42">
        <v>45826.45208333333</v>
      </c>
      <c r="G3772" s="40"/>
      <c r="H3772" s="40"/>
    </row>
    <row r="3773" spans="1:8" x14ac:dyDescent="0.25">
      <c r="A3773" s="46" t="str">
        <f t="shared" si="144"/>
        <v>DESP#000058103042</v>
      </c>
      <c r="B3773" s="41" t="s">
        <v>13577</v>
      </c>
      <c r="C3773" s="41"/>
      <c r="D3773" s="41" t="s">
        <v>12967</v>
      </c>
      <c r="E3773" s="54">
        <v>214.37</v>
      </c>
      <c r="F3773" s="42">
        <v>45826.45208333333</v>
      </c>
      <c r="G3773" s="40"/>
      <c r="H3773" s="40"/>
    </row>
    <row r="3774" spans="1:8" x14ac:dyDescent="0.25">
      <c r="A3774" s="46" t="str">
        <f t="shared" si="144"/>
        <v>DESP#000058103445</v>
      </c>
      <c r="B3774" s="41" t="s">
        <v>13578</v>
      </c>
      <c r="C3774" s="41"/>
      <c r="D3774" s="41" t="s">
        <v>12467</v>
      </c>
      <c r="E3774" s="54">
        <v>1110</v>
      </c>
      <c r="F3774" s="42">
        <v>45826.45208333333</v>
      </c>
      <c r="G3774" s="40"/>
      <c r="H3774" s="40"/>
    </row>
    <row r="3775" spans="1:8" x14ac:dyDescent="0.25">
      <c r="A3775" s="46" t="str">
        <f t="shared" si="144"/>
        <v>DESP#000058109249</v>
      </c>
      <c r="B3775" s="41" t="s">
        <v>13579</v>
      </c>
      <c r="C3775" s="41"/>
      <c r="D3775" s="41" t="s">
        <v>12211</v>
      </c>
      <c r="E3775" s="54">
        <v>114.94</v>
      </c>
      <c r="F3775" s="42">
        <v>45826.45208333333</v>
      </c>
      <c r="G3775" s="40"/>
      <c r="H3775" s="40"/>
    </row>
    <row r="3776" spans="1:8" x14ac:dyDescent="0.25">
      <c r="A3776" s="46" t="str">
        <f t="shared" si="144"/>
        <v>DESP#000058109263</v>
      </c>
      <c r="B3776" s="41" t="s">
        <v>13580</v>
      </c>
      <c r="C3776" s="41"/>
      <c r="D3776" s="41" t="s">
        <v>11665</v>
      </c>
      <c r="E3776" s="54">
        <v>611.79</v>
      </c>
      <c r="F3776" s="42">
        <v>45826.45208333333</v>
      </c>
      <c r="G3776" s="40"/>
      <c r="H3776" s="40"/>
    </row>
    <row r="3777" spans="1:8" x14ac:dyDescent="0.25">
      <c r="A3777" s="46" t="str">
        <f t="shared" si="144"/>
        <v>DESP#000058109297</v>
      </c>
      <c r="B3777" s="41" t="s">
        <v>13581</v>
      </c>
      <c r="C3777" s="41"/>
      <c r="D3777" s="41" t="s">
        <v>13040</v>
      </c>
      <c r="E3777" s="54">
        <v>485.04</v>
      </c>
      <c r="F3777" s="42">
        <v>45826.45208333333</v>
      </c>
      <c r="G3777" s="40"/>
      <c r="H3777" s="40"/>
    </row>
    <row r="3778" spans="1:8" x14ac:dyDescent="0.25">
      <c r="A3778" s="46" t="str">
        <f t="shared" si="144"/>
        <v>DESP#000058109403</v>
      </c>
      <c r="B3778" s="41" t="s">
        <v>13582</v>
      </c>
      <c r="C3778" s="41"/>
      <c r="D3778" s="41" t="s">
        <v>12960</v>
      </c>
      <c r="E3778" s="54">
        <v>266.3</v>
      </c>
      <c r="F3778" s="42">
        <v>45826.45208333333</v>
      </c>
      <c r="G3778" s="40"/>
      <c r="H3778" s="40"/>
    </row>
    <row r="3779" spans="1:8" x14ac:dyDescent="0.25">
      <c r="A3779" s="46" t="str">
        <f t="shared" si="144"/>
        <v>DESP#000058121970</v>
      </c>
      <c r="B3779" s="41" t="s">
        <v>13583</v>
      </c>
      <c r="C3779" s="41"/>
      <c r="D3779" s="41" t="s">
        <v>12407</v>
      </c>
      <c r="E3779" s="54">
        <v>97</v>
      </c>
      <c r="F3779" s="42">
        <v>45826.45208333333</v>
      </c>
      <c r="G3779" s="40"/>
      <c r="H3779" s="40"/>
    </row>
    <row r="3780" spans="1:8" x14ac:dyDescent="0.25">
      <c r="A3780" s="46" t="str">
        <f t="shared" si="144"/>
        <v>DESP#000058121994</v>
      </c>
      <c r="B3780" s="41" t="s">
        <v>13584</v>
      </c>
      <c r="C3780" s="41"/>
      <c r="D3780" s="41" t="s">
        <v>13029</v>
      </c>
      <c r="E3780" s="54">
        <v>0</v>
      </c>
      <c r="F3780" s="42">
        <v>45826.45208333333</v>
      </c>
      <c r="G3780" s="40"/>
      <c r="H3780" s="40"/>
    </row>
    <row r="3781" spans="1:8" x14ac:dyDescent="0.25">
      <c r="A3781" s="46" t="str">
        <f t="shared" si="144"/>
        <v>DESP#000058122215</v>
      </c>
      <c r="B3781" s="41" t="s">
        <v>13585</v>
      </c>
      <c r="C3781" s="41"/>
      <c r="D3781" s="41" t="s">
        <v>12407</v>
      </c>
      <c r="E3781" s="54">
        <v>399.01</v>
      </c>
      <c r="F3781" s="42">
        <v>45826.45208333333</v>
      </c>
      <c r="G3781" s="40"/>
      <c r="H3781" s="40"/>
    </row>
    <row r="3782" spans="1:8" x14ac:dyDescent="0.25">
      <c r="A3782" s="46" t="str">
        <f t="shared" si="144"/>
        <v>DESP#000058122287</v>
      </c>
      <c r="B3782" s="41" t="s">
        <v>13586</v>
      </c>
      <c r="C3782" s="41"/>
      <c r="D3782" s="41" t="s">
        <v>11473</v>
      </c>
      <c r="E3782" s="54">
        <v>241.59</v>
      </c>
      <c r="F3782" s="42">
        <v>45826.45208333333</v>
      </c>
      <c r="G3782" s="40"/>
      <c r="H3782" s="40"/>
    </row>
    <row r="3783" spans="1:8" x14ac:dyDescent="0.25">
      <c r="A3783" s="46" t="str">
        <f t="shared" si="144"/>
        <v>DESP#000058125540</v>
      </c>
      <c r="B3783" s="41" t="s">
        <v>13587</v>
      </c>
      <c r="C3783" s="41"/>
      <c r="D3783" s="41" t="s">
        <v>12685</v>
      </c>
      <c r="E3783" s="54">
        <v>330</v>
      </c>
      <c r="F3783" s="42">
        <v>45826.45208333333</v>
      </c>
      <c r="G3783" s="40"/>
      <c r="H3783" s="40"/>
    </row>
    <row r="3784" spans="1:8" x14ac:dyDescent="0.25">
      <c r="A3784" s="46" t="str">
        <f t="shared" si="144"/>
        <v>DESP#000058131953</v>
      </c>
      <c r="B3784" s="41" t="s">
        <v>13588</v>
      </c>
      <c r="C3784" s="41"/>
      <c r="D3784" s="41" t="s">
        <v>11970</v>
      </c>
      <c r="E3784" s="54">
        <v>1036.73</v>
      </c>
      <c r="F3784" s="42">
        <v>45826.45208333333</v>
      </c>
      <c r="G3784" s="40"/>
      <c r="H3784" s="40"/>
    </row>
    <row r="3785" spans="1:8" x14ac:dyDescent="0.25">
      <c r="A3785" s="46" t="str">
        <f t="shared" si="144"/>
        <v>DESP#000058131970</v>
      </c>
      <c r="B3785" s="41" t="s">
        <v>13589</v>
      </c>
      <c r="C3785" s="41"/>
      <c r="D3785" s="41" t="s">
        <v>11976</v>
      </c>
      <c r="E3785" s="54">
        <v>1703.68</v>
      </c>
      <c r="F3785" s="42">
        <v>45826.45208333333</v>
      </c>
      <c r="G3785" s="40"/>
      <c r="H3785" s="40"/>
    </row>
    <row r="3786" spans="1:8" x14ac:dyDescent="0.25">
      <c r="A3786" s="46" t="str">
        <f t="shared" si="144"/>
        <v>0000143916507211000155</v>
      </c>
      <c r="B3786" s="41" t="s">
        <v>1434</v>
      </c>
      <c r="C3786" s="41" t="s">
        <v>248</v>
      </c>
      <c r="D3786" s="41" t="s">
        <v>6365</v>
      </c>
      <c r="E3786" s="54">
        <v>23833.33</v>
      </c>
      <c r="F3786" s="42">
        <v>45826.452777777777</v>
      </c>
      <c r="G3786" s="40"/>
      <c r="H3786" s="40"/>
    </row>
    <row r="3787" spans="1:8" x14ac:dyDescent="0.25">
      <c r="A3787" s="46" t="str">
        <f t="shared" si="144"/>
        <v>ADTO#000056021630</v>
      </c>
      <c r="B3787" s="41" t="s">
        <v>13590</v>
      </c>
      <c r="C3787" s="41"/>
      <c r="D3787" s="41" t="s">
        <v>11591</v>
      </c>
      <c r="E3787" s="54">
        <v>370</v>
      </c>
      <c r="F3787" s="42">
        <v>45826.453472222223</v>
      </c>
      <c r="G3787" s="40"/>
      <c r="H3787" s="40"/>
    </row>
    <row r="3788" spans="1:8" x14ac:dyDescent="0.25">
      <c r="A3788" s="46" t="str">
        <f t="shared" si="144"/>
        <v>ADTO#000056767465</v>
      </c>
      <c r="B3788" s="41" t="s">
        <v>13591</v>
      </c>
      <c r="C3788" s="41"/>
      <c r="D3788" s="41" t="s">
        <v>12275</v>
      </c>
      <c r="E3788" s="54">
        <v>370</v>
      </c>
      <c r="F3788" s="42">
        <v>45826.453472222223</v>
      </c>
      <c r="G3788" s="40"/>
      <c r="H3788" s="40"/>
    </row>
    <row r="3789" spans="1:8" x14ac:dyDescent="0.25">
      <c r="A3789" s="46" t="str">
        <f t="shared" si="144"/>
        <v>ADTO#000056965351</v>
      </c>
      <c r="B3789" s="41" t="s">
        <v>13592</v>
      </c>
      <c r="C3789" s="41"/>
      <c r="D3789" s="41" t="s">
        <v>12459</v>
      </c>
      <c r="E3789" s="54">
        <v>370</v>
      </c>
      <c r="F3789" s="42">
        <v>45826.453472222223</v>
      </c>
      <c r="G3789" s="40"/>
      <c r="H3789" s="40"/>
    </row>
    <row r="3790" spans="1:8" x14ac:dyDescent="0.25">
      <c r="A3790" s="46" t="str">
        <f t="shared" si="144"/>
        <v>ADTO#000056965394</v>
      </c>
      <c r="B3790" s="41" t="s">
        <v>13593</v>
      </c>
      <c r="C3790" s="41"/>
      <c r="D3790" s="41" t="s">
        <v>12607</v>
      </c>
      <c r="E3790" s="54">
        <v>370</v>
      </c>
      <c r="F3790" s="42">
        <v>45826.453472222223</v>
      </c>
      <c r="G3790" s="40"/>
      <c r="H3790" s="40"/>
    </row>
    <row r="3791" spans="1:8" x14ac:dyDescent="0.25">
      <c r="A3791" s="46" t="str">
        <f t="shared" si="144"/>
        <v>ADTO#000057712263</v>
      </c>
      <c r="B3791" s="41" t="s">
        <v>13594</v>
      </c>
      <c r="C3791" s="41"/>
      <c r="D3791" s="41" t="s">
        <v>11589</v>
      </c>
      <c r="E3791" s="54">
        <v>370</v>
      </c>
      <c r="F3791" s="42">
        <v>45826.453472222223</v>
      </c>
      <c r="G3791" s="40"/>
      <c r="H3791" s="40"/>
    </row>
    <row r="3792" spans="1:8" x14ac:dyDescent="0.25">
      <c r="A3792" s="46" t="str">
        <f t="shared" si="144"/>
        <v>1009456890400888000142</v>
      </c>
      <c r="B3792" s="41" t="s">
        <v>13595</v>
      </c>
      <c r="C3792" s="41" t="s">
        <v>3844</v>
      </c>
      <c r="D3792" s="41" t="s">
        <v>3845</v>
      </c>
      <c r="E3792" s="54">
        <v>64479.13</v>
      </c>
      <c r="F3792" s="42">
        <v>45826.45416666667</v>
      </c>
      <c r="G3792" s="40"/>
      <c r="H3792" s="40"/>
    </row>
    <row r="3793" spans="1:8" x14ac:dyDescent="0.25">
      <c r="A3793" s="46" t="str">
        <f t="shared" si="144"/>
        <v>0001128108670505000175</v>
      </c>
      <c r="B3793" s="41" t="s">
        <v>1361</v>
      </c>
      <c r="C3793" s="41" t="s">
        <v>517</v>
      </c>
      <c r="D3793" s="41" t="s">
        <v>5212</v>
      </c>
      <c r="E3793" s="54">
        <v>226534</v>
      </c>
      <c r="F3793" s="42">
        <v>45826.467361111114</v>
      </c>
      <c r="G3793" s="40"/>
      <c r="H3793" s="40"/>
    </row>
    <row r="3794" spans="1:8" x14ac:dyDescent="0.25">
      <c r="A3794" s="46" t="str">
        <f t="shared" ref="A3794:A3846" si="145">B3794&amp;C3794</f>
        <v>0000059608537948000192</v>
      </c>
      <c r="B3794" s="41" t="s">
        <v>1435</v>
      </c>
      <c r="C3794" s="41" t="s">
        <v>266</v>
      </c>
      <c r="D3794" s="41" t="s">
        <v>6214</v>
      </c>
      <c r="E3794" s="54">
        <v>24567</v>
      </c>
      <c r="F3794" s="42">
        <v>45826.473611111112</v>
      </c>
      <c r="G3794" s="40"/>
      <c r="H3794" s="40"/>
    </row>
    <row r="3795" spans="1:8" x14ac:dyDescent="0.25">
      <c r="A3795" s="46" t="str">
        <f t="shared" si="145"/>
        <v>1339024225012398000107</v>
      </c>
      <c r="B3795" s="41" t="s">
        <v>1351</v>
      </c>
      <c r="C3795" s="41" t="s">
        <v>90</v>
      </c>
      <c r="D3795" s="41" t="s">
        <v>6012</v>
      </c>
      <c r="E3795" s="54">
        <v>1271.1300000000001</v>
      </c>
      <c r="F3795" s="42">
        <v>45826.500694444447</v>
      </c>
      <c r="G3795" s="40"/>
      <c r="H3795" s="40"/>
    </row>
    <row r="3796" spans="1:8" x14ac:dyDescent="0.25">
      <c r="A3796" s="46" t="str">
        <f t="shared" si="145"/>
        <v>5791728321986074000119</v>
      </c>
      <c r="B3796" s="41" t="s">
        <v>1450</v>
      </c>
      <c r="C3796" s="41" t="s">
        <v>229</v>
      </c>
      <c r="D3796" s="41" t="s">
        <v>10325</v>
      </c>
      <c r="E3796" s="54">
        <v>1034.55</v>
      </c>
      <c r="F3796" s="42">
        <v>45826.509722222225</v>
      </c>
      <c r="G3796" s="40"/>
      <c r="H3796" s="40"/>
    </row>
    <row r="3797" spans="1:8" x14ac:dyDescent="0.25">
      <c r="A3797" s="46" t="str">
        <f t="shared" si="145"/>
        <v>0001128208670505000175</v>
      </c>
      <c r="B3797" s="41" t="s">
        <v>1360</v>
      </c>
      <c r="C3797" s="41" t="s">
        <v>517</v>
      </c>
      <c r="D3797" s="41" t="s">
        <v>5212</v>
      </c>
      <c r="E3797" s="54">
        <v>210210</v>
      </c>
      <c r="F3797" s="42">
        <v>45826.513888888891</v>
      </c>
      <c r="G3797" s="40"/>
      <c r="H3797" s="40"/>
    </row>
    <row r="3798" spans="1:8" x14ac:dyDescent="0.25">
      <c r="A3798" s="46" t="str">
        <f t="shared" si="145"/>
        <v>4062752958119199000151</v>
      </c>
      <c r="B3798" s="41" t="s">
        <v>13596</v>
      </c>
      <c r="C3798" s="41" t="s">
        <v>358</v>
      </c>
      <c r="D3798" s="41" t="s">
        <v>7882</v>
      </c>
      <c r="E3798" s="54">
        <v>138136.13</v>
      </c>
      <c r="F3798" s="42">
        <v>45826.520833333336</v>
      </c>
      <c r="G3798" s="40"/>
      <c r="H3798" s="40"/>
    </row>
    <row r="3799" spans="1:8" x14ac:dyDescent="0.25">
      <c r="A3799" s="46" t="str">
        <f t="shared" si="145"/>
        <v>4062752892693118000160</v>
      </c>
      <c r="B3799" s="41" t="s">
        <v>13597</v>
      </c>
      <c r="C3799" s="41" t="s">
        <v>354</v>
      </c>
      <c r="D3799" s="41" t="s">
        <v>3974</v>
      </c>
      <c r="E3799" s="54">
        <v>2089367.58</v>
      </c>
      <c r="F3799" s="42">
        <v>45826.525694444441</v>
      </c>
      <c r="G3799" s="40"/>
      <c r="H3799" s="40"/>
    </row>
    <row r="3800" spans="1:8" x14ac:dyDescent="0.25">
      <c r="A3800" s="46" t="str">
        <f t="shared" si="145"/>
        <v>8690183316727386000178</v>
      </c>
      <c r="B3800" s="41" t="s">
        <v>13598</v>
      </c>
      <c r="C3800" s="41" t="s">
        <v>8678</v>
      </c>
      <c r="D3800" s="41" t="s">
        <v>8679</v>
      </c>
      <c r="E3800" s="54">
        <v>14618.9</v>
      </c>
      <c r="F3800" s="42">
        <v>45826.612500000003</v>
      </c>
      <c r="G3800" s="40"/>
      <c r="H3800" s="40"/>
    </row>
    <row r="3801" spans="1:8" x14ac:dyDescent="0.25">
      <c r="A3801" s="46" t="str">
        <f t="shared" si="145"/>
        <v>0005586361366936000125</v>
      </c>
      <c r="B3801" s="41" t="s">
        <v>13599</v>
      </c>
      <c r="C3801" s="41" t="s">
        <v>2198</v>
      </c>
      <c r="D3801" s="41" t="s">
        <v>5381</v>
      </c>
      <c r="E3801" s="54">
        <v>3304</v>
      </c>
      <c r="F3801" s="42">
        <v>45826.636805555558</v>
      </c>
      <c r="G3801" s="40"/>
      <c r="H3801" s="40"/>
    </row>
    <row r="3802" spans="1:8" x14ac:dyDescent="0.25">
      <c r="A3802" s="46" t="str">
        <f t="shared" si="145"/>
        <v>2025182909591453000104</v>
      </c>
      <c r="B3802" s="41" t="s">
        <v>13600</v>
      </c>
      <c r="C3802" s="41" t="s">
        <v>87</v>
      </c>
      <c r="D3802" s="41" t="s">
        <v>4915</v>
      </c>
      <c r="E3802" s="54">
        <v>8059.43</v>
      </c>
      <c r="F3802" s="42">
        <v>45826.640277777777</v>
      </c>
      <c r="G3802" s="40"/>
      <c r="H3802" s="40"/>
    </row>
    <row r="3803" spans="1:8" x14ac:dyDescent="0.25">
      <c r="A3803" s="46" t="str">
        <f t="shared" si="145"/>
        <v>0000059708537948000192</v>
      </c>
      <c r="B3803" s="41" t="s">
        <v>1436</v>
      </c>
      <c r="C3803" s="41" t="s">
        <v>266</v>
      </c>
      <c r="D3803" s="41" t="s">
        <v>6214</v>
      </c>
      <c r="E3803" s="54">
        <v>43100</v>
      </c>
      <c r="F3803" s="42">
        <v>45826.643750000003</v>
      </c>
      <c r="G3803" s="40"/>
      <c r="H3803" s="40"/>
    </row>
    <row r="3804" spans="1:8" x14ac:dyDescent="0.25">
      <c r="A3804" s="46" t="str">
        <f t="shared" si="145"/>
        <v>0001704642288886000160</v>
      </c>
      <c r="B3804" s="41" t="s">
        <v>1399</v>
      </c>
      <c r="C3804" s="41" t="s">
        <v>45</v>
      </c>
      <c r="D3804" s="41" t="s">
        <v>4349</v>
      </c>
      <c r="E3804" s="54">
        <v>334940</v>
      </c>
      <c r="F3804" s="42">
        <v>45826.646527777775</v>
      </c>
      <c r="G3804" s="40"/>
      <c r="H3804" s="40"/>
    </row>
    <row r="3805" spans="1:8" x14ac:dyDescent="0.25">
      <c r="A3805" s="46" t="str">
        <f t="shared" si="145"/>
        <v>0000415081785545000152</v>
      </c>
      <c r="B3805" s="41" t="s">
        <v>432</v>
      </c>
      <c r="C3805" s="41" t="s">
        <v>32</v>
      </c>
      <c r="D3805" s="41" t="s">
        <v>4865</v>
      </c>
      <c r="E3805" s="54">
        <v>5077</v>
      </c>
      <c r="F3805" s="42">
        <v>45826.648611111108</v>
      </c>
      <c r="G3805" s="40"/>
      <c r="H3805" s="40"/>
    </row>
    <row r="3806" spans="1:8" x14ac:dyDescent="0.25">
      <c r="A3806" s="46" t="str">
        <f t="shared" si="145"/>
        <v>0000415381785545000152</v>
      </c>
      <c r="B3806" s="41" t="s">
        <v>1284</v>
      </c>
      <c r="C3806" s="41" t="s">
        <v>32</v>
      </c>
      <c r="D3806" s="41" t="s">
        <v>4865</v>
      </c>
      <c r="E3806" s="54">
        <v>2825.73</v>
      </c>
      <c r="F3806" s="42">
        <v>45826.651388888888</v>
      </c>
      <c r="G3806" s="40"/>
      <c r="H3806" s="40"/>
    </row>
    <row r="3807" spans="1:8" x14ac:dyDescent="0.25">
      <c r="A3807" s="46" t="str">
        <f t="shared" si="145"/>
        <v>0000415281785545000152</v>
      </c>
      <c r="B3807" s="41" t="s">
        <v>1285</v>
      </c>
      <c r="C3807" s="41" t="s">
        <v>32</v>
      </c>
      <c r="D3807" s="41" t="s">
        <v>4865</v>
      </c>
      <c r="E3807" s="54">
        <v>3151.24</v>
      </c>
      <c r="F3807" s="42">
        <v>45826.652777777781</v>
      </c>
      <c r="G3807" s="40"/>
      <c r="H3807" s="40"/>
    </row>
    <row r="3808" spans="1:8" x14ac:dyDescent="0.25">
      <c r="A3808" s="46" t="str">
        <f t="shared" si="145"/>
        <v>0000415181785545000152</v>
      </c>
      <c r="B3808" s="41" t="s">
        <v>1283</v>
      </c>
      <c r="C3808" s="41" t="s">
        <v>32</v>
      </c>
      <c r="D3808" s="41" t="s">
        <v>4865</v>
      </c>
      <c r="E3808" s="54">
        <v>1618.7</v>
      </c>
      <c r="F3808" s="42">
        <v>45826.654861111114</v>
      </c>
      <c r="G3808" s="40"/>
      <c r="H3808" s="40"/>
    </row>
    <row r="3809" spans="1:8" x14ac:dyDescent="0.25">
      <c r="A3809" s="46" t="str">
        <f t="shared" si="145"/>
        <v>0000014920054467000121</v>
      </c>
      <c r="B3809" s="41" t="s">
        <v>1392</v>
      </c>
      <c r="C3809" s="41" t="s">
        <v>1391</v>
      </c>
      <c r="D3809" s="41" t="s">
        <v>9230</v>
      </c>
      <c r="E3809" s="54">
        <v>20400</v>
      </c>
      <c r="F3809" s="42">
        <v>45826.67083333333</v>
      </c>
      <c r="G3809" s="40"/>
      <c r="H3809" s="40"/>
    </row>
    <row r="3810" spans="1:8" x14ac:dyDescent="0.25">
      <c r="A3810" s="46" t="str">
        <f t="shared" si="145"/>
        <v>0001313724556839000179</v>
      </c>
      <c r="B3810" s="41" t="s">
        <v>13601</v>
      </c>
      <c r="C3810" s="41" t="s">
        <v>3633</v>
      </c>
      <c r="D3810" s="41" t="s">
        <v>3634</v>
      </c>
      <c r="E3810" s="54">
        <v>460.7</v>
      </c>
      <c r="F3810" s="42">
        <v>45826.680555555555</v>
      </c>
      <c r="G3810" s="40"/>
      <c r="H3810" s="40"/>
    </row>
    <row r="3811" spans="1:8" x14ac:dyDescent="0.25">
      <c r="A3811" s="46" t="str">
        <f t="shared" si="145"/>
        <v>8690090216727386000178</v>
      </c>
      <c r="B3811" s="41" t="s">
        <v>13602</v>
      </c>
      <c r="C3811" s="41" t="s">
        <v>8678</v>
      </c>
      <c r="D3811" s="41" t="s">
        <v>8679</v>
      </c>
      <c r="E3811" s="54">
        <v>477.76</v>
      </c>
      <c r="F3811" s="42">
        <v>45826.686111111114</v>
      </c>
      <c r="G3811" s="40"/>
      <c r="H3811" s="40"/>
    </row>
    <row r="3812" spans="1:8" x14ac:dyDescent="0.25">
      <c r="A3812" s="46" t="str">
        <f t="shared" si="145"/>
        <v>0233001881611931000985</v>
      </c>
      <c r="B3812" s="41" t="s">
        <v>13603</v>
      </c>
      <c r="C3812" s="41" t="s">
        <v>7885</v>
      </c>
      <c r="D3812" s="41" t="s">
        <v>7886</v>
      </c>
      <c r="E3812" s="54">
        <v>1493.71</v>
      </c>
      <c r="F3812" s="42">
        <v>45826.730555555558</v>
      </c>
      <c r="G3812" s="40"/>
      <c r="H3812" s="40"/>
    </row>
    <row r="3813" spans="1:8" x14ac:dyDescent="0.25">
      <c r="A3813" s="46" t="str">
        <f t="shared" si="145"/>
        <v>0043135604067191000160</v>
      </c>
      <c r="B3813" s="41" t="s">
        <v>13604</v>
      </c>
      <c r="C3813" s="41" t="s">
        <v>1403</v>
      </c>
      <c r="D3813" s="41" t="s">
        <v>5103</v>
      </c>
      <c r="E3813" s="54">
        <v>778.8</v>
      </c>
      <c r="F3813" s="42">
        <v>45826.736805555556</v>
      </c>
      <c r="G3813" s="40"/>
      <c r="H3813" s="40"/>
    </row>
    <row r="3814" spans="1:8" x14ac:dyDescent="0.25">
      <c r="A3814" s="46" t="str">
        <f t="shared" si="145"/>
        <v>0043084404067191000160</v>
      </c>
      <c r="B3814" s="41" t="s">
        <v>1404</v>
      </c>
      <c r="C3814" s="41" t="s">
        <v>1403</v>
      </c>
      <c r="D3814" s="41" t="s">
        <v>5103</v>
      </c>
      <c r="E3814" s="54">
        <v>778.8</v>
      </c>
      <c r="F3814" s="42">
        <v>45826.740277777775</v>
      </c>
      <c r="G3814" s="40"/>
      <c r="H3814" s="40"/>
    </row>
    <row r="3815" spans="1:8" x14ac:dyDescent="0.25">
      <c r="A3815" s="46" t="str">
        <f t="shared" si="145"/>
        <v>1613-1925040027SELFBOOKING</v>
      </c>
      <c r="B3815" s="41" t="s">
        <v>13605</v>
      </c>
      <c r="C3815" s="41" t="s">
        <v>12603</v>
      </c>
      <c r="D3815" s="41" t="s">
        <v>12604</v>
      </c>
      <c r="E3815" s="54">
        <v>1414.5</v>
      </c>
      <c r="F3815" s="42">
        <v>45827.041666666664</v>
      </c>
      <c r="G3815" s="40"/>
      <c r="H3815" s="40"/>
    </row>
    <row r="3816" spans="1:8" x14ac:dyDescent="0.25">
      <c r="A3816" s="46" t="str">
        <f t="shared" si="145"/>
        <v>1613-1925040042SELFBOOKING</v>
      </c>
      <c r="B3816" s="41" t="s">
        <v>13606</v>
      </c>
      <c r="C3816" s="41" t="s">
        <v>12603</v>
      </c>
      <c r="D3816" s="41" t="s">
        <v>12604</v>
      </c>
      <c r="E3816" s="54">
        <v>976.5</v>
      </c>
      <c r="F3816" s="42">
        <v>45827.041666666664</v>
      </c>
      <c r="G3816" s="40"/>
      <c r="H3816" s="40"/>
    </row>
    <row r="3817" spans="1:8" x14ac:dyDescent="0.25">
      <c r="A3817" s="46" t="str">
        <f t="shared" si="145"/>
        <v>1613-1925040053SELFBOOKING</v>
      </c>
      <c r="B3817" s="41" t="s">
        <v>13607</v>
      </c>
      <c r="C3817" s="41" t="s">
        <v>12603</v>
      </c>
      <c r="D3817" s="41" t="s">
        <v>12604</v>
      </c>
      <c r="E3817" s="54">
        <v>1194.9000000000001</v>
      </c>
      <c r="F3817" s="42">
        <v>45827.041666666664</v>
      </c>
      <c r="G3817" s="40"/>
      <c r="H3817" s="40"/>
    </row>
    <row r="3818" spans="1:8" x14ac:dyDescent="0.25">
      <c r="A3818" s="46" t="str">
        <f t="shared" si="145"/>
        <v>1613-1925040156SELFBOOKING</v>
      </c>
      <c r="B3818" s="41" t="s">
        <v>13608</v>
      </c>
      <c r="C3818" s="41" t="s">
        <v>12603</v>
      </c>
      <c r="D3818" s="41" t="s">
        <v>12604</v>
      </c>
      <c r="E3818" s="54">
        <v>819.85</v>
      </c>
      <c r="F3818" s="42">
        <v>45827.042361111111</v>
      </c>
      <c r="G3818" s="40"/>
      <c r="H3818" s="40"/>
    </row>
    <row r="3819" spans="1:8" x14ac:dyDescent="0.25">
      <c r="A3819" s="46" t="str">
        <f t="shared" si="145"/>
        <v>1613-1925040206SELFBOOKING</v>
      </c>
      <c r="B3819" s="41" t="s">
        <v>13609</v>
      </c>
      <c r="C3819" s="41" t="s">
        <v>12603</v>
      </c>
      <c r="D3819" s="41" t="s">
        <v>12604</v>
      </c>
      <c r="E3819" s="54">
        <v>848.85</v>
      </c>
      <c r="F3819" s="42">
        <v>45827.043055555558</v>
      </c>
      <c r="G3819" s="40"/>
      <c r="H3819" s="40"/>
    </row>
    <row r="3820" spans="1:8" x14ac:dyDescent="0.25">
      <c r="A3820" s="46" t="str">
        <f t="shared" si="145"/>
        <v>1346-1925040217SELFBOOKING</v>
      </c>
      <c r="B3820" s="41" t="s">
        <v>13610</v>
      </c>
      <c r="C3820" s="41" t="s">
        <v>12603</v>
      </c>
      <c r="D3820" s="41" t="s">
        <v>12604</v>
      </c>
      <c r="E3820" s="54">
        <v>951.72</v>
      </c>
      <c r="F3820" s="42">
        <v>45827.043055555558</v>
      </c>
      <c r="G3820" s="40"/>
      <c r="H3820" s="40"/>
    </row>
    <row r="3821" spans="1:8" x14ac:dyDescent="0.25">
      <c r="A3821" s="46" t="str">
        <f t="shared" si="145"/>
        <v>1257-1925040457SELFBOOKING</v>
      </c>
      <c r="B3821" s="41" t="s">
        <v>13611</v>
      </c>
      <c r="C3821" s="41" t="s">
        <v>12603</v>
      </c>
      <c r="D3821" s="41" t="s">
        <v>12604</v>
      </c>
      <c r="E3821" s="54">
        <v>1014.3</v>
      </c>
      <c r="F3821" s="42">
        <v>45827.045138888891</v>
      </c>
      <c r="G3821" s="40"/>
      <c r="H3821" s="40"/>
    </row>
    <row r="3822" spans="1:8" x14ac:dyDescent="0.25">
      <c r="A3822" s="46" t="str">
        <f t="shared" si="145"/>
        <v>1816-1925040509SELFBOOKING</v>
      </c>
      <c r="B3822" s="41" t="s">
        <v>13612</v>
      </c>
      <c r="C3822" s="41" t="s">
        <v>12603</v>
      </c>
      <c r="D3822" s="41" t="s">
        <v>12604</v>
      </c>
      <c r="E3822" s="54">
        <v>1014.3</v>
      </c>
      <c r="F3822" s="42">
        <v>45827.045138888891</v>
      </c>
      <c r="G3822" s="40"/>
      <c r="H3822" s="40"/>
    </row>
    <row r="3823" spans="1:8" x14ac:dyDescent="0.25">
      <c r="A3823" s="46" t="str">
        <f t="shared" si="145"/>
        <v>1956066360746948000112</v>
      </c>
      <c r="B3823" s="41" t="s">
        <v>13613</v>
      </c>
      <c r="C3823" s="41" t="s">
        <v>3840</v>
      </c>
      <c r="D3823" s="41" t="s">
        <v>3841</v>
      </c>
      <c r="E3823" s="54">
        <v>286909.08</v>
      </c>
      <c r="F3823" s="42">
        <v>45831.397222222222</v>
      </c>
      <c r="G3823" s="40"/>
      <c r="H3823" s="40"/>
    </row>
    <row r="3824" spans="1:8" x14ac:dyDescent="0.25">
      <c r="A3824" s="46" t="str">
        <f t="shared" si="145"/>
        <v>0000516623663284000100</v>
      </c>
      <c r="B3824" s="41" t="s">
        <v>13614</v>
      </c>
      <c r="C3824" s="41" t="s">
        <v>7039</v>
      </c>
      <c r="D3824" s="41" t="s">
        <v>7040</v>
      </c>
      <c r="E3824" s="54">
        <v>6126</v>
      </c>
      <c r="F3824" s="42">
        <v>45831.430555555555</v>
      </c>
      <c r="G3824" s="40"/>
      <c r="H3824" s="40"/>
    </row>
    <row r="3825" spans="1:8" x14ac:dyDescent="0.25">
      <c r="A3825" s="46" t="str">
        <f t="shared" si="145"/>
        <v>0191229044668522000131</v>
      </c>
      <c r="B3825" s="41" t="s">
        <v>13615</v>
      </c>
      <c r="C3825" s="41" t="s">
        <v>10940</v>
      </c>
      <c r="D3825" s="41" t="s">
        <v>10941</v>
      </c>
      <c r="E3825" s="54">
        <v>495.41</v>
      </c>
      <c r="F3825" s="42">
        <v>45831.430555555555</v>
      </c>
      <c r="G3825" s="40"/>
      <c r="H3825" s="40"/>
    </row>
    <row r="3826" spans="1:8" x14ac:dyDescent="0.25">
      <c r="A3826" s="46" t="str">
        <f t="shared" si="145"/>
        <v>0344063919962391000153</v>
      </c>
      <c r="B3826" s="41" t="s">
        <v>13616</v>
      </c>
      <c r="C3826" s="41" t="s">
        <v>4650</v>
      </c>
      <c r="D3826" s="41" t="s">
        <v>4651</v>
      </c>
      <c r="E3826" s="54">
        <v>1663.9</v>
      </c>
      <c r="F3826" s="42">
        <v>45831.466666666667</v>
      </c>
      <c r="G3826" s="40"/>
      <c r="H3826" s="40"/>
    </row>
    <row r="3827" spans="1:8" x14ac:dyDescent="0.25">
      <c r="A3827" s="46" t="str">
        <f t="shared" si="145"/>
        <v>0097857840432544000147</v>
      </c>
      <c r="B3827" s="41" t="s">
        <v>1483</v>
      </c>
      <c r="C3827" s="41" t="s">
        <v>448</v>
      </c>
      <c r="D3827" s="41" t="s">
        <v>4460</v>
      </c>
      <c r="E3827" s="54">
        <v>2176.1999999999998</v>
      </c>
      <c r="F3827" s="42">
        <v>45831.474305555559</v>
      </c>
      <c r="G3827" s="40"/>
      <c r="H3827" s="40"/>
    </row>
    <row r="3828" spans="1:8" x14ac:dyDescent="0.25">
      <c r="A3828" s="46" t="str">
        <f t="shared" si="145"/>
        <v>0129949934844263000107</v>
      </c>
      <c r="B3828" s="41" t="s">
        <v>13617</v>
      </c>
      <c r="C3828" s="41" t="s">
        <v>231</v>
      </c>
      <c r="D3828" s="41" t="s">
        <v>5194</v>
      </c>
      <c r="E3828" s="54">
        <v>12994.99</v>
      </c>
      <c r="F3828" s="42">
        <v>45831.481249999997</v>
      </c>
      <c r="G3828" s="40"/>
      <c r="H3828" s="40"/>
    </row>
    <row r="3829" spans="1:8" x14ac:dyDescent="0.25">
      <c r="A3829" s="46" t="str">
        <f t="shared" si="145"/>
        <v>DESP#000058024147</v>
      </c>
      <c r="B3829" s="41" t="s">
        <v>13618</v>
      </c>
      <c r="C3829" s="41"/>
      <c r="D3829" s="41" t="s">
        <v>12872</v>
      </c>
      <c r="E3829" s="54">
        <v>453.65</v>
      </c>
      <c r="F3829" s="42">
        <v>45831.487500000003</v>
      </c>
      <c r="G3829" s="40"/>
      <c r="H3829" s="40"/>
    </row>
    <row r="3830" spans="1:8" x14ac:dyDescent="0.25">
      <c r="A3830" s="46" t="str">
        <f t="shared" si="145"/>
        <v>DESP#000058087706</v>
      </c>
      <c r="B3830" s="41" t="s">
        <v>13619</v>
      </c>
      <c r="C3830" s="41"/>
      <c r="D3830" s="41" t="s">
        <v>13620</v>
      </c>
      <c r="E3830" s="54">
        <v>759.58</v>
      </c>
      <c r="F3830" s="42">
        <v>45831.487500000003</v>
      </c>
      <c r="G3830" s="40"/>
      <c r="H3830" s="40"/>
    </row>
    <row r="3831" spans="1:8" x14ac:dyDescent="0.25">
      <c r="A3831" s="46" t="str">
        <f t="shared" si="145"/>
        <v>DESP#000058109437</v>
      </c>
      <c r="B3831" s="41" t="s">
        <v>13621</v>
      </c>
      <c r="C3831" s="41"/>
      <c r="D3831" s="41" t="s">
        <v>13054</v>
      </c>
      <c r="E3831" s="54">
        <v>374.67</v>
      </c>
      <c r="F3831" s="42">
        <v>45831.487500000003</v>
      </c>
      <c r="G3831" s="40"/>
      <c r="H3831" s="40"/>
    </row>
    <row r="3832" spans="1:8" x14ac:dyDescent="0.25">
      <c r="A3832" s="46" t="str">
        <f t="shared" si="145"/>
        <v>DESP#000058109818</v>
      </c>
      <c r="B3832" s="41" t="s">
        <v>13622</v>
      </c>
      <c r="C3832" s="41"/>
      <c r="D3832" s="41" t="s">
        <v>12754</v>
      </c>
      <c r="E3832" s="54">
        <v>314.39999999999998</v>
      </c>
      <c r="F3832" s="42">
        <v>45831.487500000003</v>
      </c>
      <c r="G3832" s="40"/>
      <c r="H3832" s="40"/>
    </row>
    <row r="3833" spans="1:8" x14ac:dyDescent="0.25">
      <c r="A3833" s="46" t="str">
        <f t="shared" si="145"/>
        <v>DESP#000058122643</v>
      </c>
      <c r="B3833" s="41" t="s">
        <v>13623</v>
      </c>
      <c r="C3833" s="41"/>
      <c r="D3833" s="41" t="s">
        <v>13624</v>
      </c>
      <c r="E3833" s="54">
        <v>97.51</v>
      </c>
      <c r="F3833" s="42">
        <v>45831.487500000003</v>
      </c>
      <c r="G3833" s="40"/>
      <c r="H3833" s="40"/>
    </row>
    <row r="3834" spans="1:8" x14ac:dyDescent="0.25">
      <c r="A3834" s="46" t="str">
        <f t="shared" si="145"/>
        <v>DESP#000058122775</v>
      </c>
      <c r="B3834" s="41" t="s">
        <v>13625</v>
      </c>
      <c r="C3834" s="41"/>
      <c r="D3834" s="41" t="s">
        <v>13056</v>
      </c>
      <c r="E3834" s="54">
        <v>0</v>
      </c>
      <c r="F3834" s="42">
        <v>45831.487500000003</v>
      </c>
      <c r="G3834" s="40"/>
      <c r="H3834" s="40"/>
    </row>
    <row r="3835" spans="1:8" x14ac:dyDescent="0.25">
      <c r="A3835" s="46" t="str">
        <f t="shared" si="145"/>
        <v>DESP#000058122784</v>
      </c>
      <c r="B3835" s="41" t="s">
        <v>13626</v>
      </c>
      <c r="C3835" s="41"/>
      <c r="D3835" s="41" t="s">
        <v>13033</v>
      </c>
      <c r="E3835" s="54">
        <v>0</v>
      </c>
      <c r="F3835" s="42">
        <v>45831.487500000003</v>
      </c>
      <c r="G3835" s="40"/>
      <c r="H3835" s="40"/>
    </row>
    <row r="3836" spans="1:8" x14ac:dyDescent="0.25">
      <c r="A3836" s="46" t="str">
        <f t="shared" si="145"/>
        <v>DESP#000058122799</v>
      </c>
      <c r="B3836" s="41" t="s">
        <v>13627</v>
      </c>
      <c r="C3836" s="41"/>
      <c r="D3836" s="41" t="s">
        <v>13046</v>
      </c>
      <c r="E3836" s="54">
        <v>0</v>
      </c>
      <c r="F3836" s="42">
        <v>45831.487500000003</v>
      </c>
      <c r="G3836" s="40"/>
      <c r="H3836" s="40"/>
    </row>
    <row r="3837" spans="1:8" x14ac:dyDescent="0.25">
      <c r="A3837" s="46" t="str">
        <f t="shared" si="145"/>
        <v>DESP#000058122808</v>
      </c>
      <c r="B3837" s="41" t="s">
        <v>13628</v>
      </c>
      <c r="C3837" s="41"/>
      <c r="D3837" s="41" t="s">
        <v>13031</v>
      </c>
      <c r="E3837" s="54">
        <v>0</v>
      </c>
      <c r="F3837" s="42">
        <v>45831.487500000003</v>
      </c>
      <c r="G3837" s="40"/>
      <c r="H3837" s="40"/>
    </row>
    <row r="3838" spans="1:8" x14ac:dyDescent="0.25">
      <c r="A3838" s="46" t="str">
        <f t="shared" si="145"/>
        <v>DESP#000058125718</v>
      </c>
      <c r="B3838" s="41" t="s">
        <v>13629</v>
      </c>
      <c r="C3838" s="41"/>
      <c r="D3838" s="41" t="s">
        <v>12766</v>
      </c>
      <c r="E3838" s="54">
        <v>257.55</v>
      </c>
      <c r="F3838" s="42">
        <v>45831.487500000003</v>
      </c>
      <c r="G3838" s="40"/>
      <c r="H3838" s="40"/>
    </row>
    <row r="3839" spans="1:8" x14ac:dyDescent="0.25">
      <c r="A3839" s="46" t="str">
        <f t="shared" si="145"/>
        <v>DESP#000058125736</v>
      </c>
      <c r="B3839" s="41" t="s">
        <v>13630</v>
      </c>
      <c r="C3839" s="41"/>
      <c r="D3839" s="41" t="s">
        <v>12766</v>
      </c>
      <c r="E3839" s="54">
        <v>136.19</v>
      </c>
      <c r="F3839" s="42">
        <v>45831.487500000003</v>
      </c>
      <c r="G3839" s="40"/>
      <c r="H3839" s="40"/>
    </row>
    <row r="3840" spans="1:8" x14ac:dyDescent="0.25">
      <c r="A3840" s="46" t="str">
        <f t="shared" si="145"/>
        <v>DESP#000058125782</v>
      </c>
      <c r="B3840" s="41" t="s">
        <v>13631</v>
      </c>
      <c r="C3840" s="41"/>
      <c r="D3840" s="41" t="s">
        <v>12923</v>
      </c>
      <c r="E3840" s="54">
        <v>0</v>
      </c>
      <c r="F3840" s="42">
        <v>45831.487500000003</v>
      </c>
      <c r="G3840" s="40"/>
      <c r="H3840" s="40"/>
    </row>
    <row r="3841" spans="1:8" x14ac:dyDescent="0.25">
      <c r="A3841" s="46" t="str">
        <f t="shared" si="145"/>
        <v>DESP#000058132112</v>
      </c>
      <c r="B3841" s="41" t="s">
        <v>13632</v>
      </c>
      <c r="C3841" s="41"/>
      <c r="D3841" s="41" t="s">
        <v>13052</v>
      </c>
      <c r="E3841" s="54">
        <v>325.77</v>
      </c>
      <c r="F3841" s="42">
        <v>45831.487500000003</v>
      </c>
      <c r="G3841" s="40"/>
      <c r="H3841" s="40"/>
    </row>
    <row r="3842" spans="1:8" x14ac:dyDescent="0.25">
      <c r="A3842" s="46" t="str">
        <f t="shared" si="145"/>
        <v>DESP#000058132263</v>
      </c>
      <c r="B3842" s="41" t="s">
        <v>13633</v>
      </c>
      <c r="C3842" s="41"/>
      <c r="D3842" s="41" t="s">
        <v>12459</v>
      </c>
      <c r="E3842" s="54">
        <v>142.37</v>
      </c>
      <c r="F3842" s="42">
        <v>45831.487500000003</v>
      </c>
      <c r="G3842" s="40"/>
      <c r="H3842" s="40"/>
    </row>
    <row r="3843" spans="1:8" x14ac:dyDescent="0.25">
      <c r="A3843" s="46" t="str">
        <f t="shared" si="145"/>
        <v>DESP#000058151962</v>
      </c>
      <c r="B3843" s="41" t="s">
        <v>13634</v>
      </c>
      <c r="C3843" s="41"/>
      <c r="D3843" s="41" t="s">
        <v>13463</v>
      </c>
      <c r="E3843" s="54">
        <v>153</v>
      </c>
      <c r="F3843" s="42">
        <v>45831.487500000003</v>
      </c>
      <c r="G3843" s="40"/>
      <c r="H3843" s="40"/>
    </row>
    <row r="3844" spans="1:8" x14ac:dyDescent="0.25">
      <c r="A3844" s="46" t="str">
        <f t="shared" si="145"/>
        <v>DESP#000058151976</v>
      </c>
      <c r="B3844" s="41" t="s">
        <v>13635</v>
      </c>
      <c r="C3844" s="41"/>
      <c r="D3844" s="41" t="s">
        <v>13463</v>
      </c>
      <c r="E3844" s="54">
        <v>79.16</v>
      </c>
      <c r="F3844" s="42">
        <v>45831.487500000003</v>
      </c>
      <c r="G3844" s="40"/>
      <c r="H3844" s="40"/>
    </row>
    <row r="3845" spans="1:8" x14ac:dyDescent="0.25">
      <c r="A3845" s="46" t="str">
        <f t="shared" si="145"/>
        <v>DESP#000058152008</v>
      </c>
      <c r="B3845" s="41" t="s">
        <v>13636</v>
      </c>
      <c r="C3845" s="41"/>
      <c r="D3845" s="41" t="s">
        <v>13140</v>
      </c>
      <c r="E3845" s="54">
        <v>0</v>
      </c>
      <c r="F3845" s="42">
        <v>45831.487500000003</v>
      </c>
      <c r="G3845" s="40"/>
      <c r="H3845" s="40"/>
    </row>
    <row r="3846" spans="1:8" x14ac:dyDescent="0.25">
      <c r="A3846" s="46" t="str">
        <f t="shared" si="145"/>
        <v>DESP#000058152110</v>
      </c>
      <c r="B3846" s="41" t="s">
        <v>13637</v>
      </c>
      <c r="C3846" s="41"/>
      <c r="D3846" s="41" t="s">
        <v>13021</v>
      </c>
      <c r="E3846" s="54">
        <v>167</v>
      </c>
      <c r="F3846" s="42">
        <v>45831.487500000003</v>
      </c>
      <c r="G3846" s="40"/>
      <c r="H3846" s="40"/>
    </row>
    <row r="3847" spans="1:8" x14ac:dyDescent="0.25">
      <c r="A3847" s="46" t="str">
        <f t="shared" ref="A3847:A3905" si="146">B3847&amp;C3847</f>
        <v>DESP#000058152134</v>
      </c>
      <c r="B3847" s="41" t="s">
        <v>13638</v>
      </c>
      <c r="C3847" s="41"/>
      <c r="D3847" s="41" t="s">
        <v>13019</v>
      </c>
      <c r="E3847" s="54">
        <v>95</v>
      </c>
      <c r="F3847" s="42">
        <v>45831.487500000003</v>
      </c>
      <c r="G3847" s="40"/>
      <c r="H3847" s="40"/>
    </row>
    <row r="3848" spans="1:8" x14ac:dyDescent="0.25">
      <c r="A3848" s="46" t="str">
        <f t="shared" si="146"/>
        <v>DESP#000058152151</v>
      </c>
      <c r="B3848" s="41" t="s">
        <v>13639</v>
      </c>
      <c r="C3848" s="41"/>
      <c r="D3848" s="41" t="s">
        <v>13035</v>
      </c>
      <c r="E3848" s="54">
        <v>38.6</v>
      </c>
      <c r="F3848" s="42">
        <v>45831.487500000003</v>
      </c>
      <c r="G3848" s="40"/>
      <c r="H3848" s="40"/>
    </row>
    <row r="3849" spans="1:8" x14ac:dyDescent="0.25">
      <c r="A3849" s="46" t="str">
        <f t="shared" si="146"/>
        <v>DESP#000058152204</v>
      </c>
      <c r="B3849" s="41" t="s">
        <v>13640</v>
      </c>
      <c r="C3849" s="41"/>
      <c r="D3849" s="41" t="s">
        <v>13134</v>
      </c>
      <c r="E3849" s="54">
        <v>112.56</v>
      </c>
      <c r="F3849" s="42">
        <v>45831.487500000003</v>
      </c>
      <c r="G3849" s="40"/>
      <c r="H3849" s="40"/>
    </row>
    <row r="3850" spans="1:8" x14ac:dyDescent="0.25">
      <c r="A3850" s="46" t="str">
        <f t="shared" si="146"/>
        <v>DESP#000058154961</v>
      </c>
      <c r="B3850" s="41" t="s">
        <v>13641</v>
      </c>
      <c r="C3850" s="41"/>
      <c r="D3850" s="41" t="s">
        <v>11597</v>
      </c>
      <c r="E3850" s="54">
        <v>736.37</v>
      </c>
      <c r="F3850" s="42">
        <v>45831.487500000003</v>
      </c>
      <c r="G3850" s="40"/>
      <c r="H3850" s="40"/>
    </row>
    <row r="3851" spans="1:8" x14ac:dyDescent="0.25">
      <c r="A3851" s="46" t="str">
        <f t="shared" si="146"/>
        <v>DESP#000058155002</v>
      </c>
      <c r="B3851" s="41" t="s">
        <v>13642</v>
      </c>
      <c r="C3851" s="41"/>
      <c r="D3851" s="41" t="s">
        <v>13643</v>
      </c>
      <c r="E3851" s="54">
        <v>498.94</v>
      </c>
      <c r="F3851" s="42">
        <v>45831.487500000003</v>
      </c>
      <c r="G3851" s="40"/>
      <c r="H3851" s="40"/>
    </row>
    <row r="3852" spans="1:8" x14ac:dyDescent="0.25">
      <c r="A3852" s="46" t="str">
        <f t="shared" si="146"/>
        <v>DESP#000058155088</v>
      </c>
      <c r="B3852" s="41" t="s">
        <v>13644</v>
      </c>
      <c r="C3852" s="41"/>
      <c r="D3852" s="41" t="s">
        <v>13205</v>
      </c>
      <c r="E3852" s="54">
        <v>155.44</v>
      </c>
      <c r="F3852" s="42">
        <v>45831.487500000003</v>
      </c>
      <c r="G3852" s="40"/>
      <c r="H3852" s="40"/>
    </row>
    <row r="3853" spans="1:8" x14ac:dyDescent="0.25">
      <c r="A3853" s="46" t="str">
        <f t="shared" si="146"/>
        <v>ADTO#000055624356</v>
      </c>
      <c r="B3853" s="41" t="s">
        <v>13645</v>
      </c>
      <c r="C3853" s="41"/>
      <c r="D3853" s="41" t="s">
        <v>12650</v>
      </c>
      <c r="E3853" s="54">
        <v>740</v>
      </c>
      <c r="F3853" s="42">
        <v>45831.500694444447</v>
      </c>
      <c r="G3853" s="40"/>
      <c r="H3853" s="40"/>
    </row>
    <row r="3854" spans="1:8" x14ac:dyDescent="0.25">
      <c r="A3854" s="46" t="str">
        <f t="shared" si="146"/>
        <v>ADTO#000058019138</v>
      </c>
      <c r="B3854" s="41" t="s">
        <v>13646</v>
      </c>
      <c r="C3854" s="41"/>
      <c r="D3854" s="41" t="s">
        <v>12583</v>
      </c>
      <c r="E3854" s="54">
        <v>925</v>
      </c>
      <c r="F3854" s="42">
        <v>45831.500694444447</v>
      </c>
      <c r="G3854" s="40"/>
      <c r="H3854" s="40"/>
    </row>
    <row r="3855" spans="1:8" x14ac:dyDescent="0.25">
      <c r="A3855" s="46" t="str">
        <f t="shared" si="146"/>
        <v>ADTO#000058019310</v>
      </c>
      <c r="B3855" s="41" t="s">
        <v>13647</v>
      </c>
      <c r="C3855" s="41"/>
      <c r="D3855" s="41" t="s">
        <v>13648</v>
      </c>
      <c r="E3855" s="54">
        <v>925</v>
      </c>
      <c r="F3855" s="42">
        <v>45831.500694444447</v>
      </c>
      <c r="G3855" s="40"/>
      <c r="H3855" s="40"/>
    </row>
    <row r="3856" spans="1:8" x14ac:dyDescent="0.25">
      <c r="A3856" s="46" t="str">
        <f t="shared" si="146"/>
        <v>ADTO#000058019320</v>
      </c>
      <c r="B3856" s="41" t="s">
        <v>13649</v>
      </c>
      <c r="C3856" s="41"/>
      <c r="D3856" s="41" t="s">
        <v>13650</v>
      </c>
      <c r="E3856" s="54">
        <v>925</v>
      </c>
      <c r="F3856" s="42">
        <v>45831.500694444447</v>
      </c>
      <c r="G3856" s="40"/>
      <c r="H3856" s="40"/>
    </row>
    <row r="3857" spans="1:8" x14ac:dyDescent="0.25">
      <c r="A3857" s="46" t="str">
        <f t="shared" si="146"/>
        <v>ADTO#000058122453</v>
      </c>
      <c r="B3857" s="41" t="s">
        <v>13651</v>
      </c>
      <c r="C3857" s="41"/>
      <c r="D3857" s="41" t="s">
        <v>13652</v>
      </c>
      <c r="E3857" s="54">
        <v>925</v>
      </c>
      <c r="F3857" s="42">
        <v>45831.500694444447</v>
      </c>
      <c r="G3857" s="40"/>
      <c r="H3857" s="40"/>
    </row>
    <row r="3858" spans="1:8" x14ac:dyDescent="0.25">
      <c r="A3858" s="46" t="str">
        <f t="shared" si="146"/>
        <v>ADTO#000058122931</v>
      </c>
      <c r="B3858" s="41" t="s">
        <v>13653</v>
      </c>
      <c r="C3858" s="41"/>
      <c r="D3858" s="41" t="s">
        <v>11537</v>
      </c>
      <c r="E3858" s="54">
        <v>740</v>
      </c>
      <c r="F3858" s="42">
        <v>45831.500694444447</v>
      </c>
      <c r="G3858" s="40"/>
      <c r="H3858" s="40"/>
    </row>
    <row r="3859" spans="1:8" x14ac:dyDescent="0.25">
      <c r="A3859" s="46" t="str">
        <f t="shared" si="146"/>
        <v>0000118321959131000170</v>
      </c>
      <c r="B3859" s="41" t="s">
        <v>13654</v>
      </c>
      <c r="C3859" s="41" t="s">
        <v>11157</v>
      </c>
      <c r="D3859" s="41" t="s">
        <v>11158</v>
      </c>
      <c r="E3859" s="54">
        <v>1049.3</v>
      </c>
      <c r="F3859" s="42">
        <v>45831.50277777778</v>
      </c>
      <c r="G3859" s="40"/>
      <c r="H3859" s="40"/>
    </row>
    <row r="3860" spans="1:8" x14ac:dyDescent="0.25">
      <c r="A3860" s="46" t="str">
        <f t="shared" si="146"/>
        <v>0000143106301282000143</v>
      </c>
      <c r="B3860" s="41" t="s">
        <v>13655</v>
      </c>
      <c r="C3860" s="41" t="s">
        <v>9471</v>
      </c>
      <c r="D3860" s="41" t="s">
        <v>11930</v>
      </c>
      <c r="E3860" s="54">
        <v>3000</v>
      </c>
      <c r="F3860" s="42">
        <v>45831.526388888888</v>
      </c>
      <c r="G3860" s="40"/>
      <c r="H3860" s="40"/>
    </row>
    <row r="3861" spans="1:8" x14ac:dyDescent="0.25">
      <c r="A3861" s="46" t="str">
        <f t="shared" si="146"/>
        <v>0000062123585442000142</v>
      </c>
      <c r="B3861" s="41" t="s">
        <v>1465</v>
      </c>
      <c r="C3861" s="41" t="s">
        <v>392</v>
      </c>
      <c r="D3861" s="41" t="s">
        <v>8114</v>
      </c>
      <c r="E3861" s="54">
        <v>131960</v>
      </c>
      <c r="F3861" s="42">
        <v>45831.588194444441</v>
      </c>
      <c r="G3861" s="40"/>
      <c r="H3861" s="40"/>
    </row>
    <row r="3862" spans="1:8" x14ac:dyDescent="0.25">
      <c r="A3862" s="46" t="str">
        <f t="shared" si="146"/>
        <v>0004070900028986000612</v>
      </c>
      <c r="B3862" s="41" t="s">
        <v>1441</v>
      </c>
      <c r="C3862" s="41" t="s">
        <v>1011</v>
      </c>
      <c r="D3862" s="41" t="s">
        <v>5202</v>
      </c>
      <c r="E3862" s="54">
        <v>871.68</v>
      </c>
      <c r="F3862" s="42">
        <v>45831.609722222223</v>
      </c>
      <c r="G3862" s="40"/>
      <c r="H3862" s="40"/>
    </row>
    <row r="3863" spans="1:8" x14ac:dyDescent="0.25">
      <c r="A3863" s="46" t="str">
        <f t="shared" si="146"/>
        <v>0000071420586128000196</v>
      </c>
      <c r="B3863" s="41" t="s">
        <v>13656</v>
      </c>
      <c r="C3863" s="41" t="s">
        <v>6676</v>
      </c>
      <c r="D3863" s="41" t="s">
        <v>6677</v>
      </c>
      <c r="E3863" s="54">
        <v>4626</v>
      </c>
      <c r="F3863" s="42">
        <v>45831.621527777781</v>
      </c>
      <c r="G3863" s="40"/>
      <c r="H3863" s="40"/>
    </row>
    <row r="3864" spans="1:8" x14ac:dyDescent="0.25">
      <c r="A3864" s="46" t="str">
        <f t="shared" si="146"/>
        <v>0000292620099142000165</v>
      </c>
      <c r="B3864" s="41" t="s">
        <v>13657</v>
      </c>
      <c r="C3864" s="41" t="s">
        <v>166</v>
      </c>
      <c r="D3864" s="41" t="s">
        <v>8537</v>
      </c>
      <c r="E3864" s="54">
        <v>6650</v>
      </c>
      <c r="F3864" s="42">
        <v>45831.626388888886</v>
      </c>
      <c r="G3864" s="40"/>
      <c r="H3864" s="40"/>
    </row>
    <row r="3865" spans="1:8" x14ac:dyDescent="0.25">
      <c r="A3865" s="46" t="str">
        <f t="shared" si="146"/>
        <v>0001128008670505000175</v>
      </c>
      <c r="B3865" s="41" t="s">
        <v>1362</v>
      </c>
      <c r="C3865" s="41" t="s">
        <v>517</v>
      </c>
      <c r="D3865" s="41" t="s">
        <v>5212</v>
      </c>
      <c r="E3865" s="54">
        <v>186956</v>
      </c>
      <c r="F3865" s="42">
        <v>45831.632638888892</v>
      </c>
      <c r="G3865" s="40"/>
      <c r="H3865" s="40"/>
    </row>
    <row r="3866" spans="1:8" x14ac:dyDescent="0.25">
      <c r="A3866" s="46" t="str">
        <f t="shared" si="146"/>
        <v>ADTO - 24/06/202547658456000107</v>
      </c>
      <c r="B3866" s="41" t="s">
        <v>13658</v>
      </c>
      <c r="C3866" s="41" t="s">
        <v>13659</v>
      </c>
      <c r="D3866" s="41" t="s">
        <v>13660</v>
      </c>
      <c r="E3866" s="54">
        <v>970</v>
      </c>
      <c r="F3866" s="42">
        <v>45831.647916666669</v>
      </c>
      <c r="G3866" s="40"/>
      <c r="H3866" s="40"/>
    </row>
    <row r="3867" spans="1:8" x14ac:dyDescent="0.25">
      <c r="A3867" s="46" t="str">
        <f t="shared" si="146"/>
        <v>0000310000033434173000177</v>
      </c>
      <c r="B3867" s="41" t="s">
        <v>13661</v>
      </c>
      <c r="C3867" s="41" t="s">
        <v>1393</v>
      </c>
      <c r="D3867" s="41" t="s">
        <v>6518</v>
      </c>
      <c r="E3867" s="54">
        <v>0</v>
      </c>
      <c r="F3867" s="42">
        <v>45831.656944444447</v>
      </c>
      <c r="G3867" s="40"/>
      <c r="H3867" s="40"/>
    </row>
    <row r="3868" spans="1:8" x14ac:dyDescent="0.25">
      <c r="A3868" s="46" t="str">
        <f t="shared" si="146"/>
        <v>2589924476535764032266</v>
      </c>
      <c r="B3868" s="41" t="s">
        <v>13662</v>
      </c>
      <c r="C3868" s="41" t="s">
        <v>7907</v>
      </c>
      <c r="D3868" s="41" t="s">
        <v>7905</v>
      </c>
      <c r="E3868" s="54">
        <v>37.74</v>
      </c>
      <c r="F3868" s="42">
        <v>45831.741666666669</v>
      </c>
      <c r="G3868" s="40"/>
      <c r="H3868" s="40"/>
    </row>
    <row r="3869" spans="1:8" x14ac:dyDescent="0.25">
      <c r="A3869" s="46" t="str">
        <f t="shared" si="146"/>
        <v>0004586140373243000190</v>
      </c>
      <c r="B3869" s="41" t="s">
        <v>13663</v>
      </c>
      <c r="C3869" s="41" t="s">
        <v>8577</v>
      </c>
      <c r="D3869" s="41" t="s">
        <v>8578</v>
      </c>
      <c r="E3869" s="54">
        <v>232.5</v>
      </c>
      <c r="F3869" s="42">
        <v>45831.750694444447</v>
      </c>
      <c r="G3869" s="40"/>
      <c r="H3869" s="40"/>
    </row>
    <row r="3870" spans="1:8" x14ac:dyDescent="0.25">
      <c r="A3870" s="46" t="str">
        <f t="shared" si="146"/>
        <v>1533-2425040031SELFBOOKING</v>
      </c>
      <c r="B3870" s="41" t="s">
        <v>13664</v>
      </c>
      <c r="C3870" s="41" t="s">
        <v>12603</v>
      </c>
      <c r="D3870" s="41" t="s">
        <v>12604</v>
      </c>
      <c r="E3870" s="54">
        <v>618.37</v>
      </c>
      <c r="F3870" s="42">
        <v>45832.041666666664</v>
      </c>
      <c r="G3870" s="40"/>
      <c r="H3870" s="40"/>
    </row>
    <row r="3871" spans="1:8" x14ac:dyDescent="0.25">
      <c r="A3871" s="46" t="str">
        <f t="shared" si="146"/>
        <v>1322-2425040053SELFBOOKING</v>
      </c>
      <c r="B3871" s="41" t="s">
        <v>13665</v>
      </c>
      <c r="C3871" s="41" t="s">
        <v>12603</v>
      </c>
      <c r="D3871" s="41" t="s">
        <v>12604</v>
      </c>
      <c r="E3871" s="54">
        <v>762.3</v>
      </c>
      <c r="F3871" s="42">
        <v>45832.041666666664</v>
      </c>
      <c r="G3871" s="40"/>
      <c r="H3871" s="40"/>
    </row>
    <row r="3872" spans="1:8" x14ac:dyDescent="0.25">
      <c r="A3872" s="46" t="str">
        <f t="shared" si="146"/>
        <v>02334-2425040105SELFBOOKING</v>
      </c>
      <c r="B3872" s="41" t="s">
        <v>13666</v>
      </c>
      <c r="C3872" s="41" t="s">
        <v>12603</v>
      </c>
      <c r="D3872" s="41" t="s">
        <v>12604</v>
      </c>
      <c r="E3872" s="54">
        <v>597.45000000000005</v>
      </c>
      <c r="F3872" s="42">
        <v>45832.042361111111</v>
      </c>
      <c r="G3872" s="40"/>
      <c r="H3872" s="40"/>
    </row>
    <row r="3873" spans="1:8" x14ac:dyDescent="0.25">
      <c r="A3873" s="46" t="str">
        <f t="shared" si="146"/>
        <v>DESP#000058122576</v>
      </c>
      <c r="B3873" s="41" t="s">
        <v>13667</v>
      </c>
      <c r="C3873" s="41"/>
      <c r="D3873" s="41" t="s">
        <v>11812</v>
      </c>
      <c r="E3873" s="54">
        <v>293.24</v>
      </c>
      <c r="F3873" s="42">
        <v>45832.380555555559</v>
      </c>
      <c r="G3873" s="40"/>
      <c r="H3873" s="40"/>
    </row>
    <row r="3874" spans="1:8" x14ac:dyDescent="0.25">
      <c r="A3874" s="46" t="str">
        <f t="shared" si="146"/>
        <v>DESP#000058122933</v>
      </c>
      <c r="B3874" s="41" t="s">
        <v>13668</v>
      </c>
      <c r="C3874" s="41"/>
      <c r="D3874" s="41" t="s">
        <v>13050</v>
      </c>
      <c r="E3874" s="54">
        <v>159.12</v>
      </c>
      <c r="F3874" s="42">
        <v>45832.380555555559</v>
      </c>
      <c r="G3874" s="40"/>
      <c r="H3874" s="40"/>
    </row>
    <row r="3875" spans="1:8" x14ac:dyDescent="0.25">
      <c r="A3875" s="46" t="str">
        <f t="shared" si="146"/>
        <v>DESP#000058132094</v>
      </c>
      <c r="B3875" s="41" t="s">
        <v>13669</v>
      </c>
      <c r="C3875" s="41"/>
      <c r="D3875" s="41" t="s">
        <v>12874</v>
      </c>
      <c r="E3875" s="54">
        <v>329.02</v>
      </c>
      <c r="F3875" s="42">
        <v>45832.380555555559</v>
      </c>
      <c r="G3875" s="40"/>
      <c r="H3875" s="40"/>
    </row>
    <row r="3876" spans="1:8" x14ac:dyDescent="0.25">
      <c r="A3876" s="46" t="str">
        <f t="shared" si="146"/>
        <v>DESP#000058155335</v>
      </c>
      <c r="B3876" s="41" t="s">
        <v>13670</v>
      </c>
      <c r="C3876" s="41"/>
      <c r="D3876" s="41" t="s">
        <v>12588</v>
      </c>
      <c r="E3876" s="54">
        <v>55</v>
      </c>
      <c r="F3876" s="42">
        <v>45832.380555555559</v>
      </c>
      <c r="G3876" s="40"/>
      <c r="H3876" s="40"/>
    </row>
    <row r="3877" spans="1:8" x14ac:dyDescent="0.25">
      <c r="A3877" s="46" t="str">
        <f t="shared" si="146"/>
        <v>DESP#000058159246</v>
      </c>
      <c r="B3877" s="41" t="s">
        <v>13671</v>
      </c>
      <c r="C3877" s="41"/>
      <c r="D3877" s="41" t="s">
        <v>12581</v>
      </c>
      <c r="E3877" s="54">
        <v>165.18</v>
      </c>
      <c r="F3877" s="42">
        <v>45832.380555555559</v>
      </c>
      <c r="G3877" s="40"/>
      <c r="H3877" s="40"/>
    </row>
    <row r="3878" spans="1:8" x14ac:dyDescent="0.25">
      <c r="A3878" s="46" t="str">
        <f t="shared" si="146"/>
        <v>DESP#000058159451</v>
      </c>
      <c r="B3878" s="41" t="s">
        <v>13672</v>
      </c>
      <c r="C3878" s="41"/>
      <c r="D3878" s="41" t="s">
        <v>11648</v>
      </c>
      <c r="E3878" s="54">
        <v>180.13</v>
      </c>
      <c r="F3878" s="42">
        <v>45832.380555555559</v>
      </c>
      <c r="G3878" s="40"/>
      <c r="H3878" s="40"/>
    </row>
    <row r="3879" spans="1:8" x14ac:dyDescent="0.25">
      <c r="A3879" s="46" t="str">
        <f t="shared" si="146"/>
        <v>DESP#000058159470</v>
      </c>
      <c r="B3879" s="41" t="s">
        <v>13673</v>
      </c>
      <c r="C3879" s="41"/>
      <c r="D3879" s="41" t="s">
        <v>12962</v>
      </c>
      <c r="E3879" s="54">
        <v>40.35</v>
      </c>
      <c r="F3879" s="42">
        <v>45832.380555555559</v>
      </c>
      <c r="G3879" s="40"/>
      <c r="H3879" s="40"/>
    </row>
    <row r="3880" spans="1:8" x14ac:dyDescent="0.25">
      <c r="A3880" s="46" t="str">
        <f t="shared" si="146"/>
        <v>DESP#000058227054</v>
      </c>
      <c r="B3880" s="41" t="s">
        <v>13674</v>
      </c>
      <c r="C3880" s="41"/>
      <c r="D3880" s="41" t="s">
        <v>12494</v>
      </c>
      <c r="E3880" s="54">
        <v>1549.19</v>
      </c>
      <c r="F3880" s="42">
        <v>45832.380555555559</v>
      </c>
      <c r="G3880" s="40"/>
      <c r="H3880" s="40"/>
    </row>
    <row r="3881" spans="1:8" x14ac:dyDescent="0.25">
      <c r="A3881" s="46" t="str">
        <f t="shared" si="146"/>
        <v>DESP#000058227136</v>
      </c>
      <c r="B3881" s="41" t="s">
        <v>13675</v>
      </c>
      <c r="C3881" s="41"/>
      <c r="D3881" s="41" t="s">
        <v>11473</v>
      </c>
      <c r="E3881" s="54">
        <v>37.22</v>
      </c>
      <c r="F3881" s="42">
        <v>45832.380555555559</v>
      </c>
      <c r="G3881" s="40"/>
      <c r="H3881" s="40"/>
    </row>
    <row r="3882" spans="1:8" x14ac:dyDescent="0.25">
      <c r="A3882" s="46" t="str">
        <f t="shared" si="146"/>
        <v>0006213505437734000318</v>
      </c>
      <c r="B3882" s="41" t="s">
        <v>1479</v>
      </c>
      <c r="C3882" s="41" t="s">
        <v>729</v>
      </c>
      <c r="D3882" s="41" t="s">
        <v>7862</v>
      </c>
      <c r="E3882" s="54">
        <v>141404.16</v>
      </c>
      <c r="F3882" s="42">
        <v>45832.39166666667</v>
      </c>
      <c r="G3882" s="40"/>
      <c r="H3882" s="40"/>
    </row>
    <row r="3883" spans="1:8" x14ac:dyDescent="0.25">
      <c r="A3883" s="46" t="str">
        <f t="shared" si="146"/>
        <v>0026083400028986003476</v>
      </c>
      <c r="B3883" s="41" t="s">
        <v>13676</v>
      </c>
      <c r="C3883" s="41" t="s">
        <v>899</v>
      </c>
      <c r="D3883" s="41" t="s">
        <v>5202</v>
      </c>
      <c r="E3883" s="54">
        <v>0</v>
      </c>
      <c r="F3883" s="42">
        <v>45832.418749999997</v>
      </c>
      <c r="G3883" s="40"/>
      <c r="H3883" s="40"/>
    </row>
    <row r="3884" spans="1:8" x14ac:dyDescent="0.25">
      <c r="A3884" s="46" t="str">
        <f t="shared" si="146"/>
        <v>ADTO#000058227046</v>
      </c>
      <c r="B3884" s="41" t="s">
        <v>13677</v>
      </c>
      <c r="C3884" s="41"/>
      <c r="D3884" s="41" t="s">
        <v>13678</v>
      </c>
      <c r="E3884" s="54">
        <v>740</v>
      </c>
      <c r="F3884" s="42">
        <v>45832.424305555556</v>
      </c>
      <c r="G3884" s="40"/>
      <c r="H3884" s="40"/>
    </row>
    <row r="3885" spans="1:8" x14ac:dyDescent="0.25">
      <c r="A3885" s="46" t="str">
        <f t="shared" si="146"/>
        <v>ADTO#000058227048</v>
      </c>
      <c r="B3885" s="41" t="s">
        <v>13679</v>
      </c>
      <c r="C3885" s="41"/>
      <c r="D3885" s="41" t="s">
        <v>13680</v>
      </c>
      <c r="E3885" s="54">
        <v>740</v>
      </c>
      <c r="F3885" s="42">
        <v>45832.424305555556</v>
      </c>
      <c r="G3885" s="40"/>
      <c r="H3885" s="40"/>
    </row>
    <row r="3886" spans="1:8" x14ac:dyDescent="0.25">
      <c r="A3886" s="46" t="str">
        <f t="shared" si="146"/>
        <v>0000154587169900001389</v>
      </c>
      <c r="B3886" s="41" t="s">
        <v>878</v>
      </c>
      <c r="C3886" s="41" t="s">
        <v>362</v>
      </c>
      <c r="D3886" s="41" t="s">
        <v>6022</v>
      </c>
      <c r="E3886" s="54">
        <v>0</v>
      </c>
      <c r="F3886" s="42">
        <v>45832.447222222225</v>
      </c>
      <c r="G3886" s="40"/>
      <c r="H3886" s="40"/>
    </row>
    <row r="3887" spans="1:8" x14ac:dyDescent="0.25">
      <c r="A3887" s="46" t="str">
        <f t="shared" si="146"/>
        <v>0001333823211179000121</v>
      </c>
      <c r="B3887" s="41" t="s">
        <v>1491</v>
      </c>
      <c r="C3887" s="41" t="s">
        <v>375</v>
      </c>
      <c r="D3887" s="41" t="s">
        <v>10408</v>
      </c>
      <c r="E3887" s="54">
        <v>94307.88</v>
      </c>
      <c r="F3887" s="42">
        <v>45832.45</v>
      </c>
      <c r="G3887" s="40"/>
      <c r="H3887" s="40"/>
    </row>
    <row r="3888" spans="1:8" x14ac:dyDescent="0.25">
      <c r="A3888" s="46" t="str">
        <f t="shared" si="146"/>
        <v>0000166835272126000108</v>
      </c>
      <c r="B3888" s="41" t="s">
        <v>1456</v>
      </c>
      <c r="C3888" s="41" t="s">
        <v>352</v>
      </c>
      <c r="D3888" s="41" t="s">
        <v>10439</v>
      </c>
      <c r="E3888" s="54">
        <v>25270</v>
      </c>
      <c r="F3888" s="42">
        <v>45832.45208333333</v>
      </c>
      <c r="G3888" s="40"/>
      <c r="H3888" s="40"/>
    </row>
    <row r="3889" spans="1:8" x14ac:dyDescent="0.25">
      <c r="A3889" s="46" t="str">
        <f t="shared" si="146"/>
        <v>0006210905437734000156</v>
      </c>
      <c r="B3889" s="41" t="s">
        <v>1992</v>
      </c>
      <c r="C3889" s="41" t="s">
        <v>727</v>
      </c>
      <c r="D3889" s="41" t="s">
        <v>7862</v>
      </c>
      <c r="E3889" s="54">
        <v>16155.2</v>
      </c>
      <c r="F3889" s="42">
        <v>45832.454861111109</v>
      </c>
      <c r="G3889" s="40"/>
      <c r="H3889" s="40"/>
    </row>
    <row r="3890" spans="1:8" x14ac:dyDescent="0.25">
      <c r="A3890" s="46" t="str">
        <f t="shared" si="146"/>
        <v>0006211605437734000156</v>
      </c>
      <c r="B3890" s="41" t="s">
        <v>1480</v>
      </c>
      <c r="C3890" s="41" t="s">
        <v>727</v>
      </c>
      <c r="D3890" s="41" t="s">
        <v>7862</v>
      </c>
      <c r="E3890" s="54">
        <v>115886.03</v>
      </c>
      <c r="F3890" s="42">
        <v>45832.461111111108</v>
      </c>
      <c r="G3890" s="40"/>
      <c r="H3890" s="40"/>
    </row>
    <row r="3891" spans="1:8" x14ac:dyDescent="0.25">
      <c r="A3891" s="46" t="str">
        <f t="shared" si="146"/>
        <v>0001333723211179000121</v>
      </c>
      <c r="B3891" s="41" t="s">
        <v>1490</v>
      </c>
      <c r="C3891" s="41" t="s">
        <v>375</v>
      </c>
      <c r="D3891" s="41" t="s">
        <v>10408</v>
      </c>
      <c r="E3891" s="54">
        <v>90344.46</v>
      </c>
      <c r="F3891" s="42">
        <v>45832.465277777781</v>
      </c>
      <c r="G3891" s="40"/>
      <c r="H3891" s="40"/>
    </row>
    <row r="3892" spans="1:8" x14ac:dyDescent="0.25">
      <c r="A3892" s="46" t="str">
        <f t="shared" si="146"/>
        <v>0026313900028986003476</v>
      </c>
      <c r="B3892" s="41" t="s">
        <v>1440</v>
      </c>
      <c r="C3892" s="41" t="s">
        <v>899</v>
      </c>
      <c r="D3892" s="41" t="s">
        <v>5202</v>
      </c>
      <c r="E3892" s="54">
        <v>2069.88</v>
      </c>
      <c r="F3892" s="42">
        <v>45832.467361111114</v>
      </c>
      <c r="G3892" s="40"/>
      <c r="H3892" s="40"/>
    </row>
    <row r="3893" spans="1:8" x14ac:dyDescent="0.25">
      <c r="A3893" s="46" t="str">
        <f t="shared" si="146"/>
        <v>0910530576535764033157</v>
      </c>
      <c r="B3893" s="41" t="s">
        <v>13681</v>
      </c>
      <c r="C3893" s="41" t="s">
        <v>2013</v>
      </c>
      <c r="D3893" s="41" t="s">
        <v>7905</v>
      </c>
      <c r="E3893" s="54">
        <v>196.78</v>
      </c>
      <c r="F3893" s="42">
        <v>45832.5</v>
      </c>
      <c r="G3893" s="40"/>
      <c r="H3893" s="40"/>
    </row>
    <row r="3894" spans="1:8" x14ac:dyDescent="0.25">
      <c r="A3894" s="46" t="str">
        <f t="shared" si="146"/>
        <v>0000517911136174000100</v>
      </c>
      <c r="B3894" s="41" t="s">
        <v>1466</v>
      </c>
      <c r="C3894" s="41" t="s">
        <v>390</v>
      </c>
      <c r="D3894" s="41" t="s">
        <v>3819</v>
      </c>
      <c r="E3894" s="54">
        <v>8200</v>
      </c>
      <c r="F3894" s="42">
        <v>45832.584722222222</v>
      </c>
      <c r="G3894" s="40"/>
      <c r="H3894" s="40"/>
    </row>
    <row r="3895" spans="1:8" x14ac:dyDescent="0.25">
      <c r="A3895" s="46" t="str">
        <f t="shared" si="146"/>
        <v>5393052540432544019166</v>
      </c>
      <c r="B3895" s="41" t="s">
        <v>13682</v>
      </c>
      <c r="C3895" s="41" t="s">
        <v>199</v>
      </c>
      <c r="D3895" s="41" t="s">
        <v>4460</v>
      </c>
      <c r="E3895" s="54">
        <v>2599.5100000000002</v>
      </c>
      <c r="F3895" s="42">
        <v>45832.586111111108</v>
      </c>
      <c r="G3895" s="40"/>
      <c r="H3895" s="40"/>
    </row>
    <row r="3896" spans="1:8" x14ac:dyDescent="0.25">
      <c r="A3896" s="46" t="str">
        <f t="shared" si="146"/>
        <v>0027119260840055051631</v>
      </c>
      <c r="B3896" s="41" t="s">
        <v>1451</v>
      </c>
      <c r="C3896" s="41" t="s">
        <v>280</v>
      </c>
      <c r="D3896" s="41" t="s">
        <v>5711</v>
      </c>
      <c r="E3896" s="54">
        <v>135.86000000000001</v>
      </c>
      <c r="F3896" s="42">
        <v>45832.59652777778</v>
      </c>
      <c r="G3896" s="40"/>
      <c r="H3896" s="40"/>
    </row>
    <row r="3897" spans="1:8" x14ac:dyDescent="0.25">
      <c r="A3897" s="46" t="str">
        <f t="shared" si="146"/>
        <v>3906052540432544006269</v>
      </c>
      <c r="B3897" s="41" t="s">
        <v>13683</v>
      </c>
      <c r="C3897" s="41" t="s">
        <v>1313</v>
      </c>
      <c r="D3897" s="41" t="s">
        <v>4460</v>
      </c>
      <c r="E3897" s="54">
        <v>18341.66</v>
      </c>
      <c r="F3897" s="42">
        <v>45832.597916666666</v>
      </c>
      <c r="G3897" s="40"/>
      <c r="H3897" s="40"/>
    </row>
    <row r="3898" spans="1:8" x14ac:dyDescent="0.25">
      <c r="A3898" s="46" t="str">
        <f t="shared" si="146"/>
        <v>0000038326630926000154</v>
      </c>
      <c r="B3898" s="41" t="s">
        <v>1166</v>
      </c>
      <c r="C3898" s="41" t="s">
        <v>364</v>
      </c>
      <c r="D3898" s="41" t="s">
        <v>10215</v>
      </c>
      <c r="E3898" s="54">
        <v>61650</v>
      </c>
      <c r="F3898" s="42">
        <v>45832.6</v>
      </c>
      <c r="G3898" s="40"/>
      <c r="H3898" s="40"/>
    </row>
    <row r="3899" spans="1:8" x14ac:dyDescent="0.25">
      <c r="A3899" s="46" t="str">
        <f t="shared" si="146"/>
        <v>0000140607415875000101</v>
      </c>
      <c r="B3899" s="41" t="s">
        <v>1443</v>
      </c>
      <c r="C3899" s="41" t="s">
        <v>1179</v>
      </c>
      <c r="D3899" s="41" t="s">
        <v>8058</v>
      </c>
      <c r="E3899" s="54">
        <v>2965</v>
      </c>
      <c r="F3899" s="42">
        <v>45832.603472222225</v>
      </c>
      <c r="G3899" s="40"/>
      <c r="H3899" s="40"/>
    </row>
    <row r="3900" spans="1:8" x14ac:dyDescent="0.25">
      <c r="A3900" s="46" t="str">
        <f t="shared" si="146"/>
        <v>5135291708336783000190</v>
      </c>
      <c r="B3900" s="41" t="s">
        <v>1458</v>
      </c>
      <c r="C3900" s="41" t="s">
        <v>381</v>
      </c>
      <c r="D3900" s="41" t="s">
        <v>4267</v>
      </c>
      <c r="E3900" s="54">
        <v>27544.39</v>
      </c>
      <c r="F3900" s="42">
        <v>45832.60833333333</v>
      </c>
      <c r="G3900" s="40"/>
      <c r="H3900" s="40"/>
    </row>
    <row r="3901" spans="1:8" x14ac:dyDescent="0.25">
      <c r="A3901" s="46" t="str">
        <f t="shared" si="146"/>
        <v>0000312733434173000177</v>
      </c>
      <c r="B3901" s="41" t="s">
        <v>1394</v>
      </c>
      <c r="C3901" s="41" t="s">
        <v>1393</v>
      </c>
      <c r="D3901" s="41" t="s">
        <v>6518</v>
      </c>
      <c r="E3901" s="54">
        <v>11000</v>
      </c>
      <c r="F3901" s="42">
        <v>45832.609027777777</v>
      </c>
      <c r="G3901" s="40"/>
      <c r="H3901" s="40"/>
    </row>
    <row r="3902" spans="1:8" x14ac:dyDescent="0.25">
      <c r="A3902" s="46" t="str">
        <f t="shared" si="146"/>
        <v>0018155701468594000122</v>
      </c>
      <c r="B3902" s="41" t="s">
        <v>1464</v>
      </c>
      <c r="C3902" s="41" t="s">
        <v>397</v>
      </c>
      <c r="D3902" s="41" t="s">
        <v>7023</v>
      </c>
      <c r="E3902" s="54">
        <v>35531.06</v>
      </c>
      <c r="F3902" s="42">
        <v>45832.612500000003</v>
      </c>
      <c r="G3902" s="40"/>
      <c r="H3902" s="40"/>
    </row>
    <row r="3903" spans="1:8" x14ac:dyDescent="0.25">
      <c r="A3903" s="46" t="str">
        <f t="shared" si="146"/>
        <v>0018155601468594000122</v>
      </c>
      <c r="B3903" s="41" t="s">
        <v>1463</v>
      </c>
      <c r="C3903" s="41" t="s">
        <v>397</v>
      </c>
      <c r="D3903" s="41" t="s">
        <v>7023</v>
      </c>
      <c r="E3903" s="54">
        <v>37300.65</v>
      </c>
      <c r="F3903" s="42">
        <v>45832.615277777775</v>
      </c>
      <c r="G3903" s="40"/>
      <c r="H3903" s="40"/>
    </row>
    <row r="3904" spans="1:8" x14ac:dyDescent="0.25">
      <c r="A3904" s="46" t="str">
        <f t="shared" si="146"/>
        <v>0012621033641663000144</v>
      </c>
      <c r="B3904" s="41" t="s">
        <v>1438</v>
      </c>
      <c r="C3904" s="41" t="s">
        <v>1437</v>
      </c>
      <c r="D3904" s="41" t="s">
        <v>5826</v>
      </c>
      <c r="E3904" s="54">
        <v>5700</v>
      </c>
      <c r="F3904" s="42">
        <v>45832.626388888886</v>
      </c>
      <c r="G3904" s="40"/>
      <c r="H3904" s="40"/>
    </row>
    <row r="3905" spans="1:8" x14ac:dyDescent="0.25">
      <c r="A3905" s="46" t="str">
        <f t="shared" si="146"/>
        <v>1614052540432544006269</v>
      </c>
      <c r="B3905" s="41" t="s">
        <v>13684</v>
      </c>
      <c r="C3905" s="41" t="s">
        <v>1313</v>
      </c>
      <c r="D3905" s="41" t="s">
        <v>4460</v>
      </c>
      <c r="E3905" s="54">
        <v>1844.78</v>
      </c>
      <c r="F3905" s="42">
        <v>45832.628472222219</v>
      </c>
      <c r="G3905" s="40"/>
      <c r="H3905" s="40"/>
    </row>
    <row r="3906" spans="1:8" x14ac:dyDescent="0.25">
      <c r="A3906" s="46" t="str">
        <f t="shared" ref="A3906:A3953" si="147">B3906&amp;C3906</f>
        <v>5599052440432544000147</v>
      </c>
      <c r="B3906" s="41" t="s">
        <v>13685</v>
      </c>
      <c r="C3906" s="41" t="s">
        <v>448</v>
      </c>
      <c r="D3906" s="41" t="s">
        <v>4460</v>
      </c>
      <c r="E3906" s="54">
        <v>2205.5300000000002</v>
      </c>
      <c r="F3906" s="42">
        <v>45832.629861111112</v>
      </c>
      <c r="G3906" s="40"/>
      <c r="H3906" s="40"/>
    </row>
    <row r="3907" spans="1:8" x14ac:dyDescent="0.25">
      <c r="A3907" s="46" t="str">
        <f t="shared" si="147"/>
        <v>0063856664601925000170</v>
      </c>
      <c r="B3907" s="41" t="s">
        <v>1498</v>
      </c>
      <c r="C3907" s="41" t="s">
        <v>1492</v>
      </c>
      <c r="D3907" s="41" t="s">
        <v>10411</v>
      </c>
      <c r="E3907" s="54">
        <v>431.87</v>
      </c>
      <c r="F3907" s="42">
        <v>45832.634722222225</v>
      </c>
      <c r="G3907" s="40"/>
      <c r="H3907" s="40"/>
    </row>
    <row r="3908" spans="1:8" x14ac:dyDescent="0.25">
      <c r="A3908" s="46" t="str">
        <f t="shared" si="147"/>
        <v>0063749764601925000170</v>
      </c>
      <c r="B3908" s="41" t="s">
        <v>1493</v>
      </c>
      <c r="C3908" s="41" t="s">
        <v>1492</v>
      </c>
      <c r="D3908" s="41" t="s">
        <v>10411</v>
      </c>
      <c r="E3908" s="54">
        <v>260</v>
      </c>
      <c r="F3908" s="42">
        <v>45832.638194444444</v>
      </c>
      <c r="G3908" s="40"/>
      <c r="H3908" s="40"/>
    </row>
    <row r="3909" spans="1:8" x14ac:dyDescent="0.25">
      <c r="A3909" s="46" t="str">
        <f t="shared" si="147"/>
        <v>00001151R43965130000171</v>
      </c>
      <c r="B3909" s="41" t="s">
        <v>13686</v>
      </c>
      <c r="C3909" s="41" t="s">
        <v>315</v>
      </c>
      <c r="D3909" s="41" t="s">
        <v>3343</v>
      </c>
      <c r="E3909" s="54">
        <v>0</v>
      </c>
      <c r="F3909" s="42">
        <v>45832.642361111109</v>
      </c>
      <c r="G3909" s="40"/>
      <c r="H3909" s="40"/>
    </row>
    <row r="3910" spans="1:8" x14ac:dyDescent="0.25">
      <c r="A3910" s="46" t="str">
        <f t="shared" si="147"/>
        <v>1199052540432544000147</v>
      </c>
      <c r="B3910" s="41" t="s">
        <v>13687</v>
      </c>
      <c r="C3910" s="41" t="s">
        <v>448</v>
      </c>
      <c r="D3910" s="41" t="s">
        <v>4460</v>
      </c>
      <c r="E3910" s="54">
        <v>3370.45</v>
      </c>
      <c r="F3910" s="42">
        <v>45832.647222222222</v>
      </c>
      <c r="G3910" s="40"/>
      <c r="H3910" s="40"/>
    </row>
    <row r="3911" spans="1:8" x14ac:dyDescent="0.25">
      <c r="A3911" s="46" t="str">
        <f t="shared" si="147"/>
        <v>0003365142334193000167</v>
      </c>
      <c r="B3911" s="41" t="s">
        <v>13688</v>
      </c>
      <c r="C3911" s="41" t="s">
        <v>13689</v>
      </c>
      <c r="D3911" s="41" t="s">
        <v>13690</v>
      </c>
      <c r="E3911" s="54">
        <v>1897.5</v>
      </c>
      <c r="F3911" s="42">
        <v>45832.65</v>
      </c>
      <c r="G3911" s="40"/>
      <c r="H3911" s="40"/>
    </row>
    <row r="3912" spans="1:8" x14ac:dyDescent="0.25">
      <c r="A3912" s="46" t="str">
        <f t="shared" si="147"/>
        <v>2097-2525040044SELFBOOKING</v>
      </c>
      <c r="B3912" s="41" t="s">
        <v>13691</v>
      </c>
      <c r="C3912" s="41" t="s">
        <v>12603</v>
      </c>
      <c r="D3912" s="41" t="s">
        <v>12604</v>
      </c>
      <c r="E3912" s="54">
        <v>1507.05</v>
      </c>
      <c r="F3912" s="42">
        <v>45833.041666666664</v>
      </c>
      <c r="G3912" s="40"/>
      <c r="H3912" s="40"/>
    </row>
    <row r="3913" spans="1:8" x14ac:dyDescent="0.25">
      <c r="A3913" s="46" t="str">
        <f t="shared" si="147"/>
        <v>2374-2525040112SELFBOOKING</v>
      </c>
      <c r="B3913" s="41" t="s">
        <v>13692</v>
      </c>
      <c r="C3913" s="41" t="s">
        <v>12603</v>
      </c>
      <c r="D3913" s="41" t="s">
        <v>12604</v>
      </c>
      <c r="E3913" s="54">
        <v>5123.79</v>
      </c>
      <c r="F3913" s="42">
        <v>45833.042361111111</v>
      </c>
      <c r="G3913" s="40"/>
      <c r="H3913" s="40"/>
    </row>
    <row r="3914" spans="1:8" x14ac:dyDescent="0.25">
      <c r="A3914" s="46" t="str">
        <f t="shared" si="147"/>
        <v>50433-2525040136SELFBOOKING</v>
      </c>
      <c r="B3914" s="41" t="s">
        <v>13693</v>
      </c>
      <c r="C3914" s="41" t="s">
        <v>12603</v>
      </c>
      <c r="D3914" s="41" t="s">
        <v>12604</v>
      </c>
      <c r="E3914" s="54">
        <v>2463.67</v>
      </c>
      <c r="F3914" s="42">
        <v>45833.042361111111</v>
      </c>
      <c r="G3914" s="40"/>
      <c r="H3914" s="40"/>
    </row>
    <row r="3915" spans="1:8" x14ac:dyDescent="0.25">
      <c r="A3915" s="46" t="str">
        <f t="shared" si="147"/>
        <v>50436-2525040149SELFBOOKING</v>
      </c>
      <c r="B3915" s="41" t="s">
        <v>13694</v>
      </c>
      <c r="C3915" s="41" t="s">
        <v>12603</v>
      </c>
      <c r="D3915" s="41" t="s">
        <v>12604</v>
      </c>
      <c r="E3915" s="54">
        <v>596.85</v>
      </c>
      <c r="F3915" s="42">
        <v>45833.042361111111</v>
      </c>
      <c r="G3915" s="40"/>
      <c r="H3915" s="40"/>
    </row>
    <row r="3916" spans="1:8" x14ac:dyDescent="0.25">
      <c r="A3916" s="46" t="str">
        <f t="shared" si="147"/>
        <v>50436-2525040158SELFBOOKING</v>
      </c>
      <c r="B3916" s="41" t="s">
        <v>13695</v>
      </c>
      <c r="C3916" s="41" t="s">
        <v>12603</v>
      </c>
      <c r="D3916" s="41" t="s">
        <v>12604</v>
      </c>
      <c r="E3916" s="54">
        <v>582.79</v>
      </c>
      <c r="F3916" s="42">
        <v>45833.043055555558</v>
      </c>
      <c r="G3916" s="40"/>
      <c r="H3916" s="40"/>
    </row>
    <row r="3917" spans="1:8" x14ac:dyDescent="0.25">
      <c r="A3917" s="46" t="str">
        <f t="shared" si="147"/>
        <v>50436-2525040207SELFBOOKING</v>
      </c>
      <c r="B3917" s="41" t="s">
        <v>13696</v>
      </c>
      <c r="C3917" s="41" t="s">
        <v>12603</v>
      </c>
      <c r="D3917" s="41" t="s">
        <v>12604</v>
      </c>
      <c r="E3917" s="54">
        <v>585.85</v>
      </c>
      <c r="F3917" s="42">
        <v>45833.043055555558</v>
      </c>
      <c r="G3917" s="40"/>
      <c r="H3917" s="40"/>
    </row>
    <row r="3918" spans="1:8" x14ac:dyDescent="0.25">
      <c r="A3918" s="46" t="str">
        <f t="shared" si="147"/>
        <v>50436-2525040216SELFBOOKING</v>
      </c>
      <c r="B3918" s="41" t="s">
        <v>13697</v>
      </c>
      <c r="C3918" s="41" t="s">
        <v>12603</v>
      </c>
      <c r="D3918" s="41" t="s">
        <v>12604</v>
      </c>
      <c r="E3918" s="54">
        <v>710.25</v>
      </c>
      <c r="F3918" s="42">
        <v>45833.043055555558</v>
      </c>
      <c r="G3918" s="40"/>
      <c r="H3918" s="40"/>
    </row>
    <row r="3919" spans="1:8" x14ac:dyDescent="0.25">
      <c r="A3919" s="46" t="str">
        <f t="shared" si="147"/>
        <v>50438-2525040226SELFBOOKING</v>
      </c>
      <c r="B3919" s="41" t="s">
        <v>13698</v>
      </c>
      <c r="C3919" s="41" t="s">
        <v>12603</v>
      </c>
      <c r="D3919" s="41" t="s">
        <v>12604</v>
      </c>
      <c r="E3919" s="54">
        <v>2524.52</v>
      </c>
      <c r="F3919" s="42">
        <v>45833.043055555558</v>
      </c>
      <c r="G3919" s="40"/>
      <c r="H3919" s="40"/>
    </row>
    <row r="3920" spans="1:8" x14ac:dyDescent="0.25">
      <c r="A3920" s="46" t="str">
        <f t="shared" si="147"/>
        <v>1507-2525040235SELFBOOKING</v>
      </c>
      <c r="B3920" s="41" t="s">
        <v>13699</v>
      </c>
      <c r="C3920" s="41" t="s">
        <v>12603</v>
      </c>
      <c r="D3920" s="41" t="s">
        <v>12604</v>
      </c>
      <c r="E3920" s="54">
        <v>1594.11</v>
      </c>
      <c r="F3920" s="42">
        <v>45833.043055555558</v>
      </c>
      <c r="G3920" s="40"/>
      <c r="H3920" s="40"/>
    </row>
    <row r="3921" spans="1:8" x14ac:dyDescent="0.25">
      <c r="A3921" s="46" t="str">
        <f t="shared" si="147"/>
        <v>1507-2525040243SELFBOOKING</v>
      </c>
      <c r="B3921" s="41" t="s">
        <v>13700</v>
      </c>
      <c r="C3921" s="41" t="s">
        <v>12603</v>
      </c>
      <c r="D3921" s="41" t="s">
        <v>12604</v>
      </c>
      <c r="E3921" s="54">
        <v>2425.4499999999998</v>
      </c>
      <c r="F3921" s="42">
        <v>45833.043055555558</v>
      </c>
      <c r="G3921" s="40"/>
      <c r="H3921" s="40"/>
    </row>
    <row r="3922" spans="1:8" x14ac:dyDescent="0.25">
      <c r="A3922" s="46" t="str">
        <f t="shared" si="147"/>
        <v>50436-2525040252SELFBOOKING</v>
      </c>
      <c r="B3922" s="41" t="s">
        <v>13701</v>
      </c>
      <c r="C3922" s="41" t="s">
        <v>12603</v>
      </c>
      <c r="D3922" s="41" t="s">
        <v>12604</v>
      </c>
      <c r="E3922" s="54">
        <v>1483.67</v>
      </c>
      <c r="F3922" s="42">
        <v>45833.043055555558</v>
      </c>
      <c r="G3922" s="40"/>
      <c r="H3922" s="40"/>
    </row>
    <row r="3923" spans="1:8" x14ac:dyDescent="0.25">
      <c r="A3923" s="46" t="str">
        <f t="shared" si="147"/>
        <v>1533-2525040303SELFBOOKING</v>
      </c>
      <c r="B3923" s="41" t="s">
        <v>13702</v>
      </c>
      <c r="C3923" s="41" t="s">
        <v>12603</v>
      </c>
      <c r="D3923" s="41" t="s">
        <v>12604</v>
      </c>
      <c r="E3923" s="54">
        <v>2122.37</v>
      </c>
      <c r="F3923" s="42">
        <v>45833.043749999997</v>
      </c>
      <c r="G3923" s="40"/>
      <c r="H3923" s="40"/>
    </row>
    <row r="3924" spans="1:8" x14ac:dyDescent="0.25">
      <c r="A3924" s="46" t="str">
        <f t="shared" si="147"/>
        <v>1732-2525040318SELFBOOKING</v>
      </c>
      <c r="B3924" s="41" t="s">
        <v>13703</v>
      </c>
      <c r="C3924" s="41" t="s">
        <v>12603</v>
      </c>
      <c r="D3924" s="41" t="s">
        <v>12604</v>
      </c>
      <c r="E3924" s="54">
        <v>2520.62</v>
      </c>
      <c r="F3924" s="42">
        <v>45833.043749999997</v>
      </c>
      <c r="G3924" s="40"/>
      <c r="H3924" s="40"/>
    </row>
    <row r="3925" spans="1:8" x14ac:dyDescent="0.25">
      <c r="A3925" s="46" t="str">
        <f t="shared" si="147"/>
        <v>2217-2525040330SELFBOOKING</v>
      </c>
      <c r="B3925" s="41" t="s">
        <v>13704</v>
      </c>
      <c r="C3925" s="41" t="s">
        <v>12603</v>
      </c>
      <c r="D3925" s="41" t="s">
        <v>12604</v>
      </c>
      <c r="E3925" s="54">
        <v>5614.41</v>
      </c>
      <c r="F3925" s="42">
        <v>45833.043749999997</v>
      </c>
      <c r="G3925" s="40"/>
      <c r="H3925" s="40"/>
    </row>
    <row r="3926" spans="1:8" x14ac:dyDescent="0.25">
      <c r="A3926" s="46" t="str">
        <f t="shared" si="147"/>
        <v>1287-2525040339SELFBOOKING</v>
      </c>
      <c r="B3926" s="41" t="s">
        <v>13705</v>
      </c>
      <c r="C3926" s="41" t="s">
        <v>12603</v>
      </c>
      <c r="D3926" s="41" t="s">
        <v>12604</v>
      </c>
      <c r="E3926" s="54">
        <v>5614.41</v>
      </c>
      <c r="F3926" s="42">
        <v>45833.043749999997</v>
      </c>
      <c r="G3926" s="40"/>
      <c r="H3926" s="40"/>
    </row>
    <row r="3927" spans="1:8" x14ac:dyDescent="0.25">
      <c r="A3927" s="46" t="str">
        <f t="shared" si="147"/>
        <v>1322-2525040353SELFBOOKING</v>
      </c>
      <c r="B3927" s="41" t="s">
        <v>13706</v>
      </c>
      <c r="C3927" s="41" t="s">
        <v>12603</v>
      </c>
      <c r="D3927" s="41" t="s">
        <v>12604</v>
      </c>
      <c r="E3927" s="54">
        <v>952.83</v>
      </c>
      <c r="F3927" s="42">
        <v>45833.043749999997</v>
      </c>
      <c r="G3927" s="40"/>
      <c r="H3927" s="40"/>
    </row>
    <row r="3928" spans="1:8" x14ac:dyDescent="0.25">
      <c r="A3928" s="46" t="str">
        <f t="shared" si="147"/>
        <v>0000146302853446000194</v>
      </c>
      <c r="B3928" s="41" t="s">
        <v>13707</v>
      </c>
      <c r="C3928" s="41" t="s">
        <v>487</v>
      </c>
      <c r="D3928" s="41" t="s">
        <v>6234</v>
      </c>
      <c r="E3928" s="54">
        <v>132502.37</v>
      </c>
      <c r="F3928" s="42">
        <v>45833.334722222222</v>
      </c>
      <c r="G3928" s="40"/>
      <c r="H3928" s="40"/>
    </row>
    <row r="3929" spans="1:8" x14ac:dyDescent="0.25">
      <c r="A3929" s="46" t="str">
        <f t="shared" si="147"/>
        <v>0001465202932706000117</v>
      </c>
      <c r="B3929" s="41" t="s">
        <v>1475</v>
      </c>
      <c r="C3929" s="41" t="s">
        <v>405</v>
      </c>
      <c r="D3929" s="41" t="s">
        <v>8355</v>
      </c>
      <c r="E3929" s="54">
        <v>70686.070000000007</v>
      </c>
      <c r="F3929" s="42">
        <v>45833.338194444441</v>
      </c>
      <c r="G3929" s="40"/>
      <c r="H3929" s="40"/>
    </row>
    <row r="3930" spans="1:8" x14ac:dyDescent="0.25">
      <c r="A3930" s="46" t="str">
        <f t="shared" si="147"/>
        <v>0000512803165888000100</v>
      </c>
      <c r="B3930" s="41" t="s">
        <v>13708</v>
      </c>
      <c r="C3930" s="41" t="s">
        <v>2200</v>
      </c>
      <c r="D3930" s="41" t="s">
        <v>10497</v>
      </c>
      <c r="E3930" s="54">
        <v>2500</v>
      </c>
      <c r="F3930" s="42">
        <v>45833.340277777781</v>
      </c>
      <c r="G3930" s="40"/>
      <c r="H3930" s="40"/>
    </row>
    <row r="3931" spans="1:8" x14ac:dyDescent="0.25">
      <c r="A3931" s="46" t="str">
        <f t="shared" si="147"/>
        <v>00260834R00028986003476</v>
      </c>
      <c r="B3931" s="41" t="s">
        <v>13709</v>
      </c>
      <c r="C3931" s="41" t="s">
        <v>899</v>
      </c>
      <c r="D3931" s="41" t="s">
        <v>5202</v>
      </c>
      <c r="E3931" s="54">
        <v>591.32000000000005</v>
      </c>
      <c r="F3931" s="42">
        <v>45833.399305555555</v>
      </c>
      <c r="G3931" s="40"/>
      <c r="H3931" s="40"/>
    </row>
    <row r="3932" spans="1:8" x14ac:dyDescent="0.25">
      <c r="A3932" s="46" t="str">
        <f t="shared" si="147"/>
        <v>2011836305506560000136</v>
      </c>
      <c r="B3932" s="41" t="s">
        <v>13710</v>
      </c>
      <c r="C3932" s="41" t="s">
        <v>7867</v>
      </c>
      <c r="D3932" s="41" t="s">
        <v>7868</v>
      </c>
      <c r="E3932" s="54">
        <v>3500</v>
      </c>
      <c r="F3932" s="42">
        <v>45833.47152777778</v>
      </c>
      <c r="G3932" s="40"/>
      <c r="H3932" s="40"/>
    </row>
    <row r="3933" spans="1:8" x14ac:dyDescent="0.25">
      <c r="A3933" s="46" t="str">
        <f t="shared" si="147"/>
        <v>0000030608529788000130</v>
      </c>
      <c r="B3933" s="41" t="s">
        <v>1506</v>
      </c>
      <c r="C3933" s="41" t="s">
        <v>1061</v>
      </c>
      <c r="D3933" s="41" t="s">
        <v>10407</v>
      </c>
      <c r="E3933" s="54">
        <v>231671.56</v>
      </c>
      <c r="F3933" s="42">
        <v>45833.474305555559</v>
      </c>
      <c r="G3933" s="40"/>
      <c r="H3933" s="40"/>
    </row>
    <row r="3934" spans="1:8" x14ac:dyDescent="0.25">
      <c r="A3934" s="46" t="str">
        <f t="shared" si="147"/>
        <v>0000113919540230000171</v>
      </c>
      <c r="B3934" s="41" t="s">
        <v>1500</v>
      </c>
      <c r="C3934" s="41" t="s">
        <v>356</v>
      </c>
      <c r="D3934" s="41" t="s">
        <v>3298</v>
      </c>
      <c r="E3934" s="54">
        <v>27740</v>
      </c>
      <c r="F3934" s="42">
        <v>45833.477083333331</v>
      </c>
      <c r="G3934" s="40"/>
      <c r="H3934" s="40"/>
    </row>
    <row r="3935" spans="1:8" x14ac:dyDescent="0.25">
      <c r="A3935" s="46" t="str">
        <f t="shared" si="147"/>
        <v>0000098639872381000134</v>
      </c>
      <c r="B3935" s="41" t="s">
        <v>1502</v>
      </c>
      <c r="C3935" s="41" t="s">
        <v>477</v>
      </c>
      <c r="D3935" s="41" t="s">
        <v>5523</v>
      </c>
      <c r="E3935" s="54">
        <v>3761.24</v>
      </c>
      <c r="F3935" s="42">
        <v>45833.482638888891</v>
      </c>
      <c r="G3935" s="40"/>
      <c r="H3935" s="40"/>
    </row>
    <row r="3936" spans="1:8" x14ac:dyDescent="0.25">
      <c r="A3936" s="46" t="str">
        <f t="shared" si="147"/>
        <v>0000113819540230000171</v>
      </c>
      <c r="B3936" s="41" t="s">
        <v>1499</v>
      </c>
      <c r="C3936" s="41" t="s">
        <v>356</v>
      </c>
      <c r="D3936" s="41" t="s">
        <v>3298</v>
      </c>
      <c r="E3936" s="54">
        <v>29990</v>
      </c>
      <c r="F3936" s="42">
        <v>45833.488194444442</v>
      </c>
      <c r="G3936" s="40"/>
      <c r="H3936" s="40"/>
    </row>
    <row r="3937" spans="1:8" x14ac:dyDescent="0.25">
      <c r="A3937" s="46" t="str">
        <f t="shared" si="147"/>
        <v>2011838005506560000136</v>
      </c>
      <c r="B3937" s="41" t="s">
        <v>13711</v>
      </c>
      <c r="C3937" s="41" t="s">
        <v>7867</v>
      </c>
      <c r="D3937" s="41" t="s">
        <v>7868</v>
      </c>
      <c r="E3937" s="54">
        <v>3500</v>
      </c>
      <c r="F3937" s="42">
        <v>45833.493750000001</v>
      </c>
      <c r="G3937" s="40"/>
      <c r="H3937" s="40"/>
    </row>
    <row r="3938" spans="1:8" x14ac:dyDescent="0.25">
      <c r="A3938" s="46" t="str">
        <f t="shared" si="147"/>
        <v>0298601033555921000170</v>
      </c>
      <c r="B3938" s="41" t="s">
        <v>13712</v>
      </c>
      <c r="C3938" s="41" t="s">
        <v>5572</v>
      </c>
      <c r="D3938" s="41" t="s">
        <v>5573</v>
      </c>
      <c r="E3938" s="54">
        <v>1664.4</v>
      </c>
      <c r="F3938" s="42">
        <v>45833.61041666667</v>
      </c>
      <c r="G3938" s="40"/>
      <c r="H3938" s="40"/>
    </row>
    <row r="3939" spans="1:8" x14ac:dyDescent="0.25">
      <c r="A3939" s="46" t="str">
        <f t="shared" si="147"/>
        <v xml:space="preserve">0063902464601925000502  </v>
      </c>
      <c r="B3939" s="41" t="s">
        <v>13713</v>
      </c>
      <c r="C3939" s="41" t="s">
        <v>1695</v>
      </c>
      <c r="D3939" s="41" t="s">
        <v>10411</v>
      </c>
      <c r="E3939" s="54">
        <v>618.37</v>
      </c>
      <c r="F3939" s="42">
        <v>45833.615972222222</v>
      </c>
      <c r="G3939" s="40"/>
      <c r="H3939" s="40"/>
    </row>
    <row r="3940" spans="1:8" x14ac:dyDescent="0.25">
      <c r="A3940" s="46" t="str">
        <f t="shared" si="147"/>
        <v>0001222707945678000609</v>
      </c>
      <c r="B3940" s="41" t="s">
        <v>1504</v>
      </c>
      <c r="C3940" s="41" t="s">
        <v>367</v>
      </c>
      <c r="D3940" s="41" t="s">
        <v>9018</v>
      </c>
      <c r="E3940" s="54">
        <v>74295.69</v>
      </c>
      <c r="F3940" s="42">
        <v>45833.616666666669</v>
      </c>
      <c r="G3940" s="40"/>
      <c r="H3940" s="40"/>
    </row>
    <row r="3941" spans="1:8" x14ac:dyDescent="0.25">
      <c r="A3941" s="46" t="str">
        <f t="shared" si="147"/>
        <v>DESP#000057562790</v>
      </c>
      <c r="B3941" s="41" t="s">
        <v>13714</v>
      </c>
      <c r="C3941" s="41"/>
      <c r="D3941" s="41" t="s">
        <v>12037</v>
      </c>
      <c r="E3941" s="54">
        <v>0</v>
      </c>
      <c r="F3941" s="42">
        <v>45833.621527777781</v>
      </c>
      <c r="G3941" s="40"/>
      <c r="H3941" s="40"/>
    </row>
    <row r="3942" spans="1:8" x14ac:dyDescent="0.25">
      <c r="A3942" s="46" t="str">
        <f t="shared" si="147"/>
        <v>DESP#000057562799</v>
      </c>
      <c r="B3942" s="41" t="s">
        <v>13715</v>
      </c>
      <c r="C3942" s="41"/>
      <c r="D3942" s="41" t="s">
        <v>12502</v>
      </c>
      <c r="E3942" s="54">
        <v>0</v>
      </c>
      <c r="F3942" s="42">
        <v>45833.621527777781</v>
      </c>
      <c r="G3942" s="40"/>
      <c r="H3942" s="40"/>
    </row>
    <row r="3943" spans="1:8" x14ac:dyDescent="0.25">
      <c r="A3943" s="46" t="str">
        <f t="shared" si="147"/>
        <v>DESP#000058103418</v>
      </c>
      <c r="B3943" s="41" t="s">
        <v>13716</v>
      </c>
      <c r="C3943" s="41"/>
      <c r="D3943" s="41" t="s">
        <v>13717</v>
      </c>
      <c r="E3943" s="54">
        <v>723.43</v>
      </c>
      <c r="F3943" s="42">
        <v>45833.621527777781</v>
      </c>
      <c r="G3943" s="40"/>
      <c r="H3943" s="40"/>
    </row>
    <row r="3944" spans="1:8" x14ac:dyDescent="0.25">
      <c r="A3944" s="46" t="str">
        <f t="shared" si="147"/>
        <v>DESP#000058122011</v>
      </c>
      <c r="B3944" s="41" t="s">
        <v>13718</v>
      </c>
      <c r="C3944" s="41"/>
      <c r="D3944" s="41" t="s">
        <v>12759</v>
      </c>
      <c r="E3944" s="54">
        <v>375.69</v>
      </c>
      <c r="F3944" s="42">
        <v>45833.621527777781</v>
      </c>
      <c r="G3944" s="40"/>
      <c r="H3944" s="40"/>
    </row>
    <row r="3945" spans="1:8" x14ac:dyDescent="0.25">
      <c r="A3945" s="46" t="str">
        <f t="shared" si="147"/>
        <v>DESP#000058122813</v>
      </c>
      <c r="B3945" s="41" t="s">
        <v>13719</v>
      </c>
      <c r="C3945" s="41"/>
      <c r="D3945" s="41" t="s">
        <v>11878</v>
      </c>
      <c r="E3945" s="54">
        <v>1039.94</v>
      </c>
      <c r="F3945" s="42">
        <v>45833.621527777781</v>
      </c>
      <c r="G3945" s="40"/>
      <c r="H3945" s="40"/>
    </row>
    <row r="3946" spans="1:8" x14ac:dyDescent="0.25">
      <c r="A3946" s="46" t="str">
        <f t="shared" si="147"/>
        <v>DESP#000058130905</v>
      </c>
      <c r="B3946" s="41" t="s">
        <v>13720</v>
      </c>
      <c r="C3946" s="41"/>
      <c r="D3946" s="41" t="s">
        <v>12359</v>
      </c>
      <c r="E3946" s="54">
        <v>598.55999999999995</v>
      </c>
      <c r="F3946" s="42">
        <v>45833.621527777781</v>
      </c>
      <c r="G3946" s="40"/>
      <c r="H3946" s="40"/>
    </row>
    <row r="3947" spans="1:8" x14ac:dyDescent="0.25">
      <c r="A3947" s="46" t="str">
        <f t="shared" si="147"/>
        <v>DESP#000058152728</v>
      </c>
      <c r="B3947" s="41" t="s">
        <v>13721</v>
      </c>
      <c r="C3947" s="41"/>
      <c r="D3947" s="41" t="s">
        <v>12039</v>
      </c>
      <c r="E3947" s="54">
        <v>842.16</v>
      </c>
      <c r="F3947" s="42">
        <v>45833.621527777781</v>
      </c>
      <c r="G3947" s="40"/>
      <c r="H3947" s="40"/>
    </row>
    <row r="3948" spans="1:8" x14ac:dyDescent="0.25">
      <c r="A3948" s="46" t="str">
        <f t="shared" si="147"/>
        <v>DESP#000058152741</v>
      </c>
      <c r="B3948" s="41" t="s">
        <v>13722</v>
      </c>
      <c r="C3948" s="41"/>
      <c r="D3948" s="41" t="s">
        <v>12041</v>
      </c>
      <c r="E3948" s="54">
        <v>405.83</v>
      </c>
      <c r="F3948" s="42">
        <v>45833.621527777781</v>
      </c>
      <c r="G3948" s="40"/>
      <c r="H3948" s="40"/>
    </row>
    <row r="3949" spans="1:8" x14ac:dyDescent="0.25">
      <c r="A3949" s="46" t="str">
        <f t="shared" si="147"/>
        <v>DESP#000058152766</v>
      </c>
      <c r="B3949" s="41" t="s">
        <v>13723</v>
      </c>
      <c r="C3949" s="41"/>
      <c r="D3949" s="41" t="s">
        <v>12045</v>
      </c>
      <c r="E3949" s="54">
        <v>852.69</v>
      </c>
      <c r="F3949" s="42">
        <v>45833.621527777781</v>
      </c>
      <c r="G3949" s="40"/>
      <c r="H3949" s="40"/>
    </row>
    <row r="3950" spans="1:8" x14ac:dyDescent="0.25">
      <c r="A3950" s="46" t="str">
        <f t="shared" si="147"/>
        <v>DESP#000058152779</v>
      </c>
      <c r="B3950" s="41" t="s">
        <v>13724</v>
      </c>
      <c r="C3950" s="41"/>
      <c r="D3950" s="41" t="s">
        <v>11887</v>
      </c>
      <c r="E3950" s="54">
        <v>914.76</v>
      </c>
      <c r="F3950" s="42">
        <v>45833.621527777781</v>
      </c>
      <c r="G3950" s="40"/>
      <c r="H3950" s="40"/>
    </row>
    <row r="3951" spans="1:8" x14ac:dyDescent="0.25">
      <c r="A3951" s="46" t="str">
        <f t="shared" si="147"/>
        <v>DESP#000058152792</v>
      </c>
      <c r="B3951" s="41" t="s">
        <v>13725</v>
      </c>
      <c r="C3951" s="41"/>
      <c r="D3951" s="41" t="s">
        <v>12048</v>
      </c>
      <c r="E3951" s="54">
        <v>1228.1500000000001</v>
      </c>
      <c r="F3951" s="42">
        <v>45833.621527777781</v>
      </c>
      <c r="G3951" s="40"/>
      <c r="H3951" s="40"/>
    </row>
    <row r="3952" spans="1:8" x14ac:dyDescent="0.25">
      <c r="A3952" s="46" t="str">
        <f t="shared" si="147"/>
        <v>DESP#000058155442</v>
      </c>
      <c r="B3952" s="41" t="s">
        <v>13726</v>
      </c>
      <c r="C3952" s="41"/>
      <c r="D3952" s="41" t="s">
        <v>13727</v>
      </c>
      <c r="E3952" s="54">
        <v>64.98</v>
      </c>
      <c r="F3952" s="42">
        <v>45833.621527777781</v>
      </c>
      <c r="G3952" s="40"/>
      <c r="H3952" s="40"/>
    </row>
    <row r="3953" spans="1:8" x14ac:dyDescent="0.25">
      <c r="A3953" s="46" t="str">
        <f t="shared" si="147"/>
        <v>DESP#000058159867</v>
      </c>
      <c r="B3953" s="41" t="s">
        <v>13728</v>
      </c>
      <c r="C3953" s="41"/>
      <c r="D3953" s="41" t="s">
        <v>12965</v>
      </c>
      <c r="E3953" s="54">
        <v>228.99</v>
      </c>
      <c r="F3953" s="42">
        <v>45833.621527777781</v>
      </c>
      <c r="G3953" s="40"/>
      <c r="H3953" s="40"/>
    </row>
    <row r="3954" spans="1:8" x14ac:dyDescent="0.25">
      <c r="A3954" s="46" t="str">
        <f t="shared" ref="A3954:A4006" si="148">B3954&amp;C3954</f>
        <v>DESP#000058227445</v>
      </c>
      <c r="B3954" s="41" t="s">
        <v>13729</v>
      </c>
      <c r="C3954" s="41"/>
      <c r="D3954" s="41" t="s">
        <v>12052</v>
      </c>
      <c r="E3954" s="54">
        <v>925.65</v>
      </c>
      <c r="F3954" s="42">
        <v>45833.621527777781</v>
      </c>
      <c r="G3954" s="40"/>
      <c r="H3954" s="40"/>
    </row>
    <row r="3955" spans="1:8" x14ac:dyDescent="0.25">
      <c r="A3955" s="46" t="str">
        <f t="shared" si="148"/>
        <v>DESP#000058227529</v>
      </c>
      <c r="B3955" s="41" t="s">
        <v>13730</v>
      </c>
      <c r="C3955" s="41"/>
      <c r="D3955" s="41" t="s">
        <v>13731</v>
      </c>
      <c r="E3955" s="54">
        <v>42.37</v>
      </c>
      <c r="F3955" s="42">
        <v>45833.621527777781</v>
      </c>
      <c r="G3955" s="40"/>
      <c r="H3955" s="40"/>
    </row>
    <row r="3956" spans="1:8" x14ac:dyDescent="0.25">
      <c r="A3956" s="46" t="str">
        <f t="shared" si="148"/>
        <v>DESP#000058227597</v>
      </c>
      <c r="B3956" s="41" t="s">
        <v>13732</v>
      </c>
      <c r="C3956" s="41"/>
      <c r="D3956" s="41" t="s">
        <v>12060</v>
      </c>
      <c r="E3956" s="54">
        <v>188.76</v>
      </c>
      <c r="F3956" s="42">
        <v>45833.621527777781</v>
      </c>
      <c r="G3956" s="40"/>
      <c r="H3956" s="40"/>
    </row>
    <row r="3957" spans="1:8" x14ac:dyDescent="0.25">
      <c r="A3957" s="46" t="str">
        <f t="shared" si="148"/>
        <v>DESP#000058227636</v>
      </c>
      <c r="B3957" s="41" t="s">
        <v>13733</v>
      </c>
      <c r="C3957" s="41"/>
      <c r="D3957" s="41" t="s">
        <v>12066</v>
      </c>
      <c r="E3957" s="54">
        <v>689.7</v>
      </c>
      <c r="F3957" s="42">
        <v>45833.621527777781</v>
      </c>
      <c r="G3957" s="40"/>
      <c r="H3957" s="40"/>
    </row>
    <row r="3958" spans="1:8" x14ac:dyDescent="0.25">
      <c r="A3958" s="46" t="str">
        <f t="shared" si="148"/>
        <v>DESP#000058227664</v>
      </c>
      <c r="B3958" s="41" t="s">
        <v>13734</v>
      </c>
      <c r="C3958" s="41"/>
      <c r="D3958" s="41" t="s">
        <v>11885</v>
      </c>
      <c r="E3958" s="54">
        <v>1186.8900000000001</v>
      </c>
      <c r="F3958" s="42">
        <v>45833.621527777781</v>
      </c>
      <c r="G3958" s="40"/>
      <c r="H3958" s="40"/>
    </row>
    <row r="3959" spans="1:8" x14ac:dyDescent="0.25">
      <c r="A3959" s="46" t="str">
        <f t="shared" si="148"/>
        <v>DESP#000058227677</v>
      </c>
      <c r="B3959" s="41" t="s">
        <v>13735</v>
      </c>
      <c r="C3959" s="41"/>
      <c r="D3959" s="41" t="s">
        <v>12071</v>
      </c>
      <c r="E3959" s="54">
        <v>800.42</v>
      </c>
      <c r="F3959" s="42">
        <v>45833.621527777781</v>
      </c>
      <c r="G3959" s="40"/>
      <c r="H3959" s="40"/>
    </row>
    <row r="3960" spans="1:8" x14ac:dyDescent="0.25">
      <c r="A3960" s="46" t="str">
        <f t="shared" si="148"/>
        <v>DESP#000058227715</v>
      </c>
      <c r="B3960" s="41" t="s">
        <v>13736</v>
      </c>
      <c r="C3960" s="41"/>
      <c r="D3960" s="41" t="s">
        <v>12075</v>
      </c>
      <c r="E3960" s="54">
        <v>2274.8000000000002</v>
      </c>
      <c r="F3960" s="42">
        <v>45833.621527777781</v>
      </c>
      <c r="G3960" s="40"/>
      <c r="H3960" s="40"/>
    </row>
    <row r="3961" spans="1:8" x14ac:dyDescent="0.25">
      <c r="A3961" s="46" t="str">
        <f t="shared" si="148"/>
        <v>DESP#000058227772</v>
      </c>
      <c r="B3961" s="41" t="s">
        <v>13737</v>
      </c>
      <c r="C3961" s="41"/>
      <c r="D3961" s="41" t="s">
        <v>12079</v>
      </c>
      <c r="E3961" s="54">
        <v>1223.55</v>
      </c>
      <c r="F3961" s="42">
        <v>45833.621527777781</v>
      </c>
      <c r="G3961" s="40"/>
      <c r="H3961" s="40"/>
    </row>
    <row r="3962" spans="1:8" x14ac:dyDescent="0.25">
      <c r="A3962" s="46" t="str">
        <f t="shared" si="148"/>
        <v>DESP#000058227936</v>
      </c>
      <c r="B3962" s="41" t="s">
        <v>13738</v>
      </c>
      <c r="C3962" s="41"/>
      <c r="D3962" s="41" t="s">
        <v>12050</v>
      </c>
      <c r="E3962" s="54">
        <v>186</v>
      </c>
      <c r="F3962" s="42">
        <v>45833.621527777781</v>
      </c>
      <c r="G3962" s="40"/>
      <c r="H3962" s="40"/>
    </row>
    <row r="3963" spans="1:8" x14ac:dyDescent="0.25">
      <c r="A3963" s="46" t="str">
        <f t="shared" si="148"/>
        <v>0000485901045397000109</v>
      </c>
      <c r="B3963" s="41" t="s">
        <v>389</v>
      </c>
      <c r="C3963" s="41" t="s">
        <v>3176</v>
      </c>
      <c r="D3963" s="41" t="s">
        <v>3177</v>
      </c>
      <c r="E3963" s="54">
        <v>2634</v>
      </c>
      <c r="F3963" s="42">
        <v>45833.664583333331</v>
      </c>
      <c r="G3963" s="40"/>
      <c r="H3963" s="40"/>
    </row>
    <row r="3964" spans="1:8" x14ac:dyDescent="0.25">
      <c r="A3964" s="46" t="str">
        <f t="shared" si="148"/>
        <v>0000024236581531000162</v>
      </c>
      <c r="B3964" s="41" t="s">
        <v>13739</v>
      </c>
      <c r="C3964" s="41" t="s">
        <v>1732</v>
      </c>
      <c r="D3964" s="41" t="s">
        <v>8727</v>
      </c>
      <c r="E3964" s="54">
        <v>1005.92</v>
      </c>
      <c r="F3964" s="42">
        <v>45833.665277777778</v>
      </c>
      <c r="G3964" s="40"/>
      <c r="H3964" s="40"/>
    </row>
    <row r="3965" spans="1:8" x14ac:dyDescent="0.25">
      <c r="A3965" s="46" t="str">
        <f t="shared" si="148"/>
        <v>ADTO#000055708221</v>
      </c>
      <c r="B3965" s="41" t="s">
        <v>13740</v>
      </c>
      <c r="C3965" s="41"/>
      <c r="D3965" s="41" t="s">
        <v>12127</v>
      </c>
      <c r="E3965" s="54">
        <v>555</v>
      </c>
      <c r="F3965" s="42">
        <v>45833.665972222225</v>
      </c>
      <c r="G3965" s="40"/>
      <c r="H3965" s="40"/>
    </row>
    <row r="3966" spans="1:8" x14ac:dyDescent="0.25">
      <c r="A3966" s="46" t="str">
        <f t="shared" si="148"/>
        <v>ADTO#000056021607</v>
      </c>
      <c r="B3966" s="41" t="s">
        <v>13741</v>
      </c>
      <c r="C3966" s="41"/>
      <c r="D3966" s="41" t="s">
        <v>12131</v>
      </c>
      <c r="E3966" s="54">
        <v>740</v>
      </c>
      <c r="F3966" s="42">
        <v>45833.665972222225</v>
      </c>
      <c r="G3966" s="40"/>
      <c r="H3966" s="40"/>
    </row>
    <row r="3967" spans="1:8" x14ac:dyDescent="0.25">
      <c r="A3967" s="46" t="str">
        <f t="shared" si="148"/>
        <v>ADTO#000056965369</v>
      </c>
      <c r="B3967" s="41" t="s">
        <v>13742</v>
      </c>
      <c r="C3967" s="41"/>
      <c r="D3967" s="41" t="s">
        <v>12415</v>
      </c>
      <c r="E3967" s="54">
        <v>555</v>
      </c>
      <c r="F3967" s="42">
        <v>45833.665972222225</v>
      </c>
      <c r="G3967" s="40"/>
      <c r="H3967" s="40"/>
    </row>
    <row r="3968" spans="1:8" x14ac:dyDescent="0.25">
      <c r="A3968" s="46" t="str">
        <f t="shared" si="148"/>
        <v>ADTO#000056965376</v>
      </c>
      <c r="B3968" s="41" t="s">
        <v>13743</v>
      </c>
      <c r="C3968" s="41"/>
      <c r="D3968" s="41" t="s">
        <v>13744</v>
      </c>
      <c r="E3968" s="54">
        <v>740</v>
      </c>
      <c r="F3968" s="42">
        <v>45833.665972222225</v>
      </c>
      <c r="G3968" s="40"/>
      <c r="H3968" s="40"/>
    </row>
    <row r="3969" spans="1:8" x14ac:dyDescent="0.25">
      <c r="A3969" s="46" t="str">
        <f t="shared" si="148"/>
        <v>ADTO#000056965382</v>
      </c>
      <c r="B3969" s="41" t="s">
        <v>13745</v>
      </c>
      <c r="C3969" s="41"/>
      <c r="D3969" s="41" t="s">
        <v>13746</v>
      </c>
      <c r="E3969" s="54">
        <v>740</v>
      </c>
      <c r="F3969" s="42">
        <v>45833.665972222225</v>
      </c>
      <c r="G3969" s="40"/>
      <c r="H3969" s="40"/>
    </row>
    <row r="3970" spans="1:8" x14ac:dyDescent="0.25">
      <c r="A3970" s="46" t="str">
        <f t="shared" si="148"/>
        <v>ADTO#000056965388</v>
      </c>
      <c r="B3970" s="41" t="s">
        <v>13747</v>
      </c>
      <c r="C3970" s="41"/>
      <c r="D3970" s="41" t="s">
        <v>12607</v>
      </c>
      <c r="E3970" s="54">
        <v>555</v>
      </c>
      <c r="F3970" s="42">
        <v>45833.665972222225</v>
      </c>
      <c r="G3970" s="40"/>
      <c r="H3970" s="40"/>
    </row>
    <row r="3971" spans="1:8" x14ac:dyDescent="0.25">
      <c r="A3971" s="46" t="str">
        <f t="shared" si="148"/>
        <v>ADTO#000058159400</v>
      </c>
      <c r="B3971" s="41" t="s">
        <v>13748</v>
      </c>
      <c r="C3971" s="41"/>
      <c r="D3971" s="41" t="s">
        <v>12480</v>
      </c>
      <c r="E3971" s="54">
        <v>740</v>
      </c>
      <c r="F3971" s="42">
        <v>45833.665972222225</v>
      </c>
      <c r="G3971" s="40"/>
      <c r="H3971" s="40"/>
    </row>
    <row r="3972" spans="1:8" x14ac:dyDescent="0.25">
      <c r="A3972" s="46" t="str">
        <f t="shared" si="148"/>
        <v>ADTO#000058159404</v>
      </c>
      <c r="B3972" s="41" t="s">
        <v>13749</v>
      </c>
      <c r="C3972" s="41"/>
      <c r="D3972" s="41" t="s">
        <v>13750</v>
      </c>
      <c r="E3972" s="54">
        <v>740</v>
      </c>
      <c r="F3972" s="42">
        <v>45833.665972222225</v>
      </c>
      <c r="G3972" s="40"/>
      <c r="H3972" s="40"/>
    </row>
    <row r="3973" spans="1:8" x14ac:dyDescent="0.25">
      <c r="A3973" s="46" t="str">
        <f t="shared" si="148"/>
        <v>0000018834150137000144</v>
      </c>
      <c r="B3973" s="41" t="s">
        <v>1505</v>
      </c>
      <c r="C3973" s="41" t="s">
        <v>369</v>
      </c>
      <c r="D3973" s="41" t="s">
        <v>3946</v>
      </c>
      <c r="E3973" s="54">
        <v>1860</v>
      </c>
      <c r="F3973" s="42">
        <v>45833.674305555556</v>
      </c>
      <c r="G3973" s="40"/>
      <c r="H3973" s="40"/>
    </row>
    <row r="3974" spans="1:8" x14ac:dyDescent="0.25">
      <c r="A3974" s="46" t="str">
        <f t="shared" si="148"/>
        <v>0000001544955266000163</v>
      </c>
      <c r="B3974" s="41" t="s">
        <v>13751</v>
      </c>
      <c r="C3974" s="41" t="s">
        <v>13752</v>
      </c>
      <c r="D3974" s="41" t="s">
        <v>13753</v>
      </c>
      <c r="E3974" s="54">
        <v>750</v>
      </c>
      <c r="F3974" s="42">
        <v>45833.679166666669</v>
      </c>
      <c r="G3974" s="40"/>
      <c r="H3974" s="40"/>
    </row>
    <row r="3975" spans="1:8" x14ac:dyDescent="0.25">
      <c r="A3975" s="46" t="str">
        <f t="shared" si="148"/>
        <v>0000018014597956000127</v>
      </c>
      <c r="B3975" s="41" t="s">
        <v>13754</v>
      </c>
      <c r="C3975" s="41" t="s">
        <v>13755</v>
      </c>
      <c r="D3975" s="41" t="s">
        <v>13756</v>
      </c>
      <c r="E3975" s="54">
        <v>20000</v>
      </c>
      <c r="F3975" s="42">
        <v>45833.692361111112</v>
      </c>
      <c r="G3975" s="40"/>
      <c r="H3975" s="40"/>
    </row>
    <row r="3976" spans="1:8" x14ac:dyDescent="0.25">
      <c r="A3976" s="46" t="str">
        <f t="shared" si="148"/>
        <v>0440686223412247000110</v>
      </c>
      <c r="B3976" s="41" t="s">
        <v>1270</v>
      </c>
      <c r="C3976" s="41" t="s">
        <v>14</v>
      </c>
      <c r="D3976" s="41" t="s">
        <v>3477</v>
      </c>
      <c r="E3976" s="54">
        <v>63034.39</v>
      </c>
      <c r="F3976" s="42">
        <v>45833.707638888889</v>
      </c>
      <c r="G3976" s="40"/>
      <c r="H3976" s="40"/>
    </row>
    <row r="3977" spans="1:8" x14ac:dyDescent="0.25">
      <c r="A3977" s="46" t="str">
        <f t="shared" si="148"/>
        <v>0440374523412247000110</v>
      </c>
      <c r="B3977" s="41" t="s">
        <v>1274</v>
      </c>
      <c r="C3977" s="41" t="s">
        <v>14</v>
      </c>
      <c r="D3977" s="41" t="s">
        <v>3477</v>
      </c>
      <c r="E3977" s="54">
        <v>617836.05000000005</v>
      </c>
      <c r="F3977" s="42">
        <v>45833.713194444441</v>
      </c>
      <c r="G3977" s="40"/>
      <c r="H3977" s="40"/>
    </row>
    <row r="3978" spans="1:8" x14ac:dyDescent="0.25">
      <c r="A3978" s="46" t="str">
        <f t="shared" si="148"/>
        <v>0020250783469957000109</v>
      </c>
      <c r="B3978" s="41" t="s">
        <v>2665</v>
      </c>
      <c r="C3978" s="41" t="s">
        <v>221</v>
      </c>
      <c r="D3978" s="41" t="s">
        <v>10416</v>
      </c>
      <c r="E3978" s="54">
        <v>515151.82</v>
      </c>
      <c r="F3978" s="42">
        <v>45833.717361111114</v>
      </c>
      <c r="G3978" s="40"/>
      <c r="H3978" s="40"/>
    </row>
    <row r="3979" spans="1:8" x14ac:dyDescent="0.25">
      <c r="A3979" s="46" t="str">
        <f t="shared" si="148"/>
        <v>50435-2625040045SELFBOOKING</v>
      </c>
      <c r="B3979" s="41" t="s">
        <v>13757</v>
      </c>
      <c r="C3979" s="41" t="s">
        <v>12603</v>
      </c>
      <c r="D3979" s="41" t="s">
        <v>12604</v>
      </c>
      <c r="E3979" s="54">
        <v>629.21</v>
      </c>
      <c r="F3979" s="42">
        <v>45834.041666666664</v>
      </c>
      <c r="G3979" s="40"/>
      <c r="H3979" s="40"/>
    </row>
    <row r="3980" spans="1:8" x14ac:dyDescent="0.25">
      <c r="A3980" s="46" t="str">
        <f t="shared" si="148"/>
        <v>1283-2625040107SELFBOOKING</v>
      </c>
      <c r="B3980" s="41" t="s">
        <v>13758</v>
      </c>
      <c r="C3980" s="41" t="s">
        <v>12603</v>
      </c>
      <c r="D3980" s="41" t="s">
        <v>12604</v>
      </c>
      <c r="E3980" s="54">
        <v>1749.82</v>
      </c>
      <c r="F3980" s="42">
        <v>45834.042361111111</v>
      </c>
      <c r="G3980" s="40"/>
      <c r="H3980" s="40"/>
    </row>
    <row r="3981" spans="1:8" x14ac:dyDescent="0.25">
      <c r="A3981" s="46" t="str">
        <f t="shared" si="148"/>
        <v>1738-2625040120SELFBOOKING</v>
      </c>
      <c r="B3981" s="41" t="s">
        <v>13759</v>
      </c>
      <c r="C3981" s="41" t="s">
        <v>12603</v>
      </c>
      <c r="D3981" s="41" t="s">
        <v>12604</v>
      </c>
      <c r="E3981" s="54">
        <v>936.9</v>
      </c>
      <c r="F3981" s="42">
        <v>45834.042361111111</v>
      </c>
      <c r="G3981" s="40"/>
      <c r="H3981" s="40"/>
    </row>
    <row r="3982" spans="1:8" x14ac:dyDescent="0.25">
      <c r="A3982" s="46" t="str">
        <f t="shared" si="148"/>
        <v>1738-2625040129SELFBOOKING</v>
      </c>
      <c r="B3982" s="41" t="s">
        <v>13760</v>
      </c>
      <c r="C3982" s="41" t="s">
        <v>12603</v>
      </c>
      <c r="D3982" s="41" t="s">
        <v>12604</v>
      </c>
      <c r="E3982" s="54">
        <v>949.81</v>
      </c>
      <c r="F3982" s="42">
        <v>45834.042361111111</v>
      </c>
      <c r="G3982" s="40"/>
      <c r="H3982" s="40"/>
    </row>
    <row r="3983" spans="1:8" x14ac:dyDescent="0.25">
      <c r="A3983" s="46" t="str">
        <f t="shared" si="148"/>
        <v>2100-2625040140SELFBOOKING</v>
      </c>
      <c r="B3983" s="41" t="s">
        <v>13761</v>
      </c>
      <c r="C3983" s="41" t="s">
        <v>12603</v>
      </c>
      <c r="D3983" s="41" t="s">
        <v>12604</v>
      </c>
      <c r="E3983" s="54">
        <v>3577.84</v>
      </c>
      <c r="F3983" s="42">
        <v>45834.042361111111</v>
      </c>
      <c r="G3983" s="40"/>
      <c r="H3983" s="40"/>
    </row>
    <row r="3984" spans="1:8" x14ac:dyDescent="0.25">
      <c r="A3984" s="46" t="str">
        <f t="shared" si="148"/>
        <v>2097-2625040153SELFBOOKING</v>
      </c>
      <c r="B3984" s="41" t="s">
        <v>13762</v>
      </c>
      <c r="C3984" s="41" t="s">
        <v>12603</v>
      </c>
      <c r="D3984" s="41" t="s">
        <v>12604</v>
      </c>
      <c r="E3984" s="54">
        <v>3157.45</v>
      </c>
      <c r="F3984" s="42">
        <v>45834.042361111111</v>
      </c>
      <c r="G3984" s="40"/>
      <c r="H3984" s="40"/>
    </row>
    <row r="3985" spans="1:8" x14ac:dyDescent="0.25">
      <c r="A3985" s="46" t="str">
        <f t="shared" si="148"/>
        <v>39-2625040219SELFBOOKING</v>
      </c>
      <c r="B3985" s="41" t="s">
        <v>13763</v>
      </c>
      <c r="C3985" s="41" t="s">
        <v>12603</v>
      </c>
      <c r="D3985" s="41" t="s">
        <v>12604</v>
      </c>
      <c r="E3985" s="54">
        <v>1888.7</v>
      </c>
      <c r="F3985" s="42">
        <v>45834.043055555558</v>
      </c>
      <c r="G3985" s="40"/>
      <c r="H3985" s="40"/>
    </row>
    <row r="3986" spans="1:8" x14ac:dyDescent="0.25">
      <c r="A3986" s="46" t="str">
        <f t="shared" si="148"/>
        <v>DESP#000058087420</v>
      </c>
      <c r="B3986" s="41" t="s">
        <v>13764</v>
      </c>
      <c r="C3986" s="41"/>
      <c r="D3986" s="41" t="s">
        <v>12275</v>
      </c>
      <c r="E3986" s="54">
        <v>439.62</v>
      </c>
      <c r="F3986" s="42">
        <v>45834.40347222222</v>
      </c>
      <c r="G3986" s="40"/>
      <c r="H3986" s="40"/>
    </row>
    <row r="3987" spans="1:8" x14ac:dyDescent="0.25">
      <c r="A3987" s="46" t="str">
        <f t="shared" si="148"/>
        <v>DESP#000058152753</v>
      </c>
      <c r="B3987" s="41" t="s">
        <v>13765</v>
      </c>
      <c r="C3987" s="41"/>
      <c r="D3987" s="41" t="s">
        <v>12043</v>
      </c>
      <c r="E3987" s="54">
        <v>889.35</v>
      </c>
      <c r="F3987" s="42">
        <v>45834.40347222222</v>
      </c>
      <c r="G3987" s="40"/>
      <c r="H3987" s="40"/>
    </row>
    <row r="3988" spans="1:8" x14ac:dyDescent="0.25">
      <c r="A3988" s="46" t="str">
        <f t="shared" si="148"/>
        <v>DESP#000058152820</v>
      </c>
      <c r="B3988" s="41" t="s">
        <v>13766</v>
      </c>
      <c r="C3988" s="41"/>
      <c r="D3988" s="41" t="s">
        <v>13320</v>
      </c>
      <c r="E3988" s="54">
        <v>289.36</v>
      </c>
      <c r="F3988" s="42">
        <v>45834.40347222222</v>
      </c>
      <c r="G3988" s="40"/>
      <c r="H3988" s="40"/>
    </row>
    <row r="3989" spans="1:8" x14ac:dyDescent="0.25">
      <c r="A3989" s="46" t="str">
        <f t="shared" si="148"/>
        <v>DESP#000058227418</v>
      </c>
      <c r="B3989" s="41" t="s">
        <v>13767</v>
      </c>
      <c r="C3989" s="41"/>
      <c r="D3989" s="41" t="s">
        <v>12050</v>
      </c>
      <c r="E3989" s="54">
        <v>375.58</v>
      </c>
      <c r="F3989" s="42">
        <v>45834.40347222222</v>
      </c>
      <c r="G3989" s="40"/>
      <c r="H3989" s="40"/>
    </row>
    <row r="3990" spans="1:8" x14ac:dyDescent="0.25">
      <c r="A3990" s="46" t="str">
        <f t="shared" si="148"/>
        <v>DESP#000058227467</v>
      </c>
      <c r="B3990" s="41" t="s">
        <v>13768</v>
      </c>
      <c r="C3990" s="41"/>
      <c r="D3990" s="41" t="s">
        <v>12054</v>
      </c>
      <c r="E3990" s="54">
        <v>514.25</v>
      </c>
      <c r="F3990" s="42">
        <v>45834.40347222222</v>
      </c>
      <c r="G3990" s="40"/>
      <c r="H3990" s="40"/>
    </row>
    <row r="3991" spans="1:8" x14ac:dyDescent="0.25">
      <c r="A3991" s="46" t="str">
        <f t="shared" si="148"/>
        <v>DESP#000058227566</v>
      </c>
      <c r="B3991" s="41" t="s">
        <v>13769</v>
      </c>
      <c r="C3991" s="41"/>
      <c r="D3991" s="41" t="s">
        <v>12056</v>
      </c>
      <c r="E3991" s="54">
        <v>91.48</v>
      </c>
      <c r="F3991" s="42">
        <v>45834.40347222222</v>
      </c>
      <c r="G3991" s="40"/>
      <c r="H3991" s="40"/>
    </row>
    <row r="3992" spans="1:8" x14ac:dyDescent="0.25">
      <c r="A3992" s="46" t="str">
        <f t="shared" si="148"/>
        <v>DESP#000058227584</v>
      </c>
      <c r="B3992" s="41" t="s">
        <v>13770</v>
      </c>
      <c r="C3992" s="41"/>
      <c r="D3992" s="41" t="s">
        <v>12058</v>
      </c>
      <c r="E3992" s="54">
        <v>424.71</v>
      </c>
      <c r="F3992" s="42">
        <v>45834.40347222222</v>
      </c>
      <c r="G3992" s="40"/>
      <c r="H3992" s="40"/>
    </row>
    <row r="3993" spans="1:8" x14ac:dyDescent="0.25">
      <c r="A3993" s="46" t="str">
        <f t="shared" si="148"/>
        <v>DESP#000058227610</v>
      </c>
      <c r="B3993" s="41" t="s">
        <v>13771</v>
      </c>
      <c r="C3993" s="41"/>
      <c r="D3993" s="41" t="s">
        <v>12062</v>
      </c>
      <c r="E3993" s="54">
        <v>497.07</v>
      </c>
      <c r="F3993" s="42">
        <v>45834.40347222222</v>
      </c>
      <c r="G3993" s="40"/>
      <c r="H3993" s="40"/>
    </row>
    <row r="3994" spans="1:8" x14ac:dyDescent="0.25">
      <c r="A3994" s="46" t="str">
        <f t="shared" si="148"/>
        <v>DESP#000058227622</v>
      </c>
      <c r="B3994" s="41" t="s">
        <v>13772</v>
      </c>
      <c r="C3994" s="41"/>
      <c r="D3994" s="41" t="s">
        <v>12064</v>
      </c>
      <c r="E3994" s="54">
        <v>816.51</v>
      </c>
      <c r="F3994" s="42">
        <v>45834.40347222222</v>
      </c>
      <c r="G3994" s="40"/>
      <c r="H3994" s="40"/>
    </row>
    <row r="3995" spans="1:8" x14ac:dyDescent="0.25">
      <c r="A3995" s="46" t="str">
        <f t="shared" si="148"/>
        <v>DESP#000058227649</v>
      </c>
      <c r="B3995" s="41" t="s">
        <v>13773</v>
      </c>
      <c r="C3995" s="41"/>
      <c r="D3995" s="41" t="s">
        <v>12068</v>
      </c>
      <c r="E3995" s="54">
        <v>802.96</v>
      </c>
      <c r="F3995" s="42">
        <v>45834.40347222222</v>
      </c>
      <c r="G3995" s="40"/>
      <c r="H3995" s="40"/>
    </row>
    <row r="3996" spans="1:8" x14ac:dyDescent="0.25">
      <c r="A3996" s="46" t="str">
        <f t="shared" si="148"/>
        <v>DESP#000058227689</v>
      </c>
      <c r="B3996" s="41" t="s">
        <v>13774</v>
      </c>
      <c r="C3996" s="41"/>
      <c r="D3996" s="41" t="s">
        <v>12502</v>
      </c>
      <c r="E3996" s="54">
        <v>958.32</v>
      </c>
      <c r="F3996" s="42">
        <v>45834.40347222222</v>
      </c>
      <c r="G3996" s="40"/>
      <c r="H3996" s="40"/>
    </row>
    <row r="3997" spans="1:8" x14ac:dyDescent="0.25">
      <c r="A3997" s="46" t="str">
        <f t="shared" si="148"/>
        <v>DESP#000058227702</v>
      </c>
      <c r="B3997" s="41" t="s">
        <v>13775</v>
      </c>
      <c r="C3997" s="41"/>
      <c r="D3997" s="41" t="s">
        <v>12073</v>
      </c>
      <c r="E3997" s="54">
        <v>310.61</v>
      </c>
      <c r="F3997" s="42">
        <v>45834.40347222222</v>
      </c>
      <c r="G3997" s="40"/>
      <c r="H3997" s="40"/>
    </row>
    <row r="3998" spans="1:8" x14ac:dyDescent="0.25">
      <c r="A3998" s="46" t="str">
        <f t="shared" si="148"/>
        <v>DESP#000058227727</v>
      </c>
      <c r="B3998" s="41" t="s">
        <v>13776</v>
      </c>
      <c r="C3998" s="41"/>
      <c r="D3998" s="41" t="s">
        <v>13777</v>
      </c>
      <c r="E3998" s="54">
        <v>525.38</v>
      </c>
      <c r="F3998" s="42">
        <v>45834.40347222222</v>
      </c>
      <c r="G3998" s="40"/>
      <c r="H3998" s="40"/>
    </row>
    <row r="3999" spans="1:8" x14ac:dyDescent="0.25">
      <c r="A3999" s="46" t="str">
        <f t="shared" si="148"/>
        <v>DESP#000058227743</v>
      </c>
      <c r="B3999" s="41" t="s">
        <v>13778</v>
      </c>
      <c r="C3999" s="41"/>
      <c r="D3999" s="41" t="s">
        <v>13779</v>
      </c>
      <c r="E3999" s="54">
        <v>665.5</v>
      </c>
      <c r="F3999" s="42">
        <v>45834.40347222222</v>
      </c>
      <c r="G3999" s="40"/>
      <c r="H3999" s="40"/>
    </row>
    <row r="4000" spans="1:8" x14ac:dyDescent="0.25">
      <c r="A4000" s="46" t="str">
        <f t="shared" si="148"/>
        <v>DESP#000058227759</v>
      </c>
      <c r="B4000" s="41" t="s">
        <v>13780</v>
      </c>
      <c r="C4000" s="41"/>
      <c r="D4000" s="41" t="s">
        <v>12077</v>
      </c>
      <c r="E4000" s="54">
        <v>1605.91</v>
      </c>
      <c r="F4000" s="42">
        <v>45834.40347222222</v>
      </c>
      <c r="G4000" s="40"/>
      <c r="H4000" s="40"/>
    </row>
    <row r="4001" spans="1:8" x14ac:dyDescent="0.25">
      <c r="A4001" s="46" t="str">
        <f t="shared" si="148"/>
        <v>DESP#000058227892</v>
      </c>
      <c r="B4001" s="41" t="s">
        <v>13781</v>
      </c>
      <c r="C4001" s="41"/>
      <c r="D4001" s="41" t="s">
        <v>11974</v>
      </c>
      <c r="E4001" s="54">
        <v>186.58</v>
      </c>
      <c r="F4001" s="42">
        <v>45834.40347222222</v>
      </c>
      <c r="G4001" s="40"/>
      <c r="H4001" s="40"/>
    </row>
    <row r="4002" spans="1:8" x14ac:dyDescent="0.25">
      <c r="A4002" s="46" t="str">
        <f t="shared" si="148"/>
        <v>DESP#000058227945</v>
      </c>
      <c r="B4002" s="41" t="s">
        <v>13782</v>
      </c>
      <c r="C4002" s="41"/>
      <c r="D4002" s="41" t="s">
        <v>12761</v>
      </c>
      <c r="E4002" s="54">
        <v>0</v>
      </c>
      <c r="F4002" s="42">
        <v>45834.40347222222</v>
      </c>
      <c r="G4002" s="40"/>
      <c r="H4002" s="40"/>
    </row>
    <row r="4003" spans="1:8" x14ac:dyDescent="0.25">
      <c r="A4003" s="46" t="str">
        <f t="shared" si="148"/>
        <v>DESP#000058233377</v>
      </c>
      <c r="B4003" s="41" t="s">
        <v>13783</v>
      </c>
      <c r="C4003" s="41"/>
      <c r="D4003" s="41" t="s">
        <v>12037</v>
      </c>
      <c r="E4003" s="54">
        <v>820.02</v>
      </c>
      <c r="F4003" s="42">
        <v>45834.40347222222</v>
      </c>
      <c r="G4003" s="40"/>
      <c r="H4003" s="40"/>
    </row>
    <row r="4004" spans="1:8" x14ac:dyDescent="0.25">
      <c r="A4004" s="46" t="str">
        <f t="shared" si="148"/>
        <v>DESP#000058257549</v>
      </c>
      <c r="B4004" s="41" t="s">
        <v>13784</v>
      </c>
      <c r="C4004" s="41"/>
      <c r="D4004" s="41" t="s">
        <v>11475</v>
      </c>
      <c r="E4004" s="54">
        <v>183.8</v>
      </c>
      <c r="F4004" s="42">
        <v>45834.40347222222</v>
      </c>
      <c r="G4004" s="40"/>
      <c r="H4004" s="40"/>
    </row>
    <row r="4005" spans="1:8" x14ac:dyDescent="0.25">
      <c r="A4005" s="46" t="str">
        <f t="shared" si="148"/>
        <v>ADTO#000056021636</v>
      </c>
      <c r="B4005" s="41" t="s">
        <v>13785</v>
      </c>
      <c r="C4005" s="41"/>
      <c r="D4005" s="41" t="s">
        <v>11591</v>
      </c>
      <c r="E4005" s="54">
        <v>555</v>
      </c>
      <c r="F4005" s="42">
        <v>45834.404861111114</v>
      </c>
      <c r="G4005" s="40"/>
      <c r="H4005" s="40"/>
    </row>
    <row r="4006" spans="1:8" x14ac:dyDescent="0.25">
      <c r="A4006" s="46" t="str">
        <f t="shared" si="148"/>
        <v>ADTO#000056286642</v>
      </c>
      <c r="B4006" s="41" t="s">
        <v>13786</v>
      </c>
      <c r="C4006" s="41"/>
      <c r="D4006" s="41" t="s">
        <v>12136</v>
      </c>
      <c r="E4006" s="54">
        <v>555</v>
      </c>
      <c r="F4006" s="42">
        <v>45834.404861111114</v>
      </c>
      <c r="G4006" s="40"/>
      <c r="H4006" s="40"/>
    </row>
    <row r="4007" spans="1:8" x14ac:dyDescent="0.25">
      <c r="A4007" s="46" t="str">
        <f t="shared" ref="A4007:A4049" si="149">B4007&amp;C4007</f>
        <v>0003283911859563000156</v>
      </c>
      <c r="B4007" s="41" t="s">
        <v>1501</v>
      </c>
      <c r="C4007" s="41" t="s">
        <v>360</v>
      </c>
      <c r="D4007" s="41" t="s">
        <v>9185</v>
      </c>
      <c r="E4007" s="54">
        <v>2094.67</v>
      </c>
      <c r="F4007" s="42">
        <v>45834.459722222222</v>
      </c>
      <c r="G4007" s="40"/>
      <c r="H4007" s="40"/>
    </row>
    <row r="4008" spans="1:8" x14ac:dyDescent="0.25">
      <c r="A4008" s="46" t="str">
        <f t="shared" si="149"/>
        <v>2400134340432544000147</v>
      </c>
      <c r="B4008" s="41" t="s">
        <v>13787</v>
      </c>
      <c r="C4008" s="41" t="s">
        <v>448</v>
      </c>
      <c r="D4008" s="41" t="s">
        <v>4460</v>
      </c>
      <c r="E4008" s="54">
        <v>0</v>
      </c>
      <c r="F4008" s="42">
        <v>45834.473611111112</v>
      </c>
      <c r="G4008" s="40"/>
      <c r="H4008" s="40"/>
    </row>
    <row r="4009" spans="1:8" x14ac:dyDescent="0.25">
      <c r="A4009" s="46" t="str">
        <f t="shared" si="149"/>
        <v>0000038426630926000154</v>
      </c>
      <c r="B4009" s="41" t="s">
        <v>1167</v>
      </c>
      <c r="C4009" s="41" t="s">
        <v>364</v>
      </c>
      <c r="D4009" s="41" t="s">
        <v>10215</v>
      </c>
      <c r="E4009" s="54">
        <v>30887.040000000001</v>
      </c>
      <c r="F4009" s="42">
        <v>45834.594444444447</v>
      </c>
      <c r="G4009" s="40"/>
      <c r="H4009" s="40"/>
    </row>
    <row r="4010" spans="1:8" x14ac:dyDescent="0.25">
      <c r="A4010" s="46" t="str">
        <f t="shared" si="149"/>
        <v>0000553429148771000102</v>
      </c>
      <c r="B4010" s="41" t="s">
        <v>1685</v>
      </c>
      <c r="C4010" s="41" t="s">
        <v>1684</v>
      </c>
      <c r="D4010" s="41" t="s">
        <v>10259</v>
      </c>
      <c r="E4010" s="54">
        <v>4730</v>
      </c>
      <c r="F4010" s="42">
        <v>45834.59652777778</v>
      </c>
      <c r="G4010" s="40"/>
      <c r="H4010" s="40"/>
    </row>
    <row r="4011" spans="1:8" x14ac:dyDescent="0.25">
      <c r="A4011" s="46" t="str">
        <f t="shared" si="149"/>
        <v>0202514142789396000148</v>
      </c>
      <c r="B4011" s="41" t="s">
        <v>13788</v>
      </c>
      <c r="C4011" s="41" t="s">
        <v>482</v>
      </c>
      <c r="D4011" s="41" t="s">
        <v>4861</v>
      </c>
      <c r="E4011" s="54">
        <v>0</v>
      </c>
      <c r="F4011" s="42">
        <v>45834.597916666666</v>
      </c>
      <c r="G4011" s="40"/>
      <c r="H4011" s="40"/>
    </row>
    <row r="4012" spans="1:8" x14ac:dyDescent="0.25">
      <c r="A4012" s="46" t="str">
        <f t="shared" si="149"/>
        <v>0011861608736011001118</v>
      </c>
      <c r="B4012" s="41" t="s">
        <v>1496</v>
      </c>
      <c r="C4012" s="41" t="s">
        <v>370</v>
      </c>
      <c r="D4012" s="41" t="s">
        <v>6030</v>
      </c>
      <c r="E4012" s="54">
        <v>2888.81</v>
      </c>
      <c r="F4012" s="42">
        <v>45834.6</v>
      </c>
      <c r="G4012" s="40"/>
      <c r="H4012" s="40"/>
    </row>
    <row r="4013" spans="1:8" x14ac:dyDescent="0.25">
      <c r="A4013" s="46" t="str">
        <f t="shared" si="149"/>
        <v>000037103032000122</v>
      </c>
      <c r="B4013" s="41" t="s">
        <v>13789</v>
      </c>
      <c r="C4013" s="41" t="s">
        <v>1326</v>
      </c>
      <c r="D4013" s="41" t="s">
        <v>10421</v>
      </c>
      <c r="E4013" s="54">
        <v>0</v>
      </c>
      <c r="F4013" s="42">
        <v>45834.602083333331</v>
      </c>
      <c r="G4013" s="40"/>
      <c r="H4013" s="40"/>
    </row>
    <row r="4014" spans="1:8" x14ac:dyDescent="0.25">
      <c r="A4014" s="46" t="str">
        <f t="shared" si="149"/>
        <v>0003836308736011001118</v>
      </c>
      <c r="B4014" s="41" t="s">
        <v>1497</v>
      </c>
      <c r="C4014" s="41" t="s">
        <v>370</v>
      </c>
      <c r="D4014" s="41" t="s">
        <v>6030</v>
      </c>
      <c r="E4014" s="54">
        <v>2102.96</v>
      </c>
      <c r="F4014" s="42">
        <v>45834.60833333333</v>
      </c>
      <c r="G4014" s="40"/>
      <c r="H4014" s="40"/>
    </row>
    <row r="4015" spans="1:8" x14ac:dyDescent="0.25">
      <c r="A4015" s="46" t="str">
        <f t="shared" si="149"/>
        <v>02025141R42789396000148</v>
      </c>
      <c r="B4015" s="41" t="s">
        <v>1503</v>
      </c>
      <c r="C4015" s="41" t="s">
        <v>482</v>
      </c>
      <c r="D4015" s="41" t="s">
        <v>4861</v>
      </c>
      <c r="E4015" s="54">
        <v>549.16</v>
      </c>
      <c r="F4015" s="42">
        <v>45834.611805555556</v>
      </c>
      <c r="G4015" s="40"/>
      <c r="H4015" s="40"/>
    </row>
    <row r="4016" spans="1:8" x14ac:dyDescent="0.25">
      <c r="A4016" s="46" t="str">
        <f t="shared" si="149"/>
        <v>0029002408736011001118</v>
      </c>
      <c r="B4016" s="41" t="s">
        <v>1494</v>
      </c>
      <c r="C4016" s="41" t="s">
        <v>370</v>
      </c>
      <c r="D4016" s="41" t="s">
        <v>6030</v>
      </c>
      <c r="E4016" s="54">
        <v>0</v>
      </c>
      <c r="F4016" s="42">
        <v>45834.614583333336</v>
      </c>
      <c r="G4016" s="40"/>
      <c r="H4016" s="40"/>
    </row>
    <row r="4017" spans="1:8" x14ac:dyDescent="0.25">
      <c r="A4017" s="46" t="str">
        <f t="shared" si="149"/>
        <v>0028136767071001000360</v>
      </c>
      <c r="B4017" s="41" t="s">
        <v>13790</v>
      </c>
      <c r="C4017" s="41" t="s">
        <v>879</v>
      </c>
      <c r="D4017" s="41" t="s">
        <v>9815</v>
      </c>
      <c r="E4017" s="54">
        <v>25147.97</v>
      </c>
      <c r="F4017" s="42">
        <v>45834.682638888888</v>
      </c>
      <c r="G4017" s="40"/>
      <c r="H4017" s="40"/>
    </row>
    <row r="4018" spans="1:8" x14ac:dyDescent="0.25">
      <c r="A4018" s="46" t="str">
        <f t="shared" si="149"/>
        <v>0028136567071001000360</v>
      </c>
      <c r="B4018" s="41" t="s">
        <v>13791</v>
      </c>
      <c r="C4018" s="41" t="s">
        <v>879</v>
      </c>
      <c r="D4018" s="41" t="s">
        <v>9815</v>
      </c>
      <c r="E4018" s="54">
        <v>12926.61</v>
      </c>
      <c r="F4018" s="42">
        <v>45834.694444444445</v>
      </c>
      <c r="G4018" s="40"/>
      <c r="H4018" s="40"/>
    </row>
    <row r="4019" spans="1:8" x14ac:dyDescent="0.25">
      <c r="A4019" s="46" t="str">
        <f t="shared" si="149"/>
        <v>0028136667071001000360</v>
      </c>
      <c r="B4019" s="41" t="s">
        <v>13792</v>
      </c>
      <c r="C4019" s="41" t="s">
        <v>879</v>
      </c>
      <c r="D4019" s="41" t="s">
        <v>9815</v>
      </c>
      <c r="E4019" s="54">
        <v>13017.54</v>
      </c>
      <c r="F4019" s="42">
        <v>45834.698611111111</v>
      </c>
      <c r="G4019" s="40"/>
      <c r="H4019" s="40"/>
    </row>
    <row r="4020" spans="1:8" x14ac:dyDescent="0.25">
      <c r="A4020" s="46" t="str">
        <f t="shared" si="149"/>
        <v>0000020943497876000106</v>
      </c>
      <c r="B4020" s="41" t="s">
        <v>13793</v>
      </c>
      <c r="C4020" s="41" t="s">
        <v>13794</v>
      </c>
      <c r="D4020" s="41" t="s">
        <v>13795</v>
      </c>
      <c r="E4020" s="54">
        <v>380</v>
      </c>
      <c r="F4020" s="42">
        <v>45834.700694444444</v>
      </c>
      <c r="G4020" s="40"/>
      <c r="H4020" s="40"/>
    </row>
    <row r="4021" spans="1:8" x14ac:dyDescent="0.25">
      <c r="A4021" s="46" t="str">
        <f t="shared" si="149"/>
        <v>0028136467071001000360</v>
      </c>
      <c r="B4021" s="41" t="s">
        <v>13796</v>
      </c>
      <c r="C4021" s="41" t="s">
        <v>879</v>
      </c>
      <c r="D4021" s="41" t="s">
        <v>9815</v>
      </c>
      <c r="E4021" s="54">
        <v>13002.08</v>
      </c>
      <c r="F4021" s="42">
        <v>45834.707638888889</v>
      </c>
      <c r="G4021" s="40"/>
      <c r="H4021" s="40"/>
    </row>
    <row r="4022" spans="1:8" x14ac:dyDescent="0.25">
      <c r="A4022" s="46" t="str">
        <f t="shared" si="149"/>
        <v>0000412337103032000122</v>
      </c>
      <c r="B4022" s="41" t="s">
        <v>1327</v>
      </c>
      <c r="C4022" s="41" t="s">
        <v>1326</v>
      </c>
      <c r="D4022" s="41" t="s">
        <v>10421</v>
      </c>
      <c r="E4022" s="54">
        <v>1510.4</v>
      </c>
      <c r="F4022" s="42">
        <v>45834.72152777778</v>
      </c>
      <c r="G4022" s="40"/>
      <c r="H4022" s="40"/>
    </row>
    <row r="4023" spans="1:8" x14ac:dyDescent="0.25">
      <c r="A4023" s="46" t="str">
        <f t="shared" si="149"/>
        <v>50437-2725040022SELFBOOKING</v>
      </c>
      <c r="B4023" s="41" t="s">
        <v>13797</v>
      </c>
      <c r="C4023" s="41" t="s">
        <v>12603</v>
      </c>
      <c r="D4023" s="41" t="s">
        <v>12604</v>
      </c>
      <c r="E4023" s="54">
        <v>5975.7</v>
      </c>
      <c r="F4023" s="42">
        <v>45835.041666666664</v>
      </c>
      <c r="G4023" s="40"/>
      <c r="H4023" s="40"/>
    </row>
    <row r="4024" spans="1:8" x14ac:dyDescent="0.25">
      <c r="A4024" s="46" t="str">
        <f t="shared" si="149"/>
        <v>1613-2725040038SELFBOOKING</v>
      </c>
      <c r="B4024" s="41" t="s">
        <v>13798</v>
      </c>
      <c r="C4024" s="41" t="s">
        <v>12603</v>
      </c>
      <c r="D4024" s="41" t="s">
        <v>12604</v>
      </c>
      <c r="E4024" s="54">
        <v>3035.85</v>
      </c>
      <c r="F4024" s="42">
        <v>45835.041666666664</v>
      </c>
      <c r="G4024" s="40"/>
      <c r="H4024" s="40"/>
    </row>
    <row r="4025" spans="1:8" x14ac:dyDescent="0.25">
      <c r="A4025" s="46" t="str">
        <f t="shared" si="149"/>
        <v>1613-2725040049SELFBOOKING</v>
      </c>
      <c r="B4025" s="41" t="s">
        <v>13799</v>
      </c>
      <c r="C4025" s="41" t="s">
        <v>12603</v>
      </c>
      <c r="D4025" s="41" t="s">
        <v>12604</v>
      </c>
      <c r="E4025" s="54">
        <v>1299.9000000000001</v>
      </c>
      <c r="F4025" s="42">
        <v>45835.041666666664</v>
      </c>
      <c r="G4025" s="40"/>
      <c r="H4025" s="40"/>
    </row>
    <row r="4026" spans="1:8" x14ac:dyDescent="0.25">
      <c r="A4026" s="46" t="str">
        <f t="shared" si="149"/>
        <v>1613-2725040057SELFBOOKING</v>
      </c>
      <c r="B4026" s="41" t="s">
        <v>13800</v>
      </c>
      <c r="C4026" s="41" t="s">
        <v>12603</v>
      </c>
      <c r="D4026" s="41" t="s">
        <v>12604</v>
      </c>
      <c r="E4026" s="54">
        <v>2966.85</v>
      </c>
      <c r="F4026" s="42">
        <v>45835.041666666664</v>
      </c>
      <c r="G4026" s="40"/>
      <c r="H4026" s="40"/>
    </row>
    <row r="4027" spans="1:8" x14ac:dyDescent="0.25">
      <c r="A4027" s="46" t="str">
        <f t="shared" si="149"/>
        <v>879-2725040106SELFBOOKING</v>
      </c>
      <c r="B4027" s="41" t="s">
        <v>13801</v>
      </c>
      <c r="C4027" s="41" t="s">
        <v>12603</v>
      </c>
      <c r="D4027" s="41" t="s">
        <v>12604</v>
      </c>
      <c r="E4027" s="54">
        <v>1392.41</v>
      </c>
      <c r="F4027" s="42">
        <v>45835.042361111111</v>
      </c>
      <c r="G4027" s="40"/>
      <c r="H4027" s="40"/>
    </row>
    <row r="4028" spans="1:8" x14ac:dyDescent="0.25">
      <c r="A4028" s="46" t="str">
        <f t="shared" si="149"/>
        <v>1738-2725040115SELFBOOKING</v>
      </c>
      <c r="B4028" s="41" t="s">
        <v>13802</v>
      </c>
      <c r="C4028" s="41" t="s">
        <v>12603</v>
      </c>
      <c r="D4028" s="41" t="s">
        <v>12604</v>
      </c>
      <c r="E4028" s="54">
        <v>1099.69</v>
      </c>
      <c r="F4028" s="42">
        <v>45835.042361111111</v>
      </c>
      <c r="G4028" s="40"/>
      <c r="H4028" s="40"/>
    </row>
    <row r="4029" spans="1:8" x14ac:dyDescent="0.25">
      <c r="A4029" s="46" t="str">
        <f t="shared" si="149"/>
        <v>02366-2725040124SELFBOOKING</v>
      </c>
      <c r="B4029" s="41" t="s">
        <v>13803</v>
      </c>
      <c r="C4029" s="41" t="s">
        <v>12603</v>
      </c>
      <c r="D4029" s="41" t="s">
        <v>12604</v>
      </c>
      <c r="E4029" s="54">
        <v>3548.55</v>
      </c>
      <c r="F4029" s="42">
        <v>45835.042361111111</v>
      </c>
      <c r="G4029" s="40"/>
      <c r="H4029" s="40"/>
    </row>
    <row r="4030" spans="1:8" x14ac:dyDescent="0.25">
      <c r="A4030" s="46" t="str">
        <f t="shared" si="149"/>
        <v>50433-2725040137SELFBOOKING</v>
      </c>
      <c r="B4030" s="41" t="s">
        <v>13804</v>
      </c>
      <c r="C4030" s="41" t="s">
        <v>12603</v>
      </c>
      <c r="D4030" s="41" t="s">
        <v>12604</v>
      </c>
      <c r="E4030" s="54">
        <v>705.34</v>
      </c>
      <c r="F4030" s="42">
        <v>45835.042361111111</v>
      </c>
      <c r="G4030" s="40"/>
      <c r="H4030" s="40"/>
    </row>
    <row r="4031" spans="1:8" x14ac:dyDescent="0.25">
      <c r="A4031" s="46" t="str">
        <f t="shared" si="149"/>
        <v>1452-2725040147SELFBOOKING</v>
      </c>
      <c r="B4031" s="41" t="s">
        <v>13805</v>
      </c>
      <c r="C4031" s="41" t="s">
        <v>12603</v>
      </c>
      <c r="D4031" s="41" t="s">
        <v>12604</v>
      </c>
      <c r="E4031" s="54">
        <v>917.17</v>
      </c>
      <c r="F4031" s="42">
        <v>45835.042361111111</v>
      </c>
      <c r="G4031" s="40"/>
      <c r="H4031" s="40"/>
    </row>
    <row r="4032" spans="1:8" x14ac:dyDescent="0.25">
      <c r="A4032" s="46" t="str">
        <f t="shared" si="149"/>
        <v>50438-2725040156SELFBOOKING</v>
      </c>
      <c r="B4032" s="41" t="s">
        <v>13806</v>
      </c>
      <c r="C4032" s="41" t="s">
        <v>12603</v>
      </c>
      <c r="D4032" s="41" t="s">
        <v>12604</v>
      </c>
      <c r="E4032" s="54">
        <v>1751.68</v>
      </c>
      <c r="F4032" s="42">
        <v>45835.042361111111</v>
      </c>
      <c r="G4032" s="40"/>
      <c r="H4032" s="40"/>
    </row>
    <row r="4033" spans="1:8" x14ac:dyDescent="0.25">
      <c r="A4033" s="46" t="str">
        <f t="shared" si="149"/>
        <v>1139-2725040204SELFBOOKING</v>
      </c>
      <c r="B4033" s="41" t="s">
        <v>13807</v>
      </c>
      <c r="C4033" s="41" t="s">
        <v>12603</v>
      </c>
      <c r="D4033" s="41" t="s">
        <v>12604</v>
      </c>
      <c r="E4033" s="54">
        <v>2387.4</v>
      </c>
      <c r="F4033" s="42">
        <v>45835.043055555558</v>
      </c>
      <c r="G4033" s="40"/>
      <c r="H4033" s="40"/>
    </row>
    <row r="4034" spans="1:8" x14ac:dyDescent="0.25">
      <c r="A4034" s="46" t="str">
        <f t="shared" si="149"/>
        <v>1139-2725040212SELFBOOKING</v>
      </c>
      <c r="B4034" s="41" t="s">
        <v>13808</v>
      </c>
      <c r="C4034" s="41" t="s">
        <v>12603</v>
      </c>
      <c r="D4034" s="41" t="s">
        <v>12604</v>
      </c>
      <c r="E4034" s="54">
        <v>1318.8</v>
      </c>
      <c r="F4034" s="42">
        <v>45835.043055555558</v>
      </c>
      <c r="G4034" s="40"/>
      <c r="H4034" s="40"/>
    </row>
    <row r="4035" spans="1:8" x14ac:dyDescent="0.25">
      <c r="A4035" s="46" t="str">
        <f t="shared" si="149"/>
        <v>1283-2725040227SELFBOOKING</v>
      </c>
      <c r="B4035" s="41" t="s">
        <v>13809</v>
      </c>
      <c r="C4035" s="41" t="s">
        <v>12603</v>
      </c>
      <c r="D4035" s="41" t="s">
        <v>12604</v>
      </c>
      <c r="E4035" s="54">
        <v>625.6</v>
      </c>
      <c r="F4035" s="42">
        <v>45835.043055555558</v>
      </c>
      <c r="G4035" s="40"/>
      <c r="H4035" s="40"/>
    </row>
    <row r="4036" spans="1:8" x14ac:dyDescent="0.25">
      <c r="A4036" s="46" t="str">
        <f t="shared" si="149"/>
        <v>1738-2725040246SELFBOOKING</v>
      </c>
      <c r="B4036" s="41" t="s">
        <v>13810</v>
      </c>
      <c r="C4036" s="41" t="s">
        <v>12603</v>
      </c>
      <c r="D4036" s="41" t="s">
        <v>12604</v>
      </c>
      <c r="E4036" s="54">
        <v>733.13</v>
      </c>
      <c r="F4036" s="42">
        <v>45835.043055555558</v>
      </c>
      <c r="G4036" s="40"/>
      <c r="H4036" s="40"/>
    </row>
    <row r="4037" spans="1:8" x14ac:dyDescent="0.25">
      <c r="A4037" s="46" t="str">
        <f t="shared" si="149"/>
        <v>1508-2725040254SELFBOOKING</v>
      </c>
      <c r="B4037" s="41" t="s">
        <v>13811</v>
      </c>
      <c r="C4037" s="41" t="s">
        <v>12603</v>
      </c>
      <c r="D4037" s="41" t="s">
        <v>12604</v>
      </c>
      <c r="E4037" s="54">
        <v>2871.04</v>
      </c>
      <c r="F4037" s="42">
        <v>45835.043055555558</v>
      </c>
      <c r="G4037" s="40"/>
      <c r="H4037" s="40"/>
    </row>
    <row r="4038" spans="1:8" x14ac:dyDescent="0.25">
      <c r="A4038" s="46" t="str">
        <f t="shared" si="149"/>
        <v>1468-2725040310SELFBOOKING</v>
      </c>
      <c r="B4038" s="41" t="s">
        <v>13812</v>
      </c>
      <c r="C4038" s="41" t="s">
        <v>12603</v>
      </c>
      <c r="D4038" s="41" t="s">
        <v>12604</v>
      </c>
      <c r="E4038" s="54">
        <v>3157.45</v>
      </c>
      <c r="F4038" s="42">
        <v>45835.043749999997</v>
      </c>
      <c r="G4038" s="40"/>
      <c r="H4038" s="40"/>
    </row>
    <row r="4039" spans="1:8" x14ac:dyDescent="0.25">
      <c r="A4039" s="46" t="str">
        <f t="shared" si="149"/>
        <v>201-2725040318SELFBOOKING</v>
      </c>
      <c r="B4039" s="41" t="s">
        <v>13813</v>
      </c>
      <c r="C4039" s="41" t="s">
        <v>12603</v>
      </c>
      <c r="D4039" s="41" t="s">
        <v>12604</v>
      </c>
      <c r="E4039" s="54">
        <v>3157.45</v>
      </c>
      <c r="F4039" s="42">
        <v>45835.043749999997</v>
      </c>
      <c r="G4039" s="40"/>
      <c r="H4039" s="40"/>
    </row>
    <row r="4040" spans="1:8" x14ac:dyDescent="0.25">
      <c r="A4040" s="46" t="str">
        <f t="shared" si="149"/>
        <v>02201-2725040336SELFBOOKING</v>
      </c>
      <c r="B4040" s="41" t="s">
        <v>13814</v>
      </c>
      <c r="C4040" s="41" t="s">
        <v>12603</v>
      </c>
      <c r="D4040" s="41" t="s">
        <v>12604</v>
      </c>
      <c r="E4040" s="54">
        <v>5477.99</v>
      </c>
      <c r="F4040" s="42">
        <v>45835.043749999997</v>
      </c>
      <c r="G4040" s="40"/>
      <c r="H4040" s="40"/>
    </row>
    <row r="4041" spans="1:8" x14ac:dyDescent="0.25">
      <c r="A4041" s="46" t="str">
        <f t="shared" si="149"/>
        <v>0000197624508266000108</v>
      </c>
      <c r="B4041" s="41" t="s">
        <v>13815</v>
      </c>
      <c r="C4041" s="41" t="s">
        <v>13816</v>
      </c>
      <c r="D4041" s="41" t="s">
        <v>13817</v>
      </c>
      <c r="E4041" s="54">
        <v>6500</v>
      </c>
      <c r="F4041" s="42">
        <v>45835.40347222222</v>
      </c>
      <c r="G4041" s="40"/>
      <c r="H4041" s="40"/>
    </row>
    <row r="4042" spans="1:8" x14ac:dyDescent="0.25">
      <c r="A4042" s="46" t="str">
        <f t="shared" si="149"/>
        <v>0000143909027044000180</v>
      </c>
      <c r="B4042" s="41" t="s">
        <v>1434</v>
      </c>
      <c r="C4042" s="41" t="s">
        <v>1535</v>
      </c>
      <c r="D4042" s="41" t="s">
        <v>8039</v>
      </c>
      <c r="E4042" s="54">
        <v>106660</v>
      </c>
      <c r="F4042" s="42">
        <v>45835.4375</v>
      </c>
      <c r="G4042" s="40"/>
      <c r="H4042" s="40"/>
    </row>
    <row r="4043" spans="1:8" x14ac:dyDescent="0.25">
      <c r="A4043" s="46" t="str">
        <f t="shared" si="149"/>
        <v>0000401421213106000143</v>
      </c>
      <c r="B4043" s="41" t="s">
        <v>1717</v>
      </c>
      <c r="C4043" s="41" t="s">
        <v>431</v>
      </c>
      <c r="D4043" s="41" t="s">
        <v>5004</v>
      </c>
      <c r="E4043" s="54">
        <v>57063.6</v>
      </c>
      <c r="F4043" s="42">
        <v>45835.439583333333</v>
      </c>
      <c r="G4043" s="40"/>
      <c r="H4043" s="40"/>
    </row>
    <row r="4044" spans="1:8" x14ac:dyDescent="0.25">
      <c r="A4044" s="46" t="str">
        <f t="shared" si="149"/>
        <v>0000143809027044000180</v>
      </c>
      <c r="B4044" s="41" t="s">
        <v>1536</v>
      </c>
      <c r="C4044" s="41" t="s">
        <v>1535</v>
      </c>
      <c r="D4044" s="41" t="s">
        <v>8039</v>
      </c>
      <c r="E4044" s="54">
        <v>41696.67</v>
      </c>
      <c r="F4044" s="42">
        <v>45835.443055555559</v>
      </c>
      <c r="G4044" s="40"/>
      <c r="H4044" s="40"/>
    </row>
    <row r="4045" spans="1:8" x14ac:dyDescent="0.25">
      <c r="A4045" s="46" t="str">
        <f t="shared" si="149"/>
        <v>0000112040548150000159</v>
      </c>
      <c r="B4045" s="41" t="s">
        <v>1707</v>
      </c>
      <c r="C4045" s="41" t="s">
        <v>509</v>
      </c>
      <c r="D4045" s="41" t="s">
        <v>5051</v>
      </c>
      <c r="E4045" s="54">
        <v>38711.040000000001</v>
      </c>
      <c r="F4045" s="42">
        <v>45835.443055555559</v>
      </c>
      <c r="G4045" s="40"/>
      <c r="H4045" s="40"/>
    </row>
    <row r="4046" spans="1:8" x14ac:dyDescent="0.25">
      <c r="A4046" s="46" t="str">
        <f t="shared" si="149"/>
        <v>0202588244591001000123</v>
      </c>
      <c r="B4046" s="41" t="s">
        <v>1691</v>
      </c>
      <c r="C4046" s="41" t="s">
        <v>373</v>
      </c>
      <c r="D4046" s="41" t="s">
        <v>10406</v>
      </c>
      <c r="E4046" s="54">
        <v>19648.09</v>
      </c>
      <c r="F4046" s="42">
        <v>45835.446527777778</v>
      </c>
      <c r="G4046" s="40"/>
      <c r="H4046" s="40"/>
    </row>
    <row r="4047" spans="1:8" x14ac:dyDescent="0.25">
      <c r="A4047" s="46" t="str">
        <f t="shared" si="149"/>
        <v>217613981300005468</v>
      </c>
      <c r="B4047" s="41" t="s">
        <v>1474</v>
      </c>
      <c r="C4047" s="41" t="s">
        <v>144</v>
      </c>
      <c r="D4047" s="41" t="s">
        <v>3480</v>
      </c>
      <c r="E4047" s="54">
        <v>41.61</v>
      </c>
      <c r="F4047" s="42">
        <v>45835.446527777778</v>
      </c>
      <c r="G4047" s="40"/>
      <c r="H4047" s="40"/>
    </row>
    <row r="4048" spans="1:8" x14ac:dyDescent="0.25">
      <c r="A4048" s="46" t="str">
        <f t="shared" si="149"/>
        <v>DESP#000058103029</v>
      </c>
      <c r="B4048" s="41" t="s">
        <v>13818</v>
      </c>
      <c r="C4048" s="41"/>
      <c r="D4048" s="41" t="s">
        <v>13027</v>
      </c>
      <c r="E4048" s="54">
        <v>39.06</v>
      </c>
      <c r="F4048" s="42">
        <v>45835.454861111109</v>
      </c>
      <c r="G4048" s="40"/>
      <c r="H4048" s="40"/>
    </row>
    <row r="4049" spans="1:8" x14ac:dyDescent="0.25">
      <c r="A4049" s="46" t="str">
        <f t="shared" si="149"/>
        <v>DESP#000058252001</v>
      </c>
      <c r="B4049" s="41" t="s">
        <v>13819</v>
      </c>
      <c r="C4049" s="41"/>
      <c r="D4049" s="41" t="s">
        <v>13820</v>
      </c>
      <c r="E4049" s="54">
        <v>596.85</v>
      </c>
      <c r="F4049" s="42">
        <v>45835.454861111109</v>
      </c>
      <c r="G4049" s="40"/>
      <c r="H4049" s="40"/>
    </row>
    <row r="4050" spans="1:8" x14ac:dyDescent="0.25">
      <c r="A4050" s="46" t="str">
        <f t="shared" ref="A4050:A4089" si="150">B4050&amp;C4050</f>
        <v>DESP#000058257219</v>
      </c>
      <c r="B4050" s="41" t="s">
        <v>13821</v>
      </c>
      <c r="C4050" s="41"/>
      <c r="D4050" s="41" t="s">
        <v>12764</v>
      </c>
      <c r="E4050" s="54">
        <v>103.62</v>
      </c>
      <c r="F4050" s="42">
        <v>45835.454861111109</v>
      </c>
      <c r="G4050" s="40"/>
      <c r="H4050" s="40"/>
    </row>
    <row r="4051" spans="1:8" x14ac:dyDescent="0.25">
      <c r="A4051" s="46" t="str">
        <f t="shared" si="150"/>
        <v>DESP#000058257943</v>
      </c>
      <c r="B4051" s="41" t="s">
        <v>13822</v>
      </c>
      <c r="C4051" s="41"/>
      <c r="D4051" s="41" t="s">
        <v>11473</v>
      </c>
      <c r="E4051" s="54">
        <v>158.28</v>
      </c>
      <c r="F4051" s="42">
        <v>45835.454861111109</v>
      </c>
      <c r="G4051" s="40"/>
      <c r="H4051" s="40"/>
    </row>
    <row r="4052" spans="1:8" x14ac:dyDescent="0.25">
      <c r="A4052" s="46" t="str">
        <f t="shared" si="150"/>
        <v>DESP#000058326980</v>
      </c>
      <c r="B4052" s="41" t="s">
        <v>13823</v>
      </c>
      <c r="C4052" s="41"/>
      <c r="D4052" s="41" t="s">
        <v>11473</v>
      </c>
      <c r="E4052" s="54">
        <v>370</v>
      </c>
      <c r="F4052" s="42">
        <v>45835.454861111109</v>
      </c>
      <c r="G4052" s="40"/>
      <c r="H4052" s="40"/>
    </row>
    <row r="4053" spans="1:8" x14ac:dyDescent="0.25">
      <c r="A4053" s="46" t="str">
        <f t="shared" si="150"/>
        <v>0029033208736011000499</v>
      </c>
      <c r="B4053" s="41" t="s">
        <v>1687</v>
      </c>
      <c r="C4053" s="41" t="s">
        <v>772</v>
      </c>
      <c r="D4053" s="41" t="s">
        <v>6030</v>
      </c>
      <c r="E4053" s="54">
        <v>13654.14</v>
      </c>
      <c r="F4053" s="42">
        <v>45835.454861111109</v>
      </c>
      <c r="G4053" s="40"/>
      <c r="H4053" s="40"/>
    </row>
    <row r="4054" spans="1:8" x14ac:dyDescent="0.25">
      <c r="A4054" s="46" t="str">
        <f t="shared" si="150"/>
        <v>0000103724427002000120</v>
      </c>
      <c r="B4054" s="41" t="s">
        <v>1690</v>
      </c>
      <c r="C4054" s="41" t="s">
        <v>709</v>
      </c>
      <c r="D4054" s="41" t="s">
        <v>9038</v>
      </c>
      <c r="E4054" s="54">
        <v>0</v>
      </c>
      <c r="F4054" s="42">
        <v>45835.455555555556</v>
      </c>
      <c r="G4054" s="40"/>
      <c r="H4054" s="40"/>
    </row>
    <row r="4055" spans="1:8" x14ac:dyDescent="0.25">
      <c r="A4055" s="46" t="str">
        <f t="shared" si="150"/>
        <v>213892844100005468</v>
      </c>
      <c r="B4055" s="41" t="s">
        <v>1472</v>
      </c>
      <c r="C4055" s="41" t="s">
        <v>144</v>
      </c>
      <c r="D4055" s="41" t="s">
        <v>3480</v>
      </c>
      <c r="E4055" s="54">
        <v>3.74</v>
      </c>
      <c r="F4055" s="42">
        <v>45835.472222222219</v>
      </c>
      <c r="G4055" s="40"/>
      <c r="H4055" s="40"/>
    </row>
    <row r="4056" spans="1:8" x14ac:dyDescent="0.25">
      <c r="A4056" s="46" t="str">
        <f t="shared" si="150"/>
        <v>0251401510916727000177</v>
      </c>
      <c r="B4056" s="41" t="s">
        <v>1531</v>
      </c>
      <c r="C4056" s="41" t="s">
        <v>498</v>
      </c>
      <c r="D4056" s="41" t="s">
        <v>4668</v>
      </c>
      <c r="E4056" s="54">
        <v>7120</v>
      </c>
      <c r="F4056" s="42">
        <v>45835.482638888891</v>
      </c>
      <c r="G4056" s="40"/>
      <c r="H4056" s="40"/>
    </row>
    <row r="4057" spans="1:8" x14ac:dyDescent="0.25">
      <c r="A4057" s="46" t="str">
        <f t="shared" si="150"/>
        <v>0000039210213826000192</v>
      </c>
      <c r="B4057" s="41" t="s">
        <v>1550</v>
      </c>
      <c r="C4057" s="41" t="s">
        <v>519</v>
      </c>
      <c r="D4057" s="41" t="s">
        <v>3792</v>
      </c>
      <c r="E4057" s="54">
        <v>6122.16</v>
      </c>
      <c r="F4057" s="42">
        <v>45835.488194444442</v>
      </c>
      <c r="G4057" s="40"/>
      <c r="H4057" s="40"/>
    </row>
    <row r="4058" spans="1:8" x14ac:dyDescent="0.25">
      <c r="A4058" s="46" t="str">
        <f t="shared" si="150"/>
        <v>0001613448010330000194</v>
      </c>
      <c r="B4058" s="41" t="s">
        <v>13824</v>
      </c>
      <c r="C4058" s="41" t="s">
        <v>13825</v>
      </c>
      <c r="D4058" s="41" t="s">
        <v>13826</v>
      </c>
      <c r="E4058" s="54">
        <v>438</v>
      </c>
      <c r="F4058" s="42">
        <v>45835.489583333336</v>
      </c>
      <c r="G4058" s="40"/>
      <c r="H4058" s="40"/>
    </row>
    <row r="4059" spans="1:8" x14ac:dyDescent="0.25">
      <c r="A4059" s="46" t="str">
        <f t="shared" si="150"/>
        <v>DESP#000058227480</v>
      </c>
      <c r="B4059" s="41" t="s">
        <v>13827</v>
      </c>
      <c r="C4059" s="41"/>
      <c r="D4059" s="41" t="s">
        <v>12415</v>
      </c>
      <c r="E4059" s="54">
        <v>103.71</v>
      </c>
      <c r="F4059" s="42">
        <v>45835.503472222219</v>
      </c>
      <c r="G4059" s="40"/>
      <c r="H4059" s="40"/>
    </row>
    <row r="4060" spans="1:8" x14ac:dyDescent="0.25">
      <c r="A4060" s="46" t="str">
        <f t="shared" si="150"/>
        <v>0000039110213826000192</v>
      </c>
      <c r="B4060" s="41" t="s">
        <v>1551</v>
      </c>
      <c r="C4060" s="41" t="s">
        <v>519</v>
      </c>
      <c r="D4060" s="41" t="s">
        <v>3792</v>
      </c>
      <c r="E4060" s="54">
        <v>24488.639999999999</v>
      </c>
      <c r="F4060" s="42">
        <v>45835.505555555559</v>
      </c>
      <c r="G4060" s="40"/>
      <c r="H4060" s="40"/>
    </row>
    <row r="4061" spans="1:8" x14ac:dyDescent="0.25">
      <c r="A4061" s="46" t="str">
        <f t="shared" si="150"/>
        <v>217069560900005468</v>
      </c>
      <c r="B4061" s="41" t="s">
        <v>1473</v>
      </c>
      <c r="C4061" s="41" t="s">
        <v>144</v>
      </c>
      <c r="D4061" s="41" t="s">
        <v>3480</v>
      </c>
      <c r="E4061" s="54">
        <v>37728</v>
      </c>
      <c r="F4061" s="42">
        <v>45835.522222222222</v>
      </c>
      <c r="G4061" s="40"/>
      <c r="H4061" s="40"/>
    </row>
    <row r="4062" spans="1:8" x14ac:dyDescent="0.25">
      <c r="A4062" s="46" t="str">
        <f t="shared" si="150"/>
        <v>0000141932720031000103</v>
      </c>
      <c r="B4062" s="41" t="s">
        <v>13828</v>
      </c>
      <c r="C4062" s="41" t="s">
        <v>13829</v>
      </c>
      <c r="D4062" s="41" t="s">
        <v>13830</v>
      </c>
      <c r="E4062" s="54">
        <v>3500</v>
      </c>
      <c r="F4062" s="42">
        <v>45835.620833333334</v>
      </c>
      <c r="G4062" s="40"/>
      <c r="H4062" s="40"/>
    </row>
    <row r="4063" spans="1:8" x14ac:dyDescent="0.25">
      <c r="A4063" s="46" t="str">
        <f t="shared" si="150"/>
        <v>0000960314793051000122</v>
      </c>
      <c r="B4063" s="41" t="s">
        <v>1692</v>
      </c>
      <c r="C4063" s="41" t="s">
        <v>109</v>
      </c>
      <c r="D4063" s="41" t="s">
        <v>9652</v>
      </c>
      <c r="E4063" s="54">
        <v>36750</v>
      </c>
      <c r="F4063" s="42">
        <v>45835.63958333333</v>
      </c>
      <c r="G4063" s="40"/>
      <c r="H4063" s="40"/>
    </row>
    <row r="4064" spans="1:8" x14ac:dyDescent="0.25">
      <c r="A4064" s="46" t="str">
        <f t="shared" si="150"/>
        <v>0000043147803771000180</v>
      </c>
      <c r="B4064" s="41" t="s">
        <v>13831</v>
      </c>
      <c r="C4064" s="41" t="s">
        <v>8820</v>
      </c>
      <c r="D4064" s="41" t="s">
        <v>8821</v>
      </c>
      <c r="E4064" s="54">
        <v>1779.56</v>
      </c>
      <c r="F4064" s="42">
        <v>45835.645833333336</v>
      </c>
      <c r="G4064" s="40"/>
      <c r="H4064" s="40"/>
    </row>
    <row r="4065" spans="1:8" x14ac:dyDescent="0.25">
      <c r="A4065" s="46" t="str">
        <f t="shared" si="150"/>
        <v>0018485533241035000171</v>
      </c>
      <c r="B4065" s="41" t="s">
        <v>13832</v>
      </c>
      <c r="C4065" s="41" t="s">
        <v>5664</v>
      </c>
      <c r="D4065" s="41" t="s">
        <v>5665</v>
      </c>
      <c r="E4065" s="54">
        <v>210</v>
      </c>
      <c r="F4065" s="42">
        <v>45835.648611111108</v>
      </c>
      <c r="G4065" s="40"/>
      <c r="H4065" s="40"/>
    </row>
    <row r="4066" spans="1:8" x14ac:dyDescent="0.25">
      <c r="A4066" s="46" t="str">
        <f t="shared" si="150"/>
        <v>0026784130399805000110</v>
      </c>
      <c r="B4066" s="41" t="s">
        <v>13833</v>
      </c>
      <c r="C4066" s="41" t="s">
        <v>9144</v>
      </c>
      <c r="D4066" s="41" t="s">
        <v>9145</v>
      </c>
      <c r="E4066" s="54">
        <v>3354.6</v>
      </c>
      <c r="F4066" s="42">
        <v>45835.650694444441</v>
      </c>
      <c r="G4066" s="40"/>
      <c r="H4066" s="40"/>
    </row>
    <row r="4067" spans="1:8" x14ac:dyDescent="0.25">
      <c r="A4067" s="46" t="str">
        <f t="shared" si="150"/>
        <v>0001510275415075000485</v>
      </c>
      <c r="B4067" s="41" t="s">
        <v>13834</v>
      </c>
      <c r="C4067" s="41" t="s">
        <v>8783</v>
      </c>
      <c r="D4067" s="41" t="s">
        <v>8784</v>
      </c>
      <c r="E4067" s="54">
        <v>2578</v>
      </c>
      <c r="F4067" s="42">
        <v>45835.652777777781</v>
      </c>
      <c r="G4067" s="40"/>
      <c r="H4067" s="40"/>
    </row>
    <row r="4068" spans="1:8" x14ac:dyDescent="0.25">
      <c r="A4068" s="46" t="str">
        <f t="shared" si="150"/>
        <v>8657219300497373000110</v>
      </c>
      <c r="B4068" s="41" t="s">
        <v>1759</v>
      </c>
      <c r="C4068" s="41" t="s">
        <v>317</v>
      </c>
      <c r="D4068" s="41" t="s">
        <v>9136</v>
      </c>
      <c r="E4068" s="54">
        <v>285.29000000000002</v>
      </c>
      <c r="F4068" s="42">
        <v>45835.654861111114</v>
      </c>
      <c r="G4068" s="40"/>
      <c r="H4068" s="40"/>
    </row>
    <row r="4069" spans="1:8" x14ac:dyDescent="0.25">
      <c r="A4069" s="46" t="str">
        <f t="shared" si="150"/>
        <v>0002137273442782000192</v>
      </c>
      <c r="B4069" s="41" t="s">
        <v>13835</v>
      </c>
      <c r="C4069" s="41" t="s">
        <v>3060</v>
      </c>
      <c r="D4069" s="41" t="s">
        <v>4023</v>
      </c>
      <c r="E4069" s="54">
        <v>811.3</v>
      </c>
      <c r="F4069" s="42">
        <v>45835.655555555553</v>
      </c>
      <c r="G4069" s="40"/>
      <c r="H4069" s="40"/>
    </row>
    <row r="4070" spans="1:8" x14ac:dyDescent="0.25">
      <c r="A4070" s="46" t="str">
        <f t="shared" si="150"/>
        <v>0000355006077867000121</v>
      </c>
      <c r="B4070" s="41" t="s">
        <v>1552</v>
      </c>
      <c r="C4070" s="41" t="s">
        <v>436</v>
      </c>
      <c r="D4070" s="41" t="s">
        <v>9579</v>
      </c>
      <c r="E4070" s="54">
        <v>0</v>
      </c>
      <c r="F4070" s="42">
        <v>45835.65625</v>
      </c>
      <c r="G4070" s="40"/>
      <c r="H4070" s="40"/>
    </row>
    <row r="4071" spans="1:8" x14ac:dyDescent="0.25">
      <c r="A4071" s="46" t="str">
        <f t="shared" si="150"/>
        <v>0000268520099142000165</v>
      </c>
      <c r="B4071" s="41" t="s">
        <v>13836</v>
      </c>
      <c r="C4071" s="41" t="s">
        <v>166</v>
      </c>
      <c r="D4071" s="41" t="s">
        <v>8537</v>
      </c>
      <c r="E4071" s="54">
        <v>902</v>
      </c>
      <c r="F4071" s="42">
        <v>45835.65902777778</v>
      </c>
      <c r="G4071" s="40"/>
      <c r="H4071" s="40"/>
    </row>
    <row r="4072" spans="1:8" x14ac:dyDescent="0.25">
      <c r="A4072" s="46" t="str">
        <f t="shared" si="150"/>
        <v>0000137946651777000117</v>
      </c>
      <c r="B4072" s="41" t="s">
        <v>11309</v>
      </c>
      <c r="C4072" s="41" t="s">
        <v>5209</v>
      </c>
      <c r="D4072" s="41" t="s">
        <v>5210</v>
      </c>
      <c r="E4072" s="54">
        <v>310</v>
      </c>
      <c r="F4072" s="42">
        <v>45835.660416666666</v>
      </c>
      <c r="G4072" s="40"/>
      <c r="H4072" s="40"/>
    </row>
    <row r="4073" spans="1:8" x14ac:dyDescent="0.25">
      <c r="A4073" s="46" t="str">
        <f t="shared" si="150"/>
        <v>8659039400497373000110</v>
      </c>
      <c r="B4073" s="41" t="s">
        <v>1760</v>
      </c>
      <c r="C4073" s="41" t="s">
        <v>317</v>
      </c>
      <c r="D4073" s="41" t="s">
        <v>9136</v>
      </c>
      <c r="E4073" s="54">
        <v>312.58</v>
      </c>
      <c r="F4073" s="42">
        <v>45835.661111111112</v>
      </c>
      <c r="G4073" s="40"/>
      <c r="H4073" s="40"/>
    </row>
    <row r="4074" spans="1:8" x14ac:dyDescent="0.25">
      <c r="A4074" s="46" t="str">
        <f t="shared" si="150"/>
        <v>0000543700103867000172</v>
      </c>
      <c r="B4074" s="41" t="s">
        <v>13837</v>
      </c>
      <c r="C4074" s="41" t="s">
        <v>852</v>
      </c>
      <c r="D4074" s="41" t="s">
        <v>7030</v>
      </c>
      <c r="E4074" s="54">
        <v>90256.2</v>
      </c>
      <c r="F4074" s="42">
        <v>45835.668749999997</v>
      </c>
      <c r="G4074" s="40"/>
      <c r="H4074" s="40"/>
    </row>
    <row r="4075" spans="1:8" x14ac:dyDescent="0.25">
      <c r="A4075" s="46" t="str">
        <f t="shared" si="150"/>
        <v>0000141607415875000101</v>
      </c>
      <c r="B4075" s="41" t="s">
        <v>13838</v>
      </c>
      <c r="C4075" s="41" t="s">
        <v>1179</v>
      </c>
      <c r="D4075" s="41" t="s">
        <v>8058</v>
      </c>
      <c r="E4075" s="54">
        <v>1180</v>
      </c>
      <c r="F4075" s="42">
        <v>45835.672222222223</v>
      </c>
      <c r="G4075" s="40"/>
      <c r="H4075" s="40"/>
    </row>
    <row r="4076" spans="1:8" x14ac:dyDescent="0.25">
      <c r="A4076" s="46" t="str">
        <f t="shared" si="150"/>
        <v>8664147800497373000110</v>
      </c>
      <c r="B4076" s="41" t="s">
        <v>1761</v>
      </c>
      <c r="C4076" s="41" t="s">
        <v>317</v>
      </c>
      <c r="D4076" s="41" t="s">
        <v>9136</v>
      </c>
      <c r="E4076" s="54">
        <v>237.98</v>
      </c>
      <c r="F4076" s="42">
        <v>45835.677083333336</v>
      </c>
      <c r="G4076" s="40"/>
      <c r="H4076" s="40"/>
    </row>
    <row r="4077" spans="1:8" x14ac:dyDescent="0.25">
      <c r="A4077" s="46" t="str">
        <f t="shared" si="150"/>
        <v>8668978800497373000110</v>
      </c>
      <c r="B4077" s="41" t="s">
        <v>1762</v>
      </c>
      <c r="C4077" s="41" t="s">
        <v>317</v>
      </c>
      <c r="D4077" s="41" t="s">
        <v>9136</v>
      </c>
      <c r="E4077" s="54">
        <v>554.98</v>
      </c>
      <c r="F4077" s="42">
        <v>45835.684027777781</v>
      </c>
      <c r="G4077" s="40"/>
      <c r="H4077" s="40"/>
    </row>
    <row r="4078" spans="1:8" x14ac:dyDescent="0.25">
      <c r="A4078" s="46" t="str">
        <f t="shared" si="150"/>
        <v>2025568909769035000164</v>
      </c>
      <c r="B4078" s="41" t="s">
        <v>1658</v>
      </c>
      <c r="C4078" s="41" t="s">
        <v>837</v>
      </c>
      <c r="D4078" s="41" t="s">
        <v>4594</v>
      </c>
      <c r="E4078" s="54">
        <v>16363.72</v>
      </c>
      <c r="F4078" s="42">
        <v>45835.704861111109</v>
      </c>
      <c r="G4078" s="40"/>
      <c r="H4078" s="40"/>
    </row>
    <row r="4079" spans="1:8" x14ac:dyDescent="0.25">
      <c r="A4079" s="46" t="str">
        <f t="shared" si="150"/>
        <v>0000749100237457000114</v>
      </c>
      <c r="B4079" s="41" t="s">
        <v>13839</v>
      </c>
      <c r="C4079" s="41" t="s">
        <v>1181</v>
      </c>
      <c r="D4079" s="41" t="s">
        <v>3955</v>
      </c>
      <c r="E4079" s="54">
        <v>1390</v>
      </c>
      <c r="F4079" s="42">
        <v>45835.708333333336</v>
      </c>
      <c r="G4079" s="40"/>
      <c r="H4079" s="40"/>
    </row>
    <row r="4080" spans="1:8" x14ac:dyDescent="0.25">
      <c r="A4080" s="46" t="str">
        <f t="shared" si="150"/>
        <v>0197688807522669000192</v>
      </c>
      <c r="B4080" s="41" t="s">
        <v>1764</v>
      </c>
      <c r="C4080" s="41" t="s">
        <v>894</v>
      </c>
      <c r="D4080" s="41" t="s">
        <v>7764</v>
      </c>
      <c r="E4080" s="54">
        <v>50648.81</v>
      </c>
      <c r="F4080" s="42">
        <v>45835.713194444441</v>
      </c>
      <c r="G4080" s="40"/>
      <c r="H4080" s="40"/>
    </row>
    <row r="4081" spans="1:8" x14ac:dyDescent="0.25">
      <c r="A4081" s="46" t="str">
        <f t="shared" si="150"/>
        <v>0012499404190585000100</v>
      </c>
      <c r="B4081" s="41" t="s">
        <v>1689</v>
      </c>
      <c r="C4081" s="41" t="s">
        <v>1688</v>
      </c>
      <c r="D4081" s="41" t="s">
        <v>13840</v>
      </c>
      <c r="E4081" s="54">
        <v>2500</v>
      </c>
      <c r="F4081" s="42">
        <v>45835.713888888888</v>
      </c>
      <c r="G4081" s="40"/>
      <c r="H4081" s="40"/>
    </row>
    <row r="4082" spans="1:8" x14ac:dyDescent="0.25">
      <c r="A4082" s="46" t="str">
        <f t="shared" si="150"/>
        <v>1448-2825040026SELFBOOKING</v>
      </c>
      <c r="B4082" s="41" t="s">
        <v>13841</v>
      </c>
      <c r="C4082" s="41" t="s">
        <v>12603</v>
      </c>
      <c r="D4082" s="41" t="s">
        <v>12604</v>
      </c>
      <c r="E4082" s="54">
        <v>3836.17</v>
      </c>
      <c r="F4082" s="42">
        <v>45836.041666666664</v>
      </c>
      <c r="G4082" s="40"/>
      <c r="H4082" s="40"/>
    </row>
    <row r="4083" spans="1:8" x14ac:dyDescent="0.25">
      <c r="A4083" s="46" t="str">
        <f t="shared" si="150"/>
        <v>726-2825040043SELFBOOKING</v>
      </c>
      <c r="B4083" s="41" t="s">
        <v>13842</v>
      </c>
      <c r="C4083" s="41" t="s">
        <v>12603</v>
      </c>
      <c r="D4083" s="41" t="s">
        <v>12604</v>
      </c>
      <c r="E4083" s="54">
        <v>3489.25</v>
      </c>
      <c r="F4083" s="42">
        <v>45836.041666666664</v>
      </c>
      <c r="G4083" s="40"/>
      <c r="H4083" s="40"/>
    </row>
    <row r="4084" spans="1:8" x14ac:dyDescent="0.25">
      <c r="A4084" s="46" t="str">
        <f t="shared" si="150"/>
        <v>726-2825040055SELFBOOKING</v>
      </c>
      <c r="B4084" s="41" t="s">
        <v>13843</v>
      </c>
      <c r="C4084" s="41" t="s">
        <v>12603</v>
      </c>
      <c r="D4084" s="41" t="s">
        <v>12604</v>
      </c>
      <c r="E4084" s="54">
        <v>690.37</v>
      </c>
      <c r="F4084" s="42">
        <v>45836.041666666664</v>
      </c>
      <c r="G4084" s="40"/>
      <c r="H4084" s="40"/>
    </row>
    <row r="4085" spans="1:8" x14ac:dyDescent="0.25">
      <c r="A4085" s="46" t="str">
        <f t="shared" si="150"/>
        <v>1880-2825040106SELFBOOKING</v>
      </c>
      <c r="B4085" s="41" t="s">
        <v>13844</v>
      </c>
      <c r="C4085" s="41" t="s">
        <v>12603</v>
      </c>
      <c r="D4085" s="41" t="s">
        <v>12604</v>
      </c>
      <c r="E4085" s="54">
        <v>0</v>
      </c>
      <c r="F4085" s="42">
        <v>45836.042361111111</v>
      </c>
      <c r="G4085" s="40"/>
      <c r="H4085" s="40"/>
    </row>
    <row r="4086" spans="1:8" x14ac:dyDescent="0.25">
      <c r="A4086" s="46" t="str">
        <f t="shared" si="150"/>
        <v>828-2825040116SELFBOOKING</v>
      </c>
      <c r="B4086" s="41" t="s">
        <v>13845</v>
      </c>
      <c r="C4086" s="41" t="s">
        <v>12603</v>
      </c>
      <c r="D4086" s="41" t="s">
        <v>12604</v>
      </c>
      <c r="E4086" s="54">
        <v>1363.19</v>
      </c>
      <c r="F4086" s="42">
        <v>45836.042361111111</v>
      </c>
      <c r="G4086" s="40"/>
      <c r="H4086" s="40"/>
    </row>
    <row r="4087" spans="1:8" x14ac:dyDescent="0.25">
      <c r="A4087" s="46" t="str">
        <f t="shared" si="150"/>
        <v>726-2825040126SELFBOOKING</v>
      </c>
      <c r="B4087" s="41" t="s">
        <v>13846</v>
      </c>
      <c r="C4087" s="41" t="s">
        <v>12603</v>
      </c>
      <c r="D4087" s="41" t="s">
        <v>12604</v>
      </c>
      <c r="E4087" s="54">
        <v>654.52</v>
      </c>
      <c r="F4087" s="42">
        <v>45836.042361111111</v>
      </c>
      <c r="G4087" s="40"/>
      <c r="H4087" s="40"/>
    </row>
    <row r="4088" spans="1:8" x14ac:dyDescent="0.25">
      <c r="A4088" s="46" t="str">
        <f t="shared" si="150"/>
        <v>726-2825040136SELFBOOKING</v>
      </c>
      <c r="B4088" s="41" t="s">
        <v>13847</v>
      </c>
      <c r="C4088" s="41" t="s">
        <v>12603</v>
      </c>
      <c r="D4088" s="41" t="s">
        <v>12604</v>
      </c>
      <c r="E4088" s="54">
        <v>1034.8499999999999</v>
      </c>
      <c r="F4088" s="42">
        <v>45836.042361111111</v>
      </c>
      <c r="G4088" s="40"/>
      <c r="H4088" s="40"/>
    </row>
    <row r="4089" spans="1:8" x14ac:dyDescent="0.25">
      <c r="A4089" s="46" t="str">
        <f t="shared" si="150"/>
        <v>1863-2825040145SELFBOOKING</v>
      </c>
      <c r="B4089" s="41" t="s">
        <v>13848</v>
      </c>
      <c r="C4089" s="41" t="s">
        <v>12603</v>
      </c>
      <c r="D4089" s="41" t="s">
        <v>12604</v>
      </c>
      <c r="E4089" s="54">
        <v>1477.35</v>
      </c>
      <c r="F4089" s="42">
        <v>45836.042361111111</v>
      </c>
      <c r="G4089" s="40"/>
      <c r="H4089" s="40"/>
    </row>
    <row r="4090" spans="1:8" x14ac:dyDescent="0.25">
      <c r="A4090" s="46" t="str">
        <f t="shared" ref="A4090:A4130" si="151">B4090&amp;C4090</f>
        <v>50437-2825040153SELFBOOKING</v>
      </c>
      <c r="B4090" s="41" t="s">
        <v>13849</v>
      </c>
      <c r="C4090" s="41" t="s">
        <v>12603</v>
      </c>
      <c r="D4090" s="41" t="s">
        <v>12604</v>
      </c>
      <c r="E4090" s="54">
        <v>1949.85</v>
      </c>
      <c r="F4090" s="42">
        <v>45836.042361111111</v>
      </c>
      <c r="G4090" s="40"/>
      <c r="H4090" s="40"/>
    </row>
    <row r="4091" spans="1:8" x14ac:dyDescent="0.25">
      <c r="A4091" s="46" t="str">
        <f t="shared" si="151"/>
        <v>1394-2825040207SELFBOOKING</v>
      </c>
      <c r="B4091" s="41" t="s">
        <v>13850</v>
      </c>
      <c r="C4091" s="41" t="s">
        <v>12603</v>
      </c>
      <c r="D4091" s="41" t="s">
        <v>12604</v>
      </c>
      <c r="E4091" s="54">
        <v>820.37</v>
      </c>
      <c r="F4091" s="42">
        <v>45836.043055555558</v>
      </c>
      <c r="G4091" s="40"/>
      <c r="H4091" s="40"/>
    </row>
    <row r="4092" spans="1:8" x14ac:dyDescent="0.25">
      <c r="A4092" s="46" t="str">
        <f t="shared" si="151"/>
        <v>880-2825040217SELFBOOKING</v>
      </c>
      <c r="B4092" s="41" t="s">
        <v>13851</v>
      </c>
      <c r="C4092" s="41" t="s">
        <v>12603</v>
      </c>
      <c r="D4092" s="41" t="s">
        <v>12604</v>
      </c>
      <c r="E4092" s="54">
        <v>1387.31</v>
      </c>
      <c r="F4092" s="42">
        <v>45836.043055555558</v>
      </c>
      <c r="G4092" s="40"/>
      <c r="H4092" s="40"/>
    </row>
    <row r="4093" spans="1:8" x14ac:dyDescent="0.25">
      <c r="A4093" s="46" t="str">
        <f t="shared" si="151"/>
        <v>1322-2825040241SELFBOOKING</v>
      </c>
      <c r="B4093" s="41" t="s">
        <v>13852</v>
      </c>
      <c r="C4093" s="41" t="s">
        <v>12603</v>
      </c>
      <c r="D4093" s="41" t="s">
        <v>12604</v>
      </c>
      <c r="E4093" s="54">
        <v>644.34</v>
      </c>
      <c r="F4093" s="42">
        <v>45836.043055555558</v>
      </c>
      <c r="G4093" s="40"/>
      <c r="H4093" s="40"/>
    </row>
    <row r="4094" spans="1:8" x14ac:dyDescent="0.25">
      <c r="A4094" s="46" t="str">
        <f t="shared" si="151"/>
        <v>954-2825040251SELFBOOKING</v>
      </c>
      <c r="B4094" s="41" t="s">
        <v>13853</v>
      </c>
      <c r="C4094" s="41" t="s">
        <v>12603</v>
      </c>
      <c r="D4094" s="41" t="s">
        <v>12604</v>
      </c>
      <c r="E4094" s="54">
        <v>595.37</v>
      </c>
      <c r="F4094" s="42">
        <v>45836.043055555558</v>
      </c>
      <c r="G4094" s="40"/>
      <c r="H4094" s="40"/>
    </row>
    <row r="4095" spans="1:8" x14ac:dyDescent="0.25">
      <c r="A4095" s="46" t="str">
        <f t="shared" si="151"/>
        <v>2173-2825040308SELFBOOKING</v>
      </c>
      <c r="B4095" s="41" t="s">
        <v>13854</v>
      </c>
      <c r="C4095" s="41" t="s">
        <v>12603</v>
      </c>
      <c r="D4095" s="41" t="s">
        <v>12604</v>
      </c>
      <c r="E4095" s="54">
        <v>2458.0500000000002</v>
      </c>
      <c r="F4095" s="42">
        <v>45836.043749999997</v>
      </c>
      <c r="G4095" s="40"/>
      <c r="H4095" s="40"/>
    </row>
    <row r="4096" spans="1:8" x14ac:dyDescent="0.25">
      <c r="A4096" s="46" t="str">
        <f t="shared" si="151"/>
        <v>1863-2825040319SELFBOOKING</v>
      </c>
      <c r="B4096" s="41" t="s">
        <v>13855</v>
      </c>
      <c r="C4096" s="41" t="s">
        <v>12603</v>
      </c>
      <c r="D4096" s="41" t="s">
        <v>12604</v>
      </c>
      <c r="E4096" s="54">
        <v>980.7</v>
      </c>
      <c r="F4096" s="42">
        <v>45836.043749999997</v>
      </c>
      <c r="G4096" s="40"/>
      <c r="H4096" s="40"/>
    </row>
    <row r="4097" spans="1:8" x14ac:dyDescent="0.25">
      <c r="A4097" s="46" t="str">
        <f t="shared" si="151"/>
        <v>39-2825040355SELFBOOKING</v>
      </c>
      <c r="B4097" s="41" t="s">
        <v>13856</v>
      </c>
      <c r="C4097" s="41" t="s">
        <v>12603</v>
      </c>
      <c r="D4097" s="41" t="s">
        <v>12604</v>
      </c>
      <c r="E4097" s="54">
        <v>518.66999999999996</v>
      </c>
      <c r="F4097" s="42">
        <v>45836.043749999997</v>
      </c>
      <c r="G4097" s="40"/>
      <c r="H4097" s="40"/>
    </row>
    <row r="4098" spans="1:8" x14ac:dyDescent="0.25">
      <c r="A4098" s="46" t="str">
        <f t="shared" si="151"/>
        <v>50435-2825040405SELFBOOKING</v>
      </c>
      <c r="B4098" s="41" t="s">
        <v>13857</v>
      </c>
      <c r="C4098" s="41" t="s">
        <v>12603</v>
      </c>
      <c r="D4098" s="41" t="s">
        <v>12604</v>
      </c>
      <c r="E4098" s="54">
        <v>886.2</v>
      </c>
      <c r="F4098" s="42">
        <v>45836.044444444444</v>
      </c>
      <c r="G4098" s="40"/>
      <c r="H4098" s="40"/>
    </row>
    <row r="4099" spans="1:8" x14ac:dyDescent="0.25">
      <c r="A4099" s="46" t="str">
        <f t="shared" si="151"/>
        <v>2221-2925040022SELFBOOKING</v>
      </c>
      <c r="B4099" s="41" t="s">
        <v>13858</v>
      </c>
      <c r="C4099" s="41" t="s">
        <v>12603</v>
      </c>
      <c r="D4099" s="41" t="s">
        <v>12604</v>
      </c>
      <c r="E4099" s="54">
        <v>1357.78</v>
      </c>
      <c r="F4099" s="42">
        <v>45837.041666666664</v>
      </c>
      <c r="G4099" s="40"/>
      <c r="H4099" s="40"/>
    </row>
    <row r="4100" spans="1:8" x14ac:dyDescent="0.25">
      <c r="A4100" s="46" t="str">
        <f t="shared" si="151"/>
        <v>0009721210817634000195</v>
      </c>
      <c r="B4100" s="41" t="s">
        <v>1564</v>
      </c>
      <c r="C4100" s="41" t="s">
        <v>805</v>
      </c>
      <c r="D4100" s="41" t="s">
        <v>9566</v>
      </c>
      <c r="E4100" s="54">
        <v>3600</v>
      </c>
      <c r="F4100" s="42">
        <v>45838.357638888891</v>
      </c>
      <c r="G4100" s="40"/>
      <c r="H4100" s="40"/>
    </row>
    <row r="4101" spans="1:8" x14ac:dyDescent="0.25">
      <c r="A4101" s="46" t="str">
        <f t="shared" si="151"/>
        <v>00001037R24427002000120</v>
      </c>
      <c r="B4101" s="41" t="s">
        <v>13859</v>
      </c>
      <c r="C4101" s="41" t="s">
        <v>709</v>
      </c>
      <c r="D4101" s="41" t="s">
        <v>9038</v>
      </c>
      <c r="E4101" s="54">
        <v>0</v>
      </c>
      <c r="F4101" s="42">
        <v>45838.363194444442</v>
      </c>
      <c r="G4101" s="40"/>
      <c r="H4101" s="40"/>
    </row>
    <row r="4102" spans="1:8" x14ac:dyDescent="0.25">
      <c r="A4102" s="46" t="str">
        <f t="shared" si="151"/>
        <v>0000517702911903000150</v>
      </c>
      <c r="B4102" s="41" t="s">
        <v>1486</v>
      </c>
      <c r="C4102" s="41" t="s">
        <v>186</v>
      </c>
      <c r="D4102" s="41" t="s">
        <v>5799</v>
      </c>
      <c r="E4102" s="54">
        <v>3498.53</v>
      </c>
      <c r="F4102" s="42">
        <v>45838.37222222222</v>
      </c>
      <c r="G4102" s="40"/>
      <c r="H4102" s="40"/>
    </row>
    <row r="4103" spans="1:8" x14ac:dyDescent="0.25">
      <c r="A4103" s="46" t="str">
        <f t="shared" si="151"/>
        <v>0000015429897180000138</v>
      </c>
      <c r="B4103" s="41" t="s">
        <v>1442</v>
      </c>
      <c r="C4103" s="41" t="s">
        <v>320</v>
      </c>
      <c r="D4103" s="41" t="s">
        <v>10412</v>
      </c>
      <c r="E4103" s="54">
        <v>2277.77</v>
      </c>
      <c r="F4103" s="42">
        <v>45838.383333333331</v>
      </c>
      <c r="G4103" s="40"/>
      <c r="H4103" s="40"/>
    </row>
    <row r="4104" spans="1:8" x14ac:dyDescent="0.25">
      <c r="A4104" s="46" t="str">
        <f t="shared" si="151"/>
        <v>0002932333296922000147</v>
      </c>
      <c r="B4104" s="41" t="s">
        <v>1693</v>
      </c>
      <c r="C4104" s="41" t="s">
        <v>848</v>
      </c>
      <c r="D4104" s="41" t="s">
        <v>10048</v>
      </c>
      <c r="E4104" s="54">
        <v>610</v>
      </c>
      <c r="F4104" s="42">
        <v>45838.406944444447</v>
      </c>
      <c r="G4104" s="40"/>
      <c r="H4104" s="40"/>
    </row>
    <row r="4105" spans="1:8" x14ac:dyDescent="0.25">
      <c r="A4105" s="46" t="str">
        <f t="shared" si="151"/>
        <v>00001151RR43965130000171</v>
      </c>
      <c r="B4105" s="41" t="s">
        <v>13860</v>
      </c>
      <c r="C4105" s="41" t="s">
        <v>315</v>
      </c>
      <c r="D4105" s="41" t="s">
        <v>3343</v>
      </c>
      <c r="E4105" s="54">
        <v>2400</v>
      </c>
      <c r="F4105" s="42">
        <v>45838.410416666666</v>
      </c>
      <c r="G4105" s="40"/>
      <c r="H4105" s="40"/>
    </row>
    <row r="4106" spans="1:8" x14ac:dyDescent="0.25">
      <c r="A4106" s="46" t="str">
        <f t="shared" si="151"/>
        <v>0005253533597659001602</v>
      </c>
      <c r="B4106" s="41" t="s">
        <v>1579</v>
      </c>
      <c r="C4106" s="41" t="s">
        <v>330</v>
      </c>
      <c r="D4106" s="41" t="s">
        <v>8651</v>
      </c>
      <c r="E4106" s="54">
        <v>144.55000000000001</v>
      </c>
      <c r="F4106" s="42">
        <v>45838.413888888892</v>
      </c>
      <c r="G4106" s="40"/>
      <c r="H4106" s="40"/>
    </row>
    <row r="4107" spans="1:8" x14ac:dyDescent="0.25">
      <c r="A4107" s="46" t="str">
        <f t="shared" si="151"/>
        <v>0005253833597659001602</v>
      </c>
      <c r="B4107" s="41" t="s">
        <v>1580</v>
      </c>
      <c r="C4107" s="41" t="s">
        <v>330</v>
      </c>
      <c r="D4107" s="41" t="s">
        <v>8651</v>
      </c>
      <c r="E4107" s="54">
        <v>337.28</v>
      </c>
      <c r="F4107" s="42">
        <v>45838.42083333333</v>
      </c>
      <c r="G4107" s="40"/>
      <c r="H4107" s="40"/>
    </row>
    <row r="4108" spans="1:8" x14ac:dyDescent="0.25">
      <c r="A4108" s="46" t="str">
        <f t="shared" si="151"/>
        <v>0005253733597659001602</v>
      </c>
      <c r="B4108" s="41" t="s">
        <v>1577</v>
      </c>
      <c r="C4108" s="41" t="s">
        <v>330</v>
      </c>
      <c r="D4108" s="41" t="s">
        <v>8651</v>
      </c>
      <c r="E4108" s="54">
        <v>1060.03</v>
      </c>
      <c r="F4108" s="42">
        <v>45838.424305555556</v>
      </c>
      <c r="G4108" s="40"/>
      <c r="H4108" s="40"/>
    </row>
    <row r="4109" spans="1:8" x14ac:dyDescent="0.25">
      <c r="A4109" s="46" t="str">
        <f t="shared" si="151"/>
        <v>0005253933597659001602</v>
      </c>
      <c r="B4109" s="41" t="s">
        <v>1576</v>
      </c>
      <c r="C4109" s="41" t="s">
        <v>330</v>
      </c>
      <c r="D4109" s="41" t="s">
        <v>8651</v>
      </c>
      <c r="E4109" s="54">
        <v>5773.02</v>
      </c>
      <c r="F4109" s="42">
        <v>45838.432638888888</v>
      </c>
      <c r="G4109" s="40"/>
      <c r="H4109" s="40"/>
    </row>
    <row r="4110" spans="1:8" x14ac:dyDescent="0.25">
      <c r="A4110" s="46" t="str">
        <f t="shared" si="151"/>
        <v>0150517540432544000147</v>
      </c>
      <c r="B4110" s="41" t="s">
        <v>1767</v>
      </c>
      <c r="C4110" s="41" t="s">
        <v>448</v>
      </c>
      <c r="D4110" s="41" t="s">
        <v>4460</v>
      </c>
      <c r="E4110" s="54">
        <v>206200.74</v>
      </c>
      <c r="F4110" s="42">
        <v>45838.4375</v>
      </c>
      <c r="G4110" s="40"/>
      <c r="H4110" s="40"/>
    </row>
    <row r="4111" spans="1:8" x14ac:dyDescent="0.25">
      <c r="A4111" s="46" t="str">
        <f t="shared" si="151"/>
        <v>DESP#000058122854</v>
      </c>
      <c r="B4111" s="41" t="s">
        <v>13861</v>
      </c>
      <c r="C4111" s="41"/>
      <c r="D4111" s="41" t="s">
        <v>13048</v>
      </c>
      <c r="E4111" s="54">
        <v>108.33</v>
      </c>
      <c r="F4111" s="42">
        <v>45838.440972222219</v>
      </c>
      <c r="G4111" s="40"/>
      <c r="H4111" s="40"/>
    </row>
    <row r="4112" spans="1:8" x14ac:dyDescent="0.25">
      <c r="A4112" s="46" t="str">
        <f t="shared" si="151"/>
        <v>DESP#000058159231</v>
      </c>
      <c r="B4112" s="41" t="s">
        <v>13862</v>
      </c>
      <c r="C4112" s="41"/>
      <c r="D4112" s="41" t="s">
        <v>11718</v>
      </c>
      <c r="E4112" s="54">
        <v>33.75</v>
      </c>
      <c r="F4112" s="42">
        <v>45838.440972222219</v>
      </c>
      <c r="G4112" s="40"/>
      <c r="H4112" s="40"/>
    </row>
    <row r="4113" spans="1:8" x14ac:dyDescent="0.25">
      <c r="A4113" s="46" t="str">
        <f t="shared" si="151"/>
        <v>DESP#000058226968</v>
      </c>
      <c r="B4113" s="41" t="s">
        <v>13863</v>
      </c>
      <c r="C4113" s="41"/>
      <c r="D4113" s="41" t="s">
        <v>11522</v>
      </c>
      <c r="E4113" s="54">
        <v>23.68</v>
      </c>
      <c r="F4113" s="42">
        <v>45838.440972222219</v>
      </c>
      <c r="G4113" s="40"/>
      <c r="H4113" s="40"/>
    </row>
    <row r="4114" spans="1:8" x14ac:dyDescent="0.25">
      <c r="A4114" s="46" t="str">
        <f t="shared" si="151"/>
        <v>DESP#000058252033</v>
      </c>
      <c r="B4114" s="41" t="s">
        <v>13864</v>
      </c>
      <c r="C4114" s="41"/>
      <c r="D4114" s="41" t="s">
        <v>11932</v>
      </c>
      <c r="E4114" s="54">
        <v>134.11000000000001</v>
      </c>
      <c r="F4114" s="42">
        <v>45838.440972222219</v>
      </c>
      <c r="G4114" s="40"/>
      <c r="H4114" s="40"/>
    </row>
    <row r="4115" spans="1:8" x14ac:dyDescent="0.25">
      <c r="A4115" s="46" t="str">
        <f t="shared" si="151"/>
        <v>DESP#000058252290</v>
      </c>
      <c r="B4115" s="41" t="s">
        <v>13865</v>
      </c>
      <c r="C4115" s="41"/>
      <c r="D4115" s="41" t="s">
        <v>11718</v>
      </c>
      <c r="E4115" s="54">
        <v>17.059999999999999</v>
      </c>
      <c r="F4115" s="42">
        <v>45838.440972222219</v>
      </c>
      <c r="G4115" s="40"/>
      <c r="H4115" s="40"/>
    </row>
    <row r="4116" spans="1:8" x14ac:dyDescent="0.25">
      <c r="A4116" s="46" t="str">
        <f t="shared" si="151"/>
        <v>DESP#000058252303</v>
      </c>
      <c r="B4116" s="41" t="s">
        <v>13866</v>
      </c>
      <c r="C4116" s="41"/>
      <c r="D4116" s="41" t="s">
        <v>11858</v>
      </c>
      <c r="E4116" s="54">
        <v>54.39</v>
      </c>
      <c r="F4116" s="42">
        <v>45838.440972222219</v>
      </c>
      <c r="G4116" s="40"/>
      <c r="H4116" s="40"/>
    </row>
    <row r="4117" spans="1:8" x14ac:dyDescent="0.25">
      <c r="A4117" s="46" t="str">
        <f t="shared" si="151"/>
        <v>DESP#000058252887</v>
      </c>
      <c r="B4117" s="41" t="s">
        <v>13867</v>
      </c>
      <c r="C4117" s="41"/>
      <c r="D4117" s="41" t="s">
        <v>13868</v>
      </c>
      <c r="E4117" s="54">
        <v>260.02</v>
      </c>
      <c r="F4117" s="42">
        <v>45838.440972222219</v>
      </c>
      <c r="G4117" s="40"/>
      <c r="H4117" s="40"/>
    </row>
    <row r="4118" spans="1:8" x14ac:dyDescent="0.25">
      <c r="A4118" s="46" t="str">
        <f t="shared" si="151"/>
        <v>DESP#000058257710</v>
      </c>
      <c r="B4118" s="41" t="s">
        <v>13869</v>
      </c>
      <c r="C4118" s="41"/>
      <c r="D4118" s="41" t="s">
        <v>11980</v>
      </c>
      <c r="E4118" s="54">
        <v>84.25</v>
      </c>
      <c r="F4118" s="42">
        <v>45838.440972222219</v>
      </c>
      <c r="G4118" s="40"/>
      <c r="H4118" s="40"/>
    </row>
    <row r="4119" spans="1:8" x14ac:dyDescent="0.25">
      <c r="A4119" s="46" t="str">
        <f t="shared" si="151"/>
        <v>DESP#000058274809</v>
      </c>
      <c r="B4119" s="41" t="s">
        <v>13870</v>
      </c>
      <c r="C4119" s="41"/>
      <c r="D4119" s="41" t="s">
        <v>13044</v>
      </c>
      <c r="E4119" s="54">
        <v>57.57</v>
      </c>
      <c r="F4119" s="42">
        <v>45838.440972222219</v>
      </c>
      <c r="G4119" s="40"/>
      <c r="H4119" s="40"/>
    </row>
    <row r="4120" spans="1:8" x14ac:dyDescent="0.25">
      <c r="A4120" s="46" t="str">
        <f t="shared" si="151"/>
        <v>DESP#000058281829</v>
      </c>
      <c r="B4120" s="41" t="s">
        <v>13871</v>
      </c>
      <c r="C4120" s="41"/>
      <c r="D4120" s="41" t="s">
        <v>13872</v>
      </c>
      <c r="E4120" s="54">
        <v>174.38</v>
      </c>
      <c r="F4120" s="42">
        <v>45838.440972222219</v>
      </c>
      <c r="G4120" s="40"/>
      <c r="H4120" s="40"/>
    </row>
    <row r="4121" spans="1:8" x14ac:dyDescent="0.25">
      <c r="A4121" s="46" t="str">
        <f t="shared" si="151"/>
        <v>DESP#000058281847</v>
      </c>
      <c r="B4121" s="41" t="s">
        <v>13873</v>
      </c>
      <c r="C4121" s="41"/>
      <c r="D4121" s="41" t="s">
        <v>13874</v>
      </c>
      <c r="E4121" s="54">
        <v>76</v>
      </c>
      <c r="F4121" s="42">
        <v>45838.440972222219</v>
      </c>
      <c r="G4121" s="40"/>
      <c r="H4121" s="40"/>
    </row>
    <row r="4122" spans="1:8" x14ac:dyDescent="0.25">
      <c r="A4122" s="46" t="str">
        <f t="shared" si="151"/>
        <v>DESP#000058284321</v>
      </c>
      <c r="B4122" s="41" t="s">
        <v>13875</v>
      </c>
      <c r="C4122" s="41"/>
      <c r="D4122" s="41" t="s">
        <v>11658</v>
      </c>
      <c r="E4122" s="54">
        <v>33.5</v>
      </c>
      <c r="F4122" s="42">
        <v>45838.440972222219</v>
      </c>
      <c r="G4122" s="40"/>
      <c r="H4122" s="40"/>
    </row>
    <row r="4123" spans="1:8" x14ac:dyDescent="0.25">
      <c r="A4123" s="46" t="str">
        <f t="shared" si="151"/>
        <v>DESP#000058284418</v>
      </c>
      <c r="B4123" s="41" t="s">
        <v>13876</v>
      </c>
      <c r="C4123" s="41"/>
      <c r="D4123" s="41" t="s">
        <v>12131</v>
      </c>
      <c r="E4123" s="54">
        <v>366.56</v>
      </c>
      <c r="F4123" s="42">
        <v>45838.440972222219</v>
      </c>
      <c r="G4123" s="40"/>
      <c r="H4123" s="40"/>
    </row>
    <row r="4124" spans="1:8" x14ac:dyDescent="0.25">
      <c r="A4124" s="46" t="str">
        <f t="shared" si="151"/>
        <v>DESP#000058284442</v>
      </c>
      <c r="B4124" s="41" t="s">
        <v>13877</v>
      </c>
      <c r="C4124" s="41"/>
      <c r="D4124" s="41" t="s">
        <v>13526</v>
      </c>
      <c r="E4124" s="54">
        <v>90.81</v>
      </c>
      <c r="F4124" s="42">
        <v>45838.440972222219</v>
      </c>
      <c r="G4124" s="40"/>
      <c r="H4124" s="40"/>
    </row>
    <row r="4125" spans="1:8" x14ac:dyDescent="0.25">
      <c r="A4125" s="46" t="str">
        <f t="shared" si="151"/>
        <v>0003769033597659001602</v>
      </c>
      <c r="B4125" s="41" t="s">
        <v>1581</v>
      </c>
      <c r="C4125" s="41" t="s">
        <v>330</v>
      </c>
      <c r="D4125" s="41" t="s">
        <v>8651</v>
      </c>
      <c r="E4125" s="54">
        <v>1708.57</v>
      </c>
      <c r="F4125" s="42">
        <v>45838.444444444445</v>
      </c>
      <c r="G4125" s="40"/>
      <c r="H4125" s="40"/>
    </row>
    <row r="4126" spans="1:8" x14ac:dyDescent="0.25">
      <c r="A4126" s="46" t="str">
        <f t="shared" si="151"/>
        <v>DESP#000058257300</v>
      </c>
      <c r="B4126" s="41" t="s">
        <v>13878</v>
      </c>
      <c r="C4126" s="41"/>
      <c r="D4126" s="41" t="s">
        <v>12764</v>
      </c>
      <c r="E4126" s="54">
        <v>279.2</v>
      </c>
      <c r="F4126" s="42">
        <v>45838.446527777778</v>
      </c>
      <c r="G4126" s="40"/>
      <c r="H4126" s="40"/>
    </row>
    <row r="4127" spans="1:8" x14ac:dyDescent="0.25">
      <c r="A4127" s="46" t="str">
        <f t="shared" si="151"/>
        <v>ADTO#000057502084</v>
      </c>
      <c r="B4127" s="41" t="s">
        <v>13879</v>
      </c>
      <c r="C4127" s="41"/>
      <c r="D4127" s="41" t="s">
        <v>13880</v>
      </c>
      <c r="E4127" s="54">
        <v>925</v>
      </c>
      <c r="F4127" s="42">
        <v>45838.448611111111</v>
      </c>
      <c r="G4127" s="40"/>
      <c r="H4127" s="40"/>
    </row>
    <row r="4128" spans="1:8" x14ac:dyDescent="0.25">
      <c r="A4128" s="46" t="str">
        <f t="shared" si="151"/>
        <v>ADTO#000057502087</v>
      </c>
      <c r="B4128" s="41" t="s">
        <v>13881</v>
      </c>
      <c r="C4128" s="41"/>
      <c r="D4128" s="41" t="s">
        <v>13882</v>
      </c>
      <c r="E4128" s="54">
        <v>925</v>
      </c>
      <c r="F4128" s="42">
        <v>45838.448611111111</v>
      </c>
      <c r="G4128" s="40"/>
      <c r="H4128" s="40"/>
    </row>
    <row r="4129" spans="1:8" x14ac:dyDescent="0.25">
      <c r="A4129" s="46" t="str">
        <f t="shared" si="151"/>
        <v>ADTO#000057502089</v>
      </c>
      <c r="B4129" s="41" t="s">
        <v>13883</v>
      </c>
      <c r="C4129" s="41"/>
      <c r="D4129" s="41" t="s">
        <v>13884</v>
      </c>
      <c r="E4129" s="54">
        <v>925</v>
      </c>
      <c r="F4129" s="42">
        <v>45838.448611111111</v>
      </c>
      <c r="G4129" s="40"/>
      <c r="H4129" s="40"/>
    </row>
    <row r="4130" spans="1:8" x14ac:dyDescent="0.25">
      <c r="A4130" s="46" t="str">
        <f t="shared" si="151"/>
        <v>ADTO#000057502092</v>
      </c>
      <c r="B4130" s="41" t="s">
        <v>13885</v>
      </c>
      <c r="C4130" s="41"/>
      <c r="D4130" s="41" t="s">
        <v>13886</v>
      </c>
      <c r="E4130" s="54">
        <v>925</v>
      </c>
      <c r="F4130" s="42">
        <v>45838.448611111111</v>
      </c>
      <c r="G4130" s="40"/>
      <c r="H4130" s="40"/>
    </row>
    <row r="4131" spans="1:8" x14ac:dyDescent="0.25">
      <c r="A4131" s="46" t="str">
        <f t="shared" ref="A4131:A4177" si="152">B4131&amp;C4131</f>
        <v>ADTO#000057502094</v>
      </c>
      <c r="B4131" s="41" t="s">
        <v>13887</v>
      </c>
      <c r="C4131" s="41"/>
      <c r="D4131" s="41" t="s">
        <v>13888</v>
      </c>
      <c r="E4131" s="54">
        <v>925</v>
      </c>
      <c r="F4131" s="42">
        <v>45838.448611111111</v>
      </c>
      <c r="G4131" s="40"/>
      <c r="H4131" s="40"/>
    </row>
    <row r="4132" spans="1:8" x14ac:dyDescent="0.25">
      <c r="A4132" s="46" t="str">
        <f t="shared" si="152"/>
        <v>ADTO#000057502098</v>
      </c>
      <c r="B4132" s="41" t="s">
        <v>13889</v>
      </c>
      <c r="C4132" s="41"/>
      <c r="D4132" s="41" t="s">
        <v>13038</v>
      </c>
      <c r="E4132" s="54">
        <v>925</v>
      </c>
      <c r="F4132" s="42">
        <v>45838.448611111111</v>
      </c>
      <c r="G4132" s="40"/>
      <c r="H4132" s="40"/>
    </row>
    <row r="4133" spans="1:8" x14ac:dyDescent="0.25">
      <c r="A4133" s="46" t="str">
        <f t="shared" si="152"/>
        <v>ADTO#000057502100</v>
      </c>
      <c r="B4133" s="41" t="s">
        <v>13890</v>
      </c>
      <c r="C4133" s="41"/>
      <c r="D4133" s="41" t="s">
        <v>11882</v>
      </c>
      <c r="E4133" s="54">
        <v>925</v>
      </c>
      <c r="F4133" s="42">
        <v>45838.448611111111</v>
      </c>
      <c r="G4133" s="40"/>
      <c r="H4133" s="40"/>
    </row>
    <row r="4134" spans="1:8" x14ac:dyDescent="0.25">
      <c r="A4134" s="46" t="str">
        <f t="shared" si="152"/>
        <v>ADTO#000057502102</v>
      </c>
      <c r="B4134" s="41" t="s">
        <v>13891</v>
      </c>
      <c r="C4134" s="41"/>
      <c r="D4134" s="41" t="s">
        <v>13892</v>
      </c>
      <c r="E4134" s="54">
        <v>925</v>
      </c>
      <c r="F4134" s="42">
        <v>45838.448611111111</v>
      </c>
      <c r="G4134" s="40"/>
      <c r="H4134" s="40"/>
    </row>
    <row r="4135" spans="1:8" x14ac:dyDescent="0.25">
      <c r="A4135" s="46" t="str">
        <f t="shared" si="152"/>
        <v>ADTO#000057503563</v>
      </c>
      <c r="B4135" s="41" t="s">
        <v>13893</v>
      </c>
      <c r="C4135" s="41"/>
      <c r="D4135" s="41" t="s">
        <v>13894</v>
      </c>
      <c r="E4135" s="54">
        <v>925</v>
      </c>
      <c r="F4135" s="42">
        <v>45838.448611111111</v>
      </c>
      <c r="G4135" s="40"/>
      <c r="H4135" s="40"/>
    </row>
    <row r="4136" spans="1:8" x14ac:dyDescent="0.25">
      <c r="A4136" s="46" t="str">
        <f t="shared" si="152"/>
        <v>ADTO#000058024099</v>
      </c>
      <c r="B4136" s="41" t="s">
        <v>13895</v>
      </c>
      <c r="C4136" s="41"/>
      <c r="D4136" s="41" t="s">
        <v>13896</v>
      </c>
      <c r="E4136" s="54">
        <v>925</v>
      </c>
      <c r="F4136" s="42">
        <v>45838.448611111111</v>
      </c>
      <c r="G4136" s="40"/>
      <c r="H4136" s="40"/>
    </row>
    <row r="4137" spans="1:8" x14ac:dyDescent="0.25">
      <c r="A4137" s="46" t="str">
        <f t="shared" si="152"/>
        <v>ADTO#000058252126</v>
      </c>
      <c r="B4137" s="41" t="s">
        <v>13897</v>
      </c>
      <c r="C4137" s="41"/>
      <c r="D4137" s="41" t="s">
        <v>12138</v>
      </c>
      <c r="E4137" s="54">
        <v>740</v>
      </c>
      <c r="F4137" s="42">
        <v>45838.448611111111</v>
      </c>
      <c r="G4137" s="40"/>
      <c r="H4137" s="40"/>
    </row>
    <row r="4138" spans="1:8" x14ac:dyDescent="0.25">
      <c r="A4138" s="46" t="str">
        <f t="shared" si="152"/>
        <v>ADTO#000058257482</v>
      </c>
      <c r="B4138" s="41" t="s">
        <v>13898</v>
      </c>
      <c r="C4138" s="41"/>
      <c r="D4138" s="41" t="s">
        <v>12459</v>
      </c>
      <c r="E4138" s="54">
        <v>555</v>
      </c>
      <c r="F4138" s="42">
        <v>45838.448611111111</v>
      </c>
      <c r="G4138" s="40"/>
      <c r="H4138" s="40"/>
    </row>
    <row r="4139" spans="1:8" x14ac:dyDescent="0.25">
      <c r="A4139" s="46" t="str">
        <f t="shared" si="152"/>
        <v>0003768933597659001602</v>
      </c>
      <c r="B4139" s="41" t="s">
        <v>1582</v>
      </c>
      <c r="C4139" s="41" t="s">
        <v>330</v>
      </c>
      <c r="D4139" s="41" t="s">
        <v>8651</v>
      </c>
      <c r="E4139" s="54">
        <v>1280.73</v>
      </c>
      <c r="F4139" s="42">
        <v>45838.451388888891</v>
      </c>
      <c r="G4139" s="40"/>
      <c r="H4139" s="40"/>
    </row>
    <row r="4140" spans="1:8" x14ac:dyDescent="0.25">
      <c r="A4140" s="46" t="str">
        <f t="shared" si="152"/>
        <v>0151155440432544000147</v>
      </c>
      <c r="B4140" s="41" t="s">
        <v>1768</v>
      </c>
      <c r="C4140" s="41" t="s">
        <v>448</v>
      </c>
      <c r="D4140" s="41" t="s">
        <v>4460</v>
      </c>
      <c r="E4140" s="54">
        <v>103140.7</v>
      </c>
      <c r="F4140" s="42">
        <v>45838.452777777777</v>
      </c>
      <c r="G4140" s="40"/>
      <c r="H4140" s="40"/>
    </row>
    <row r="4141" spans="1:8" x14ac:dyDescent="0.25">
      <c r="A4141" s="46" t="str">
        <f t="shared" si="152"/>
        <v>0003768833597659001602</v>
      </c>
      <c r="B4141" s="41" t="s">
        <v>1583</v>
      </c>
      <c r="C4141" s="41" t="s">
        <v>330</v>
      </c>
      <c r="D4141" s="41" t="s">
        <v>8651</v>
      </c>
      <c r="E4141" s="54">
        <v>2825.29</v>
      </c>
      <c r="F4141" s="42">
        <v>45838.45416666667</v>
      </c>
      <c r="G4141" s="40"/>
      <c r="H4141" s="40"/>
    </row>
    <row r="4142" spans="1:8" x14ac:dyDescent="0.25">
      <c r="A4142" s="46" t="str">
        <f t="shared" si="152"/>
        <v>0150524540432544000147</v>
      </c>
      <c r="B4142" s="41" t="s">
        <v>1769</v>
      </c>
      <c r="C4142" s="41" t="s">
        <v>448</v>
      </c>
      <c r="D4142" s="41" t="s">
        <v>4460</v>
      </c>
      <c r="E4142" s="54">
        <v>0</v>
      </c>
      <c r="F4142" s="42">
        <v>45838.463194444441</v>
      </c>
      <c r="G4142" s="40"/>
      <c r="H4142" s="40"/>
    </row>
    <row r="4143" spans="1:8" x14ac:dyDescent="0.25">
      <c r="A4143" s="46" t="str">
        <f t="shared" si="152"/>
        <v>0003768733597659001602</v>
      </c>
      <c r="B4143" s="41" t="s">
        <v>1584</v>
      </c>
      <c r="C4143" s="41" t="s">
        <v>330</v>
      </c>
      <c r="D4143" s="41" t="s">
        <v>8651</v>
      </c>
      <c r="E4143" s="54">
        <v>8366.86</v>
      </c>
      <c r="F4143" s="42">
        <v>45838.470138888886</v>
      </c>
      <c r="G4143" s="40"/>
      <c r="H4143" s="40"/>
    </row>
    <row r="4144" spans="1:8" x14ac:dyDescent="0.25">
      <c r="A4144" s="46" t="str">
        <f t="shared" si="152"/>
        <v>0001366509305983000149</v>
      </c>
      <c r="B4144" s="41" t="s">
        <v>1538</v>
      </c>
      <c r="C4144" s="41" t="s">
        <v>984</v>
      </c>
      <c r="D4144" s="41" t="s">
        <v>8394</v>
      </c>
      <c r="E4144" s="54">
        <v>58450</v>
      </c>
      <c r="F4144" s="42">
        <v>45838.475694444445</v>
      </c>
      <c r="G4144" s="40"/>
      <c r="H4144" s="40"/>
    </row>
    <row r="4145" spans="1:8" x14ac:dyDescent="0.25">
      <c r="A4145" s="46" t="str">
        <f t="shared" si="152"/>
        <v>0001366409305983000149</v>
      </c>
      <c r="B4145" s="41" t="s">
        <v>1539</v>
      </c>
      <c r="C4145" s="41" t="s">
        <v>984</v>
      </c>
      <c r="D4145" s="41" t="s">
        <v>8394</v>
      </c>
      <c r="E4145" s="54">
        <v>175350</v>
      </c>
      <c r="F4145" s="42">
        <v>45838.479861111111</v>
      </c>
      <c r="G4145" s="40"/>
      <c r="H4145" s="40"/>
    </row>
    <row r="4146" spans="1:8" x14ac:dyDescent="0.25">
      <c r="A4146" s="46" t="str">
        <f t="shared" si="152"/>
        <v>0001366309305983000149</v>
      </c>
      <c r="B4146" s="41" t="s">
        <v>1540</v>
      </c>
      <c r="C4146" s="41" t="s">
        <v>984</v>
      </c>
      <c r="D4146" s="41" t="s">
        <v>8394</v>
      </c>
      <c r="E4146" s="54">
        <v>116900</v>
      </c>
      <c r="F4146" s="42">
        <v>45838.48541666667</v>
      </c>
      <c r="G4146" s="40"/>
      <c r="H4146" s="40"/>
    </row>
    <row r="4147" spans="1:8" x14ac:dyDescent="0.25">
      <c r="A4147" s="46" t="str">
        <f t="shared" si="152"/>
        <v>0151174040432544000147</v>
      </c>
      <c r="B4147" s="41" t="s">
        <v>1770</v>
      </c>
      <c r="C4147" s="41" t="s">
        <v>448</v>
      </c>
      <c r="D4147" s="41" t="s">
        <v>4460</v>
      </c>
      <c r="E4147" s="54">
        <v>99880.26</v>
      </c>
      <c r="F4147" s="42">
        <v>45838.486805555556</v>
      </c>
      <c r="G4147" s="40"/>
      <c r="H4147" s="40"/>
    </row>
    <row r="4148" spans="1:8" x14ac:dyDescent="0.25">
      <c r="A4148" s="46" t="str">
        <f t="shared" si="152"/>
        <v>0018158792753268005262</v>
      </c>
      <c r="B4148" s="41" t="s">
        <v>13899</v>
      </c>
      <c r="C4148" s="41" t="s">
        <v>700</v>
      </c>
      <c r="D4148" s="41" t="s">
        <v>9317</v>
      </c>
      <c r="E4148" s="54">
        <v>4303.28</v>
      </c>
      <c r="F4148" s="42">
        <v>45838.490277777775</v>
      </c>
      <c r="G4148" s="40"/>
      <c r="H4148" s="40"/>
    </row>
    <row r="4149" spans="1:8" x14ac:dyDescent="0.25">
      <c r="A4149" s="46" t="str">
        <f t="shared" si="152"/>
        <v>0018158892753268005262</v>
      </c>
      <c r="B4149" s="41" t="s">
        <v>13900</v>
      </c>
      <c r="C4149" s="41" t="s">
        <v>700</v>
      </c>
      <c r="D4149" s="41" t="s">
        <v>9317</v>
      </c>
      <c r="E4149" s="54">
        <v>4303.28</v>
      </c>
      <c r="F4149" s="42">
        <v>45838.495138888888</v>
      </c>
      <c r="G4149" s="40"/>
      <c r="H4149" s="40"/>
    </row>
    <row r="4150" spans="1:8" x14ac:dyDescent="0.25">
      <c r="A4150" s="46" t="str">
        <f t="shared" si="152"/>
        <v>0000069305666393000190</v>
      </c>
      <c r="B4150" s="41" t="s">
        <v>1694</v>
      </c>
      <c r="C4150" s="41" t="s">
        <v>846</v>
      </c>
      <c r="D4150" s="41" t="s">
        <v>9372</v>
      </c>
      <c r="E4150" s="54">
        <v>8268.65</v>
      </c>
      <c r="F4150" s="42">
        <v>45838.49722222222</v>
      </c>
      <c r="G4150" s="40"/>
      <c r="H4150" s="40"/>
    </row>
    <row r="4151" spans="1:8" x14ac:dyDescent="0.25">
      <c r="A4151" s="46" t="str">
        <f t="shared" si="152"/>
        <v>0000164960316817000286</v>
      </c>
      <c r="B4151" s="41" t="s">
        <v>1534</v>
      </c>
      <c r="C4151" s="41" t="s">
        <v>1533</v>
      </c>
      <c r="D4151" s="41" t="s">
        <v>7525</v>
      </c>
      <c r="E4151" s="54">
        <v>721734</v>
      </c>
      <c r="F4151" s="42">
        <v>45838.502083333333</v>
      </c>
      <c r="G4151" s="40"/>
      <c r="H4151" s="40"/>
    </row>
    <row r="4152" spans="1:8" x14ac:dyDescent="0.25">
      <c r="A4152" s="46" t="str">
        <f t="shared" si="152"/>
        <v>00007258-1-20250613-3309025700013033090257000130</v>
      </c>
      <c r="B4152" s="41" t="s">
        <v>13901</v>
      </c>
      <c r="C4152" s="41" t="s">
        <v>3917</v>
      </c>
      <c r="D4152" s="41" t="s">
        <v>3918</v>
      </c>
      <c r="E4152" s="54">
        <v>3003.54</v>
      </c>
      <c r="F4152" s="42">
        <v>45838.507638888892</v>
      </c>
      <c r="G4152" s="40"/>
      <c r="H4152" s="40"/>
    </row>
    <row r="4153" spans="1:8" x14ac:dyDescent="0.25">
      <c r="A4153" s="46" t="str">
        <f t="shared" si="152"/>
        <v xml:space="preserve">0007501264601925000502  </v>
      </c>
      <c r="B4153" s="41" t="s">
        <v>1697</v>
      </c>
      <c r="C4153" s="41" t="s">
        <v>1695</v>
      </c>
      <c r="D4153" s="41" t="s">
        <v>10411</v>
      </c>
      <c r="E4153" s="54">
        <v>6856.82</v>
      </c>
      <c r="F4153" s="42">
        <v>45838.579861111109</v>
      </c>
      <c r="G4153" s="40"/>
      <c r="H4153" s="40"/>
    </row>
    <row r="4154" spans="1:8" x14ac:dyDescent="0.25">
      <c r="A4154" s="46" t="str">
        <f t="shared" si="152"/>
        <v>0228658805468891000129</v>
      </c>
      <c r="B4154" s="41" t="s">
        <v>1484</v>
      </c>
      <c r="C4154" s="41" t="s">
        <v>456</v>
      </c>
      <c r="D4154" s="41" t="s">
        <v>4617</v>
      </c>
      <c r="E4154" s="54">
        <v>22865.88</v>
      </c>
      <c r="F4154" s="42">
        <v>45838.593055555553</v>
      </c>
      <c r="G4154" s="40"/>
      <c r="H4154" s="40"/>
    </row>
    <row r="4155" spans="1:8" x14ac:dyDescent="0.25">
      <c r="A4155" s="46" t="str">
        <f t="shared" si="152"/>
        <v>0001690072381189000110</v>
      </c>
      <c r="B4155" s="41" t="s">
        <v>1330</v>
      </c>
      <c r="C4155" s="41" t="s">
        <v>101</v>
      </c>
      <c r="D4155" s="41" t="s">
        <v>4872</v>
      </c>
      <c r="E4155" s="54">
        <v>132631.41</v>
      </c>
      <c r="F4155" s="42">
        <v>45838.597222222219</v>
      </c>
      <c r="G4155" s="40"/>
      <c r="H4155" s="40"/>
    </row>
    <row r="4156" spans="1:8" x14ac:dyDescent="0.25">
      <c r="A4156" s="46" t="str">
        <f t="shared" si="152"/>
        <v>0001689972381189000110</v>
      </c>
      <c r="B4156" s="41" t="s">
        <v>814</v>
      </c>
      <c r="C4156" s="41" t="s">
        <v>101</v>
      </c>
      <c r="D4156" s="41" t="s">
        <v>4872</v>
      </c>
      <c r="E4156" s="54">
        <v>0</v>
      </c>
      <c r="F4156" s="42">
        <v>45838.602083333331</v>
      </c>
      <c r="G4156" s="40"/>
      <c r="H4156" s="40"/>
    </row>
    <row r="4157" spans="1:8" x14ac:dyDescent="0.25">
      <c r="A4157" s="46" t="str">
        <f t="shared" si="152"/>
        <v>00001041RR24427002000120</v>
      </c>
      <c r="B4157" s="41" t="s">
        <v>13902</v>
      </c>
      <c r="C4157" s="41" t="s">
        <v>709</v>
      </c>
      <c r="D4157" s="41" t="s">
        <v>9038</v>
      </c>
      <c r="E4157" s="54">
        <v>13725.19</v>
      </c>
      <c r="F4157" s="42">
        <v>45838.61041666667</v>
      </c>
      <c r="G4157" s="40"/>
      <c r="H4157" s="40"/>
    </row>
    <row r="4158" spans="1:8" x14ac:dyDescent="0.25">
      <c r="A4158" s="46" t="str">
        <f t="shared" si="152"/>
        <v>0000503202279806000196</v>
      </c>
      <c r="B4158" s="41" t="s">
        <v>1554</v>
      </c>
      <c r="C4158" s="41" t="s">
        <v>19</v>
      </c>
      <c r="D4158" s="41" t="s">
        <v>10295</v>
      </c>
      <c r="E4158" s="54">
        <v>50100</v>
      </c>
      <c r="F4158" s="42">
        <v>45838.614583333336</v>
      </c>
      <c r="G4158" s="40"/>
      <c r="H4158" s="40"/>
    </row>
    <row r="4159" spans="1:8" x14ac:dyDescent="0.25">
      <c r="A4159" s="46" t="str">
        <f t="shared" si="152"/>
        <v>0005257733597659001602</v>
      </c>
      <c r="B4159" s="41" t="s">
        <v>1574</v>
      </c>
      <c r="C4159" s="41" t="s">
        <v>330</v>
      </c>
      <c r="D4159" s="41" t="s">
        <v>8651</v>
      </c>
      <c r="E4159" s="54">
        <v>243.87</v>
      </c>
      <c r="F4159" s="42">
        <v>45838.615972222222</v>
      </c>
      <c r="G4159" s="40"/>
      <c r="H4159" s="40"/>
    </row>
    <row r="4160" spans="1:8" x14ac:dyDescent="0.25">
      <c r="A4160" s="46" t="str">
        <f t="shared" si="152"/>
        <v>0002272900735293000155</v>
      </c>
      <c r="B4160" s="41" t="s">
        <v>1698</v>
      </c>
      <c r="C4160" s="41" t="s">
        <v>850</v>
      </c>
      <c r="D4160" s="41" t="s">
        <v>10643</v>
      </c>
      <c r="E4160" s="54">
        <v>2400</v>
      </c>
      <c r="F4160" s="42">
        <v>45838.619444444441</v>
      </c>
      <c r="G4160" s="40"/>
      <c r="H4160" s="40"/>
    </row>
    <row r="4161" spans="1:8" x14ac:dyDescent="0.25">
      <c r="A4161" s="46" t="str">
        <f t="shared" si="152"/>
        <v>0002272800735293000155</v>
      </c>
      <c r="B4161" s="41" t="s">
        <v>1699</v>
      </c>
      <c r="C4161" s="41" t="s">
        <v>850</v>
      </c>
      <c r="D4161" s="41" t="s">
        <v>10643</v>
      </c>
      <c r="E4161" s="54">
        <v>360</v>
      </c>
      <c r="F4161" s="42">
        <v>45838.621527777781</v>
      </c>
      <c r="G4161" s="40"/>
      <c r="H4161" s="40"/>
    </row>
    <row r="4162" spans="1:8" x14ac:dyDescent="0.25">
      <c r="A4162" s="46" t="str">
        <f t="shared" si="152"/>
        <v>0005257433597659001602</v>
      </c>
      <c r="B4162" s="41" t="s">
        <v>1575</v>
      </c>
      <c r="C4162" s="41" t="s">
        <v>330</v>
      </c>
      <c r="D4162" s="41" t="s">
        <v>8651</v>
      </c>
      <c r="E4162" s="54">
        <v>271.18</v>
      </c>
      <c r="F4162" s="42">
        <v>45838.637499999997</v>
      </c>
      <c r="G4162" s="40"/>
      <c r="H4162" s="40"/>
    </row>
    <row r="4163" spans="1:8" x14ac:dyDescent="0.25">
      <c r="A4163" s="46" t="str">
        <f t="shared" si="152"/>
        <v>0000503302279806000196</v>
      </c>
      <c r="B4163" s="41" t="s">
        <v>1553</v>
      </c>
      <c r="C4163" s="41" t="s">
        <v>19</v>
      </c>
      <c r="D4163" s="41" t="s">
        <v>10295</v>
      </c>
      <c r="E4163" s="54">
        <v>75150</v>
      </c>
      <c r="F4163" s="42">
        <v>45838.650694444441</v>
      </c>
      <c r="G4163" s="40"/>
      <c r="H4163" s="40"/>
    </row>
    <row r="4164" spans="1:8" x14ac:dyDescent="0.25">
      <c r="A4164" s="46" t="str">
        <f t="shared" si="152"/>
        <v>0005295857623555000107</v>
      </c>
      <c r="B4164" s="41" t="s">
        <v>1523</v>
      </c>
      <c r="C4164" s="41" t="s">
        <v>68</v>
      </c>
      <c r="D4164" s="41" t="s">
        <v>7233</v>
      </c>
      <c r="E4164" s="54">
        <v>152048.29</v>
      </c>
      <c r="F4164" s="42">
        <v>45838.657638888886</v>
      </c>
      <c r="G4164" s="40"/>
      <c r="H4164" s="40"/>
    </row>
    <row r="4165" spans="1:8" x14ac:dyDescent="0.25">
      <c r="A4165" s="46" t="str">
        <f t="shared" si="152"/>
        <v>0000884606214736000149</v>
      </c>
      <c r="B4165" s="41" t="s">
        <v>1545</v>
      </c>
      <c r="C4165" s="41" t="s">
        <v>407</v>
      </c>
      <c r="D4165" s="41" t="s">
        <v>8178</v>
      </c>
      <c r="E4165" s="54">
        <v>145782.72</v>
      </c>
      <c r="F4165" s="42">
        <v>45838.661111111112</v>
      </c>
      <c r="G4165" s="40"/>
      <c r="H4165" s="40"/>
    </row>
    <row r="4166" spans="1:8" x14ac:dyDescent="0.25">
      <c r="A4166" s="46" t="str">
        <f t="shared" si="152"/>
        <v>0000234829650979000125</v>
      </c>
      <c r="B4166" s="41" t="s">
        <v>1656</v>
      </c>
      <c r="C4166" s="41" t="s">
        <v>298</v>
      </c>
      <c r="D4166" s="41" t="s">
        <v>10664</v>
      </c>
      <c r="E4166" s="54">
        <v>14880</v>
      </c>
      <c r="F4166" s="42">
        <v>45838.665972222225</v>
      </c>
      <c r="G4166" s="40"/>
      <c r="H4166" s="40"/>
    </row>
    <row r="4167" spans="1:8" x14ac:dyDescent="0.25">
      <c r="A4167" s="46" t="str">
        <f t="shared" si="152"/>
        <v>00008846- NC06214736000149</v>
      </c>
      <c r="B4167" s="41" t="s">
        <v>13903</v>
      </c>
      <c r="C4167" s="41" t="s">
        <v>407</v>
      </c>
      <c r="D4167" s="41" t="s">
        <v>8178</v>
      </c>
      <c r="E4167" s="54">
        <v>0</v>
      </c>
      <c r="F4167" s="42">
        <v>45838.666666666664</v>
      </c>
      <c r="G4167" s="40"/>
      <c r="H4167" s="40"/>
    </row>
    <row r="4168" spans="1:8" x14ac:dyDescent="0.25">
      <c r="A4168" s="46" t="str">
        <f t="shared" si="152"/>
        <v>0005257333597659001602</v>
      </c>
      <c r="B4168" s="41" t="s">
        <v>13904</v>
      </c>
      <c r="C4168" s="41" t="s">
        <v>330</v>
      </c>
      <c r="D4168" s="41" t="s">
        <v>8651</v>
      </c>
      <c r="E4168" s="54">
        <v>250.07</v>
      </c>
      <c r="F4168" s="42">
        <v>45838.668055555558</v>
      </c>
      <c r="G4168" s="40"/>
      <c r="H4168" s="40"/>
    </row>
    <row r="4169" spans="1:8" x14ac:dyDescent="0.25">
      <c r="A4169" s="46" t="str">
        <f t="shared" si="152"/>
        <v>0005257233597659001602</v>
      </c>
      <c r="B4169" s="41" t="s">
        <v>1573</v>
      </c>
      <c r="C4169" s="41" t="s">
        <v>330</v>
      </c>
      <c r="D4169" s="41" t="s">
        <v>8651</v>
      </c>
      <c r="E4169" s="54">
        <v>1267.31</v>
      </c>
      <c r="F4169" s="42">
        <v>45838.672222222223</v>
      </c>
      <c r="G4169" s="40"/>
      <c r="H4169" s="40"/>
    </row>
    <row r="4170" spans="1:8" x14ac:dyDescent="0.25">
      <c r="A4170" s="46" t="str">
        <f t="shared" si="152"/>
        <v>01505245R40432544000147</v>
      </c>
      <c r="B4170" s="41" t="s">
        <v>13905</v>
      </c>
      <c r="C4170" s="41" t="s">
        <v>448</v>
      </c>
      <c r="D4170" s="41" t="s">
        <v>4460</v>
      </c>
      <c r="E4170" s="54">
        <v>245095.22</v>
      </c>
      <c r="F4170" s="42">
        <v>45838.677083333336</v>
      </c>
      <c r="G4170" s="40"/>
      <c r="H4170" s="40"/>
    </row>
    <row r="4171" spans="1:8" x14ac:dyDescent="0.25">
      <c r="A4171" s="46" t="str">
        <f t="shared" si="152"/>
        <v>0000884806214736000149</v>
      </c>
      <c r="B4171" s="41" t="s">
        <v>1724</v>
      </c>
      <c r="C4171" s="41" t="s">
        <v>407</v>
      </c>
      <c r="D4171" s="41" t="s">
        <v>8178</v>
      </c>
      <c r="E4171" s="54">
        <v>124065</v>
      </c>
      <c r="F4171" s="42">
        <v>45838.677777777775</v>
      </c>
      <c r="G4171" s="40"/>
      <c r="H4171" s="40"/>
    </row>
    <row r="4172" spans="1:8" x14ac:dyDescent="0.25">
      <c r="A4172" s="46" t="str">
        <f t="shared" si="152"/>
        <v>F1498/2025A81785669</v>
      </c>
      <c r="B4172" s="41" t="s">
        <v>13906</v>
      </c>
      <c r="C4172" s="41" t="s">
        <v>869</v>
      </c>
      <c r="D4172" s="41" t="s">
        <v>7493</v>
      </c>
      <c r="E4172" s="54">
        <v>18750</v>
      </c>
      <c r="F4172" s="42">
        <v>45838.681250000001</v>
      </c>
      <c r="G4172" s="40"/>
      <c r="H4172" s="40"/>
    </row>
    <row r="4173" spans="1:8" x14ac:dyDescent="0.25">
      <c r="A4173" s="46" t="str">
        <f t="shared" si="152"/>
        <v>0005253633597659001602</v>
      </c>
      <c r="B4173" s="41" t="s">
        <v>13907</v>
      </c>
      <c r="C4173" s="41" t="s">
        <v>330</v>
      </c>
      <c r="D4173" s="41" t="s">
        <v>8651</v>
      </c>
      <c r="E4173" s="54">
        <v>192.73</v>
      </c>
      <c r="F4173" s="42">
        <v>45838.681250000001</v>
      </c>
      <c r="G4173" s="40"/>
      <c r="H4173" s="40"/>
    </row>
    <row r="4174" spans="1:8" x14ac:dyDescent="0.25">
      <c r="A4174" s="46" t="str">
        <f t="shared" si="152"/>
        <v>0079033034028316000294</v>
      </c>
      <c r="B4174" s="41" t="s">
        <v>1659</v>
      </c>
      <c r="C4174" s="41" t="s">
        <v>458</v>
      </c>
      <c r="D4174" s="41" t="s">
        <v>5248</v>
      </c>
      <c r="E4174" s="54">
        <v>12646.26</v>
      </c>
      <c r="F4174" s="42">
        <v>45838.688194444447</v>
      </c>
      <c r="G4174" s="40"/>
      <c r="H4174" s="40"/>
    </row>
    <row r="4175" spans="1:8" x14ac:dyDescent="0.25">
      <c r="A4175" s="46" t="str">
        <f t="shared" si="152"/>
        <v>0000503402279806000196</v>
      </c>
      <c r="B4175" s="41" t="s">
        <v>1555</v>
      </c>
      <c r="C4175" s="41" t="s">
        <v>19</v>
      </c>
      <c r="D4175" s="41" t="s">
        <v>10295</v>
      </c>
      <c r="E4175" s="54">
        <v>25050</v>
      </c>
      <c r="F4175" s="42">
        <v>45838.698611111111</v>
      </c>
      <c r="G4175" s="40"/>
      <c r="H4175" s="40"/>
    </row>
    <row r="4176" spans="1:8" x14ac:dyDescent="0.25">
      <c r="A4176" s="46" t="str">
        <f t="shared" si="152"/>
        <v>6108813502558157001487</v>
      </c>
      <c r="B4176" s="41" t="s">
        <v>1420</v>
      </c>
      <c r="C4176" s="41" t="s">
        <v>1419</v>
      </c>
      <c r="D4176" s="41" t="s">
        <v>9523</v>
      </c>
      <c r="E4176" s="54">
        <v>10234.379999999999</v>
      </c>
      <c r="F4176" s="42">
        <v>45838.705555555556</v>
      </c>
      <c r="G4176" s="40"/>
      <c r="H4176" s="40"/>
    </row>
    <row r="4177" spans="1:8" x14ac:dyDescent="0.25">
      <c r="A4177" s="46" t="str">
        <f t="shared" si="152"/>
        <v>4217248601719949000109</v>
      </c>
      <c r="B4177" s="41" t="s">
        <v>13908</v>
      </c>
      <c r="C4177" s="41" t="s">
        <v>3707</v>
      </c>
      <c r="D4177" s="41" t="s">
        <v>3708</v>
      </c>
      <c r="E4177" s="54">
        <v>264.95</v>
      </c>
      <c r="F4177" s="42">
        <v>45838.715277777781</v>
      </c>
      <c r="G4177" s="40"/>
      <c r="H4177" s="40"/>
    </row>
    <row r="4178" spans="1:8" x14ac:dyDescent="0.25">
      <c r="A4178" s="46" t="str">
        <f t="shared" ref="A4178:A4213" si="153">B4178&amp;C4178</f>
        <v>6177630802558157000162</v>
      </c>
      <c r="B4178" s="41" t="s">
        <v>1418</v>
      </c>
      <c r="C4178" s="41" t="s">
        <v>288</v>
      </c>
      <c r="D4178" s="41" t="s">
        <v>9523</v>
      </c>
      <c r="E4178" s="54">
        <v>10066.379999999999</v>
      </c>
      <c r="F4178" s="51">
        <v>45838.763194444444</v>
      </c>
      <c r="G4178" s="40"/>
      <c r="H4178" s="40"/>
    </row>
    <row r="4179" spans="1:8" x14ac:dyDescent="0.25">
      <c r="A4179" s="46" t="str">
        <f t="shared" si="153"/>
        <v>726-125040019SELFBOOKING</v>
      </c>
      <c r="B4179" s="41" t="s">
        <v>13909</v>
      </c>
      <c r="C4179" s="41" t="s">
        <v>12603</v>
      </c>
      <c r="D4179" s="41" t="s">
        <v>12604</v>
      </c>
      <c r="E4179" s="54">
        <v>734</v>
      </c>
      <c r="F4179" s="42">
        <v>45839.041666666664</v>
      </c>
      <c r="G4179" s="40"/>
      <c r="H4179" s="40"/>
    </row>
    <row r="4180" spans="1:8" x14ac:dyDescent="0.25">
      <c r="A4180" s="46" t="str">
        <f t="shared" si="153"/>
        <v>50438-125040036SELFBOOKING</v>
      </c>
      <c r="B4180" s="41" t="s">
        <v>13910</v>
      </c>
      <c r="C4180" s="41" t="s">
        <v>12603</v>
      </c>
      <c r="D4180" s="41" t="s">
        <v>12604</v>
      </c>
      <c r="E4180" s="54">
        <v>773.85</v>
      </c>
      <c r="F4180" s="42">
        <v>45839.041666666664</v>
      </c>
      <c r="G4180" s="40"/>
      <c r="H4180" s="40"/>
    </row>
    <row r="4181" spans="1:8" x14ac:dyDescent="0.25">
      <c r="A4181" s="46" t="str">
        <f t="shared" si="153"/>
        <v>2301-125040048SELFBOOKING</v>
      </c>
      <c r="B4181" s="41" t="s">
        <v>13911</v>
      </c>
      <c r="C4181" s="41" t="s">
        <v>12603</v>
      </c>
      <c r="D4181" s="41" t="s">
        <v>12604</v>
      </c>
      <c r="E4181" s="54">
        <v>917.7</v>
      </c>
      <c r="F4181" s="42">
        <v>45839.041666666664</v>
      </c>
      <c r="G4181" s="40"/>
      <c r="H4181" s="40"/>
    </row>
    <row r="4182" spans="1:8" x14ac:dyDescent="0.25">
      <c r="A4182" s="46" t="str">
        <f t="shared" si="153"/>
        <v>2190-125040100SELFBOOKING</v>
      </c>
      <c r="B4182" s="41" t="s">
        <v>13912</v>
      </c>
      <c r="C4182" s="41" t="s">
        <v>12603</v>
      </c>
      <c r="D4182" s="41" t="s">
        <v>12604</v>
      </c>
      <c r="E4182" s="54">
        <v>1080.58</v>
      </c>
      <c r="F4182" s="42">
        <v>45839.042361111111</v>
      </c>
      <c r="G4182" s="40"/>
      <c r="H4182" s="40"/>
    </row>
    <row r="4183" spans="1:8" x14ac:dyDescent="0.25">
      <c r="A4183" s="46" t="str">
        <f t="shared" si="153"/>
        <v>1452-125040132SELFBOOKING</v>
      </c>
      <c r="B4183" s="41" t="s">
        <v>13913</v>
      </c>
      <c r="C4183" s="41" t="s">
        <v>12603</v>
      </c>
      <c r="D4183" s="41" t="s">
        <v>12604</v>
      </c>
      <c r="E4183" s="54">
        <v>1680</v>
      </c>
      <c r="F4183" s="42">
        <v>45839.042361111111</v>
      </c>
      <c r="G4183" s="40"/>
      <c r="H4183" s="40"/>
    </row>
    <row r="4184" spans="1:8" x14ac:dyDescent="0.25">
      <c r="A4184" s="46" t="str">
        <f t="shared" si="153"/>
        <v>0001576768753284000120</v>
      </c>
      <c r="B4184" s="41" t="s">
        <v>1566</v>
      </c>
      <c r="C4184" s="41" t="s">
        <v>691</v>
      </c>
      <c r="D4184" s="41" t="s">
        <v>8148</v>
      </c>
      <c r="E4184" s="54">
        <v>50061.06</v>
      </c>
      <c r="F4184" s="42">
        <v>45839.356944444444</v>
      </c>
      <c r="G4184" s="40"/>
      <c r="H4184" s="40"/>
    </row>
    <row r="4185" spans="1:8" x14ac:dyDescent="0.25">
      <c r="A4185" s="46" t="str">
        <f t="shared" si="153"/>
        <v>0003813175092593001304</v>
      </c>
      <c r="B4185" s="41" t="s">
        <v>1524</v>
      </c>
      <c r="C4185" s="41" t="s">
        <v>490</v>
      </c>
      <c r="D4185" s="41" t="s">
        <v>8001</v>
      </c>
      <c r="E4185" s="54">
        <v>63126.97</v>
      </c>
      <c r="F4185" s="42">
        <v>45839.359722222223</v>
      </c>
      <c r="G4185" s="40"/>
      <c r="H4185" s="40"/>
    </row>
    <row r="4186" spans="1:8" x14ac:dyDescent="0.25">
      <c r="A4186" s="46" t="str">
        <f t="shared" si="153"/>
        <v>0056875004298309000756</v>
      </c>
      <c r="B4186" s="41" t="s">
        <v>13914</v>
      </c>
      <c r="C4186" s="41" t="s">
        <v>6068</v>
      </c>
      <c r="D4186" s="41" t="s">
        <v>11392</v>
      </c>
      <c r="E4186" s="54">
        <v>3358.8</v>
      </c>
      <c r="F4186" s="42">
        <v>45839.361111111109</v>
      </c>
      <c r="G4186" s="40"/>
      <c r="H4186" s="40"/>
    </row>
    <row r="4187" spans="1:8" x14ac:dyDescent="0.25">
      <c r="A4187" s="46" t="str">
        <f t="shared" si="153"/>
        <v>0003813275092593001304</v>
      </c>
      <c r="B4187" s="41" t="s">
        <v>1526</v>
      </c>
      <c r="C4187" s="41" t="s">
        <v>490</v>
      </c>
      <c r="D4187" s="41" t="s">
        <v>8001</v>
      </c>
      <c r="E4187" s="54">
        <v>14347.67</v>
      </c>
      <c r="F4187" s="42">
        <v>45839.365277777775</v>
      </c>
      <c r="G4187" s="40"/>
      <c r="H4187" s="40"/>
    </row>
    <row r="4188" spans="1:8" x14ac:dyDescent="0.25">
      <c r="A4188" s="46" t="str">
        <f t="shared" si="153"/>
        <v>0064001664601925000170</v>
      </c>
      <c r="B4188" s="41" t="s">
        <v>13915</v>
      </c>
      <c r="C4188" s="41" t="s">
        <v>1492</v>
      </c>
      <c r="D4188" s="41" t="s">
        <v>10411</v>
      </c>
      <c r="E4188" s="54">
        <v>1368.23</v>
      </c>
      <c r="F4188" s="42">
        <v>45839.37777777778</v>
      </c>
      <c r="G4188" s="40"/>
      <c r="H4188" s="40"/>
    </row>
    <row r="4189" spans="1:8" x14ac:dyDescent="0.25">
      <c r="A4189" s="46" t="str">
        <f t="shared" si="153"/>
        <v>0000340408689542000125</v>
      </c>
      <c r="B4189" s="41" t="s">
        <v>1291</v>
      </c>
      <c r="C4189" s="41" t="s">
        <v>106</v>
      </c>
      <c r="D4189" s="41" t="s">
        <v>10100</v>
      </c>
      <c r="E4189" s="54">
        <v>6286.2</v>
      </c>
      <c r="F4189" s="42">
        <v>45839.390277777777</v>
      </c>
      <c r="G4189" s="40"/>
      <c r="H4189" s="40"/>
    </row>
    <row r="4190" spans="1:8" x14ac:dyDescent="0.25">
      <c r="A4190" s="46" t="str">
        <f t="shared" si="153"/>
        <v>0000885206214736000149</v>
      </c>
      <c r="B4190" s="41" t="s">
        <v>1548</v>
      </c>
      <c r="C4190" s="41" t="s">
        <v>407</v>
      </c>
      <c r="D4190" s="41" t="s">
        <v>8178</v>
      </c>
      <c r="E4190" s="54">
        <v>48651.199999999997</v>
      </c>
      <c r="F4190" s="42">
        <v>45839.401388888888</v>
      </c>
      <c r="G4190" s="40"/>
      <c r="H4190" s="40"/>
    </row>
    <row r="4191" spans="1:8" x14ac:dyDescent="0.25">
      <c r="A4191" s="46" t="str">
        <f t="shared" si="153"/>
        <v>0000329604365103000106</v>
      </c>
      <c r="B4191" s="41" t="s">
        <v>1772</v>
      </c>
      <c r="C4191" s="41" t="s">
        <v>463</v>
      </c>
      <c r="D4191" s="41" t="s">
        <v>9843</v>
      </c>
      <c r="E4191" s="54">
        <v>9547.94</v>
      </c>
      <c r="F4191" s="42">
        <v>45839.404166666667</v>
      </c>
      <c r="G4191" s="40"/>
      <c r="H4191" s="40"/>
    </row>
    <row r="4192" spans="1:8" x14ac:dyDescent="0.25">
      <c r="A4192" s="46" t="str">
        <f t="shared" si="153"/>
        <v>1404988602558157000162</v>
      </c>
      <c r="B4192" s="41" t="s">
        <v>1616</v>
      </c>
      <c r="C4192" s="41" t="s">
        <v>288</v>
      </c>
      <c r="D4192" s="41" t="s">
        <v>9523</v>
      </c>
      <c r="E4192" s="54">
        <v>19118.88</v>
      </c>
      <c r="F4192" s="42">
        <v>45839.414583333331</v>
      </c>
      <c r="G4192" s="40"/>
      <c r="H4192" s="40"/>
    </row>
    <row r="4193" spans="1:8" x14ac:dyDescent="0.25">
      <c r="A4193" s="46" t="str">
        <f t="shared" si="153"/>
        <v>0000038904365103000106</v>
      </c>
      <c r="B4193" s="41" t="s">
        <v>2096</v>
      </c>
      <c r="C4193" s="41" t="s">
        <v>463</v>
      </c>
      <c r="D4193" s="41" t="s">
        <v>9843</v>
      </c>
      <c r="E4193" s="54">
        <v>12336.26</v>
      </c>
      <c r="F4193" s="42">
        <v>45839.418749999997</v>
      </c>
      <c r="G4193" s="40"/>
      <c r="H4193" s="40"/>
    </row>
    <row r="4194" spans="1:8" x14ac:dyDescent="0.25">
      <c r="A4194" s="46" t="str">
        <f t="shared" si="153"/>
        <v>0000131027624266000161</v>
      </c>
      <c r="B4194" s="41" t="s">
        <v>27</v>
      </c>
      <c r="C4194" s="41" t="s">
        <v>452</v>
      </c>
      <c r="D4194" s="41" t="s">
        <v>10410</v>
      </c>
      <c r="E4194" s="54">
        <v>2000</v>
      </c>
      <c r="F4194" s="42">
        <v>45839.423611111109</v>
      </c>
      <c r="G4194" s="40"/>
      <c r="H4194" s="40"/>
    </row>
    <row r="4195" spans="1:8" x14ac:dyDescent="0.25">
      <c r="A4195" s="46" t="str">
        <f t="shared" si="153"/>
        <v>0068496902558157000162</v>
      </c>
      <c r="B4195" s="41" t="s">
        <v>1618</v>
      </c>
      <c r="C4195" s="41" t="s">
        <v>288</v>
      </c>
      <c r="D4195" s="41" t="s">
        <v>9523</v>
      </c>
      <c r="E4195" s="54">
        <v>13383.22</v>
      </c>
      <c r="F4195" s="42">
        <v>45839.428472222222</v>
      </c>
      <c r="G4195" s="40"/>
      <c r="H4195" s="40"/>
    </row>
    <row r="4196" spans="1:8" x14ac:dyDescent="0.25">
      <c r="A4196" s="46" t="str">
        <f t="shared" si="153"/>
        <v>0068585002558157000162</v>
      </c>
      <c r="B4196" s="41" t="s">
        <v>1626</v>
      </c>
      <c r="C4196" s="41" t="s">
        <v>288</v>
      </c>
      <c r="D4196" s="41" t="s">
        <v>9523</v>
      </c>
      <c r="E4196" s="54">
        <v>19118.88</v>
      </c>
      <c r="F4196" s="42">
        <v>45839.434027777781</v>
      </c>
      <c r="G4196" s="40"/>
      <c r="H4196" s="40"/>
    </row>
    <row r="4197" spans="1:8" x14ac:dyDescent="0.25">
      <c r="A4197" s="46" t="str">
        <f t="shared" si="153"/>
        <v>1385893802558157000162</v>
      </c>
      <c r="B4197" s="41" t="s">
        <v>1617</v>
      </c>
      <c r="C4197" s="41" t="s">
        <v>288</v>
      </c>
      <c r="D4197" s="41" t="s">
        <v>9523</v>
      </c>
      <c r="E4197" s="54">
        <v>19118.88</v>
      </c>
      <c r="F4197" s="42">
        <v>45839.441666666666</v>
      </c>
      <c r="G4197" s="40"/>
      <c r="H4197" s="40"/>
    </row>
    <row r="4198" spans="1:8" x14ac:dyDescent="0.25">
      <c r="A4198" s="46" t="str">
        <f t="shared" si="153"/>
        <v>1383915802558157000162</v>
      </c>
      <c r="B4198" s="41" t="s">
        <v>1627</v>
      </c>
      <c r="C4198" s="41" t="s">
        <v>288</v>
      </c>
      <c r="D4198" s="41" t="s">
        <v>9523</v>
      </c>
      <c r="E4198" s="54">
        <v>19118.88</v>
      </c>
      <c r="F4198" s="42">
        <v>45839.45</v>
      </c>
      <c r="G4198" s="40"/>
      <c r="H4198" s="40"/>
    </row>
    <row r="4199" spans="1:8" x14ac:dyDescent="0.25">
      <c r="A4199" s="46" t="str">
        <f t="shared" si="153"/>
        <v>1380044702558157000162</v>
      </c>
      <c r="B4199" s="41" t="s">
        <v>1615</v>
      </c>
      <c r="C4199" s="41" t="s">
        <v>288</v>
      </c>
      <c r="D4199" s="41" t="s">
        <v>9523</v>
      </c>
      <c r="E4199" s="54">
        <v>19118.88</v>
      </c>
      <c r="F4199" s="42">
        <v>45839.460416666669</v>
      </c>
      <c r="G4199" s="40"/>
      <c r="H4199" s="40"/>
    </row>
    <row r="4200" spans="1:8" x14ac:dyDescent="0.25">
      <c r="A4200" s="46" t="str">
        <f t="shared" si="153"/>
        <v>06/2025 148307113000160</v>
      </c>
      <c r="B4200" s="41" t="s">
        <v>13916</v>
      </c>
      <c r="C4200" s="41" t="s">
        <v>8189</v>
      </c>
      <c r="D4200" s="41" t="s">
        <v>8190</v>
      </c>
      <c r="E4200" s="54">
        <v>3233340.01</v>
      </c>
      <c r="F4200" s="42">
        <v>45839.463194444441</v>
      </c>
      <c r="G4200" s="40"/>
      <c r="H4200" s="40"/>
    </row>
    <row r="4201" spans="1:8" x14ac:dyDescent="0.25">
      <c r="A4201" s="46" t="str">
        <f t="shared" si="153"/>
        <v>46922002558157000162</v>
      </c>
      <c r="B4201" s="41" t="s">
        <v>13917</v>
      </c>
      <c r="C4201" s="41" t="s">
        <v>288</v>
      </c>
      <c r="D4201" s="41" t="s">
        <v>9523</v>
      </c>
      <c r="E4201" s="54">
        <v>0</v>
      </c>
      <c r="F4201" s="42">
        <v>45839.466666666667</v>
      </c>
      <c r="G4201" s="40"/>
      <c r="H4201" s="40"/>
    </row>
    <row r="4202" spans="1:8" x14ac:dyDescent="0.25">
      <c r="A4202" s="46" t="str">
        <f t="shared" si="153"/>
        <v>0046922002558157000162</v>
      </c>
      <c r="B4202" s="41" t="s">
        <v>1382</v>
      </c>
      <c r="C4202" s="41" t="s">
        <v>288</v>
      </c>
      <c r="D4202" s="41" t="s">
        <v>9523</v>
      </c>
      <c r="E4202" s="54">
        <v>180</v>
      </c>
      <c r="F4202" s="42">
        <v>45839.478472222225</v>
      </c>
      <c r="G4202" s="40"/>
      <c r="H4202" s="40"/>
    </row>
    <row r="4203" spans="1:8" x14ac:dyDescent="0.25">
      <c r="A4203" s="46" t="str">
        <f t="shared" si="153"/>
        <v>0000555521264253000142</v>
      </c>
      <c r="B4203" s="41" t="s">
        <v>1530</v>
      </c>
      <c r="C4203" s="41" t="s">
        <v>504</v>
      </c>
      <c r="D4203" s="41" t="s">
        <v>7823</v>
      </c>
      <c r="E4203" s="54">
        <v>36621.01</v>
      </c>
      <c r="F4203" s="42">
        <v>45839.481944444444</v>
      </c>
      <c r="G4203" s="40"/>
      <c r="H4203" s="40"/>
    </row>
    <row r="4204" spans="1:8" x14ac:dyDescent="0.25">
      <c r="A4204" s="46" t="str">
        <f t="shared" si="153"/>
        <v>0005596161366936000206</v>
      </c>
      <c r="B4204" s="41" t="s">
        <v>13918</v>
      </c>
      <c r="C4204" s="41" t="s">
        <v>679</v>
      </c>
      <c r="D4204" s="41" t="s">
        <v>5381</v>
      </c>
      <c r="E4204" s="54">
        <v>58519.09</v>
      </c>
      <c r="F4204" s="42">
        <v>45839.484027777777</v>
      </c>
      <c r="G4204" s="40"/>
      <c r="H4204" s="40"/>
    </row>
    <row r="4205" spans="1:8" x14ac:dyDescent="0.25">
      <c r="A4205" s="46" t="str">
        <f t="shared" si="153"/>
        <v>0001631110906993000119</v>
      </c>
      <c r="B4205" s="41" t="s">
        <v>1711</v>
      </c>
      <c r="C4205" s="41" t="s">
        <v>867</v>
      </c>
      <c r="D4205" s="41" t="s">
        <v>3590</v>
      </c>
      <c r="E4205" s="54">
        <v>42566.73</v>
      </c>
      <c r="F4205" s="42">
        <v>45839.566666666666</v>
      </c>
      <c r="G4205" s="40"/>
      <c r="H4205" s="40"/>
    </row>
    <row r="4206" spans="1:8" x14ac:dyDescent="0.25">
      <c r="A4206" s="46" t="str">
        <f t="shared" si="153"/>
        <v>0002558157000162</v>
      </c>
      <c r="B4206" s="41" t="s">
        <v>13919</v>
      </c>
      <c r="C4206" s="41" t="s">
        <v>288</v>
      </c>
      <c r="D4206" s="41" t="s">
        <v>9523</v>
      </c>
      <c r="E4206" s="54">
        <v>0</v>
      </c>
      <c r="F4206" s="42">
        <v>45839.609027777777</v>
      </c>
      <c r="G4206" s="40"/>
      <c r="H4206" s="40"/>
    </row>
    <row r="4207" spans="1:8" x14ac:dyDescent="0.25">
      <c r="A4207" s="46" t="str">
        <f t="shared" si="153"/>
        <v>0014512267071001000360</v>
      </c>
      <c r="B4207" s="41" t="s">
        <v>1487</v>
      </c>
      <c r="C4207" s="41" t="s">
        <v>879</v>
      </c>
      <c r="D4207" s="41" t="s">
        <v>9815</v>
      </c>
      <c r="E4207" s="54">
        <v>23503.18</v>
      </c>
      <c r="F4207" s="42">
        <v>45839.611111111109</v>
      </c>
      <c r="G4207" s="40"/>
      <c r="H4207" s="40"/>
    </row>
    <row r="4208" spans="1:8" x14ac:dyDescent="0.25">
      <c r="A4208" s="46" t="str">
        <f t="shared" si="153"/>
        <v>0000011108342296000130</v>
      </c>
      <c r="B4208" s="41" t="s">
        <v>13920</v>
      </c>
      <c r="C4208" s="41" t="s">
        <v>460</v>
      </c>
      <c r="D4208" s="41" t="s">
        <v>11279</v>
      </c>
      <c r="E4208" s="54">
        <v>800</v>
      </c>
      <c r="F4208" s="42">
        <v>45839.613888888889</v>
      </c>
      <c r="G4208" s="40"/>
      <c r="H4208" s="40"/>
    </row>
    <row r="4209" spans="1:8" x14ac:dyDescent="0.25">
      <c r="A4209" s="46" t="str">
        <f t="shared" si="153"/>
        <v>0000195407560676000189</v>
      </c>
      <c r="B4209" s="41" t="s">
        <v>1439</v>
      </c>
      <c r="C4209" s="41" t="s">
        <v>264</v>
      </c>
      <c r="D4209" s="41" t="s">
        <v>3838</v>
      </c>
      <c r="E4209" s="54">
        <v>19618.29</v>
      </c>
      <c r="F4209" s="42">
        <v>45839.615972222222</v>
      </c>
      <c r="G4209" s="40"/>
      <c r="H4209" s="40"/>
    </row>
    <row r="4210" spans="1:8" x14ac:dyDescent="0.25">
      <c r="A4210" s="46" t="str">
        <f t="shared" si="153"/>
        <v>0000107505217065000107</v>
      </c>
      <c r="B4210" s="41" t="s">
        <v>1402</v>
      </c>
      <c r="C4210" s="41" t="s">
        <v>29</v>
      </c>
      <c r="D4210" s="41" t="s">
        <v>3655</v>
      </c>
      <c r="E4210" s="54">
        <v>38410.07</v>
      </c>
      <c r="F4210" s="42">
        <v>45839.620833333334</v>
      </c>
      <c r="G4210" s="40"/>
      <c r="H4210" s="40"/>
    </row>
    <row r="4211" spans="1:8" x14ac:dyDescent="0.25">
      <c r="A4211" s="46" t="str">
        <f t="shared" si="153"/>
        <v>0000221122806294000186</v>
      </c>
      <c r="B4211" s="41" t="s">
        <v>1702</v>
      </c>
      <c r="C4211" s="41" t="s">
        <v>795</v>
      </c>
      <c r="D4211" s="41" t="s">
        <v>10303</v>
      </c>
      <c r="E4211" s="54">
        <v>26287</v>
      </c>
      <c r="F4211" s="42">
        <v>45839.622916666667</v>
      </c>
      <c r="G4211" s="40"/>
      <c r="H4211" s="40"/>
    </row>
    <row r="4212" spans="1:8" x14ac:dyDescent="0.25">
      <c r="A4212" s="46" t="str">
        <f t="shared" si="153"/>
        <v>6199090502558157001487</v>
      </c>
      <c r="B4212" s="41" t="s">
        <v>13921</v>
      </c>
      <c r="C4212" s="41" t="s">
        <v>1419</v>
      </c>
      <c r="D4212" s="41" t="s">
        <v>9523</v>
      </c>
      <c r="E4212" s="54">
        <v>10066.379999999999</v>
      </c>
      <c r="F4212" s="42">
        <v>45839.62777777778</v>
      </c>
      <c r="G4212" s="40"/>
      <c r="H4212" s="40"/>
    </row>
    <row r="4213" spans="1:8" x14ac:dyDescent="0.25">
      <c r="A4213" s="46" t="str">
        <f t="shared" si="153"/>
        <v>0057617694001641000104</v>
      </c>
      <c r="B4213" s="41" t="s">
        <v>1567</v>
      </c>
      <c r="C4213" s="41" t="s">
        <v>663</v>
      </c>
      <c r="D4213" s="41" t="s">
        <v>4026</v>
      </c>
      <c r="E4213" s="54">
        <v>799.8</v>
      </c>
      <c r="F4213" s="42">
        <v>45839.62777777778</v>
      </c>
      <c r="G4213" s="40"/>
      <c r="H4213" s="40"/>
    </row>
    <row r="4214" spans="1:8" x14ac:dyDescent="0.25">
      <c r="A4214" s="46" t="str">
        <f t="shared" ref="A4214:A4249" si="154">B4214&amp;C4214</f>
        <v>0000073228781740000202</v>
      </c>
      <c r="B4214" s="41" t="s">
        <v>1572</v>
      </c>
      <c r="C4214" s="41" t="s">
        <v>322</v>
      </c>
      <c r="D4214" s="41" t="s">
        <v>11278</v>
      </c>
      <c r="E4214" s="54">
        <v>5300</v>
      </c>
      <c r="F4214" s="42">
        <v>45839.632638888892</v>
      </c>
      <c r="G4214" s="40"/>
      <c r="H4214" s="40"/>
    </row>
    <row r="4215" spans="1:8" x14ac:dyDescent="0.25">
      <c r="A4215" s="46" t="str">
        <f t="shared" si="154"/>
        <v>0003296668798065000168</v>
      </c>
      <c r="B4215" s="41" t="s">
        <v>13922</v>
      </c>
      <c r="C4215" s="41" t="s">
        <v>887</v>
      </c>
      <c r="D4215" s="41" t="s">
        <v>4690</v>
      </c>
      <c r="E4215" s="54">
        <v>21847.439999999999</v>
      </c>
      <c r="F4215" s="42">
        <v>45839.636111111111</v>
      </c>
      <c r="G4215" s="40"/>
      <c r="H4215" s="40"/>
    </row>
    <row r="4216" spans="1:8" x14ac:dyDescent="0.25">
      <c r="A4216" s="46" t="str">
        <f t="shared" si="154"/>
        <v>0000109907189621000104</v>
      </c>
      <c r="B4216" s="41" t="s">
        <v>1716</v>
      </c>
      <c r="C4216" s="41" t="s">
        <v>684</v>
      </c>
      <c r="D4216" s="41" t="s">
        <v>5009</v>
      </c>
      <c r="E4216" s="54">
        <v>43000</v>
      </c>
      <c r="F4216" s="42">
        <v>45839.657638888886</v>
      </c>
      <c r="G4216" s="40"/>
      <c r="H4216" s="40"/>
    </row>
    <row r="4217" spans="1:8" x14ac:dyDescent="0.25">
      <c r="A4217" s="46" t="str">
        <f t="shared" si="154"/>
        <v>0012340902730611000110</v>
      </c>
      <c r="B4217" s="41" t="s">
        <v>13923</v>
      </c>
      <c r="C4217" s="41" t="s">
        <v>779</v>
      </c>
      <c r="D4217" s="41" t="s">
        <v>4787</v>
      </c>
      <c r="E4217" s="54">
        <v>221323.68</v>
      </c>
      <c r="F4217" s="42">
        <v>45839.661111111112</v>
      </c>
      <c r="G4217" s="40"/>
      <c r="H4217" s="40"/>
    </row>
    <row r="4218" spans="1:8" x14ac:dyDescent="0.25">
      <c r="A4218" s="46" t="str">
        <f t="shared" si="154"/>
        <v>0001707842288886000160</v>
      </c>
      <c r="B4218" s="41" t="s">
        <v>1706</v>
      </c>
      <c r="C4218" s="41" t="s">
        <v>45</v>
      </c>
      <c r="D4218" s="41" t="s">
        <v>4349</v>
      </c>
      <c r="E4218" s="54">
        <v>136388.9</v>
      </c>
      <c r="F4218" s="42">
        <v>45839.668055555558</v>
      </c>
      <c r="G4218" s="40"/>
      <c r="H4218" s="40"/>
    </row>
    <row r="4219" spans="1:8" x14ac:dyDescent="0.25">
      <c r="A4219" s="46" t="str">
        <f t="shared" si="154"/>
        <v>0002633135791391000194</v>
      </c>
      <c r="B4219" s="41" t="s">
        <v>1786</v>
      </c>
      <c r="C4219" s="41" t="s">
        <v>237</v>
      </c>
      <c r="D4219" s="41" t="s">
        <v>8411</v>
      </c>
      <c r="E4219" s="54">
        <v>827.19</v>
      </c>
      <c r="F4219" s="42">
        <v>45839.67083333333</v>
      </c>
      <c r="G4219" s="40"/>
      <c r="H4219" s="40"/>
    </row>
    <row r="4220" spans="1:8" x14ac:dyDescent="0.25">
      <c r="A4220" s="46" t="str">
        <f t="shared" si="154"/>
        <v>0010420896534094000158</v>
      </c>
      <c r="B4220" s="41" t="s">
        <v>1410</v>
      </c>
      <c r="C4220" s="41" t="s">
        <v>149</v>
      </c>
      <c r="D4220" s="41" t="s">
        <v>3207</v>
      </c>
      <c r="E4220" s="54">
        <v>52928</v>
      </c>
      <c r="F4220" s="42">
        <v>45839.673611111109</v>
      </c>
      <c r="G4220" s="40"/>
      <c r="H4220" s="40"/>
    </row>
    <row r="4221" spans="1:8" x14ac:dyDescent="0.25">
      <c r="A4221" s="46" t="str">
        <f t="shared" si="154"/>
        <v>0002633235791391000194</v>
      </c>
      <c r="B4221" s="41" t="s">
        <v>1788</v>
      </c>
      <c r="C4221" s="41" t="s">
        <v>237</v>
      </c>
      <c r="D4221" s="41" t="s">
        <v>8411</v>
      </c>
      <c r="E4221" s="54">
        <v>827.19</v>
      </c>
      <c r="F4221" s="42">
        <v>45839.675000000003</v>
      </c>
      <c r="G4221" s="40"/>
      <c r="H4221" s="40"/>
    </row>
    <row r="4222" spans="1:8" x14ac:dyDescent="0.25">
      <c r="A4222" s="46" t="str">
        <f t="shared" si="154"/>
        <v>0010420996534094000158</v>
      </c>
      <c r="B4222" s="41" t="s">
        <v>1412</v>
      </c>
      <c r="C4222" s="41" t="s">
        <v>149</v>
      </c>
      <c r="D4222" s="41" t="s">
        <v>3207</v>
      </c>
      <c r="E4222" s="54">
        <v>183243.6</v>
      </c>
      <c r="F4222" s="42">
        <v>45839.679166666669</v>
      </c>
      <c r="G4222" s="40"/>
      <c r="H4222" s="40"/>
    </row>
    <row r="4223" spans="1:8" x14ac:dyDescent="0.25">
      <c r="A4223" s="46" t="str">
        <f t="shared" si="154"/>
        <v>0000250002408485000182</v>
      </c>
      <c r="B4223" s="41" t="s">
        <v>13924</v>
      </c>
      <c r="C4223" s="41" t="s">
        <v>350</v>
      </c>
      <c r="D4223" s="41" t="s">
        <v>10446</v>
      </c>
      <c r="E4223" s="54">
        <v>20047.47</v>
      </c>
      <c r="F4223" s="42">
        <v>45839.679166666669</v>
      </c>
      <c r="G4223" s="40"/>
      <c r="H4223" s="40"/>
    </row>
    <row r="4224" spans="1:8" x14ac:dyDescent="0.25">
      <c r="A4224" s="46" t="str">
        <f t="shared" si="154"/>
        <v>0002633335791391000194</v>
      </c>
      <c r="B4224" s="41" t="s">
        <v>1789</v>
      </c>
      <c r="C4224" s="41" t="s">
        <v>237</v>
      </c>
      <c r="D4224" s="41" t="s">
        <v>8411</v>
      </c>
      <c r="E4224" s="54">
        <v>1038.3499999999999</v>
      </c>
      <c r="F4224" s="42">
        <v>45839.679861111108</v>
      </c>
      <c r="G4224" s="40"/>
      <c r="H4224" s="40"/>
    </row>
    <row r="4225" spans="1:8" x14ac:dyDescent="0.25">
      <c r="A4225" s="46" t="str">
        <f t="shared" si="154"/>
        <v>0002633035791391000194</v>
      </c>
      <c r="B4225" s="41" t="s">
        <v>1787</v>
      </c>
      <c r="C4225" s="41" t="s">
        <v>237</v>
      </c>
      <c r="D4225" s="41" t="s">
        <v>8411</v>
      </c>
      <c r="E4225" s="54">
        <v>10757.45</v>
      </c>
      <c r="F4225" s="42">
        <v>45839.681944444441</v>
      </c>
      <c r="G4225" s="40"/>
      <c r="H4225" s="40"/>
    </row>
    <row r="4226" spans="1:8" x14ac:dyDescent="0.25">
      <c r="A4226" s="46" t="str">
        <f t="shared" si="154"/>
        <v>0000115943965130000171</v>
      </c>
      <c r="B4226" s="41" t="s">
        <v>1712</v>
      </c>
      <c r="C4226" s="41" t="s">
        <v>315</v>
      </c>
      <c r="D4226" s="41" t="s">
        <v>3343</v>
      </c>
      <c r="E4226" s="54">
        <v>6305</v>
      </c>
      <c r="F4226" s="42">
        <v>45839.684027777781</v>
      </c>
      <c r="G4226" s="40"/>
      <c r="H4226" s="40"/>
    </row>
    <row r="4227" spans="1:8" x14ac:dyDescent="0.25">
      <c r="A4227" s="46" t="str">
        <f t="shared" si="154"/>
        <v>2025024102298314000148</v>
      </c>
      <c r="B4227" s="41" t="s">
        <v>13925</v>
      </c>
      <c r="C4227" s="41" t="s">
        <v>379</v>
      </c>
      <c r="D4227" s="41" t="s">
        <v>4266</v>
      </c>
      <c r="E4227" s="54">
        <v>22970.31</v>
      </c>
      <c r="F4227" s="42">
        <v>45839.692361111112</v>
      </c>
      <c r="G4227" s="40"/>
      <c r="H4227" s="40"/>
    </row>
    <row r="4228" spans="1:8" x14ac:dyDescent="0.25">
      <c r="A4228" s="46" t="str">
        <f t="shared" si="154"/>
        <v>1394-225040030SELFBOOKING</v>
      </c>
      <c r="B4228" s="41" t="s">
        <v>13926</v>
      </c>
      <c r="C4228" s="41" t="s">
        <v>12603</v>
      </c>
      <c r="D4228" s="41" t="s">
        <v>12604</v>
      </c>
      <c r="E4228" s="54">
        <v>252.85</v>
      </c>
      <c r="F4228" s="42">
        <v>45840.041666666664</v>
      </c>
      <c r="G4228" s="40"/>
      <c r="H4228" s="40"/>
    </row>
    <row r="4229" spans="1:8" x14ac:dyDescent="0.25">
      <c r="A4229" s="46" t="str">
        <f t="shared" si="154"/>
        <v>2386-225040046SELFBOOKING</v>
      </c>
      <c r="B4229" s="41" t="s">
        <v>13927</v>
      </c>
      <c r="C4229" s="41" t="s">
        <v>12603</v>
      </c>
      <c r="D4229" s="41" t="s">
        <v>12604</v>
      </c>
      <c r="E4229" s="54">
        <v>7043.63</v>
      </c>
      <c r="F4229" s="42">
        <v>45840.041666666664</v>
      </c>
      <c r="G4229" s="40"/>
      <c r="H4229" s="40"/>
    </row>
    <row r="4230" spans="1:8" x14ac:dyDescent="0.25">
      <c r="A4230" s="46" t="str">
        <f t="shared" si="154"/>
        <v>726-225040101SELFBOOKING</v>
      </c>
      <c r="B4230" s="41" t="s">
        <v>13928</v>
      </c>
      <c r="C4230" s="41" t="s">
        <v>12603</v>
      </c>
      <c r="D4230" s="41" t="s">
        <v>12604</v>
      </c>
      <c r="E4230" s="54">
        <v>468.3</v>
      </c>
      <c r="F4230" s="42">
        <v>45840.042361111111</v>
      </c>
      <c r="G4230" s="40"/>
      <c r="H4230" s="40"/>
    </row>
    <row r="4231" spans="1:8" x14ac:dyDescent="0.25">
      <c r="A4231" s="46" t="str">
        <f t="shared" si="154"/>
        <v>1394-225040110SELFBOOKING</v>
      </c>
      <c r="B4231" s="41" t="s">
        <v>13929</v>
      </c>
      <c r="C4231" s="41" t="s">
        <v>12603</v>
      </c>
      <c r="D4231" s="41" t="s">
        <v>12604</v>
      </c>
      <c r="E4231" s="54">
        <v>664.7</v>
      </c>
      <c r="F4231" s="42">
        <v>45840.042361111111</v>
      </c>
      <c r="G4231" s="40"/>
      <c r="H4231" s="40"/>
    </row>
    <row r="4232" spans="1:8" x14ac:dyDescent="0.25">
      <c r="A4232" s="46" t="str">
        <f t="shared" si="154"/>
        <v>1797-225040123SELFBOOKING</v>
      </c>
      <c r="B4232" s="41" t="s">
        <v>13930</v>
      </c>
      <c r="C4232" s="41" t="s">
        <v>12603</v>
      </c>
      <c r="D4232" s="41" t="s">
        <v>12604</v>
      </c>
      <c r="E4232" s="54">
        <v>1014.83</v>
      </c>
      <c r="F4232" s="42">
        <v>45840.042361111111</v>
      </c>
      <c r="G4232" s="40"/>
      <c r="H4232" s="40"/>
    </row>
    <row r="4233" spans="1:8" x14ac:dyDescent="0.25">
      <c r="A4233" s="46" t="str">
        <f t="shared" si="154"/>
        <v>726-225040134SELFBOOKING</v>
      </c>
      <c r="B4233" s="41" t="s">
        <v>13931</v>
      </c>
      <c r="C4233" s="41" t="s">
        <v>12603</v>
      </c>
      <c r="D4233" s="41" t="s">
        <v>12604</v>
      </c>
      <c r="E4233" s="54">
        <v>1812.3</v>
      </c>
      <c r="F4233" s="42">
        <v>45840.042361111111</v>
      </c>
      <c r="G4233" s="40"/>
      <c r="H4233" s="40"/>
    </row>
    <row r="4234" spans="1:8" x14ac:dyDescent="0.25">
      <c r="A4234" s="46" t="str">
        <f t="shared" si="154"/>
        <v>1555-225040147SELFBOOKING</v>
      </c>
      <c r="B4234" s="41" t="s">
        <v>13932</v>
      </c>
      <c r="C4234" s="41" t="s">
        <v>12603</v>
      </c>
      <c r="D4234" s="41" t="s">
        <v>12604</v>
      </c>
      <c r="E4234" s="54">
        <v>3305.61</v>
      </c>
      <c r="F4234" s="42">
        <v>45840.042361111111</v>
      </c>
      <c r="G4234" s="40"/>
      <c r="H4234" s="40"/>
    </row>
    <row r="4235" spans="1:8" x14ac:dyDescent="0.25">
      <c r="A4235" s="46" t="str">
        <f t="shared" si="154"/>
        <v>1394-225040204SELFBOOKING</v>
      </c>
      <c r="B4235" s="41" t="s">
        <v>13933</v>
      </c>
      <c r="C4235" s="41" t="s">
        <v>12603</v>
      </c>
      <c r="D4235" s="41" t="s">
        <v>12604</v>
      </c>
      <c r="E4235" s="54">
        <v>746</v>
      </c>
      <c r="F4235" s="42">
        <v>45840.043055555558</v>
      </c>
      <c r="G4235" s="40"/>
      <c r="H4235" s="40"/>
    </row>
    <row r="4236" spans="1:8" x14ac:dyDescent="0.25">
      <c r="A4236" s="46" t="str">
        <f t="shared" si="154"/>
        <v>880-225040214SELFBOOKING</v>
      </c>
      <c r="B4236" s="41" t="s">
        <v>13934</v>
      </c>
      <c r="C4236" s="41" t="s">
        <v>12603</v>
      </c>
      <c r="D4236" s="41" t="s">
        <v>12604</v>
      </c>
      <c r="E4236" s="54">
        <v>746</v>
      </c>
      <c r="F4236" s="42">
        <v>45840.043055555558</v>
      </c>
      <c r="G4236" s="40"/>
      <c r="H4236" s="40"/>
    </row>
    <row r="4237" spans="1:8" x14ac:dyDescent="0.25">
      <c r="A4237" s="46" t="str">
        <f t="shared" si="154"/>
        <v>954-225040222SELFBOOKING</v>
      </c>
      <c r="B4237" s="41" t="s">
        <v>13935</v>
      </c>
      <c r="C4237" s="41" t="s">
        <v>12603</v>
      </c>
      <c r="D4237" s="41" t="s">
        <v>12604</v>
      </c>
      <c r="E4237" s="54">
        <v>746</v>
      </c>
      <c r="F4237" s="42">
        <v>45840.043055555558</v>
      </c>
      <c r="G4237" s="40"/>
      <c r="H4237" s="40"/>
    </row>
    <row r="4238" spans="1:8" x14ac:dyDescent="0.25">
      <c r="A4238" s="46" t="str">
        <f t="shared" si="154"/>
        <v>1322-225040230SELFBOOKING</v>
      </c>
      <c r="B4238" s="41" t="s">
        <v>13936</v>
      </c>
      <c r="C4238" s="41" t="s">
        <v>12603</v>
      </c>
      <c r="D4238" s="41" t="s">
        <v>12604</v>
      </c>
      <c r="E4238" s="54">
        <v>746</v>
      </c>
      <c r="F4238" s="42">
        <v>45840.043055555558</v>
      </c>
      <c r="G4238" s="40"/>
      <c r="H4238" s="40"/>
    </row>
    <row r="4239" spans="1:8" x14ac:dyDescent="0.25">
      <c r="A4239" s="46" t="str">
        <f t="shared" si="154"/>
        <v>SIND RJ 06/202533953449000123</v>
      </c>
      <c r="B4239" s="41" t="s">
        <v>13937</v>
      </c>
      <c r="C4239" s="41" t="s">
        <v>9109</v>
      </c>
      <c r="D4239" s="41" t="s">
        <v>9110</v>
      </c>
      <c r="E4239" s="54">
        <v>675</v>
      </c>
      <c r="F4239" s="42">
        <v>45840.354861111111</v>
      </c>
      <c r="G4239" s="40"/>
      <c r="H4239" s="40"/>
    </row>
    <row r="4240" spans="1:8" x14ac:dyDescent="0.25">
      <c r="A4240" s="46" t="str">
        <f t="shared" si="154"/>
        <v>0000285121356354000143</v>
      </c>
      <c r="B4240" s="41" t="s">
        <v>1782</v>
      </c>
      <c r="C4240" s="41" t="s">
        <v>80</v>
      </c>
      <c r="D4240" s="41" t="s">
        <v>8227</v>
      </c>
      <c r="E4240" s="54">
        <v>3118.52</v>
      </c>
      <c r="F4240" s="42">
        <v>45840.368750000001</v>
      </c>
      <c r="G4240" s="40"/>
      <c r="H4240" s="40"/>
    </row>
    <row r="4241" spans="1:8" x14ac:dyDescent="0.25">
      <c r="A4241" s="46" t="str">
        <f t="shared" si="154"/>
        <v>SIND SC 06/202582517897000190</v>
      </c>
      <c r="B4241" s="41" t="s">
        <v>13938</v>
      </c>
      <c r="C4241" s="41" t="s">
        <v>9111</v>
      </c>
      <c r="D4241" s="41" t="s">
        <v>9112</v>
      </c>
      <c r="E4241" s="54">
        <v>265</v>
      </c>
      <c r="F4241" s="42">
        <v>45840.370138888888</v>
      </c>
      <c r="G4241" s="40"/>
      <c r="H4241" s="40"/>
    </row>
    <row r="4242" spans="1:8" x14ac:dyDescent="0.25">
      <c r="A4242" s="46" t="str">
        <f t="shared" si="154"/>
        <v>0000374500191027000109</v>
      </c>
      <c r="B4242" s="41" t="s">
        <v>1755</v>
      </c>
      <c r="C4242" s="41" t="s">
        <v>871</v>
      </c>
      <c r="D4242" s="41" t="s">
        <v>5569</v>
      </c>
      <c r="E4242" s="54">
        <v>13496</v>
      </c>
      <c r="F4242" s="42">
        <v>45840.375694444447</v>
      </c>
      <c r="G4242" s="40"/>
      <c r="H4242" s="40"/>
    </row>
    <row r="4243" spans="1:8" x14ac:dyDescent="0.25">
      <c r="A4243" s="46" t="str">
        <f t="shared" si="154"/>
        <v>SIND URB DF 06/202500718346000120</v>
      </c>
      <c r="B4243" s="41" t="s">
        <v>13939</v>
      </c>
      <c r="C4243" s="41" t="s">
        <v>9105</v>
      </c>
      <c r="D4243" s="41" t="s">
        <v>9106</v>
      </c>
      <c r="E4243" s="54">
        <v>4849.58</v>
      </c>
      <c r="F4243" s="42">
        <v>45840.379166666666</v>
      </c>
      <c r="G4243" s="40"/>
      <c r="H4243" s="40"/>
    </row>
    <row r="4244" spans="1:8" x14ac:dyDescent="0.25">
      <c r="A4244" s="46" t="str">
        <f t="shared" si="154"/>
        <v>0000008436834151000192</v>
      </c>
      <c r="B4244" s="41" t="s">
        <v>1757</v>
      </c>
      <c r="C4244" s="41" t="s">
        <v>1264</v>
      </c>
      <c r="D4244" s="41" t="s">
        <v>4040</v>
      </c>
      <c r="E4244" s="54">
        <v>130</v>
      </c>
      <c r="F4244" s="42">
        <v>45840.379861111112</v>
      </c>
      <c r="G4244" s="40"/>
      <c r="H4244" s="40"/>
    </row>
    <row r="4245" spans="1:8" x14ac:dyDescent="0.25">
      <c r="A4245" s="46" t="str">
        <f t="shared" si="154"/>
        <v>0012340802730611000110</v>
      </c>
      <c r="B4245" s="41" t="s">
        <v>13940</v>
      </c>
      <c r="C4245" s="41" t="s">
        <v>779</v>
      </c>
      <c r="D4245" s="41" t="s">
        <v>4787</v>
      </c>
      <c r="E4245" s="54">
        <v>157177.32999999999</v>
      </c>
      <c r="F4245" s="42">
        <v>45840.383333333331</v>
      </c>
      <c r="G4245" s="40"/>
      <c r="H4245" s="40"/>
    </row>
    <row r="4246" spans="1:8" x14ac:dyDescent="0.25">
      <c r="A4246" s="46" t="str">
        <f t="shared" si="154"/>
        <v>SIND TRAB EMP RJ 06/202504121168000106</v>
      </c>
      <c r="B4246" s="41" t="s">
        <v>13941</v>
      </c>
      <c r="C4246" s="41" t="s">
        <v>9103</v>
      </c>
      <c r="D4246" s="41" t="s">
        <v>9104</v>
      </c>
      <c r="E4246" s="54">
        <v>2000</v>
      </c>
      <c r="F4246" s="42">
        <v>45840.383333333331</v>
      </c>
      <c r="G4246" s="40"/>
      <c r="H4246" s="40"/>
    </row>
    <row r="4247" spans="1:8" x14ac:dyDescent="0.25">
      <c r="A4247" s="46" t="str">
        <f t="shared" si="154"/>
        <v>0012340702730611000110</v>
      </c>
      <c r="B4247" s="41" t="s">
        <v>13942</v>
      </c>
      <c r="C4247" s="41" t="s">
        <v>779</v>
      </c>
      <c r="D4247" s="41" t="s">
        <v>4787</v>
      </c>
      <c r="E4247" s="54">
        <v>151487.03</v>
      </c>
      <c r="F4247" s="42">
        <v>45840.387499999997</v>
      </c>
      <c r="G4247" s="40"/>
      <c r="H4247" s="40"/>
    </row>
    <row r="4248" spans="1:8" x14ac:dyDescent="0.25">
      <c r="A4248" s="46" t="str">
        <f t="shared" si="154"/>
        <v>SIND PE 06/202508796963000155</v>
      </c>
      <c r="B4248" s="41" t="s">
        <v>13943</v>
      </c>
      <c r="C4248" s="41" t="s">
        <v>9113</v>
      </c>
      <c r="D4248" s="41" t="s">
        <v>9114</v>
      </c>
      <c r="E4248" s="54">
        <v>650</v>
      </c>
      <c r="F4248" s="42">
        <v>45840.388194444444</v>
      </c>
      <c r="G4248" s="40"/>
      <c r="H4248" s="40"/>
    </row>
    <row r="4249" spans="1:8" x14ac:dyDescent="0.25">
      <c r="A4249" s="46" t="str">
        <f t="shared" si="154"/>
        <v>0012340602730611000110</v>
      </c>
      <c r="B4249" s="41" t="s">
        <v>13944</v>
      </c>
      <c r="C4249" s="41" t="s">
        <v>779</v>
      </c>
      <c r="D4249" s="41" t="s">
        <v>4787</v>
      </c>
      <c r="E4249" s="54">
        <v>171514.68</v>
      </c>
      <c r="F4249" s="42">
        <v>45840.39166666667</v>
      </c>
      <c r="G4249" s="40"/>
      <c r="H4249" s="40"/>
    </row>
    <row r="4250" spans="1:8" x14ac:dyDescent="0.25">
      <c r="A4250" s="46" t="str">
        <f t="shared" ref="A4250:A4294" si="155">B4250&amp;C4250</f>
        <v>0502969033564543000190</v>
      </c>
      <c r="B4250" s="41" t="s">
        <v>13945</v>
      </c>
      <c r="C4250" s="41" t="s">
        <v>9010</v>
      </c>
      <c r="D4250" s="41" t="s">
        <v>9011</v>
      </c>
      <c r="E4250" s="54">
        <v>40640.68</v>
      </c>
      <c r="F4250" s="42">
        <v>45840.395138888889</v>
      </c>
      <c r="G4250" s="40"/>
      <c r="H4250" s="40"/>
    </row>
    <row r="4251" spans="1:8" x14ac:dyDescent="0.25">
      <c r="A4251" s="46" t="str">
        <f t="shared" si="155"/>
        <v>0202523206266214000190</v>
      </c>
      <c r="B4251" s="41" t="s">
        <v>1488</v>
      </c>
      <c r="C4251" s="41" t="s">
        <v>1204</v>
      </c>
      <c r="D4251" s="41" t="s">
        <v>8383</v>
      </c>
      <c r="E4251" s="54">
        <v>24125</v>
      </c>
      <c r="F4251" s="42">
        <v>45840.402777777781</v>
      </c>
      <c r="G4251" s="40"/>
      <c r="H4251" s="40"/>
    </row>
    <row r="4252" spans="1:8" x14ac:dyDescent="0.25">
      <c r="A4252" s="46" t="str">
        <f t="shared" si="155"/>
        <v>0005296357623555000107</v>
      </c>
      <c r="B4252" s="41" t="s">
        <v>1519</v>
      </c>
      <c r="C4252" s="41" t="s">
        <v>68</v>
      </c>
      <c r="D4252" s="41" t="s">
        <v>7233</v>
      </c>
      <c r="E4252" s="54">
        <v>67142.789999999994</v>
      </c>
      <c r="F4252" s="42">
        <v>45840.407638888886</v>
      </c>
      <c r="G4252" s="40"/>
      <c r="H4252" s="40"/>
    </row>
    <row r="4253" spans="1:8" x14ac:dyDescent="0.25">
      <c r="A4253" s="46" t="str">
        <f t="shared" si="155"/>
        <v>0000112140548150000159</v>
      </c>
      <c r="B4253" s="41" t="s">
        <v>1700</v>
      </c>
      <c r="C4253" s="41" t="s">
        <v>509</v>
      </c>
      <c r="D4253" s="41" t="s">
        <v>5051</v>
      </c>
      <c r="E4253" s="54">
        <v>0</v>
      </c>
      <c r="F4253" s="42">
        <v>45840.411111111112</v>
      </c>
      <c r="G4253" s="40"/>
      <c r="H4253" s="40"/>
    </row>
    <row r="4254" spans="1:8" x14ac:dyDescent="0.25">
      <c r="A4254" s="46" t="str">
        <f t="shared" si="155"/>
        <v>00000205 - NC29946276000149</v>
      </c>
      <c r="B4254" s="41" t="s">
        <v>13946</v>
      </c>
      <c r="C4254" s="41" t="s">
        <v>1331</v>
      </c>
      <c r="D4254" s="41" t="s">
        <v>7250</v>
      </c>
      <c r="E4254" s="54">
        <v>-104</v>
      </c>
      <c r="F4254" s="42">
        <v>45840.418749999997</v>
      </c>
      <c r="G4254" s="40"/>
      <c r="H4254" s="40"/>
    </row>
    <row r="4255" spans="1:8" x14ac:dyDescent="0.25">
      <c r="A4255" s="46" t="str">
        <f t="shared" si="155"/>
        <v>0000341608689542000125</v>
      </c>
      <c r="B4255" s="41" t="s">
        <v>1728</v>
      </c>
      <c r="C4255" s="41" t="s">
        <v>106</v>
      </c>
      <c r="D4255" s="41" t="s">
        <v>10100</v>
      </c>
      <c r="E4255" s="54">
        <v>21000</v>
      </c>
      <c r="F4255" s="42">
        <v>45840.42291666667</v>
      </c>
      <c r="G4255" s="40"/>
      <c r="H4255" s="40"/>
    </row>
    <row r="4256" spans="1:8" x14ac:dyDescent="0.25">
      <c r="A4256" s="46" t="str">
        <f t="shared" si="155"/>
        <v>0002058702060306000169</v>
      </c>
      <c r="B4256" s="41" t="s">
        <v>13947</v>
      </c>
      <c r="C4256" s="41" t="s">
        <v>762</v>
      </c>
      <c r="D4256" s="41" t="s">
        <v>13948</v>
      </c>
      <c r="E4256" s="54">
        <v>107432.07</v>
      </c>
      <c r="F4256" s="42">
        <v>45840.427083333336</v>
      </c>
      <c r="G4256" s="40"/>
      <c r="H4256" s="40"/>
    </row>
    <row r="4257" spans="1:8" x14ac:dyDescent="0.25">
      <c r="A4257" s="46" t="str">
        <f t="shared" si="155"/>
        <v>0000648804075374000127</v>
      </c>
      <c r="B4257" s="41" t="s">
        <v>13949</v>
      </c>
      <c r="C4257" s="41" t="s">
        <v>324</v>
      </c>
      <c r="D4257" s="41" t="s">
        <v>10433</v>
      </c>
      <c r="E4257" s="54">
        <v>47741.56</v>
      </c>
      <c r="F4257" s="42">
        <v>45840.434027777781</v>
      </c>
      <c r="G4257" s="40"/>
      <c r="H4257" s="40"/>
    </row>
    <row r="4258" spans="1:8" x14ac:dyDescent="0.25">
      <c r="A4258" s="46" t="str">
        <f t="shared" si="155"/>
        <v>00046520602558157013574</v>
      </c>
      <c r="B4258" s="41" t="s">
        <v>1380</v>
      </c>
      <c r="C4258" s="41" t="s">
        <v>154</v>
      </c>
      <c r="D4258" s="41" t="s">
        <v>9523</v>
      </c>
      <c r="E4258" s="54">
        <v>360</v>
      </c>
      <c r="F4258" s="42">
        <v>45840.434027777781</v>
      </c>
      <c r="G4258" s="40"/>
      <c r="H4258" s="40"/>
    </row>
    <row r="4259" spans="1:8" x14ac:dyDescent="0.25">
      <c r="A4259" s="46" t="str">
        <f t="shared" si="155"/>
        <v>0005295957623555000107</v>
      </c>
      <c r="B4259" s="41" t="s">
        <v>1521</v>
      </c>
      <c r="C4259" s="41" t="s">
        <v>68</v>
      </c>
      <c r="D4259" s="41" t="s">
        <v>7233</v>
      </c>
      <c r="E4259" s="54">
        <v>90856.11</v>
      </c>
      <c r="F4259" s="42">
        <v>45840.438194444447</v>
      </c>
      <c r="G4259" s="40"/>
      <c r="H4259" s="40"/>
    </row>
    <row r="4260" spans="1:8" x14ac:dyDescent="0.25">
      <c r="A4260" s="46" t="str">
        <f t="shared" si="155"/>
        <v>0000034228175260000117</v>
      </c>
      <c r="B4260" s="41" t="s">
        <v>1532</v>
      </c>
      <c r="C4260" s="41" t="s">
        <v>433</v>
      </c>
      <c r="D4260" s="41" t="s">
        <v>5891</v>
      </c>
      <c r="E4260" s="54">
        <v>538816.31999999995</v>
      </c>
      <c r="F4260" s="42">
        <v>45840.445833333331</v>
      </c>
      <c r="G4260" s="40"/>
      <c r="H4260" s="40"/>
    </row>
    <row r="4261" spans="1:8" x14ac:dyDescent="0.25">
      <c r="A4261" s="46" t="str">
        <f t="shared" si="155"/>
        <v>0000341508689542000125</v>
      </c>
      <c r="B4261" s="41" t="s">
        <v>1726</v>
      </c>
      <c r="C4261" s="41" t="s">
        <v>106</v>
      </c>
      <c r="D4261" s="41" t="s">
        <v>10100</v>
      </c>
      <c r="E4261" s="54">
        <v>12572.4</v>
      </c>
      <c r="F4261" s="42">
        <v>45840.452777777777</v>
      </c>
      <c r="G4261" s="40"/>
      <c r="H4261" s="40"/>
    </row>
    <row r="4262" spans="1:8" x14ac:dyDescent="0.25">
      <c r="A4262" s="46" t="str">
        <f t="shared" si="155"/>
        <v>E0200W77X960316817000103</v>
      </c>
      <c r="B4262" s="41" t="s">
        <v>13950</v>
      </c>
      <c r="C4262" s="41" t="s">
        <v>7524</v>
      </c>
      <c r="D4262" s="41" t="s">
        <v>7525</v>
      </c>
      <c r="E4262" s="54">
        <v>267.10000000000002</v>
      </c>
      <c r="F4262" s="42">
        <v>45840.454861111109</v>
      </c>
      <c r="G4262" s="40"/>
      <c r="H4262" s="40"/>
    </row>
    <row r="4263" spans="1:8" x14ac:dyDescent="0.25">
      <c r="A4263" s="46" t="str">
        <f t="shared" si="155"/>
        <v>0046522802558157013574</v>
      </c>
      <c r="B4263" s="41" t="s">
        <v>1378</v>
      </c>
      <c r="C4263" s="41" t="s">
        <v>154</v>
      </c>
      <c r="D4263" s="41" t="s">
        <v>9523</v>
      </c>
      <c r="E4263" s="54">
        <v>1080</v>
      </c>
      <c r="F4263" s="42">
        <v>45840.459027777775</v>
      </c>
      <c r="G4263" s="40"/>
      <c r="H4263" s="40"/>
    </row>
    <row r="4264" spans="1:8" x14ac:dyDescent="0.25">
      <c r="A4264" s="46" t="str">
        <f t="shared" si="155"/>
        <v>ISS 06/2025ISS</v>
      </c>
      <c r="B4264" s="41" t="s">
        <v>13951</v>
      </c>
      <c r="C4264" s="41" t="s">
        <v>10508</v>
      </c>
      <c r="D4264" s="41" t="s">
        <v>8281</v>
      </c>
      <c r="E4264" s="54">
        <v>3713243.98</v>
      </c>
      <c r="F4264" s="42">
        <v>45840.463888888888</v>
      </c>
      <c r="G4264" s="40"/>
      <c r="H4264" s="40"/>
    </row>
    <row r="4265" spans="1:8" x14ac:dyDescent="0.25">
      <c r="A4265" s="46" t="str">
        <f t="shared" si="155"/>
        <v>8030410016727386000178</v>
      </c>
      <c r="B4265" s="41" t="s">
        <v>13952</v>
      </c>
      <c r="C4265" s="41" t="s">
        <v>8678</v>
      </c>
      <c r="D4265" s="41" t="s">
        <v>8679</v>
      </c>
      <c r="E4265" s="54">
        <v>32.9</v>
      </c>
      <c r="F4265" s="42">
        <v>45840.465277777781</v>
      </c>
      <c r="G4265" s="40"/>
      <c r="H4265" s="40"/>
    </row>
    <row r="4266" spans="1:8" x14ac:dyDescent="0.25">
      <c r="A4266" s="46" t="str">
        <f t="shared" si="155"/>
        <v>ISS 06/2025ISS</v>
      </c>
      <c r="B4266" s="41" t="s">
        <v>13951</v>
      </c>
      <c r="C4266" s="41" t="s">
        <v>10508</v>
      </c>
      <c r="D4266" s="41" t="s">
        <v>8285</v>
      </c>
      <c r="E4266" s="54">
        <v>14656.44</v>
      </c>
      <c r="F4266" s="42">
        <v>45840.466666666667</v>
      </c>
      <c r="G4266" s="40"/>
      <c r="H4266" s="40"/>
    </row>
    <row r="4267" spans="1:8" x14ac:dyDescent="0.25">
      <c r="A4267" s="46" t="str">
        <f t="shared" si="155"/>
        <v>6100C130-0010Market Street</v>
      </c>
      <c r="B4267" s="41" t="s">
        <v>13953</v>
      </c>
      <c r="C4267" s="41" t="s">
        <v>11504</v>
      </c>
      <c r="D4267" s="41" t="s">
        <v>11505</v>
      </c>
      <c r="E4267" s="54">
        <v>90.02</v>
      </c>
      <c r="F4267" s="42">
        <v>45840.46875</v>
      </c>
      <c r="G4267" s="40"/>
      <c r="H4267" s="40"/>
    </row>
    <row r="4268" spans="1:8" x14ac:dyDescent="0.25">
      <c r="A4268" s="46" t="str">
        <f t="shared" si="155"/>
        <v>ISS 06/202582892282000143</v>
      </c>
      <c r="B4268" s="41" t="s">
        <v>13951</v>
      </c>
      <c r="C4268" s="41" t="s">
        <v>8282</v>
      </c>
      <c r="D4268" s="41" t="s">
        <v>8283</v>
      </c>
      <c r="E4268" s="54">
        <v>8277.5499999999993</v>
      </c>
      <c r="F4268" s="42">
        <v>45840.46875</v>
      </c>
      <c r="G4268" s="40"/>
      <c r="H4268" s="40"/>
    </row>
    <row r="4269" spans="1:8" x14ac:dyDescent="0.25">
      <c r="A4269" s="46" t="str">
        <f t="shared" si="155"/>
        <v>ISS 06/2025ISS</v>
      </c>
      <c r="B4269" s="41" t="s">
        <v>13951</v>
      </c>
      <c r="C4269" s="41" t="s">
        <v>10508</v>
      </c>
      <c r="D4269" s="41" t="s">
        <v>8948</v>
      </c>
      <c r="E4269" s="54">
        <v>18213.939999999999</v>
      </c>
      <c r="F4269" s="42">
        <v>45840.470833333333</v>
      </c>
      <c r="G4269" s="40"/>
      <c r="H4269" s="40"/>
    </row>
    <row r="4270" spans="1:8" x14ac:dyDescent="0.25">
      <c r="A4270" s="46" t="str">
        <f t="shared" si="155"/>
        <v>8711379816727386000178</v>
      </c>
      <c r="B4270" s="41" t="s">
        <v>13954</v>
      </c>
      <c r="C4270" s="41" t="s">
        <v>8678</v>
      </c>
      <c r="D4270" s="41" t="s">
        <v>8679</v>
      </c>
      <c r="E4270" s="54">
        <v>24.16</v>
      </c>
      <c r="F4270" s="42">
        <v>45840.470833333333</v>
      </c>
      <c r="G4270" s="40"/>
      <c r="H4270" s="40"/>
    </row>
    <row r="4271" spans="1:8" x14ac:dyDescent="0.25">
      <c r="A4271" s="46" t="str">
        <f t="shared" si="155"/>
        <v>PCC 06/2025PCC</v>
      </c>
      <c r="B4271" s="41" t="s">
        <v>13955</v>
      </c>
      <c r="C4271" s="41" t="s">
        <v>10532</v>
      </c>
      <c r="D4271" s="41" t="s">
        <v>7556</v>
      </c>
      <c r="E4271" s="54">
        <v>541965.28</v>
      </c>
      <c r="F4271" s="42">
        <v>45840.474305555559</v>
      </c>
      <c r="G4271" s="40"/>
      <c r="H4271" s="40"/>
    </row>
    <row r="4272" spans="1:8" x14ac:dyDescent="0.25">
      <c r="A4272" s="46" t="str">
        <f t="shared" si="155"/>
        <v>0000480912669221000136</v>
      </c>
      <c r="B4272" s="41" t="s">
        <v>1714</v>
      </c>
      <c r="C4272" s="41" t="s">
        <v>386</v>
      </c>
      <c r="D4272" s="41" t="s">
        <v>6046</v>
      </c>
      <c r="E4272" s="54">
        <v>22015.08</v>
      </c>
      <c r="F4272" s="42">
        <v>45840.481944444444</v>
      </c>
      <c r="G4272" s="40"/>
      <c r="H4272" s="40"/>
    </row>
    <row r="4273" spans="1:8" x14ac:dyDescent="0.25">
      <c r="A4273" s="46" t="str">
        <f t="shared" si="155"/>
        <v>IRRF PJ 06/2025IRRF</v>
      </c>
      <c r="B4273" s="41" t="s">
        <v>13956</v>
      </c>
      <c r="C4273" s="41" t="s">
        <v>10529</v>
      </c>
      <c r="D4273" s="41" t="s">
        <v>7556</v>
      </c>
      <c r="E4273" s="54">
        <v>203392.2</v>
      </c>
      <c r="F4273" s="42">
        <v>45840.48333333333</v>
      </c>
      <c r="G4273" s="40"/>
      <c r="H4273" s="40"/>
    </row>
    <row r="4274" spans="1:8" x14ac:dyDescent="0.25">
      <c r="A4274" s="46" t="str">
        <f t="shared" si="155"/>
        <v>IRRF COOP 06/2025IRRF</v>
      </c>
      <c r="B4274" s="41" t="s">
        <v>13957</v>
      </c>
      <c r="C4274" s="41" t="s">
        <v>10529</v>
      </c>
      <c r="D4274" s="41" t="s">
        <v>7556</v>
      </c>
      <c r="E4274" s="54">
        <v>196.63</v>
      </c>
      <c r="F4274" s="42">
        <v>45840.484722222223</v>
      </c>
      <c r="G4274" s="40"/>
      <c r="H4274" s="40"/>
    </row>
    <row r="4275" spans="1:8" x14ac:dyDescent="0.25">
      <c r="A4275" s="46" t="str">
        <f t="shared" si="155"/>
        <v>INSS REINF 06/2025INSS</v>
      </c>
      <c r="B4275" s="41" t="s">
        <v>13958</v>
      </c>
      <c r="C4275" s="41" t="s">
        <v>10534</v>
      </c>
      <c r="D4275" s="41" t="s">
        <v>7556</v>
      </c>
      <c r="E4275" s="54">
        <v>276192.53999999998</v>
      </c>
      <c r="F4275" s="42">
        <v>45840.486805555556</v>
      </c>
      <c r="G4275" s="40"/>
      <c r="H4275" s="40"/>
    </row>
    <row r="4276" spans="1:8" x14ac:dyDescent="0.25">
      <c r="A4276" s="46" t="str">
        <f t="shared" si="155"/>
        <v>0000112608628438000120</v>
      </c>
      <c r="B4276" s="41" t="s">
        <v>1715</v>
      </c>
      <c r="C4276" s="41" t="s">
        <v>812</v>
      </c>
      <c r="D4276" s="41" t="s">
        <v>6219</v>
      </c>
      <c r="E4276" s="54">
        <v>31000</v>
      </c>
      <c r="F4276" s="42">
        <v>45840.488888888889</v>
      </c>
      <c r="G4276" s="40"/>
      <c r="H4276" s="40"/>
    </row>
    <row r="4277" spans="1:8" x14ac:dyDescent="0.25">
      <c r="A4277" s="46" t="str">
        <f t="shared" si="155"/>
        <v>1DDA2FD0-004937158362675</v>
      </c>
      <c r="B4277" s="41" t="s">
        <v>13959</v>
      </c>
      <c r="C4277" s="41" t="s">
        <v>7950</v>
      </c>
      <c r="D4277" s="41" t="s">
        <v>7951</v>
      </c>
      <c r="E4277" s="54">
        <v>29</v>
      </c>
      <c r="F4277" s="42">
        <v>45840.489583333336</v>
      </c>
      <c r="G4277" s="40"/>
      <c r="H4277" s="40"/>
    </row>
    <row r="4278" spans="1:8" x14ac:dyDescent="0.25">
      <c r="A4278" s="46" t="str">
        <f t="shared" si="155"/>
        <v>INSS FOLHA 06/2025INSS</v>
      </c>
      <c r="B4278" s="41" t="s">
        <v>13960</v>
      </c>
      <c r="C4278" s="41" t="s">
        <v>10534</v>
      </c>
      <c r="D4278" s="41" t="s">
        <v>7556</v>
      </c>
      <c r="E4278" s="54">
        <v>6417037.6900000004</v>
      </c>
      <c r="F4278" s="42">
        <v>45840.490277777775</v>
      </c>
      <c r="G4278" s="40"/>
      <c r="H4278" s="40"/>
    </row>
    <row r="4279" spans="1:8" x14ac:dyDescent="0.25">
      <c r="A4279" s="46" t="str">
        <f t="shared" si="155"/>
        <v>IRRF FOPAG 06/2025IRRF</v>
      </c>
      <c r="B4279" s="41" t="s">
        <v>13961</v>
      </c>
      <c r="C4279" s="41" t="s">
        <v>10529</v>
      </c>
      <c r="D4279" s="41" t="s">
        <v>7556</v>
      </c>
      <c r="E4279" s="54">
        <v>4263450.0999999996</v>
      </c>
      <c r="F4279" s="42">
        <v>45840.492361111108</v>
      </c>
      <c r="G4279" s="40"/>
      <c r="H4279" s="40"/>
    </row>
    <row r="4280" spans="1:8" x14ac:dyDescent="0.25">
      <c r="A4280" s="46" t="str">
        <f t="shared" si="155"/>
        <v>CS-0E050-BCB3Empire State Bu</v>
      </c>
      <c r="B4280" s="41" t="s">
        <v>13962</v>
      </c>
      <c r="C4280" s="41" t="s">
        <v>9056</v>
      </c>
      <c r="D4280" s="41" t="s">
        <v>9057</v>
      </c>
      <c r="E4280" s="54">
        <v>29</v>
      </c>
      <c r="F4280" s="42">
        <v>45840.493055555555</v>
      </c>
      <c r="G4280" s="40"/>
      <c r="H4280" s="40"/>
    </row>
    <row r="4281" spans="1:8" x14ac:dyDescent="0.25">
      <c r="A4281" s="46" t="str">
        <f t="shared" si="155"/>
        <v>PIS 06/2025PIS</v>
      </c>
      <c r="B4281" s="41" t="s">
        <v>13963</v>
      </c>
      <c r="C4281" s="41" t="s">
        <v>10540</v>
      </c>
      <c r="D4281" s="41" t="s">
        <v>7556</v>
      </c>
      <c r="E4281" s="54">
        <v>495999.21</v>
      </c>
      <c r="F4281" s="42">
        <v>45840.494444444441</v>
      </c>
      <c r="G4281" s="40"/>
      <c r="H4281" s="40"/>
    </row>
    <row r="4282" spans="1:8" x14ac:dyDescent="0.25">
      <c r="A4282" s="46" t="str">
        <f t="shared" si="155"/>
        <v>00003550R06077867000121</v>
      </c>
      <c r="B4282" s="41" t="s">
        <v>13964</v>
      </c>
      <c r="C4282" s="41" t="s">
        <v>436</v>
      </c>
      <c r="D4282" s="41" t="s">
        <v>9579</v>
      </c>
      <c r="E4282" s="54">
        <v>440714.7</v>
      </c>
      <c r="F4282" s="42">
        <v>45840.495833333334</v>
      </c>
      <c r="G4282" s="40"/>
      <c r="H4282" s="40"/>
    </row>
    <row r="4283" spans="1:8" x14ac:dyDescent="0.25">
      <c r="A4283" s="46" t="str">
        <f t="shared" si="155"/>
        <v>COFINS 06/2025COFINS</v>
      </c>
      <c r="B4283" s="41" t="s">
        <v>13965</v>
      </c>
      <c r="C4283" s="41" t="s">
        <v>10542</v>
      </c>
      <c r="D4283" s="41" t="s">
        <v>7556</v>
      </c>
      <c r="E4283" s="54">
        <v>2285795.7599999998</v>
      </c>
      <c r="F4283" s="42">
        <v>45840.543055555558</v>
      </c>
      <c r="G4283" s="40"/>
      <c r="H4283" s="40"/>
    </row>
    <row r="4284" spans="1:8" x14ac:dyDescent="0.25">
      <c r="A4284" s="46" t="str">
        <f t="shared" si="155"/>
        <v>0001327067393181000134</v>
      </c>
      <c r="B4284" s="41" t="s">
        <v>1704</v>
      </c>
      <c r="C4284" s="41" t="s">
        <v>493</v>
      </c>
      <c r="D4284" s="41" t="s">
        <v>6306</v>
      </c>
      <c r="E4284" s="54">
        <v>22852.04</v>
      </c>
      <c r="F4284" s="42">
        <v>45840.586805555555</v>
      </c>
      <c r="G4284" s="40"/>
      <c r="H4284" s="40"/>
    </row>
    <row r="4285" spans="1:8" x14ac:dyDescent="0.25">
      <c r="A4285" s="46" t="str">
        <f t="shared" si="155"/>
        <v>0005296257623555000107</v>
      </c>
      <c r="B4285" s="41" t="s">
        <v>1517</v>
      </c>
      <c r="C4285" s="41" t="s">
        <v>68</v>
      </c>
      <c r="D4285" s="41" t="s">
        <v>7233</v>
      </c>
      <c r="E4285" s="54">
        <v>70094.11</v>
      </c>
      <c r="F4285" s="42">
        <v>45840.589583333334</v>
      </c>
      <c r="G4285" s="40"/>
      <c r="H4285" s="40"/>
    </row>
    <row r="4286" spans="1:8" x14ac:dyDescent="0.25">
      <c r="A4286" s="46" t="str">
        <f t="shared" si="155"/>
        <v>0005295757623555000107</v>
      </c>
      <c r="B4286" s="41" t="s">
        <v>1515</v>
      </c>
      <c r="C4286" s="41" t="s">
        <v>68</v>
      </c>
      <c r="D4286" s="41" t="s">
        <v>7233</v>
      </c>
      <c r="E4286" s="54">
        <v>78758.850000000006</v>
      </c>
      <c r="F4286" s="42">
        <v>45840.59652777778</v>
      </c>
      <c r="G4286" s="40"/>
      <c r="H4286" s="40"/>
    </row>
    <row r="4287" spans="1:8" x14ac:dyDescent="0.25">
      <c r="A4287" s="46" t="str">
        <f t="shared" si="155"/>
        <v>0000504302854976000157</v>
      </c>
      <c r="B4287" s="41" t="s">
        <v>1753</v>
      </c>
      <c r="C4287" s="41" t="s">
        <v>756</v>
      </c>
      <c r="D4287" s="41" t="s">
        <v>7341</v>
      </c>
      <c r="E4287" s="54">
        <v>896</v>
      </c>
      <c r="F4287" s="42">
        <v>45840.599305555559</v>
      </c>
      <c r="G4287" s="40"/>
      <c r="H4287" s="40"/>
    </row>
    <row r="4288" spans="1:8" x14ac:dyDescent="0.25">
      <c r="A4288" s="46" t="str">
        <f t="shared" si="155"/>
        <v>0002417635795954000201</v>
      </c>
      <c r="B4288" s="41" t="s">
        <v>13966</v>
      </c>
      <c r="C4288" s="41" t="s">
        <v>302</v>
      </c>
      <c r="D4288" s="41" t="s">
        <v>7434</v>
      </c>
      <c r="E4288" s="54">
        <v>22062.45</v>
      </c>
      <c r="F4288" s="42">
        <v>45840.604861111111</v>
      </c>
      <c r="G4288" s="40"/>
      <c r="H4288" s="40"/>
    </row>
    <row r="4289" spans="1:8" x14ac:dyDescent="0.25">
      <c r="A4289" s="46" t="str">
        <f t="shared" si="155"/>
        <v>0000249802408485000182</v>
      </c>
      <c r="B4289" s="41" t="s">
        <v>13967</v>
      </c>
      <c r="C4289" s="41" t="s">
        <v>350</v>
      </c>
      <c r="D4289" s="41" t="s">
        <v>10446</v>
      </c>
      <c r="E4289" s="54">
        <v>76829.38</v>
      </c>
      <c r="F4289" s="42">
        <v>45840.606944444444</v>
      </c>
      <c r="G4289" s="40"/>
      <c r="H4289" s="40"/>
    </row>
    <row r="4290" spans="1:8" x14ac:dyDescent="0.25">
      <c r="A4290" s="46" t="str">
        <f t="shared" si="155"/>
        <v>0000067911663706000150</v>
      </c>
      <c r="B4290" s="41" t="s">
        <v>1784</v>
      </c>
      <c r="C4290" s="41" t="s">
        <v>797</v>
      </c>
      <c r="D4290" s="41" t="s">
        <v>8620</v>
      </c>
      <c r="E4290" s="54">
        <v>34342.199999999997</v>
      </c>
      <c r="F4290" s="42">
        <v>45840.61041666667</v>
      </c>
      <c r="G4290" s="40"/>
      <c r="H4290" s="40"/>
    </row>
    <row r="4291" spans="1:8" x14ac:dyDescent="0.25">
      <c r="A4291" s="46" t="str">
        <f t="shared" si="155"/>
        <v>0004254836503494000174</v>
      </c>
      <c r="B4291" s="41" t="s">
        <v>1743</v>
      </c>
      <c r="C4291" s="41" t="s">
        <v>465</v>
      </c>
      <c r="D4291" s="41" t="s">
        <v>10556</v>
      </c>
      <c r="E4291" s="54">
        <v>1007.6</v>
      </c>
      <c r="F4291" s="42">
        <v>45840.611805555556</v>
      </c>
      <c r="G4291" s="40"/>
      <c r="H4291" s="40"/>
    </row>
    <row r="4292" spans="1:8" x14ac:dyDescent="0.25">
      <c r="A4292" s="46" t="str">
        <f t="shared" si="155"/>
        <v>0008120957655334000110</v>
      </c>
      <c r="B4292" s="41" t="s">
        <v>1544</v>
      </c>
      <c r="C4292" s="41" t="s">
        <v>401</v>
      </c>
      <c r="D4292" s="41" t="s">
        <v>3238</v>
      </c>
      <c r="E4292" s="54">
        <v>255360</v>
      </c>
      <c r="F4292" s="42">
        <v>45840.615277777775</v>
      </c>
      <c r="G4292" s="40"/>
      <c r="H4292" s="40"/>
    </row>
    <row r="4293" spans="1:8" x14ac:dyDescent="0.25">
      <c r="A4293" s="46" t="str">
        <f t="shared" si="155"/>
        <v>0000645303143181000101</v>
      </c>
      <c r="B4293" s="41" t="s">
        <v>1735</v>
      </c>
      <c r="C4293" s="41" t="s">
        <v>415</v>
      </c>
      <c r="D4293" s="41" t="s">
        <v>10819</v>
      </c>
      <c r="E4293" s="54">
        <v>210764.43</v>
      </c>
      <c r="F4293" s="42">
        <v>45840.618750000001</v>
      </c>
      <c r="G4293" s="40"/>
      <c r="H4293" s="40"/>
    </row>
    <row r="4294" spans="1:8" x14ac:dyDescent="0.25">
      <c r="A4294" s="46" t="str">
        <f t="shared" si="155"/>
        <v>0002632235791391000194</v>
      </c>
      <c r="B4294" s="41" t="s">
        <v>1562</v>
      </c>
      <c r="C4294" s="41" t="s">
        <v>237</v>
      </c>
      <c r="D4294" s="41" t="s">
        <v>8411</v>
      </c>
      <c r="E4294" s="54">
        <v>69771.72</v>
      </c>
      <c r="F4294" s="42">
        <v>45840.620138888888</v>
      </c>
      <c r="G4294" s="40"/>
      <c r="H4294" s="40"/>
    </row>
    <row r="4295" spans="1:8" x14ac:dyDescent="0.25">
      <c r="A4295" s="46" t="str">
        <f t="shared" ref="A4295:A4358" si="156">B4295&amp;C4295</f>
        <v>0004254536503494000174</v>
      </c>
      <c r="B4295" s="41" t="s">
        <v>1737</v>
      </c>
      <c r="C4295" s="41" t="s">
        <v>465</v>
      </c>
      <c r="D4295" s="41" t="s">
        <v>10556</v>
      </c>
      <c r="E4295" s="54">
        <v>5678</v>
      </c>
      <c r="F4295" s="42">
        <v>45840.62222222222</v>
      </c>
      <c r="G4295" s="40"/>
      <c r="H4295" s="40"/>
    </row>
    <row r="4296" spans="1:8" x14ac:dyDescent="0.25">
      <c r="A4296" s="46" t="str">
        <f t="shared" si="156"/>
        <v>00026322 - NC35791391000194</v>
      </c>
      <c r="B4296" s="41" t="s">
        <v>13968</v>
      </c>
      <c r="C4296" s="41" t="s">
        <v>237</v>
      </c>
      <c r="D4296" s="41" t="s">
        <v>8411</v>
      </c>
      <c r="E4296" s="54">
        <v>-6977.17</v>
      </c>
      <c r="F4296" s="42">
        <v>45840.623611111114</v>
      </c>
      <c r="G4296" s="40"/>
      <c r="H4296" s="40"/>
    </row>
    <row r="4297" spans="1:8" x14ac:dyDescent="0.25">
      <c r="A4297" s="46" t="str">
        <f t="shared" si="156"/>
        <v>DESP#000058284869</v>
      </c>
      <c r="B4297" s="41" t="s">
        <v>13969</v>
      </c>
      <c r="C4297" s="41"/>
      <c r="D4297" s="41" t="s">
        <v>13237</v>
      </c>
      <c r="E4297" s="54">
        <v>636.32000000000005</v>
      </c>
      <c r="F4297" s="42">
        <v>45840.629166666666</v>
      </c>
      <c r="G4297" s="40"/>
      <c r="H4297" s="40"/>
    </row>
    <row r="4298" spans="1:8" x14ac:dyDescent="0.25">
      <c r="A4298" s="46" t="str">
        <f t="shared" si="156"/>
        <v>DESP#000058337503</v>
      </c>
      <c r="B4298" s="41" t="s">
        <v>13970</v>
      </c>
      <c r="C4298" s="41"/>
      <c r="D4298" s="41" t="s">
        <v>11444</v>
      </c>
      <c r="E4298" s="54">
        <v>555</v>
      </c>
      <c r="F4298" s="42">
        <v>45840.629166666666</v>
      </c>
      <c r="G4298" s="40"/>
      <c r="H4298" s="40"/>
    </row>
    <row r="4299" spans="1:8" x14ac:dyDescent="0.25">
      <c r="A4299" s="46" t="str">
        <f t="shared" si="156"/>
        <v>DESP#000058376018</v>
      </c>
      <c r="B4299" s="41" t="s">
        <v>13971</v>
      </c>
      <c r="C4299" s="41"/>
      <c r="D4299" s="41" t="s">
        <v>11591</v>
      </c>
      <c r="E4299" s="54">
        <v>333.02</v>
      </c>
      <c r="F4299" s="42">
        <v>45840.629166666666</v>
      </c>
      <c r="G4299" s="40"/>
      <c r="H4299" s="40"/>
    </row>
    <row r="4300" spans="1:8" x14ac:dyDescent="0.25">
      <c r="A4300" s="46" t="str">
        <f t="shared" si="156"/>
        <v>DESP#000058376029</v>
      </c>
      <c r="B4300" s="41" t="s">
        <v>13972</v>
      </c>
      <c r="C4300" s="41"/>
      <c r="D4300" s="41" t="s">
        <v>11589</v>
      </c>
      <c r="E4300" s="54">
        <v>168.94</v>
      </c>
      <c r="F4300" s="42">
        <v>45840.629166666666</v>
      </c>
      <c r="G4300" s="40"/>
      <c r="H4300" s="40"/>
    </row>
    <row r="4301" spans="1:8" x14ac:dyDescent="0.25">
      <c r="A4301" s="46" t="str">
        <f t="shared" si="156"/>
        <v>DESP#000058376954</v>
      </c>
      <c r="B4301" s="41" t="s">
        <v>13973</v>
      </c>
      <c r="C4301" s="41"/>
      <c r="D4301" s="41" t="s">
        <v>13974</v>
      </c>
      <c r="E4301" s="54">
        <v>984.08</v>
      </c>
      <c r="F4301" s="42">
        <v>45840.629166666666</v>
      </c>
      <c r="G4301" s="40"/>
      <c r="H4301" s="40"/>
    </row>
    <row r="4302" spans="1:8" x14ac:dyDescent="0.25">
      <c r="A4302" s="46" t="str">
        <f t="shared" si="156"/>
        <v>DESP#000058376959</v>
      </c>
      <c r="B4302" s="41" t="s">
        <v>13975</v>
      </c>
      <c r="C4302" s="41"/>
      <c r="D4302" s="41" t="s">
        <v>11878</v>
      </c>
      <c r="E4302" s="54">
        <v>1440.8</v>
      </c>
      <c r="F4302" s="42">
        <v>45840.629166666666</v>
      </c>
      <c r="G4302" s="40"/>
      <c r="H4302" s="40"/>
    </row>
    <row r="4303" spans="1:8" x14ac:dyDescent="0.25">
      <c r="A4303" s="46" t="str">
        <f t="shared" si="156"/>
        <v>DESP#000058377362</v>
      </c>
      <c r="B4303" s="41" t="s">
        <v>13976</v>
      </c>
      <c r="C4303" s="41"/>
      <c r="D4303" s="41" t="s">
        <v>12271</v>
      </c>
      <c r="E4303" s="54">
        <v>150</v>
      </c>
      <c r="F4303" s="42">
        <v>45840.629166666666</v>
      </c>
      <c r="G4303" s="40"/>
      <c r="H4303" s="40"/>
    </row>
    <row r="4304" spans="1:8" x14ac:dyDescent="0.25">
      <c r="A4304" s="46" t="str">
        <f t="shared" si="156"/>
        <v>DESP#000058377497</v>
      </c>
      <c r="B4304" s="41" t="s">
        <v>13977</v>
      </c>
      <c r="C4304" s="41"/>
      <c r="D4304" s="41" t="s">
        <v>11597</v>
      </c>
      <c r="E4304" s="54">
        <v>334.48</v>
      </c>
      <c r="F4304" s="42">
        <v>45840.629166666666</v>
      </c>
      <c r="G4304" s="40"/>
      <c r="H4304" s="40"/>
    </row>
    <row r="4305" spans="1:8" x14ac:dyDescent="0.25">
      <c r="A4305" s="46" t="str">
        <f t="shared" si="156"/>
        <v>DESP#000058378404</v>
      </c>
      <c r="B4305" s="41" t="s">
        <v>13978</v>
      </c>
      <c r="C4305" s="41"/>
      <c r="D4305" s="41" t="s">
        <v>12486</v>
      </c>
      <c r="E4305" s="54">
        <v>457.45</v>
      </c>
      <c r="F4305" s="42">
        <v>45840.629166666666</v>
      </c>
      <c r="G4305" s="40"/>
      <c r="H4305" s="40"/>
    </row>
    <row r="4306" spans="1:8" x14ac:dyDescent="0.25">
      <c r="A4306" s="46" t="str">
        <f t="shared" si="156"/>
        <v>DESP#000058378426</v>
      </c>
      <c r="B4306" s="41" t="s">
        <v>13979</v>
      </c>
      <c r="C4306" s="41"/>
      <c r="D4306" s="41" t="s">
        <v>12267</v>
      </c>
      <c r="E4306" s="54">
        <v>242.84</v>
      </c>
      <c r="F4306" s="42">
        <v>45840.629166666666</v>
      </c>
      <c r="G4306" s="40"/>
      <c r="H4306" s="40"/>
    </row>
    <row r="4307" spans="1:8" x14ac:dyDescent="0.25">
      <c r="A4307" s="46" t="str">
        <f t="shared" si="156"/>
        <v>DESP#000058378657</v>
      </c>
      <c r="B4307" s="41" t="s">
        <v>13980</v>
      </c>
      <c r="C4307" s="41"/>
      <c r="D4307" s="41" t="s">
        <v>11903</v>
      </c>
      <c r="E4307" s="54">
        <v>532.42999999999995</v>
      </c>
      <c r="F4307" s="42">
        <v>45840.629166666666</v>
      </c>
      <c r="G4307" s="40"/>
      <c r="H4307" s="40"/>
    </row>
    <row r="4308" spans="1:8" x14ac:dyDescent="0.25">
      <c r="A4308" s="46" t="str">
        <f t="shared" si="156"/>
        <v>DESP#000058378782</v>
      </c>
      <c r="B4308" s="41" t="s">
        <v>13981</v>
      </c>
      <c r="C4308" s="41"/>
      <c r="D4308" s="41" t="s">
        <v>11548</v>
      </c>
      <c r="E4308" s="54">
        <v>455.6</v>
      </c>
      <c r="F4308" s="42">
        <v>45840.629166666666</v>
      </c>
      <c r="G4308" s="40"/>
      <c r="H4308" s="40"/>
    </row>
    <row r="4309" spans="1:8" x14ac:dyDescent="0.25">
      <c r="A4309" s="46" t="str">
        <f t="shared" si="156"/>
        <v>DESP#000058407620</v>
      </c>
      <c r="B4309" s="41" t="s">
        <v>13982</v>
      </c>
      <c r="C4309" s="41"/>
      <c r="D4309" s="41" t="s">
        <v>13076</v>
      </c>
      <c r="E4309" s="54">
        <v>448.22</v>
      </c>
      <c r="F4309" s="42">
        <v>45840.629166666666</v>
      </c>
      <c r="G4309" s="40"/>
      <c r="H4309" s="40"/>
    </row>
    <row r="4310" spans="1:8" x14ac:dyDescent="0.25">
      <c r="A4310" s="46" t="str">
        <f t="shared" si="156"/>
        <v>DESP#000058420968</v>
      </c>
      <c r="B4310" s="41" t="s">
        <v>13983</v>
      </c>
      <c r="C4310" s="41"/>
      <c r="D4310" s="41" t="s">
        <v>13073</v>
      </c>
      <c r="E4310" s="54">
        <v>95</v>
      </c>
      <c r="F4310" s="42">
        <v>45840.629166666666</v>
      </c>
      <c r="G4310" s="40"/>
      <c r="H4310" s="40"/>
    </row>
    <row r="4311" spans="1:8" x14ac:dyDescent="0.25">
      <c r="A4311" s="46" t="str">
        <f t="shared" si="156"/>
        <v>0004254436503494000174</v>
      </c>
      <c r="B4311" s="41" t="s">
        <v>1751</v>
      </c>
      <c r="C4311" s="41" t="s">
        <v>465</v>
      </c>
      <c r="D4311" s="41" t="s">
        <v>10556</v>
      </c>
      <c r="E4311" s="54">
        <v>25881.18</v>
      </c>
      <c r="F4311" s="42">
        <v>45840.634027777778</v>
      </c>
      <c r="G4311" s="40"/>
      <c r="H4311" s="40"/>
    </row>
    <row r="4312" spans="1:8" x14ac:dyDescent="0.25">
      <c r="A4312" s="46" t="str">
        <f t="shared" si="156"/>
        <v>DESP#000058418458</v>
      </c>
      <c r="B4312" s="41" t="s">
        <v>13984</v>
      </c>
      <c r="C4312" s="41"/>
      <c r="D4312" s="41" t="s">
        <v>11473</v>
      </c>
      <c r="E4312" s="54">
        <v>156.37</v>
      </c>
      <c r="F4312" s="42">
        <v>45840.636111111111</v>
      </c>
      <c r="G4312" s="40"/>
      <c r="H4312" s="40"/>
    </row>
    <row r="4313" spans="1:8" x14ac:dyDescent="0.25">
      <c r="A4313" s="46" t="str">
        <f t="shared" si="156"/>
        <v>DESP#000058421376</v>
      </c>
      <c r="B4313" s="41" t="s">
        <v>13985</v>
      </c>
      <c r="C4313" s="41"/>
      <c r="D4313" s="41" t="s">
        <v>12459</v>
      </c>
      <c r="E4313" s="54">
        <v>319.42</v>
      </c>
      <c r="F4313" s="42">
        <v>45840.636111111111</v>
      </c>
      <c r="G4313" s="40"/>
      <c r="H4313" s="40"/>
    </row>
    <row r="4314" spans="1:8" x14ac:dyDescent="0.25">
      <c r="A4314" s="46" t="str">
        <f t="shared" si="156"/>
        <v>DESP#000058421795</v>
      </c>
      <c r="B4314" s="41" t="s">
        <v>13986</v>
      </c>
      <c r="C4314" s="41"/>
      <c r="D4314" s="41" t="s">
        <v>12607</v>
      </c>
      <c r="E4314" s="54">
        <v>76.94</v>
      </c>
      <c r="F4314" s="42">
        <v>45840.636111111111</v>
      </c>
      <c r="G4314" s="40"/>
      <c r="H4314" s="40"/>
    </row>
    <row r="4315" spans="1:8" x14ac:dyDescent="0.25">
      <c r="A4315" s="46" t="str">
        <f t="shared" si="156"/>
        <v>ADTO#000057942583</v>
      </c>
      <c r="B4315" s="41" t="s">
        <v>13987</v>
      </c>
      <c r="C4315" s="41"/>
      <c r="D4315" s="41" t="s">
        <v>12446</v>
      </c>
      <c r="E4315" s="54">
        <v>555</v>
      </c>
      <c r="F4315" s="42">
        <v>45840.636111111111</v>
      </c>
      <c r="G4315" s="40"/>
      <c r="H4315" s="40"/>
    </row>
    <row r="4316" spans="1:8" x14ac:dyDescent="0.25">
      <c r="A4316" s="46" t="str">
        <f t="shared" si="156"/>
        <v>ADTO#000057942625</v>
      </c>
      <c r="B4316" s="41" t="s">
        <v>13988</v>
      </c>
      <c r="C4316" s="41"/>
      <c r="D4316" s="41" t="s">
        <v>11761</v>
      </c>
      <c r="E4316" s="54">
        <v>555</v>
      </c>
      <c r="F4316" s="42">
        <v>45840.636111111111</v>
      </c>
      <c r="G4316" s="40"/>
      <c r="H4316" s="40"/>
    </row>
    <row r="4317" spans="1:8" x14ac:dyDescent="0.25">
      <c r="A4317" s="46" t="str">
        <f t="shared" si="156"/>
        <v>ADTO#000058281928</v>
      </c>
      <c r="B4317" s="41" t="s">
        <v>13989</v>
      </c>
      <c r="C4317" s="41"/>
      <c r="D4317" s="41" t="s">
        <v>11483</v>
      </c>
      <c r="E4317" s="54">
        <v>370</v>
      </c>
      <c r="F4317" s="42">
        <v>45840.636111111111</v>
      </c>
      <c r="G4317" s="40"/>
      <c r="H4317" s="40"/>
    </row>
    <row r="4318" spans="1:8" x14ac:dyDescent="0.25">
      <c r="A4318" s="46" t="str">
        <f t="shared" si="156"/>
        <v>ADTO#000058281930</v>
      </c>
      <c r="B4318" s="41" t="s">
        <v>13990</v>
      </c>
      <c r="C4318" s="41"/>
      <c r="D4318" s="41" t="s">
        <v>11455</v>
      </c>
      <c r="E4318" s="54">
        <v>370</v>
      </c>
      <c r="F4318" s="42">
        <v>45840.636111111111</v>
      </c>
      <c r="G4318" s="40"/>
      <c r="H4318" s="40"/>
    </row>
    <row r="4319" spans="1:8" x14ac:dyDescent="0.25">
      <c r="A4319" s="46" t="str">
        <f t="shared" si="156"/>
        <v>ADTO#000058334461</v>
      </c>
      <c r="B4319" s="41" t="s">
        <v>13991</v>
      </c>
      <c r="C4319" s="41"/>
      <c r="D4319" s="41" t="s">
        <v>13992</v>
      </c>
      <c r="E4319" s="54">
        <v>925</v>
      </c>
      <c r="F4319" s="42">
        <v>45840.636111111111</v>
      </c>
      <c r="G4319" s="40"/>
      <c r="H4319" s="40"/>
    </row>
    <row r="4320" spans="1:8" x14ac:dyDescent="0.25">
      <c r="A4320" s="46" t="str">
        <f t="shared" si="156"/>
        <v>ADTO#000058334465</v>
      </c>
      <c r="B4320" s="41" t="s">
        <v>13993</v>
      </c>
      <c r="C4320" s="41"/>
      <c r="D4320" s="41" t="s">
        <v>13994</v>
      </c>
      <c r="E4320" s="54">
        <v>925</v>
      </c>
      <c r="F4320" s="42">
        <v>45840.636111111111</v>
      </c>
      <c r="G4320" s="40"/>
      <c r="H4320" s="40"/>
    </row>
    <row r="4321" spans="1:8" x14ac:dyDescent="0.25">
      <c r="A4321" s="46" t="str">
        <f t="shared" si="156"/>
        <v>ADTO#000058334469</v>
      </c>
      <c r="B4321" s="41" t="s">
        <v>13995</v>
      </c>
      <c r="C4321" s="41"/>
      <c r="D4321" s="41" t="s">
        <v>13996</v>
      </c>
      <c r="E4321" s="54">
        <v>925</v>
      </c>
      <c r="F4321" s="42">
        <v>45840.636111111111</v>
      </c>
      <c r="G4321" s="40"/>
      <c r="H4321" s="40"/>
    </row>
    <row r="4322" spans="1:8" x14ac:dyDescent="0.25">
      <c r="A4322" s="46" t="str">
        <f t="shared" si="156"/>
        <v>ADTO#000058334473</v>
      </c>
      <c r="B4322" s="41" t="s">
        <v>13997</v>
      </c>
      <c r="C4322" s="41"/>
      <c r="D4322" s="41" t="s">
        <v>13142</v>
      </c>
      <c r="E4322" s="54">
        <v>925</v>
      </c>
      <c r="F4322" s="42">
        <v>45840.636111111111</v>
      </c>
      <c r="G4322" s="40"/>
      <c r="H4322" s="40"/>
    </row>
    <row r="4323" spans="1:8" x14ac:dyDescent="0.25">
      <c r="A4323" s="46" t="str">
        <f t="shared" si="156"/>
        <v>ADTO#000058334477</v>
      </c>
      <c r="B4323" s="41" t="s">
        <v>13998</v>
      </c>
      <c r="C4323" s="41"/>
      <c r="D4323" s="41" t="s">
        <v>11479</v>
      </c>
      <c r="E4323" s="54">
        <v>555</v>
      </c>
      <c r="F4323" s="42">
        <v>45840.636111111111</v>
      </c>
      <c r="G4323" s="40"/>
      <c r="H4323" s="40"/>
    </row>
    <row r="4324" spans="1:8" x14ac:dyDescent="0.25">
      <c r="A4324" s="46" t="str">
        <f t="shared" si="156"/>
        <v>0002632135791391000194</v>
      </c>
      <c r="B4324" s="41" t="s">
        <v>1560</v>
      </c>
      <c r="C4324" s="41" t="s">
        <v>237</v>
      </c>
      <c r="D4324" s="41" t="s">
        <v>8411</v>
      </c>
      <c r="E4324" s="54">
        <v>69771.72</v>
      </c>
      <c r="F4324" s="42">
        <v>45840.637499999997</v>
      </c>
      <c r="G4324" s="40"/>
      <c r="H4324" s="40"/>
    </row>
    <row r="4325" spans="1:8" x14ac:dyDescent="0.25">
      <c r="A4325" s="46" t="str">
        <f t="shared" si="156"/>
        <v>0008120757655334000110</v>
      </c>
      <c r="B4325" s="41" t="s">
        <v>1543</v>
      </c>
      <c r="C4325" s="41" t="s">
        <v>401</v>
      </c>
      <c r="D4325" s="41" t="s">
        <v>3238</v>
      </c>
      <c r="E4325" s="54">
        <v>33792</v>
      </c>
      <c r="F4325" s="42">
        <v>45840.643055555556</v>
      </c>
      <c r="G4325" s="40"/>
      <c r="H4325" s="40"/>
    </row>
    <row r="4326" spans="1:8" x14ac:dyDescent="0.25">
      <c r="A4326" s="46" t="str">
        <f t="shared" si="156"/>
        <v>00026321 - NC35791391000194</v>
      </c>
      <c r="B4326" s="41" t="s">
        <v>13999</v>
      </c>
      <c r="C4326" s="41" t="s">
        <v>237</v>
      </c>
      <c r="D4326" s="41" t="s">
        <v>8411</v>
      </c>
      <c r="E4326" s="54">
        <v>-6977.17</v>
      </c>
      <c r="F4326" s="42">
        <v>45840.646527777775</v>
      </c>
      <c r="G4326" s="40"/>
      <c r="H4326" s="40"/>
    </row>
    <row r="4327" spans="1:8" x14ac:dyDescent="0.25">
      <c r="A4327" s="46" t="str">
        <f t="shared" si="156"/>
        <v>0001957801768873000101</v>
      </c>
      <c r="B4327" s="41" t="s">
        <v>1674</v>
      </c>
      <c r="C4327" s="41" t="s">
        <v>564</v>
      </c>
      <c r="D4327" s="41" t="s">
        <v>3490</v>
      </c>
      <c r="E4327" s="54">
        <v>270130</v>
      </c>
      <c r="F4327" s="42">
        <v>45840.647916666669</v>
      </c>
      <c r="G4327" s="40"/>
      <c r="H4327" s="40"/>
    </row>
    <row r="4328" spans="1:8" x14ac:dyDescent="0.25">
      <c r="A4328" s="46" t="str">
        <f t="shared" si="156"/>
        <v>0005296057623555000107</v>
      </c>
      <c r="B4328" s="41" t="s">
        <v>1511</v>
      </c>
      <c r="C4328" s="41" t="s">
        <v>68</v>
      </c>
      <c r="D4328" s="41" t="s">
        <v>7233</v>
      </c>
      <c r="E4328" s="54">
        <v>90856.11</v>
      </c>
      <c r="F4328" s="42">
        <v>45840.652777777781</v>
      </c>
      <c r="G4328" s="40"/>
      <c r="H4328" s="40"/>
    </row>
    <row r="4329" spans="1:8" x14ac:dyDescent="0.25">
      <c r="A4329" s="46" t="str">
        <f t="shared" si="156"/>
        <v>0002632035791391000194</v>
      </c>
      <c r="B4329" s="41" t="s">
        <v>1556</v>
      </c>
      <c r="C4329" s="41" t="s">
        <v>237</v>
      </c>
      <c r="D4329" s="41" t="s">
        <v>8411</v>
      </c>
      <c r="E4329" s="54">
        <v>87356.46</v>
      </c>
      <c r="F4329" s="42">
        <v>45840.65347222222</v>
      </c>
      <c r="G4329" s="40"/>
      <c r="H4329" s="40"/>
    </row>
    <row r="4330" spans="1:8" x14ac:dyDescent="0.25">
      <c r="A4330" s="46" t="str">
        <f t="shared" si="156"/>
        <v>42537485222719</v>
      </c>
      <c r="B4330" s="41" t="s">
        <v>1384</v>
      </c>
      <c r="C4330" s="41" t="s">
        <v>1383</v>
      </c>
      <c r="D4330" s="41" t="s">
        <v>7779</v>
      </c>
      <c r="E4330" s="54">
        <v>103500</v>
      </c>
      <c r="F4330" s="42">
        <v>45840.65347222222</v>
      </c>
      <c r="G4330" s="40"/>
      <c r="H4330" s="40"/>
    </row>
    <row r="4331" spans="1:8" x14ac:dyDescent="0.25">
      <c r="A4331" s="46" t="str">
        <f t="shared" si="156"/>
        <v>0008120857655334000110</v>
      </c>
      <c r="B4331" s="41" t="s">
        <v>1542</v>
      </c>
      <c r="C4331" s="41" t="s">
        <v>401</v>
      </c>
      <c r="D4331" s="41" t="s">
        <v>3238</v>
      </c>
      <c r="E4331" s="54">
        <v>19968</v>
      </c>
      <c r="F4331" s="42">
        <v>45840.654861111114</v>
      </c>
      <c r="G4331" s="40"/>
      <c r="H4331" s="40"/>
    </row>
    <row r="4332" spans="1:8" x14ac:dyDescent="0.25">
      <c r="A4332" s="46" t="str">
        <f t="shared" si="156"/>
        <v>00026320 - NC35791391000194</v>
      </c>
      <c r="B4332" s="41" t="s">
        <v>14000</v>
      </c>
      <c r="C4332" s="41" t="s">
        <v>237</v>
      </c>
      <c r="D4332" s="41" t="s">
        <v>8411</v>
      </c>
      <c r="E4332" s="54">
        <v>-8735.65</v>
      </c>
      <c r="F4332" s="42">
        <v>45840.65625</v>
      </c>
      <c r="G4332" s="40"/>
      <c r="H4332" s="40"/>
    </row>
    <row r="4333" spans="1:8" x14ac:dyDescent="0.25">
      <c r="A4333" s="46" t="str">
        <f t="shared" si="156"/>
        <v>06.2025 - C.Crédito90400888000142</v>
      </c>
      <c r="B4333" s="41" t="s">
        <v>14001</v>
      </c>
      <c r="C4333" s="41" t="s">
        <v>3844</v>
      </c>
      <c r="D4333" s="41" t="s">
        <v>3845</v>
      </c>
      <c r="E4333" s="54">
        <v>123967.24</v>
      </c>
      <c r="F4333" s="42">
        <v>45840.656944444447</v>
      </c>
      <c r="G4333" s="40"/>
      <c r="H4333" s="40"/>
    </row>
    <row r="4334" spans="1:8" x14ac:dyDescent="0.25">
      <c r="A4334" s="46" t="str">
        <f t="shared" si="156"/>
        <v>0008121057655334000110</v>
      </c>
      <c r="B4334" s="41" t="s">
        <v>1541</v>
      </c>
      <c r="C4334" s="41" t="s">
        <v>401</v>
      </c>
      <c r="D4334" s="41" t="s">
        <v>3238</v>
      </c>
      <c r="E4334" s="54">
        <v>67584</v>
      </c>
      <c r="F4334" s="42">
        <v>45840.657638888886</v>
      </c>
      <c r="G4334" s="40"/>
      <c r="H4334" s="40"/>
    </row>
    <row r="4335" spans="1:8" x14ac:dyDescent="0.25">
      <c r="A4335" s="46" t="str">
        <f t="shared" si="156"/>
        <v>0005295657623555000107</v>
      </c>
      <c r="B4335" s="41" t="s">
        <v>1513</v>
      </c>
      <c r="C4335" s="41" t="s">
        <v>68</v>
      </c>
      <c r="D4335" s="41" t="s">
        <v>7233</v>
      </c>
      <c r="E4335" s="54">
        <v>79032.179999999993</v>
      </c>
      <c r="F4335" s="42">
        <v>45840.659722222219</v>
      </c>
      <c r="G4335" s="40"/>
      <c r="H4335" s="40"/>
    </row>
    <row r="4336" spans="1:8" x14ac:dyDescent="0.25">
      <c r="A4336" s="46" t="str">
        <f t="shared" si="156"/>
        <v>0002631935791391000194</v>
      </c>
      <c r="B4336" s="41" t="s">
        <v>1558</v>
      </c>
      <c r="C4336" s="41" t="s">
        <v>237</v>
      </c>
      <c r="D4336" s="41" t="s">
        <v>8411</v>
      </c>
      <c r="E4336" s="54">
        <v>907599.6</v>
      </c>
      <c r="F4336" s="42">
        <v>45840.661805555559</v>
      </c>
      <c r="G4336" s="40"/>
      <c r="H4336" s="40"/>
    </row>
    <row r="4337" spans="1:8" x14ac:dyDescent="0.25">
      <c r="A4337" s="46" t="str">
        <f t="shared" si="156"/>
        <v>0005296157623555000107</v>
      </c>
      <c r="B4337" s="41" t="s">
        <v>1509</v>
      </c>
      <c r="C4337" s="41" t="s">
        <v>68</v>
      </c>
      <c r="D4337" s="41" t="s">
        <v>7233</v>
      </c>
      <c r="E4337" s="54">
        <v>70094.11</v>
      </c>
      <c r="F4337" s="42">
        <v>45840.662499999999</v>
      </c>
      <c r="G4337" s="40"/>
      <c r="H4337" s="40"/>
    </row>
    <row r="4338" spans="1:8" x14ac:dyDescent="0.25">
      <c r="A4338" s="46" t="str">
        <f t="shared" si="156"/>
        <v>00026319 - NC35791391000194</v>
      </c>
      <c r="B4338" s="41" t="s">
        <v>14002</v>
      </c>
      <c r="C4338" s="41" t="s">
        <v>237</v>
      </c>
      <c r="D4338" s="41" t="s">
        <v>8411</v>
      </c>
      <c r="E4338" s="54">
        <v>-90759.96</v>
      </c>
      <c r="F4338" s="42">
        <v>45840.665277777778</v>
      </c>
      <c r="G4338" s="40"/>
      <c r="H4338" s="40"/>
    </row>
    <row r="4339" spans="1:8" x14ac:dyDescent="0.25">
      <c r="A4339" s="46" t="str">
        <f t="shared" si="156"/>
        <v>0005296457623555000107</v>
      </c>
      <c r="B4339" s="41" t="s">
        <v>1507</v>
      </c>
      <c r="C4339" s="41" t="s">
        <v>68</v>
      </c>
      <c r="D4339" s="41" t="s">
        <v>7233</v>
      </c>
      <c r="E4339" s="54">
        <v>67142.789999999994</v>
      </c>
      <c r="F4339" s="42">
        <v>45840.665972222225</v>
      </c>
      <c r="G4339" s="40"/>
      <c r="H4339" s="40"/>
    </row>
    <row r="4340" spans="1:8" x14ac:dyDescent="0.25">
      <c r="A4340" s="46" t="str">
        <f t="shared" si="156"/>
        <v>0000922829065741000213</v>
      </c>
      <c r="B4340" s="41" t="s">
        <v>14003</v>
      </c>
      <c r="C4340" s="41" t="s">
        <v>2222</v>
      </c>
      <c r="D4340" s="41" t="s">
        <v>7991</v>
      </c>
      <c r="E4340" s="54">
        <v>2934</v>
      </c>
      <c r="F4340" s="42">
        <v>45840.665972222225</v>
      </c>
      <c r="G4340" s="40"/>
      <c r="H4340" s="40"/>
    </row>
    <row r="4341" spans="1:8" x14ac:dyDescent="0.25">
      <c r="A4341" s="46" t="str">
        <f t="shared" si="156"/>
        <v>0004254336503494000174</v>
      </c>
      <c r="B4341" s="41" t="s">
        <v>1749</v>
      </c>
      <c r="C4341" s="41" t="s">
        <v>465</v>
      </c>
      <c r="D4341" s="41" t="s">
        <v>10556</v>
      </c>
      <c r="E4341" s="54">
        <v>22701.72</v>
      </c>
      <c r="F4341" s="42">
        <v>45840.668055555558</v>
      </c>
      <c r="G4341" s="40"/>
      <c r="H4341" s="40"/>
    </row>
    <row r="4342" spans="1:8" x14ac:dyDescent="0.25">
      <c r="A4342" s="46" t="str">
        <f t="shared" si="156"/>
        <v>0001369109305983000149</v>
      </c>
      <c r="B4342" s="41" t="s">
        <v>1713</v>
      </c>
      <c r="C4342" s="41" t="s">
        <v>984</v>
      </c>
      <c r="D4342" s="41" t="s">
        <v>8394</v>
      </c>
      <c r="E4342" s="54">
        <v>81984.649999999994</v>
      </c>
      <c r="F4342" s="42">
        <v>45840.671527777777</v>
      </c>
      <c r="G4342" s="40"/>
      <c r="H4342" s="40"/>
    </row>
    <row r="4343" spans="1:8" x14ac:dyDescent="0.25">
      <c r="A4343" s="46" t="str">
        <f t="shared" si="156"/>
        <v>0004254236503494000174</v>
      </c>
      <c r="B4343" s="41" t="s">
        <v>1747</v>
      </c>
      <c r="C4343" s="41" t="s">
        <v>465</v>
      </c>
      <c r="D4343" s="41" t="s">
        <v>10556</v>
      </c>
      <c r="E4343" s="54">
        <v>23654.11</v>
      </c>
      <c r="F4343" s="42">
        <v>45840.673611111109</v>
      </c>
      <c r="G4343" s="40"/>
      <c r="H4343" s="40"/>
    </row>
    <row r="4344" spans="1:8" x14ac:dyDescent="0.25">
      <c r="A4344" s="46" t="str">
        <f t="shared" si="156"/>
        <v>0004254936503494000174</v>
      </c>
      <c r="B4344" s="41" t="s">
        <v>1745</v>
      </c>
      <c r="C4344" s="41" t="s">
        <v>465</v>
      </c>
      <c r="D4344" s="41" t="s">
        <v>10556</v>
      </c>
      <c r="E4344" s="54">
        <v>135067.29</v>
      </c>
      <c r="F4344" s="42">
        <v>45840.677777777775</v>
      </c>
      <c r="G4344" s="40"/>
      <c r="H4344" s="40"/>
    </row>
    <row r="4345" spans="1:8" x14ac:dyDescent="0.25">
      <c r="A4345" s="46" t="str">
        <f t="shared" si="156"/>
        <v>0002619135791391000194</v>
      </c>
      <c r="B4345" s="41" t="s">
        <v>1424</v>
      </c>
      <c r="C4345" s="41" t="s">
        <v>237</v>
      </c>
      <c r="D4345" s="41" t="s">
        <v>8411</v>
      </c>
      <c r="E4345" s="54">
        <v>907599.6</v>
      </c>
      <c r="F4345" s="42">
        <v>45840.679861111108</v>
      </c>
      <c r="G4345" s="40"/>
      <c r="H4345" s="40"/>
    </row>
    <row r="4346" spans="1:8" x14ac:dyDescent="0.25">
      <c r="A4346" s="46" t="str">
        <f t="shared" si="156"/>
        <v>0004254736503494000174</v>
      </c>
      <c r="B4346" s="41" t="s">
        <v>1741</v>
      </c>
      <c r="C4346" s="41" t="s">
        <v>465</v>
      </c>
      <c r="D4346" s="41" t="s">
        <v>10556</v>
      </c>
      <c r="E4346" s="54">
        <v>1182.4000000000001</v>
      </c>
      <c r="F4346" s="42">
        <v>45840.681250000001</v>
      </c>
      <c r="G4346" s="40"/>
      <c r="H4346" s="40"/>
    </row>
    <row r="4347" spans="1:8" x14ac:dyDescent="0.25">
      <c r="A4347" s="46" t="str">
        <f t="shared" si="156"/>
        <v>00026191 - NC35791391000194</v>
      </c>
      <c r="B4347" s="41" t="s">
        <v>14004</v>
      </c>
      <c r="C4347" s="41" t="s">
        <v>237</v>
      </c>
      <c r="D4347" s="41" t="s">
        <v>8411</v>
      </c>
      <c r="E4347" s="54">
        <v>-90759.96</v>
      </c>
      <c r="F4347" s="42">
        <v>45840.683333333334</v>
      </c>
      <c r="G4347" s="40"/>
      <c r="H4347" s="40"/>
    </row>
    <row r="4348" spans="1:8" x14ac:dyDescent="0.25">
      <c r="A4348" s="46" t="str">
        <f t="shared" si="156"/>
        <v>0004254636503494000174</v>
      </c>
      <c r="B4348" s="41" t="s">
        <v>1739</v>
      </c>
      <c r="C4348" s="41" t="s">
        <v>465</v>
      </c>
      <c r="D4348" s="41" t="s">
        <v>10556</v>
      </c>
      <c r="E4348" s="54">
        <v>1189.58</v>
      </c>
      <c r="F4348" s="42">
        <v>45840.685416666667</v>
      </c>
      <c r="G4348" s="40"/>
      <c r="H4348" s="40"/>
    </row>
    <row r="4349" spans="1:8" x14ac:dyDescent="0.25">
      <c r="A4349" s="46" t="str">
        <f t="shared" si="156"/>
        <v>0002619335791391000194</v>
      </c>
      <c r="B4349" s="41" t="s">
        <v>1428</v>
      </c>
      <c r="C4349" s="41" t="s">
        <v>237</v>
      </c>
      <c r="D4349" s="41" t="s">
        <v>8411</v>
      </c>
      <c r="E4349" s="54">
        <v>69771.72</v>
      </c>
      <c r="F4349" s="42">
        <v>45840.686805555553</v>
      </c>
      <c r="G4349" s="40"/>
      <c r="H4349" s="40"/>
    </row>
    <row r="4350" spans="1:8" x14ac:dyDescent="0.25">
      <c r="A4350" s="46" t="str">
        <f t="shared" si="156"/>
        <v>00026193 - NC35791391000194</v>
      </c>
      <c r="B4350" s="41" t="s">
        <v>14005</v>
      </c>
      <c r="C4350" s="41" t="s">
        <v>237</v>
      </c>
      <c r="D4350" s="41" t="s">
        <v>8411</v>
      </c>
      <c r="E4350" s="54">
        <v>-6977.17</v>
      </c>
      <c r="F4350" s="42">
        <v>45840.689583333333</v>
      </c>
      <c r="G4350" s="40"/>
      <c r="H4350" s="40"/>
    </row>
    <row r="4351" spans="1:8" x14ac:dyDescent="0.25">
      <c r="A4351" s="46" t="str">
        <f t="shared" si="156"/>
        <v>0002619435791391000437</v>
      </c>
      <c r="B4351" s="41" t="s">
        <v>1431</v>
      </c>
      <c r="C4351" s="41" t="s">
        <v>1430</v>
      </c>
      <c r="D4351" s="41" t="s">
        <v>8411</v>
      </c>
      <c r="E4351" s="54">
        <v>69771.72</v>
      </c>
      <c r="F4351" s="42">
        <v>45840.693055555559</v>
      </c>
      <c r="G4351" s="40"/>
      <c r="H4351" s="40"/>
    </row>
    <row r="4352" spans="1:8" x14ac:dyDescent="0.25">
      <c r="A4352" s="46" t="str">
        <f t="shared" si="156"/>
        <v>0274855772381189000110</v>
      </c>
      <c r="B4352" s="41" t="s">
        <v>1810</v>
      </c>
      <c r="C4352" s="41" t="s">
        <v>101</v>
      </c>
      <c r="D4352" s="41" t="s">
        <v>4872</v>
      </c>
      <c r="E4352" s="54">
        <v>300632.81</v>
      </c>
      <c r="F4352" s="42">
        <v>45840.696527777778</v>
      </c>
      <c r="G4352" s="40"/>
      <c r="H4352" s="40"/>
    </row>
    <row r="4353" spans="1:8" x14ac:dyDescent="0.25">
      <c r="A4353" s="46" t="str">
        <f t="shared" si="156"/>
        <v>00026194 - NC35791391000437</v>
      </c>
      <c r="B4353" s="41" t="s">
        <v>14006</v>
      </c>
      <c r="C4353" s="41" t="s">
        <v>1430</v>
      </c>
      <c r="D4353" s="41" t="s">
        <v>8411</v>
      </c>
      <c r="E4353" s="54">
        <v>-6977.17</v>
      </c>
      <c r="F4353" s="42">
        <v>45840.698611111111</v>
      </c>
      <c r="G4353" s="40"/>
      <c r="H4353" s="40"/>
    </row>
    <row r="4354" spans="1:8" x14ac:dyDescent="0.25">
      <c r="A4354" s="46" t="str">
        <f t="shared" si="156"/>
        <v>0274813272381189000110</v>
      </c>
      <c r="B4354" s="41" t="s">
        <v>1809</v>
      </c>
      <c r="C4354" s="41" t="s">
        <v>101</v>
      </c>
      <c r="D4354" s="41" t="s">
        <v>4872</v>
      </c>
      <c r="E4354" s="54">
        <v>286598.93</v>
      </c>
      <c r="F4354" s="42">
        <v>45840.698611111111</v>
      </c>
      <c r="G4354" s="40"/>
      <c r="H4354" s="40"/>
    </row>
    <row r="4355" spans="1:8" x14ac:dyDescent="0.25">
      <c r="A4355" s="46" t="str">
        <f t="shared" si="156"/>
        <v>0274225972381189000110</v>
      </c>
      <c r="B4355" s="41" t="s">
        <v>1791</v>
      </c>
      <c r="C4355" s="41" t="s">
        <v>101</v>
      </c>
      <c r="D4355" s="41" t="s">
        <v>4872</v>
      </c>
      <c r="E4355" s="54">
        <v>602223.65</v>
      </c>
      <c r="F4355" s="42">
        <v>45840.701388888891</v>
      </c>
      <c r="G4355" s="40"/>
      <c r="H4355" s="40"/>
    </row>
    <row r="4356" spans="1:8" x14ac:dyDescent="0.25">
      <c r="A4356" s="46" t="str">
        <f t="shared" si="156"/>
        <v>0002619235791391000194</v>
      </c>
      <c r="B4356" s="41" t="s">
        <v>1426</v>
      </c>
      <c r="C4356" s="41" t="s">
        <v>237</v>
      </c>
      <c r="D4356" s="41" t="s">
        <v>8411</v>
      </c>
      <c r="E4356" s="54">
        <v>87356.46</v>
      </c>
      <c r="F4356" s="42">
        <v>45840.704861111109</v>
      </c>
      <c r="G4356" s="40"/>
      <c r="H4356" s="40"/>
    </row>
    <row r="4357" spans="1:8" x14ac:dyDescent="0.25">
      <c r="A4357" s="46" t="str">
        <f t="shared" si="156"/>
        <v>00026192 - NC35791391000194</v>
      </c>
      <c r="B4357" s="41" t="s">
        <v>14007</v>
      </c>
      <c r="C4357" s="41" t="s">
        <v>237</v>
      </c>
      <c r="D4357" s="41" t="s">
        <v>8411</v>
      </c>
      <c r="E4357" s="54">
        <v>-8735.65</v>
      </c>
      <c r="F4357" s="42">
        <v>45840.707638888889</v>
      </c>
      <c r="G4357" s="40"/>
      <c r="H4357" s="40"/>
    </row>
    <row r="4358" spans="1:8" x14ac:dyDescent="0.25">
      <c r="A4358" s="46" t="str">
        <f t="shared" si="156"/>
        <v>50438-325040020SELFBOOKING</v>
      </c>
      <c r="B4358" s="41" t="s">
        <v>14008</v>
      </c>
      <c r="C4358" s="41" t="s">
        <v>12603</v>
      </c>
      <c r="D4358" s="41" t="s">
        <v>12604</v>
      </c>
      <c r="E4358" s="54">
        <v>897.85</v>
      </c>
      <c r="F4358" s="42">
        <v>45841.041666666664</v>
      </c>
      <c r="G4358" s="40"/>
      <c r="H4358" s="40"/>
    </row>
    <row r="4359" spans="1:8" x14ac:dyDescent="0.25">
      <c r="A4359" s="46" t="str">
        <f t="shared" ref="A4359:A4413" si="157">B4359&amp;C4359</f>
        <v>50438-325040037SELFBOOKING</v>
      </c>
      <c r="B4359" s="41" t="s">
        <v>14009</v>
      </c>
      <c r="C4359" s="41" t="s">
        <v>12603</v>
      </c>
      <c r="D4359" s="41" t="s">
        <v>12604</v>
      </c>
      <c r="E4359" s="54">
        <v>1392.85</v>
      </c>
      <c r="F4359" s="42">
        <v>45841.041666666664</v>
      </c>
      <c r="G4359" s="40"/>
      <c r="H4359" s="40"/>
    </row>
    <row r="4360" spans="1:8" x14ac:dyDescent="0.25">
      <c r="A4360" s="46" t="str">
        <f t="shared" si="157"/>
        <v>50438-325040051SELFBOOKING</v>
      </c>
      <c r="B4360" s="41" t="s">
        <v>14010</v>
      </c>
      <c r="C4360" s="41" t="s">
        <v>12603</v>
      </c>
      <c r="D4360" s="41" t="s">
        <v>12604</v>
      </c>
      <c r="E4360" s="54">
        <v>1707.52</v>
      </c>
      <c r="F4360" s="42">
        <v>45841.041666666664</v>
      </c>
      <c r="G4360" s="40"/>
      <c r="H4360" s="40"/>
    </row>
    <row r="4361" spans="1:8" x14ac:dyDescent="0.25">
      <c r="A4361" s="46" t="str">
        <f t="shared" si="157"/>
        <v>02334-325040102SELFBOOKING</v>
      </c>
      <c r="B4361" s="41" t="s">
        <v>14011</v>
      </c>
      <c r="C4361" s="41" t="s">
        <v>12603</v>
      </c>
      <c r="D4361" s="41" t="s">
        <v>12604</v>
      </c>
      <c r="E4361" s="54">
        <v>1621.85</v>
      </c>
      <c r="F4361" s="42">
        <v>45841.042361111111</v>
      </c>
      <c r="G4361" s="40"/>
      <c r="H4361" s="40"/>
    </row>
    <row r="4362" spans="1:8" x14ac:dyDescent="0.25">
      <c r="A4362" s="46" t="str">
        <f t="shared" si="157"/>
        <v>02334-325040113SELFBOOKING</v>
      </c>
      <c r="B4362" s="41" t="s">
        <v>14012</v>
      </c>
      <c r="C4362" s="41" t="s">
        <v>12603</v>
      </c>
      <c r="D4362" s="41" t="s">
        <v>12604</v>
      </c>
      <c r="E4362" s="54">
        <v>1650.85</v>
      </c>
      <c r="F4362" s="42">
        <v>45841.042361111111</v>
      </c>
      <c r="G4362" s="40"/>
      <c r="H4362" s="40"/>
    </row>
    <row r="4363" spans="1:8" x14ac:dyDescent="0.25">
      <c r="A4363" s="46" t="str">
        <f t="shared" si="157"/>
        <v>1797-325040123SELFBOOKING</v>
      </c>
      <c r="B4363" s="41" t="s">
        <v>14013</v>
      </c>
      <c r="C4363" s="41" t="s">
        <v>12603</v>
      </c>
      <c r="D4363" s="41" t="s">
        <v>12604</v>
      </c>
      <c r="E4363" s="54">
        <v>1049.83</v>
      </c>
      <c r="F4363" s="42">
        <v>45841.042361111111</v>
      </c>
      <c r="G4363" s="40"/>
      <c r="H4363" s="40"/>
    </row>
    <row r="4364" spans="1:8" x14ac:dyDescent="0.25">
      <c r="A4364" s="46" t="str">
        <f t="shared" si="157"/>
        <v>482-325040132SELFBOOKING</v>
      </c>
      <c r="B4364" s="41" t="s">
        <v>14014</v>
      </c>
      <c r="C4364" s="41" t="s">
        <v>12603</v>
      </c>
      <c r="D4364" s="41" t="s">
        <v>12604</v>
      </c>
      <c r="E4364" s="54">
        <v>2339.42</v>
      </c>
      <c r="F4364" s="42">
        <v>45841.042361111111</v>
      </c>
      <c r="G4364" s="40"/>
      <c r="H4364" s="40"/>
    </row>
    <row r="4365" spans="1:8" x14ac:dyDescent="0.25">
      <c r="A4365" s="46" t="str">
        <f t="shared" si="157"/>
        <v>1916-325040147SELFBOOKING</v>
      </c>
      <c r="B4365" s="41" t="s">
        <v>14015</v>
      </c>
      <c r="C4365" s="41" t="s">
        <v>12603</v>
      </c>
      <c r="D4365" s="41" t="s">
        <v>12604</v>
      </c>
      <c r="E4365" s="54">
        <v>1411.58</v>
      </c>
      <c r="F4365" s="42">
        <v>45841.042361111111</v>
      </c>
      <c r="G4365" s="40"/>
      <c r="H4365" s="40"/>
    </row>
    <row r="4366" spans="1:8" x14ac:dyDescent="0.25">
      <c r="A4366" s="46" t="str">
        <f t="shared" si="157"/>
        <v>1788-325040209SELFBOOKING</v>
      </c>
      <c r="B4366" s="41" t="s">
        <v>14016</v>
      </c>
      <c r="C4366" s="41" t="s">
        <v>12603</v>
      </c>
      <c r="D4366" s="41" t="s">
        <v>12604</v>
      </c>
      <c r="E4366" s="54">
        <v>1830.08</v>
      </c>
      <c r="F4366" s="42">
        <v>45841.043055555558</v>
      </c>
      <c r="G4366" s="40"/>
      <c r="H4366" s="40"/>
    </row>
    <row r="4367" spans="1:8" x14ac:dyDescent="0.25">
      <c r="A4367" s="46" t="str">
        <f t="shared" si="157"/>
        <v>1367-325040221SELFBOOKING</v>
      </c>
      <c r="B4367" s="41" t="s">
        <v>14017</v>
      </c>
      <c r="C4367" s="41" t="s">
        <v>12603</v>
      </c>
      <c r="D4367" s="41" t="s">
        <v>12604</v>
      </c>
      <c r="E4367" s="54">
        <v>2223.38</v>
      </c>
      <c r="F4367" s="42">
        <v>45841.043055555558</v>
      </c>
      <c r="G4367" s="40"/>
      <c r="H4367" s="40"/>
    </row>
    <row r="4368" spans="1:8" x14ac:dyDescent="0.25">
      <c r="A4368" s="46" t="str">
        <f t="shared" si="157"/>
        <v>2301-325040233SELFBOOKING</v>
      </c>
      <c r="B4368" s="41" t="s">
        <v>14018</v>
      </c>
      <c r="C4368" s="41" t="s">
        <v>12603</v>
      </c>
      <c r="D4368" s="41" t="s">
        <v>12604</v>
      </c>
      <c r="E4368" s="54">
        <v>762.3</v>
      </c>
      <c r="F4368" s="42">
        <v>45841.043055555558</v>
      </c>
      <c r="G4368" s="40"/>
      <c r="H4368" s="40"/>
    </row>
    <row r="4369" spans="1:8" x14ac:dyDescent="0.25">
      <c r="A4369" s="46" t="str">
        <f t="shared" si="157"/>
        <v>00008846 - NC06214736000149</v>
      </c>
      <c r="B4369" s="41" t="s">
        <v>14019</v>
      </c>
      <c r="C4369" s="41" t="s">
        <v>407</v>
      </c>
      <c r="D4369" s="41" t="s">
        <v>8178</v>
      </c>
      <c r="E4369" s="54">
        <v>-1577.63</v>
      </c>
      <c r="F4369" s="42">
        <v>45841.380555555559</v>
      </c>
      <c r="G4369" s="40"/>
      <c r="H4369" s="40"/>
    </row>
    <row r="4370" spans="1:8" x14ac:dyDescent="0.25">
      <c r="A4370" s="46" t="str">
        <f t="shared" si="157"/>
        <v>0274504872381189000110</v>
      </c>
      <c r="B4370" s="41" t="s">
        <v>1794</v>
      </c>
      <c r="C4370" s="41" t="s">
        <v>101</v>
      </c>
      <c r="D4370" s="41" t="s">
        <v>4872</v>
      </c>
      <c r="E4370" s="54">
        <v>0</v>
      </c>
      <c r="F4370" s="42">
        <v>45841.381944444445</v>
      </c>
      <c r="G4370" s="40"/>
      <c r="H4370" s="40"/>
    </row>
    <row r="4371" spans="1:8" x14ac:dyDescent="0.25">
      <c r="A4371" s="46" t="str">
        <f t="shared" si="157"/>
        <v>0020253952852468000108</v>
      </c>
      <c r="B4371" s="41" t="s">
        <v>2627</v>
      </c>
      <c r="C4371" s="41" t="s">
        <v>2626</v>
      </c>
      <c r="D4371" s="41" t="s">
        <v>14020</v>
      </c>
      <c r="E4371" s="54">
        <v>22000</v>
      </c>
      <c r="F4371" s="42">
        <v>45841.382638888892</v>
      </c>
      <c r="G4371" s="40"/>
      <c r="H4371" s="40"/>
    </row>
    <row r="4372" spans="1:8" x14ac:dyDescent="0.25">
      <c r="A4372" s="46" t="str">
        <f t="shared" si="157"/>
        <v>02745048R72381189000110</v>
      </c>
      <c r="B4372" s="41" t="s">
        <v>14021</v>
      </c>
      <c r="C4372" s="41" t="s">
        <v>101</v>
      </c>
      <c r="D4372" s="41" t="s">
        <v>4872</v>
      </c>
      <c r="E4372" s="54">
        <v>272442.52</v>
      </c>
      <c r="F4372" s="42">
        <v>45841.384027777778</v>
      </c>
      <c r="G4372" s="40"/>
      <c r="H4372" s="40"/>
    </row>
    <row r="4373" spans="1:8" x14ac:dyDescent="0.25">
      <c r="A4373" s="46" t="str">
        <f t="shared" si="157"/>
        <v>0450013323412247000110</v>
      </c>
      <c r="B4373" s="41" t="s">
        <v>1777</v>
      </c>
      <c r="C4373" s="41" t="s">
        <v>14</v>
      </c>
      <c r="D4373" s="41" t="s">
        <v>3477</v>
      </c>
      <c r="E4373" s="54">
        <v>73358.48</v>
      </c>
      <c r="F4373" s="42">
        <v>45841.386805555558</v>
      </c>
      <c r="G4373" s="40"/>
      <c r="H4373" s="40"/>
    </row>
    <row r="4374" spans="1:8" x14ac:dyDescent="0.25">
      <c r="A4374" s="46" t="str">
        <f t="shared" si="157"/>
        <v>0001957701768873000101</v>
      </c>
      <c r="B4374" s="41" t="s">
        <v>1672</v>
      </c>
      <c r="C4374" s="41" t="s">
        <v>564</v>
      </c>
      <c r="D4374" s="41" t="s">
        <v>3490</v>
      </c>
      <c r="E4374" s="54">
        <v>338470</v>
      </c>
      <c r="F4374" s="42">
        <v>45841.393750000003</v>
      </c>
      <c r="G4374" s="40"/>
      <c r="H4374" s="40"/>
    </row>
    <row r="4375" spans="1:8" x14ac:dyDescent="0.25">
      <c r="A4375" s="46" t="str">
        <f t="shared" si="157"/>
        <v>0001957601768873000101</v>
      </c>
      <c r="B4375" s="41" t="s">
        <v>1670</v>
      </c>
      <c r="C4375" s="41" t="s">
        <v>564</v>
      </c>
      <c r="D4375" s="41" t="s">
        <v>3490</v>
      </c>
      <c r="E4375" s="54">
        <v>32130</v>
      </c>
      <c r="F4375" s="42">
        <v>45841.398611111108</v>
      </c>
      <c r="G4375" s="40"/>
      <c r="H4375" s="40"/>
    </row>
    <row r="4376" spans="1:8" x14ac:dyDescent="0.25">
      <c r="A4376" s="46" t="str">
        <f t="shared" si="157"/>
        <v>0001957901768873000101</v>
      </c>
      <c r="B4376" s="41" t="s">
        <v>1676</v>
      </c>
      <c r="C4376" s="41" t="s">
        <v>564</v>
      </c>
      <c r="D4376" s="41" t="s">
        <v>3490</v>
      </c>
      <c r="E4376" s="54">
        <v>42602</v>
      </c>
      <c r="F4376" s="42">
        <v>45841.401388888888</v>
      </c>
      <c r="G4376" s="40"/>
      <c r="H4376" s="40"/>
    </row>
    <row r="4377" spans="1:8" x14ac:dyDescent="0.25">
      <c r="A4377" s="46" t="str">
        <f t="shared" si="157"/>
        <v>0001957501768873000101</v>
      </c>
      <c r="B4377" s="41" t="s">
        <v>1668</v>
      </c>
      <c r="C4377" s="41" t="s">
        <v>564</v>
      </c>
      <c r="D4377" s="41" t="s">
        <v>3490</v>
      </c>
      <c r="E4377" s="54">
        <v>130900</v>
      </c>
      <c r="F4377" s="42">
        <v>45841.404166666667</v>
      </c>
      <c r="G4377" s="40"/>
      <c r="H4377" s="40"/>
    </row>
    <row r="4378" spans="1:8" x14ac:dyDescent="0.25">
      <c r="A4378" s="46" t="str">
        <f t="shared" si="157"/>
        <v>0001958001768873000101</v>
      </c>
      <c r="B4378" s="41" t="s">
        <v>1678</v>
      </c>
      <c r="C4378" s="41" t="s">
        <v>564</v>
      </c>
      <c r="D4378" s="41" t="s">
        <v>3490</v>
      </c>
      <c r="E4378" s="54">
        <v>42602</v>
      </c>
      <c r="F4378" s="42">
        <v>45841.406944444447</v>
      </c>
      <c r="G4378" s="40"/>
      <c r="H4378" s="40"/>
    </row>
    <row r="4379" spans="1:8" x14ac:dyDescent="0.25">
      <c r="A4379" s="46" t="str">
        <f t="shared" si="157"/>
        <v>0000320504100564000157</v>
      </c>
      <c r="B4379" s="41" t="s">
        <v>1462</v>
      </c>
      <c r="C4379" s="41" t="s">
        <v>262</v>
      </c>
      <c r="D4379" s="41" t="s">
        <v>8814</v>
      </c>
      <c r="E4379" s="54">
        <v>6000</v>
      </c>
      <c r="F4379" s="42">
        <v>45841.409722222219</v>
      </c>
      <c r="G4379" s="40"/>
      <c r="H4379" s="40"/>
    </row>
    <row r="4380" spans="1:8" x14ac:dyDescent="0.25">
      <c r="A4380" s="46" t="str">
        <f t="shared" si="157"/>
        <v>0001957201768873000101</v>
      </c>
      <c r="B4380" s="41" t="s">
        <v>1662</v>
      </c>
      <c r="C4380" s="41" t="s">
        <v>564</v>
      </c>
      <c r="D4380" s="41" t="s">
        <v>3490</v>
      </c>
      <c r="E4380" s="54">
        <v>41310</v>
      </c>
      <c r="F4380" s="42">
        <v>45841.413194444445</v>
      </c>
      <c r="G4380" s="40"/>
      <c r="H4380" s="40"/>
    </row>
    <row r="4381" spans="1:8" x14ac:dyDescent="0.25">
      <c r="A4381" s="46" t="str">
        <f t="shared" si="157"/>
        <v>0000320604100564000157</v>
      </c>
      <c r="B4381" s="41" t="s">
        <v>1461</v>
      </c>
      <c r="C4381" s="41" t="s">
        <v>262</v>
      </c>
      <c r="D4381" s="41" t="s">
        <v>8814</v>
      </c>
      <c r="E4381" s="54">
        <v>8400</v>
      </c>
      <c r="F4381" s="42">
        <v>45841.413888888892</v>
      </c>
      <c r="G4381" s="40"/>
      <c r="H4381" s="40"/>
    </row>
    <row r="4382" spans="1:8" x14ac:dyDescent="0.25">
      <c r="A4382" s="46" t="str">
        <f t="shared" si="157"/>
        <v>0000320704100564000157</v>
      </c>
      <c r="B4382" s="41" t="s">
        <v>1460</v>
      </c>
      <c r="C4382" s="41" t="s">
        <v>262</v>
      </c>
      <c r="D4382" s="41" t="s">
        <v>8814</v>
      </c>
      <c r="E4382" s="54">
        <v>4200</v>
      </c>
      <c r="F4382" s="42">
        <v>45841.417361111111</v>
      </c>
      <c r="G4382" s="40"/>
      <c r="H4382" s="40"/>
    </row>
    <row r="4383" spans="1:8" x14ac:dyDescent="0.25">
      <c r="A4383" s="46" t="str">
        <f t="shared" si="157"/>
        <v>0001957101768873000101</v>
      </c>
      <c r="B4383" s="41" t="s">
        <v>1660</v>
      </c>
      <c r="C4383" s="41" t="s">
        <v>564</v>
      </c>
      <c r="D4383" s="41" t="s">
        <v>3490</v>
      </c>
      <c r="E4383" s="54">
        <v>5100</v>
      </c>
      <c r="F4383" s="42">
        <v>45841.418749999997</v>
      </c>
      <c r="G4383" s="40"/>
      <c r="H4383" s="40"/>
    </row>
    <row r="4384" spans="1:8" x14ac:dyDescent="0.25">
      <c r="A4384" s="46" t="str">
        <f t="shared" si="157"/>
        <v>0014378461533949000141</v>
      </c>
      <c r="B4384" s="41" t="s">
        <v>1459</v>
      </c>
      <c r="C4384" s="41" t="s">
        <v>816</v>
      </c>
      <c r="D4384" s="41" t="s">
        <v>10617</v>
      </c>
      <c r="E4384" s="54">
        <v>2002.3</v>
      </c>
      <c r="F4384" s="42">
        <v>45841.42083333333</v>
      </c>
      <c r="G4384" s="40"/>
      <c r="H4384" s="40"/>
    </row>
    <row r="4385" spans="1:8" x14ac:dyDescent="0.25">
      <c r="A4385" s="46" t="str">
        <f t="shared" si="157"/>
        <v>0001958101768873000101</v>
      </c>
      <c r="B4385" s="41" t="s">
        <v>1680</v>
      </c>
      <c r="C4385" s="41" t="s">
        <v>564</v>
      </c>
      <c r="D4385" s="41" t="s">
        <v>3490</v>
      </c>
      <c r="E4385" s="54">
        <v>30090</v>
      </c>
      <c r="F4385" s="42">
        <v>45841.422222222223</v>
      </c>
      <c r="G4385" s="40"/>
      <c r="H4385" s="40"/>
    </row>
    <row r="4386" spans="1:8" x14ac:dyDescent="0.25">
      <c r="A4386" s="46" t="str">
        <f t="shared" si="157"/>
        <v>PCC 07/2025 META IIPCC</v>
      </c>
      <c r="B4386" s="41" t="s">
        <v>14022</v>
      </c>
      <c r="C4386" s="41" t="s">
        <v>10532</v>
      </c>
      <c r="D4386" s="41" t="s">
        <v>7556</v>
      </c>
      <c r="E4386" s="54">
        <v>9623.35</v>
      </c>
      <c r="F4386" s="42">
        <v>45841.425694444442</v>
      </c>
      <c r="G4386" s="40"/>
      <c r="H4386" s="40"/>
    </row>
    <row r="4387" spans="1:8" x14ac:dyDescent="0.25">
      <c r="A4387" s="46" t="str">
        <f t="shared" si="157"/>
        <v>0000885006214736000149</v>
      </c>
      <c r="B4387" s="41" t="s">
        <v>1547</v>
      </c>
      <c r="C4387" s="41" t="s">
        <v>407</v>
      </c>
      <c r="D4387" s="41" t="s">
        <v>8178</v>
      </c>
      <c r="E4387" s="54">
        <v>48964.32</v>
      </c>
      <c r="F4387" s="42">
        <v>45841.434027777781</v>
      </c>
      <c r="G4387" s="40"/>
      <c r="H4387" s="40"/>
    </row>
    <row r="4388" spans="1:8" x14ac:dyDescent="0.25">
      <c r="A4388" s="46" t="str">
        <f t="shared" si="157"/>
        <v>0001957301768873000101</v>
      </c>
      <c r="B4388" s="41" t="s">
        <v>1664</v>
      </c>
      <c r="C4388" s="41" t="s">
        <v>564</v>
      </c>
      <c r="D4388" s="41" t="s">
        <v>3490</v>
      </c>
      <c r="E4388" s="54">
        <v>179180</v>
      </c>
      <c r="F4388" s="42">
        <v>45841.435416666667</v>
      </c>
      <c r="G4388" s="40"/>
      <c r="H4388" s="40"/>
    </row>
    <row r="4389" spans="1:8" x14ac:dyDescent="0.25">
      <c r="A4389" s="46" t="str">
        <f t="shared" si="157"/>
        <v>0001111334776007000200</v>
      </c>
      <c r="B4389" s="41" t="s">
        <v>1708</v>
      </c>
      <c r="C4389" s="41" t="s">
        <v>250</v>
      </c>
      <c r="D4389" s="41" t="s">
        <v>10699</v>
      </c>
      <c r="E4389" s="54">
        <v>22164.53</v>
      </c>
      <c r="F4389" s="42">
        <v>45841.438194444447</v>
      </c>
      <c r="G4389" s="40"/>
      <c r="H4389" s="40"/>
    </row>
    <row r="4390" spans="1:8" x14ac:dyDescent="0.25">
      <c r="A4390" s="46" t="str">
        <f t="shared" si="157"/>
        <v>0001111134776007000200</v>
      </c>
      <c r="B4390" s="41" t="s">
        <v>1709</v>
      </c>
      <c r="C4390" s="41" t="s">
        <v>250</v>
      </c>
      <c r="D4390" s="41" t="s">
        <v>10699</v>
      </c>
      <c r="E4390" s="54">
        <v>159042.14000000001</v>
      </c>
      <c r="F4390" s="42">
        <v>45841.440972222219</v>
      </c>
      <c r="G4390" s="40"/>
      <c r="H4390" s="40"/>
    </row>
    <row r="4391" spans="1:8" x14ac:dyDescent="0.25">
      <c r="A4391" s="46" t="str">
        <f t="shared" si="157"/>
        <v>0001957401768873000101</v>
      </c>
      <c r="B4391" s="41" t="s">
        <v>1666</v>
      </c>
      <c r="C4391" s="41" t="s">
        <v>564</v>
      </c>
      <c r="D4391" s="41" t="s">
        <v>3490</v>
      </c>
      <c r="E4391" s="54">
        <v>0</v>
      </c>
      <c r="F4391" s="42">
        <v>45841.442361111112</v>
      </c>
      <c r="G4391" s="40"/>
      <c r="H4391" s="40"/>
    </row>
    <row r="4392" spans="1:8" x14ac:dyDescent="0.25">
      <c r="A4392" s="46" t="str">
        <f t="shared" si="157"/>
        <v>0000884906214736000149</v>
      </c>
      <c r="B4392" s="41" t="s">
        <v>1546</v>
      </c>
      <c r="C4392" s="41" t="s">
        <v>407</v>
      </c>
      <c r="D4392" s="41" t="s">
        <v>8178</v>
      </c>
      <c r="E4392" s="54">
        <v>39295.199999999997</v>
      </c>
      <c r="F4392" s="42">
        <v>45841.443749999999</v>
      </c>
      <c r="G4392" s="40"/>
      <c r="H4392" s="40"/>
    </row>
    <row r="4393" spans="1:8" x14ac:dyDescent="0.25">
      <c r="A4393" s="46" t="str">
        <f t="shared" si="157"/>
        <v>0000885106214736000149</v>
      </c>
      <c r="B4393" s="41" t="s">
        <v>1725</v>
      </c>
      <c r="C4393" s="41" t="s">
        <v>407</v>
      </c>
      <c r="D4393" s="41" t="s">
        <v>8178</v>
      </c>
      <c r="E4393" s="54">
        <v>28067.759999999998</v>
      </c>
      <c r="F4393" s="42">
        <v>45841.446527777778</v>
      </c>
      <c r="G4393" s="40"/>
      <c r="H4393" s="40"/>
    </row>
    <row r="4394" spans="1:8" x14ac:dyDescent="0.25">
      <c r="A4394" s="46" t="str">
        <f t="shared" si="157"/>
        <v>0001131008670505000175</v>
      </c>
      <c r="B4394" s="41" t="s">
        <v>1718</v>
      </c>
      <c r="C4394" s="41" t="s">
        <v>517</v>
      </c>
      <c r="D4394" s="41" t="s">
        <v>5212</v>
      </c>
      <c r="E4394" s="54">
        <v>203434</v>
      </c>
      <c r="F4394" s="42">
        <v>45841.45208333333</v>
      </c>
      <c r="G4394" s="40"/>
      <c r="H4394" s="40"/>
    </row>
    <row r="4395" spans="1:8" x14ac:dyDescent="0.25">
      <c r="A4395" s="46" t="str">
        <f t="shared" si="157"/>
        <v>0000885406214736000149</v>
      </c>
      <c r="B4395" s="41" t="s">
        <v>1719</v>
      </c>
      <c r="C4395" s="41" t="s">
        <v>407</v>
      </c>
      <c r="D4395" s="41" t="s">
        <v>8178</v>
      </c>
      <c r="E4395" s="54">
        <v>190729.26</v>
      </c>
      <c r="F4395" s="42">
        <v>45841.459722222222</v>
      </c>
      <c r="G4395" s="40"/>
      <c r="H4395" s="40"/>
    </row>
    <row r="4396" spans="1:8" x14ac:dyDescent="0.25">
      <c r="A4396" s="46" t="str">
        <f t="shared" si="157"/>
        <v>0000885306214736000149</v>
      </c>
      <c r="B4396" s="41" t="s">
        <v>1549</v>
      </c>
      <c r="C4396" s="41" t="s">
        <v>407</v>
      </c>
      <c r="D4396" s="41" t="s">
        <v>8178</v>
      </c>
      <c r="E4396" s="54">
        <v>214549.74</v>
      </c>
      <c r="F4396" s="42">
        <v>45841.467361111114</v>
      </c>
      <c r="G4396" s="40"/>
      <c r="H4396" s="40"/>
    </row>
    <row r="4397" spans="1:8" x14ac:dyDescent="0.25">
      <c r="A4397" s="46" t="str">
        <f t="shared" si="157"/>
        <v>0000014423007579000110</v>
      </c>
      <c r="B4397" s="41" t="s">
        <v>1356</v>
      </c>
      <c r="C4397" s="41" t="s">
        <v>642</v>
      </c>
      <c r="D4397" s="41" t="s">
        <v>8143</v>
      </c>
      <c r="E4397" s="54">
        <v>7230.05</v>
      </c>
      <c r="F4397" s="42">
        <v>45841.484027777777</v>
      </c>
      <c r="G4397" s="40"/>
      <c r="H4397" s="40"/>
    </row>
    <row r="4398" spans="1:8" x14ac:dyDescent="0.25">
      <c r="A4398" s="46" t="str">
        <f t="shared" si="157"/>
        <v>0002937018739399000354</v>
      </c>
      <c r="B4398" s="41" t="s">
        <v>14023</v>
      </c>
      <c r="C4398" s="41" t="s">
        <v>13208</v>
      </c>
      <c r="D4398" s="41" t="s">
        <v>13209</v>
      </c>
      <c r="E4398" s="54">
        <v>2362.63</v>
      </c>
      <c r="F4398" s="42">
        <v>45841.495833333334</v>
      </c>
      <c r="G4398" s="40"/>
      <c r="H4398" s="40"/>
    </row>
    <row r="4399" spans="1:8" x14ac:dyDescent="0.25">
      <c r="A4399" s="46" t="str">
        <f t="shared" si="157"/>
        <v>0000227015705840000127</v>
      </c>
      <c r="B4399" s="41" t="s">
        <v>1780</v>
      </c>
      <c r="C4399" s="41" t="s">
        <v>855</v>
      </c>
      <c r="D4399" s="41" t="s">
        <v>9409</v>
      </c>
      <c r="E4399" s="54">
        <v>5549.83</v>
      </c>
      <c r="F4399" s="42">
        <v>45841.573611111111</v>
      </c>
      <c r="G4399" s="40"/>
      <c r="H4399" s="40"/>
    </row>
    <row r="4400" spans="1:8" x14ac:dyDescent="0.25">
      <c r="A4400" s="46" t="str">
        <f t="shared" si="157"/>
        <v>0000226915705840000127</v>
      </c>
      <c r="B4400" s="41" t="s">
        <v>1778</v>
      </c>
      <c r="C4400" s="41" t="s">
        <v>855</v>
      </c>
      <c r="D4400" s="41" t="s">
        <v>9409</v>
      </c>
      <c r="E4400" s="54">
        <v>5861.03</v>
      </c>
      <c r="F4400" s="42">
        <v>45841.577777777777</v>
      </c>
      <c r="G4400" s="40"/>
      <c r="H4400" s="40"/>
    </row>
    <row r="4401" spans="1:8" x14ac:dyDescent="0.25">
      <c r="A4401" s="46" t="str">
        <f t="shared" si="157"/>
        <v>0000023004170711000165</v>
      </c>
      <c r="B4401" s="41" t="s">
        <v>1529</v>
      </c>
      <c r="C4401" s="41" t="s">
        <v>383</v>
      </c>
      <c r="D4401" s="41" t="s">
        <v>7804</v>
      </c>
      <c r="E4401" s="54">
        <v>54250</v>
      </c>
      <c r="F4401" s="42">
        <v>45841.57916666667</v>
      </c>
      <c r="G4401" s="40"/>
      <c r="H4401" s="40"/>
    </row>
    <row r="4402" spans="1:8" x14ac:dyDescent="0.25">
      <c r="A4402" s="46" t="str">
        <f t="shared" si="157"/>
        <v>0000023104170711000165</v>
      </c>
      <c r="B4402" s="41" t="s">
        <v>2202</v>
      </c>
      <c r="C4402" s="41" t="s">
        <v>383</v>
      </c>
      <c r="D4402" s="41" t="s">
        <v>7804</v>
      </c>
      <c r="E4402" s="54">
        <v>74000</v>
      </c>
      <c r="F4402" s="42">
        <v>45841.584722222222</v>
      </c>
      <c r="G4402" s="40"/>
      <c r="H4402" s="40"/>
    </row>
    <row r="4403" spans="1:8" x14ac:dyDescent="0.25">
      <c r="A4403" s="46" t="str">
        <f t="shared" si="157"/>
        <v>0001111434776007000200</v>
      </c>
      <c r="B4403" s="41" t="s">
        <v>1710</v>
      </c>
      <c r="C4403" s="41" t="s">
        <v>250</v>
      </c>
      <c r="D4403" s="41" t="s">
        <v>10699</v>
      </c>
      <c r="E4403" s="54">
        <v>28809.81</v>
      </c>
      <c r="F4403" s="42">
        <v>45841.613888888889</v>
      </c>
      <c r="G4403" s="40"/>
      <c r="H4403" s="40"/>
    </row>
    <row r="4404" spans="1:8" x14ac:dyDescent="0.25">
      <c r="A4404" s="46" t="str">
        <f t="shared" si="157"/>
        <v>0001263630127872000186</v>
      </c>
      <c r="B4404" s="41" t="s">
        <v>1723</v>
      </c>
      <c r="C4404" s="41" t="s">
        <v>47</v>
      </c>
      <c r="D4404" s="41" t="s">
        <v>4409</v>
      </c>
      <c r="E4404" s="54">
        <v>0</v>
      </c>
      <c r="F4404" s="42">
        <v>45841.62222222222</v>
      </c>
      <c r="G4404" s="40"/>
      <c r="H4404" s="40"/>
    </row>
    <row r="4405" spans="1:8" x14ac:dyDescent="0.25">
      <c r="A4405" s="46" t="str">
        <f t="shared" si="157"/>
        <v>00012636R - NC30127872000186</v>
      </c>
      <c r="B4405" s="41" t="s">
        <v>14024</v>
      </c>
      <c r="C4405" s="41" t="s">
        <v>47</v>
      </c>
      <c r="D4405" s="41" t="s">
        <v>4409</v>
      </c>
      <c r="E4405" s="54">
        <v>-5308.41</v>
      </c>
      <c r="F4405" s="42">
        <v>45841.630555555559</v>
      </c>
      <c r="G4405" s="40"/>
      <c r="H4405" s="40"/>
    </row>
    <row r="4406" spans="1:8" x14ac:dyDescent="0.25">
      <c r="A4406" s="46" t="str">
        <f t="shared" si="157"/>
        <v>0000645003143181000101</v>
      </c>
      <c r="B4406" s="41" t="s">
        <v>1734</v>
      </c>
      <c r="C4406" s="41" t="s">
        <v>415</v>
      </c>
      <c r="D4406" s="41" t="s">
        <v>10819</v>
      </c>
      <c r="E4406" s="54">
        <v>0</v>
      </c>
      <c r="F4406" s="42">
        <v>45841.63958333333</v>
      </c>
      <c r="G4406" s="40"/>
      <c r="H4406" s="40"/>
    </row>
    <row r="4407" spans="1:8" x14ac:dyDescent="0.25">
      <c r="A4407" s="46" t="str">
        <f t="shared" si="157"/>
        <v>00006450R - NC03143181000101</v>
      </c>
      <c r="B4407" s="41" t="s">
        <v>14025</v>
      </c>
      <c r="C4407" s="41" t="s">
        <v>415</v>
      </c>
      <c r="D4407" s="41" t="s">
        <v>10819</v>
      </c>
      <c r="E4407" s="54">
        <v>-8979.9500000000007</v>
      </c>
      <c r="F4407" s="42">
        <v>45841.652083333334</v>
      </c>
      <c r="G4407" s="40"/>
      <c r="H4407" s="40"/>
    </row>
    <row r="4408" spans="1:8" x14ac:dyDescent="0.25">
      <c r="A4408" s="46" t="str">
        <f t="shared" si="157"/>
        <v>00001121R40548150000159</v>
      </c>
      <c r="B4408" s="41" t="s">
        <v>14026</v>
      </c>
      <c r="C4408" s="41" t="s">
        <v>509</v>
      </c>
      <c r="D4408" s="41" t="s">
        <v>5051</v>
      </c>
      <c r="E4408" s="54">
        <v>3133</v>
      </c>
      <c r="F4408" s="42">
        <v>45841.662499999999</v>
      </c>
      <c r="G4408" s="40"/>
      <c r="H4408" s="40"/>
    </row>
    <row r="4409" spans="1:8" x14ac:dyDescent="0.25">
      <c r="A4409" s="46" t="str">
        <f t="shared" si="157"/>
        <v>52715000063116677Gallup, Inc.</v>
      </c>
      <c r="B4409" s="41" t="s">
        <v>14027</v>
      </c>
      <c r="C4409" s="41" t="s">
        <v>12374</v>
      </c>
      <c r="D4409" s="41" t="s">
        <v>12375</v>
      </c>
      <c r="E4409" s="54">
        <v>1174.53</v>
      </c>
      <c r="F4409" s="42">
        <v>45841.672222222223</v>
      </c>
      <c r="G4409" s="40"/>
      <c r="H4409" s="40"/>
    </row>
    <row r="4410" spans="1:8" x14ac:dyDescent="0.25">
      <c r="A4410" s="46" t="str">
        <f t="shared" si="157"/>
        <v>52613287673490696 CancelarGallup, Inc.</v>
      </c>
      <c r="B4410" s="41" t="s">
        <v>14028</v>
      </c>
      <c r="C4410" s="41" t="s">
        <v>12374</v>
      </c>
      <c r="D4410" s="41" t="s">
        <v>12375</v>
      </c>
      <c r="E4410" s="54">
        <v>0</v>
      </c>
      <c r="F4410" s="42">
        <v>45841.684027777781</v>
      </c>
      <c r="G4410" s="40"/>
      <c r="H4410" s="40"/>
    </row>
    <row r="4411" spans="1:8" x14ac:dyDescent="0.25">
      <c r="A4411" s="46" t="str">
        <f t="shared" si="157"/>
        <v>00019574R01768873000101</v>
      </c>
      <c r="B4411" s="41" t="s">
        <v>14029</v>
      </c>
      <c r="C4411" s="41" t="s">
        <v>564</v>
      </c>
      <c r="D4411" s="41" t="s">
        <v>3490</v>
      </c>
      <c r="E4411" s="54">
        <v>19890</v>
      </c>
      <c r="F4411" s="42">
        <v>45841.686111111114</v>
      </c>
      <c r="G4411" s="40"/>
      <c r="H4411" s="40"/>
    </row>
    <row r="4412" spans="1:8" x14ac:dyDescent="0.25">
      <c r="A4412" s="46" t="str">
        <f t="shared" si="157"/>
        <v>DESP#000058377300</v>
      </c>
      <c r="B4412" s="41" t="s">
        <v>14030</v>
      </c>
      <c r="C4412" s="41"/>
      <c r="D4412" s="41" t="s">
        <v>14031</v>
      </c>
      <c r="E4412" s="54">
        <v>828.51</v>
      </c>
      <c r="F4412" s="42">
        <v>45841.7</v>
      </c>
      <c r="G4412" s="40"/>
      <c r="H4412" s="40"/>
    </row>
    <row r="4413" spans="1:8" x14ac:dyDescent="0.25">
      <c r="A4413" s="46" t="str">
        <f t="shared" si="157"/>
        <v>DESP#000058421695</v>
      </c>
      <c r="B4413" s="41" t="s">
        <v>14032</v>
      </c>
      <c r="C4413" s="41"/>
      <c r="D4413" s="41" t="s">
        <v>13490</v>
      </c>
      <c r="E4413" s="54">
        <v>277.7</v>
      </c>
      <c r="F4413" s="42">
        <v>45841.7</v>
      </c>
      <c r="G4413" s="40"/>
      <c r="H4413" s="40"/>
    </row>
    <row r="4414" spans="1:8" x14ac:dyDescent="0.25">
      <c r="A4414" s="46" t="str">
        <f t="shared" ref="A4414:A4433" si="158">B4414&amp;C4414</f>
        <v>DESP#000058439966</v>
      </c>
      <c r="B4414" s="41" t="s">
        <v>14033</v>
      </c>
      <c r="C4414" s="41"/>
      <c r="D4414" s="41" t="s">
        <v>13492</v>
      </c>
      <c r="E4414" s="54">
        <v>386.26</v>
      </c>
      <c r="F4414" s="42">
        <v>45841.7</v>
      </c>
      <c r="G4414" s="40"/>
      <c r="H4414" s="40"/>
    </row>
    <row r="4415" spans="1:8" x14ac:dyDescent="0.25">
      <c r="A4415" s="46" t="str">
        <f t="shared" si="158"/>
        <v>ADTO#000058378122</v>
      </c>
      <c r="B4415" s="41" t="s">
        <v>14034</v>
      </c>
      <c r="C4415" s="41"/>
      <c r="D4415" s="41" t="s">
        <v>14035</v>
      </c>
      <c r="E4415" s="54">
        <v>370</v>
      </c>
      <c r="F4415" s="42">
        <v>45841.7</v>
      </c>
      <c r="G4415" s="40"/>
      <c r="H4415" s="40"/>
    </row>
    <row r="4416" spans="1:8" x14ac:dyDescent="0.25">
      <c r="A4416" s="46" t="str">
        <f t="shared" si="158"/>
        <v>0000645103143181000101</v>
      </c>
      <c r="B4416" s="41" t="s">
        <v>1736</v>
      </c>
      <c r="C4416" s="41" t="s">
        <v>415</v>
      </c>
      <c r="D4416" s="41" t="s">
        <v>10819</v>
      </c>
      <c r="E4416" s="54">
        <v>217805.7</v>
      </c>
      <c r="F4416" s="42">
        <v>45841.713194444441</v>
      </c>
      <c r="G4416" s="40"/>
      <c r="H4416" s="40"/>
    </row>
    <row r="4417" spans="1:8" x14ac:dyDescent="0.25">
      <c r="A4417" s="46" t="str">
        <f t="shared" si="158"/>
        <v>00006451 - NC03143181000101</v>
      </c>
      <c r="B4417" s="41" t="s">
        <v>14036</v>
      </c>
      <c r="C4417" s="41" t="s">
        <v>415</v>
      </c>
      <c r="D4417" s="41" t="s">
        <v>10819</v>
      </c>
      <c r="E4417" s="54">
        <v>-3410.99</v>
      </c>
      <c r="F4417" s="42">
        <v>45841.72152777778</v>
      </c>
      <c r="G4417" s="40"/>
      <c r="H4417" s="40"/>
    </row>
    <row r="4418" spans="1:8" x14ac:dyDescent="0.25">
      <c r="A4418" s="46" t="str">
        <f t="shared" si="158"/>
        <v>0008118957655334000110</v>
      </c>
      <c r="B4418" s="41" t="s">
        <v>1537</v>
      </c>
      <c r="C4418" s="41" t="s">
        <v>401</v>
      </c>
      <c r="D4418" s="41" t="s">
        <v>3238</v>
      </c>
      <c r="E4418" s="54">
        <v>268142</v>
      </c>
      <c r="F4418" s="42">
        <v>45841.732638888891</v>
      </c>
      <c r="G4418" s="40"/>
      <c r="H4418" s="40"/>
    </row>
    <row r="4419" spans="1:8" x14ac:dyDescent="0.25">
      <c r="A4419" s="46" t="str">
        <f t="shared" si="158"/>
        <v>52613287673490600RGallup, Inc.</v>
      </c>
      <c r="B4419" s="41" t="s">
        <v>14037</v>
      </c>
      <c r="C4419" s="41" t="s">
        <v>12374</v>
      </c>
      <c r="D4419" s="41" t="s">
        <v>12375</v>
      </c>
      <c r="E4419" s="54">
        <v>0</v>
      </c>
      <c r="F4419" s="42">
        <v>45841.740277777775</v>
      </c>
      <c r="G4419" s="40"/>
      <c r="H4419" s="40"/>
    </row>
    <row r="4420" spans="1:8" x14ac:dyDescent="0.25">
      <c r="A4420" s="46" t="str">
        <f t="shared" si="158"/>
        <v>00081189 - NC57655334000110</v>
      </c>
      <c r="B4420" s="41" t="s">
        <v>14038</v>
      </c>
      <c r="C4420" s="41" t="s">
        <v>401</v>
      </c>
      <c r="D4420" s="41" t="s">
        <v>3238</v>
      </c>
      <c r="E4420" s="54">
        <v>-1077.58</v>
      </c>
      <c r="F4420" s="42">
        <v>45841.742361111108</v>
      </c>
      <c r="G4420" s="40"/>
      <c r="H4420" s="40"/>
    </row>
    <row r="4421" spans="1:8" x14ac:dyDescent="0.25">
      <c r="A4421" s="46" t="str">
        <f t="shared" si="158"/>
        <v>52613287673490696RGallup, Inc.</v>
      </c>
      <c r="B4421" s="41" t="s">
        <v>14039</v>
      </c>
      <c r="C4421" s="41" t="s">
        <v>12374</v>
      </c>
      <c r="D4421" s="41" t="s">
        <v>12375</v>
      </c>
      <c r="E4421" s="54">
        <v>1899.24</v>
      </c>
      <c r="F4421" s="42">
        <v>45841.767361111109</v>
      </c>
      <c r="G4421" s="40"/>
      <c r="H4421" s="40"/>
    </row>
    <row r="4422" spans="1:8" x14ac:dyDescent="0.25">
      <c r="A4422" s="46" t="str">
        <f t="shared" si="158"/>
        <v>1817-425040021SELFBOOKING</v>
      </c>
      <c r="B4422" s="41" t="s">
        <v>14040</v>
      </c>
      <c r="C4422" s="41" t="s">
        <v>12603</v>
      </c>
      <c r="D4422" s="41" t="s">
        <v>12604</v>
      </c>
      <c r="E4422" s="54">
        <v>1065.3800000000001</v>
      </c>
      <c r="F4422" s="42">
        <v>45842.041666666664</v>
      </c>
      <c r="G4422" s="40"/>
      <c r="H4422" s="40"/>
    </row>
    <row r="4423" spans="1:8" x14ac:dyDescent="0.25">
      <c r="A4423" s="46" t="str">
        <f t="shared" si="158"/>
        <v>2225-425040038SELFBOOKING</v>
      </c>
      <c r="B4423" s="41" t="s">
        <v>14041</v>
      </c>
      <c r="C4423" s="41" t="s">
        <v>12603</v>
      </c>
      <c r="D4423" s="41" t="s">
        <v>12604</v>
      </c>
      <c r="E4423" s="54">
        <v>3890.22</v>
      </c>
      <c r="F4423" s="42">
        <v>45842.041666666664</v>
      </c>
      <c r="G4423" s="40"/>
      <c r="H4423" s="40"/>
    </row>
    <row r="4424" spans="1:8" x14ac:dyDescent="0.25">
      <c r="A4424" s="46" t="str">
        <f t="shared" si="158"/>
        <v>8711545416727386000178</v>
      </c>
      <c r="B4424" s="41" t="s">
        <v>14042</v>
      </c>
      <c r="C4424" s="41" t="s">
        <v>8678</v>
      </c>
      <c r="D4424" s="41" t="s">
        <v>8679</v>
      </c>
      <c r="E4424" s="54">
        <v>34.200000000000003</v>
      </c>
      <c r="F4424" s="42">
        <v>45842.37222222222</v>
      </c>
      <c r="G4424" s="40"/>
      <c r="H4424" s="40"/>
    </row>
    <row r="4425" spans="1:8" x14ac:dyDescent="0.25">
      <c r="A4425" s="46" t="str">
        <f t="shared" si="158"/>
        <v>8713196216727386000178</v>
      </c>
      <c r="B4425" s="41" t="s">
        <v>14043</v>
      </c>
      <c r="C4425" s="41" t="s">
        <v>8678</v>
      </c>
      <c r="D4425" s="41" t="s">
        <v>8679</v>
      </c>
      <c r="E4425" s="54">
        <v>434.16</v>
      </c>
      <c r="F4425" s="42">
        <v>45842.383333333331</v>
      </c>
      <c r="G4425" s="40"/>
      <c r="H4425" s="40"/>
    </row>
    <row r="4426" spans="1:8" x14ac:dyDescent="0.25">
      <c r="A4426" s="46" t="str">
        <f t="shared" si="158"/>
        <v>11/06/2507415875000101</v>
      </c>
      <c r="B4426" s="41" t="s">
        <v>14044</v>
      </c>
      <c r="C4426" s="41" t="s">
        <v>1179</v>
      </c>
      <c r="D4426" s="41" t="s">
        <v>8058</v>
      </c>
      <c r="E4426" s="54">
        <v>399.5</v>
      </c>
      <c r="F4426" s="42">
        <v>45842.390277777777</v>
      </c>
      <c r="G4426" s="40"/>
      <c r="H4426" s="40"/>
    </row>
    <row r="4427" spans="1:8" x14ac:dyDescent="0.25">
      <c r="A4427" s="46" t="str">
        <f t="shared" si="158"/>
        <v>0000071820586128000196</v>
      </c>
      <c r="B4427" s="41" t="s">
        <v>14045</v>
      </c>
      <c r="C4427" s="41" t="s">
        <v>6676</v>
      </c>
      <c r="D4427" s="41" t="s">
        <v>6677</v>
      </c>
      <c r="E4427" s="54">
        <v>7500</v>
      </c>
      <c r="F4427" s="42">
        <v>45842.395833333336</v>
      </c>
      <c r="G4427" s="40"/>
      <c r="H4427" s="40"/>
    </row>
    <row r="4428" spans="1:8" x14ac:dyDescent="0.25">
      <c r="A4428" s="46" t="str">
        <f t="shared" si="158"/>
        <v>0097791433641663000144</v>
      </c>
      <c r="B4428" s="41" t="s">
        <v>14046</v>
      </c>
      <c r="C4428" s="41" t="s">
        <v>1437</v>
      </c>
      <c r="D4428" s="41" t="s">
        <v>5826</v>
      </c>
      <c r="E4428" s="54">
        <v>15000</v>
      </c>
      <c r="F4428" s="42">
        <v>45842.396527777775</v>
      </c>
      <c r="G4428" s="40"/>
      <c r="H4428" s="40"/>
    </row>
    <row r="4429" spans="1:8" x14ac:dyDescent="0.25">
      <c r="A4429" s="46" t="str">
        <f t="shared" si="158"/>
        <v>0015701561665212000182</v>
      </c>
      <c r="B4429" s="41" t="s">
        <v>14047</v>
      </c>
      <c r="C4429" s="41" t="s">
        <v>3292</v>
      </c>
      <c r="D4429" s="41" t="s">
        <v>3293</v>
      </c>
      <c r="E4429" s="54">
        <v>8192.6200000000008</v>
      </c>
      <c r="F4429" s="42">
        <v>45842.399305555555</v>
      </c>
      <c r="G4429" s="40"/>
      <c r="H4429" s="40"/>
    </row>
    <row r="4430" spans="1:8" x14ac:dyDescent="0.25">
      <c r="A4430" s="46" t="str">
        <f t="shared" si="158"/>
        <v>0000002531548495000111</v>
      </c>
      <c r="B4430" s="41" t="s">
        <v>14048</v>
      </c>
      <c r="C4430" s="41" t="s">
        <v>14049</v>
      </c>
      <c r="D4430" s="41" t="s">
        <v>14050</v>
      </c>
      <c r="E4430" s="54">
        <v>5400</v>
      </c>
      <c r="F4430" s="42">
        <v>45842.40347222222</v>
      </c>
      <c r="G4430" s="40"/>
      <c r="H4430" s="40"/>
    </row>
    <row r="4431" spans="1:8" x14ac:dyDescent="0.25">
      <c r="A4431" s="46" t="str">
        <f t="shared" si="158"/>
        <v>0000294808800057000187</v>
      </c>
      <c r="B4431" s="41" t="s">
        <v>14051</v>
      </c>
      <c r="C4431" s="41" t="s">
        <v>8135</v>
      </c>
      <c r="D4431" s="41" t="s">
        <v>8136</v>
      </c>
      <c r="E4431" s="54">
        <v>4300</v>
      </c>
      <c r="F4431" s="42">
        <v>45842.417361111111</v>
      </c>
      <c r="G4431" s="40"/>
      <c r="H4431" s="40"/>
    </row>
    <row r="4432" spans="1:8" x14ac:dyDescent="0.25">
      <c r="A4432" s="46" t="str">
        <f t="shared" si="158"/>
        <v>0001318024556839000179</v>
      </c>
      <c r="B4432" s="41" t="s">
        <v>14052</v>
      </c>
      <c r="C4432" s="41" t="s">
        <v>3633</v>
      </c>
      <c r="D4432" s="41" t="s">
        <v>3634</v>
      </c>
      <c r="E4432" s="54">
        <v>710.3</v>
      </c>
      <c r="F4432" s="42">
        <v>45842.42083333333</v>
      </c>
      <c r="G4432" s="40"/>
      <c r="H4432" s="40"/>
    </row>
    <row r="4433" spans="1:8" x14ac:dyDescent="0.25">
      <c r="A4433" s="46" t="str">
        <f t="shared" si="158"/>
        <v>DESP#000058436165</v>
      </c>
      <c r="B4433" s="41" t="s">
        <v>14053</v>
      </c>
      <c r="C4433" s="41"/>
      <c r="D4433" s="41" t="s">
        <v>11769</v>
      </c>
      <c r="E4433" s="54">
        <v>593</v>
      </c>
      <c r="F4433" s="42">
        <v>45842.435416666667</v>
      </c>
      <c r="G4433" s="40"/>
      <c r="H4433" s="40"/>
    </row>
    <row r="4434" spans="1:8" x14ac:dyDescent="0.25">
      <c r="A4434" s="46" t="str">
        <f t="shared" ref="A4434:A4452" si="159">B4434&amp;C4434</f>
        <v>DESP#000058440478</v>
      </c>
      <c r="B4434" s="41" t="s">
        <v>14054</v>
      </c>
      <c r="C4434" s="41"/>
      <c r="D4434" s="41" t="s">
        <v>14055</v>
      </c>
      <c r="E4434" s="54">
        <v>269.91000000000003</v>
      </c>
      <c r="F4434" s="42">
        <v>45842.435416666667</v>
      </c>
      <c r="G4434" s="40"/>
      <c r="H4434" s="40"/>
    </row>
    <row r="4435" spans="1:8" x14ac:dyDescent="0.25">
      <c r="A4435" s="46" t="str">
        <f t="shared" si="159"/>
        <v>00012636R30127872000186</v>
      </c>
      <c r="B4435" s="41" t="s">
        <v>14056</v>
      </c>
      <c r="C4435" s="41" t="s">
        <v>47</v>
      </c>
      <c r="D4435" s="41" t="s">
        <v>4409</v>
      </c>
      <c r="E4435" s="54">
        <v>544560.6</v>
      </c>
      <c r="F4435" s="42">
        <v>45842.443749999999</v>
      </c>
      <c r="G4435" s="40"/>
      <c r="H4435" s="40"/>
    </row>
    <row r="4436" spans="1:8" x14ac:dyDescent="0.25">
      <c r="A4436" s="46" t="str">
        <f t="shared" si="159"/>
        <v>00004632-1-20250626-3710303200012237103032000122</v>
      </c>
      <c r="B4436" s="41" t="s">
        <v>14057</v>
      </c>
      <c r="C4436" s="41" t="s">
        <v>1326</v>
      </c>
      <c r="D4436" s="41" t="s">
        <v>10421</v>
      </c>
      <c r="E4436" s="54">
        <v>1663.2</v>
      </c>
      <c r="F4436" s="42">
        <v>45842.46597222222</v>
      </c>
      <c r="G4436" s="40"/>
      <c r="H4436" s="40"/>
    </row>
    <row r="4437" spans="1:8" x14ac:dyDescent="0.25">
      <c r="A4437" s="46" t="str">
        <f t="shared" si="159"/>
        <v>0000069105666393000190</v>
      </c>
      <c r="B4437" s="41" t="s">
        <v>14058</v>
      </c>
      <c r="C4437" s="41" t="s">
        <v>846</v>
      </c>
      <c r="D4437" s="41" t="s">
        <v>9372</v>
      </c>
      <c r="E4437" s="54">
        <v>0</v>
      </c>
      <c r="F4437" s="42">
        <v>45842.47152777778</v>
      </c>
      <c r="G4437" s="40"/>
      <c r="H4437" s="40"/>
    </row>
    <row r="4438" spans="1:8" x14ac:dyDescent="0.25">
      <c r="A4438" s="46" t="str">
        <f t="shared" si="159"/>
        <v>DEV 06/202560619202000148</v>
      </c>
      <c r="B4438" s="41" t="s">
        <v>14059</v>
      </c>
      <c r="C4438" s="41" t="s">
        <v>7477</v>
      </c>
      <c r="D4438" s="41" t="s">
        <v>7478</v>
      </c>
      <c r="E4438" s="54">
        <v>1281.53</v>
      </c>
      <c r="F4438" s="42">
        <v>45842.578472222223</v>
      </c>
      <c r="G4438" s="40"/>
      <c r="H4438" s="40"/>
    </row>
    <row r="4439" spans="1:8" x14ac:dyDescent="0.25">
      <c r="A4439" s="46" t="str">
        <f t="shared" si="159"/>
        <v>0010577036997283000135</v>
      </c>
      <c r="B4439" s="41" t="s">
        <v>14060</v>
      </c>
      <c r="C4439" s="41" t="s">
        <v>3812</v>
      </c>
      <c r="D4439" s="41" t="s">
        <v>3813</v>
      </c>
      <c r="E4439" s="54">
        <v>265.86</v>
      </c>
      <c r="F4439" s="42">
        <v>45842.586805555555</v>
      </c>
      <c r="G4439" s="40"/>
      <c r="H4439" s="40"/>
    </row>
    <row r="4440" spans="1:8" x14ac:dyDescent="0.25">
      <c r="A4440" s="46" t="str">
        <f t="shared" si="159"/>
        <v>0000380608947037000133</v>
      </c>
      <c r="B4440" s="41" t="s">
        <v>14061</v>
      </c>
      <c r="C4440" s="41" t="s">
        <v>14062</v>
      </c>
      <c r="D4440" s="41" t="s">
        <v>14063</v>
      </c>
      <c r="E4440" s="54">
        <v>1200</v>
      </c>
      <c r="F4440" s="42">
        <v>45842.595833333333</v>
      </c>
      <c r="G4440" s="40"/>
      <c r="H4440" s="40"/>
    </row>
    <row r="4441" spans="1:8" x14ac:dyDescent="0.25">
      <c r="A4441" s="46" t="str">
        <f t="shared" si="159"/>
        <v>0000371186919719000146</v>
      </c>
      <c r="B4441" s="41" t="s">
        <v>14064</v>
      </c>
      <c r="C4441" s="41" t="s">
        <v>12452</v>
      </c>
      <c r="D4441" s="41" t="s">
        <v>12453</v>
      </c>
      <c r="E4441" s="54">
        <v>1598</v>
      </c>
      <c r="F4441" s="42">
        <v>45842.606249999997</v>
      </c>
      <c r="G4441" s="40"/>
      <c r="H4441" s="40"/>
    </row>
    <row r="4442" spans="1:8" x14ac:dyDescent="0.25">
      <c r="A4442" s="46" t="str">
        <f t="shared" si="159"/>
        <v>0000001452629856000124</v>
      </c>
      <c r="B4442" s="41" t="s">
        <v>182</v>
      </c>
      <c r="C4442" s="41" t="s">
        <v>14065</v>
      </c>
      <c r="D4442" s="41" t="s">
        <v>14066</v>
      </c>
      <c r="E4442" s="54">
        <v>7800</v>
      </c>
      <c r="F4442" s="42">
        <v>45842.606944444444</v>
      </c>
      <c r="G4442" s="40"/>
      <c r="H4442" s="40"/>
    </row>
    <row r="4443" spans="1:8" x14ac:dyDescent="0.25">
      <c r="A4443" s="46" t="str">
        <f t="shared" si="159"/>
        <v>ADTO#000058516035</v>
      </c>
      <c r="B4443" s="41" t="s">
        <v>14067</v>
      </c>
      <c r="C4443" s="41"/>
      <c r="D4443" s="41" t="s">
        <v>14068</v>
      </c>
      <c r="E4443" s="54">
        <v>370</v>
      </c>
      <c r="F4443" s="42">
        <v>45842.621527777781</v>
      </c>
      <c r="G4443" s="40"/>
      <c r="H4443" s="40"/>
    </row>
    <row r="4444" spans="1:8" x14ac:dyDescent="0.25">
      <c r="A4444" s="46" t="str">
        <f t="shared" si="159"/>
        <v>DEV 06/202511234954000185</v>
      </c>
      <c r="B4444" s="41" t="s">
        <v>14059</v>
      </c>
      <c r="C4444" s="41" t="s">
        <v>4498</v>
      </c>
      <c r="D4444" s="41" t="s">
        <v>4499</v>
      </c>
      <c r="E4444" s="54">
        <v>42372.29</v>
      </c>
      <c r="F4444" s="42">
        <v>45842.624305555553</v>
      </c>
      <c r="G4444" s="40"/>
      <c r="H4444" s="40"/>
    </row>
    <row r="4445" spans="1:8" x14ac:dyDescent="0.25">
      <c r="A4445" s="46" t="str">
        <f t="shared" si="159"/>
        <v>0003721616457791000113</v>
      </c>
      <c r="B4445" s="41" t="s">
        <v>14069</v>
      </c>
      <c r="C4445" s="41" t="s">
        <v>6985</v>
      </c>
      <c r="D4445" s="41" t="s">
        <v>14070</v>
      </c>
      <c r="E4445" s="54">
        <v>7543</v>
      </c>
      <c r="F4445" s="42">
        <v>45842.635416666664</v>
      </c>
      <c r="G4445" s="40"/>
      <c r="H4445" s="40"/>
    </row>
    <row r="4446" spans="1:8" x14ac:dyDescent="0.25">
      <c r="A4446" s="46" t="str">
        <f t="shared" si="159"/>
        <v>0000070755582211000171</v>
      </c>
      <c r="B4446" s="41" t="s">
        <v>14071</v>
      </c>
      <c r="C4446" s="41" t="s">
        <v>14072</v>
      </c>
      <c r="D4446" s="41" t="s">
        <v>14073</v>
      </c>
      <c r="E4446" s="54">
        <v>945</v>
      </c>
      <c r="F4446" s="42">
        <v>45842.664583333331</v>
      </c>
      <c r="G4446" s="40"/>
      <c r="H4446" s="40"/>
    </row>
    <row r="4447" spans="1:8" x14ac:dyDescent="0.25">
      <c r="A4447" s="46" t="str">
        <f t="shared" si="159"/>
        <v>0007317335470574000108</v>
      </c>
      <c r="B4447" s="41" t="s">
        <v>14074</v>
      </c>
      <c r="C4447" s="41" t="s">
        <v>8978</v>
      </c>
      <c r="D4447" s="41" t="s">
        <v>12455</v>
      </c>
      <c r="E4447" s="54">
        <v>149.24</v>
      </c>
      <c r="F4447" s="42">
        <v>45842.668749999997</v>
      </c>
      <c r="G4447" s="40"/>
      <c r="H4447" s="40"/>
    </row>
    <row r="4448" spans="1:8" x14ac:dyDescent="0.25">
      <c r="A4448" s="46" t="str">
        <f t="shared" si="159"/>
        <v>0000121942916602000133</v>
      </c>
      <c r="B4448" s="41" t="s">
        <v>14075</v>
      </c>
      <c r="C4448" s="41" t="s">
        <v>7116</v>
      </c>
      <c r="D4448" s="41" t="s">
        <v>7117</v>
      </c>
      <c r="E4448" s="54">
        <v>3598</v>
      </c>
      <c r="F4448" s="42">
        <v>45842.671527777777</v>
      </c>
      <c r="G4448" s="40"/>
      <c r="H4448" s="40"/>
    </row>
    <row r="4449" spans="1:8" x14ac:dyDescent="0.25">
      <c r="A4449" s="46" t="str">
        <f t="shared" si="159"/>
        <v>ADTO 03.06.2025Sede Global (EU</v>
      </c>
      <c r="B4449" s="41" t="s">
        <v>14076</v>
      </c>
      <c r="C4449" s="41" t="s">
        <v>14077</v>
      </c>
      <c r="D4449" s="41" t="s">
        <v>8692</v>
      </c>
      <c r="E4449" s="54">
        <v>1090</v>
      </c>
      <c r="F4449" s="42">
        <v>45842.686111111114</v>
      </c>
      <c r="G4449" s="40"/>
      <c r="H4449" s="40"/>
    </row>
    <row r="4450" spans="1:8" x14ac:dyDescent="0.25">
      <c r="A4450" s="46" t="str">
        <f t="shared" si="159"/>
        <v>00006450R03143181000101</v>
      </c>
      <c r="B4450" s="41" t="s">
        <v>14078</v>
      </c>
      <c r="C4450" s="41" t="s">
        <v>415</v>
      </c>
      <c r="D4450" s="41" t="s">
        <v>10819</v>
      </c>
      <c r="E4450" s="54">
        <v>47953.86</v>
      </c>
      <c r="F4450" s="42">
        <v>45842.694444444445</v>
      </c>
      <c r="G4450" s="40"/>
      <c r="H4450" s="40"/>
    </row>
    <row r="4451" spans="1:8" x14ac:dyDescent="0.25">
      <c r="A4451" s="46" t="str">
        <f t="shared" si="159"/>
        <v>DEV 06/202532708258000133</v>
      </c>
      <c r="B4451" s="41" t="s">
        <v>14059</v>
      </c>
      <c r="C4451" s="41" t="s">
        <v>14079</v>
      </c>
      <c r="D4451" s="41" t="s">
        <v>14080</v>
      </c>
      <c r="E4451" s="54">
        <v>20891.53</v>
      </c>
      <c r="F4451" s="42">
        <v>45842.695833333331</v>
      </c>
      <c r="G4451" s="40"/>
      <c r="H4451" s="40"/>
    </row>
    <row r="4452" spans="1:8" x14ac:dyDescent="0.25">
      <c r="A4452" s="46" t="str">
        <f t="shared" si="159"/>
        <v>50437-525040019SELFBOOKING</v>
      </c>
      <c r="B4452" s="41" t="s">
        <v>14081</v>
      </c>
      <c r="C4452" s="41" t="s">
        <v>12603</v>
      </c>
      <c r="D4452" s="41" t="s">
        <v>12604</v>
      </c>
      <c r="E4452" s="54">
        <v>5430.7</v>
      </c>
      <c r="F4452" s="42">
        <v>45843.041666666664</v>
      </c>
      <c r="G4452" s="40"/>
      <c r="H4452" s="40"/>
    </row>
    <row r="4453" spans="1:8" x14ac:dyDescent="0.25">
      <c r="A4453" s="46" t="str">
        <f t="shared" ref="A4453:A4516" si="160">B4453&amp;C4453</f>
        <v>02349-525040036SELFBOOKING</v>
      </c>
      <c r="B4453" s="41" t="s">
        <v>14082</v>
      </c>
      <c r="C4453" s="41" t="s">
        <v>12603</v>
      </c>
      <c r="D4453" s="41" t="s">
        <v>12604</v>
      </c>
      <c r="E4453" s="54">
        <v>959.93</v>
      </c>
      <c r="F4453" s="42">
        <v>45843.041666666664</v>
      </c>
      <c r="G4453" s="40"/>
      <c r="H4453" s="40"/>
    </row>
    <row r="4454" spans="1:8" x14ac:dyDescent="0.25">
      <c r="A4454" s="46" t="str">
        <f t="shared" si="160"/>
        <v>50433-525040047SELFBOOKING</v>
      </c>
      <c r="B4454" s="41" t="s">
        <v>14083</v>
      </c>
      <c r="C4454" s="41" t="s">
        <v>12603</v>
      </c>
      <c r="D4454" s="41" t="s">
        <v>12604</v>
      </c>
      <c r="E4454" s="54">
        <v>596.34</v>
      </c>
      <c r="F4454" s="42">
        <v>45843.041666666664</v>
      </c>
      <c r="G4454" s="40"/>
      <c r="H4454" s="40"/>
    </row>
    <row r="4455" spans="1:8" x14ac:dyDescent="0.25">
      <c r="A4455" s="46" t="str">
        <f t="shared" si="160"/>
        <v>50438-525040100SELFBOOKING</v>
      </c>
      <c r="B4455" s="41" t="s">
        <v>14084</v>
      </c>
      <c r="C4455" s="41" t="s">
        <v>12603</v>
      </c>
      <c r="D4455" s="41" t="s">
        <v>12604</v>
      </c>
      <c r="E4455" s="54">
        <v>3576.52</v>
      </c>
      <c r="F4455" s="42">
        <v>45843.042361111111</v>
      </c>
      <c r="G4455" s="40"/>
      <c r="H4455" s="40"/>
    </row>
    <row r="4456" spans="1:8" x14ac:dyDescent="0.25">
      <c r="A4456" s="46" t="str">
        <f t="shared" si="160"/>
        <v>50437-525040112SELFBOOKING</v>
      </c>
      <c r="B4456" s="41" t="s">
        <v>14085</v>
      </c>
      <c r="C4456" s="41" t="s">
        <v>12603</v>
      </c>
      <c r="D4456" s="41" t="s">
        <v>12604</v>
      </c>
      <c r="E4456" s="54">
        <v>1050.01</v>
      </c>
      <c r="F4456" s="42">
        <v>45843.042361111111</v>
      </c>
      <c r="G4456" s="40"/>
      <c r="H4456" s="40"/>
    </row>
    <row r="4457" spans="1:8" x14ac:dyDescent="0.25">
      <c r="A4457" s="46" t="str">
        <f t="shared" si="160"/>
        <v>992-525040120SELFBOOKING</v>
      </c>
      <c r="B4457" s="41" t="s">
        <v>14086</v>
      </c>
      <c r="C4457" s="41" t="s">
        <v>12603</v>
      </c>
      <c r="D4457" s="41" t="s">
        <v>12604</v>
      </c>
      <c r="E4457" s="54">
        <v>3671.01</v>
      </c>
      <c r="F4457" s="42">
        <v>45843.042361111111</v>
      </c>
      <c r="G4457" s="40"/>
      <c r="H4457" s="40"/>
    </row>
    <row r="4458" spans="1:8" x14ac:dyDescent="0.25">
      <c r="A4458" s="46" t="str">
        <f t="shared" si="160"/>
        <v>50439-625040031SELFBOOKING</v>
      </c>
      <c r="B4458" s="41" t="s">
        <v>14087</v>
      </c>
      <c r="C4458" s="41" t="s">
        <v>12603</v>
      </c>
      <c r="D4458" s="41" t="s">
        <v>12604</v>
      </c>
      <c r="E4458" s="54">
        <v>996.85</v>
      </c>
      <c r="F4458" s="42">
        <v>45844.041666666664</v>
      </c>
      <c r="G4458" s="40"/>
      <c r="H4458" s="40"/>
    </row>
    <row r="4459" spans="1:8" x14ac:dyDescent="0.25">
      <c r="A4459" s="46" t="str">
        <f t="shared" si="160"/>
        <v>0000040007009875000101</v>
      </c>
      <c r="B4459" s="41" t="s">
        <v>283</v>
      </c>
      <c r="C4459" s="41" t="s">
        <v>14088</v>
      </c>
      <c r="D4459" s="41" t="s">
        <v>14089</v>
      </c>
      <c r="E4459" s="54">
        <v>12166.52</v>
      </c>
      <c r="F4459" s="42">
        <v>45845.407638888886</v>
      </c>
      <c r="G4459" s="40"/>
      <c r="H4459" s="40"/>
    </row>
    <row r="4460" spans="1:8" x14ac:dyDescent="0.25">
      <c r="A4460" s="46" t="str">
        <f t="shared" si="160"/>
        <v>0000114508762436000120</v>
      </c>
      <c r="B4460" s="41" t="s">
        <v>12026</v>
      </c>
      <c r="C4460" s="41" t="s">
        <v>8486</v>
      </c>
      <c r="D4460" s="41" t="s">
        <v>14090</v>
      </c>
      <c r="E4460" s="54">
        <v>160</v>
      </c>
      <c r="F4460" s="42">
        <v>45845.459027777775</v>
      </c>
      <c r="G4460" s="40"/>
      <c r="H4460" s="40"/>
    </row>
    <row r="4461" spans="1:8" x14ac:dyDescent="0.25">
      <c r="A4461" s="46" t="str">
        <f t="shared" si="160"/>
        <v>0000006249439791000140</v>
      </c>
      <c r="B4461" s="41" t="s">
        <v>14091</v>
      </c>
      <c r="C4461" s="41" t="s">
        <v>13149</v>
      </c>
      <c r="D4461" s="41" t="s">
        <v>13150</v>
      </c>
      <c r="E4461" s="54">
        <v>2067.73</v>
      </c>
      <c r="F4461" s="42">
        <v>45845.46875</v>
      </c>
      <c r="G4461" s="40"/>
      <c r="H4461" s="40"/>
    </row>
    <row r="4462" spans="1:8" x14ac:dyDescent="0.25">
      <c r="A4462" s="46" t="str">
        <f t="shared" si="160"/>
        <v>DESP#000058392527</v>
      </c>
      <c r="B4462" s="41" t="s">
        <v>14092</v>
      </c>
      <c r="C4462" s="41"/>
      <c r="D4462" s="41" t="s">
        <v>12736</v>
      </c>
      <c r="E4462" s="54">
        <v>24.8</v>
      </c>
      <c r="F4462" s="42">
        <v>45845.472222222219</v>
      </c>
      <c r="G4462" s="40"/>
      <c r="H4462" s="40"/>
    </row>
    <row r="4463" spans="1:8" x14ac:dyDescent="0.25">
      <c r="A4463" s="46" t="str">
        <f t="shared" si="160"/>
        <v>DESP#000058516880</v>
      </c>
      <c r="B4463" s="41" t="s">
        <v>14093</v>
      </c>
      <c r="C4463" s="41"/>
      <c r="D4463" s="41" t="s">
        <v>14094</v>
      </c>
      <c r="E4463" s="54">
        <v>1041.72</v>
      </c>
      <c r="F4463" s="42">
        <v>45845.472222222219</v>
      </c>
      <c r="G4463" s="40"/>
      <c r="H4463" s="40"/>
    </row>
    <row r="4464" spans="1:8" x14ac:dyDescent="0.25">
      <c r="A4464" s="46" t="str">
        <f t="shared" si="160"/>
        <v>DESP#000058523515</v>
      </c>
      <c r="B4464" s="41" t="s">
        <v>14095</v>
      </c>
      <c r="C4464" s="41"/>
      <c r="D4464" s="41" t="s">
        <v>12650</v>
      </c>
      <c r="E4464" s="54">
        <v>295.41000000000003</v>
      </c>
      <c r="F4464" s="42">
        <v>45845.472222222219</v>
      </c>
      <c r="G4464" s="40"/>
      <c r="H4464" s="40"/>
    </row>
    <row r="4465" spans="1:8" x14ac:dyDescent="0.25">
      <c r="A4465" s="46" t="str">
        <f t="shared" si="160"/>
        <v>ADTO#000057047787</v>
      </c>
      <c r="B4465" s="41" t="s">
        <v>14096</v>
      </c>
      <c r="C4465" s="41"/>
      <c r="D4465" s="41" t="s">
        <v>14097</v>
      </c>
      <c r="E4465" s="54">
        <v>740</v>
      </c>
      <c r="F4465" s="42">
        <v>45845.477083333331</v>
      </c>
      <c r="G4465" s="40"/>
      <c r="H4465" s="40"/>
    </row>
    <row r="4466" spans="1:8" x14ac:dyDescent="0.25">
      <c r="A4466" s="46" t="str">
        <f t="shared" si="160"/>
        <v>ADTO#000057047790</v>
      </c>
      <c r="B4466" s="41" t="s">
        <v>14098</v>
      </c>
      <c r="C4466" s="41"/>
      <c r="D4466" s="41" t="s">
        <v>14099</v>
      </c>
      <c r="E4466" s="54">
        <v>740</v>
      </c>
      <c r="F4466" s="42">
        <v>45845.477083333331</v>
      </c>
      <c r="G4466" s="40"/>
      <c r="H4466" s="40"/>
    </row>
    <row r="4467" spans="1:8" x14ac:dyDescent="0.25">
      <c r="A4467" s="46" t="str">
        <f t="shared" si="160"/>
        <v>ADTO#000057756815</v>
      </c>
      <c r="B4467" s="41" t="s">
        <v>14100</v>
      </c>
      <c r="C4467" s="41"/>
      <c r="D4467" s="41" t="s">
        <v>14101</v>
      </c>
      <c r="E4467" s="54">
        <v>2775</v>
      </c>
      <c r="F4467" s="42">
        <v>45845.477083333331</v>
      </c>
      <c r="G4467" s="40"/>
      <c r="H4467" s="40"/>
    </row>
    <row r="4468" spans="1:8" x14ac:dyDescent="0.25">
      <c r="A4468" s="46" t="str">
        <f t="shared" si="160"/>
        <v>ADTO#000057756825</v>
      </c>
      <c r="B4468" s="41" t="s">
        <v>14102</v>
      </c>
      <c r="C4468" s="41"/>
      <c r="D4468" s="41" t="s">
        <v>11450</v>
      </c>
      <c r="E4468" s="54">
        <v>2035</v>
      </c>
      <c r="F4468" s="42">
        <v>45845.477083333331</v>
      </c>
      <c r="G4468" s="40"/>
      <c r="H4468" s="40"/>
    </row>
    <row r="4469" spans="1:8" x14ac:dyDescent="0.25">
      <c r="A4469" s="46" t="str">
        <f t="shared" si="160"/>
        <v>ADTO#000058154992</v>
      </c>
      <c r="B4469" s="41" t="s">
        <v>14103</v>
      </c>
      <c r="C4469" s="41"/>
      <c r="D4469" s="41" t="s">
        <v>11597</v>
      </c>
      <c r="E4469" s="54">
        <v>925</v>
      </c>
      <c r="F4469" s="42">
        <v>45845.477083333331</v>
      </c>
      <c r="G4469" s="40"/>
      <c r="H4469" s="40"/>
    </row>
    <row r="4470" spans="1:8" x14ac:dyDescent="0.25">
      <c r="A4470" s="46" t="str">
        <f t="shared" si="160"/>
        <v>ADTO#000058274098</v>
      </c>
      <c r="B4470" s="41" t="s">
        <v>14104</v>
      </c>
      <c r="C4470" s="41"/>
      <c r="D4470" s="41" t="s">
        <v>14105</v>
      </c>
      <c r="E4470" s="54">
        <v>925</v>
      </c>
      <c r="F4470" s="42">
        <v>45845.477083333331</v>
      </c>
      <c r="G4470" s="40"/>
      <c r="H4470" s="40"/>
    </row>
    <row r="4471" spans="1:8" x14ac:dyDescent="0.25">
      <c r="A4471" s="46" t="str">
        <f t="shared" si="160"/>
        <v>ADTO#000058284347</v>
      </c>
      <c r="B4471" s="41" t="s">
        <v>14106</v>
      </c>
      <c r="C4471" s="41"/>
      <c r="D4471" s="41" t="s">
        <v>12131</v>
      </c>
      <c r="E4471" s="54">
        <v>370</v>
      </c>
      <c r="F4471" s="42">
        <v>45845.477083333331</v>
      </c>
      <c r="G4471" s="40"/>
      <c r="H4471" s="40"/>
    </row>
    <row r="4472" spans="1:8" x14ac:dyDescent="0.25">
      <c r="A4472" s="46" t="str">
        <f t="shared" si="160"/>
        <v>0000291004588769000123</v>
      </c>
      <c r="B4472" s="41" t="s">
        <v>14107</v>
      </c>
      <c r="C4472" s="41" t="s">
        <v>3392</v>
      </c>
      <c r="D4472" s="41" t="s">
        <v>11685</v>
      </c>
      <c r="E4472" s="54">
        <v>4200</v>
      </c>
      <c r="F4472" s="42">
        <v>45845.48541666667</v>
      </c>
      <c r="G4472" s="40"/>
      <c r="H4472" s="40"/>
    </row>
    <row r="4473" spans="1:8" x14ac:dyDescent="0.25">
      <c r="A4473" s="46" t="str">
        <f t="shared" si="160"/>
        <v>0000928229065741000213</v>
      </c>
      <c r="B4473" s="41" t="s">
        <v>14108</v>
      </c>
      <c r="C4473" s="41" t="s">
        <v>2222</v>
      </c>
      <c r="D4473" s="41" t="s">
        <v>7991</v>
      </c>
      <c r="E4473" s="54">
        <v>6845</v>
      </c>
      <c r="F4473" s="42">
        <v>45845.492361111108</v>
      </c>
      <c r="G4473" s="40"/>
      <c r="H4473" s="40"/>
    </row>
    <row r="4474" spans="1:8" x14ac:dyDescent="0.25">
      <c r="A4474" s="46" t="str">
        <f t="shared" si="160"/>
        <v>0002546126409092000151</v>
      </c>
      <c r="B4474" s="41" t="s">
        <v>2639</v>
      </c>
      <c r="C4474" s="41" t="s">
        <v>112</v>
      </c>
      <c r="D4474" s="41" t="s">
        <v>9309</v>
      </c>
      <c r="E4474" s="54">
        <v>648.76</v>
      </c>
      <c r="F4474" s="42">
        <v>45845.493750000001</v>
      </c>
      <c r="G4474" s="40"/>
      <c r="H4474" s="40"/>
    </row>
    <row r="4475" spans="1:8" x14ac:dyDescent="0.25">
      <c r="A4475" s="46" t="str">
        <f t="shared" si="160"/>
        <v>0002544626409092000151</v>
      </c>
      <c r="B4475" s="41" t="s">
        <v>2636</v>
      </c>
      <c r="C4475" s="41" t="s">
        <v>112</v>
      </c>
      <c r="D4475" s="41" t="s">
        <v>9309</v>
      </c>
      <c r="E4475" s="54">
        <v>648.76</v>
      </c>
      <c r="F4475" s="42">
        <v>45845.495833333334</v>
      </c>
      <c r="G4475" s="40"/>
      <c r="H4475" s="40"/>
    </row>
    <row r="4476" spans="1:8" x14ac:dyDescent="0.25">
      <c r="A4476" s="46" t="str">
        <f t="shared" si="160"/>
        <v>0000683450258623000137</v>
      </c>
      <c r="B4476" s="41" t="s">
        <v>14109</v>
      </c>
      <c r="C4476" s="41" t="s">
        <v>3180</v>
      </c>
      <c r="D4476" s="41" t="s">
        <v>3181</v>
      </c>
      <c r="E4476" s="54">
        <v>4970</v>
      </c>
      <c r="F4476" s="42">
        <v>45845.504166666666</v>
      </c>
      <c r="G4476" s="40"/>
      <c r="H4476" s="40"/>
    </row>
    <row r="4477" spans="1:8" x14ac:dyDescent="0.25">
      <c r="A4477" s="46" t="str">
        <f t="shared" si="160"/>
        <v>Adto 10.07.202526534468000150</v>
      </c>
      <c r="B4477" s="41" t="s">
        <v>14110</v>
      </c>
      <c r="C4477" s="41" t="s">
        <v>14111</v>
      </c>
      <c r="D4477" s="41" t="s">
        <v>14112</v>
      </c>
      <c r="E4477" s="54">
        <v>360</v>
      </c>
      <c r="F4477" s="42">
        <v>45845.593055555553</v>
      </c>
      <c r="G4477" s="40"/>
      <c r="H4477" s="40"/>
    </row>
    <row r="4478" spans="1:8" x14ac:dyDescent="0.25">
      <c r="A4478" s="46" t="str">
        <f t="shared" si="160"/>
        <v>0015357892659507000170</v>
      </c>
      <c r="B4478" s="41" t="s">
        <v>14113</v>
      </c>
      <c r="C4478" s="41" t="s">
        <v>14114</v>
      </c>
      <c r="D4478" s="41" t="s">
        <v>14115</v>
      </c>
      <c r="E4478" s="54">
        <v>2260.6999999999998</v>
      </c>
      <c r="F4478" s="42">
        <v>45845.609722222223</v>
      </c>
      <c r="G4478" s="40"/>
      <c r="H4478" s="40"/>
    </row>
    <row r="4479" spans="1:8" x14ac:dyDescent="0.25">
      <c r="A4479" s="46" t="str">
        <f t="shared" si="160"/>
        <v>0002545326409092000151</v>
      </c>
      <c r="B4479" s="41" t="s">
        <v>2638</v>
      </c>
      <c r="C4479" s="41" t="s">
        <v>112</v>
      </c>
      <c r="D4479" s="41" t="s">
        <v>9309</v>
      </c>
      <c r="E4479" s="54">
        <v>648.76</v>
      </c>
      <c r="F4479" s="42">
        <v>45845.624305555553</v>
      </c>
      <c r="G4479" s="40"/>
      <c r="H4479" s="40"/>
    </row>
    <row r="4480" spans="1:8" x14ac:dyDescent="0.25">
      <c r="A4480" s="46" t="str">
        <f t="shared" si="160"/>
        <v>0002544726409092000151</v>
      </c>
      <c r="B4480" s="41" t="s">
        <v>2637</v>
      </c>
      <c r="C4480" s="41" t="s">
        <v>112</v>
      </c>
      <c r="D4480" s="41" t="s">
        <v>9309</v>
      </c>
      <c r="E4480" s="54">
        <v>648.76</v>
      </c>
      <c r="F4480" s="42">
        <v>45845.628472222219</v>
      </c>
      <c r="G4480" s="40"/>
      <c r="H4480" s="40"/>
    </row>
    <row r="4481" spans="1:8" x14ac:dyDescent="0.25">
      <c r="A4481" s="46" t="str">
        <f t="shared" si="160"/>
        <v>0548194069034668000156</v>
      </c>
      <c r="B4481" s="41" t="s">
        <v>14116</v>
      </c>
      <c r="C4481" s="41" t="s">
        <v>126</v>
      </c>
      <c r="D4481" s="41" t="s">
        <v>11034</v>
      </c>
      <c r="E4481" s="54">
        <v>3824.26</v>
      </c>
      <c r="F4481" s="42">
        <v>45845.630555555559</v>
      </c>
      <c r="G4481" s="40"/>
      <c r="H4481" s="40"/>
    </row>
    <row r="4482" spans="1:8" x14ac:dyDescent="0.25">
      <c r="A4482" s="46" t="str">
        <f t="shared" si="160"/>
        <v>0548193969034668000156</v>
      </c>
      <c r="B4482" s="41" t="s">
        <v>14117</v>
      </c>
      <c r="C4482" s="41" t="s">
        <v>126</v>
      </c>
      <c r="D4482" s="41" t="s">
        <v>11034</v>
      </c>
      <c r="E4482" s="54">
        <v>2549.5</v>
      </c>
      <c r="F4482" s="42">
        <v>45845.634027777778</v>
      </c>
      <c r="G4482" s="40"/>
      <c r="H4482" s="40"/>
    </row>
    <row r="4483" spans="1:8" x14ac:dyDescent="0.25">
      <c r="A4483" s="46" t="str">
        <f t="shared" si="160"/>
        <v>0004437127799618000110</v>
      </c>
      <c r="B4483" s="41" t="s">
        <v>14118</v>
      </c>
      <c r="C4483" s="41" t="s">
        <v>12424</v>
      </c>
      <c r="D4483" s="41" t="s">
        <v>12425</v>
      </c>
      <c r="E4483" s="54">
        <v>755</v>
      </c>
      <c r="F4483" s="42">
        <v>45845.65625</v>
      </c>
      <c r="G4483" s="40"/>
      <c r="H4483" s="40"/>
    </row>
    <row r="4484" spans="1:8" x14ac:dyDescent="0.25">
      <c r="A4484" s="46" t="str">
        <f t="shared" si="160"/>
        <v>00000691R05666393000190</v>
      </c>
      <c r="B4484" s="41" t="s">
        <v>14119</v>
      </c>
      <c r="C4484" s="41" t="s">
        <v>846</v>
      </c>
      <c r="D4484" s="41" t="s">
        <v>9372</v>
      </c>
      <c r="E4484" s="54">
        <v>1200</v>
      </c>
      <c r="F4484" s="42">
        <v>45845.668749999997</v>
      </c>
      <c r="G4484" s="40"/>
      <c r="H4484" s="40"/>
    </row>
    <row r="4485" spans="1:8" x14ac:dyDescent="0.25">
      <c r="A4485" s="46" t="str">
        <f t="shared" si="160"/>
        <v>8683453700497373000110</v>
      </c>
      <c r="B4485" s="41" t="s">
        <v>2692</v>
      </c>
      <c r="C4485" s="41" t="s">
        <v>317</v>
      </c>
      <c r="D4485" s="41" t="s">
        <v>9136</v>
      </c>
      <c r="E4485" s="54">
        <v>185.24</v>
      </c>
      <c r="F4485" s="42">
        <v>45845.695138888892</v>
      </c>
      <c r="G4485" s="40"/>
      <c r="H4485" s="40"/>
    </row>
    <row r="4486" spans="1:8" x14ac:dyDescent="0.25">
      <c r="A4486" s="46" t="str">
        <f t="shared" si="160"/>
        <v>0000156187169900001389</v>
      </c>
      <c r="B4486" s="41" t="s">
        <v>2640</v>
      </c>
      <c r="C4486" s="41" t="s">
        <v>362</v>
      </c>
      <c r="D4486" s="41" t="s">
        <v>6022</v>
      </c>
      <c r="E4486" s="54">
        <v>111691.36</v>
      </c>
      <c r="F4486" s="42">
        <v>45845.705555555556</v>
      </c>
      <c r="G4486" s="40"/>
      <c r="H4486" s="40"/>
    </row>
    <row r="4487" spans="1:8" x14ac:dyDescent="0.25">
      <c r="A4487" s="46" t="str">
        <f t="shared" si="160"/>
        <v>0021525124073694000155</v>
      </c>
      <c r="B4487" s="41" t="s">
        <v>14120</v>
      </c>
      <c r="C4487" s="41" t="s">
        <v>4431</v>
      </c>
      <c r="D4487" s="41" t="s">
        <v>4432</v>
      </c>
      <c r="E4487" s="54">
        <v>1629</v>
      </c>
      <c r="F4487" s="42">
        <v>45845.71597222222</v>
      </c>
      <c r="G4487" s="40"/>
      <c r="H4487" s="40"/>
    </row>
    <row r="4488" spans="1:8" x14ac:dyDescent="0.25">
      <c r="A4488" s="46" t="str">
        <f t="shared" si="160"/>
        <v>2030-825040029SELFBOOKING</v>
      </c>
      <c r="B4488" s="41" t="s">
        <v>14121</v>
      </c>
      <c r="C4488" s="41" t="s">
        <v>12603</v>
      </c>
      <c r="D4488" s="41" t="s">
        <v>12604</v>
      </c>
      <c r="E4488" s="54">
        <v>0</v>
      </c>
      <c r="F4488" s="42">
        <v>45846.041666666664</v>
      </c>
      <c r="G4488" s="40"/>
      <c r="H4488" s="40"/>
    </row>
    <row r="4489" spans="1:8" x14ac:dyDescent="0.25">
      <c r="A4489" s="46" t="str">
        <f t="shared" si="160"/>
        <v>50437-825040052SELFBOOKING</v>
      </c>
      <c r="B4489" s="41" t="s">
        <v>14122</v>
      </c>
      <c r="C4489" s="41" t="s">
        <v>12603</v>
      </c>
      <c r="D4489" s="41" t="s">
        <v>12604</v>
      </c>
      <c r="E4489" s="54">
        <v>649.95000000000005</v>
      </c>
      <c r="F4489" s="42">
        <v>45846.041666666664</v>
      </c>
      <c r="G4489" s="40"/>
      <c r="H4489" s="40"/>
    </row>
    <row r="4490" spans="1:8" x14ac:dyDescent="0.25">
      <c r="A4490" s="46" t="str">
        <f t="shared" si="160"/>
        <v>1797-825040109SELFBOOKING</v>
      </c>
      <c r="B4490" s="41" t="s">
        <v>14123</v>
      </c>
      <c r="C4490" s="41" t="s">
        <v>12603</v>
      </c>
      <c r="D4490" s="41" t="s">
        <v>12604</v>
      </c>
      <c r="E4490" s="54">
        <v>2362.5</v>
      </c>
      <c r="F4490" s="42">
        <v>45846.042361111111</v>
      </c>
      <c r="G4490" s="40"/>
      <c r="H4490" s="40"/>
    </row>
    <row r="4491" spans="1:8" x14ac:dyDescent="0.25">
      <c r="A4491" s="46" t="str">
        <f t="shared" si="160"/>
        <v>1128-825040201SELFBOOKING</v>
      </c>
      <c r="B4491" s="41" t="s">
        <v>14124</v>
      </c>
      <c r="C4491" s="41" t="s">
        <v>12603</v>
      </c>
      <c r="D4491" s="41" t="s">
        <v>12604</v>
      </c>
      <c r="E4491" s="54">
        <v>2329.67</v>
      </c>
      <c r="F4491" s="42">
        <v>45846.043055555558</v>
      </c>
      <c r="G4491" s="40"/>
      <c r="H4491" s="40"/>
    </row>
    <row r="4492" spans="1:8" x14ac:dyDescent="0.25">
      <c r="A4492" s="46" t="str">
        <f t="shared" si="160"/>
        <v>0002332427532282000124</v>
      </c>
      <c r="B4492" s="41" t="s">
        <v>14125</v>
      </c>
      <c r="C4492" s="41" t="s">
        <v>1875</v>
      </c>
      <c r="D4492" s="41" t="s">
        <v>9753</v>
      </c>
      <c r="E4492" s="54">
        <v>16270</v>
      </c>
      <c r="F4492" s="42">
        <v>45846.363194444442</v>
      </c>
      <c r="G4492" s="40"/>
      <c r="H4492" s="40"/>
    </row>
    <row r="4493" spans="1:8" x14ac:dyDescent="0.25">
      <c r="A4493" s="46" t="str">
        <f t="shared" si="160"/>
        <v>0096735533641663000144</v>
      </c>
      <c r="B4493" s="41" t="s">
        <v>14126</v>
      </c>
      <c r="C4493" s="41" t="s">
        <v>1437</v>
      </c>
      <c r="D4493" s="41" t="s">
        <v>5826</v>
      </c>
      <c r="E4493" s="54">
        <v>1500</v>
      </c>
      <c r="F4493" s="42">
        <v>45846.366666666669</v>
      </c>
      <c r="G4493" s="40"/>
      <c r="H4493" s="40"/>
    </row>
    <row r="4494" spans="1:8" x14ac:dyDescent="0.25">
      <c r="A4494" s="46" t="str">
        <f t="shared" si="160"/>
        <v>0000548901609514000101</v>
      </c>
      <c r="B4494" s="41" t="s">
        <v>2663</v>
      </c>
      <c r="C4494" s="41" t="s">
        <v>11</v>
      </c>
      <c r="D4494" s="41" t="s">
        <v>5133</v>
      </c>
      <c r="E4494" s="54">
        <v>2614</v>
      </c>
      <c r="F4494" s="42">
        <v>45846.367361111108</v>
      </c>
      <c r="G4494" s="40"/>
      <c r="H4494" s="40"/>
    </row>
    <row r="4495" spans="1:8" x14ac:dyDescent="0.25">
      <c r="A4495" s="46" t="str">
        <f t="shared" si="160"/>
        <v>0001198872157654000215</v>
      </c>
      <c r="B4495" s="41" t="s">
        <v>2643</v>
      </c>
      <c r="C4495" s="41" t="s">
        <v>119</v>
      </c>
      <c r="D4495" s="41" t="s">
        <v>10330</v>
      </c>
      <c r="E4495" s="54">
        <v>677.6</v>
      </c>
      <c r="F4495" s="42">
        <v>45846.369444444441</v>
      </c>
      <c r="G4495" s="40"/>
      <c r="H4495" s="40"/>
    </row>
    <row r="4496" spans="1:8" x14ac:dyDescent="0.25">
      <c r="A4496" s="46" t="str">
        <f t="shared" si="160"/>
        <v>0002083704359325000116</v>
      </c>
      <c r="B4496" s="41" t="s">
        <v>14127</v>
      </c>
      <c r="C4496" s="41" t="s">
        <v>587</v>
      </c>
      <c r="D4496" s="41" t="s">
        <v>10328</v>
      </c>
      <c r="E4496" s="54">
        <v>7500</v>
      </c>
      <c r="F4496" s="42">
        <v>45846.371527777781</v>
      </c>
      <c r="G4496" s="40"/>
      <c r="H4496" s="40"/>
    </row>
    <row r="4497" spans="1:8" x14ac:dyDescent="0.25">
      <c r="A4497" s="46" t="str">
        <f t="shared" si="160"/>
        <v>0000639915491115000101</v>
      </c>
      <c r="B4497" s="41" t="s">
        <v>2635</v>
      </c>
      <c r="C4497" s="41" t="s">
        <v>117</v>
      </c>
      <c r="D4497" s="41" t="s">
        <v>4760</v>
      </c>
      <c r="E4497" s="54">
        <v>3093</v>
      </c>
      <c r="F4497" s="42">
        <v>45846.374305555553</v>
      </c>
      <c r="G4497" s="40"/>
      <c r="H4497" s="40"/>
    </row>
    <row r="4498" spans="1:8" x14ac:dyDescent="0.25">
      <c r="A4498" s="46" t="str">
        <f t="shared" si="160"/>
        <v>0000492422772012000177</v>
      </c>
      <c r="B4498" s="41" t="s">
        <v>2645</v>
      </c>
      <c r="C4498" s="41" t="s">
        <v>124</v>
      </c>
      <c r="D4498" s="41" t="s">
        <v>12443</v>
      </c>
      <c r="E4498" s="54">
        <v>4000</v>
      </c>
      <c r="F4498" s="42">
        <v>45846.378472222219</v>
      </c>
      <c r="G4498" s="40"/>
      <c r="H4498" s="40"/>
    </row>
    <row r="4499" spans="1:8" x14ac:dyDescent="0.25">
      <c r="A4499" s="46" t="str">
        <f t="shared" si="160"/>
        <v>0096735933641663000144</v>
      </c>
      <c r="B4499" s="41" t="s">
        <v>14128</v>
      </c>
      <c r="C4499" s="41" t="s">
        <v>1437</v>
      </c>
      <c r="D4499" s="41" t="s">
        <v>5826</v>
      </c>
      <c r="E4499" s="54">
        <v>1500</v>
      </c>
      <c r="F4499" s="42">
        <v>45846.379861111112</v>
      </c>
      <c r="G4499" s="40"/>
      <c r="H4499" s="40"/>
    </row>
    <row r="4500" spans="1:8" x14ac:dyDescent="0.25">
      <c r="A4500" s="46" t="str">
        <f t="shared" si="160"/>
        <v>0000024336581531000162</v>
      </c>
      <c r="B4500" s="41" t="s">
        <v>14129</v>
      </c>
      <c r="C4500" s="41" t="s">
        <v>1732</v>
      </c>
      <c r="D4500" s="41" t="s">
        <v>8727</v>
      </c>
      <c r="E4500" s="54">
        <v>167034.31</v>
      </c>
      <c r="F4500" s="42">
        <v>45846.380555555559</v>
      </c>
      <c r="G4500" s="40"/>
      <c r="H4500" s="40"/>
    </row>
    <row r="4501" spans="1:8" x14ac:dyDescent="0.25">
      <c r="A4501" s="46" t="str">
        <f t="shared" si="160"/>
        <v>0064192564601925000170</v>
      </c>
      <c r="B4501" s="41" t="s">
        <v>14130</v>
      </c>
      <c r="C4501" s="41" t="s">
        <v>1492</v>
      </c>
      <c r="D4501" s="41" t="s">
        <v>10411</v>
      </c>
      <c r="E4501" s="54">
        <v>1830.08</v>
      </c>
      <c r="F4501" s="42">
        <v>45846.39166666667</v>
      </c>
      <c r="G4501" s="40"/>
      <c r="H4501" s="40"/>
    </row>
    <row r="4502" spans="1:8" x14ac:dyDescent="0.25">
      <c r="A4502" s="46" t="str">
        <f t="shared" si="160"/>
        <v>0096736033641663000144</v>
      </c>
      <c r="B4502" s="41" t="s">
        <v>14131</v>
      </c>
      <c r="C4502" s="41" t="s">
        <v>1437</v>
      </c>
      <c r="D4502" s="41" t="s">
        <v>5826</v>
      </c>
      <c r="E4502" s="54">
        <v>1500</v>
      </c>
      <c r="F4502" s="42">
        <v>45846.402777777781</v>
      </c>
      <c r="G4502" s="40"/>
      <c r="H4502" s="40"/>
    </row>
    <row r="4503" spans="1:8" x14ac:dyDescent="0.25">
      <c r="A4503" s="46" t="str">
        <f t="shared" si="160"/>
        <v>0096737333641663000144</v>
      </c>
      <c r="B4503" s="41" t="s">
        <v>14132</v>
      </c>
      <c r="C4503" s="41" t="s">
        <v>1437</v>
      </c>
      <c r="D4503" s="41" t="s">
        <v>5826</v>
      </c>
      <c r="E4503" s="54">
        <v>1500</v>
      </c>
      <c r="F4503" s="42">
        <v>45846.409722222219</v>
      </c>
      <c r="G4503" s="40"/>
      <c r="H4503" s="40"/>
    </row>
    <row r="4504" spans="1:8" x14ac:dyDescent="0.25">
      <c r="A4504" s="46" t="str">
        <f t="shared" si="160"/>
        <v>ADTO 30.06.202500028986000612</v>
      </c>
      <c r="B4504" s="41" t="s">
        <v>14133</v>
      </c>
      <c r="C4504" s="41" t="s">
        <v>1011</v>
      </c>
      <c r="D4504" s="41" t="s">
        <v>5202</v>
      </c>
      <c r="E4504" s="54">
        <v>774.48</v>
      </c>
      <c r="F4504" s="42">
        <v>45846.416666666664</v>
      </c>
      <c r="G4504" s="40"/>
      <c r="H4504" s="40"/>
    </row>
    <row r="4505" spans="1:8" x14ac:dyDescent="0.25">
      <c r="A4505" s="46" t="str">
        <f t="shared" si="160"/>
        <v>DESP#000058537342</v>
      </c>
      <c r="B4505" s="41" t="s">
        <v>14134</v>
      </c>
      <c r="C4505" s="41"/>
      <c r="D4505" s="41" t="s">
        <v>11473</v>
      </c>
      <c r="E4505" s="54">
        <v>370</v>
      </c>
      <c r="F4505" s="42">
        <v>45846.416666666664</v>
      </c>
      <c r="G4505" s="40"/>
      <c r="H4505" s="40"/>
    </row>
    <row r="4506" spans="1:8" x14ac:dyDescent="0.25">
      <c r="A4506" s="46" t="str">
        <f t="shared" si="160"/>
        <v>DESP#000058537355</v>
      </c>
      <c r="B4506" s="41" t="s">
        <v>14135</v>
      </c>
      <c r="C4506" s="41"/>
      <c r="D4506" s="41" t="s">
        <v>14136</v>
      </c>
      <c r="E4506" s="54">
        <v>563</v>
      </c>
      <c r="F4506" s="42">
        <v>45846.416666666664</v>
      </c>
      <c r="G4506" s="40"/>
      <c r="H4506" s="40"/>
    </row>
    <row r="4507" spans="1:8" x14ac:dyDescent="0.25">
      <c r="A4507" s="46" t="str">
        <f t="shared" si="160"/>
        <v>DESP#000058537415</v>
      </c>
      <c r="B4507" s="41" t="s">
        <v>14137</v>
      </c>
      <c r="C4507" s="41"/>
      <c r="D4507" s="41" t="s">
        <v>11473</v>
      </c>
      <c r="E4507" s="54">
        <v>124.45</v>
      </c>
      <c r="F4507" s="42">
        <v>45846.416666666664</v>
      </c>
      <c r="G4507" s="40"/>
      <c r="H4507" s="40"/>
    </row>
    <row r="4508" spans="1:8" x14ac:dyDescent="0.25">
      <c r="A4508" s="46" t="str">
        <f t="shared" si="160"/>
        <v>DESP#000058544903</v>
      </c>
      <c r="B4508" s="41" t="s">
        <v>14138</v>
      </c>
      <c r="C4508" s="41"/>
      <c r="D4508" s="41" t="s">
        <v>11591</v>
      </c>
      <c r="E4508" s="54">
        <v>85.6</v>
      </c>
      <c r="F4508" s="42">
        <v>45846.416666666664</v>
      </c>
      <c r="G4508" s="40"/>
      <c r="H4508" s="40"/>
    </row>
    <row r="4509" spans="1:8" x14ac:dyDescent="0.25">
      <c r="A4509" s="46" t="str">
        <f t="shared" si="160"/>
        <v>DESP#000058544924</v>
      </c>
      <c r="B4509" s="41" t="s">
        <v>14139</v>
      </c>
      <c r="C4509" s="41"/>
      <c r="D4509" s="41" t="s">
        <v>12131</v>
      </c>
      <c r="E4509" s="54">
        <v>409.64</v>
      </c>
      <c r="F4509" s="42">
        <v>45846.416666666664</v>
      </c>
      <c r="G4509" s="40"/>
      <c r="H4509" s="40"/>
    </row>
    <row r="4510" spans="1:8" x14ac:dyDescent="0.25">
      <c r="A4510" s="46" t="str">
        <f t="shared" si="160"/>
        <v>DESP#000058604009</v>
      </c>
      <c r="B4510" s="41" t="s">
        <v>14140</v>
      </c>
      <c r="C4510" s="41"/>
      <c r="D4510" s="41" t="s">
        <v>12583</v>
      </c>
      <c r="E4510" s="54">
        <v>432.66</v>
      </c>
      <c r="F4510" s="42">
        <v>45846.416666666664</v>
      </c>
      <c r="G4510" s="40"/>
      <c r="H4510" s="40"/>
    </row>
    <row r="4511" spans="1:8" x14ac:dyDescent="0.25">
      <c r="A4511" s="46" t="str">
        <f t="shared" si="160"/>
        <v>ADTO#000058546125</v>
      </c>
      <c r="B4511" s="41" t="s">
        <v>14141</v>
      </c>
      <c r="C4511" s="41"/>
      <c r="D4511" s="41" t="s">
        <v>14142</v>
      </c>
      <c r="E4511" s="54">
        <v>185</v>
      </c>
      <c r="F4511" s="42">
        <v>45846.418055555558</v>
      </c>
      <c r="G4511" s="40"/>
      <c r="H4511" s="40"/>
    </row>
    <row r="4512" spans="1:8" x14ac:dyDescent="0.25">
      <c r="A4512" s="46" t="str">
        <f t="shared" si="160"/>
        <v>0096737733641663000144</v>
      </c>
      <c r="B4512" s="41" t="s">
        <v>14143</v>
      </c>
      <c r="C4512" s="41" t="s">
        <v>1437</v>
      </c>
      <c r="D4512" s="41" t="s">
        <v>5826</v>
      </c>
      <c r="E4512" s="54">
        <v>1500</v>
      </c>
      <c r="F4512" s="42">
        <v>45846.426388888889</v>
      </c>
      <c r="G4512" s="40"/>
      <c r="H4512" s="40"/>
    </row>
    <row r="4513" spans="1:8" x14ac:dyDescent="0.25">
      <c r="A4513" s="46" t="str">
        <f t="shared" si="160"/>
        <v>0096737833641663000144</v>
      </c>
      <c r="B4513" s="41" t="s">
        <v>14144</v>
      </c>
      <c r="C4513" s="41" t="s">
        <v>1437</v>
      </c>
      <c r="D4513" s="41" t="s">
        <v>5826</v>
      </c>
      <c r="E4513" s="54">
        <v>1500</v>
      </c>
      <c r="F4513" s="42">
        <v>45846.431944444441</v>
      </c>
      <c r="G4513" s="40"/>
      <c r="H4513" s="40"/>
    </row>
    <row r="4514" spans="1:8" x14ac:dyDescent="0.25">
      <c r="A4514" s="46" t="str">
        <f t="shared" si="160"/>
        <v>0096738333641663000144</v>
      </c>
      <c r="B4514" s="41" t="s">
        <v>14145</v>
      </c>
      <c r="C4514" s="41" t="s">
        <v>1437</v>
      </c>
      <c r="D4514" s="41" t="s">
        <v>5826</v>
      </c>
      <c r="E4514" s="54">
        <v>1500</v>
      </c>
      <c r="F4514" s="42">
        <v>45846.458333333336</v>
      </c>
      <c r="G4514" s="40"/>
      <c r="H4514" s="40"/>
    </row>
    <row r="4515" spans="1:8" x14ac:dyDescent="0.25">
      <c r="A4515" s="46" t="str">
        <f t="shared" si="160"/>
        <v>9650408403034433000156</v>
      </c>
      <c r="B4515" s="41" t="s">
        <v>14146</v>
      </c>
      <c r="C4515" s="41" t="s">
        <v>4122</v>
      </c>
      <c r="D4515" s="41" t="s">
        <v>4123</v>
      </c>
      <c r="E4515" s="54">
        <v>187.58</v>
      </c>
      <c r="F4515" s="42">
        <v>45846.473611111112</v>
      </c>
      <c r="G4515" s="40"/>
      <c r="H4515" s="40"/>
    </row>
    <row r="4516" spans="1:8" x14ac:dyDescent="0.25">
      <c r="A4516" s="46" t="str">
        <f t="shared" si="160"/>
        <v>0000003950343034000157</v>
      </c>
      <c r="B4516" s="41" t="s">
        <v>342</v>
      </c>
      <c r="C4516" s="41" t="s">
        <v>14147</v>
      </c>
      <c r="D4516" s="41" t="s">
        <v>14148</v>
      </c>
      <c r="E4516" s="54">
        <v>0</v>
      </c>
      <c r="F4516" s="42">
        <v>45846.490972222222</v>
      </c>
      <c r="G4516" s="40"/>
      <c r="H4516" s="40"/>
    </row>
    <row r="4517" spans="1:8" x14ac:dyDescent="0.25">
      <c r="A4517" s="46" t="str">
        <f t="shared" ref="A4517:A4580" si="161">B4517&amp;C4517</f>
        <v>0000007050343034000157</v>
      </c>
      <c r="B4517" s="41" t="s">
        <v>2548</v>
      </c>
      <c r="C4517" s="41" t="s">
        <v>14147</v>
      </c>
      <c r="D4517" s="41" t="s">
        <v>14148</v>
      </c>
      <c r="E4517" s="54">
        <v>2374</v>
      </c>
      <c r="F4517" s="42">
        <v>45846.563194444447</v>
      </c>
      <c r="G4517" s="40"/>
      <c r="H4517" s="40"/>
    </row>
    <row r="4518" spans="1:8" x14ac:dyDescent="0.25">
      <c r="A4518" s="46" t="str">
        <f t="shared" si="161"/>
        <v>0000123714591482000106</v>
      </c>
      <c r="B4518" s="41" t="s">
        <v>11340</v>
      </c>
      <c r="C4518" s="41" t="s">
        <v>7832</v>
      </c>
      <c r="D4518" s="41" t="s">
        <v>7833</v>
      </c>
      <c r="E4518" s="54">
        <v>11079</v>
      </c>
      <c r="F4518" s="42">
        <v>45846.570833333331</v>
      </c>
      <c r="G4518" s="40"/>
      <c r="H4518" s="40"/>
    </row>
    <row r="4519" spans="1:8" x14ac:dyDescent="0.25">
      <c r="A4519" s="46" t="str">
        <f t="shared" si="161"/>
        <v>0001198672157654000215</v>
      </c>
      <c r="B4519" s="41" t="s">
        <v>2642</v>
      </c>
      <c r="C4519" s="41" t="s">
        <v>119</v>
      </c>
      <c r="D4519" s="41" t="s">
        <v>10330</v>
      </c>
      <c r="E4519" s="54">
        <v>677.6</v>
      </c>
      <c r="F4519" s="42">
        <v>45846.606944444444</v>
      </c>
      <c r="G4519" s="40"/>
      <c r="H4519" s="40"/>
    </row>
    <row r="4520" spans="1:8" x14ac:dyDescent="0.25">
      <c r="A4520" s="46" t="str">
        <f t="shared" si="161"/>
        <v>0001198772157654000215</v>
      </c>
      <c r="B4520" s="41" t="s">
        <v>2644</v>
      </c>
      <c r="C4520" s="41" t="s">
        <v>119</v>
      </c>
      <c r="D4520" s="41" t="s">
        <v>10330</v>
      </c>
      <c r="E4520" s="54">
        <v>677.6</v>
      </c>
      <c r="F4520" s="42">
        <v>45846.60833333333</v>
      </c>
      <c r="G4520" s="40"/>
      <c r="H4520" s="40"/>
    </row>
    <row r="4521" spans="1:8" x14ac:dyDescent="0.25">
      <c r="A4521" s="46" t="str">
        <f t="shared" si="161"/>
        <v>0005557623555000107</v>
      </c>
      <c r="B4521" s="41" t="s">
        <v>14149</v>
      </c>
      <c r="C4521" s="41" t="s">
        <v>68</v>
      </c>
      <c r="D4521" s="41" t="s">
        <v>7233</v>
      </c>
      <c r="E4521" s="54">
        <v>0</v>
      </c>
      <c r="F4521" s="42">
        <v>45846.615972222222</v>
      </c>
      <c r="G4521" s="40"/>
      <c r="H4521" s="40"/>
    </row>
    <row r="4522" spans="1:8" x14ac:dyDescent="0.25">
      <c r="A4522" s="46" t="str">
        <f t="shared" si="161"/>
        <v>0001198572157654000215</v>
      </c>
      <c r="B4522" s="41" t="s">
        <v>2641</v>
      </c>
      <c r="C4522" s="41" t="s">
        <v>119</v>
      </c>
      <c r="D4522" s="41" t="s">
        <v>10330</v>
      </c>
      <c r="E4522" s="54">
        <v>677.6</v>
      </c>
      <c r="F4522" s="42">
        <v>45846.625694444447</v>
      </c>
      <c r="G4522" s="40"/>
      <c r="H4522" s="40"/>
    </row>
    <row r="4523" spans="1:8" x14ac:dyDescent="0.25">
      <c r="A4523" s="46" t="str">
        <f t="shared" si="161"/>
        <v>00009249R82895327000133</v>
      </c>
      <c r="B4523" s="41" t="s">
        <v>14150</v>
      </c>
      <c r="C4523" s="41" t="s">
        <v>37</v>
      </c>
      <c r="D4523" s="41" t="s">
        <v>5817</v>
      </c>
      <c r="E4523" s="54">
        <v>53333.33</v>
      </c>
      <c r="F4523" s="42">
        <v>45846.652083333334</v>
      </c>
      <c r="G4523" s="40"/>
      <c r="H4523" s="40"/>
    </row>
    <row r="4524" spans="1:8" x14ac:dyDescent="0.25">
      <c r="A4524" s="46" t="str">
        <f t="shared" si="161"/>
        <v>50438-925040028SELFBOOKING</v>
      </c>
      <c r="B4524" s="41" t="s">
        <v>14151</v>
      </c>
      <c r="C4524" s="41" t="s">
        <v>12603</v>
      </c>
      <c r="D4524" s="41" t="s">
        <v>12604</v>
      </c>
      <c r="E4524" s="54">
        <v>906.79</v>
      </c>
      <c r="F4524" s="42">
        <v>45847.041666666664</v>
      </c>
      <c r="G4524" s="40"/>
      <c r="H4524" s="40"/>
    </row>
    <row r="4525" spans="1:8" x14ac:dyDescent="0.25">
      <c r="A4525" s="46" t="str">
        <f t="shared" si="161"/>
        <v>1932-925040046SELFBOOKING</v>
      </c>
      <c r="B4525" s="41" t="s">
        <v>14152</v>
      </c>
      <c r="C4525" s="41" t="s">
        <v>12603</v>
      </c>
      <c r="D4525" s="41" t="s">
        <v>12604</v>
      </c>
      <c r="E4525" s="54">
        <v>959.93</v>
      </c>
      <c r="F4525" s="42">
        <v>45847.041666666664</v>
      </c>
      <c r="G4525" s="40"/>
      <c r="H4525" s="40"/>
    </row>
    <row r="4526" spans="1:8" x14ac:dyDescent="0.25">
      <c r="A4526" s="46" t="str">
        <f t="shared" si="161"/>
        <v>1446-925040058SELFBOOKING</v>
      </c>
      <c r="B4526" s="41" t="s">
        <v>14153</v>
      </c>
      <c r="C4526" s="41" t="s">
        <v>12603</v>
      </c>
      <c r="D4526" s="41" t="s">
        <v>12604</v>
      </c>
      <c r="E4526" s="54">
        <v>325.52</v>
      </c>
      <c r="F4526" s="42">
        <v>45847.042361111111</v>
      </c>
      <c r="G4526" s="40"/>
      <c r="H4526" s="40"/>
    </row>
    <row r="4527" spans="1:8" x14ac:dyDescent="0.25">
      <c r="A4527" s="46" t="str">
        <f t="shared" si="161"/>
        <v>1916-925040123SELFBOOKING</v>
      </c>
      <c r="B4527" s="41" t="s">
        <v>14154</v>
      </c>
      <c r="C4527" s="41" t="s">
        <v>12603</v>
      </c>
      <c r="D4527" s="41" t="s">
        <v>12604</v>
      </c>
      <c r="E4527" s="54">
        <v>2362.5</v>
      </c>
      <c r="F4527" s="42">
        <v>45847.042361111111</v>
      </c>
      <c r="G4527" s="40"/>
      <c r="H4527" s="40"/>
    </row>
    <row r="4528" spans="1:8" x14ac:dyDescent="0.25">
      <c r="A4528" s="46" t="str">
        <f t="shared" si="161"/>
        <v>DESP#000058421355</v>
      </c>
      <c r="B4528" s="41" t="s">
        <v>14155</v>
      </c>
      <c r="C4528" s="41"/>
      <c r="D4528" s="41" t="s">
        <v>12275</v>
      </c>
      <c r="E4528" s="54">
        <v>282.45999999999998</v>
      </c>
      <c r="F4528" s="42">
        <v>45847.386805555558</v>
      </c>
      <c r="G4528" s="40"/>
      <c r="H4528" s="40"/>
    </row>
    <row r="4529" spans="1:8" x14ac:dyDescent="0.25">
      <c r="A4529" s="46" t="str">
        <f t="shared" si="161"/>
        <v>DESP#000058544553</v>
      </c>
      <c r="B4529" s="41" t="s">
        <v>14156</v>
      </c>
      <c r="C4529" s="41"/>
      <c r="D4529" s="41" t="s">
        <v>12136</v>
      </c>
      <c r="E4529" s="54">
        <v>160.91</v>
      </c>
      <c r="F4529" s="42">
        <v>45847.386805555558</v>
      </c>
      <c r="G4529" s="40"/>
      <c r="H4529" s="40"/>
    </row>
    <row r="4530" spans="1:8" x14ac:dyDescent="0.25">
      <c r="A4530" s="46" t="str">
        <f t="shared" si="161"/>
        <v>DESP#000058546303</v>
      </c>
      <c r="B4530" s="41" t="s">
        <v>14157</v>
      </c>
      <c r="C4530" s="41"/>
      <c r="D4530" s="41" t="s">
        <v>13559</v>
      </c>
      <c r="E4530" s="54">
        <v>637.91999999999996</v>
      </c>
      <c r="F4530" s="42">
        <v>45847.386805555558</v>
      </c>
      <c r="G4530" s="40"/>
      <c r="H4530" s="40"/>
    </row>
    <row r="4531" spans="1:8" x14ac:dyDescent="0.25">
      <c r="A4531" s="46" t="str">
        <f t="shared" si="161"/>
        <v>DESP#000058602184</v>
      </c>
      <c r="B4531" s="41" t="s">
        <v>14158</v>
      </c>
      <c r="C4531" s="41"/>
      <c r="D4531" s="41" t="s">
        <v>12486</v>
      </c>
      <c r="E4531" s="54">
        <v>772.55</v>
      </c>
      <c r="F4531" s="42">
        <v>45847.436111111114</v>
      </c>
      <c r="G4531" s="40"/>
      <c r="H4531" s="40"/>
    </row>
    <row r="4532" spans="1:8" x14ac:dyDescent="0.25">
      <c r="A4532" s="46" t="str">
        <f t="shared" si="161"/>
        <v>DESP#000058620486</v>
      </c>
      <c r="B4532" s="41" t="s">
        <v>14159</v>
      </c>
      <c r="C4532" s="41"/>
      <c r="D4532" s="41" t="s">
        <v>12607</v>
      </c>
      <c r="E4532" s="54">
        <v>241.54</v>
      </c>
      <c r="F4532" s="42">
        <v>45847.436111111114</v>
      </c>
      <c r="G4532" s="40"/>
      <c r="H4532" s="40"/>
    </row>
    <row r="4533" spans="1:8" x14ac:dyDescent="0.25">
      <c r="A4533" s="46" t="str">
        <f t="shared" si="161"/>
        <v>ADTO - 28/07/202536444673000188</v>
      </c>
      <c r="B4533" s="41" t="s">
        <v>14160</v>
      </c>
      <c r="C4533" s="41" t="s">
        <v>10460</v>
      </c>
      <c r="D4533" s="41" t="s">
        <v>10461</v>
      </c>
      <c r="E4533" s="54">
        <v>9240</v>
      </c>
      <c r="F4533" s="42">
        <v>45847.468055555553</v>
      </c>
      <c r="G4533" s="40"/>
      <c r="H4533" s="40"/>
    </row>
    <row r="4534" spans="1:8" x14ac:dyDescent="0.25">
      <c r="A4534" s="46" t="str">
        <f t="shared" si="161"/>
        <v>DESP#000058421906</v>
      </c>
      <c r="B4534" s="41" t="s">
        <v>14161</v>
      </c>
      <c r="C4534" s="41"/>
      <c r="D4534" s="41" t="s">
        <v>12519</v>
      </c>
      <c r="E4534" s="54">
        <v>223.24</v>
      </c>
      <c r="F4534" s="42">
        <v>45847.62777777778</v>
      </c>
      <c r="G4534" s="40"/>
      <c r="H4534" s="40"/>
    </row>
    <row r="4535" spans="1:8" x14ac:dyDescent="0.25">
      <c r="A4535" s="46" t="str">
        <f t="shared" si="161"/>
        <v>DESP#000058545824</v>
      </c>
      <c r="B4535" s="41" t="s">
        <v>14162</v>
      </c>
      <c r="C4535" s="41"/>
      <c r="D4535" s="41" t="s">
        <v>13652</v>
      </c>
      <c r="E4535" s="54">
        <v>0</v>
      </c>
      <c r="F4535" s="42">
        <v>45847.62777777778</v>
      </c>
      <c r="G4535" s="40"/>
      <c r="H4535" s="40"/>
    </row>
    <row r="4536" spans="1:8" x14ac:dyDescent="0.25">
      <c r="A4536" s="46" t="str">
        <f t="shared" si="161"/>
        <v>DESP#000058620414</v>
      </c>
      <c r="B4536" s="41" t="s">
        <v>14163</v>
      </c>
      <c r="C4536" s="41"/>
      <c r="D4536" s="41" t="s">
        <v>12415</v>
      </c>
      <c r="E4536" s="54">
        <v>201.97</v>
      </c>
      <c r="F4536" s="42">
        <v>45847.62777777778</v>
      </c>
      <c r="G4536" s="40"/>
      <c r="H4536" s="40"/>
    </row>
    <row r="4537" spans="1:8" x14ac:dyDescent="0.25">
      <c r="A4537" s="46" t="str">
        <f t="shared" si="161"/>
        <v>DESP#000058620437</v>
      </c>
      <c r="B4537" s="41" t="s">
        <v>14164</v>
      </c>
      <c r="C4537" s="41"/>
      <c r="D4537" s="41" t="s">
        <v>12415</v>
      </c>
      <c r="E4537" s="54">
        <v>147.36000000000001</v>
      </c>
      <c r="F4537" s="42">
        <v>45847.62777777778</v>
      </c>
      <c r="G4537" s="40"/>
      <c r="H4537" s="40"/>
    </row>
    <row r="4538" spans="1:8" x14ac:dyDescent="0.25">
      <c r="A4538" s="46" t="str">
        <f t="shared" si="161"/>
        <v>02281-1025040025SELFBOOKING</v>
      </c>
      <c r="B4538" s="41" t="s">
        <v>14165</v>
      </c>
      <c r="C4538" s="41" t="s">
        <v>12603</v>
      </c>
      <c r="D4538" s="41" t="s">
        <v>12604</v>
      </c>
      <c r="E4538" s="54">
        <v>746.11</v>
      </c>
      <c r="F4538" s="42">
        <v>45848.041666666664</v>
      </c>
      <c r="G4538" s="40"/>
      <c r="H4538" s="40"/>
    </row>
    <row r="4539" spans="1:8" x14ac:dyDescent="0.25">
      <c r="A4539" s="46" t="str">
        <f t="shared" si="161"/>
        <v>1885-1025040041SELFBOOKING</v>
      </c>
      <c r="B4539" s="41" t="s">
        <v>14166</v>
      </c>
      <c r="C4539" s="41" t="s">
        <v>12603</v>
      </c>
      <c r="D4539" s="41" t="s">
        <v>12604</v>
      </c>
      <c r="E4539" s="54">
        <v>719.82</v>
      </c>
      <c r="F4539" s="42">
        <v>45848.041666666664</v>
      </c>
      <c r="G4539" s="40"/>
      <c r="H4539" s="40"/>
    </row>
    <row r="4540" spans="1:8" x14ac:dyDescent="0.25">
      <c r="A4540" s="46" t="str">
        <f t="shared" si="161"/>
        <v>2092-1025040051SELFBOOKING</v>
      </c>
      <c r="B4540" s="41" t="s">
        <v>14167</v>
      </c>
      <c r="C4540" s="41" t="s">
        <v>12603</v>
      </c>
      <c r="D4540" s="41" t="s">
        <v>12604</v>
      </c>
      <c r="E4540" s="54">
        <v>768.82</v>
      </c>
      <c r="F4540" s="42">
        <v>45848.041666666664</v>
      </c>
      <c r="G4540" s="40"/>
      <c r="H4540" s="40"/>
    </row>
    <row r="4541" spans="1:8" x14ac:dyDescent="0.25">
      <c r="A4541" s="46" t="str">
        <f t="shared" si="161"/>
        <v>2092-1025040102SELFBOOKING</v>
      </c>
      <c r="B4541" s="41" t="s">
        <v>14168</v>
      </c>
      <c r="C4541" s="41" t="s">
        <v>12603</v>
      </c>
      <c r="D4541" s="41" t="s">
        <v>12604</v>
      </c>
      <c r="E4541" s="54">
        <v>752.01</v>
      </c>
      <c r="F4541" s="42">
        <v>45848.042361111111</v>
      </c>
      <c r="G4541" s="40"/>
      <c r="H4541" s="40"/>
    </row>
    <row r="4542" spans="1:8" x14ac:dyDescent="0.25">
      <c r="A4542" s="46" t="str">
        <f t="shared" si="161"/>
        <v>2092-1025040116SELFBOOKING</v>
      </c>
      <c r="B4542" s="41" t="s">
        <v>14169</v>
      </c>
      <c r="C4542" s="41" t="s">
        <v>12603</v>
      </c>
      <c r="D4542" s="41" t="s">
        <v>12604</v>
      </c>
      <c r="E4542" s="54">
        <v>707.25</v>
      </c>
      <c r="F4542" s="42">
        <v>45848.042361111111</v>
      </c>
      <c r="G4542" s="40"/>
      <c r="H4542" s="40"/>
    </row>
    <row r="4543" spans="1:8" x14ac:dyDescent="0.25">
      <c r="A4543" s="46" t="str">
        <f t="shared" si="161"/>
        <v>1885-1025040126SELFBOOKING</v>
      </c>
      <c r="B4543" s="41" t="s">
        <v>14170</v>
      </c>
      <c r="C4543" s="41" t="s">
        <v>12603</v>
      </c>
      <c r="D4543" s="41" t="s">
        <v>12604</v>
      </c>
      <c r="E4543" s="54">
        <v>518.66999999999996</v>
      </c>
      <c r="F4543" s="42">
        <v>45848.042361111111</v>
      </c>
      <c r="G4543" s="40"/>
      <c r="H4543" s="40"/>
    </row>
    <row r="4544" spans="1:8" x14ac:dyDescent="0.25">
      <c r="A4544" s="46" t="str">
        <f t="shared" si="161"/>
        <v>02281-1025040137SELFBOOKING</v>
      </c>
      <c r="B4544" s="41" t="s">
        <v>14171</v>
      </c>
      <c r="C4544" s="41" t="s">
        <v>12603</v>
      </c>
      <c r="D4544" s="41" t="s">
        <v>12604</v>
      </c>
      <c r="E4544" s="54">
        <v>1634.85</v>
      </c>
      <c r="F4544" s="42">
        <v>45848.042361111111</v>
      </c>
      <c r="G4544" s="40"/>
      <c r="H4544" s="40"/>
    </row>
    <row r="4545" spans="1:8" x14ac:dyDescent="0.25">
      <c r="A4545" s="46" t="str">
        <f t="shared" si="161"/>
        <v>02281-1025040146SELFBOOKING</v>
      </c>
      <c r="B4545" s="41" t="s">
        <v>14172</v>
      </c>
      <c r="C4545" s="41" t="s">
        <v>12603</v>
      </c>
      <c r="D4545" s="41" t="s">
        <v>12604</v>
      </c>
      <c r="E4545" s="54">
        <v>740.85</v>
      </c>
      <c r="F4545" s="42">
        <v>45848.042361111111</v>
      </c>
      <c r="G4545" s="40"/>
      <c r="H4545" s="40"/>
    </row>
    <row r="4546" spans="1:8" x14ac:dyDescent="0.25">
      <c r="A4546" s="46" t="str">
        <f t="shared" si="161"/>
        <v>02281-1025040156SELFBOOKING</v>
      </c>
      <c r="B4546" s="41" t="s">
        <v>14173</v>
      </c>
      <c r="C4546" s="41" t="s">
        <v>12603</v>
      </c>
      <c r="D4546" s="41" t="s">
        <v>12604</v>
      </c>
      <c r="E4546" s="54">
        <v>915.85</v>
      </c>
      <c r="F4546" s="42">
        <v>45848.042361111111</v>
      </c>
      <c r="G4546" s="40"/>
      <c r="H4546" s="40"/>
    </row>
    <row r="4547" spans="1:8" x14ac:dyDescent="0.25">
      <c r="A4547" s="46" t="str">
        <f t="shared" si="161"/>
        <v>1848-1025040206SELFBOOKING</v>
      </c>
      <c r="B4547" s="41" t="s">
        <v>14174</v>
      </c>
      <c r="C4547" s="41" t="s">
        <v>12603</v>
      </c>
      <c r="D4547" s="41" t="s">
        <v>12604</v>
      </c>
      <c r="E4547" s="54">
        <v>558.61</v>
      </c>
      <c r="F4547" s="42">
        <v>45848.043055555558</v>
      </c>
      <c r="G4547" s="40"/>
      <c r="H4547" s="40"/>
    </row>
    <row r="4548" spans="1:8" x14ac:dyDescent="0.25">
      <c r="A4548" s="46" t="str">
        <f t="shared" si="161"/>
        <v>1826-1025040218SELFBOOKING</v>
      </c>
      <c r="B4548" s="41" t="s">
        <v>14175</v>
      </c>
      <c r="C4548" s="41" t="s">
        <v>12603</v>
      </c>
      <c r="D4548" s="41" t="s">
        <v>12604</v>
      </c>
      <c r="E4548" s="54">
        <v>1522.63</v>
      </c>
      <c r="F4548" s="42">
        <v>45848.043055555558</v>
      </c>
      <c r="G4548" s="40"/>
      <c r="H4548" s="40"/>
    </row>
    <row r="4549" spans="1:8" x14ac:dyDescent="0.25">
      <c r="A4549" s="46" t="str">
        <f t="shared" si="161"/>
        <v>2391-1025040230SELFBOOKING</v>
      </c>
      <c r="B4549" s="41" t="s">
        <v>14176</v>
      </c>
      <c r="C4549" s="41" t="s">
        <v>12603</v>
      </c>
      <c r="D4549" s="41" t="s">
        <v>12604</v>
      </c>
      <c r="E4549" s="54">
        <v>2615.2800000000002</v>
      </c>
      <c r="F4549" s="42">
        <v>45848.043055555558</v>
      </c>
      <c r="G4549" s="40"/>
      <c r="H4549" s="40"/>
    </row>
    <row r="4550" spans="1:8" x14ac:dyDescent="0.25">
      <c r="A4550" s="46" t="str">
        <f t="shared" si="161"/>
        <v>1270-1025040251SELFBOOKING</v>
      </c>
      <c r="B4550" s="41" t="s">
        <v>14177</v>
      </c>
      <c r="C4550" s="41" t="s">
        <v>12603</v>
      </c>
      <c r="D4550" s="41" t="s">
        <v>12604</v>
      </c>
      <c r="E4550" s="54">
        <v>3256.05</v>
      </c>
      <c r="F4550" s="42">
        <v>45848.043055555558</v>
      </c>
      <c r="G4550" s="40"/>
      <c r="H4550" s="40"/>
    </row>
    <row r="4551" spans="1:8" x14ac:dyDescent="0.25">
      <c r="A4551" s="46" t="str">
        <f t="shared" si="161"/>
        <v>2088-1025040305SELFBOOKING</v>
      </c>
      <c r="B4551" s="41" t="s">
        <v>14178</v>
      </c>
      <c r="C4551" s="41" t="s">
        <v>12603</v>
      </c>
      <c r="D4551" s="41" t="s">
        <v>12604</v>
      </c>
      <c r="E4551" s="54">
        <v>2713.55</v>
      </c>
      <c r="F4551" s="42">
        <v>45848.043749999997</v>
      </c>
      <c r="G4551" s="40"/>
      <c r="H4551" s="40"/>
    </row>
    <row r="4552" spans="1:8" x14ac:dyDescent="0.25">
      <c r="A4552" s="46" t="str">
        <f t="shared" si="161"/>
        <v>0004931900001180000126</v>
      </c>
      <c r="B4552" s="41" t="s">
        <v>2682</v>
      </c>
      <c r="C4552" s="41" t="s">
        <v>60</v>
      </c>
      <c r="D4552" s="41" t="s">
        <v>11054</v>
      </c>
      <c r="E4552" s="54">
        <v>18994.97</v>
      </c>
      <c r="F4552" s="42">
        <v>45848.376388888886</v>
      </c>
      <c r="G4552" s="40"/>
      <c r="H4552" s="40"/>
    </row>
    <row r="4553" spans="1:8" x14ac:dyDescent="0.25">
      <c r="A4553" s="46" t="str">
        <f t="shared" si="161"/>
        <v>0000290321356354000143</v>
      </c>
      <c r="B4553" s="41" t="s">
        <v>2647</v>
      </c>
      <c r="C4553" s="41" t="s">
        <v>80</v>
      </c>
      <c r="D4553" s="41" t="s">
        <v>8227</v>
      </c>
      <c r="E4553" s="54">
        <v>3118.52</v>
      </c>
      <c r="F4553" s="42">
        <v>45848.436805555553</v>
      </c>
      <c r="G4553" s="40"/>
      <c r="H4553" s="40"/>
    </row>
    <row r="4554" spans="1:8" x14ac:dyDescent="0.25">
      <c r="A4554" s="46" t="str">
        <f t="shared" si="161"/>
        <v>0005577857623555000107</v>
      </c>
      <c r="B4554" s="41" t="s">
        <v>2652</v>
      </c>
      <c r="C4554" s="41" t="s">
        <v>68</v>
      </c>
      <c r="D4554" s="41" t="s">
        <v>7233</v>
      </c>
      <c r="E4554" s="54">
        <v>27750</v>
      </c>
      <c r="F4554" s="42">
        <v>45848.439583333333</v>
      </c>
      <c r="G4554" s="40"/>
      <c r="H4554" s="40"/>
    </row>
    <row r="4555" spans="1:8" x14ac:dyDescent="0.25">
      <c r="A4555" s="46" t="str">
        <f t="shared" si="161"/>
        <v>0005578057623555000107</v>
      </c>
      <c r="B4555" s="41" t="s">
        <v>2650</v>
      </c>
      <c r="C4555" s="41" t="s">
        <v>68</v>
      </c>
      <c r="D4555" s="41" t="s">
        <v>7233</v>
      </c>
      <c r="E4555" s="54">
        <v>27750</v>
      </c>
      <c r="F4555" s="42">
        <v>45848.440972222219</v>
      </c>
      <c r="G4555" s="40"/>
      <c r="H4555" s="40"/>
    </row>
    <row r="4556" spans="1:8" x14ac:dyDescent="0.25">
      <c r="A4556" s="46" t="str">
        <f t="shared" si="161"/>
        <v>0005577957623555000107</v>
      </c>
      <c r="B4556" s="41" t="s">
        <v>2651</v>
      </c>
      <c r="C4556" s="41" t="s">
        <v>68</v>
      </c>
      <c r="D4556" s="41" t="s">
        <v>7233</v>
      </c>
      <c r="E4556" s="54">
        <v>27750</v>
      </c>
      <c r="F4556" s="42">
        <v>45848.445138888892</v>
      </c>
      <c r="G4556" s="40"/>
      <c r="H4556" s="40"/>
    </row>
    <row r="4557" spans="1:8" x14ac:dyDescent="0.25">
      <c r="A4557" s="46" t="str">
        <f t="shared" si="161"/>
        <v>0005577757623555000107</v>
      </c>
      <c r="B4557" s="41" t="s">
        <v>2649</v>
      </c>
      <c r="C4557" s="41" t="s">
        <v>68</v>
      </c>
      <c r="D4557" s="41" t="s">
        <v>7233</v>
      </c>
      <c r="E4557" s="54">
        <v>27750</v>
      </c>
      <c r="F4557" s="42">
        <v>45848.447222222225</v>
      </c>
      <c r="G4557" s="40"/>
      <c r="H4557" s="40"/>
    </row>
    <row r="4558" spans="1:8" x14ac:dyDescent="0.25">
      <c r="A4558" s="46" t="str">
        <f t="shared" si="161"/>
        <v>0000456701933257000169</v>
      </c>
      <c r="B4558" s="41" t="s">
        <v>2654</v>
      </c>
      <c r="C4558" s="41" t="s">
        <v>95</v>
      </c>
      <c r="D4558" s="41" t="s">
        <v>5846</v>
      </c>
      <c r="E4558" s="54">
        <v>6450</v>
      </c>
      <c r="F4558" s="42">
        <v>45848.453472222223</v>
      </c>
      <c r="G4558" s="40"/>
      <c r="H4558" s="40"/>
    </row>
    <row r="4559" spans="1:8" x14ac:dyDescent="0.25">
      <c r="A4559" s="46" t="str">
        <f t="shared" si="161"/>
        <v>0012976301092686002366</v>
      </c>
      <c r="B4559" s="41" t="s">
        <v>2623</v>
      </c>
      <c r="C4559" s="41" t="s">
        <v>179</v>
      </c>
      <c r="D4559" s="41" t="s">
        <v>6724</v>
      </c>
      <c r="E4559" s="54">
        <v>29368.98</v>
      </c>
      <c r="F4559" s="42">
        <v>45848.459722222222</v>
      </c>
      <c r="G4559" s="40"/>
      <c r="H4559" s="40"/>
    </row>
    <row r="4560" spans="1:8" x14ac:dyDescent="0.25">
      <c r="A4560" s="46" t="str">
        <f t="shared" si="161"/>
        <v>0006612959456277000176</v>
      </c>
      <c r="B4560" s="41" t="s">
        <v>2672</v>
      </c>
      <c r="C4560" s="41" t="s">
        <v>653</v>
      </c>
      <c r="D4560" s="41" t="s">
        <v>7972</v>
      </c>
      <c r="E4560" s="54">
        <v>440529.53</v>
      </c>
      <c r="F4560" s="42">
        <v>45848.568749999999</v>
      </c>
      <c r="G4560" s="40"/>
      <c r="H4560" s="40"/>
    </row>
    <row r="4561" spans="1:8" x14ac:dyDescent="0.25">
      <c r="A4561" s="46" t="str">
        <f t="shared" si="161"/>
        <v>DESP#000058537388</v>
      </c>
      <c r="B4561" s="41" t="s">
        <v>14179</v>
      </c>
      <c r="C4561" s="41"/>
      <c r="D4561" s="41" t="s">
        <v>12480</v>
      </c>
      <c r="E4561" s="54">
        <v>0</v>
      </c>
      <c r="F4561" s="42">
        <v>45848.588888888888</v>
      </c>
      <c r="G4561" s="40"/>
      <c r="H4561" s="40"/>
    </row>
    <row r="4562" spans="1:8" x14ac:dyDescent="0.25">
      <c r="A4562" s="46" t="str">
        <f t="shared" si="161"/>
        <v>DESP#000058545789</v>
      </c>
      <c r="B4562" s="41" t="s">
        <v>14180</v>
      </c>
      <c r="C4562" s="41"/>
      <c r="D4562" s="41" t="s">
        <v>12459</v>
      </c>
      <c r="E4562" s="54">
        <v>360.25</v>
      </c>
      <c r="F4562" s="42">
        <v>45848.588888888888</v>
      </c>
      <c r="G4562" s="40"/>
      <c r="H4562" s="40"/>
    </row>
    <row r="4563" spans="1:8" x14ac:dyDescent="0.25">
      <c r="A4563" s="46" t="str">
        <f t="shared" si="161"/>
        <v>DESP#000058602890</v>
      </c>
      <c r="B4563" s="41" t="s">
        <v>14181</v>
      </c>
      <c r="C4563" s="41"/>
      <c r="D4563" s="41" t="s">
        <v>12467</v>
      </c>
      <c r="E4563" s="54">
        <v>13277.34</v>
      </c>
      <c r="F4563" s="42">
        <v>45848.588888888888</v>
      </c>
      <c r="G4563" s="40"/>
      <c r="H4563" s="40"/>
    </row>
    <row r="4564" spans="1:8" x14ac:dyDescent="0.25">
      <c r="A4564" s="46" t="str">
        <f t="shared" si="161"/>
        <v>DESP#000058620625</v>
      </c>
      <c r="B4564" s="41" t="s">
        <v>14182</v>
      </c>
      <c r="C4564" s="41"/>
      <c r="D4564" s="41" t="s">
        <v>12736</v>
      </c>
      <c r="E4564" s="54">
        <v>13.9</v>
      </c>
      <c r="F4564" s="42">
        <v>45848.588888888888</v>
      </c>
      <c r="G4564" s="40"/>
      <c r="H4564" s="40"/>
    </row>
    <row r="4565" spans="1:8" x14ac:dyDescent="0.25">
      <c r="A4565" s="46" t="str">
        <f t="shared" si="161"/>
        <v>0000126407751071000175</v>
      </c>
      <c r="B4565" s="41" t="s">
        <v>2673</v>
      </c>
      <c r="C4565" s="41" t="s">
        <v>129</v>
      </c>
      <c r="D4565" s="41" t="s">
        <v>9529</v>
      </c>
      <c r="E4565" s="54">
        <v>700</v>
      </c>
      <c r="F4565" s="42">
        <v>45848.60833333333</v>
      </c>
      <c r="G4565" s="40"/>
      <c r="H4565" s="40"/>
    </row>
    <row r="4566" spans="1:8" x14ac:dyDescent="0.25">
      <c r="A4566" s="46" t="str">
        <f t="shared" si="161"/>
        <v>1373408925012398000107</v>
      </c>
      <c r="B4566" s="41" t="s">
        <v>2656</v>
      </c>
      <c r="C4566" s="41" t="s">
        <v>90</v>
      </c>
      <c r="D4566" s="41" t="s">
        <v>6012</v>
      </c>
      <c r="E4566" s="54">
        <v>6731.62</v>
      </c>
      <c r="F4566" s="42">
        <v>45848.652777777781</v>
      </c>
      <c r="G4566" s="40"/>
      <c r="H4566" s="40"/>
    </row>
    <row r="4567" spans="1:8" x14ac:dyDescent="0.25">
      <c r="A4567" s="46" t="str">
        <f t="shared" si="161"/>
        <v>0004931100001180000126</v>
      </c>
      <c r="B4567" s="41" t="s">
        <v>2681</v>
      </c>
      <c r="C4567" s="41" t="s">
        <v>60</v>
      </c>
      <c r="D4567" s="41" t="s">
        <v>11054</v>
      </c>
      <c r="E4567" s="54">
        <v>81500.83</v>
      </c>
      <c r="F4567" s="42">
        <v>45848.65902777778</v>
      </c>
      <c r="G4567" s="40"/>
      <c r="H4567" s="40"/>
    </row>
    <row r="4568" spans="1:8" x14ac:dyDescent="0.25">
      <c r="A4568" s="46" t="str">
        <f t="shared" si="161"/>
        <v>0000459810705673000109</v>
      </c>
      <c r="B4568" s="41" t="s">
        <v>14183</v>
      </c>
      <c r="C4568" s="41" t="s">
        <v>11060</v>
      </c>
      <c r="D4568" s="41" t="s">
        <v>14184</v>
      </c>
      <c r="E4568" s="54">
        <v>262.5</v>
      </c>
      <c r="F4568" s="42">
        <v>45848.692361111112</v>
      </c>
      <c r="G4568" s="40"/>
      <c r="H4568" s="40"/>
    </row>
    <row r="4569" spans="1:8" x14ac:dyDescent="0.25">
      <c r="A4569" s="46" t="str">
        <f t="shared" si="161"/>
        <v>0000071409157955000121</v>
      </c>
      <c r="B4569" s="41" t="s">
        <v>13656</v>
      </c>
      <c r="C4569" s="41" t="s">
        <v>14185</v>
      </c>
      <c r="D4569" s="41" t="s">
        <v>14186</v>
      </c>
      <c r="E4569" s="54">
        <v>0</v>
      </c>
      <c r="F4569" s="42">
        <v>45848.713888888888</v>
      </c>
      <c r="G4569" s="40"/>
      <c r="H4569" s="40"/>
    </row>
    <row r="4570" spans="1:8" x14ac:dyDescent="0.25">
      <c r="A4570" s="46" t="str">
        <f t="shared" si="161"/>
        <v>879-1125040028SELFBOOKING</v>
      </c>
      <c r="B4570" s="41" t="s">
        <v>14187</v>
      </c>
      <c r="C4570" s="41" t="s">
        <v>12603</v>
      </c>
      <c r="D4570" s="41" t="s">
        <v>12604</v>
      </c>
      <c r="E4570" s="54">
        <v>863.85</v>
      </c>
      <c r="F4570" s="42">
        <v>45849.041666666664</v>
      </c>
      <c r="G4570" s="40"/>
      <c r="H4570" s="40"/>
    </row>
    <row r="4571" spans="1:8" x14ac:dyDescent="0.25">
      <c r="A4571" s="46" t="str">
        <f t="shared" si="161"/>
        <v>879-1125040041SELFBOOKING</v>
      </c>
      <c r="B4571" s="41" t="s">
        <v>14188</v>
      </c>
      <c r="C4571" s="41" t="s">
        <v>12603</v>
      </c>
      <c r="D4571" s="41" t="s">
        <v>12604</v>
      </c>
      <c r="E4571" s="54">
        <v>583.92999999999995</v>
      </c>
      <c r="F4571" s="42">
        <v>45849.041666666664</v>
      </c>
      <c r="G4571" s="40"/>
      <c r="H4571" s="40"/>
    </row>
    <row r="4572" spans="1:8" x14ac:dyDescent="0.25">
      <c r="A4572" s="46" t="str">
        <f t="shared" si="161"/>
        <v>1826-1125040050SELFBOOKING</v>
      </c>
      <c r="B4572" s="41" t="s">
        <v>14189</v>
      </c>
      <c r="C4572" s="41" t="s">
        <v>12603</v>
      </c>
      <c r="D4572" s="41" t="s">
        <v>12604</v>
      </c>
      <c r="E4572" s="54">
        <v>1339.8</v>
      </c>
      <c r="F4572" s="42">
        <v>45849.041666666664</v>
      </c>
      <c r="G4572" s="40"/>
      <c r="H4572" s="40"/>
    </row>
    <row r="4573" spans="1:8" x14ac:dyDescent="0.25">
      <c r="A4573" s="46" t="str">
        <f t="shared" si="161"/>
        <v>879-1125040101SELFBOOKING</v>
      </c>
      <c r="B4573" s="41" t="s">
        <v>14190</v>
      </c>
      <c r="C4573" s="41" t="s">
        <v>12603</v>
      </c>
      <c r="D4573" s="41" t="s">
        <v>12604</v>
      </c>
      <c r="E4573" s="54">
        <v>1771.77</v>
      </c>
      <c r="F4573" s="42">
        <v>45849.042361111111</v>
      </c>
      <c r="G4573" s="40"/>
      <c r="H4573" s="40"/>
    </row>
    <row r="4574" spans="1:8" x14ac:dyDescent="0.25">
      <c r="A4574" s="46" t="str">
        <f t="shared" si="161"/>
        <v>1128-1125040111SELFBOOKING</v>
      </c>
      <c r="B4574" s="41" t="s">
        <v>14191</v>
      </c>
      <c r="C4574" s="41" t="s">
        <v>12603</v>
      </c>
      <c r="D4574" s="41" t="s">
        <v>12604</v>
      </c>
      <c r="E4574" s="54">
        <v>5142.84</v>
      </c>
      <c r="F4574" s="42">
        <v>45849.042361111111</v>
      </c>
      <c r="G4574" s="40"/>
      <c r="H4574" s="40"/>
    </row>
    <row r="4575" spans="1:8" x14ac:dyDescent="0.25">
      <c r="A4575" s="46" t="str">
        <f t="shared" si="161"/>
        <v>50438-1125040120SELFBOOKING</v>
      </c>
      <c r="B4575" s="41" t="s">
        <v>14192</v>
      </c>
      <c r="C4575" s="41" t="s">
        <v>12603</v>
      </c>
      <c r="D4575" s="41" t="s">
        <v>12604</v>
      </c>
      <c r="E4575" s="54">
        <v>807.45</v>
      </c>
      <c r="F4575" s="42">
        <v>45849.042361111111</v>
      </c>
      <c r="G4575" s="40"/>
      <c r="H4575" s="40"/>
    </row>
    <row r="4576" spans="1:8" x14ac:dyDescent="0.25">
      <c r="A4576" s="46" t="str">
        <f t="shared" si="161"/>
        <v>413-1125040129SELFBOOKING</v>
      </c>
      <c r="B4576" s="41" t="s">
        <v>14193</v>
      </c>
      <c r="C4576" s="41" t="s">
        <v>12603</v>
      </c>
      <c r="D4576" s="41" t="s">
        <v>12604</v>
      </c>
      <c r="E4576" s="54">
        <v>4097.96</v>
      </c>
      <c r="F4576" s="42">
        <v>45849.042361111111</v>
      </c>
      <c r="G4576" s="40"/>
      <c r="H4576" s="40"/>
    </row>
    <row r="4577" spans="1:8" x14ac:dyDescent="0.25">
      <c r="A4577" s="46" t="str">
        <f t="shared" si="161"/>
        <v>02334-1125040141SELFBOOKING</v>
      </c>
      <c r="B4577" s="41" t="s">
        <v>14194</v>
      </c>
      <c r="C4577" s="41" t="s">
        <v>12603</v>
      </c>
      <c r="D4577" s="41" t="s">
        <v>12604</v>
      </c>
      <c r="E4577" s="54">
        <v>20118.79</v>
      </c>
      <c r="F4577" s="42">
        <v>45849.042361111111</v>
      </c>
      <c r="G4577" s="40"/>
      <c r="H4577" s="40"/>
    </row>
    <row r="4578" spans="1:8" x14ac:dyDescent="0.25">
      <c r="A4578" s="46" t="str">
        <f t="shared" si="161"/>
        <v>50438-1125040150SELFBOOKING</v>
      </c>
      <c r="B4578" s="41" t="s">
        <v>14195</v>
      </c>
      <c r="C4578" s="41" t="s">
        <v>12603</v>
      </c>
      <c r="D4578" s="41" t="s">
        <v>12604</v>
      </c>
      <c r="E4578" s="54">
        <v>44427.38</v>
      </c>
      <c r="F4578" s="42">
        <v>45849.042361111111</v>
      </c>
      <c r="G4578" s="40"/>
      <c r="H4578" s="40"/>
    </row>
    <row r="4579" spans="1:8" x14ac:dyDescent="0.25">
      <c r="A4579" s="46" t="str">
        <f t="shared" si="161"/>
        <v>50439-1125040159SELFBOOKING</v>
      </c>
      <c r="B4579" s="41" t="s">
        <v>14196</v>
      </c>
      <c r="C4579" s="41" t="s">
        <v>12603</v>
      </c>
      <c r="D4579" s="41" t="s">
        <v>12604</v>
      </c>
      <c r="E4579" s="54">
        <v>497.85</v>
      </c>
      <c r="F4579" s="42">
        <v>45849.043055555558</v>
      </c>
      <c r="G4579" s="40"/>
      <c r="H4579" s="40"/>
    </row>
    <row r="4580" spans="1:8" x14ac:dyDescent="0.25">
      <c r="A4580" s="46" t="str">
        <f t="shared" si="161"/>
        <v>50439-1125040208SELFBOOKING</v>
      </c>
      <c r="B4580" s="41" t="s">
        <v>14197</v>
      </c>
      <c r="C4580" s="41" t="s">
        <v>12603</v>
      </c>
      <c r="D4580" s="41" t="s">
        <v>12604</v>
      </c>
      <c r="E4580" s="54">
        <v>842.7</v>
      </c>
      <c r="F4580" s="42">
        <v>45849.043055555558</v>
      </c>
      <c r="G4580" s="40"/>
      <c r="H4580" s="40"/>
    </row>
    <row r="4581" spans="1:8" x14ac:dyDescent="0.25">
      <c r="A4581" s="46" t="str">
        <f t="shared" ref="A4581:A4644" si="162">B4581&amp;C4581</f>
        <v>50439-1125040217SELFBOOKING</v>
      </c>
      <c r="B4581" s="41" t="s">
        <v>14198</v>
      </c>
      <c r="C4581" s="41" t="s">
        <v>12603</v>
      </c>
      <c r="D4581" s="41" t="s">
        <v>12604</v>
      </c>
      <c r="E4581" s="54">
        <v>1057.7</v>
      </c>
      <c r="F4581" s="42">
        <v>45849.043055555558</v>
      </c>
      <c r="G4581" s="40"/>
      <c r="H4581" s="40"/>
    </row>
    <row r="4582" spans="1:8" x14ac:dyDescent="0.25">
      <c r="A4582" s="46" t="str">
        <f t="shared" si="162"/>
        <v>1885-1125040227SELFBOOKING</v>
      </c>
      <c r="B4582" s="41" t="s">
        <v>14199</v>
      </c>
      <c r="C4582" s="41" t="s">
        <v>12603</v>
      </c>
      <c r="D4582" s="41" t="s">
        <v>12604</v>
      </c>
      <c r="E4582" s="54">
        <v>746.11</v>
      </c>
      <c r="F4582" s="42">
        <v>45849.043055555558</v>
      </c>
      <c r="G4582" s="40"/>
      <c r="H4582" s="40"/>
    </row>
    <row r="4583" spans="1:8" x14ac:dyDescent="0.25">
      <c r="A4583" s="46" t="str">
        <f t="shared" si="162"/>
        <v>50439-1125040235SELFBOOKING</v>
      </c>
      <c r="B4583" s="41" t="s">
        <v>14200</v>
      </c>
      <c r="C4583" s="41" t="s">
        <v>12603</v>
      </c>
      <c r="D4583" s="41" t="s">
        <v>12604</v>
      </c>
      <c r="E4583" s="54">
        <v>1271.8499999999999</v>
      </c>
      <c r="F4583" s="42">
        <v>45849.043055555558</v>
      </c>
      <c r="G4583" s="40"/>
      <c r="H4583" s="40"/>
    </row>
    <row r="4584" spans="1:8" x14ac:dyDescent="0.25">
      <c r="A4584" s="46" t="str">
        <f t="shared" si="162"/>
        <v>2317-1125040244SELFBOOKING</v>
      </c>
      <c r="B4584" s="41" t="s">
        <v>14201</v>
      </c>
      <c r="C4584" s="41" t="s">
        <v>12603</v>
      </c>
      <c r="D4584" s="41" t="s">
        <v>12604</v>
      </c>
      <c r="E4584" s="54">
        <v>2926.52</v>
      </c>
      <c r="F4584" s="42">
        <v>45849.043055555558</v>
      </c>
      <c r="G4584" s="40"/>
      <c r="H4584" s="40"/>
    </row>
    <row r="4585" spans="1:8" x14ac:dyDescent="0.25">
      <c r="A4585" s="46" t="str">
        <f t="shared" si="162"/>
        <v>64-1125040254SELFBOOKING</v>
      </c>
      <c r="B4585" s="41" t="s">
        <v>14202</v>
      </c>
      <c r="C4585" s="41" t="s">
        <v>12603</v>
      </c>
      <c r="D4585" s="41" t="s">
        <v>12604</v>
      </c>
      <c r="E4585" s="54">
        <v>3710.67</v>
      </c>
      <c r="F4585" s="42">
        <v>45849.043055555558</v>
      </c>
      <c r="G4585" s="40"/>
      <c r="H4585" s="40"/>
    </row>
    <row r="4586" spans="1:8" x14ac:dyDescent="0.25">
      <c r="A4586" s="46" t="str">
        <f t="shared" si="162"/>
        <v>2131-1125040313SELFBOOKING</v>
      </c>
      <c r="B4586" s="41" t="s">
        <v>14203</v>
      </c>
      <c r="C4586" s="41" t="s">
        <v>12603</v>
      </c>
      <c r="D4586" s="41" t="s">
        <v>12604</v>
      </c>
      <c r="E4586" s="54">
        <v>3586.83</v>
      </c>
      <c r="F4586" s="42">
        <v>45849.043749999997</v>
      </c>
      <c r="G4586" s="40"/>
      <c r="H4586" s="40"/>
    </row>
    <row r="4587" spans="1:8" x14ac:dyDescent="0.25">
      <c r="A4587" s="46" t="str">
        <f t="shared" si="162"/>
        <v>879-1125040325SELFBOOKING</v>
      </c>
      <c r="B4587" s="41" t="s">
        <v>14204</v>
      </c>
      <c r="C4587" s="41" t="s">
        <v>12603</v>
      </c>
      <c r="D4587" s="41" t="s">
        <v>12604</v>
      </c>
      <c r="E4587" s="54">
        <v>1792.56</v>
      </c>
      <c r="F4587" s="42">
        <v>45849.043749999997</v>
      </c>
      <c r="G4587" s="40"/>
      <c r="H4587" s="40"/>
    </row>
    <row r="4588" spans="1:8" x14ac:dyDescent="0.25">
      <c r="A4588" s="46" t="str">
        <f t="shared" si="162"/>
        <v>1270-1125040414SELFBOOKING</v>
      </c>
      <c r="B4588" s="41" t="s">
        <v>14205</v>
      </c>
      <c r="C4588" s="41" t="s">
        <v>12603</v>
      </c>
      <c r="D4588" s="41" t="s">
        <v>12604</v>
      </c>
      <c r="E4588" s="54">
        <v>1698.86</v>
      </c>
      <c r="F4588" s="42">
        <v>45849.044444444444</v>
      </c>
      <c r="G4588" s="40"/>
      <c r="H4588" s="40"/>
    </row>
    <row r="4589" spans="1:8" x14ac:dyDescent="0.25">
      <c r="A4589" s="46" t="str">
        <f t="shared" si="162"/>
        <v>50439-1125040429SELFBOOKING</v>
      </c>
      <c r="B4589" s="41" t="s">
        <v>14206</v>
      </c>
      <c r="C4589" s="41" t="s">
        <v>12603</v>
      </c>
      <c r="D4589" s="41" t="s">
        <v>12604</v>
      </c>
      <c r="E4589" s="54">
        <v>3429</v>
      </c>
      <c r="F4589" s="42">
        <v>45849.044444444444</v>
      </c>
      <c r="G4589" s="40"/>
      <c r="H4589" s="40"/>
    </row>
    <row r="4590" spans="1:8" x14ac:dyDescent="0.25">
      <c r="A4590" s="46" t="str">
        <f t="shared" si="162"/>
        <v>0000449813570097000381</v>
      </c>
      <c r="B4590" s="41" t="s">
        <v>14207</v>
      </c>
      <c r="C4590" s="41" t="s">
        <v>14208</v>
      </c>
      <c r="D4590" s="41" t="s">
        <v>4138</v>
      </c>
      <c r="E4590" s="54">
        <v>2023</v>
      </c>
      <c r="F4590" s="42">
        <v>45849.372916666667</v>
      </c>
      <c r="G4590" s="40"/>
      <c r="H4590" s="40"/>
    </row>
    <row r="4591" spans="1:8" x14ac:dyDescent="0.25">
      <c r="A4591" s="46" t="str">
        <f t="shared" si="162"/>
        <v>0004931800001180000126</v>
      </c>
      <c r="B4591" s="41" t="s">
        <v>2683</v>
      </c>
      <c r="C4591" s="41" t="s">
        <v>60</v>
      </c>
      <c r="D4591" s="41" t="s">
        <v>11054</v>
      </c>
      <c r="E4591" s="54">
        <v>36235.19</v>
      </c>
      <c r="F4591" s="42">
        <v>45849.454861111109</v>
      </c>
      <c r="G4591" s="40"/>
      <c r="H4591" s="40"/>
    </row>
    <row r="4592" spans="1:8" x14ac:dyDescent="0.25">
      <c r="A4592" s="46" t="str">
        <f t="shared" si="162"/>
        <v>0004931000001180000126</v>
      </c>
      <c r="B4592" s="41" t="s">
        <v>2680</v>
      </c>
      <c r="C4592" s="41" t="s">
        <v>60</v>
      </c>
      <c r="D4592" s="41" t="s">
        <v>11054</v>
      </c>
      <c r="E4592" s="54">
        <v>58495.44</v>
      </c>
      <c r="F4592" s="42">
        <v>45849.470138888886</v>
      </c>
      <c r="G4592" s="40"/>
      <c r="H4592" s="40"/>
    </row>
    <row r="4593" spans="1:8" x14ac:dyDescent="0.25">
      <c r="A4593" s="46" t="str">
        <f t="shared" si="162"/>
        <v>0020250708270682000164</v>
      </c>
      <c r="B4593" s="41" t="s">
        <v>2665</v>
      </c>
      <c r="C4593" s="41" t="s">
        <v>195</v>
      </c>
      <c r="D4593" s="41" t="s">
        <v>4634</v>
      </c>
      <c r="E4593" s="54">
        <v>2970031.39</v>
      </c>
      <c r="F4593" s="42">
        <v>45849.476388888892</v>
      </c>
      <c r="G4593" s="40"/>
      <c r="H4593" s="40"/>
    </row>
    <row r="4594" spans="1:8" x14ac:dyDescent="0.25">
      <c r="A4594" s="46" t="str">
        <f t="shared" si="162"/>
        <v>0027569160444437000146</v>
      </c>
      <c r="B4594" s="41" t="s">
        <v>2684</v>
      </c>
      <c r="C4594" s="41" t="s">
        <v>65</v>
      </c>
      <c r="D4594" s="41" t="s">
        <v>7036</v>
      </c>
      <c r="E4594" s="54">
        <v>126602.48</v>
      </c>
      <c r="F4594" s="42">
        <v>45849.507638888892</v>
      </c>
      <c r="G4594" s="40"/>
      <c r="H4594" s="40"/>
    </row>
    <row r="4595" spans="1:8" x14ac:dyDescent="0.25">
      <c r="A4595" s="46" t="str">
        <f t="shared" si="162"/>
        <v>DESP#000058620512</v>
      </c>
      <c r="B4595" s="41" t="s">
        <v>14209</v>
      </c>
      <c r="C4595" s="41"/>
      <c r="D4595" s="41" t="s">
        <v>13648</v>
      </c>
      <c r="E4595" s="54">
        <v>186.59</v>
      </c>
      <c r="F4595" s="42">
        <v>45849.536805555559</v>
      </c>
      <c r="G4595" s="40"/>
      <c r="H4595" s="40"/>
    </row>
    <row r="4596" spans="1:8" x14ac:dyDescent="0.25">
      <c r="A4596" s="46" t="str">
        <f t="shared" si="162"/>
        <v>DESP#000058620531</v>
      </c>
      <c r="B4596" s="41" t="s">
        <v>14210</v>
      </c>
      <c r="C4596" s="41"/>
      <c r="D4596" s="41" t="s">
        <v>13650</v>
      </c>
      <c r="E4596" s="54">
        <v>74.150000000000006</v>
      </c>
      <c r="F4596" s="42">
        <v>45849.536805555559</v>
      </c>
      <c r="G4596" s="40"/>
      <c r="H4596" s="40"/>
    </row>
    <row r="4597" spans="1:8" x14ac:dyDescent="0.25">
      <c r="A4597" s="46" t="str">
        <f t="shared" si="162"/>
        <v>DESP#000058620566</v>
      </c>
      <c r="B4597" s="41" t="s">
        <v>14211</v>
      </c>
      <c r="C4597" s="41"/>
      <c r="D4597" s="41" t="s">
        <v>12357</v>
      </c>
      <c r="E4597" s="54">
        <v>538.51</v>
      </c>
      <c r="F4597" s="42">
        <v>45849.536805555559</v>
      </c>
      <c r="G4597" s="40"/>
      <c r="H4597" s="40"/>
    </row>
    <row r="4598" spans="1:8" x14ac:dyDescent="0.25">
      <c r="A4598" s="46" t="str">
        <f t="shared" si="162"/>
        <v>DESP#000058652216</v>
      </c>
      <c r="B4598" s="41" t="s">
        <v>14212</v>
      </c>
      <c r="C4598" s="41"/>
      <c r="D4598" s="41" t="s">
        <v>11457</v>
      </c>
      <c r="E4598" s="54">
        <v>748.51</v>
      </c>
      <c r="F4598" s="42">
        <v>45849.536805555559</v>
      </c>
      <c r="G4598" s="40"/>
      <c r="H4598" s="40"/>
    </row>
    <row r="4599" spans="1:8" x14ac:dyDescent="0.25">
      <c r="A4599" s="46" t="str">
        <f t="shared" si="162"/>
        <v>DESP#000058652310</v>
      </c>
      <c r="B4599" s="41" t="s">
        <v>14213</v>
      </c>
      <c r="C4599" s="41"/>
      <c r="D4599" s="41" t="s">
        <v>11473</v>
      </c>
      <c r="E4599" s="54">
        <v>124.06</v>
      </c>
      <c r="F4599" s="42">
        <v>45849.536805555559</v>
      </c>
      <c r="G4599" s="40"/>
      <c r="H4599" s="40"/>
    </row>
    <row r="4600" spans="1:8" x14ac:dyDescent="0.25">
      <c r="A4600" s="46" t="str">
        <f t="shared" si="162"/>
        <v>DESP#000058672122</v>
      </c>
      <c r="B4600" s="41" t="s">
        <v>14214</v>
      </c>
      <c r="C4600" s="41"/>
      <c r="D4600" s="41" t="s">
        <v>13746</v>
      </c>
      <c r="E4600" s="54">
        <v>357.53</v>
      </c>
      <c r="F4600" s="42">
        <v>45849.536805555559</v>
      </c>
      <c r="G4600" s="40"/>
      <c r="H4600" s="40"/>
    </row>
    <row r="4601" spans="1:8" x14ac:dyDescent="0.25">
      <c r="A4601" s="46" t="str">
        <f t="shared" si="162"/>
        <v>0049209419427033000140</v>
      </c>
      <c r="B4601" s="41" t="s">
        <v>2618</v>
      </c>
      <c r="C4601" s="41" t="s">
        <v>183</v>
      </c>
      <c r="D4601" s="41" t="s">
        <v>3641</v>
      </c>
      <c r="E4601" s="54">
        <v>2600</v>
      </c>
      <c r="F4601" s="42">
        <v>45849.548611111109</v>
      </c>
      <c r="G4601" s="40"/>
      <c r="H4601" s="40"/>
    </row>
    <row r="4602" spans="1:8" x14ac:dyDescent="0.25">
      <c r="A4602" s="46" t="str">
        <f t="shared" si="162"/>
        <v>0005325905437734000156</v>
      </c>
      <c r="B4602" s="41" t="s">
        <v>2655</v>
      </c>
      <c r="C4602" s="41" t="s">
        <v>727</v>
      </c>
      <c r="D4602" s="41" t="s">
        <v>7862</v>
      </c>
      <c r="E4602" s="54">
        <v>55945.65</v>
      </c>
      <c r="F4602" s="42">
        <v>45849.550694444442</v>
      </c>
      <c r="G4602" s="40"/>
      <c r="H4602" s="40"/>
    </row>
    <row r="4603" spans="1:8" x14ac:dyDescent="0.25">
      <c r="A4603" s="46" t="str">
        <f t="shared" si="162"/>
        <v>0002912437140761000159</v>
      </c>
      <c r="B4603" s="41" t="s">
        <v>2723</v>
      </c>
      <c r="C4603" s="41" t="s">
        <v>901</v>
      </c>
      <c r="D4603" s="41" t="s">
        <v>8956</v>
      </c>
      <c r="E4603" s="54">
        <v>691.46</v>
      </c>
      <c r="F4603" s="42">
        <v>45849.553472222222</v>
      </c>
      <c r="G4603" s="40"/>
      <c r="H4603" s="40"/>
    </row>
    <row r="4604" spans="1:8" x14ac:dyDescent="0.25">
      <c r="A4604" s="46" t="str">
        <f t="shared" si="162"/>
        <v>REL DPL - 0051/202533588218000168</v>
      </c>
      <c r="B4604" s="41" t="s">
        <v>14215</v>
      </c>
      <c r="C4604" s="41" t="s">
        <v>3607</v>
      </c>
      <c r="D4604" s="41" t="s">
        <v>3608</v>
      </c>
      <c r="E4604" s="54">
        <v>12870.53</v>
      </c>
      <c r="F4604" s="42">
        <v>45849.640972222223</v>
      </c>
      <c r="G4604" s="40"/>
      <c r="H4604" s="40"/>
    </row>
    <row r="4605" spans="1:8" x14ac:dyDescent="0.25">
      <c r="A4605" s="46" t="str">
        <f t="shared" si="162"/>
        <v>0000109816554325000156</v>
      </c>
      <c r="B4605" s="41" t="s">
        <v>2619</v>
      </c>
      <c r="C4605" s="41" t="s">
        <v>190</v>
      </c>
      <c r="D4605" s="41" t="s">
        <v>3485</v>
      </c>
      <c r="E4605" s="54">
        <v>2490</v>
      </c>
      <c r="F4605" s="42">
        <v>45849.665277777778</v>
      </c>
      <c r="G4605" s="40"/>
      <c r="H4605" s="40"/>
    </row>
    <row r="4606" spans="1:8" x14ac:dyDescent="0.25">
      <c r="A4606" s="46" t="str">
        <f t="shared" si="162"/>
        <v>1613-1225040025SELFBOOKING</v>
      </c>
      <c r="B4606" s="41" t="s">
        <v>14216</v>
      </c>
      <c r="C4606" s="41" t="s">
        <v>12603</v>
      </c>
      <c r="D4606" s="41" t="s">
        <v>12604</v>
      </c>
      <c r="E4606" s="54">
        <v>25786.78</v>
      </c>
      <c r="F4606" s="42">
        <v>45850.041666666664</v>
      </c>
      <c r="G4606" s="40"/>
      <c r="H4606" s="40"/>
    </row>
    <row r="4607" spans="1:8" x14ac:dyDescent="0.25">
      <c r="A4607" s="46" t="str">
        <f t="shared" si="162"/>
        <v>50437-1225040039SELFBOOKING</v>
      </c>
      <c r="B4607" s="41" t="s">
        <v>14217</v>
      </c>
      <c r="C4607" s="41" t="s">
        <v>12603</v>
      </c>
      <c r="D4607" s="41" t="s">
        <v>12604</v>
      </c>
      <c r="E4607" s="54">
        <v>755.85</v>
      </c>
      <c r="F4607" s="42">
        <v>45850.041666666664</v>
      </c>
      <c r="G4607" s="40"/>
      <c r="H4607" s="40"/>
    </row>
    <row r="4608" spans="1:8" x14ac:dyDescent="0.25">
      <c r="A4608" s="46" t="str">
        <f t="shared" si="162"/>
        <v>2171-1225040051SELFBOOKING</v>
      </c>
      <c r="B4608" s="41" t="s">
        <v>14218</v>
      </c>
      <c r="C4608" s="41" t="s">
        <v>12603</v>
      </c>
      <c r="D4608" s="41" t="s">
        <v>12604</v>
      </c>
      <c r="E4608" s="54">
        <v>1164.8499999999999</v>
      </c>
      <c r="F4608" s="42">
        <v>45850.041666666664</v>
      </c>
      <c r="G4608" s="40"/>
      <c r="H4608" s="40"/>
    </row>
    <row r="4609" spans="1:8" x14ac:dyDescent="0.25">
      <c r="A4609" s="46" t="str">
        <f t="shared" si="162"/>
        <v>2156-1225040103SELFBOOKING</v>
      </c>
      <c r="B4609" s="41" t="s">
        <v>14219</v>
      </c>
      <c r="C4609" s="41" t="s">
        <v>12603</v>
      </c>
      <c r="D4609" s="41" t="s">
        <v>12604</v>
      </c>
      <c r="E4609" s="54">
        <v>3059.8</v>
      </c>
      <c r="F4609" s="42">
        <v>45850.042361111111</v>
      </c>
      <c r="G4609" s="40"/>
      <c r="H4609" s="40"/>
    </row>
    <row r="4610" spans="1:8" x14ac:dyDescent="0.25">
      <c r="A4610" s="46" t="str">
        <f t="shared" si="162"/>
        <v>1613-1225040118SELFBOOKING</v>
      </c>
      <c r="B4610" s="41" t="s">
        <v>14220</v>
      </c>
      <c r="C4610" s="41" t="s">
        <v>12603</v>
      </c>
      <c r="D4610" s="41" t="s">
        <v>12604</v>
      </c>
      <c r="E4610" s="54">
        <v>1176.8499999999999</v>
      </c>
      <c r="F4610" s="42">
        <v>45850.042361111111</v>
      </c>
      <c r="G4610" s="40"/>
      <c r="H4610" s="40"/>
    </row>
    <row r="4611" spans="1:8" x14ac:dyDescent="0.25">
      <c r="A4611" s="46" t="str">
        <f t="shared" si="162"/>
        <v>1613-1225040128SELFBOOKING</v>
      </c>
      <c r="B4611" s="41" t="s">
        <v>14221</v>
      </c>
      <c r="C4611" s="41" t="s">
        <v>12603</v>
      </c>
      <c r="D4611" s="41" t="s">
        <v>12604</v>
      </c>
      <c r="E4611" s="54">
        <v>544.95000000000005</v>
      </c>
      <c r="F4611" s="42">
        <v>45850.042361111111</v>
      </c>
      <c r="G4611" s="40"/>
      <c r="H4611" s="40"/>
    </row>
    <row r="4612" spans="1:8" x14ac:dyDescent="0.25">
      <c r="A4612" s="46" t="str">
        <f t="shared" si="162"/>
        <v>50433-1225040137SELFBOOKING</v>
      </c>
      <c r="B4612" s="41" t="s">
        <v>14222</v>
      </c>
      <c r="C4612" s="41" t="s">
        <v>12603</v>
      </c>
      <c r="D4612" s="41" t="s">
        <v>12604</v>
      </c>
      <c r="E4612" s="54">
        <v>1999.32</v>
      </c>
      <c r="F4612" s="42">
        <v>45850.042361111111</v>
      </c>
      <c r="G4612" s="40"/>
      <c r="H4612" s="40"/>
    </row>
    <row r="4613" spans="1:8" x14ac:dyDescent="0.25">
      <c r="A4613" s="46" t="str">
        <f t="shared" si="162"/>
        <v>50438-1225040147SELFBOOKING</v>
      </c>
      <c r="B4613" s="41" t="s">
        <v>14223</v>
      </c>
      <c r="C4613" s="41" t="s">
        <v>12603</v>
      </c>
      <c r="D4613" s="41" t="s">
        <v>12604</v>
      </c>
      <c r="E4613" s="54">
        <v>3484.52</v>
      </c>
      <c r="F4613" s="42">
        <v>45850.042361111111</v>
      </c>
      <c r="G4613" s="40"/>
      <c r="H4613" s="40"/>
    </row>
    <row r="4614" spans="1:8" x14ac:dyDescent="0.25">
      <c r="A4614" s="46" t="str">
        <f t="shared" si="162"/>
        <v>1603-1225040157SELFBOOKING</v>
      </c>
      <c r="B4614" s="41" t="s">
        <v>14224</v>
      </c>
      <c r="C4614" s="41" t="s">
        <v>12603</v>
      </c>
      <c r="D4614" s="41" t="s">
        <v>12604</v>
      </c>
      <c r="E4614" s="54">
        <v>947.08</v>
      </c>
      <c r="F4614" s="42">
        <v>45850.043055555558</v>
      </c>
      <c r="G4614" s="40"/>
      <c r="H4614" s="40"/>
    </row>
    <row r="4615" spans="1:8" x14ac:dyDescent="0.25">
      <c r="A4615" s="46" t="str">
        <f t="shared" si="162"/>
        <v>2316-1225040209SELFBOOKING</v>
      </c>
      <c r="B4615" s="41" t="s">
        <v>14225</v>
      </c>
      <c r="C4615" s="41" t="s">
        <v>12603</v>
      </c>
      <c r="D4615" s="41" t="s">
        <v>12604</v>
      </c>
      <c r="E4615" s="54">
        <v>503.74</v>
      </c>
      <c r="F4615" s="42">
        <v>45850.043055555558</v>
      </c>
      <c r="G4615" s="40"/>
      <c r="H4615" s="40"/>
    </row>
    <row r="4616" spans="1:8" x14ac:dyDescent="0.25">
      <c r="A4616" s="46" t="str">
        <f t="shared" si="162"/>
        <v>814-1225040218SELFBOOKING</v>
      </c>
      <c r="B4616" s="41" t="s">
        <v>14226</v>
      </c>
      <c r="C4616" s="41" t="s">
        <v>12603</v>
      </c>
      <c r="D4616" s="41" t="s">
        <v>12604</v>
      </c>
      <c r="E4616" s="54">
        <v>1195.08</v>
      </c>
      <c r="F4616" s="42">
        <v>45850.043055555558</v>
      </c>
      <c r="G4616" s="40"/>
      <c r="H4616" s="40"/>
    </row>
    <row r="4617" spans="1:8" x14ac:dyDescent="0.25">
      <c r="A4617" s="46" t="str">
        <f t="shared" si="162"/>
        <v>2316-1225040239SELFBOOKING</v>
      </c>
      <c r="B4617" s="41" t="s">
        <v>14227</v>
      </c>
      <c r="C4617" s="41" t="s">
        <v>12603</v>
      </c>
      <c r="D4617" s="41" t="s">
        <v>12604</v>
      </c>
      <c r="E4617" s="54">
        <v>543.33000000000004</v>
      </c>
      <c r="F4617" s="42">
        <v>45850.043055555558</v>
      </c>
      <c r="G4617" s="40"/>
      <c r="H4617" s="40"/>
    </row>
    <row r="4618" spans="1:8" x14ac:dyDescent="0.25">
      <c r="A4618" s="46" t="str">
        <f t="shared" si="162"/>
        <v>674-1225040249SELFBOOKING</v>
      </c>
      <c r="B4618" s="41" t="s">
        <v>14228</v>
      </c>
      <c r="C4618" s="41" t="s">
        <v>12603</v>
      </c>
      <c r="D4618" s="41" t="s">
        <v>12604</v>
      </c>
      <c r="E4618" s="54">
        <v>530.12</v>
      </c>
      <c r="F4618" s="42">
        <v>45850.043055555558</v>
      </c>
      <c r="G4618" s="40"/>
      <c r="H4618" s="40"/>
    </row>
    <row r="4619" spans="1:8" x14ac:dyDescent="0.25">
      <c r="A4619" s="46" t="str">
        <f t="shared" si="162"/>
        <v>50438-1225040311SELFBOOKING</v>
      </c>
      <c r="B4619" s="41" t="s">
        <v>14229</v>
      </c>
      <c r="C4619" s="41" t="s">
        <v>12603</v>
      </c>
      <c r="D4619" s="41" t="s">
        <v>12604</v>
      </c>
      <c r="E4619" s="54">
        <v>564</v>
      </c>
      <c r="F4619" s="42">
        <v>45850.043749999997</v>
      </c>
      <c r="G4619" s="40"/>
      <c r="H4619" s="40"/>
    </row>
    <row r="4620" spans="1:8" x14ac:dyDescent="0.25">
      <c r="A4620" s="46" t="str">
        <f t="shared" si="162"/>
        <v>371-1225040324SELFBOOKING</v>
      </c>
      <c r="B4620" s="41" t="s">
        <v>14230</v>
      </c>
      <c r="C4620" s="41" t="s">
        <v>12603</v>
      </c>
      <c r="D4620" s="41" t="s">
        <v>12604</v>
      </c>
      <c r="E4620" s="54">
        <v>3469.61</v>
      </c>
      <c r="F4620" s="42">
        <v>45850.043749999997</v>
      </c>
      <c r="G4620" s="40"/>
      <c r="H4620" s="40"/>
    </row>
    <row r="4621" spans="1:8" x14ac:dyDescent="0.25">
      <c r="A4621" s="46" t="str">
        <f t="shared" si="162"/>
        <v>238-1225040355SELFBOOKING</v>
      </c>
      <c r="B4621" s="41" t="s">
        <v>14231</v>
      </c>
      <c r="C4621" s="41" t="s">
        <v>12603</v>
      </c>
      <c r="D4621" s="41" t="s">
        <v>12604</v>
      </c>
      <c r="E4621" s="54">
        <v>1920.37</v>
      </c>
      <c r="F4621" s="42">
        <v>45850.043749999997</v>
      </c>
      <c r="G4621" s="40"/>
      <c r="H4621" s="40"/>
    </row>
    <row r="4622" spans="1:8" x14ac:dyDescent="0.25">
      <c r="A4622" s="46" t="str">
        <f t="shared" si="162"/>
        <v>0000034730568958000144</v>
      </c>
      <c r="B4622" s="41" t="s">
        <v>2675</v>
      </c>
      <c r="C4622" s="41" t="s">
        <v>2674</v>
      </c>
      <c r="D4622" s="41" t="s">
        <v>14232</v>
      </c>
      <c r="E4622" s="54">
        <v>1100</v>
      </c>
      <c r="F4622" s="42">
        <v>45852.4</v>
      </c>
      <c r="G4622" s="40"/>
      <c r="H4622" s="40"/>
    </row>
    <row r="4623" spans="1:8" x14ac:dyDescent="0.25">
      <c r="A4623" s="46" t="str">
        <f t="shared" si="162"/>
        <v>8390624740432544000147</v>
      </c>
      <c r="B4623" s="41" t="s">
        <v>2671</v>
      </c>
      <c r="C4623" s="41" t="s">
        <v>448</v>
      </c>
      <c r="D4623" s="41" t="s">
        <v>4460</v>
      </c>
      <c r="E4623" s="54">
        <v>18421.02</v>
      </c>
      <c r="F4623" s="42">
        <v>45852.410416666666</v>
      </c>
      <c r="G4623" s="40"/>
      <c r="H4623" s="40"/>
    </row>
    <row r="4624" spans="1:8" x14ac:dyDescent="0.25">
      <c r="A4624" s="46" t="str">
        <f t="shared" si="162"/>
        <v>0539322540432544000147</v>
      </c>
      <c r="B4624" s="41" t="s">
        <v>2667</v>
      </c>
      <c r="C4624" s="41" t="s">
        <v>448</v>
      </c>
      <c r="D4624" s="41" t="s">
        <v>4460</v>
      </c>
      <c r="E4624" s="54">
        <v>2912.6</v>
      </c>
      <c r="F4624" s="42">
        <v>45852.422222222223</v>
      </c>
      <c r="G4624" s="40"/>
      <c r="H4624" s="40"/>
    </row>
    <row r="4625" spans="1:8" x14ac:dyDescent="0.25">
      <c r="A4625" s="46" t="str">
        <f t="shared" si="162"/>
        <v>9161420140432544000147</v>
      </c>
      <c r="B4625" s="41" t="s">
        <v>2668</v>
      </c>
      <c r="C4625" s="41" t="s">
        <v>448</v>
      </c>
      <c r="D4625" s="41" t="s">
        <v>4460</v>
      </c>
      <c r="E4625" s="54">
        <v>1842.68</v>
      </c>
      <c r="F4625" s="42">
        <v>45852.427083333336</v>
      </c>
      <c r="G4625" s="40"/>
      <c r="H4625" s="40"/>
    </row>
    <row r="4626" spans="1:8" x14ac:dyDescent="0.25">
      <c r="A4626" s="46" t="str">
        <f t="shared" si="162"/>
        <v>3119918340432544000147</v>
      </c>
      <c r="B4626" s="41" t="s">
        <v>2669</v>
      </c>
      <c r="C4626" s="41" t="s">
        <v>448</v>
      </c>
      <c r="D4626" s="41" t="s">
        <v>4460</v>
      </c>
      <c r="E4626" s="54">
        <v>3365.15</v>
      </c>
      <c r="F4626" s="42">
        <v>45852.434027777781</v>
      </c>
      <c r="G4626" s="40"/>
      <c r="H4626" s="40"/>
    </row>
    <row r="4627" spans="1:8" x14ac:dyDescent="0.25">
      <c r="A4627" s="46" t="str">
        <f t="shared" si="162"/>
        <v>4944526640432544000147</v>
      </c>
      <c r="B4627" s="41" t="s">
        <v>2670</v>
      </c>
      <c r="C4627" s="41" t="s">
        <v>448</v>
      </c>
      <c r="D4627" s="41" t="s">
        <v>4460</v>
      </c>
      <c r="E4627" s="54">
        <v>2008.9</v>
      </c>
      <c r="F4627" s="42">
        <v>45852.447222222225</v>
      </c>
      <c r="G4627" s="40"/>
      <c r="H4627" s="40"/>
    </row>
    <row r="4628" spans="1:8" x14ac:dyDescent="0.25">
      <c r="A4628" s="46" t="str">
        <f t="shared" si="162"/>
        <v>0002180115667402000111</v>
      </c>
      <c r="B4628" s="41" t="s">
        <v>2677</v>
      </c>
      <c r="C4628" s="41" t="s">
        <v>53</v>
      </c>
      <c r="D4628" s="41" t="s">
        <v>9089</v>
      </c>
      <c r="E4628" s="54">
        <v>733.38</v>
      </c>
      <c r="F4628" s="42">
        <v>45852.451388888891</v>
      </c>
      <c r="G4628" s="40"/>
      <c r="H4628" s="40"/>
    </row>
    <row r="4629" spans="1:8" x14ac:dyDescent="0.25">
      <c r="A4629" s="46" t="str">
        <f t="shared" si="162"/>
        <v>0057846794001641000104</v>
      </c>
      <c r="B4629" s="41" t="s">
        <v>2621</v>
      </c>
      <c r="C4629" s="41" t="s">
        <v>663</v>
      </c>
      <c r="D4629" s="41" t="s">
        <v>4026</v>
      </c>
      <c r="E4629" s="54">
        <v>763.96</v>
      </c>
      <c r="F4629" s="42">
        <v>45852.472916666666</v>
      </c>
      <c r="G4629" s="40"/>
      <c r="H4629" s="40"/>
    </row>
    <row r="4630" spans="1:8" x14ac:dyDescent="0.25">
      <c r="A4630" s="46" t="str">
        <f t="shared" si="162"/>
        <v>0002361602816751000106</v>
      </c>
      <c r="B4630" s="41" t="s">
        <v>2691</v>
      </c>
      <c r="C4630" s="41" t="s">
        <v>2690</v>
      </c>
      <c r="D4630" s="41" t="s">
        <v>10289</v>
      </c>
      <c r="E4630" s="54">
        <v>26010</v>
      </c>
      <c r="F4630" s="42">
        <v>45852.480555555558</v>
      </c>
      <c r="G4630" s="40"/>
      <c r="H4630" s="40"/>
    </row>
    <row r="4631" spans="1:8" x14ac:dyDescent="0.25">
      <c r="A4631" s="46" t="str">
        <f t="shared" si="162"/>
        <v>0011187690347840005691</v>
      </c>
      <c r="B4631" s="41" t="s">
        <v>2666</v>
      </c>
      <c r="C4631" s="41" t="s">
        <v>210</v>
      </c>
      <c r="D4631" s="41" t="s">
        <v>9624</v>
      </c>
      <c r="E4631" s="54">
        <v>13781.17</v>
      </c>
      <c r="F4631" s="42">
        <v>45852.490277777775</v>
      </c>
      <c r="G4631" s="40"/>
      <c r="H4631" s="40"/>
    </row>
    <row r="4632" spans="1:8" x14ac:dyDescent="0.25">
      <c r="A4632" s="46" t="str">
        <f t="shared" si="162"/>
        <v>0000746501731177000120</v>
      </c>
      <c r="B4632" s="41" t="s">
        <v>2724</v>
      </c>
      <c r="C4632" s="41" t="s">
        <v>1006</v>
      </c>
      <c r="D4632" s="41" t="s">
        <v>11244</v>
      </c>
      <c r="E4632" s="54">
        <v>111953.35</v>
      </c>
      <c r="F4632" s="42">
        <v>45852.492361111108</v>
      </c>
      <c r="G4632" s="40"/>
      <c r="H4632" s="40"/>
    </row>
    <row r="4633" spans="1:8" x14ac:dyDescent="0.25">
      <c r="A4633" s="46" t="str">
        <f t="shared" si="162"/>
        <v>1003552392000190</v>
      </c>
      <c r="B4633" s="41" t="s">
        <v>14233</v>
      </c>
      <c r="C4633" s="41" t="s">
        <v>9312</v>
      </c>
      <c r="D4633" s="41" t="s">
        <v>9313</v>
      </c>
      <c r="E4633" s="54">
        <v>0</v>
      </c>
      <c r="F4633" s="42">
        <v>45852.556250000001</v>
      </c>
      <c r="G4633" s="40"/>
      <c r="H4633" s="40"/>
    </row>
    <row r="4634" spans="1:8" x14ac:dyDescent="0.25">
      <c r="A4634" s="46" t="str">
        <f t="shared" si="162"/>
        <v>DESP#000058620832</v>
      </c>
      <c r="B4634" s="41" t="s">
        <v>14234</v>
      </c>
      <c r="C4634" s="41"/>
      <c r="D4634" s="41" t="s">
        <v>11479</v>
      </c>
      <c r="E4634" s="54">
        <v>295.62</v>
      </c>
      <c r="F4634" s="42">
        <v>45852.574999999997</v>
      </c>
      <c r="G4634" s="40"/>
      <c r="H4634" s="40"/>
    </row>
    <row r="4635" spans="1:8" x14ac:dyDescent="0.25">
      <c r="A4635" s="46" t="str">
        <f t="shared" si="162"/>
        <v>DESP#000058652131</v>
      </c>
      <c r="B4635" s="41" t="s">
        <v>14235</v>
      </c>
      <c r="C4635" s="41"/>
      <c r="D4635" s="41" t="s">
        <v>11858</v>
      </c>
      <c r="E4635" s="54">
        <v>57.97</v>
      </c>
      <c r="F4635" s="42">
        <v>45852.574999999997</v>
      </c>
      <c r="G4635" s="40"/>
      <c r="H4635" s="40"/>
    </row>
    <row r="4636" spans="1:8" x14ac:dyDescent="0.25">
      <c r="A4636" s="46" t="str">
        <f t="shared" si="162"/>
        <v>0023377743283811002799</v>
      </c>
      <c r="B4636" s="41" t="s">
        <v>14236</v>
      </c>
      <c r="C4636" s="41" t="s">
        <v>13421</v>
      </c>
      <c r="D4636" s="41" t="s">
        <v>13422</v>
      </c>
      <c r="E4636" s="54">
        <v>508.98</v>
      </c>
      <c r="F4636" s="42">
        <v>45852.666666666664</v>
      </c>
      <c r="G4636" s="40"/>
      <c r="H4636" s="40"/>
    </row>
    <row r="4637" spans="1:8" x14ac:dyDescent="0.25">
      <c r="A4637" s="46" t="str">
        <f t="shared" si="162"/>
        <v>0023378143283811002799</v>
      </c>
      <c r="B4637" s="41" t="s">
        <v>14237</v>
      </c>
      <c r="C4637" s="41" t="s">
        <v>13421</v>
      </c>
      <c r="D4637" s="41" t="s">
        <v>13422</v>
      </c>
      <c r="E4637" s="54">
        <v>59.8</v>
      </c>
      <c r="F4637" s="42">
        <v>45852.680555555555</v>
      </c>
      <c r="G4637" s="40"/>
      <c r="H4637" s="40"/>
    </row>
    <row r="4638" spans="1:8" x14ac:dyDescent="0.25">
      <c r="A4638" s="46" t="str">
        <f t="shared" si="162"/>
        <v>0000070255582211000171</v>
      </c>
      <c r="B4638" s="41" t="s">
        <v>14238</v>
      </c>
      <c r="C4638" s="41" t="s">
        <v>14072</v>
      </c>
      <c r="D4638" s="41" t="s">
        <v>14073</v>
      </c>
      <c r="E4638" s="54">
        <v>1880</v>
      </c>
      <c r="F4638" s="42">
        <v>45852.686805555553</v>
      </c>
      <c r="G4638" s="40"/>
      <c r="H4638" s="40"/>
    </row>
    <row r="4639" spans="1:8" x14ac:dyDescent="0.25">
      <c r="A4639" s="46" t="str">
        <f t="shared" si="162"/>
        <v>0000317220420169000108</v>
      </c>
      <c r="B4639" s="41" t="s">
        <v>14239</v>
      </c>
      <c r="C4639" s="41" t="s">
        <v>14240</v>
      </c>
      <c r="D4639" s="41" t="s">
        <v>14241</v>
      </c>
      <c r="E4639" s="54">
        <v>120</v>
      </c>
      <c r="F4639" s="42">
        <v>45852.7</v>
      </c>
      <c r="G4639" s="40"/>
      <c r="H4639" s="40"/>
    </row>
    <row r="4640" spans="1:8" x14ac:dyDescent="0.25">
      <c r="A4640" s="46" t="str">
        <f t="shared" si="162"/>
        <v>0000028447658456000107</v>
      </c>
      <c r="B4640" s="41" t="s">
        <v>1861</v>
      </c>
      <c r="C4640" s="41" t="s">
        <v>13659</v>
      </c>
      <c r="D4640" s="41" t="s">
        <v>13660</v>
      </c>
      <c r="E4640" s="54">
        <v>970</v>
      </c>
      <c r="F4640" s="42">
        <v>45852.704861111109</v>
      </c>
      <c r="G4640" s="40"/>
      <c r="H4640" s="40"/>
    </row>
    <row r="4641" spans="1:8" x14ac:dyDescent="0.25">
      <c r="A4641" s="46" t="str">
        <f t="shared" si="162"/>
        <v>2170695609 PISPIS</v>
      </c>
      <c r="B4641" s="41" t="s">
        <v>14242</v>
      </c>
      <c r="C4641" s="41" t="s">
        <v>10540</v>
      </c>
      <c r="D4641" s="41" t="s">
        <v>7556</v>
      </c>
      <c r="E4641" s="54">
        <v>4513.71</v>
      </c>
      <c r="F4641" s="42">
        <v>45852.779166666667</v>
      </c>
      <c r="G4641" s="40"/>
      <c r="H4641" s="40"/>
    </row>
    <row r="4642" spans="1:8" x14ac:dyDescent="0.25">
      <c r="A4642" s="46" t="str">
        <f t="shared" si="162"/>
        <v>2170695609 COFINSCOFINS</v>
      </c>
      <c r="B4642" s="41" t="s">
        <v>14243</v>
      </c>
      <c r="C4642" s="41" t="s">
        <v>10542</v>
      </c>
      <c r="D4642" s="41" t="s">
        <v>7556</v>
      </c>
      <c r="E4642" s="54">
        <v>20790.419999999998</v>
      </c>
      <c r="F4642" s="42">
        <v>45852.805555555555</v>
      </c>
      <c r="G4642" s="40"/>
      <c r="H4642" s="40"/>
    </row>
    <row r="4643" spans="1:8" x14ac:dyDescent="0.25">
      <c r="A4643" s="46" t="str">
        <f t="shared" si="162"/>
        <v>2170695609 IRRFIRRF</v>
      </c>
      <c r="B4643" s="41" t="s">
        <v>14244</v>
      </c>
      <c r="C4643" s="41" t="s">
        <v>10529</v>
      </c>
      <c r="D4643" s="41" t="s">
        <v>7556</v>
      </c>
      <c r="E4643" s="54">
        <v>37239.06</v>
      </c>
      <c r="F4643" s="42">
        <v>45852.806944444441</v>
      </c>
      <c r="G4643" s="40"/>
      <c r="H4643" s="40"/>
    </row>
    <row r="4644" spans="1:8" x14ac:dyDescent="0.25">
      <c r="A4644" s="46" t="str">
        <f t="shared" si="162"/>
        <v>2170695609 IOF90400888000142</v>
      </c>
      <c r="B4644" s="41" t="s">
        <v>14245</v>
      </c>
      <c r="C4644" s="41" t="s">
        <v>3844</v>
      </c>
      <c r="D4644" s="41" t="s">
        <v>3845</v>
      </c>
      <c r="E4644" s="54">
        <v>801.88</v>
      </c>
      <c r="F4644" s="42">
        <v>45852.809027777781</v>
      </c>
      <c r="G4644" s="40"/>
      <c r="H4644" s="40"/>
    </row>
    <row r="4645" spans="1:8" x14ac:dyDescent="0.25">
      <c r="A4645" s="46" t="str">
        <f t="shared" ref="A4645:A4708" si="163">B4645&amp;C4645</f>
        <v>2170695609 CIDECIDE</v>
      </c>
      <c r="B4645" s="41" t="s">
        <v>14246</v>
      </c>
      <c r="C4645" s="41" t="s">
        <v>10909</v>
      </c>
      <c r="D4645" s="41" t="s">
        <v>7556</v>
      </c>
      <c r="E4645" s="54">
        <v>24826.04</v>
      </c>
      <c r="F4645" s="42">
        <v>45852.826388888891</v>
      </c>
      <c r="G4645" s="40"/>
      <c r="H4645" s="40"/>
    </row>
    <row r="4646" spans="1:8" x14ac:dyDescent="0.25">
      <c r="A4646" s="46" t="str">
        <f t="shared" si="163"/>
        <v>2170695609 ISSISS</v>
      </c>
      <c r="B4646" s="41" t="s">
        <v>14247</v>
      </c>
      <c r="C4646" s="41" t="s">
        <v>10508</v>
      </c>
      <c r="D4646" s="41" t="s">
        <v>8281</v>
      </c>
      <c r="E4646" s="54">
        <v>13316.4</v>
      </c>
      <c r="F4646" s="42">
        <v>45852.827777777777</v>
      </c>
      <c r="G4646" s="40"/>
      <c r="H4646" s="40"/>
    </row>
    <row r="4647" spans="1:8" x14ac:dyDescent="0.25">
      <c r="A4647" s="46" t="str">
        <f t="shared" si="163"/>
        <v>50438-1525040025SELFBOOKING</v>
      </c>
      <c r="B4647" s="41" t="s">
        <v>14248</v>
      </c>
      <c r="C4647" s="41" t="s">
        <v>12603</v>
      </c>
      <c r="D4647" s="41" t="s">
        <v>12604</v>
      </c>
      <c r="E4647" s="54">
        <v>3450.52</v>
      </c>
      <c r="F4647" s="42">
        <v>45853.041666666664</v>
      </c>
      <c r="G4647" s="40"/>
      <c r="H4647" s="40"/>
    </row>
    <row r="4648" spans="1:8" x14ac:dyDescent="0.25">
      <c r="A4648" s="46" t="str">
        <f t="shared" si="163"/>
        <v>50438-1525040042SELFBOOKING</v>
      </c>
      <c r="B4648" s="41" t="s">
        <v>14249</v>
      </c>
      <c r="C4648" s="41" t="s">
        <v>12603</v>
      </c>
      <c r="D4648" s="41" t="s">
        <v>12604</v>
      </c>
      <c r="E4648" s="54">
        <v>2681.52</v>
      </c>
      <c r="F4648" s="42">
        <v>45853.041666666664</v>
      </c>
      <c r="G4648" s="40"/>
      <c r="H4648" s="40"/>
    </row>
    <row r="4649" spans="1:8" x14ac:dyDescent="0.25">
      <c r="A4649" s="46" t="str">
        <f t="shared" si="163"/>
        <v>50433-1525040054SELFBOOKING</v>
      </c>
      <c r="B4649" s="41" t="s">
        <v>14250</v>
      </c>
      <c r="C4649" s="41" t="s">
        <v>12603</v>
      </c>
      <c r="D4649" s="41" t="s">
        <v>12604</v>
      </c>
      <c r="E4649" s="54">
        <v>1288.1600000000001</v>
      </c>
      <c r="F4649" s="42">
        <v>45853.041666666664</v>
      </c>
      <c r="G4649" s="40"/>
      <c r="H4649" s="40"/>
    </row>
    <row r="4650" spans="1:8" x14ac:dyDescent="0.25">
      <c r="A4650" s="46" t="str">
        <f t="shared" si="163"/>
        <v>86-1525040104SELFBOOKING</v>
      </c>
      <c r="B4650" s="41" t="s">
        <v>14251</v>
      </c>
      <c r="C4650" s="41" t="s">
        <v>12603</v>
      </c>
      <c r="D4650" s="41" t="s">
        <v>12604</v>
      </c>
      <c r="E4650" s="54">
        <v>1524.86</v>
      </c>
      <c r="F4650" s="42">
        <v>45853.042361111111</v>
      </c>
      <c r="G4650" s="40"/>
      <c r="H4650" s="40"/>
    </row>
    <row r="4651" spans="1:8" x14ac:dyDescent="0.25">
      <c r="A4651" s="46" t="str">
        <f t="shared" si="163"/>
        <v>2155-1525040119SELFBOOKING</v>
      </c>
      <c r="B4651" s="41" t="s">
        <v>14252</v>
      </c>
      <c r="C4651" s="41" t="s">
        <v>12603</v>
      </c>
      <c r="D4651" s="41" t="s">
        <v>12604</v>
      </c>
      <c r="E4651" s="54">
        <v>2422.69</v>
      </c>
      <c r="F4651" s="42">
        <v>45853.042361111111</v>
      </c>
      <c r="G4651" s="40"/>
      <c r="H4651" s="40"/>
    </row>
    <row r="4652" spans="1:8" x14ac:dyDescent="0.25">
      <c r="A4652" s="46" t="str">
        <f t="shared" si="163"/>
        <v>2374-1525040143SELFBOOKING</v>
      </c>
      <c r="B4652" s="41" t="s">
        <v>14253</v>
      </c>
      <c r="C4652" s="41" t="s">
        <v>12603</v>
      </c>
      <c r="D4652" s="41" t="s">
        <v>12604</v>
      </c>
      <c r="E4652" s="54">
        <v>3688.14</v>
      </c>
      <c r="F4652" s="42">
        <v>45853.042361111111</v>
      </c>
      <c r="G4652" s="40"/>
      <c r="H4652" s="40"/>
    </row>
    <row r="4653" spans="1:8" x14ac:dyDescent="0.25">
      <c r="A4653" s="46" t="str">
        <f t="shared" si="163"/>
        <v>108-1525040156SELFBOOKING</v>
      </c>
      <c r="B4653" s="41" t="s">
        <v>14254</v>
      </c>
      <c r="C4653" s="41" t="s">
        <v>12603</v>
      </c>
      <c r="D4653" s="41" t="s">
        <v>12604</v>
      </c>
      <c r="E4653" s="54">
        <v>4211.37</v>
      </c>
      <c r="F4653" s="42">
        <v>45853.043055555558</v>
      </c>
      <c r="G4653" s="40"/>
      <c r="H4653" s="40"/>
    </row>
    <row r="4654" spans="1:8" x14ac:dyDescent="0.25">
      <c r="A4654" s="46" t="str">
        <f t="shared" si="163"/>
        <v>1848-1525040301SELFBOOKING</v>
      </c>
      <c r="B4654" s="41" t="s">
        <v>14255</v>
      </c>
      <c r="C4654" s="41" t="s">
        <v>12603</v>
      </c>
      <c r="D4654" s="41" t="s">
        <v>12604</v>
      </c>
      <c r="E4654" s="54">
        <v>1279.95</v>
      </c>
      <c r="F4654" s="42">
        <v>45853.043749999997</v>
      </c>
      <c r="G4654" s="40"/>
      <c r="H4654" s="40"/>
    </row>
    <row r="4655" spans="1:8" x14ac:dyDescent="0.25">
      <c r="A4655" s="46" t="str">
        <f t="shared" si="163"/>
        <v>0005328205437734000156</v>
      </c>
      <c r="B4655" s="41" t="s">
        <v>2657</v>
      </c>
      <c r="C4655" s="41" t="s">
        <v>727</v>
      </c>
      <c r="D4655" s="41" t="s">
        <v>7862</v>
      </c>
      <c r="E4655" s="54">
        <v>7154.88</v>
      </c>
      <c r="F4655" s="42">
        <v>45853.370138888888</v>
      </c>
      <c r="G4655" s="40"/>
      <c r="H4655" s="40"/>
    </row>
    <row r="4656" spans="1:8" x14ac:dyDescent="0.25">
      <c r="A4656" s="46" t="str">
        <f t="shared" si="163"/>
        <v>0000113816554325000156</v>
      </c>
      <c r="B4656" s="41" t="s">
        <v>1499</v>
      </c>
      <c r="C4656" s="41" t="s">
        <v>190</v>
      </c>
      <c r="D4656" s="41" t="s">
        <v>3485</v>
      </c>
      <c r="E4656" s="54">
        <v>8934.5</v>
      </c>
      <c r="F4656" s="42">
        <v>45853.384027777778</v>
      </c>
      <c r="G4656" s="40"/>
      <c r="H4656" s="40"/>
    </row>
    <row r="4657" spans="1:8" x14ac:dyDescent="0.25">
      <c r="A4657" s="46" t="str">
        <f t="shared" si="163"/>
        <v>0002180015667402000111</v>
      </c>
      <c r="B4657" s="41" t="s">
        <v>2679</v>
      </c>
      <c r="C4657" s="41" t="s">
        <v>53</v>
      </c>
      <c r="D4657" s="41" t="s">
        <v>9089</v>
      </c>
      <c r="E4657" s="54">
        <v>733.38</v>
      </c>
      <c r="F4657" s="42">
        <v>45853.400694444441</v>
      </c>
      <c r="G4657" s="40"/>
      <c r="H4657" s="40"/>
    </row>
    <row r="4658" spans="1:8" x14ac:dyDescent="0.25">
      <c r="A4658" s="46" t="str">
        <f t="shared" si="163"/>
        <v>0002178215667402000111</v>
      </c>
      <c r="B4658" s="41" t="s">
        <v>2676</v>
      </c>
      <c r="C4658" s="41" t="s">
        <v>53</v>
      </c>
      <c r="D4658" s="41" t="s">
        <v>9089</v>
      </c>
      <c r="E4658" s="54">
        <v>733.38</v>
      </c>
      <c r="F4658" s="42">
        <v>45853.402777777781</v>
      </c>
      <c r="G4658" s="40"/>
      <c r="H4658" s="40"/>
    </row>
    <row r="4659" spans="1:8" x14ac:dyDescent="0.25">
      <c r="A4659" s="46" t="str">
        <f t="shared" si="163"/>
        <v>0095867248707842000104</v>
      </c>
      <c r="B4659" s="41" t="s">
        <v>14256</v>
      </c>
      <c r="C4659" s="41" t="s">
        <v>14257</v>
      </c>
      <c r="D4659" s="41" t="s">
        <v>14258</v>
      </c>
      <c r="E4659" s="54">
        <v>3443.2</v>
      </c>
      <c r="F4659" s="42">
        <v>45853.45208333333</v>
      </c>
      <c r="G4659" s="40"/>
      <c r="H4659" s="40"/>
    </row>
    <row r="4660" spans="1:8" x14ac:dyDescent="0.25">
      <c r="A4660" s="46" t="str">
        <f t="shared" si="163"/>
        <v>0003382864030638000158</v>
      </c>
      <c r="B4660" s="41" t="s">
        <v>2664</v>
      </c>
      <c r="C4660" s="41" t="s">
        <v>188</v>
      </c>
      <c r="D4660" s="41" t="s">
        <v>4774</v>
      </c>
      <c r="E4660" s="54">
        <v>10500</v>
      </c>
      <c r="F4660" s="42">
        <v>45853.470138888886</v>
      </c>
      <c r="G4660" s="40"/>
      <c r="H4660" s="40"/>
    </row>
    <row r="4661" spans="1:8" x14ac:dyDescent="0.25">
      <c r="A4661" s="46" t="str">
        <f t="shared" si="163"/>
        <v>0002180215667402000111</v>
      </c>
      <c r="B4661" s="41" t="s">
        <v>2678</v>
      </c>
      <c r="C4661" s="41" t="s">
        <v>53</v>
      </c>
      <c r="D4661" s="41" t="s">
        <v>9089</v>
      </c>
      <c r="E4661" s="54">
        <v>733.38</v>
      </c>
      <c r="F4661" s="42">
        <v>45853.472916666666</v>
      </c>
      <c r="G4661" s="40"/>
      <c r="H4661" s="40"/>
    </row>
    <row r="4662" spans="1:8" x14ac:dyDescent="0.25">
      <c r="A4662" s="46" t="str">
        <f t="shared" si="163"/>
        <v>0000109616554325000156</v>
      </c>
      <c r="B4662" s="41" t="s">
        <v>2620</v>
      </c>
      <c r="C4662" s="41" t="s">
        <v>190</v>
      </c>
      <c r="D4662" s="41" t="s">
        <v>3485</v>
      </c>
      <c r="E4662" s="54">
        <v>2690</v>
      </c>
      <c r="F4662" s="42">
        <v>45853.474999999999</v>
      </c>
      <c r="G4662" s="40"/>
      <c r="H4662" s="40"/>
    </row>
    <row r="4663" spans="1:8" x14ac:dyDescent="0.25">
      <c r="A4663" s="46" t="str">
        <f t="shared" si="163"/>
        <v>FGTS s/RCT - Matr. 2227, 2228, 2229, 223000360305000104</v>
      </c>
      <c r="B4663" s="41" t="s">
        <v>14259</v>
      </c>
      <c r="C4663" s="41" t="s">
        <v>4099</v>
      </c>
      <c r="D4663" s="41" t="s">
        <v>4100</v>
      </c>
      <c r="E4663" s="54">
        <v>105.24</v>
      </c>
      <c r="F4663" s="42">
        <v>45853.617361111108</v>
      </c>
      <c r="G4663" s="40"/>
      <c r="H4663" s="40"/>
    </row>
    <row r="4664" spans="1:8" x14ac:dyDescent="0.25">
      <c r="A4664" s="46" t="str">
        <f t="shared" si="163"/>
        <v>FGTS 06/202500360305000104</v>
      </c>
      <c r="B4664" s="41" t="s">
        <v>14260</v>
      </c>
      <c r="C4664" s="41" t="s">
        <v>4099</v>
      </c>
      <c r="D4664" s="41" t="s">
        <v>4100</v>
      </c>
      <c r="E4664" s="54">
        <v>1712507.24</v>
      </c>
      <c r="F4664" s="42">
        <v>45853.624305555553</v>
      </c>
      <c r="G4664" s="40"/>
      <c r="H4664" s="40"/>
    </row>
    <row r="4665" spans="1:8" x14ac:dyDescent="0.25">
      <c r="A4665" s="46" t="str">
        <f t="shared" si="163"/>
        <v>DESP#000058652496</v>
      </c>
      <c r="B4665" s="41" t="s">
        <v>14261</v>
      </c>
      <c r="C4665" s="41"/>
      <c r="D4665" s="41" t="s">
        <v>11761</v>
      </c>
      <c r="E4665" s="54">
        <v>242.72</v>
      </c>
      <c r="F4665" s="42">
        <v>45853.632638888892</v>
      </c>
      <c r="G4665" s="40"/>
      <c r="H4665" s="40"/>
    </row>
    <row r="4666" spans="1:8" x14ac:dyDescent="0.25">
      <c r="A4666" s="46" t="str">
        <f t="shared" si="163"/>
        <v>DESP#000058675263</v>
      </c>
      <c r="B4666" s="41" t="s">
        <v>14262</v>
      </c>
      <c r="C4666" s="41"/>
      <c r="D4666" s="41" t="s">
        <v>13994</v>
      </c>
      <c r="E4666" s="54">
        <v>0</v>
      </c>
      <c r="F4666" s="42">
        <v>45853.632638888892</v>
      </c>
      <c r="G4666" s="40"/>
      <c r="H4666" s="40"/>
    </row>
    <row r="4667" spans="1:8" x14ac:dyDescent="0.25">
      <c r="A4667" s="46" t="str">
        <f t="shared" si="163"/>
        <v>DESP#000058675292</v>
      </c>
      <c r="B4667" s="41" t="s">
        <v>14263</v>
      </c>
      <c r="C4667" s="41"/>
      <c r="D4667" s="41" t="s">
        <v>13992</v>
      </c>
      <c r="E4667" s="54">
        <v>0</v>
      </c>
      <c r="F4667" s="42">
        <v>45853.632638888892</v>
      </c>
      <c r="G4667" s="40"/>
      <c r="H4667" s="40"/>
    </row>
    <row r="4668" spans="1:8" x14ac:dyDescent="0.25">
      <c r="A4668" s="46" t="str">
        <f t="shared" si="163"/>
        <v>DESP#000058675313</v>
      </c>
      <c r="B4668" s="41" t="s">
        <v>14264</v>
      </c>
      <c r="C4668" s="41"/>
      <c r="D4668" s="41" t="s">
        <v>13142</v>
      </c>
      <c r="E4668" s="54">
        <v>0</v>
      </c>
      <c r="F4668" s="42">
        <v>45853.632638888892</v>
      </c>
      <c r="G4668" s="40"/>
      <c r="H4668" s="40"/>
    </row>
    <row r="4669" spans="1:8" x14ac:dyDescent="0.25">
      <c r="A4669" s="46" t="str">
        <f t="shared" si="163"/>
        <v>DESP#000058675323</v>
      </c>
      <c r="B4669" s="41" t="s">
        <v>14265</v>
      </c>
      <c r="C4669" s="41"/>
      <c r="D4669" s="41" t="s">
        <v>13996</v>
      </c>
      <c r="E4669" s="54">
        <v>0</v>
      </c>
      <c r="F4669" s="42">
        <v>45853.632638888892</v>
      </c>
      <c r="G4669" s="40"/>
      <c r="H4669" s="40"/>
    </row>
    <row r="4670" spans="1:8" x14ac:dyDescent="0.25">
      <c r="A4670" s="46" t="str">
        <f t="shared" si="163"/>
        <v>DESP#000058675401</v>
      </c>
      <c r="B4670" s="41" t="s">
        <v>14266</v>
      </c>
      <c r="C4670" s="41"/>
      <c r="D4670" s="41" t="s">
        <v>12494</v>
      </c>
      <c r="E4670" s="54">
        <v>708</v>
      </c>
      <c r="F4670" s="42">
        <v>45853.632638888892</v>
      </c>
      <c r="G4670" s="40"/>
      <c r="H4670" s="40"/>
    </row>
    <row r="4671" spans="1:8" x14ac:dyDescent="0.25">
      <c r="A4671" s="46" t="str">
        <f t="shared" si="163"/>
        <v>DESP#000058735086</v>
      </c>
      <c r="B4671" s="41" t="s">
        <v>14267</v>
      </c>
      <c r="C4671" s="41"/>
      <c r="D4671" s="41" t="s">
        <v>11858</v>
      </c>
      <c r="E4671" s="54">
        <v>26.66</v>
      </c>
      <c r="F4671" s="42">
        <v>45853.632638888892</v>
      </c>
      <c r="G4671" s="40"/>
      <c r="H4671" s="40"/>
    </row>
    <row r="4672" spans="1:8" x14ac:dyDescent="0.25">
      <c r="A4672" s="46" t="str">
        <f t="shared" si="163"/>
        <v>DESP#000058735095</v>
      </c>
      <c r="B4672" s="41" t="s">
        <v>14268</v>
      </c>
      <c r="C4672" s="41"/>
      <c r="D4672" s="41" t="s">
        <v>11980</v>
      </c>
      <c r="E4672" s="54">
        <v>99.23</v>
      </c>
      <c r="F4672" s="42">
        <v>45853.632638888892</v>
      </c>
      <c r="G4672" s="40"/>
      <c r="H4672" s="40"/>
    </row>
    <row r="4673" spans="1:8" x14ac:dyDescent="0.25">
      <c r="A4673" s="46" t="str">
        <f t="shared" si="163"/>
        <v>DESP#000058735110</v>
      </c>
      <c r="B4673" s="41" t="s">
        <v>14269</v>
      </c>
      <c r="C4673" s="41"/>
      <c r="D4673" s="41" t="s">
        <v>11772</v>
      </c>
      <c r="E4673" s="54">
        <v>1778.7</v>
      </c>
      <c r="F4673" s="42">
        <v>45853.632638888892</v>
      </c>
      <c r="G4673" s="40"/>
      <c r="H4673" s="40"/>
    </row>
    <row r="4674" spans="1:8" x14ac:dyDescent="0.25">
      <c r="A4674" s="46" t="str">
        <f t="shared" si="163"/>
        <v>DESP#000058735126</v>
      </c>
      <c r="B4674" s="41" t="s">
        <v>14270</v>
      </c>
      <c r="C4674" s="41"/>
      <c r="D4674" s="41" t="s">
        <v>11774</v>
      </c>
      <c r="E4674" s="54">
        <v>4356</v>
      </c>
      <c r="F4674" s="42">
        <v>45853.632638888892</v>
      </c>
      <c r="G4674" s="40"/>
      <c r="H4674" s="40"/>
    </row>
    <row r="4675" spans="1:8" x14ac:dyDescent="0.25">
      <c r="A4675" s="46" t="str">
        <f t="shared" si="163"/>
        <v>DESP#000058735141</v>
      </c>
      <c r="B4675" s="41" t="s">
        <v>14271</v>
      </c>
      <c r="C4675" s="41"/>
      <c r="D4675" s="41" t="s">
        <v>11776</v>
      </c>
      <c r="E4675" s="54">
        <v>1633.5</v>
      </c>
      <c r="F4675" s="42">
        <v>45853.632638888892</v>
      </c>
      <c r="G4675" s="40"/>
      <c r="H4675" s="40"/>
    </row>
    <row r="4676" spans="1:8" x14ac:dyDescent="0.25">
      <c r="A4676" s="46" t="str">
        <f t="shared" si="163"/>
        <v>DESP#000058735156</v>
      </c>
      <c r="B4676" s="41" t="s">
        <v>14272</v>
      </c>
      <c r="C4676" s="41"/>
      <c r="D4676" s="41" t="s">
        <v>12525</v>
      </c>
      <c r="E4676" s="54">
        <v>290.39999999999998</v>
      </c>
      <c r="F4676" s="42">
        <v>45853.632638888892</v>
      </c>
      <c r="G4676" s="40"/>
      <c r="H4676" s="40"/>
    </row>
    <row r="4677" spans="1:8" x14ac:dyDescent="0.25">
      <c r="A4677" s="46" t="str">
        <f t="shared" si="163"/>
        <v>DESP#000058735172</v>
      </c>
      <c r="B4677" s="41" t="s">
        <v>14273</v>
      </c>
      <c r="C4677" s="41"/>
      <c r="D4677" s="41" t="s">
        <v>11778</v>
      </c>
      <c r="E4677" s="54">
        <v>193.6</v>
      </c>
      <c r="F4677" s="42">
        <v>45853.632638888892</v>
      </c>
      <c r="G4677" s="40"/>
      <c r="H4677" s="40"/>
    </row>
    <row r="4678" spans="1:8" x14ac:dyDescent="0.25">
      <c r="A4678" s="46" t="str">
        <f t="shared" si="163"/>
        <v>DESP#000058735187</v>
      </c>
      <c r="B4678" s="41" t="s">
        <v>14274</v>
      </c>
      <c r="C4678" s="41"/>
      <c r="D4678" s="41" t="s">
        <v>11780</v>
      </c>
      <c r="E4678" s="54">
        <v>1391.5</v>
      </c>
      <c r="F4678" s="42">
        <v>45853.632638888892</v>
      </c>
      <c r="G4678" s="40"/>
      <c r="H4678" s="40"/>
    </row>
    <row r="4679" spans="1:8" x14ac:dyDescent="0.25">
      <c r="A4679" s="46" t="str">
        <f t="shared" si="163"/>
        <v>DESP#000058735257</v>
      </c>
      <c r="B4679" s="41" t="s">
        <v>14275</v>
      </c>
      <c r="C4679" s="41"/>
      <c r="D4679" s="41" t="s">
        <v>11783</v>
      </c>
      <c r="E4679" s="54">
        <v>3872</v>
      </c>
      <c r="F4679" s="42">
        <v>45853.632638888892</v>
      </c>
      <c r="G4679" s="40"/>
      <c r="H4679" s="40"/>
    </row>
    <row r="4680" spans="1:8" x14ac:dyDescent="0.25">
      <c r="A4680" s="46" t="str">
        <f t="shared" si="163"/>
        <v>DESP#000058735287</v>
      </c>
      <c r="B4680" s="41" t="s">
        <v>14276</v>
      </c>
      <c r="C4680" s="41"/>
      <c r="D4680" s="41" t="s">
        <v>11787</v>
      </c>
      <c r="E4680" s="54">
        <v>232.32</v>
      </c>
      <c r="F4680" s="42">
        <v>45853.632638888892</v>
      </c>
      <c r="G4680" s="40"/>
      <c r="H4680" s="40"/>
    </row>
    <row r="4681" spans="1:8" x14ac:dyDescent="0.25">
      <c r="A4681" s="46" t="str">
        <f t="shared" si="163"/>
        <v>DESP#000058735305</v>
      </c>
      <c r="B4681" s="41" t="s">
        <v>14277</v>
      </c>
      <c r="C4681" s="41"/>
      <c r="D4681" s="41" t="s">
        <v>11789</v>
      </c>
      <c r="E4681" s="54">
        <v>1168.8599999999999</v>
      </c>
      <c r="F4681" s="42">
        <v>45853.632638888892</v>
      </c>
      <c r="G4681" s="40"/>
      <c r="H4681" s="40"/>
    </row>
    <row r="4682" spans="1:8" x14ac:dyDescent="0.25">
      <c r="A4682" s="46" t="str">
        <f t="shared" si="163"/>
        <v>DESP#000058735319</v>
      </c>
      <c r="B4682" s="41" t="s">
        <v>14278</v>
      </c>
      <c r="C4682" s="41"/>
      <c r="D4682" s="41" t="s">
        <v>11791</v>
      </c>
      <c r="E4682" s="54">
        <v>1754.5</v>
      </c>
      <c r="F4682" s="42">
        <v>45853.632638888892</v>
      </c>
      <c r="G4682" s="40"/>
      <c r="H4682" s="40"/>
    </row>
    <row r="4683" spans="1:8" x14ac:dyDescent="0.25">
      <c r="A4683" s="46" t="str">
        <f t="shared" si="163"/>
        <v>DESP#000058735333</v>
      </c>
      <c r="B4683" s="41" t="s">
        <v>14279</v>
      </c>
      <c r="C4683" s="41"/>
      <c r="D4683" s="41" t="s">
        <v>11793</v>
      </c>
      <c r="E4683" s="54">
        <v>762.3</v>
      </c>
      <c r="F4683" s="42">
        <v>45853.632638888892</v>
      </c>
      <c r="G4683" s="40"/>
      <c r="H4683" s="40"/>
    </row>
    <row r="4684" spans="1:8" x14ac:dyDescent="0.25">
      <c r="A4684" s="46" t="str">
        <f t="shared" si="163"/>
        <v>DESP#000058735349</v>
      </c>
      <c r="B4684" s="41" t="s">
        <v>14280</v>
      </c>
      <c r="C4684" s="41"/>
      <c r="D4684" s="41" t="s">
        <v>11753</v>
      </c>
      <c r="E4684" s="54">
        <v>2645.06</v>
      </c>
      <c r="F4684" s="42">
        <v>45853.632638888892</v>
      </c>
      <c r="G4684" s="40"/>
      <c r="H4684" s="40"/>
    </row>
    <row r="4685" spans="1:8" x14ac:dyDescent="0.25">
      <c r="A4685" s="46" t="str">
        <f t="shared" si="163"/>
        <v>DESP#000058735364</v>
      </c>
      <c r="B4685" s="41" t="s">
        <v>14281</v>
      </c>
      <c r="C4685" s="41"/>
      <c r="D4685" s="41" t="s">
        <v>11755</v>
      </c>
      <c r="E4685" s="54">
        <v>217.8</v>
      </c>
      <c r="F4685" s="42">
        <v>45853.632638888892</v>
      </c>
      <c r="G4685" s="40"/>
      <c r="H4685" s="40"/>
    </row>
    <row r="4686" spans="1:8" x14ac:dyDescent="0.25">
      <c r="A4686" s="46" t="str">
        <f t="shared" si="163"/>
        <v>DESP#000058735394</v>
      </c>
      <c r="B4686" s="41" t="s">
        <v>14282</v>
      </c>
      <c r="C4686" s="41"/>
      <c r="D4686" s="41" t="s">
        <v>11759</v>
      </c>
      <c r="E4686" s="54">
        <v>2202.1999999999998</v>
      </c>
      <c r="F4686" s="42">
        <v>45853.632638888892</v>
      </c>
      <c r="G4686" s="40"/>
      <c r="H4686" s="40"/>
    </row>
    <row r="4687" spans="1:8" x14ac:dyDescent="0.25">
      <c r="A4687" s="46" t="str">
        <f t="shared" si="163"/>
        <v>DESP#000058735411</v>
      </c>
      <c r="B4687" s="41" t="s">
        <v>14283</v>
      </c>
      <c r="C4687" s="41"/>
      <c r="D4687" s="41" t="s">
        <v>11761</v>
      </c>
      <c r="E4687" s="54">
        <v>658.24</v>
      </c>
      <c r="F4687" s="42">
        <v>45853.632638888892</v>
      </c>
      <c r="G4687" s="40"/>
      <c r="H4687" s="40"/>
    </row>
    <row r="4688" spans="1:8" x14ac:dyDescent="0.25">
      <c r="A4688" s="46" t="str">
        <f t="shared" si="163"/>
        <v>DESP#000058735429</v>
      </c>
      <c r="B4688" s="41" t="s">
        <v>14284</v>
      </c>
      <c r="C4688" s="41"/>
      <c r="D4688" s="41" t="s">
        <v>11763</v>
      </c>
      <c r="E4688" s="54">
        <v>130.68</v>
      </c>
      <c r="F4688" s="42">
        <v>45853.632638888892</v>
      </c>
      <c r="G4688" s="40"/>
      <c r="H4688" s="40"/>
    </row>
    <row r="4689" spans="1:8" x14ac:dyDescent="0.25">
      <c r="A4689" s="46" t="str">
        <f t="shared" si="163"/>
        <v>DESP#000058735444</v>
      </c>
      <c r="B4689" s="41" t="s">
        <v>14285</v>
      </c>
      <c r="C4689" s="41"/>
      <c r="D4689" s="41" t="s">
        <v>11765</v>
      </c>
      <c r="E4689" s="54">
        <v>319.44</v>
      </c>
      <c r="F4689" s="42">
        <v>45853.632638888892</v>
      </c>
      <c r="G4689" s="40"/>
      <c r="H4689" s="40"/>
    </row>
    <row r="4690" spans="1:8" x14ac:dyDescent="0.25">
      <c r="A4690" s="46" t="str">
        <f t="shared" si="163"/>
        <v>DESP#000058735458</v>
      </c>
      <c r="B4690" s="41" t="s">
        <v>14286</v>
      </c>
      <c r="C4690" s="41"/>
      <c r="D4690" s="41" t="s">
        <v>11767</v>
      </c>
      <c r="E4690" s="54">
        <v>3872</v>
      </c>
      <c r="F4690" s="42">
        <v>45853.632638888892</v>
      </c>
      <c r="G4690" s="40"/>
      <c r="H4690" s="40"/>
    </row>
    <row r="4691" spans="1:8" x14ac:dyDescent="0.25">
      <c r="A4691" s="46" t="str">
        <f t="shared" si="163"/>
        <v>DESP#000058735478</v>
      </c>
      <c r="B4691" s="41" t="s">
        <v>14287</v>
      </c>
      <c r="C4691" s="41"/>
      <c r="D4691" s="41" t="s">
        <v>11795</v>
      </c>
      <c r="E4691" s="54">
        <v>302.5</v>
      </c>
      <c r="F4691" s="42">
        <v>45853.632638888892</v>
      </c>
      <c r="G4691" s="40"/>
      <c r="H4691" s="40"/>
    </row>
    <row r="4692" spans="1:8" x14ac:dyDescent="0.25">
      <c r="A4692" s="46" t="str">
        <f t="shared" si="163"/>
        <v>DESP#000058735494</v>
      </c>
      <c r="B4692" s="41" t="s">
        <v>14288</v>
      </c>
      <c r="C4692" s="41"/>
      <c r="D4692" s="41" t="s">
        <v>11584</v>
      </c>
      <c r="E4692" s="54">
        <v>290.39999999999998</v>
      </c>
      <c r="F4692" s="42">
        <v>45853.632638888892</v>
      </c>
      <c r="G4692" s="40"/>
      <c r="H4692" s="40"/>
    </row>
    <row r="4693" spans="1:8" x14ac:dyDescent="0.25">
      <c r="A4693" s="46" t="str">
        <f t="shared" si="163"/>
        <v>DESP#000058735509</v>
      </c>
      <c r="B4693" s="41" t="s">
        <v>14289</v>
      </c>
      <c r="C4693" s="41"/>
      <c r="D4693" s="41" t="s">
        <v>11798</v>
      </c>
      <c r="E4693" s="54">
        <v>1275.3399999999999</v>
      </c>
      <c r="F4693" s="42">
        <v>45853.632638888892</v>
      </c>
      <c r="G4693" s="40"/>
      <c r="H4693" s="40"/>
    </row>
    <row r="4694" spans="1:8" x14ac:dyDescent="0.25">
      <c r="A4694" s="46" t="str">
        <f t="shared" si="163"/>
        <v>DESP#000058735535</v>
      </c>
      <c r="B4694" s="41" t="s">
        <v>14290</v>
      </c>
      <c r="C4694" s="41"/>
      <c r="D4694" s="41" t="s">
        <v>11801</v>
      </c>
      <c r="E4694" s="54">
        <v>2286.9</v>
      </c>
      <c r="F4694" s="42">
        <v>45853.632638888892</v>
      </c>
      <c r="G4694" s="40"/>
      <c r="H4694" s="40"/>
    </row>
    <row r="4695" spans="1:8" x14ac:dyDescent="0.25">
      <c r="A4695" s="46" t="str">
        <f t="shared" si="163"/>
        <v>DESP#000058735550</v>
      </c>
      <c r="B4695" s="41" t="s">
        <v>14291</v>
      </c>
      <c r="C4695" s="41"/>
      <c r="D4695" s="41" t="s">
        <v>11803</v>
      </c>
      <c r="E4695" s="54">
        <v>217.8</v>
      </c>
      <c r="F4695" s="42">
        <v>45853.632638888892</v>
      </c>
      <c r="G4695" s="40"/>
      <c r="H4695" s="40"/>
    </row>
    <row r="4696" spans="1:8" x14ac:dyDescent="0.25">
      <c r="A4696" s="46" t="str">
        <f t="shared" si="163"/>
        <v>FGTS 06/2025 emprestimo00360305000104</v>
      </c>
      <c r="B4696" s="41" t="s">
        <v>14292</v>
      </c>
      <c r="C4696" s="41" t="s">
        <v>4099</v>
      </c>
      <c r="D4696" s="41" t="s">
        <v>4100</v>
      </c>
      <c r="E4696" s="54">
        <v>1803.62</v>
      </c>
      <c r="F4696" s="42">
        <v>45853.634027777778</v>
      </c>
      <c r="G4696" s="40"/>
      <c r="H4696" s="40"/>
    </row>
    <row r="4697" spans="1:8" x14ac:dyDescent="0.25">
      <c r="A4697" s="46" t="str">
        <f t="shared" si="163"/>
        <v>0000024429366273000136</v>
      </c>
      <c r="B4697" s="41" t="s">
        <v>14293</v>
      </c>
      <c r="C4697" s="41" t="s">
        <v>475</v>
      </c>
      <c r="D4697" s="41" t="s">
        <v>5462</v>
      </c>
      <c r="E4697" s="54">
        <v>0</v>
      </c>
      <c r="F4697" s="42">
        <v>45853.651388888888</v>
      </c>
      <c r="G4697" s="40"/>
      <c r="H4697" s="40"/>
    </row>
    <row r="4698" spans="1:8" x14ac:dyDescent="0.25">
      <c r="A4698" s="46" t="str">
        <f t="shared" si="163"/>
        <v>0000109716554325000156</v>
      </c>
      <c r="B4698" s="41" t="s">
        <v>2161</v>
      </c>
      <c r="C4698" s="41" t="s">
        <v>190</v>
      </c>
      <c r="D4698" s="41" t="s">
        <v>3485</v>
      </c>
      <c r="E4698" s="54">
        <v>2690</v>
      </c>
      <c r="F4698" s="42">
        <v>45853.654166666667</v>
      </c>
      <c r="G4698" s="40"/>
      <c r="H4698" s="40"/>
    </row>
    <row r="4699" spans="1:8" x14ac:dyDescent="0.25">
      <c r="A4699" s="46" t="str">
        <f t="shared" si="163"/>
        <v>0010872007443648000181</v>
      </c>
      <c r="B4699" s="41" t="s">
        <v>14294</v>
      </c>
      <c r="C4699" s="41" t="s">
        <v>3653</v>
      </c>
      <c r="D4699" s="41" t="s">
        <v>3654</v>
      </c>
      <c r="E4699" s="54">
        <v>1906.8</v>
      </c>
      <c r="F4699" s="42">
        <v>45853.658333333333</v>
      </c>
      <c r="G4699" s="40"/>
      <c r="H4699" s="40"/>
    </row>
    <row r="4700" spans="1:8" x14ac:dyDescent="0.25">
      <c r="A4700" s="46" t="str">
        <f t="shared" si="163"/>
        <v>0074831242644220000106</v>
      </c>
      <c r="B4700" s="41" t="s">
        <v>2694</v>
      </c>
      <c r="C4700" s="41" t="s">
        <v>300</v>
      </c>
      <c r="D4700" s="41" t="s">
        <v>3344</v>
      </c>
      <c r="E4700" s="54">
        <v>54045.11</v>
      </c>
      <c r="F4700" s="42">
        <v>45853.658333333333</v>
      </c>
      <c r="G4700" s="40"/>
      <c r="H4700" s="40"/>
    </row>
    <row r="4701" spans="1:8" x14ac:dyDescent="0.25">
      <c r="A4701" s="46" t="str">
        <f t="shared" si="163"/>
        <v>42537 PISPIS</v>
      </c>
      <c r="B4701" s="41" t="s">
        <v>14295</v>
      </c>
      <c r="C4701" s="41" t="s">
        <v>10540</v>
      </c>
      <c r="D4701" s="41" t="s">
        <v>7556</v>
      </c>
      <c r="E4701" s="54">
        <v>12349.06</v>
      </c>
      <c r="F4701" s="42">
        <v>45853.767361111109</v>
      </c>
      <c r="G4701" s="40"/>
      <c r="H4701" s="40"/>
    </row>
    <row r="4702" spans="1:8" x14ac:dyDescent="0.25">
      <c r="A4702" s="46" t="str">
        <f t="shared" si="163"/>
        <v>42537 COFINSCOFINS</v>
      </c>
      <c r="B4702" s="41" t="s">
        <v>14296</v>
      </c>
      <c r="C4702" s="41" t="s">
        <v>10542</v>
      </c>
      <c r="D4702" s="41" t="s">
        <v>7556</v>
      </c>
      <c r="E4702" s="54">
        <v>56880.51</v>
      </c>
      <c r="F4702" s="42">
        <v>45853.768055555556</v>
      </c>
      <c r="G4702" s="40"/>
      <c r="H4702" s="40"/>
    </row>
    <row r="4703" spans="1:8" x14ac:dyDescent="0.25">
      <c r="A4703" s="46" t="str">
        <f t="shared" si="163"/>
        <v>42537 IRRFIRRF</v>
      </c>
      <c r="B4703" s="41" t="s">
        <v>14297</v>
      </c>
      <c r="C4703" s="41" t="s">
        <v>10529</v>
      </c>
      <c r="D4703" s="41" t="s">
        <v>7556</v>
      </c>
      <c r="E4703" s="54">
        <v>101882.36</v>
      </c>
      <c r="F4703" s="42">
        <v>45853.768750000003</v>
      </c>
      <c r="G4703" s="40"/>
      <c r="H4703" s="40"/>
    </row>
    <row r="4704" spans="1:8" x14ac:dyDescent="0.25">
      <c r="A4704" s="46" t="str">
        <f t="shared" si="163"/>
        <v>42537 IOF90400888000142</v>
      </c>
      <c r="B4704" s="41" t="s">
        <v>14298</v>
      </c>
      <c r="C4704" s="41" t="s">
        <v>3844</v>
      </c>
      <c r="D4704" s="41" t="s">
        <v>3845</v>
      </c>
      <c r="E4704" s="54">
        <v>2193.87</v>
      </c>
      <c r="F4704" s="42">
        <v>45853.769444444442</v>
      </c>
      <c r="G4704" s="40"/>
      <c r="H4704" s="40"/>
    </row>
    <row r="4705" spans="1:8" x14ac:dyDescent="0.25">
      <c r="A4705" s="46" t="str">
        <f t="shared" si="163"/>
        <v>42537 CIDECIDE</v>
      </c>
      <c r="B4705" s="41" t="s">
        <v>14299</v>
      </c>
      <c r="C4705" s="41" t="s">
        <v>10909</v>
      </c>
      <c r="D4705" s="41" t="s">
        <v>7556</v>
      </c>
      <c r="E4705" s="54">
        <v>67921.570000000007</v>
      </c>
      <c r="F4705" s="42">
        <v>45853.770833333336</v>
      </c>
      <c r="G4705" s="40"/>
      <c r="H4705" s="40"/>
    </row>
    <row r="4706" spans="1:8" x14ac:dyDescent="0.25">
      <c r="A4706" s="46" t="str">
        <f t="shared" si="163"/>
        <v>42537 ISSISS</v>
      </c>
      <c r="B4706" s="41" t="s">
        <v>14300</v>
      </c>
      <c r="C4706" s="41" t="s">
        <v>10508</v>
      </c>
      <c r="D4706" s="41" t="s">
        <v>8281</v>
      </c>
      <c r="E4706" s="54">
        <v>35496.33</v>
      </c>
      <c r="F4706" s="42">
        <v>45853.770833333336</v>
      </c>
      <c r="G4706" s="40"/>
      <c r="H4706" s="40"/>
    </row>
    <row r="4707" spans="1:8" x14ac:dyDescent="0.25">
      <c r="A4707" s="46" t="str">
        <f t="shared" si="163"/>
        <v>2374-1625040028SELFBOOKING</v>
      </c>
      <c r="B4707" s="41" t="s">
        <v>14301</v>
      </c>
      <c r="C4707" s="41" t="s">
        <v>12603</v>
      </c>
      <c r="D4707" s="41" t="s">
        <v>12604</v>
      </c>
      <c r="E4707" s="54">
        <v>1854.33</v>
      </c>
      <c r="F4707" s="42">
        <v>45854.041666666664</v>
      </c>
      <c r="G4707" s="40"/>
      <c r="H4707" s="40"/>
    </row>
    <row r="4708" spans="1:8" x14ac:dyDescent="0.25">
      <c r="A4708" s="46" t="str">
        <f t="shared" si="163"/>
        <v>1738-1625040047SELFBOOKING</v>
      </c>
      <c r="B4708" s="41" t="s">
        <v>14302</v>
      </c>
      <c r="C4708" s="41" t="s">
        <v>12603</v>
      </c>
      <c r="D4708" s="41" t="s">
        <v>12604</v>
      </c>
      <c r="E4708" s="54">
        <v>503.56</v>
      </c>
      <c r="F4708" s="42">
        <v>45854.041666666664</v>
      </c>
      <c r="G4708" s="40"/>
      <c r="H4708" s="40"/>
    </row>
    <row r="4709" spans="1:8" x14ac:dyDescent="0.25">
      <c r="A4709" s="46" t="str">
        <f t="shared" ref="A4709:A4772" si="164">B4709&amp;C4709</f>
        <v>1738-1625040059SELFBOOKING</v>
      </c>
      <c r="B4709" s="41" t="s">
        <v>14303</v>
      </c>
      <c r="C4709" s="41" t="s">
        <v>12603</v>
      </c>
      <c r="D4709" s="41" t="s">
        <v>12604</v>
      </c>
      <c r="E4709" s="54">
        <v>486.01</v>
      </c>
      <c r="F4709" s="42">
        <v>45854.042361111111</v>
      </c>
      <c r="G4709" s="40"/>
      <c r="H4709" s="40"/>
    </row>
    <row r="4710" spans="1:8" x14ac:dyDescent="0.25">
      <c r="A4710" s="46" t="str">
        <f t="shared" si="164"/>
        <v>551-1625040110SELFBOOKING</v>
      </c>
      <c r="B4710" s="41" t="s">
        <v>14304</v>
      </c>
      <c r="C4710" s="41" t="s">
        <v>12603</v>
      </c>
      <c r="D4710" s="41" t="s">
        <v>12604</v>
      </c>
      <c r="E4710" s="54">
        <v>925.85</v>
      </c>
      <c r="F4710" s="42">
        <v>45854.042361111111</v>
      </c>
      <c r="G4710" s="40"/>
      <c r="H4710" s="40"/>
    </row>
    <row r="4711" spans="1:8" x14ac:dyDescent="0.25">
      <c r="A4711" s="46" t="str">
        <f t="shared" si="164"/>
        <v>890-1625040124SELFBOOKING</v>
      </c>
      <c r="B4711" s="41" t="s">
        <v>14305</v>
      </c>
      <c r="C4711" s="41" t="s">
        <v>12603</v>
      </c>
      <c r="D4711" s="41" t="s">
        <v>12604</v>
      </c>
      <c r="E4711" s="54">
        <v>4829.43</v>
      </c>
      <c r="F4711" s="42">
        <v>45854.042361111111</v>
      </c>
      <c r="G4711" s="40"/>
      <c r="H4711" s="40"/>
    </row>
    <row r="4712" spans="1:8" x14ac:dyDescent="0.25">
      <c r="A4712" s="46" t="str">
        <f t="shared" si="164"/>
        <v>50436-1625040137SELFBOOKING</v>
      </c>
      <c r="B4712" s="41" t="s">
        <v>14306</v>
      </c>
      <c r="C4712" s="41" t="s">
        <v>12603</v>
      </c>
      <c r="D4712" s="41" t="s">
        <v>12604</v>
      </c>
      <c r="E4712" s="54">
        <v>1414.5</v>
      </c>
      <c r="F4712" s="42">
        <v>45854.042361111111</v>
      </c>
      <c r="G4712" s="40"/>
      <c r="H4712" s="40"/>
    </row>
    <row r="4713" spans="1:8" x14ac:dyDescent="0.25">
      <c r="A4713" s="46" t="str">
        <f t="shared" si="164"/>
        <v>50436-1625040149SELFBOOKING</v>
      </c>
      <c r="B4713" s="41" t="s">
        <v>14307</v>
      </c>
      <c r="C4713" s="41" t="s">
        <v>12603</v>
      </c>
      <c r="D4713" s="41" t="s">
        <v>12604</v>
      </c>
      <c r="E4713" s="54">
        <v>477.9</v>
      </c>
      <c r="F4713" s="42">
        <v>45854.042361111111</v>
      </c>
      <c r="G4713" s="40"/>
      <c r="H4713" s="40"/>
    </row>
    <row r="4714" spans="1:8" x14ac:dyDescent="0.25">
      <c r="A4714" s="46" t="str">
        <f t="shared" si="164"/>
        <v>02208-1625040200SELFBOOKING</v>
      </c>
      <c r="B4714" s="41" t="s">
        <v>14308</v>
      </c>
      <c r="C4714" s="41" t="s">
        <v>12603</v>
      </c>
      <c r="D4714" s="41" t="s">
        <v>12604</v>
      </c>
      <c r="E4714" s="54">
        <v>2736.73</v>
      </c>
      <c r="F4714" s="42">
        <v>45854.043055555558</v>
      </c>
      <c r="G4714" s="40"/>
      <c r="H4714" s="40"/>
    </row>
    <row r="4715" spans="1:8" x14ac:dyDescent="0.25">
      <c r="A4715" s="46" t="str">
        <f t="shared" si="164"/>
        <v>2000-1625040218SELFBOOKING</v>
      </c>
      <c r="B4715" s="41" t="s">
        <v>14309</v>
      </c>
      <c r="C4715" s="41" t="s">
        <v>12603</v>
      </c>
      <c r="D4715" s="41" t="s">
        <v>12604</v>
      </c>
      <c r="E4715" s="54">
        <v>1728.99</v>
      </c>
      <c r="F4715" s="42">
        <v>45854.043055555558</v>
      </c>
      <c r="G4715" s="40"/>
      <c r="H4715" s="40"/>
    </row>
    <row r="4716" spans="1:8" x14ac:dyDescent="0.25">
      <c r="A4716" s="46" t="str">
        <f t="shared" si="164"/>
        <v>2384-1625040232SELFBOOKING</v>
      </c>
      <c r="B4716" s="41" t="s">
        <v>14310</v>
      </c>
      <c r="C4716" s="41" t="s">
        <v>12603</v>
      </c>
      <c r="D4716" s="41" t="s">
        <v>12604</v>
      </c>
      <c r="E4716" s="54">
        <v>4785.63</v>
      </c>
      <c r="F4716" s="42">
        <v>45854.043055555558</v>
      </c>
      <c r="G4716" s="40"/>
      <c r="H4716" s="40"/>
    </row>
    <row r="4717" spans="1:8" x14ac:dyDescent="0.25">
      <c r="A4717" s="46" t="str">
        <f t="shared" si="164"/>
        <v>2155-1625040252SELFBOOKING</v>
      </c>
      <c r="B4717" s="41" t="s">
        <v>14311</v>
      </c>
      <c r="C4717" s="41" t="s">
        <v>12603</v>
      </c>
      <c r="D4717" s="41" t="s">
        <v>12604</v>
      </c>
      <c r="E4717" s="54">
        <v>666.8</v>
      </c>
      <c r="F4717" s="42">
        <v>45854.043055555558</v>
      </c>
      <c r="G4717" s="40"/>
      <c r="H4717" s="40"/>
    </row>
    <row r="4718" spans="1:8" x14ac:dyDescent="0.25">
      <c r="A4718" s="46" t="str">
        <f t="shared" si="164"/>
        <v>86-1625040303SELFBOOKING</v>
      </c>
      <c r="B4718" s="41" t="s">
        <v>14312</v>
      </c>
      <c r="C4718" s="41" t="s">
        <v>12603</v>
      </c>
      <c r="D4718" s="41" t="s">
        <v>12604</v>
      </c>
      <c r="E4718" s="54">
        <v>649.95000000000005</v>
      </c>
      <c r="F4718" s="42">
        <v>45854.043749999997</v>
      </c>
      <c r="G4718" s="40"/>
      <c r="H4718" s="40"/>
    </row>
    <row r="4719" spans="1:8" x14ac:dyDescent="0.25">
      <c r="A4719" s="46" t="str">
        <f t="shared" si="164"/>
        <v>413-1625040648SELFBOOKING</v>
      </c>
      <c r="B4719" s="41" t="s">
        <v>14313</v>
      </c>
      <c r="C4719" s="41" t="s">
        <v>12603</v>
      </c>
      <c r="D4719" s="41" t="s">
        <v>12604</v>
      </c>
      <c r="E4719" s="54">
        <v>3205.13</v>
      </c>
      <c r="F4719" s="42">
        <v>45854.04583333333</v>
      </c>
      <c r="G4719" s="40"/>
      <c r="H4719" s="40"/>
    </row>
    <row r="4720" spans="1:8" x14ac:dyDescent="0.25">
      <c r="A4720" s="46" t="str">
        <f t="shared" si="164"/>
        <v>0000427130608514000195</v>
      </c>
      <c r="B4720" s="41" t="s">
        <v>2658</v>
      </c>
      <c r="C4720" s="41" t="s">
        <v>41</v>
      </c>
      <c r="D4720" s="41" t="s">
        <v>3313</v>
      </c>
      <c r="E4720" s="54">
        <v>1711.57</v>
      </c>
      <c r="F4720" s="42">
        <v>45854.433333333334</v>
      </c>
      <c r="G4720" s="40"/>
      <c r="H4720" s="40"/>
    </row>
    <row r="4721" spans="1:8" x14ac:dyDescent="0.25">
      <c r="A4721" s="46" t="str">
        <f t="shared" si="164"/>
        <v>0000427230608514000195</v>
      </c>
      <c r="B4721" s="41" t="s">
        <v>2659</v>
      </c>
      <c r="C4721" s="41" t="s">
        <v>41</v>
      </c>
      <c r="D4721" s="41" t="s">
        <v>3313</v>
      </c>
      <c r="E4721" s="54">
        <v>39746.370000000003</v>
      </c>
      <c r="F4721" s="42">
        <v>45854.43472222222</v>
      </c>
      <c r="G4721" s="40"/>
      <c r="H4721" s="40"/>
    </row>
    <row r="4722" spans="1:8" x14ac:dyDescent="0.25">
      <c r="A4722" s="46" t="str">
        <f t="shared" si="164"/>
        <v>0020250883469957000109</v>
      </c>
      <c r="B4722" s="41" t="s">
        <v>2693</v>
      </c>
      <c r="C4722" s="41" t="s">
        <v>221</v>
      </c>
      <c r="D4722" s="41" t="s">
        <v>10416</v>
      </c>
      <c r="E4722" s="54">
        <v>515151.82</v>
      </c>
      <c r="F4722" s="42">
        <v>45854.442361111112</v>
      </c>
      <c r="G4722" s="40"/>
      <c r="H4722" s="40"/>
    </row>
    <row r="4723" spans="1:8" x14ac:dyDescent="0.25">
      <c r="A4723" s="46" t="str">
        <f t="shared" si="164"/>
        <v>8739564400497373000110</v>
      </c>
      <c r="B4723" s="41" t="s">
        <v>2731</v>
      </c>
      <c r="C4723" s="41" t="s">
        <v>317</v>
      </c>
      <c r="D4723" s="41" t="s">
        <v>9136</v>
      </c>
      <c r="E4723" s="54">
        <v>318.17</v>
      </c>
      <c r="F4723" s="42">
        <v>45854.458333333336</v>
      </c>
      <c r="G4723" s="40"/>
      <c r="H4723" s="40"/>
    </row>
    <row r="4724" spans="1:8" x14ac:dyDescent="0.25">
      <c r="A4724" s="46" t="str">
        <f t="shared" si="164"/>
        <v>0028139060444437000146</v>
      </c>
      <c r="B4724" s="41" t="s">
        <v>2765</v>
      </c>
      <c r="C4724" s="41" t="s">
        <v>65</v>
      </c>
      <c r="D4724" s="41" t="s">
        <v>7036</v>
      </c>
      <c r="E4724" s="54">
        <v>25736.28</v>
      </c>
      <c r="F4724" s="42">
        <v>45854.465277777781</v>
      </c>
      <c r="G4724" s="40"/>
      <c r="H4724" s="40"/>
    </row>
    <row r="4725" spans="1:8" x14ac:dyDescent="0.25">
      <c r="A4725" s="46" t="str">
        <f t="shared" si="164"/>
        <v>ADTO 18/07/202559667163000175</v>
      </c>
      <c r="B4725" s="41" t="s">
        <v>14314</v>
      </c>
      <c r="C4725" s="41" t="s">
        <v>14315</v>
      </c>
      <c r="D4725" s="41" t="s">
        <v>14316</v>
      </c>
      <c r="E4725" s="54">
        <v>1125</v>
      </c>
      <c r="F4725" s="42">
        <v>45854.467361111114</v>
      </c>
      <c r="G4725" s="40"/>
      <c r="H4725" s="40"/>
    </row>
    <row r="4726" spans="1:8" x14ac:dyDescent="0.25">
      <c r="A4726" s="46" t="str">
        <f t="shared" si="164"/>
        <v>ADTO - 18/07/202525371594000178</v>
      </c>
      <c r="B4726" s="41" t="s">
        <v>14317</v>
      </c>
      <c r="C4726" s="41" t="s">
        <v>4038</v>
      </c>
      <c r="D4726" s="41" t="s">
        <v>4039</v>
      </c>
      <c r="E4726" s="54">
        <v>1000</v>
      </c>
      <c r="F4726" s="42">
        <v>45854.47152777778</v>
      </c>
      <c r="G4726" s="40"/>
      <c r="H4726" s="40"/>
    </row>
    <row r="4727" spans="1:8" x14ac:dyDescent="0.25">
      <c r="A4727" s="46" t="str">
        <f t="shared" si="164"/>
        <v>ADTO - 18/07/202557260472000109</v>
      </c>
      <c r="B4727" s="41" t="s">
        <v>14317</v>
      </c>
      <c r="C4727" s="41" t="s">
        <v>14318</v>
      </c>
      <c r="D4727" s="41" t="s">
        <v>14319</v>
      </c>
      <c r="E4727" s="54">
        <v>1125</v>
      </c>
      <c r="F4727" s="42">
        <v>45854.472916666666</v>
      </c>
      <c r="G4727" s="40"/>
      <c r="H4727" s="40"/>
    </row>
    <row r="4728" spans="1:8" x14ac:dyDescent="0.25">
      <c r="A4728" s="46" t="str">
        <f t="shared" si="164"/>
        <v>ADTO#000058620412</v>
      </c>
      <c r="B4728" s="41" t="s">
        <v>14320</v>
      </c>
      <c r="C4728" s="41"/>
      <c r="D4728" s="41" t="s">
        <v>14321</v>
      </c>
      <c r="E4728" s="54">
        <v>370</v>
      </c>
      <c r="F4728" s="42">
        <v>45854.581944444442</v>
      </c>
      <c r="G4728" s="40"/>
      <c r="H4728" s="40"/>
    </row>
    <row r="4729" spans="1:8" x14ac:dyDescent="0.25">
      <c r="A4729" s="46" t="str">
        <f t="shared" si="164"/>
        <v>DESP#000058735834</v>
      </c>
      <c r="B4729" s="41" t="s">
        <v>14322</v>
      </c>
      <c r="C4729" s="41"/>
      <c r="D4729" s="41" t="s">
        <v>12467</v>
      </c>
      <c r="E4729" s="54">
        <v>370</v>
      </c>
      <c r="F4729" s="42">
        <v>45854.581944444442</v>
      </c>
      <c r="G4729" s="40"/>
      <c r="H4729" s="40"/>
    </row>
    <row r="4730" spans="1:8" x14ac:dyDescent="0.25">
      <c r="A4730" s="46" t="str">
        <f t="shared" si="164"/>
        <v>DESP#000058744430</v>
      </c>
      <c r="B4730" s="41" t="s">
        <v>14323</v>
      </c>
      <c r="C4730" s="41"/>
      <c r="D4730" s="41" t="s">
        <v>11473</v>
      </c>
      <c r="E4730" s="54">
        <v>185</v>
      </c>
      <c r="F4730" s="42">
        <v>45854.581944444442</v>
      </c>
      <c r="G4730" s="40"/>
      <c r="H4730" s="40"/>
    </row>
    <row r="4731" spans="1:8" x14ac:dyDescent="0.25">
      <c r="A4731" s="46" t="str">
        <f t="shared" si="164"/>
        <v>50433-1725040027SELFBOOKING</v>
      </c>
      <c r="B4731" s="41" t="s">
        <v>14324</v>
      </c>
      <c r="C4731" s="41" t="s">
        <v>12603</v>
      </c>
      <c r="D4731" s="41" t="s">
        <v>12604</v>
      </c>
      <c r="E4731" s="54">
        <v>2244.17</v>
      </c>
      <c r="F4731" s="42">
        <v>45855.041666666664</v>
      </c>
      <c r="G4731" s="40"/>
      <c r="H4731" s="40"/>
    </row>
    <row r="4732" spans="1:8" x14ac:dyDescent="0.25">
      <c r="A4732" s="46" t="str">
        <f t="shared" si="164"/>
        <v>1379-1725040047SELFBOOKING</v>
      </c>
      <c r="B4732" s="41" t="s">
        <v>14325</v>
      </c>
      <c r="C4732" s="41" t="s">
        <v>12603</v>
      </c>
      <c r="D4732" s="41" t="s">
        <v>12604</v>
      </c>
      <c r="E4732" s="54">
        <v>898.37</v>
      </c>
      <c r="F4732" s="42">
        <v>45855.041666666664</v>
      </c>
      <c r="G4732" s="40"/>
      <c r="H4732" s="40"/>
    </row>
    <row r="4733" spans="1:8" x14ac:dyDescent="0.25">
      <c r="A4733" s="46" t="str">
        <f t="shared" si="164"/>
        <v>50436-1725040100SELFBOOKING</v>
      </c>
      <c r="B4733" s="41" t="s">
        <v>14326</v>
      </c>
      <c r="C4733" s="41" t="s">
        <v>12603</v>
      </c>
      <c r="D4733" s="41" t="s">
        <v>12604</v>
      </c>
      <c r="E4733" s="54">
        <v>1161.3</v>
      </c>
      <c r="F4733" s="42">
        <v>45855.042361111111</v>
      </c>
      <c r="G4733" s="40"/>
      <c r="H4733" s="40"/>
    </row>
    <row r="4734" spans="1:8" x14ac:dyDescent="0.25">
      <c r="A4734" s="46" t="str">
        <f t="shared" si="164"/>
        <v>50433-1725040112SELFBOOKING</v>
      </c>
      <c r="B4734" s="41" t="s">
        <v>14327</v>
      </c>
      <c r="C4734" s="41" t="s">
        <v>12603</v>
      </c>
      <c r="D4734" s="41" t="s">
        <v>12604</v>
      </c>
      <c r="E4734" s="54">
        <v>1270.6199999999999</v>
      </c>
      <c r="F4734" s="42">
        <v>45855.042361111111</v>
      </c>
      <c r="G4734" s="40"/>
      <c r="H4734" s="40"/>
    </row>
    <row r="4735" spans="1:8" x14ac:dyDescent="0.25">
      <c r="A4735" s="46" t="str">
        <f t="shared" si="164"/>
        <v>50436-1725040121SELFBOOKING</v>
      </c>
      <c r="B4735" s="41" t="s">
        <v>14328</v>
      </c>
      <c r="C4735" s="41" t="s">
        <v>12603</v>
      </c>
      <c r="D4735" s="41" t="s">
        <v>12604</v>
      </c>
      <c r="E4735" s="54">
        <v>1025.77</v>
      </c>
      <c r="F4735" s="42">
        <v>45855.042361111111</v>
      </c>
      <c r="G4735" s="40"/>
      <c r="H4735" s="40"/>
    </row>
    <row r="4736" spans="1:8" x14ac:dyDescent="0.25">
      <c r="A4736" s="46" t="str">
        <f t="shared" si="164"/>
        <v>348-1725040134SELFBOOKING</v>
      </c>
      <c r="B4736" s="41" t="s">
        <v>14329</v>
      </c>
      <c r="C4736" s="41" t="s">
        <v>12603</v>
      </c>
      <c r="D4736" s="41" t="s">
        <v>12604</v>
      </c>
      <c r="E4736" s="54">
        <v>5053.3599999999997</v>
      </c>
      <c r="F4736" s="42">
        <v>45855.042361111111</v>
      </c>
      <c r="G4736" s="40"/>
      <c r="H4736" s="40"/>
    </row>
    <row r="4737" spans="1:8" x14ac:dyDescent="0.25">
      <c r="A4737" s="46" t="str">
        <f t="shared" si="164"/>
        <v>1349-1725040144SELFBOOKING</v>
      </c>
      <c r="B4737" s="41" t="s">
        <v>14330</v>
      </c>
      <c r="C4737" s="41" t="s">
        <v>12603</v>
      </c>
      <c r="D4737" s="41" t="s">
        <v>12604</v>
      </c>
      <c r="E4737" s="54">
        <v>2687.6</v>
      </c>
      <c r="F4737" s="42">
        <v>45855.042361111111</v>
      </c>
      <c r="G4737" s="40"/>
      <c r="H4737" s="40"/>
    </row>
    <row r="4738" spans="1:8" x14ac:dyDescent="0.25">
      <c r="A4738" s="46" t="str">
        <f t="shared" si="164"/>
        <v>1613-1725040156SELFBOOKING</v>
      </c>
      <c r="B4738" s="41" t="s">
        <v>14331</v>
      </c>
      <c r="C4738" s="41" t="s">
        <v>12603</v>
      </c>
      <c r="D4738" s="41" t="s">
        <v>12604</v>
      </c>
      <c r="E4738" s="54">
        <v>1348.2</v>
      </c>
      <c r="F4738" s="42">
        <v>45855.042361111111</v>
      </c>
      <c r="G4738" s="40"/>
      <c r="H4738" s="40"/>
    </row>
    <row r="4739" spans="1:8" x14ac:dyDescent="0.25">
      <c r="A4739" s="46" t="str">
        <f t="shared" si="164"/>
        <v>1613-1725040206SELFBOOKING</v>
      </c>
      <c r="B4739" s="41" t="s">
        <v>14332</v>
      </c>
      <c r="C4739" s="41" t="s">
        <v>12603</v>
      </c>
      <c r="D4739" s="41" t="s">
        <v>12604</v>
      </c>
      <c r="E4739" s="54">
        <v>659.52</v>
      </c>
      <c r="F4739" s="42">
        <v>45855.043055555558</v>
      </c>
      <c r="G4739" s="40"/>
      <c r="H4739" s="40"/>
    </row>
    <row r="4740" spans="1:8" x14ac:dyDescent="0.25">
      <c r="A4740" s="46" t="str">
        <f t="shared" si="164"/>
        <v>1851-1725040217SELFBOOKING</v>
      </c>
      <c r="B4740" s="41" t="s">
        <v>14333</v>
      </c>
      <c r="C4740" s="41" t="s">
        <v>12603</v>
      </c>
      <c r="D4740" s="41" t="s">
        <v>12604</v>
      </c>
      <c r="E4740" s="54">
        <v>1250.55</v>
      </c>
      <c r="F4740" s="42">
        <v>45855.043055555558</v>
      </c>
      <c r="G4740" s="40"/>
      <c r="H4740" s="40"/>
    </row>
    <row r="4741" spans="1:8" x14ac:dyDescent="0.25">
      <c r="A4741" s="46" t="str">
        <f t="shared" si="164"/>
        <v>1613-1725040228SELFBOOKING</v>
      </c>
      <c r="B4741" s="41" t="s">
        <v>14334</v>
      </c>
      <c r="C4741" s="41" t="s">
        <v>12603</v>
      </c>
      <c r="D4741" s="41" t="s">
        <v>12604</v>
      </c>
      <c r="E4741" s="54">
        <v>925.85</v>
      </c>
      <c r="F4741" s="42">
        <v>45855.043055555558</v>
      </c>
      <c r="G4741" s="40"/>
      <c r="H4741" s="40"/>
    </row>
    <row r="4742" spans="1:8" x14ac:dyDescent="0.25">
      <c r="A4742" s="46" t="str">
        <f t="shared" si="164"/>
        <v>1851-1725040237SELFBOOKING</v>
      </c>
      <c r="B4742" s="41" t="s">
        <v>14335</v>
      </c>
      <c r="C4742" s="41" t="s">
        <v>12603</v>
      </c>
      <c r="D4742" s="41" t="s">
        <v>12604</v>
      </c>
      <c r="E4742" s="54">
        <v>682.37</v>
      </c>
      <c r="F4742" s="42">
        <v>45855.043055555558</v>
      </c>
      <c r="G4742" s="40"/>
      <c r="H4742" s="40"/>
    </row>
    <row r="4743" spans="1:8" x14ac:dyDescent="0.25">
      <c r="A4743" s="46" t="str">
        <f t="shared" si="164"/>
        <v>1981-1725040248SELFBOOKING</v>
      </c>
      <c r="B4743" s="41" t="s">
        <v>14336</v>
      </c>
      <c r="C4743" s="41" t="s">
        <v>12603</v>
      </c>
      <c r="D4743" s="41" t="s">
        <v>12604</v>
      </c>
      <c r="E4743" s="54">
        <v>1187.55</v>
      </c>
      <c r="F4743" s="42">
        <v>45855.043055555558</v>
      </c>
      <c r="G4743" s="40"/>
      <c r="H4743" s="40"/>
    </row>
    <row r="4744" spans="1:8" x14ac:dyDescent="0.25">
      <c r="A4744" s="46" t="str">
        <f t="shared" si="164"/>
        <v>1981-1725040258SELFBOOKING</v>
      </c>
      <c r="B4744" s="41" t="s">
        <v>14337</v>
      </c>
      <c r="C4744" s="41" t="s">
        <v>12603</v>
      </c>
      <c r="D4744" s="41" t="s">
        <v>12604</v>
      </c>
      <c r="E4744" s="54">
        <v>659.52</v>
      </c>
      <c r="F4744" s="42">
        <v>45855.043055555558</v>
      </c>
      <c r="G4744" s="40"/>
      <c r="H4744" s="40"/>
    </row>
    <row r="4745" spans="1:8" x14ac:dyDescent="0.25">
      <c r="A4745" s="46" t="str">
        <f t="shared" si="164"/>
        <v>1981-1725040307SELFBOOKING</v>
      </c>
      <c r="B4745" s="41" t="s">
        <v>14338</v>
      </c>
      <c r="C4745" s="41" t="s">
        <v>12603</v>
      </c>
      <c r="D4745" s="41" t="s">
        <v>12604</v>
      </c>
      <c r="E4745" s="54">
        <v>925.85</v>
      </c>
      <c r="F4745" s="42">
        <v>45855.043749999997</v>
      </c>
      <c r="G4745" s="40"/>
      <c r="H4745" s="40"/>
    </row>
    <row r="4746" spans="1:8" x14ac:dyDescent="0.25">
      <c r="A4746" s="46" t="str">
        <f t="shared" si="164"/>
        <v>551-1725040331SELFBOOKING</v>
      </c>
      <c r="B4746" s="41" t="s">
        <v>14339</v>
      </c>
      <c r="C4746" s="41" t="s">
        <v>12603</v>
      </c>
      <c r="D4746" s="41" t="s">
        <v>12604</v>
      </c>
      <c r="E4746" s="54">
        <v>209.35</v>
      </c>
      <c r="F4746" s="42">
        <v>45855.043749999997</v>
      </c>
      <c r="G4746" s="40"/>
      <c r="H4746" s="40"/>
    </row>
    <row r="4747" spans="1:8" x14ac:dyDescent="0.25">
      <c r="A4747" s="46" t="str">
        <f t="shared" si="164"/>
        <v>1738-1725040401SELFBOOKING</v>
      </c>
      <c r="B4747" s="41" t="s">
        <v>14340</v>
      </c>
      <c r="C4747" s="41" t="s">
        <v>12603</v>
      </c>
      <c r="D4747" s="41" t="s">
        <v>12604</v>
      </c>
      <c r="E4747" s="54">
        <v>2646</v>
      </c>
      <c r="F4747" s="42">
        <v>45855.044444444444</v>
      </c>
      <c r="G4747" s="40"/>
      <c r="H4747" s="40"/>
    </row>
    <row r="4748" spans="1:8" x14ac:dyDescent="0.25">
      <c r="A4748" s="46" t="str">
        <f t="shared" si="164"/>
        <v>726-1725040411SELFBOOKING</v>
      </c>
      <c r="B4748" s="41" t="s">
        <v>14341</v>
      </c>
      <c r="C4748" s="41" t="s">
        <v>12603</v>
      </c>
      <c r="D4748" s="41" t="s">
        <v>12604</v>
      </c>
      <c r="E4748" s="54">
        <v>729.52</v>
      </c>
      <c r="F4748" s="42">
        <v>45855.044444444444</v>
      </c>
      <c r="G4748" s="40"/>
      <c r="H4748" s="40"/>
    </row>
    <row r="4749" spans="1:8" x14ac:dyDescent="0.25">
      <c r="A4749" s="46" t="str">
        <f t="shared" si="164"/>
        <v>726-1725040420SELFBOOKING</v>
      </c>
      <c r="B4749" s="41" t="s">
        <v>14342</v>
      </c>
      <c r="C4749" s="41" t="s">
        <v>12603</v>
      </c>
      <c r="D4749" s="41" t="s">
        <v>12604</v>
      </c>
      <c r="E4749" s="54">
        <v>949.85</v>
      </c>
      <c r="F4749" s="42">
        <v>45855.044444444444</v>
      </c>
      <c r="G4749" s="40"/>
      <c r="H4749" s="40"/>
    </row>
    <row r="4750" spans="1:8" x14ac:dyDescent="0.25">
      <c r="A4750" s="46" t="str">
        <f t="shared" si="164"/>
        <v>1128-1725040640SELFBOOKING</v>
      </c>
      <c r="B4750" s="41" t="s">
        <v>14343</v>
      </c>
      <c r="C4750" s="41" t="s">
        <v>12603</v>
      </c>
      <c r="D4750" s="41" t="s">
        <v>12604</v>
      </c>
      <c r="E4750" s="54">
        <v>611.20000000000005</v>
      </c>
      <c r="F4750" s="42">
        <v>45855.04583333333</v>
      </c>
      <c r="G4750" s="40"/>
      <c r="H4750" s="40"/>
    </row>
    <row r="4751" spans="1:8" x14ac:dyDescent="0.25">
      <c r="A4751" s="46" t="str">
        <f t="shared" si="164"/>
        <v>0725692760746948000112</v>
      </c>
      <c r="B4751" s="41" t="s">
        <v>14344</v>
      </c>
      <c r="C4751" s="41" t="s">
        <v>3840</v>
      </c>
      <c r="D4751" s="41" t="s">
        <v>3841</v>
      </c>
      <c r="E4751" s="54">
        <v>121105.26</v>
      </c>
      <c r="F4751" s="42">
        <v>45855.408333333333</v>
      </c>
      <c r="G4751" s="40"/>
      <c r="H4751" s="40"/>
    </row>
    <row r="4752" spans="1:8" x14ac:dyDescent="0.25">
      <c r="A4752" s="46" t="str">
        <f t="shared" si="164"/>
        <v>0235528310230480001960</v>
      </c>
      <c r="B4752" s="41" t="s">
        <v>2729</v>
      </c>
      <c r="C4752" s="41" t="s">
        <v>2728</v>
      </c>
      <c r="D4752" s="41" t="s">
        <v>14345</v>
      </c>
      <c r="E4752" s="54">
        <v>1659.61</v>
      </c>
      <c r="F4752" s="42">
        <v>45855.434027777781</v>
      </c>
      <c r="G4752" s="40"/>
      <c r="H4752" s="40"/>
    </row>
    <row r="4753" spans="1:8" x14ac:dyDescent="0.25">
      <c r="A4753" s="46" t="str">
        <f t="shared" si="164"/>
        <v>0554554469034668000156</v>
      </c>
      <c r="B4753" s="41" t="s">
        <v>2737</v>
      </c>
      <c r="C4753" s="41" t="s">
        <v>126</v>
      </c>
      <c r="D4753" s="41" t="s">
        <v>11034</v>
      </c>
      <c r="E4753" s="54">
        <v>374.11</v>
      </c>
      <c r="F4753" s="42">
        <v>45855.443749999999</v>
      </c>
      <c r="G4753" s="40"/>
      <c r="H4753" s="40"/>
    </row>
    <row r="4754" spans="1:8" x14ac:dyDescent="0.25">
      <c r="A4754" s="46" t="str">
        <f t="shared" si="164"/>
        <v>0554554669034668000156</v>
      </c>
      <c r="B4754" s="41" t="s">
        <v>2738</v>
      </c>
      <c r="C4754" s="41" t="s">
        <v>126</v>
      </c>
      <c r="D4754" s="41" t="s">
        <v>11034</v>
      </c>
      <c r="E4754" s="54">
        <v>5237.57</v>
      </c>
      <c r="F4754" s="42">
        <v>45855.448611111111</v>
      </c>
      <c r="G4754" s="40"/>
      <c r="H4754" s="40"/>
    </row>
    <row r="4755" spans="1:8" x14ac:dyDescent="0.25">
      <c r="A4755" s="46" t="str">
        <f t="shared" si="164"/>
        <v>0000012431885518000183</v>
      </c>
      <c r="B4755" s="41" t="s">
        <v>14346</v>
      </c>
      <c r="C4755" s="41" t="s">
        <v>14347</v>
      </c>
      <c r="D4755" s="41" t="s">
        <v>14348</v>
      </c>
      <c r="E4755" s="54">
        <v>2000</v>
      </c>
      <c r="F4755" s="42">
        <v>45855.568055555559</v>
      </c>
      <c r="G4755" s="40"/>
      <c r="H4755" s="40"/>
    </row>
    <row r="4756" spans="1:8" x14ac:dyDescent="0.25">
      <c r="A4756" s="46" t="str">
        <f t="shared" si="164"/>
        <v>0235492110230480001960</v>
      </c>
      <c r="B4756" s="41" t="s">
        <v>2730</v>
      </c>
      <c r="C4756" s="41" t="s">
        <v>2728</v>
      </c>
      <c r="D4756" s="41" t="s">
        <v>14345</v>
      </c>
      <c r="E4756" s="54">
        <v>356.08</v>
      </c>
      <c r="F4756" s="42">
        <v>45855.588888888888</v>
      </c>
      <c r="G4756" s="40"/>
      <c r="H4756" s="40"/>
    </row>
    <row r="4757" spans="1:8" x14ac:dyDescent="0.25">
      <c r="A4757" s="46" t="str">
        <f t="shared" si="164"/>
        <v>0015431737098480000185</v>
      </c>
      <c r="B4757" s="41" t="s">
        <v>14349</v>
      </c>
      <c r="C4757" s="41" t="s">
        <v>11125</v>
      </c>
      <c r="D4757" s="41" t="s">
        <v>11126</v>
      </c>
      <c r="E4757" s="54">
        <v>411</v>
      </c>
      <c r="F4757" s="42">
        <v>45855.626388888886</v>
      </c>
      <c r="G4757" s="40"/>
      <c r="H4757" s="40"/>
    </row>
    <row r="4758" spans="1:8" x14ac:dyDescent="0.25">
      <c r="A4758" s="46" t="str">
        <f t="shared" si="164"/>
        <v>0216050500394726000156</v>
      </c>
      <c r="B4758" s="41" t="s">
        <v>14350</v>
      </c>
      <c r="C4758" s="41" t="s">
        <v>8973</v>
      </c>
      <c r="D4758" s="41" t="s">
        <v>8974</v>
      </c>
      <c r="E4758" s="54">
        <v>847.6</v>
      </c>
      <c r="F4758" s="42">
        <v>45855.630555555559</v>
      </c>
      <c r="G4758" s="40"/>
      <c r="H4758" s="40"/>
    </row>
    <row r="4759" spans="1:8" x14ac:dyDescent="0.25">
      <c r="A4759" s="46" t="str">
        <f t="shared" si="164"/>
        <v>0000114430250638000222</v>
      </c>
      <c r="B4759" s="41" t="s">
        <v>14351</v>
      </c>
      <c r="C4759" s="41" t="s">
        <v>2934</v>
      </c>
      <c r="D4759" s="41" t="s">
        <v>5457</v>
      </c>
      <c r="E4759" s="54">
        <v>9292.5</v>
      </c>
      <c r="F4759" s="42">
        <v>45855.636111111111</v>
      </c>
      <c r="G4759" s="40"/>
      <c r="H4759" s="40"/>
    </row>
    <row r="4760" spans="1:8" x14ac:dyDescent="0.25">
      <c r="A4760" s="46" t="str">
        <f t="shared" si="164"/>
        <v>0000047140885017000198</v>
      </c>
      <c r="B4760" s="41" t="s">
        <v>14352</v>
      </c>
      <c r="C4760" s="41" t="s">
        <v>6412</v>
      </c>
      <c r="D4760" s="41" t="s">
        <v>6413</v>
      </c>
      <c r="E4760" s="54">
        <v>12792</v>
      </c>
      <c r="F4760" s="42">
        <v>45855.643055555556</v>
      </c>
      <c r="G4760" s="40"/>
      <c r="H4760" s="40"/>
    </row>
    <row r="4761" spans="1:8" x14ac:dyDescent="0.25">
      <c r="A4761" s="46" t="str">
        <f t="shared" si="164"/>
        <v>0000069205666393000190</v>
      </c>
      <c r="B4761" s="41" t="s">
        <v>14353</v>
      </c>
      <c r="C4761" s="41" t="s">
        <v>846</v>
      </c>
      <c r="D4761" s="41" t="s">
        <v>9372</v>
      </c>
      <c r="E4761" s="54">
        <v>1200</v>
      </c>
      <c r="F4761" s="42">
        <v>45855.65</v>
      </c>
      <c r="G4761" s="40"/>
      <c r="H4761" s="40"/>
    </row>
    <row r="4762" spans="1:8" x14ac:dyDescent="0.25">
      <c r="A4762" s="46" t="str">
        <f t="shared" si="164"/>
        <v>0003245692659507000412</v>
      </c>
      <c r="B4762" s="41" t="s">
        <v>14354</v>
      </c>
      <c r="C4762" s="41" t="s">
        <v>14355</v>
      </c>
      <c r="D4762" s="41" t="s">
        <v>14115</v>
      </c>
      <c r="E4762" s="54">
        <v>2938.36</v>
      </c>
      <c r="F4762" s="42">
        <v>45855.656944444447</v>
      </c>
      <c r="G4762" s="40"/>
      <c r="H4762" s="40"/>
    </row>
    <row r="4763" spans="1:8" x14ac:dyDescent="0.25">
      <c r="A4763" s="46" t="str">
        <f t="shared" si="164"/>
        <v>0040977295767943000231</v>
      </c>
      <c r="B4763" s="41" t="s">
        <v>14356</v>
      </c>
      <c r="C4763" s="41" t="s">
        <v>4554</v>
      </c>
      <c r="D4763" s="41" t="s">
        <v>4553</v>
      </c>
      <c r="E4763" s="54">
        <v>1664.57</v>
      </c>
      <c r="F4763" s="42">
        <v>45855.665277777778</v>
      </c>
      <c r="G4763" s="40"/>
      <c r="H4763" s="40"/>
    </row>
    <row r="4764" spans="1:8" x14ac:dyDescent="0.25">
      <c r="A4764" s="46" t="str">
        <f t="shared" si="164"/>
        <v>0002147573442782000192</v>
      </c>
      <c r="B4764" s="41" t="s">
        <v>14357</v>
      </c>
      <c r="C4764" s="41" t="s">
        <v>3060</v>
      </c>
      <c r="D4764" s="41" t="s">
        <v>4023</v>
      </c>
      <c r="E4764" s="54">
        <v>1427</v>
      </c>
      <c r="F4764" s="42">
        <v>45855.671527777777</v>
      </c>
      <c r="G4764" s="40"/>
      <c r="H4764" s="40"/>
    </row>
    <row r="4765" spans="1:8" x14ac:dyDescent="0.25">
      <c r="A4765" s="46" t="str">
        <f t="shared" si="164"/>
        <v>2056427709759606000180</v>
      </c>
      <c r="B4765" s="41" t="s">
        <v>14358</v>
      </c>
      <c r="C4765" s="41" t="s">
        <v>9099</v>
      </c>
      <c r="D4765" s="41" t="s">
        <v>9100</v>
      </c>
      <c r="E4765" s="54">
        <v>1103.26</v>
      </c>
      <c r="F4765" s="42">
        <v>45855.681250000001</v>
      </c>
      <c r="G4765" s="40"/>
      <c r="H4765" s="40"/>
    </row>
    <row r="4766" spans="1:8" x14ac:dyDescent="0.25">
      <c r="A4766" s="46" t="str">
        <f t="shared" si="164"/>
        <v>0000024529366273000136</v>
      </c>
      <c r="B4766" s="41" t="s">
        <v>2918</v>
      </c>
      <c r="C4766" s="41" t="s">
        <v>475</v>
      </c>
      <c r="D4766" s="41" t="s">
        <v>5462</v>
      </c>
      <c r="E4766" s="54">
        <v>13800</v>
      </c>
      <c r="F4766" s="42">
        <v>45855.688888888886</v>
      </c>
      <c r="G4766" s="40"/>
      <c r="H4766" s="40"/>
    </row>
    <row r="4767" spans="1:8" x14ac:dyDescent="0.25">
      <c r="A4767" s="46" t="str">
        <f t="shared" si="164"/>
        <v>DESP#000058675645</v>
      </c>
      <c r="B4767" s="41" t="s">
        <v>14359</v>
      </c>
      <c r="C4767" s="41"/>
      <c r="D4767" s="41" t="s">
        <v>12037</v>
      </c>
      <c r="E4767" s="54">
        <v>759.28</v>
      </c>
      <c r="F4767" s="42">
        <v>45855.693055555559</v>
      </c>
      <c r="G4767" s="40"/>
      <c r="H4767" s="40"/>
    </row>
    <row r="4768" spans="1:8" x14ac:dyDescent="0.25">
      <c r="A4768" s="46" t="str">
        <f t="shared" si="164"/>
        <v>DESP#000058675663</v>
      </c>
      <c r="B4768" s="41" t="s">
        <v>14360</v>
      </c>
      <c r="C4768" s="41"/>
      <c r="D4768" s="41" t="s">
        <v>12041</v>
      </c>
      <c r="E4768" s="54">
        <v>780.45</v>
      </c>
      <c r="F4768" s="42">
        <v>45855.693055555559</v>
      </c>
      <c r="G4768" s="40"/>
      <c r="H4768" s="40"/>
    </row>
    <row r="4769" spans="1:8" x14ac:dyDescent="0.25">
      <c r="A4769" s="46" t="str">
        <f t="shared" si="164"/>
        <v>DESP#000058675676</v>
      </c>
      <c r="B4769" s="41" t="s">
        <v>14361</v>
      </c>
      <c r="C4769" s="41"/>
      <c r="D4769" s="41" t="s">
        <v>12048</v>
      </c>
      <c r="E4769" s="54">
        <v>1101.0999999999999</v>
      </c>
      <c r="F4769" s="42">
        <v>45855.693055555559</v>
      </c>
      <c r="G4769" s="40"/>
      <c r="H4769" s="40"/>
    </row>
    <row r="4770" spans="1:8" x14ac:dyDescent="0.25">
      <c r="A4770" s="46" t="str">
        <f t="shared" si="164"/>
        <v>DESP#000058735944</v>
      </c>
      <c r="B4770" s="41" t="s">
        <v>14362</v>
      </c>
      <c r="C4770" s="41"/>
      <c r="D4770" s="41" t="s">
        <v>13678</v>
      </c>
      <c r="E4770" s="54">
        <v>516.26</v>
      </c>
      <c r="F4770" s="42">
        <v>45855.693055555559</v>
      </c>
      <c r="G4770" s="40"/>
      <c r="H4770" s="40"/>
    </row>
    <row r="4771" spans="1:8" x14ac:dyDescent="0.25">
      <c r="A4771" s="46" t="str">
        <f t="shared" si="164"/>
        <v>DESP#000058744145</v>
      </c>
      <c r="B4771" s="41" t="s">
        <v>14363</v>
      </c>
      <c r="C4771" s="41"/>
      <c r="D4771" s="41" t="s">
        <v>12446</v>
      </c>
      <c r="E4771" s="54">
        <v>44.46</v>
      </c>
      <c r="F4771" s="42">
        <v>45855.693055555559</v>
      </c>
      <c r="G4771" s="40"/>
      <c r="H4771" s="40"/>
    </row>
    <row r="4772" spans="1:8" x14ac:dyDescent="0.25">
      <c r="A4772" s="46" t="str">
        <f t="shared" si="164"/>
        <v>DESP#000058744445</v>
      </c>
      <c r="B4772" s="41" t="s">
        <v>14364</v>
      </c>
      <c r="C4772" s="41"/>
      <c r="D4772" s="41" t="s">
        <v>14365</v>
      </c>
      <c r="E4772" s="54">
        <v>924.92</v>
      </c>
      <c r="F4772" s="42">
        <v>45855.693055555559</v>
      </c>
      <c r="G4772" s="40"/>
      <c r="H4772" s="40"/>
    </row>
    <row r="4773" spans="1:8" x14ac:dyDescent="0.25">
      <c r="A4773" s="46" t="str">
        <f t="shared" ref="A4773:A4836" si="165">B4773&amp;C4773</f>
        <v>DESP#000058744464</v>
      </c>
      <c r="B4773" s="41" t="s">
        <v>14366</v>
      </c>
      <c r="C4773" s="41"/>
      <c r="D4773" s="41" t="s">
        <v>12052</v>
      </c>
      <c r="E4773" s="54">
        <v>703.49</v>
      </c>
      <c r="F4773" s="42">
        <v>45855.693055555559</v>
      </c>
      <c r="G4773" s="40"/>
      <c r="H4773" s="40"/>
    </row>
    <row r="4774" spans="1:8" x14ac:dyDescent="0.25">
      <c r="A4774" s="46" t="str">
        <f t="shared" si="165"/>
        <v>DESP#000058744495</v>
      </c>
      <c r="B4774" s="41" t="s">
        <v>14367</v>
      </c>
      <c r="C4774" s="41"/>
      <c r="D4774" s="41" t="s">
        <v>12058</v>
      </c>
      <c r="E4774" s="54">
        <v>396.4</v>
      </c>
      <c r="F4774" s="42">
        <v>45855.693055555559</v>
      </c>
      <c r="G4774" s="40"/>
      <c r="H4774" s="40"/>
    </row>
    <row r="4775" spans="1:8" x14ac:dyDescent="0.25">
      <c r="A4775" s="46" t="str">
        <f t="shared" si="165"/>
        <v>DESP#000058744511</v>
      </c>
      <c r="B4775" s="41" t="s">
        <v>14368</v>
      </c>
      <c r="C4775" s="41"/>
      <c r="D4775" s="41" t="s">
        <v>12060</v>
      </c>
      <c r="E4775" s="54">
        <v>755.04</v>
      </c>
      <c r="F4775" s="42">
        <v>45855.693055555559</v>
      </c>
      <c r="G4775" s="40"/>
      <c r="H4775" s="40"/>
    </row>
    <row r="4776" spans="1:8" x14ac:dyDescent="0.25">
      <c r="A4776" s="46" t="str">
        <f t="shared" si="165"/>
        <v>DESP#000058744524</v>
      </c>
      <c r="B4776" s="41" t="s">
        <v>14369</v>
      </c>
      <c r="C4776" s="41"/>
      <c r="D4776" s="41" t="s">
        <v>12066</v>
      </c>
      <c r="E4776" s="54">
        <v>907.5</v>
      </c>
      <c r="F4776" s="42">
        <v>45855.693055555559</v>
      </c>
      <c r="G4776" s="40"/>
      <c r="H4776" s="40"/>
    </row>
    <row r="4777" spans="1:8" x14ac:dyDescent="0.25">
      <c r="A4777" s="46" t="str">
        <f t="shared" si="165"/>
        <v>DESP#000058744541</v>
      </c>
      <c r="B4777" s="41" t="s">
        <v>14370</v>
      </c>
      <c r="C4777" s="41"/>
      <c r="D4777" s="41" t="s">
        <v>11885</v>
      </c>
      <c r="E4777" s="54">
        <v>1117.07</v>
      </c>
      <c r="F4777" s="42">
        <v>45855.693055555559</v>
      </c>
      <c r="G4777" s="40"/>
      <c r="H4777" s="40"/>
    </row>
    <row r="4778" spans="1:8" x14ac:dyDescent="0.25">
      <c r="A4778" s="46" t="str">
        <f t="shared" si="165"/>
        <v>DESP#000058744554</v>
      </c>
      <c r="B4778" s="41" t="s">
        <v>14371</v>
      </c>
      <c r="C4778" s="41"/>
      <c r="D4778" s="41" t="s">
        <v>12071</v>
      </c>
      <c r="E4778" s="54">
        <v>919</v>
      </c>
      <c r="F4778" s="42">
        <v>45855.693055555559</v>
      </c>
      <c r="G4778" s="40"/>
      <c r="H4778" s="40"/>
    </row>
    <row r="4779" spans="1:8" x14ac:dyDescent="0.25">
      <c r="A4779" s="46" t="str">
        <f t="shared" si="165"/>
        <v>DESP#000058744568</v>
      </c>
      <c r="B4779" s="41" t="s">
        <v>14372</v>
      </c>
      <c r="C4779" s="41"/>
      <c r="D4779" s="41" t="s">
        <v>12073</v>
      </c>
      <c r="E4779" s="54">
        <v>475.05</v>
      </c>
      <c r="F4779" s="42">
        <v>45855.693055555559</v>
      </c>
      <c r="G4779" s="40"/>
      <c r="H4779" s="40"/>
    </row>
    <row r="4780" spans="1:8" x14ac:dyDescent="0.25">
      <c r="A4780" s="46" t="str">
        <f t="shared" si="165"/>
        <v>DESP#000058744581</v>
      </c>
      <c r="B4780" s="41" t="s">
        <v>14373</v>
      </c>
      <c r="C4780" s="41"/>
      <c r="D4780" s="41" t="s">
        <v>12075</v>
      </c>
      <c r="E4780" s="54">
        <v>2274.8000000000002</v>
      </c>
      <c r="F4780" s="42">
        <v>45855.693055555559</v>
      </c>
      <c r="G4780" s="40"/>
      <c r="H4780" s="40"/>
    </row>
    <row r="4781" spans="1:8" x14ac:dyDescent="0.25">
      <c r="A4781" s="46" t="str">
        <f t="shared" si="165"/>
        <v>DESP#000058744601</v>
      </c>
      <c r="B4781" s="41" t="s">
        <v>14374</v>
      </c>
      <c r="C4781" s="41"/>
      <c r="D4781" s="41" t="s">
        <v>12077</v>
      </c>
      <c r="E4781" s="54">
        <v>1605.91</v>
      </c>
      <c r="F4781" s="42">
        <v>45855.693055555559</v>
      </c>
      <c r="G4781" s="40"/>
      <c r="H4781" s="40"/>
    </row>
    <row r="4782" spans="1:8" x14ac:dyDescent="0.25">
      <c r="A4782" s="46" t="str">
        <f t="shared" si="165"/>
        <v>DESP#000058744614</v>
      </c>
      <c r="B4782" s="41" t="s">
        <v>14375</v>
      </c>
      <c r="C4782" s="41"/>
      <c r="D4782" s="41" t="s">
        <v>12079</v>
      </c>
      <c r="E4782" s="54">
        <v>1032.3699999999999</v>
      </c>
      <c r="F4782" s="42">
        <v>45855.693055555559</v>
      </c>
      <c r="G4782" s="40"/>
      <c r="H4782" s="40"/>
    </row>
    <row r="4783" spans="1:8" x14ac:dyDescent="0.25">
      <c r="A4783" s="46" t="str">
        <f t="shared" si="165"/>
        <v>DESP#000058744632</v>
      </c>
      <c r="B4783" s="41" t="s">
        <v>14376</v>
      </c>
      <c r="C4783" s="41"/>
      <c r="D4783" s="41" t="s">
        <v>11936</v>
      </c>
      <c r="E4783" s="54">
        <v>1147.81</v>
      </c>
      <c r="F4783" s="42">
        <v>45855.693055555559</v>
      </c>
      <c r="G4783" s="40"/>
      <c r="H4783" s="40"/>
    </row>
    <row r="4784" spans="1:8" x14ac:dyDescent="0.25">
      <c r="A4784" s="46" t="str">
        <f t="shared" si="165"/>
        <v>DESP#000058763262</v>
      </c>
      <c r="B4784" s="41" t="s">
        <v>14377</v>
      </c>
      <c r="C4784" s="41"/>
      <c r="D4784" s="41" t="s">
        <v>13463</v>
      </c>
      <c r="E4784" s="54">
        <v>929.96</v>
      </c>
      <c r="F4784" s="42">
        <v>45855.693055555559</v>
      </c>
      <c r="G4784" s="40"/>
      <c r="H4784" s="40"/>
    </row>
    <row r="4785" spans="1:8" x14ac:dyDescent="0.25">
      <c r="A4785" s="46" t="str">
        <f t="shared" si="165"/>
        <v>DESP#000058763297</v>
      </c>
      <c r="B4785" s="41" t="s">
        <v>14378</v>
      </c>
      <c r="C4785" s="41"/>
      <c r="D4785" s="41" t="s">
        <v>13463</v>
      </c>
      <c r="E4785" s="54">
        <v>1229.79</v>
      </c>
      <c r="F4785" s="42">
        <v>45855.693055555559</v>
      </c>
      <c r="G4785" s="40"/>
      <c r="H4785" s="40"/>
    </row>
    <row r="4786" spans="1:8" x14ac:dyDescent="0.25">
      <c r="A4786" s="46" t="str">
        <f t="shared" si="165"/>
        <v>DESP#000058763689</v>
      </c>
      <c r="B4786" s="41" t="s">
        <v>14379</v>
      </c>
      <c r="C4786" s="41"/>
      <c r="D4786" s="41" t="s">
        <v>13882</v>
      </c>
      <c r="E4786" s="54">
        <v>361.15</v>
      </c>
      <c r="F4786" s="42">
        <v>45855.693055555559</v>
      </c>
      <c r="G4786" s="40"/>
      <c r="H4786" s="40"/>
    </row>
    <row r="4787" spans="1:8" x14ac:dyDescent="0.25">
      <c r="A4787" s="46" t="str">
        <f t="shared" si="165"/>
        <v>DESP#000058763746</v>
      </c>
      <c r="B4787" s="41" t="s">
        <v>14380</v>
      </c>
      <c r="C4787" s="41"/>
      <c r="D4787" s="41" t="s">
        <v>13025</v>
      </c>
      <c r="E4787" s="54">
        <v>388.69</v>
      </c>
      <c r="F4787" s="42">
        <v>45855.693055555559</v>
      </c>
      <c r="G4787" s="40"/>
      <c r="H4787" s="40"/>
    </row>
    <row r="4788" spans="1:8" x14ac:dyDescent="0.25">
      <c r="A4788" s="46" t="str">
        <f t="shared" si="165"/>
        <v>DESP#000058763800</v>
      </c>
      <c r="B4788" s="41" t="s">
        <v>14381</v>
      </c>
      <c r="C4788" s="41"/>
      <c r="D4788" s="41" t="s">
        <v>13892</v>
      </c>
      <c r="E4788" s="54">
        <v>283.27</v>
      </c>
      <c r="F4788" s="42">
        <v>45855.693055555559</v>
      </c>
      <c r="G4788" s="40"/>
      <c r="H4788" s="40"/>
    </row>
    <row r="4789" spans="1:8" x14ac:dyDescent="0.25">
      <c r="A4789" s="46" t="str">
        <f t="shared" si="165"/>
        <v>DESP#000058763828</v>
      </c>
      <c r="B4789" s="41" t="s">
        <v>14382</v>
      </c>
      <c r="C4789" s="41"/>
      <c r="D4789" s="41" t="s">
        <v>13894</v>
      </c>
      <c r="E4789" s="54">
        <v>56.97</v>
      </c>
      <c r="F4789" s="42">
        <v>45855.693055555559</v>
      </c>
      <c r="G4789" s="40"/>
      <c r="H4789" s="40"/>
    </row>
    <row r="4790" spans="1:8" x14ac:dyDescent="0.25">
      <c r="A4790" s="46" t="str">
        <f t="shared" si="165"/>
        <v>DESP#000058763843</v>
      </c>
      <c r="B4790" s="41" t="s">
        <v>14383</v>
      </c>
      <c r="C4790" s="41"/>
      <c r="D4790" s="41" t="s">
        <v>13038</v>
      </c>
      <c r="E4790" s="54">
        <v>121.16</v>
      </c>
      <c r="F4790" s="42">
        <v>45855.693055555559</v>
      </c>
      <c r="G4790" s="40"/>
      <c r="H4790" s="40"/>
    </row>
    <row r="4791" spans="1:8" x14ac:dyDescent="0.25">
      <c r="A4791" s="46" t="str">
        <f t="shared" si="165"/>
        <v>DESP#000058763866</v>
      </c>
      <c r="B4791" s="41" t="s">
        <v>14384</v>
      </c>
      <c r="C4791" s="41"/>
      <c r="D4791" s="41" t="s">
        <v>13884</v>
      </c>
      <c r="E4791" s="54">
        <v>77.819999999999993</v>
      </c>
      <c r="F4791" s="42">
        <v>45855.693055555559</v>
      </c>
      <c r="G4791" s="40"/>
      <c r="H4791" s="40"/>
    </row>
    <row r="4792" spans="1:8" x14ac:dyDescent="0.25">
      <c r="A4792" s="46" t="str">
        <f t="shared" si="165"/>
        <v>DESP#000058763889</v>
      </c>
      <c r="B4792" s="41" t="s">
        <v>14385</v>
      </c>
      <c r="C4792" s="41"/>
      <c r="D4792" s="41" t="s">
        <v>13880</v>
      </c>
      <c r="E4792" s="54">
        <v>154.97</v>
      </c>
      <c r="F4792" s="42">
        <v>45855.693055555559</v>
      </c>
      <c r="G4792" s="40"/>
      <c r="H4792" s="40"/>
    </row>
    <row r="4793" spans="1:8" x14ac:dyDescent="0.25">
      <c r="A4793" s="46" t="str">
        <f t="shared" si="165"/>
        <v>DESP#000058763914</v>
      </c>
      <c r="B4793" s="41" t="s">
        <v>14386</v>
      </c>
      <c r="C4793" s="41"/>
      <c r="D4793" s="41" t="s">
        <v>13896</v>
      </c>
      <c r="E4793" s="54">
        <v>220.28</v>
      </c>
      <c r="F4793" s="42">
        <v>45855.693055555559</v>
      </c>
      <c r="G4793" s="40"/>
      <c r="H4793" s="40"/>
    </row>
    <row r="4794" spans="1:8" x14ac:dyDescent="0.25">
      <c r="A4794" s="46" t="str">
        <f t="shared" si="165"/>
        <v>DESP#000058791957</v>
      </c>
      <c r="B4794" s="41" t="s">
        <v>14387</v>
      </c>
      <c r="C4794" s="41"/>
      <c r="D4794" s="41" t="s">
        <v>11473</v>
      </c>
      <c r="E4794" s="54">
        <v>163.91</v>
      </c>
      <c r="F4794" s="42">
        <v>45855.693055555559</v>
      </c>
      <c r="G4794" s="40"/>
      <c r="H4794" s="40"/>
    </row>
    <row r="4795" spans="1:8" x14ac:dyDescent="0.25">
      <c r="A4795" s="46" t="str">
        <f t="shared" si="165"/>
        <v>DESP#000058793008</v>
      </c>
      <c r="B4795" s="41" t="s">
        <v>14388</v>
      </c>
      <c r="C4795" s="41"/>
      <c r="D4795" s="41" t="s">
        <v>11932</v>
      </c>
      <c r="E4795" s="54">
        <v>123.36</v>
      </c>
      <c r="F4795" s="42">
        <v>45855.693055555559</v>
      </c>
      <c r="G4795" s="40"/>
      <c r="H4795" s="40"/>
    </row>
    <row r="4796" spans="1:8" x14ac:dyDescent="0.25">
      <c r="A4796" s="46" t="str">
        <f t="shared" si="165"/>
        <v>390-1825040029SELFBOOKING</v>
      </c>
      <c r="B4796" s="41" t="s">
        <v>14389</v>
      </c>
      <c r="C4796" s="41" t="s">
        <v>12603</v>
      </c>
      <c r="D4796" s="41" t="s">
        <v>12604</v>
      </c>
      <c r="E4796" s="54">
        <v>1138.7</v>
      </c>
      <c r="F4796" s="42">
        <v>45856.041666666664</v>
      </c>
      <c r="G4796" s="40"/>
      <c r="H4796" s="40"/>
    </row>
    <row r="4797" spans="1:8" x14ac:dyDescent="0.25">
      <c r="A4797" s="46" t="str">
        <f t="shared" si="165"/>
        <v>843-1825040049SELFBOOKING</v>
      </c>
      <c r="B4797" s="41" t="s">
        <v>14390</v>
      </c>
      <c r="C4797" s="41" t="s">
        <v>12603</v>
      </c>
      <c r="D4797" s="41" t="s">
        <v>12604</v>
      </c>
      <c r="E4797" s="54">
        <v>1138.7</v>
      </c>
      <c r="F4797" s="42">
        <v>45856.041666666664</v>
      </c>
      <c r="G4797" s="40"/>
      <c r="H4797" s="40"/>
    </row>
    <row r="4798" spans="1:8" x14ac:dyDescent="0.25">
      <c r="A4798" s="46" t="str">
        <f t="shared" si="165"/>
        <v>1423-1825040103SELFBOOKING</v>
      </c>
      <c r="B4798" s="41" t="s">
        <v>14391</v>
      </c>
      <c r="C4798" s="41" t="s">
        <v>12603</v>
      </c>
      <c r="D4798" s="41" t="s">
        <v>12604</v>
      </c>
      <c r="E4798" s="54">
        <v>1138.7</v>
      </c>
      <c r="F4798" s="42">
        <v>45856.042361111111</v>
      </c>
      <c r="G4798" s="40"/>
      <c r="H4798" s="40"/>
    </row>
    <row r="4799" spans="1:8" x14ac:dyDescent="0.25">
      <c r="A4799" s="46" t="str">
        <f t="shared" si="165"/>
        <v>436-1825040119SELFBOOKING</v>
      </c>
      <c r="B4799" s="41" t="s">
        <v>14392</v>
      </c>
      <c r="C4799" s="41" t="s">
        <v>12603</v>
      </c>
      <c r="D4799" s="41" t="s">
        <v>12604</v>
      </c>
      <c r="E4799" s="54">
        <v>1638.58</v>
      </c>
      <c r="F4799" s="42">
        <v>45856.042361111111</v>
      </c>
      <c r="G4799" s="40"/>
      <c r="H4799" s="40"/>
    </row>
    <row r="4800" spans="1:8" x14ac:dyDescent="0.25">
      <c r="A4800" s="46" t="str">
        <f t="shared" si="165"/>
        <v>50438-1825040133SELFBOOKING</v>
      </c>
      <c r="B4800" s="41" t="s">
        <v>14393</v>
      </c>
      <c r="C4800" s="41" t="s">
        <v>12603</v>
      </c>
      <c r="D4800" s="41" t="s">
        <v>12604</v>
      </c>
      <c r="E4800" s="54">
        <v>807.45</v>
      </c>
      <c r="F4800" s="42">
        <v>45856.042361111111</v>
      </c>
      <c r="G4800" s="40"/>
      <c r="H4800" s="40"/>
    </row>
    <row r="4801" spans="1:8" x14ac:dyDescent="0.25">
      <c r="A4801" s="46" t="str">
        <f t="shared" si="165"/>
        <v>1113-1825040144SELFBOOKING</v>
      </c>
      <c r="B4801" s="41" t="s">
        <v>14394</v>
      </c>
      <c r="C4801" s="41" t="s">
        <v>12603</v>
      </c>
      <c r="D4801" s="41" t="s">
        <v>12604</v>
      </c>
      <c r="E4801" s="54">
        <v>1638.58</v>
      </c>
      <c r="F4801" s="42">
        <v>45856.042361111111</v>
      </c>
      <c r="G4801" s="40"/>
      <c r="H4801" s="40"/>
    </row>
    <row r="4802" spans="1:8" x14ac:dyDescent="0.25">
      <c r="A4802" s="46" t="str">
        <f t="shared" si="165"/>
        <v>1232-1825040156SELFBOOKING</v>
      </c>
      <c r="B4802" s="41" t="s">
        <v>14395</v>
      </c>
      <c r="C4802" s="41" t="s">
        <v>12603</v>
      </c>
      <c r="D4802" s="41" t="s">
        <v>12604</v>
      </c>
      <c r="E4802" s="54">
        <v>1638.58</v>
      </c>
      <c r="F4802" s="42">
        <v>45856.042361111111</v>
      </c>
      <c r="G4802" s="40"/>
      <c r="H4802" s="40"/>
    </row>
    <row r="4803" spans="1:8" x14ac:dyDescent="0.25">
      <c r="A4803" s="46" t="str">
        <f t="shared" si="165"/>
        <v>50-1825040208SELFBOOKING</v>
      </c>
      <c r="B4803" s="41" t="s">
        <v>14396</v>
      </c>
      <c r="C4803" s="41" t="s">
        <v>12603</v>
      </c>
      <c r="D4803" s="41" t="s">
        <v>12604</v>
      </c>
      <c r="E4803" s="54">
        <v>1638.58</v>
      </c>
      <c r="F4803" s="42">
        <v>45856.043055555558</v>
      </c>
      <c r="G4803" s="40"/>
      <c r="H4803" s="40"/>
    </row>
    <row r="4804" spans="1:8" x14ac:dyDescent="0.25">
      <c r="A4804" s="46" t="str">
        <f t="shared" si="165"/>
        <v>1751-1825040223SELFBOOKING</v>
      </c>
      <c r="B4804" s="41" t="s">
        <v>14397</v>
      </c>
      <c r="C4804" s="41" t="s">
        <v>12603</v>
      </c>
      <c r="D4804" s="41" t="s">
        <v>12604</v>
      </c>
      <c r="E4804" s="54">
        <v>1638.58</v>
      </c>
      <c r="F4804" s="42">
        <v>45856.043055555558</v>
      </c>
      <c r="G4804" s="40"/>
      <c r="H4804" s="40"/>
    </row>
    <row r="4805" spans="1:8" x14ac:dyDescent="0.25">
      <c r="A4805" s="46" t="str">
        <f t="shared" si="165"/>
        <v>02262-1825040235SELFBOOKING</v>
      </c>
      <c r="B4805" s="41" t="s">
        <v>14398</v>
      </c>
      <c r="C4805" s="41" t="s">
        <v>12603</v>
      </c>
      <c r="D4805" s="41" t="s">
        <v>12604</v>
      </c>
      <c r="E4805" s="54">
        <v>1638.58</v>
      </c>
      <c r="F4805" s="42">
        <v>45856.043055555558</v>
      </c>
      <c r="G4805" s="40"/>
      <c r="H4805" s="40"/>
    </row>
    <row r="4806" spans="1:8" x14ac:dyDescent="0.25">
      <c r="A4806" s="46" t="str">
        <f t="shared" si="165"/>
        <v>420-1825040245SELFBOOKING</v>
      </c>
      <c r="B4806" s="41" t="s">
        <v>14399</v>
      </c>
      <c r="C4806" s="41" t="s">
        <v>12603</v>
      </c>
      <c r="D4806" s="41" t="s">
        <v>12604</v>
      </c>
      <c r="E4806" s="54">
        <v>1638.58</v>
      </c>
      <c r="F4806" s="42">
        <v>45856.043055555558</v>
      </c>
      <c r="G4806" s="40"/>
      <c r="H4806" s="40"/>
    </row>
    <row r="4807" spans="1:8" x14ac:dyDescent="0.25">
      <c r="A4807" s="46" t="str">
        <f t="shared" si="165"/>
        <v>1634-1825040258SELFBOOKING</v>
      </c>
      <c r="B4807" s="41" t="s">
        <v>14400</v>
      </c>
      <c r="C4807" s="41" t="s">
        <v>12603</v>
      </c>
      <c r="D4807" s="41" t="s">
        <v>12604</v>
      </c>
      <c r="E4807" s="54">
        <v>2754</v>
      </c>
      <c r="F4807" s="42">
        <v>45856.043749999997</v>
      </c>
      <c r="G4807" s="40"/>
      <c r="H4807" s="40"/>
    </row>
    <row r="4808" spans="1:8" x14ac:dyDescent="0.25">
      <c r="A4808" s="46" t="str">
        <f t="shared" si="165"/>
        <v>1435-1825040312SELFBOOKING</v>
      </c>
      <c r="B4808" s="41" t="s">
        <v>14401</v>
      </c>
      <c r="C4808" s="41" t="s">
        <v>12603</v>
      </c>
      <c r="D4808" s="41" t="s">
        <v>12604</v>
      </c>
      <c r="E4808" s="54">
        <v>1463.94</v>
      </c>
      <c r="F4808" s="42">
        <v>45856.043749999997</v>
      </c>
      <c r="G4808" s="40"/>
      <c r="H4808" s="40"/>
    </row>
    <row r="4809" spans="1:8" x14ac:dyDescent="0.25">
      <c r="A4809" s="46" t="str">
        <f t="shared" si="165"/>
        <v>50433-1825040324SELFBOOKING</v>
      </c>
      <c r="B4809" s="41" t="s">
        <v>14402</v>
      </c>
      <c r="C4809" s="41" t="s">
        <v>12603</v>
      </c>
      <c r="D4809" s="41" t="s">
        <v>12604</v>
      </c>
      <c r="E4809" s="54">
        <v>649.95000000000005</v>
      </c>
      <c r="F4809" s="42">
        <v>45856.043749999997</v>
      </c>
      <c r="G4809" s="40"/>
      <c r="H4809" s="40"/>
    </row>
    <row r="4810" spans="1:8" x14ac:dyDescent="0.25">
      <c r="A4810" s="46" t="str">
        <f t="shared" si="165"/>
        <v>551-1825040456SELFBOOKING</v>
      </c>
      <c r="B4810" s="41" t="s">
        <v>14403</v>
      </c>
      <c r="C4810" s="41" t="s">
        <v>12603</v>
      </c>
      <c r="D4810" s="41" t="s">
        <v>12604</v>
      </c>
      <c r="E4810" s="54">
        <v>1348.2</v>
      </c>
      <c r="F4810" s="42">
        <v>45856.044444444444</v>
      </c>
      <c r="G4810" s="40"/>
      <c r="H4810" s="40"/>
    </row>
    <row r="4811" spans="1:8" x14ac:dyDescent="0.25">
      <c r="A4811" s="46" t="str">
        <f t="shared" si="165"/>
        <v>1820-1825040532SELFBOOKING</v>
      </c>
      <c r="B4811" s="41" t="s">
        <v>14404</v>
      </c>
      <c r="C4811" s="41" t="s">
        <v>12603</v>
      </c>
      <c r="D4811" s="41" t="s">
        <v>12604</v>
      </c>
      <c r="E4811" s="54">
        <v>4677.6499999999996</v>
      </c>
      <c r="F4811" s="42">
        <v>45856.045138888891</v>
      </c>
      <c r="G4811" s="40"/>
      <c r="H4811" s="40"/>
    </row>
    <row r="4812" spans="1:8" x14ac:dyDescent="0.25">
      <c r="A4812" s="46" t="str">
        <f t="shared" si="165"/>
        <v>238-1825040708SELFBOOKING</v>
      </c>
      <c r="B4812" s="41" t="s">
        <v>14405</v>
      </c>
      <c r="C4812" s="41" t="s">
        <v>12603</v>
      </c>
      <c r="D4812" s="41" t="s">
        <v>12604</v>
      </c>
      <c r="E4812" s="54">
        <v>787.5</v>
      </c>
      <c r="F4812" s="42">
        <v>45856.046527777777</v>
      </c>
      <c r="G4812" s="40"/>
      <c r="H4812" s="40"/>
    </row>
    <row r="4813" spans="1:8" x14ac:dyDescent="0.25">
      <c r="A4813" s="46" t="str">
        <f t="shared" si="165"/>
        <v>0005605161366936000206</v>
      </c>
      <c r="B4813" s="41" t="s">
        <v>14406</v>
      </c>
      <c r="C4813" s="41" t="s">
        <v>679</v>
      </c>
      <c r="D4813" s="41" t="s">
        <v>5381</v>
      </c>
      <c r="E4813" s="54">
        <v>58519.09</v>
      </c>
      <c r="F4813" s="42">
        <v>45856.399305555555</v>
      </c>
      <c r="G4813" s="40"/>
      <c r="H4813" s="40"/>
    </row>
    <row r="4814" spans="1:8" x14ac:dyDescent="0.25">
      <c r="A4814" s="46" t="str">
        <f t="shared" si="165"/>
        <v>0000065420310614000187</v>
      </c>
      <c r="B4814" s="41" t="s">
        <v>2777</v>
      </c>
      <c r="C4814" s="41" t="s">
        <v>2210</v>
      </c>
      <c r="D4814" s="41" t="s">
        <v>8050</v>
      </c>
      <c r="E4814" s="54">
        <v>19788</v>
      </c>
      <c r="F4814" s="42">
        <v>45856.40902777778</v>
      </c>
      <c r="G4814" s="40"/>
      <c r="H4814" s="40"/>
    </row>
    <row r="4815" spans="1:8" x14ac:dyDescent="0.25">
      <c r="A4815" s="46" t="str">
        <f t="shared" si="165"/>
        <v>0131062134844263000107</v>
      </c>
      <c r="B4815" s="41" t="s">
        <v>2741</v>
      </c>
      <c r="C4815" s="41" t="s">
        <v>231</v>
      </c>
      <c r="D4815" s="41" t="s">
        <v>5194</v>
      </c>
      <c r="E4815" s="54">
        <v>13106.21</v>
      </c>
      <c r="F4815" s="42">
        <v>45856.472222222219</v>
      </c>
      <c r="G4815" s="40"/>
      <c r="H4815" s="40"/>
    </row>
    <row r="4816" spans="1:8" x14ac:dyDescent="0.25">
      <c r="A4816" s="46" t="str">
        <f t="shared" si="165"/>
        <v>0000016545660322000103</v>
      </c>
      <c r="B4816" s="41" t="s">
        <v>2769</v>
      </c>
      <c r="C4816" s="41" t="s">
        <v>986</v>
      </c>
      <c r="D4816" s="41" t="s">
        <v>9225</v>
      </c>
      <c r="E4816" s="54">
        <v>10000</v>
      </c>
      <c r="F4816" s="42">
        <v>45856.484027777777</v>
      </c>
      <c r="G4816" s="40"/>
      <c r="H4816" s="40"/>
    </row>
    <row r="4817" spans="1:8" x14ac:dyDescent="0.25">
      <c r="A4817" s="46" t="str">
        <f t="shared" si="165"/>
        <v>0555273969034668000156</v>
      </c>
      <c r="B4817" s="41" t="s">
        <v>2744</v>
      </c>
      <c r="C4817" s="41" t="s">
        <v>126</v>
      </c>
      <c r="D4817" s="41" t="s">
        <v>11034</v>
      </c>
      <c r="E4817" s="54">
        <v>1076542.1299999999</v>
      </c>
      <c r="F4817" s="42">
        <v>45856.486805555556</v>
      </c>
      <c r="G4817" s="40"/>
      <c r="H4817" s="40"/>
    </row>
    <row r="4818" spans="1:8" x14ac:dyDescent="0.25">
      <c r="A4818" s="46" t="str">
        <f t="shared" si="165"/>
        <v>0555274069034668000156</v>
      </c>
      <c r="B4818" s="41" t="s">
        <v>2745</v>
      </c>
      <c r="C4818" s="41" t="s">
        <v>126</v>
      </c>
      <c r="D4818" s="41" t="s">
        <v>11034</v>
      </c>
      <c r="E4818" s="54">
        <v>585658.27</v>
      </c>
      <c r="F4818" s="42">
        <v>45856.490277777775</v>
      </c>
      <c r="G4818" s="40"/>
      <c r="H4818" s="40"/>
    </row>
    <row r="4819" spans="1:8" x14ac:dyDescent="0.25">
      <c r="A4819" s="46" t="str">
        <f t="shared" si="165"/>
        <v>DESP#000058675920</v>
      </c>
      <c r="B4819" s="41" t="s">
        <v>14407</v>
      </c>
      <c r="C4819" s="41"/>
      <c r="D4819" s="41" t="s">
        <v>12761</v>
      </c>
      <c r="E4819" s="54">
        <v>513.89</v>
      </c>
      <c r="F4819" s="42">
        <v>45856.580555555556</v>
      </c>
      <c r="G4819" s="40"/>
      <c r="H4819" s="40"/>
    </row>
    <row r="4820" spans="1:8" x14ac:dyDescent="0.25">
      <c r="A4820" s="46" t="str">
        <f t="shared" si="165"/>
        <v>DESP#000058735889</v>
      </c>
      <c r="B4820" s="41" t="s">
        <v>14408</v>
      </c>
      <c r="C4820" s="41"/>
      <c r="D4820" s="41" t="s">
        <v>13680</v>
      </c>
      <c r="E4820" s="54">
        <v>373.78</v>
      </c>
      <c r="F4820" s="42">
        <v>45856.580555555556</v>
      </c>
      <c r="G4820" s="40"/>
      <c r="H4820" s="40"/>
    </row>
    <row r="4821" spans="1:8" x14ac:dyDescent="0.25">
      <c r="A4821" s="46" t="str">
        <f t="shared" si="165"/>
        <v>DESP#000058744645</v>
      </c>
      <c r="B4821" s="41" t="s">
        <v>14409</v>
      </c>
      <c r="C4821" s="41"/>
      <c r="D4821" s="41" t="s">
        <v>11939</v>
      </c>
      <c r="E4821" s="54">
        <v>425.92</v>
      </c>
      <c r="F4821" s="42">
        <v>45856.580555555556</v>
      </c>
      <c r="G4821" s="40"/>
      <c r="H4821" s="40"/>
    </row>
    <row r="4822" spans="1:8" x14ac:dyDescent="0.25">
      <c r="A4822" s="46" t="str">
        <f t="shared" si="165"/>
        <v>DESP#000058744674</v>
      </c>
      <c r="B4822" s="41" t="s">
        <v>14410</v>
      </c>
      <c r="C4822" s="41"/>
      <c r="D4822" s="41" t="s">
        <v>11943</v>
      </c>
      <c r="E4822" s="54">
        <v>447.22</v>
      </c>
      <c r="F4822" s="42">
        <v>45856.580555555556</v>
      </c>
      <c r="G4822" s="40"/>
      <c r="H4822" s="40"/>
    </row>
    <row r="4823" spans="1:8" x14ac:dyDescent="0.25">
      <c r="A4823" s="46" t="str">
        <f t="shared" si="165"/>
        <v>DESP#000058744687</v>
      </c>
      <c r="B4823" s="41" t="s">
        <v>14411</v>
      </c>
      <c r="C4823" s="41"/>
      <c r="D4823" s="41" t="s">
        <v>11951</v>
      </c>
      <c r="E4823" s="54">
        <v>633.55999999999995</v>
      </c>
      <c r="F4823" s="42">
        <v>45856.580555555556</v>
      </c>
      <c r="G4823" s="40"/>
      <c r="H4823" s="40"/>
    </row>
    <row r="4824" spans="1:8" x14ac:dyDescent="0.25">
      <c r="A4824" s="46" t="str">
        <f t="shared" si="165"/>
        <v>DESP#000058744700</v>
      </c>
      <c r="B4824" s="41" t="s">
        <v>14412</v>
      </c>
      <c r="C4824" s="41"/>
      <c r="D4824" s="41" t="s">
        <v>11955</v>
      </c>
      <c r="E4824" s="54">
        <v>666.71</v>
      </c>
      <c r="F4824" s="42">
        <v>45856.580555555556</v>
      </c>
      <c r="G4824" s="40"/>
      <c r="H4824" s="40"/>
    </row>
    <row r="4825" spans="1:8" x14ac:dyDescent="0.25">
      <c r="A4825" s="46" t="str">
        <f t="shared" si="165"/>
        <v>DESP#000058744716</v>
      </c>
      <c r="B4825" s="41" t="s">
        <v>14413</v>
      </c>
      <c r="C4825" s="41"/>
      <c r="D4825" s="41" t="s">
        <v>11957</v>
      </c>
      <c r="E4825" s="54">
        <v>590.24</v>
      </c>
      <c r="F4825" s="42">
        <v>45856.580555555556</v>
      </c>
      <c r="G4825" s="40"/>
      <c r="H4825" s="40"/>
    </row>
    <row r="4826" spans="1:8" x14ac:dyDescent="0.25">
      <c r="A4826" s="46" t="str">
        <f t="shared" si="165"/>
        <v>DESP#000058744729</v>
      </c>
      <c r="B4826" s="41" t="s">
        <v>14414</v>
      </c>
      <c r="C4826" s="41"/>
      <c r="D4826" s="41" t="s">
        <v>11851</v>
      </c>
      <c r="E4826" s="54">
        <v>2283.27</v>
      </c>
      <c r="F4826" s="42">
        <v>45856.580555555556</v>
      </c>
      <c r="G4826" s="40"/>
      <c r="H4826" s="40"/>
    </row>
    <row r="4827" spans="1:8" x14ac:dyDescent="0.25">
      <c r="A4827" s="46" t="str">
        <f t="shared" si="165"/>
        <v>DESP#000058744742</v>
      </c>
      <c r="B4827" s="41" t="s">
        <v>14415</v>
      </c>
      <c r="C4827" s="41"/>
      <c r="D4827" s="41" t="s">
        <v>11960</v>
      </c>
      <c r="E4827" s="54">
        <v>555.39</v>
      </c>
      <c r="F4827" s="42">
        <v>45856.580555555556</v>
      </c>
      <c r="G4827" s="40"/>
      <c r="H4827" s="40"/>
    </row>
    <row r="4828" spans="1:8" x14ac:dyDescent="0.25">
      <c r="A4828" s="46" t="str">
        <f t="shared" si="165"/>
        <v>DESP#000058744765</v>
      </c>
      <c r="B4828" s="41" t="s">
        <v>14416</v>
      </c>
      <c r="C4828" s="41"/>
      <c r="D4828" s="41" t="s">
        <v>11962</v>
      </c>
      <c r="E4828" s="54">
        <v>823.28</v>
      </c>
      <c r="F4828" s="42">
        <v>45856.580555555556</v>
      </c>
      <c r="G4828" s="40"/>
      <c r="H4828" s="40"/>
    </row>
    <row r="4829" spans="1:8" x14ac:dyDescent="0.25">
      <c r="A4829" s="46" t="str">
        <f t="shared" si="165"/>
        <v>DESP#000058744788</v>
      </c>
      <c r="B4829" s="41" t="s">
        <v>14417</v>
      </c>
      <c r="C4829" s="41"/>
      <c r="D4829" s="41" t="s">
        <v>11964</v>
      </c>
      <c r="E4829" s="54">
        <v>578.02</v>
      </c>
      <c r="F4829" s="42">
        <v>45856.580555555556</v>
      </c>
      <c r="G4829" s="40"/>
      <c r="H4829" s="40"/>
    </row>
    <row r="4830" spans="1:8" x14ac:dyDescent="0.25">
      <c r="A4830" s="46" t="str">
        <f t="shared" si="165"/>
        <v>DESP#000058744803</v>
      </c>
      <c r="B4830" s="41" t="s">
        <v>14418</v>
      </c>
      <c r="C4830" s="41"/>
      <c r="D4830" s="41" t="s">
        <v>11966</v>
      </c>
      <c r="E4830" s="54">
        <v>737.62</v>
      </c>
      <c r="F4830" s="42">
        <v>45856.580555555556</v>
      </c>
      <c r="G4830" s="40"/>
      <c r="H4830" s="40"/>
    </row>
    <row r="4831" spans="1:8" x14ac:dyDescent="0.25">
      <c r="A4831" s="46" t="str">
        <f t="shared" si="165"/>
        <v>DESP#000058744816</v>
      </c>
      <c r="B4831" s="41" t="s">
        <v>14419</v>
      </c>
      <c r="C4831" s="41"/>
      <c r="D4831" s="41" t="s">
        <v>11968</v>
      </c>
      <c r="E4831" s="54">
        <v>276.61</v>
      </c>
      <c r="F4831" s="42">
        <v>45856.580555555556</v>
      </c>
      <c r="G4831" s="40"/>
      <c r="H4831" s="40"/>
    </row>
    <row r="4832" spans="1:8" x14ac:dyDescent="0.25">
      <c r="A4832" s="46" t="str">
        <f t="shared" si="165"/>
        <v>DESP#000058744828</v>
      </c>
      <c r="B4832" s="41" t="s">
        <v>14420</v>
      </c>
      <c r="C4832" s="41"/>
      <c r="D4832" s="41" t="s">
        <v>11970</v>
      </c>
      <c r="E4832" s="54">
        <v>962.68</v>
      </c>
      <c r="F4832" s="42">
        <v>45856.580555555556</v>
      </c>
      <c r="G4832" s="40"/>
      <c r="H4832" s="40"/>
    </row>
    <row r="4833" spans="1:8" x14ac:dyDescent="0.25">
      <c r="A4833" s="46" t="str">
        <f t="shared" si="165"/>
        <v>DESP#000058744840</v>
      </c>
      <c r="B4833" s="41" t="s">
        <v>14421</v>
      </c>
      <c r="C4833" s="41"/>
      <c r="D4833" s="41" t="s">
        <v>11972</v>
      </c>
      <c r="E4833" s="54">
        <v>432.7</v>
      </c>
      <c r="F4833" s="42">
        <v>45856.580555555556</v>
      </c>
      <c r="G4833" s="40"/>
      <c r="H4833" s="40"/>
    </row>
    <row r="4834" spans="1:8" x14ac:dyDescent="0.25">
      <c r="A4834" s="46" t="str">
        <f t="shared" si="165"/>
        <v>DESP#000058744866</v>
      </c>
      <c r="B4834" s="41" t="s">
        <v>14422</v>
      </c>
      <c r="C4834" s="41"/>
      <c r="D4834" s="41" t="s">
        <v>11976</v>
      </c>
      <c r="E4834" s="54">
        <v>1626.24</v>
      </c>
      <c r="F4834" s="42">
        <v>45856.580555555556</v>
      </c>
      <c r="G4834" s="40"/>
      <c r="H4834" s="40"/>
    </row>
    <row r="4835" spans="1:8" x14ac:dyDescent="0.25">
      <c r="A4835" s="46" t="str">
        <f t="shared" si="165"/>
        <v>DESP#000058763658</v>
      </c>
      <c r="B4835" s="41" t="s">
        <v>14423</v>
      </c>
      <c r="C4835" s="41"/>
      <c r="D4835" s="41" t="s">
        <v>13888</v>
      </c>
      <c r="E4835" s="54">
        <v>294.77</v>
      </c>
      <c r="F4835" s="42">
        <v>45856.580555555556</v>
      </c>
      <c r="G4835" s="40"/>
      <c r="H4835" s="40"/>
    </row>
    <row r="4836" spans="1:8" x14ac:dyDescent="0.25">
      <c r="A4836" s="46" t="str">
        <f t="shared" si="165"/>
        <v>DESP#000058763716</v>
      </c>
      <c r="B4836" s="41" t="s">
        <v>14424</v>
      </c>
      <c r="C4836" s="41"/>
      <c r="D4836" s="41" t="s">
        <v>14425</v>
      </c>
      <c r="E4836" s="54">
        <v>1124.26</v>
      </c>
      <c r="F4836" s="42">
        <v>45856.580555555556</v>
      </c>
      <c r="G4836" s="40"/>
      <c r="H4836" s="40"/>
    </row>
    <row r="4837" spans="1:8" x14ac:dyDescent="0.25">
      <c r="A4837" s="46" t="str">
        <f t="shared" ref="A4837:A4900" si="166">B4837&amp;C4837</f>
        <v>DESP#000058766439</v>
      </c>
      <c r="B4837" s="41" t="s">
        <v>14426</v>
      </c>
      <c r="C4837" s="41"/>
      <c r="D4837" s="41" t="s">
        <v>11687</v>
      </c>
      <c r="E4837" s="54">
        <v>185</v>
      </c>
      <c r="F4837" s="42">
        <v>45856.580555555556</v>
      </c>
      <c r="G4837" s="40"/>
      <c r="H4837" s="40"/>
    </row>
    <row r="4838" spans="1:8" x14ac:dyDescent="0.25">
      <c r="A4838" s="46" t="str">
        <f t="shared" si="166"/>
        <v>DESP#000058793236</v>
      </c>
      <c r="B4838" s="41" t="s">
        <v>14427</v>
      </c>
      <c r="C4838" s="41"/>
      <c r="D4838" s="41" t="s">
        <v>11444</v>
      </c>
      <c r="E4838" s="54">
        <v>185</v>
      </c>
      <c r="F4838" s="42">
        <v>45856.580555555556</v>
      </c>
      <c r="G4838" s="40"/>
      <c r="H4838" s="40"/>
    </row>
    <row r="4839" spans="1:8" x14ac:dyDescent="0.25">
      <c r="A4839" s="46" t="str">
        <f t="shared" si="166"/>
        <v>DESP#000058796947</v>
      </c>
      <c r="B4839" s="41" t="s">
        <v>14428</v>
      </c>
      <c r="C4839" s="41"/>
      <c r="D4839" s="41" t="s">
        <v>12138</v>
      </c>
      <c r="E4839" s="54">
        <v>336.41</v>
      </c>
      <c r="F4839" s="42">
        <v>45856.580555555556</v>
      </c>
      <c r="G4839" s="40"/>
      <c r="H4839" s="40"/>
    </row>
    <row r="4840" spans="1:8" x14ac:dyDescent="0.25">
      <c r="A4840" s="46" t="str">
        <f t="shared" si="166"/>
        <v>DESP#000058797477</v>
      </c>
      <c r="B4840" s="41" t="s">
        <v>14429</v>
      </c>
      <c r="C4840" s="41"/>
      <c r="D4840" s="41" t="s">
        <v>11974</v>
      </c>
      <c r="E4840" s="54">
        <v>1306.07</v>
      </c>
      <c r="F4840" s="42">
        <v>45856.580555555556</v>
      </c>
      <c r="G4840" s="40"/>
      <c r="H4840" s="40"/>
    </row>
    <row r="4841" spans="1:8" x14ac:dyDescent="0.25">
      <c r="A4841" s="46" t="str">
        <f t="shared" si="166"/>
        <v>DESP#000058672151</v>
      </c>
      <c r="B4841" s="41" t="s">
        <v>14430</v>
      </c>
      <c r="C4841" s="41"/>
      <c r="D4841" s="41" t="s">
        <v>13744</v>
      </c>
      <c r="E4841" s="54">
        <v>163.69</v>
      </c>
      <c r="F4841" s="42">
        <v>45856.636111111111</v>
      </c>
      <c r="G4841" s="40"/>
      <c r="H4841" s="40"/>
    </row>
    <row r="4842" spans="1:8" x14ac:dyDescent="0.25">
      <c r="A4842" s="46" t="str">
        <f t="shared" si="166"/>
        <v>DESP#000058675862</v>
      </c>
      <c r="B4842" s="41" t="s">
        <v>14431</v>
      </c>
      <c r="C4842" s="41"/>
      <c r="D4842" s="41" t="s">
        <v>11853</v>
      </c>
      <c r="E4842" s="54">
        <v>254.83</v>
      </c>
      <c r="F4842" s="42">
        <v>45856.636111111111</v>
      </c>
      <c r="G4842" s="40"/>
      <c r="H4842" s="40"/>
    </row>
    <row r="4843" spans="1:8" x14ac:dyDescent="0.25">
      <c r="A4843" s="46" t="str">
        <f t="shared" si="166"/>
        <v>DESP#000058766846</v>
      </c>
      <c r="B4843" s="41" t="s">
        <v>14432</v>
      </c>
      <c r="C4843" s="41"/>
      <c r="D4843" s="41" t="s">
        <v>13886</v>
      </c>
      <c r="E4843" s="54">
        <v>240.59</v>
      </c>
      <c r="F4843" s="42">
        <v>45856.636111111111</v>
      </c>
      <c r="G4843" s="40"/>
      <c r="H4843" s="40"/>
    </row>
    <row r="4844" spans="1:8" x14ac:dyDescent="0.25">
      <c r="A4844" s="46" t="str">
        <f t="shared" si="166"/>
        <v>ADTO#000058763414</v>
      </c>
      <c r="B4844" s="41" t="s">
        <v>14433</v>
      </c>
      <c r="C4844" s="41"/>
      <c r="D4844" s="41" t="s">
        <v>14434</v>
      </c>
      <c r="E4844" s="54">
        <v>925</v>
      </c>
      <c r="F4844" s="42">
        <v>45856.637499999997</v>
      </c>
      <c r="G4844" s="40"/>
      <c r="H4844" s="40"/>
    </row>
    <row r="4845" spans="1:8" x14ac:dyDescent="0.25">
      <c r="A4845" s="46" t="str">
        <f t="shared" si="166"/>
        <v>0043023401754239000543</v>
      </c>
      <c r="B4845" s="41" t="s">
        <v>14435</v>
      </c>
      <c r="C4845" s="41" t="s">
        <v>8560</v>
      </c>
      <c r="D4845" s="41" t="s">
        <v>8559</v>
      </c>
      <c r="E4845" s="54">
        <v>6396.61</v>
      </c>
      <c r="F4845" s="42">
        <v>45856.637499999997</v>
      </c>
      <c r="G4845" s="40"/>
      <c r="H4845" s="40"/>
    </row>
    <row r="4846" spans="1:8" x14ac:dyDescent="0.25">
      <c r="A4846" s="46" t="str">
        <f t="shared" si="166"/>
        <v>6847753310835932000108</v>
      </c>
      <c r="B4846" s="41" t="s">
        <v>2767</v>
      </c>
      <c r="C4846" s="41" t="s">
        <v>219</v>
      </c>
      <c r="D4846" s="41" t="s">
        <v>4583</v>
      </c>
      <c r="E4846" s="54">
        <v>31917.57</v>
      </c>
      <c r="F4846" s="42">
        <v>45856.644444444442</v>
      </c>
      <c r="G4846" s="40"/>
      <c r="H4846" s="40"/>
    </row>
    <row r="4847" spans="1:8" x14ac:dyDescent="0.25">
      <c r="A4847" s="46" t="str">
        <f t="shared" si="166"/>
        <v>0005578257623555000107</v>
      </c>
      <c r="B4847" s="41" t="s">
        <v>2653</v>
      </c>
      <c r="C4847" s="41" t="s">
        <v>68</v>
      </c>
      <c r="D4847" s="41" t="s">
        <v>7233</v>
      </c>
      <c r="E4847" s="54">
        <v>72500</v>
      </c>
      <c r="F4847" s="42">
        <v>45856.652777777781</v>
      </c>
      <c r="G4847" s="40"/>
      <c r="H4847" s="40"/>
    </row>
    <row r="4848" spans="1:8" x14ac:dyDescent="0.25">
      <c r="A4848" s="46" t="str">
        <f t="shared" si="166"/>
        <v>00000107013595573000157</v>
      </c>
      <c r="B4848" s="41" t="s">
        <v>14436</v>
      </c>
      <c r="C4848" s="41" t="s">
        <v>8343</v>
      </c>
      <c r="D4848" s="41" t="s">
        <v>8344</v>
      </c>
      <c r="E4848" s="54">
        <v>0</v>
      </c>
      <c r="F4848" s="42">
        <v>45856.654166666667</v>
      </c>
      <c r="G4848" s="40"/>
      <c r="H4848" s="40"/>
    </row>
    <row r="4849" spans="1:8" x14ac:dyDescent="0.25">
      <c r="A4849" s="46" t="str">
        <f t="shared" si="166"/>
        <v>5871505821986074000119</v>
      </c>
      <c r="B4849" s="41" t="s">
        <v>2742</v>
      </c>
      <c r="C4849" s="41" t="s">
        <v>229</v>
      </c>
      <c r="D4849" s="41" t="s">
        <v>10325</v>
      </c>
      <c r="E4849" s="54">
        <v>880.21</v>
      </c>
      <c r="F4849" s="42">
        <v>45856.655555555553</v>
      </c>
      <c r="G4849" s="40"/>
      <c r="H4849" s="40"/>
    </row>
    <row r="4850" spans="1:8" x14ac:dyDescent="0.25">
      <c r="A4850" s="46" t="str">
        <f t="shared" si="166"/>
        <v>0000340808998197000101</v>
      </c>
      <c r="B4850" s="41" t="s">
        <v>14437</v>
      </c>
      <c r="C4850" s="41" t="s">
        <v>176</v>
      </c>
      <c r="D4850" s="41" t="s">
        <v>8057</v>
      </c>
      <c r="E4850" s="54">
        <v>1250</v>
      </c>
      <c r="F4850" s="42">
        <v>45856.662499999999</v>
      </c>
      <c r="G4850" s="40"/>
      <c r="H4850" s="40"/>
    </row>
    <row r="4851" spans="1:8" x14ac:dyDescent="0.25">
      <c r="A4851" s="46" t="str">
        <f t="shared" si="166"/>
        <v>1508-1925040020SELFBOOKING</v>
      </c>
      <c r="B4851" s="41" t="s">
        <v>14438</v>
      </c>
      <c r="C4851" s="41" t="s">
        <v>12603</v>
      </c>
      <c r="D4851" s="41" t="s">
        <v>12604</v>
      </c>
      <c r="E4851" s="54">
        <v>1110.1600000000001</v>
      </c>
      <c r="F4851" s="42">
        <v>45857.041666666664</v>
      </c>
      <c r="G4851" s="40"/>
      <c r="H4851" s="40"/>
    </row>
    <row r="4852" spans="1:8" x14ac:dyDescent="0.25">
      <c r="A4852" s="46" t="str">
        <f t="shared" si="166"/>
        <v>02141-1925040042SELFBOOKING</v>
      </c>
      <c r="B4852" s="41" t="s">
        <v>14439</v>
      </c>
      <c r="C4852" s="41" t="s">
        <v>12603</v>
      </c>
      <c r="D4852" s="41" t="s">
        <v>12604</v>
      </c>
      <c r="E4852" s="54">
        <v>1092.83</v>
      </c>
      <c r="F4852" s="42">
        <v>45857.041666666664</v>
      </c>
      <c r="G4852" s="40"/>
      <c r="H4852" s="40"/>
    </row>
    <row r="4853" spans="1:8" x14ac:dyDescent="0.25">
      <c r="A4853" s="46" t="str">
        <f t="shared" si="166"/>
        <v>63-1925040056SELFBOOKING</v>
      </c>
      <c r="B4853" s="41" t="s">
        <v>14440</v>
      </c>
      <c r="C4853" s="41" t="s">
        <v>12603</v>
      </c>
      <c r="D4853" s="41" t="s">
        <v>12604</v>
      </c>
      <c r="E4853" s="54">
        <v>1092.83</v>
      </c>
      <c r="F4853" s="42">
        <v>45857.041666666664</v>
      </c>
      <c r="G4853" s="40"/>
      <c r="H4853" s="40"/>
    </row>
    <row r="4854" spans="1:8" x14ac:dyDescent="0.25">
      <c r="A4854" s="46" t="str">
        <f t="shared" si="166"/>
        <v>1702-1925040217SELFBOOKING</v>
      </c>
      <c r="B4854" s="41" t="s">
        <v>14441</v>
      </c>
      <c r="C4854" s="41" t="s">
        <v>12603</v>
      </c>
      <c r="D4854" s="41" t="s">
        <v>12604</v>
      </c>
      <c r="E4854" s="54">
        <v>1092.83</v>
      </c>
      <c r="F4854" s="42">
        <v>45857.043055555558</v>
      </c>
      <c r="G4854" s="40"/>
      <c r="H4854" s="40"/>
    </row>
    <row r="4855" spans="1:8" x14ac:dyDescent="0.25">
      <c r="A4855" s="46" t="str">
        <f t="shared" si="166"/>
        <v>39-1925040230SELFBOOKING</v>
      </c>
      <c r="B4855" s="41" t="s">
        <v>14442</v>
      </c>
      <c r="C4855" s="41" t="s">
        <v>12603</v>
      </c>
      <c r="D4855" s="41" t="s">
        <v>12604</v>
      </c>
      <c r="E4855" s="54">
        <v>1008.7</v>
      </c>
      <c r="F4855" s="42">
        <v>45857.043055555558</v>
      </c>
      <c r="G4855" s="40"/>
      <c r="H4855" s="40"/>
    </row>
    <row r="4856" spans="1:8" x14ac:dyDescent="0.25">
      <c r="A4856" s="46" t="str">
        <f t="shared" si="166"/>
        <v>97-1925040244SELFBOOKING</v>
      </c>
      <c r="B4856" s="41" t="s">
        <v>14443</v>
      </c>
      <c r="C4856" s="41" t="s">
        <v>12603</v>
      </c>
      <c r="D4856" s="41" t="s">
        <v>12604</v>
      </c>
      <c r="E4856" s="54">
        <v>1090.83</v>
      </c>
      <c r="F4856" s="42">
        <v>45857.043055555558</v>
      </c>
      <c r="G4856" s="40"/>
      <c r="H4856" s="40"/>
    </row>
    <row r="4857" spans="1:8" x14ac:dyDescent="0.25">
      <c r="A4857" s="46" t="str">
        <f t="shared" si="166"/>
        <v>39-1925040255SELFBOOKING</v>
      </c>
      <c r="B4857" s="41" t="s">
        <v>14444</v>
      </c>
      <c r="C4857" s="41" t="s">
        <v>12603</v>
      </c>
      <c r="D4857" s="41" t="s">
        <v>12604</v>
      </c>
      <c r="E4857" s="54">
        <v>473.5</v>
      </c>
      <c r="F4857" s="42">
        <v>45857.043055555558</v>
      </c>
      <c r="G4857" s="40"/>
      <c r="H4857" s="40"/>
    </row>
    <row r="4858" spans="1:8" x14ac:dyDescent="0.25">
      <c r="A4858" s="46" t="str">
        <f t="shared" si="166"/>
        <v>39-1925040306SELFBOOKING</v>
      </c>
      <c r="B4858" s="41" t="s">
        <v>14445</v>
      </c>
      <c r="C4858" s="41" t="s">
        <v>12603</v>
      </c>
      <c r="D4858" s="41" t="s">
        <v>12604</v>
      </c>
      <c r="E4858" s="54">
        <v>827.5</v>
      </c>
      <c r="F4858" s="42">
        <v>45857.043749999997</v>
      </c>
      <c r="G4858" s="40"/>
      <c r="H4858" s="40"/>
    </row>
    <row r="4859" spans="1:8" x14ac:dyDescent="0.25">
      <c r="A4859" s="46" t="str">
        <f t="shared" si="166"/>
        <v>50438-1925040319SELFBOOKING</v>
      </c>
      <c r="B4859" s="41" t="s">
        <v>14446</v>
      </c>
      <c r="C4859" s="41" t="s">
        <v>12603</v>
      </c>
      <c r="D4859" s="41" t="s">
        <v>12604</v>
      </c>
      <c r="E4859" s="54">
        <v>979.52</v>
      </c>
      <c r="F4859" s="42">
        <v>45857.043749999997</v>
      </c>
      <c r="G4859" s="40"/>
      <c r="H4859" s="40"/>
    </row>
    <row r="4860" spans="1:8" x14ac:dyDescent="0.25">
      <c r="A4860" s="46" t="str">
        <f t="shared" si="166"/>
        <v>50438-1925040329SELFBOOKING</v>
      </c>
      <c r="B4860" s="41" t="s">
        <v>14447</v>
      </c>
      <c r="C4860" s="41" t="s">
        <v>12603</v>
      </c>
      <c r="D4860" s="41" t="s">
        <v>12604</v>
      </c>
      <c r="E4860" s="54">
        <v>1009.84</v>
      </c>
      <c r="F4860" s="42">
        <v>45857.043749999997</v>
      </c>
      <c r="G4860" s="40"/>
      <c r="H4860" s="40"/>
    </row>
    <row r="4861" spans="1:8" x14ac:dyDescent="0.25">
      <c r="A4861" s="46" t="str">
        <f t="shared" si="166"/>
        <v>1790-1925040339SELFBOOKING</v>
      </c>
      <c r="B4861" s="41" t="s">
        <v>14448</v>
      </c>
      <c r="C4861" s="41" t="s">
        <v>12603</v>
      </c>
      <c r="D4861" s="41" t="s">
        <v>12604</v>
      </c>
      <c r="E4861" s="54">
        <v>1138.7</v>
      </c>
      <c r="F4861" s="42">
        <v>45857.043749999997</v>
      </c>
      <c r="G4861" s="40"/>
      <c r="H4861" s="40"/>
    </row>
    <row r="4862" spans="1:8" x14ac:dyDescent="0.25">
      <c r="A4862" s="46" t="str">
        <f t="shared" si="166"/>
        <v>50438-1925040350SELFBOOKING</v>
      </c>
      <c r="B4862" s="41" t="s">
        <v>14449</v>
      </c>
      <c r="C4862" s="41" t="s">
        <v>12603</v>
      </c>
      <c r="D4862" s="41" t="s">
        <v>12604</v>
      </c>
      <c r="E4862" s="54">
        <v>1130.8499999999999</v>
      </c>
      <c r="F4862" s="42">
        <v>45857.043749999997</v>
      </c>
      <c r="G4862" s="40"/>
      <c r="H4862" s="40"/>
    </row>
    <row r="4863" spans="1:8" x14ac:dyDescent="0.25">
      <c r="A4863" s="46" t="str">
        <f t="shared" si="166"/>
        <v>1837-1925040359SELFBOOKING</v>
      </c>
      <c r="B4863" s="41" t="s">
        <v>14450</v>
      </c>
      <c r="C4863" s="41" t="s">
        <v>12603</v>
      </c>
      <c r="D4863" s="41" t="s">
        <v>12604</v>
      </c>
      <c r="E4863" s="54">
        <v>1138.7</v>
      </c>
      <c r="F4863" s="42">
        <v>45857.044444444444</v>
      </c>
      <c r="G4863" s="40"/>
      <c r="H4863" s="40"/>
    </row>
    <row r="4864" spans="1:8" x14ac:dyDescent="0.25">
      <c r="A4864" s="46" t="str">
        <f t="shared" si="166"/>
        <v>50433-2025040020SELFBOOKING</v>
      </c>
      <c r="B4864" s="41" t="s">
        <v>14451</v>
      </c>
      <c r="C4864" s="41" t="s">
        <v>12603</v>
      </c>
      <c r="D4864" s="41" t="s">
        <v>12604</v>
      </c>
      <c r="E4864" s="54">
        <v>2055.56</v>
      </c>
      <c r="F4864" s="42">
        <v>45858.041666666664</v>
      </c>
      <c r="G4864" s="40"/>
      <c r="H4864" s="40"/>
    </row>
    <row r="4865" spans="1:8" x14ac:dyDescent="0.25">
      <c r="A4865" s="46" t="str">
        <f t="shared" si="166"/>
        <v>0000666903552392000190</v>
      </c>
      <c r="B4865" s="41" t="s">
        <v>14452</v>
      </c>
      <c r="C4865" s="41" t="s">
        <v>9312</v>
      </c>
      <c r="D4865" s="41" t="s">
        <v>9313</v>
      </c>
      <c r="E4865" s="54">
        <v>13340.88</v>
      </c>
      <c r="F4865" s="42">
        <v>45859.406944444447</v>
      </c>
      <c r="G4865" s="40"/>
      <c r="H4865" s="40"/>
    </row>
    <row r="4866" spans="1:8" x14ac:dyDescent="0.25">
      <c r="A4866" s="46" t="str">
        <f t="shared" si="166"/>
        <v>0000107905217065000107</v>
      </c>
      <c r="B4866" s="41" t="s">
        <v>2707</v>
      </c>
      <c r="C4866" s="41" t="s">
        <v>29</v>
      </c>
      <c r="D4866" s="41" t="s">
        <v>3655</v>
      </c>
      <c r="E4866" s="54">
        <v>38410.07</v>
      </c>
      <c r="F4866" s="42">
        <v>45859.40902777778</v>
      </c>
      <c r="G4866" s="40"/>
      <c r="H4866" s="40"/>
    </row>
    <row r="4867" spans="1:8" x14ac:dyDescent="0.25">
      <c r="A4867" s="46" t="str">
        <f t="shared" si="166"/>
        <v>0000196807560676000189</v>
      </c>
      <c r="B4867" s="41" t="s">
        <v>2708</v>
      </c>
      <c r="C4867" s="41" t="s">
        <v>264</v>
      </c>
      <c r="D4867" s="41" t="s">
        <v>3838</v>
      </c>
      <c r="E4867" s="54">
        <v>19618.29</v>
      </c>
      <c r="F4867" s="42">
        <v>45859.42291666667</v>
      </c>
      <c r="G4867" s="40"/>
      <c r="H4867" s="40"/>
    </row>
    <row r="4868" spans="1:8" x14ac:dyDescent="0.25">
      <c r="A4868" s="46" t="str">
        <f t="shared" si="166"/>
        <v>0000068524043764000122</v>
      </c>
      <c r="B4868" s="41" t="s">
        <v>2726</v>
      </c>
      <c r="C4868" s="41" t="s">
        <v>2725</v>
      </c>
      <c r="D4868" s="41" t="s">
        <v>14453</v>
      </c>
      <c r="E4868" s="54">
        <v>89600</v>
      </c>
      <c r="F4868" s="42">
        <v>45859.425000000003</v>
      </c>
      <c r="G4868" s="40"/>
      <c r="H4868" s="40"/>
    </row>
    <row r="4869" spans="1:8" x14ac:dyDescent="0.25">
      <c r="A4869" s="46" t="str">
        <f t="shared" si="166"/>
        <v>0000432581785545000152</v>
      </c>
      <c r="B4869" s="41" t="s">
        <v>2774</v>
      </c>
      <c r="C4869" s="41" t="s">
        <v>32</v>
      </c>
      <c r="D4869" s="41" t="s">
        <v>4865</v>
      </c>
      <c r="E4869" s="54">
        <v>2825.73</v>
      </c>
      <c r="F4869" s="42">
        <v>45859.429166666669</v>
      </c>
      <c r="G4869" s="40"/>
      <c r="H4869" s="40"/>
    </row>
    <row r="4870" spans="1:8" x14ac:dyDescent="0.25">
      <c r="A4870" s="46" t="str">
        <f t="shared" si="166"/>
        <v>0000432481785545000152</v>
      </c>
      <c r="B4870" s="41" t="s">
        <v>2773</v>
      </c>
      <c r="C4870" s="41" t="s">
        <v>32</v>
      </c>
      <c r="D4870" s="41" t="s">
        <v>4865</v>
      </c>
      <c r="E4870" s="54">
        <v>3151.24</v>
      </c>
      <c r="F4870" s="42">
        <v>45859.431250000001</v>
      </c>
      <c r="G4870" s="40"/>
      <c r="H4870" s="40"/>
    </row>
    <row r="4871" spans="1:8" x14ac:dyDescent="0.25">
      <c r="A4871" s="46" t="str">
        <f t="shared" si="166"/>
        <v>0000432281785545000152</v>
      </c>
      <c r="B4871" s="41" t="s">
        <v>2771</v>
      </c>
      <c r="C4871" s="41" t="s">
        <v>32</v>
      </c>
      <c r="D4871" s="41" t="s">
        <v>4865</v>
      </c>
      <c r="E4871" s="54">
        <v>5077</v>
      </c>
      <c r="F4871" s="42">
        <v>45859.433333333334</v>
      </c>
      <c r="G4871" s="40"/>
      <c r="H4871" s="40"/>
    </row>
    <row r="4872" spans="1:8" x14ac:dyDescent="0.25">
      <c r="A4872" s="46" t="str">
        <f t="shared" si="166"/>
        <v>0000432381785545000152</v>
      </c>
      <c r="B4872" s="41" t="s">
        <v>2772</v>
      </c>
      <c r="C4872" s="41" t="s">
        <v>32</v>
      </c>
      <c r="D4872" s="41" t="s">
        <v>4865</v>
      </c>
      <c r="E4872" s="54">
        <v>1618.7</v>
      </c>
      <c r="F4872" s="42">
        <v>45859.436111111114</v>
      </c>
      <c r="G4872" s="40"/>
      <c r="H4872" s="40"/>
    </row>
    <row r="4873" spans="1:8" x14ac:dyDescent="0.25">
      <c r="A4873" s="46" t="str">
        <f t="shared" si="166"/>
        <v>0009908708689801000118</v>
      </c>
      <c r="B4873" s="41" t="s">
        <v>2734</v>
      </c>
      <c r="C4873" s="41" t="s">
        <v>233</v>
      </c>
      <c r="D4873" s="41" t="s">
        <v>3387</v>
      </c>
      <c r="E4873" s="54">
        <v>1470.18</v>
      </c>
      <c r="F4873" s="42">
        <v>45859.438194444447</v>
      </c>
      <c r="G4873" s="40"/>
      <c r="H4873" s="40"/>
    </row>
    <row r="4874" spans="1:8" x14ac:dyDescent="0.25">
      <c r="A4874" s="46" t="str">
        <f t="shared" si="166"/>
        <v>DESP#000058792473</v>
      </c>
      <c r="B4874" s="41" t="s">
        <v>14454</v>
      </c>
      <c r="C4874" s="41"/>
      <c r="D4874" s="41" t="s">
        <v>13994</v>
      </c>
      <c r="E4874" s="54">
        <v>1148.3900000000001</v>
      </c>
      <c r="F4874" s="42">
        <v>45859.445833333331</v>
      </c>
      <c r="G4874" s="40"/>
      <c r="H4874" s="40"/>
    </row>
    <row r="4875" spans="1:8" x14ac:dyDescent="0.25">
      <c r="A4875" s="46" t="str">
        <f t="shared" si="166"/>
        <v>DESP#000058797633</v>
      </c>
      <c r="B4875" s="41" t="s">
        <v>14455</v>
      </c>
      <c r="C4875" s="41"/>
      <c r="D4875" s="41" t="s">
        <v>13717</v>
      </c>
      <c r="E4875" s="54">
        <v>348.65</v>
      </c>
      <c r="F4875" s="42">
        <v>45859.445833333331</v>
      </c>
      <c r="G4875" s="40"/>
      <c r="H4875" s="40"/>
    </row>
    <row r="4876" spans="1:8" x14ac:dyDescent="0.25">
      <c r="A4876" s="46" t="str">
        <f t="shared" si="166"/>
        <v>DESP#000058815014</v>
      </c>
      <c r="B4876" s="41" t="s">
        <v>14456</v>
      </c>
      <c r="C4876" s="41"/>
      <c r="D4876" s="41" t="s">
        <v>12131</v>
      </c>
      <c r="E4876" s="54">
        <v>447.22</v>
      </c>
      <c r="F4876" s="42">
        <v>45859.445833333331</v>
      </c>
      <c r="G4876" s="40"/>
      <c r="H4876" s="40"/>
    </row>
    <row r="4877" spans="1:8" x14ac:dyDescent="0.25">
      <c r="A4877" s="46" t="str">
        <f t="shared" si="166"/>
        <v>DESP#000058815122</v>
      </c>
      <c r="B4877" s="41" t="s">
        <v>14457</v>
      </c>
      <c r="C4877" s="41"/>
      <c r="D4877" s="41" t="s">
        <v>11803</v>
      </c>
      <c r="E4877" s="54">
        <v>20.69</v>
      </c>
      <c r="F4877" s="42">
        <v>45859.445833333331</v>
      </c>
      <c r="G4877" s="40"/>
      <c r="H4877" s="40"/>
    </row>
    <row r="4878" spans="1:8" x14ac:dyDescent="0.25">
      <c r="A4878" s="46" t="str">
        <f t="shared" si="166"/>
        <v>DESP#000058856125</v>
      </c>
      <c r="B4878" s="41" t="s">
        <v>14458</v>
      </c>
      <c r="C4878" s="41"/>
      <c r="D4878" s="41" t="s">
        <v>11858</v>
      </c>
      <c r="E4878" s="54">
        <v>26.7</v>
      </c>
      <c r="F4878" s="42">
        <v>45859.445833333331</v>
      </c>
      <c r="G4878" s="40"/>
      <c r="H4878" s="40"/>
    </row>
    <row r="4879" spans="1:8" x14ac:dyDescent="0.25">
      <c r="A4879" s="46" t="str">
        <f t="shared" si="166"/>
        <v>0004223200028986000612</v>
      </c>
      <c r="B4879" s="41" t="s">
        <v>14459</v>
      </c>
      <c r="C4879" s="41" t="s">
        <v>1011</v>
      </c>
      <c r="D4879" s="41" t="s">
        <v>5202</v>
      </c>
      <c r="E4879" s="54">
        <v>856.45</v>
      </c>
      <c r="F4879" s="42">
        <v>45859.504166666666</v>
      </c>
      <c r="G4879" s="40"/>
      <c r="H4879" s="40"/>
    </row>
    <row r="4880" spans="1:8" x14ac:dyDescent="0.25">
      <c r="A4880" s="46" t="str">
        <f t="shared" si="166"/>
        <v>0005878908469511000169</v>
      </c>
      <c r="B4880" s="41" t="s">
        <v>2711</v>
      </c>
      <c r="C4880" s="41" t="s">
        <v>2709</v>
      </c>
      <c r="D4880" s="41" t="s">
        <v>14460</v>
      </c>
      <c r="E4880" s="54">
        <v>71346.48</v>
      </c>
      <c r="F4880" s="42">
        <v>45859.515277777777</v>
      </c>
      <c r="G4880" s="40"/>
      <c r="H4880" s="40"/>
    </row>
    <row r="4881" spans="1:8" x14ac:dyDescent="0.25">
      <c r="A4881" s="46" t="str">
        <f t="shared" si="166"/>
        <v>4892887692693118000160</v>
      </c>
      <c r="B4881" s="41" t="s">
        <v>14461</v>
      </c>
      <c r="C4881" s="41" t="s">
        <v>354</v>
      </c>
      <c r="D4881" s="41" t="s">
        <v>3974</v>
      </c>
      <c r="E4881" s="54">
        <v>0</v>
      </c>
      <c r="F4881" s="42">
        <v>45859.613194444442</v>
      </c>
      <c r="G4881" s="40"/>
      <c r="H4881" s="40"/>
    </row>
    <row r="4882" spans="1:8" x14ac:dyDescent="0.25">
      <c r="A4882" s="46" t="str">
        <f t="shared" si="166"/>
        <v>0000185822932559000192</v>
      </c>
      <c r="B4882" s="41" t="s">
        <v>2170</v>
      </c>
      <c r="C4882" s="41" t="s">
        <v>2027</v>
      </c>
      <c r="D4882" s="41" t="s">
        <v>7035</v>
      </c>
      <c r="E4882" s="54">
        <v>17000</v>
      </c>
      <c r="F4882" s="42">
        <v>45859.616666666669</v>
      </c>
      <c r="G4882" s="40"/>
      <c r="H4882" s="40"/>
    </row>
    <row r="4883" spans="1:8" x14ac:dyDescent="0.25">
      <c r="A4883" s="46" t="str">
        <f t="shared" si="166"/>
        <v>ONS 009 PISPIS</v>
      </c>
      <c r="B4883" s="41" t="s">
        <v>14462</v>
      </c>
      <c r="C4883" s="41" t="s">
        <v>10540</v>
      </c>
      <c r="D4883" s="41" t="s">
        <v>7556</v>
      </c>
      <c r="E4883" s="54">
        <v>1931.62</v>
      </c>
      <c r="F4883" s="42">
        <v>45859.622916666667</v>
      </c>
      <c r="G4883" s="40"/>
      <c r="H4883" s="40"/>
    </row>
    <row r="4884" spans="1:8" x14ac:dyDescent="0.25">
      <c r="A4884" s="46" t="str">
        <f t="shared" si="166"/>
        <v>ONS 009 COFINSCOFINS</v>
      </c>
      <c r="B4884" s="41" t="s">
        <v>14463</v>
      </c>
      <c r="C4884" s="41" t="s">
        <v>10542</v>
      </c>
      <c r="D4884" s="41" t="s">
        <v>7556</v>
      </c>
      <c r="E4884" s="54">
        <v>8897.14</v>
      </c>
      <c r="F4884" s="42">
        <v>45859.626388888886</v>
      </c>
      <c r="G4884" s="40"/>
      <c r="H4884" s="40"/>
    </row>
    <row r="4885" spans="1:8" x14ac:dyDescent="0.25">
      <c r="A4885" s="46" t="str">
        <f t="shared" si="166"/>
        <v>0005878708469511000169</v>
      </c>
      <c r="B4885" s="41" t="s">
        <v>2712</v>
      </c>
      <c r="C4885" s="41" t="s">
        <v>2709</v>
      </c>
      <c r="D4885" s="41" t="s">
        <v>14460</v>
      </c>
      <c r="E4885" s="54">
        <v>71346.48</v>
      </c>
      <c r="F4885" s="42">
        <v>45859.62777777778</v>
      </c>
      <c r="G4885" s="40"/>
      <c r="H4885" s="40"/>
    </row>
    <row r="4886" spans="1:8" x14ac:dyDescent="0.25">
      <c r="A4886" s="46" t="str">
        <f t="shared" si="166"/>
        <v>ONS 009 IRRFIRRF</v>
      </c>
      <c r="B4886" s="41" t="s">
        <v>14464</v>
      </c>
      <c r="C4886" s="41" t="s">
        <v>10529</v>
      </c>
      <c r="D4886" s="41" t="s">
        <v>7556</v>
      </c>
      <c r="E4886" s="54">
        <v>15936.24</v>
      </c>
      <c r="F4886" s="42">
        <v>45859.628472222219</v>
      </c>
      <c r="G4886" s="40"/>
      <c r="H4886" s="40"/>
    </row>
    <row r="4887" spans="1:8" x14ac:dyDescent="0.25">
      <c r="A4887" s="46" t="str">
        <f t="shared" si="166"/>
        <v>ONS 009 IOF90400888000142</v>
      </c>
      <c r="B4887" s="41" t="s">
        <v>14465</v>
      </c>
      <c r="C4887" s="41" t="s">
        <v>3844</v>
      </c>
      <c r="D4887" s="41" t="s">
        <v>3845</v>
      </c>
      <c r="E4887" s="54">
        <v>3158.65</v>
      </c>
      <c r="F4887" s="42">
        <v>45859.631944444445</v>
      </c>
      <c r="G4887" s="40"/>
      <c r="H4887" s="40"/>
    </row>
    <row r="4888" spans="1:8" x14ac:dyDescent="0.25">
      <c r="A4888" s="46" t="str">
        <f t="shared" si="166"/>
        <v>ONS 009 CIDECIDE</v>
      </c>
      <c r="B4888" s="41" t="s">
        <v>14466</v>
      </c>
      <c r="C4888" s="41" t="s">
        <v>10909</v>
      </c>
      <c r="D4888" s="41" t="s">
        <v>7556</v>
      </c>
      <c r="E4888" s="54">
        <v>10624.16</v>
      </c>
      <c r="F4888" s="42">
        <v>45859.640277777777</v>
      </c>
      <c r="G4888" s="40"/>
      <c r="H4888" s="40"/>
    </row>
    <row r="4889" spans="1:8" x14ac:dyDescent="0.25">
      <c r="A4889" s="46" t="str">
        <f t="shared" si="166"/>
        <v>5466983408336783000190</v>
      </c>
      <c r="B4889" s="41" t="s">
        <v>2766</v>
      </c>
      <c r="C4889" s="41" t="s">
        <v>381</v>
      </c>
      <c r="D4889" s="41" t="s">
        <v>4267</v>
      </c>
      <c r="E4889" s="54">
        <v>25475.27</v>
      </c>
      <c r="F4889" s="42">
        <v>45859.640972222223</v>
      </c>
      <c r="G4889" s="40"/>
      <c r="H4889" s="40"/>
    </row>
    <row r="4890" spans="1:8" x14ac:dyDescent="0.25">
      <c r="A4890" s="46" t="str">
        <f t="shared" si="166"/>
        <v>0007202500082024000137</v>
      </c>
      <c r="B4890" s="41" t="s">
        <v>2732</v>
      </c>
      <c r="C4890" s="41" t="s">
        <v>660</v>
      </c>
      <c r="D4890" s="41" t="s">
        <v>4595</v>
      </c>
      <c r="E4890" s="54">
        <v>31919.02</v>
      </c>
      <c r="F4890" s="42">
        <v>45859.645138888889</v>
      </c>
      <c r="G4890" s="40"/>
      <c r="H4890" s="40"/>
    </row>
    <row r="4891" spans="1:8" x14ac:dyDescent="0.25">
      <c r="A4891" s="46" t="str">
        <f t="shared" si="166"/>
        <v>ONS 009 ISSISS</v>
      </c>
      <c r="B4891" s="41" t="s">
        <v>14467</v>
      </c>
      <c r="C4891" s="41" t="s">
        <v>10508</v>
      </c>
      <c r="D4891" s="41" t="s">
        <v>8281</v>
      </c>
      <c r="E4891" s="54">
        <v>5727.09</v>
      </c>
      <c r="F4891" s="42">
        <v>45859.646527777775</v>
      </c>
      <c r="G4891" s="40"/>
      <c r="H4891" s="40"/>
    </row>
    <row r="4892" spans="1:8" x14ac:dyDescent="0.25">
      <c r="A4892" s="46" t="str">
        <f t="shared" si="166"/>
        <v>48928876R92693118000160</v>
      </c>
      <c r="B4892" s="41" t="s">
        <v>2733</v>
      </c>
      <c r="C4892" s="41" t="s">
        <v>354</v>
      </c>
      <c r="D4892" s="41" t="s">
        <v>3974</v>
      </c>
      <c r="E4892" s="54">
        <v>2103696.4300000002</v>
      </c>
      <c r="F4892" s="42">
        <v>45859.651388888888</v>
      </c>
      <c r="G4892" s="40"/>
      <c r="H4892" s="40"/>
    </row>
    <row r="4893" spans="1:8" x14ac:dyDescent="0.25">
      <c r="A4893" s="46" t="str">
        <f t="shared" si="166"/>
        <v>0026466500028986003476</v>
      </c>
      <c r="B4893" s="41" t="s">
        <v>14468</v>
      </c>
      <c r="C4893" s="41" t="s">
        <v>899</v>
      </c>
      <c r="D4893" s="41" t="s">
        <v>5202</v>
      </c>
      <c r="E4893" s="54">
        <v>2069.88</v>
      </c>
      <c r="F4893" s="42">
        <v>45859.69027777778</v>
      </c>
      <c r="G4893" s="40"/>
      <c r="H4893" s="40"/>
    </row>
    <row r="4894" spans="1:8" x14ac:dyDescent="0.25">
      <c r="A4894" s="46" t="str">
        <f t="shared" si="166"/>
        <v>0005878808469511000169</v>
      </c>
      <c r="B4894" s="41" t="s">
        <v>2713</v>
      </c>
      <c r="C4894" s="41" t="s">
        <v>2709</v>
      </c>
      <c r="D4894" s="41" t="s">
        <v>14460</v>
      </c>
      <c r="E4894" s="54">
        <v>71346.48</v>
      </c>
      <c r="F4894" s="42">
        <v>45859.763194444444</v>
      </c>
      <c r="G4894" s="40"/>
      <c r="H4894" s="40"/>
    </row>
    <row r="4895" spans="1:8" x14ac:dyDescent="0.25">
      <c r="A4895" s="46" t="str">
        <f t="shared" si="166"/>
        <v>546-2225040030SELFBOOKING</v>
      </c>
      <c r="B4895" s="41" t="s">
        <v>14469</v>
      </c>
      <c r="C4895" s="41" t="s">
        <v>12603</v>
      </c>
      <c r="D4895" s="41" t="s">
        <v>12604</v>
      </c>
      <c r="E4895" s="54">
        <v>1064.83</v>
      </c>
      <c r="F4895" s="42">
        <v>45860.041666666664</v>
      </c>
      <c r="G4895" s="40"/>
      <c r="H4895" s="40"/>
    </row>
    <row r="4896" spans="1:8" x14ac:dyDescent="0.25">
      <c r="A4896" s="46" t="str">
        <f t="shared" si="166"/>
        <v>2012-2225040050SELFBOOKING</v>
      </c>
      <c r="B4896" s="41" t="s">
        <v>14470</v>
      </c>
      <c r="C4896" s="41" t="s">
        <v>12603</v>
      </c>
      <c r="D4896" s="41" t="s">
        <v>12604</v>
      </c>
      <c r="E4896" s="54">
        <v>1064.83</v>
      </c>
      <c r="F4896" s="42">
        <v>45860.041666666664</v>
      </c>
      <c r="G4896" s="40"/>
      <c r="H4896" s="40"/>
    </row>
    <row r="4897" spans="1:8" x14ac:dyDescent="0.25">
      <c r="A4897" s="46" t="str">
        <f t="shared" si="166"/>
        <v>50438-2225040108SELFBOOKING</v>
      </c>
      <c r="B4897" s="41" t="s">
        <v>14471</v>
      </c>
      <c r="C4897" s="41" t="s">
        <v>12603</v>
      </c>
      <c r="D4897" s="41" t="s">
        <v>12604</v>
      </c>
      <c r="E4897" s="54">
        <v>3323.85</v>
      </c>
      <c r="F4897" s="42">
        <v>45860.042361111111</v>
      </c>
      <c r="G4897" s="40"/>
      <c r="H4897" s="40"/>
    </row>
    <row r="4898" spans="1:8" x14ac:dyDescent="0.25">
      <c r="A4898" s="46" t="str">
        <f t="shared" si="166"/>
        <v>238-2225040118SELFBOOKING</v>
      </c>
      <c r="B4898" s="41" t="s">
        <v>14472</v>
      </c>
      <c r="C4898" s="41" t="s">
        <v>12603</v>
      </c>
      <c r="D4898" s="41" t="s">
        <v>12604</v>
      </c>
      <c r="E4898" s="54">
        <v>649.95000000000005</v>
      </c>
      <c r="F4898" s="42">
        <v>45860.042361111111</v>
      </c>
      <c r="G4898" s="40"/>
      <c r="H4898" s="40"/>
    </row>
    <row r="4899" spans="1:8" x14ac:dyDescent="0.25">
      <c r="A4899" s="46" t="str">
        <f t="shared" si="166"/>
        <v>238-2225040130SELFBOOKING</v>
      </c>
      <c r="B4899" s="41" t="s">
        <v>14473</v>
      </c>
      <c r="C4899" s="41" t="s">
        <v>12603</v>
      </c>
      <c r="D4899" s="41" t="s">
        <v>12604</v>
      </c>
      <c r="E4899" s="54">
        <v>3386.7</v>
      </c>
      <c r="F4899" s="42">
        <v>45860.042361111111</v>
      </c>
      <c r="G4899" s="40"/>
      <c r="H4899" s="40"/>
    </row>
    <row r="4900" spans="1:8" x14ac:dyDescent="0.25">
      <c r="A4900" s="46" t="str">
        <f t="shared" si="166"/>
        <v>2204-2225040141SELFBOOKING</v>
      </c>
      <c r="B4900" s="41" t="s">
        <v>14474</v>
      </c>
      <c r="C4900" s="41" t="s">
        <v>12603</v>
      </c>
      <c r="D4900" s="41" t="s">
        <v>12604</v>
      </c>
      <c r="E4900" s="54">
        <v>1178.83</v>
      </c>
      <c r="F4900" s="42">
        <v>45860.042361111111</v>
      </c>
      <c r="G4900" s="40"/>
      <c r="H4900" s="40"/>
    </row>
    <row r="4901" spans="1:8" x14ac:dyDescent="0.25">
      <c r="A4901" s="46" t="str">
        <f t="shared" ref="A4901:A4964" si="167">B4901&amp;C4901</f>
        <v>1634-2225040152SELFBOOKING</v>
      </c>
      <c r="B4901" s="41" t="s">
        <v>14475</v>
      </c>
      <c r="C4901" s="41" t="s">
        <v>12603</v>
      </c>
      <c r="D4901" s="41" t="s">
        <v>12604</v>
      </c>
      <c r="E4901" s="54">
        <v>1075.83</v>
      </c>
      <c r="F4901" s="42">
        <v>45860.042361111111</v>
      </c>
      <c r="G4901" s="40"/>
      <c r="H4901" s="40"/>
    </row>
    <row r="4902" spans="1:8" x14ac:dyDescent="0.25">
      <c r="A4902" s="46" t="str">
        <f t="shared" si="167"/>
        <v>2140-2225040202SELFBOOKING</v>
      </c>
      <c r="B4902" s="41" t="s">
        <v>14476</v>
      </c>
      <c r="C4902" s="41" t="s">
        <v>12603</v>
      </c>
      <c r="D4902" s="41" t="s">
        <v>12604</v>
      </c>
      <c r="E4902" s="54">
        <v>1995</v>
      </c>
      <c r="F4902" s="42">
        <v>45860.043055555558</v>
      </c>
      <c r="G4902" s="40"/>
      <c r="H4902" s="40"/>
    </row>
    <row r="4903" spans="1:8" x14ac:dyDescent="0.25">
      <c r="A4903" s="46" t="str">
        <f t="shared" si="167"/>
        <v>2140-2225040212SELFBOOKING</v>
      </c>
      <c r="B4903" s="41" t="s">
        <v>14477</v>
      </c>
      <c r="C4903" s="41" t="s">
        <v>12603</v>
      </c>
      <c r="D4903" s="41" t="s">
        <v>12604</v>
      </c>
      <c r="E4903" s="54">
        <v>1314.8</v>
      </c>
      <c r="F4903" s="42">
        <v>45860.043055555558</v>
      </c>
      <c r="G4903" s="40"/>
      <c r="H4903" s="40"/>
    </row>
    <row r="4904" spans="1:8" x14ac:dyDescent="0.25">
      <c r="A4904" s="46" t="str">
        <f t="shared" si="167"/>
        <v>2146-2225040221SELFBOOKING</v>
      </c>
      <c r="B4904" s="41" t="s">
        <v>14478</v>
      </c>
      <c r="C4904" s="41" t="s">
        <v>12603</v>
      </c>
      <c r="D4904" s="41" t="s">
        <v>12604</v>
      </c>
      <c r="E4904" s="54">
        <v>893.55</v>
      </c>
      <c r="F4904" s="42">
        <v>45860.043055555558</v>
      </c>
      <c r="G4904" s="40"/>
      <c r="H4904" s="40"/>
    </row>
    <row r="4905" spans="1:8" x14ac:dyDescent="0.25">
      <c r="A4905" s="46" t="str">
        <f t="shared" si="167"/>
        <v>50439-2225040230SELFBOOKING</v>
      </c>
      <c r="B4905" s="41" t="s">
        <v>14479</v>
      </c>
      <c r="C4905" s="41" t="s">
        <v>12603</v>
      </c>
      <c r="D4905" s="41" t="s">
        <v>12604</v>
      </c>
      <c r="E4905" s="54">
        <v>1327.85</v>
      </c>
      <c r="F4905" s="42">
        <v>45860.043055555558</v>
      </c>
      <c r="G4905" s="40"/>
      <c r="H4905" s="40"/>
    </row>
    <row r="4906" spans="1:8" x14ac:dyDescent="0.25">
      <c r="A4906" s="46" t="str">
        <f t="shared" si="167"/>
        <v>02366-2225040247SELFBOOKING</v>
      </c>
      <c r="B4906" s="41" t="s">
        <v>14480</v>
      </c>
      <c r="C4906" s="41" t="s">
        <v>12603</v>
      </c>
      <c r="D4906" s="41" t="s">
        <v>12604</v>
      </c>
      <c r="E4906" s="54">
        <v>1409.74</v>
      </c>
      <c r="F4906" s="42">
        <v>45860.043055555558</v>
      </c>
      <c r="G4906" s="40"/>
      <c r="H4906" s="40"/>
    </row>
    <row r="4907" spans="1:8" x14ac:dyDescent="0.25">
      <c r="A4907" s="46" t="str">
        <f t="shared" si="167"/>
        <v>02361-2225040325SELFBOOKING</v>
      </c>
      <c r="B4907" s="41" t="s">
        <v>14481</v>
      </c>
      <c r="C4907" s="41" t="s">
        <v>12603</v>
      </c>
      <c r="D4907" s="41" t="s">
        <v>12604</v>
      </c>
      <c r="E4907" s="54">
        <v>1240.7</v>
      </c>
      <c r="F4907" s="42">
        <v>45860.043749999997</v>
      </c>
      <c r="G4907" s="40"/>
      <c r="H4907" s="40"/>
    </row>
    <row r="4908" spans="1:8" x14ac:dyDescent="0.25">
      <c r="A4908" s="46" t="str">
        <f t="shared" si="167"/>
        <v>2146-2225040402SELFBOOKING</v>
      </c>
      <c r="B4908" s="41" t="s">
        <v>14482</v>
      </c>
      <c r="C4908" s="41" t="s">
        <v>12603</v>
      </c>
      <c r="D4908" s="41" t="s">
        <v>12604</v>
      </c>
      <c r="E4908" s="54">
        <v>1334.04</v>
      </c>
      <c r="F4908" s="42">
        <v>45860.044444444444</v>
      </c>
      <c r="G4908" s="40"/>
      <c r="H4908" s="40"/>
    </row>
    <row r="4909" spans="1:8" x14ac:dyDescent="0.25">
      <c r="A4909" s="46" t="str">
        <f t="shared" si="167"/>
        <v>50436-2225040552SELFBOOKING</v>
      </c>
      <c r="B4909" s="41" t="s">
        <v>14483</v>
      </c>
      <c r="C4909" s="41" t="s">
        <v>12603</v>
      </c>
      <c r="D4909" s="41" t="s">
        <v>12604</v>
      </c>
      <c r="E4909" s="54">
        <v>996.45</v>
      </c>
      <c r="F4909" s="42">
        <v>45860.045138888891</v>
      </c>
      <c r="G4909" s="40"/>
      <c r="H4909" s="40"/>
    </row>
    <row r="4910" spans="1:8" x14ac:dyDescent="0.25">
      <c r="A4910" s="46" t="str">
        <f t="shared" si="167"/>
        <v>0056883057929012000112</v>
      </c>
      <c r="B4910" s="41" t="s">
        <v>14484</v>
      </c>
      <c r="C4910" s="41" t="s">
        <v>14485</v>
      </c>
      <c r="D4910" s="41" t="s">
        <v>14486</v>
      </c>
      <c r="E4910" s="54">
        <v>331.96</v>
      </c>
      <c r="F4910" s="42">
        <v>45860.369444444441</v>
      </c>
      <c r="G4910" s="40"/>
      <c r="H4910" s="40"/>
    </row>
    <row r="4911" spans="1:8" x14ac:dyDescent="0.25">
      <c r="A4911" s="46" t="str">
        <f t="shared" si="167"/>
        <v>8733345357929012000112</v>
      </c>
      <c r="B4911" s="41" t="s">
        <v>14487</v>
      </c>
      <c r="C4911" s="41" t="s">
        <v>14485</v>
      </c>
      <c r="D4911" s="41" t="s">
        <v>14486</v>
      </c>
      <c r="E4911" s="54">
        <v>11696.4</v>
      </c>
      <c r="F4911" s="42">
        <v>45860.375694444447</v>
      </c>
      <c r="G4911" s="40"/>
      <c r="H4911" s="40"/>
    </row>
    <row r="4912" spans="1:8" x14ac:dyDescent="0.25">
      <c r="A4912" s="46" t="str">
        <f t="shared" si="167"/>
        <v>0252099701754239000110</v>
      </c>
      <c r="B4912" s="41" t="s">
        <v>3056</v>
      </c>
      <c r="C4912" s="41" t="s">
        <v>3055</v>
      </c>
      <c r="D4912" s="41" t="s">
        <v>8563</v>
      </c>
      <c r="E4912" s="54">
        <v>22385</v>
      </c>
      <c r="F4912" s="42">
        <v>45860.397222222222</v>
      </c>
      <c r="G4912" s="40"/>
      <c r="H4912" s="40"/>
    </row>
    <row r="4913" spans="1:8" x14ac:dyDescent="0.25">
      <c r="A4913" s="46" t="str">
        <f t="shared" si="167"/>
        <v>0000157910836388000119</v>
      </c>
      <c r="B4913" s="41" t="s">
        <v>2795</v>
      </c>
      <c r="C4913" s="41" t="s">
        <v>1370</v>
      </c>
      <c r="D4913" s="41" t="s">
        <v>13524</v>
      </c>
      <c r="E4913" s="54">
        <v>5482.6</v>
      </c>
      <c r="F4913" s="42">
        <v>45860.400694444441</v>
      </c>
      <c r="G4913" s="40"/>
      <c r="H4913" s="40"/>
    </row>
    <row r="4914" spans="1:8" x14ac:dyDescent="0.25">
      <c r="A4914" s="46" t="str">
        <f t="shared" si="167"/>
        <v>0345249019962391000153</v>
      </c>
      <c r="B4914" s="41" t="s">
        <v>14488</v>
      </c>
      <c r="C4914" s="41" t="s">
        <v>4650</v>
      </c>
      <c r="D4914" s="41" t="s">
        <v>4651</v>
      </c>
      <c r="E4914" s="54">
        <v>1744.9</v>
      </c>
      <c r="F4914" s="42">
        <v>45860.40625</v>
      </c>
      <c r="G4914" s="40"/>
      <c r="H4914" s="40"/>
    </row>
    <row r="4915" spans="1:8" x14ac:dyDescent="0.25">
      <c r="A4915" s="46" t="str">
        <f t="shared" si="167"/>
        <v>0452426723412247000110</v>
      </c>
      <c r="B4915" s="41" t="s">
        <v>2633</v>
      </c>
      <c r="C4915" s="41" t="s">
        <v>14</v>
      </c>
      <c r="D4915" s="41" t="s">
        <v>3477</v>
      </c>
      <c r="E4915" s="54">
        <v>71814.740000000005</v>
      </c>
      <c r="F4915" s="42">
        <v>45860.407638888886</v>
      </c>
      <c r="G4915" s="40"/>
      <c r="H4915" s="40"/>
    </row>
    <row r="4916" spans="1:8" x14ac:dyDescent="0.25">
      <c r="A4916" s="46" t="str">
        <f t="shared" si="167"/>
        <v>0197482644668522000131</v>
      </c>
      <c r="B4916" s="41" t="s">
        <v>14489</v>
      </c>
      <c r="C4916" s="41" t="s">
        <v>10940</v>
      </c>
      <c r="D4916" s="41" t="s">
        <v>10941</v>
      </c>
      <c r="E4916" s="54">
        <v>541.97</v>
      </c>
      <c r="F4916" s="42">
        <v>45860.413194444445</v>
      </c>
      <c r="G4916" s="40"/>
      <c r="H4916" s="40"/>
    </row>
    <row r="4917" spans="1:8" x14ac:dyDescent="0.25">
      <c r="A4917" s="46" t="str">
        <f t="shared" si="167"/>
        <v>0002427435795954000201</v>
      </c>
      <c r="B4917" s="41" t="s">
        <v>2736</v>
      </c>
      <c r="C4917" s="41" t="s">
        <v>302</v>
      </c>
      <c r="D4917" s="41" t="s">
        <v>7434</v>
      </c>
      <c r="E4917" s="54">
        <v>4412.49</v>
      </c>
      <c r="F4917" s="42">
        <v>45860.472222222219</v>
      </c>
      <c r="G4917" s="40"/>
      <c r="H4917" s="40"/>
    </row>
    <row r="4918" spans="1:8" x14ac:dyDescent="0.25">
      <c r="A4918" s="46" t="str">
        <f t="shared" si="167"/>
        <v>0008185857655334000110</v>
      </c>
      <c r="B4918" s="41" t="s">
        <v>2718</v>
      </c>
      <c r="C4918" s="41" t="s">
        <v>401</v>
      </c>
      <c r="D4918" s="41" t="s">
        <v>3238</v>
      </c>
      <c r="E4918" s="54">
        <v>14171.08</v>
      </c>
      <c r="F4918" s="42">
        <v>45860.478472222225</v>
      </c>
      <c r="G4918" s="40"/>
      <c r="H4918" s="40"/>
    </row>
    <row r="4919" spans="1:8" x14ac:dyDescent="0.25">
      <c r="A4919" s="46" t="str">
        <f t="shared" si="167"/>
        <v>000004548164954000166</v>
      </c>
      <c r="B4919" s="41" t="s">
        <v>14490</v>
      </c>
      <c r="C4919" s="41" t="s">
        <v>2196</v>
      </c>
      <c r="D4919" s="41" t="s">
        <v>14491</v>
      </c>
      <c r="E4919" s="54">
        <v>0</v>
      </c>
      <c r="F4919" s="42">
        <v>45860.481944444444</v>
      </c>
      <c r="G4919" s="40"/>
      <c r="H4919" s="40"/>
    </row>
    <row r="4920" spans="1:8" x14ac:dyDescent="0.25">
      <c r="A4920" s="46" t="str">
        <f t="shared" si="167"/>
        <v>0452415123412247000110</v>
      </c>
      <c r="B4920" s="41" t="s">
        <v>2634</v>
      </c>
      <c r="C4920" s="41" t="s">
        <v>14</v>
      </c>
      <c r="D4920" s="41" t="s">
        <v>3477</v>
      </c>
      <c r="E4920" s="54">
        <v>114085.1</v>
      </c>
      <c r="F4920" s="42">
        <v>45860.619444444441</v>
      </c>
      <c r="G4920" s="40"/>
      <c r="H4920" s="40"/>
    </row>
    <row r="4921" spans="1:8" x14ac:dyDescent="0.25">
      <c r="A4921" s="46" t="str">
        <f t="shared" si="167"/>
        <v>0452268223412247000110</v>
      </c>
      <c r="B4921" s="41" t="s">
        <v>2632</v>
      </c>
      <c r="C4921" s="41" t="s">
        <v>14</v>
      </c>
      <c r="D4921" s="41" t="s">
        <v>3477</v>
      </c>
      <c r="E4921" s="54">
        <v>571110.82999999996</v>
      </c>
      <c r="F4921" s="42">
        <v>45860.624305555553</v>
      </c>
      <c r="G4921" s="40"/>
      <c r="H4921" s="40"/>
    </row>
    <row r="4922" spans="1:8" x14ac:dyDescent="0.25">
      <c r="A4922" s="46" t="str">
        <f t="shared" si="167"/>
        <v>0008185957655334000110</v>
      </c>
      <c r="B4922" s="41" t="s">
        <v>2719</v>
      </c>
      <c r="C4922" s="41" t="s">
        <v>401</v>
      </c>
      <c r="D4922" s="41" t="s">
        <v>3238</v>
      </c>
      <c r="E4922" s="54">
        <v>13486.19</v>
      </c>
      <c r="F4922" s="42">
        <v>45860.636805555558</v>
      </c>
      <c r="G4922" s="40"/>
      <c r="H4922" s="40"/>
    </row>
    <row r="4923" spans="1:8" x14ac:dyDescent="0.25">
      <c r="A4923" s="46" t="str">
        <f t="shared" si="167"/>
        <v>0008186157655334000110</v>
      </c>
      <c r="B4923" s="41" t="s">
        <v>2721</v>
      </c>
      <c r="C4923" s="41" t="s">
        <v>401</v>
      </c>
      <c r="D4923" s="41" t="s">
        <v>3238</v>
      </c>
      <c r="E4923" s="54">
        <v>1784.64</v>
      </c>
      <c r="F4923" s="42">
        <v>45860.652083333334</v>
      </c>
      <c r="G4923" s="40"/>
      <c r="H4923" s="40"/>
    </row>
    <row r="4924" spans="1:8" x14ac:dyDescent="0.25">
      <c r="A4924" s="46" t="str">
        <f t="shared" si="167"/>
        <v>DESP#000058675876</v>
      </c>
      <c r="B4924" s="41" t="s">
        <v>14492</v>
      </c>
      <c r="C4924" s="41"/>
      <c r="D4924" s="41" t="s">
        <v>12039</v>
      </c>
      <c r="E4924" s="54">
        <v>696.96</v>
      </c>
      <c r="F4924" s="42">
        <v>45860.671527777777</v>
      </c>
      <c r="G4924" s="40"/>
      <c r="H4924" s="40"/>
    </row>
    <row r="4925" spans="1:8" x14ac:dyDescent="0.25">
      <c r="A4925" s="46" t="str">
        <f t="shared" si="167"/>
        <v>DESP#000058792906</v>
      </c>
      <c r="B4925" s="41" t="s">
        <v>14493</v>
      </c>
      <c r="C4925" s="41"/>
      <c r="D4925" s="41" t="s">
        <v>13142</v>
      </c>
      <c r="E4925" s="54">
        <v>353.28</v>
      </c>
      <c r="F4925" s="42">
        <v>45860.671527777777</v>
      </c>
      <c r="G4925" s="40"/>
      <c r="H4925" s="40"/>
    </row>
    <row r="4926" spans="1:8" x14ac:dyDescent="0.25">
      <c r="A4926" s="46" t="str">
        <f t="shared" si="167"/>
        <v>DESP#000058793266</v>
      </c>
      <c r="B4926" s="41" t="s">
        <v>14494</v>
      </c>
      <c r="C4926" s="41"/>
      <c r="D4926" s="41" t="s">
        <v>11660</v>
      </c>
      <c r="E4926" s="54">
        <v>337.03</v>
      </c>
      <c r="F4926" s="42">
        <v>45860.671527777777</v>
      </c>
      <c r="G4926" s="40"/>
      <c r="H4926" s="40"/>
    </row>
    <row r="4927" spans="1:8" x14ac:dyDescent="0.25">
      <c r="A4927" s="46" t="str">
        <f t="shared" si="167"/>
        <v>DESP#000058815374</v>
      </c>
      <c r="B4927" s="41" t="s">
        <v>14495</v>
      </c>
      <c r="C4927" s="41"/>
      <c r="D4927" s="41" t="s">
        <v>11522</v>
      </c>
      <c r="E4927" s="54">
        <v>19.3</v>
      </c>
      <c r="F4927" s="42">
        <v>45860.671527777777</v>
      </c>
      <c r="G4927" s="40"/>
      <c r="H4927" s="40"/>
    </row>
    <row r="4928" spans="1:8" x14ac:dyDescent="0.25">
      <c r="A4928" s="46" t="str">
        <f t="shared" si="167"/>
        <v>DESP#000058858262</v>
      </c>
      <c r="B4928" s="41" t="s">
        <v>14496</v>
      </c>
      <c r="C4928" s="41"/>
      <c r="D4928" s="41" t="s">
        <v>12759</v>
      </c>
      <c r="E4928" s="54">
        <v>962.65</v>
      </c>
      <c r="F4928" s="42">
        <v>45860.671527777777</v>
      </c>
      <c r="G4928" s="40"/>
      <c r="H4928" s="40"/>
    </row>
    <row r="4929" spans="1:8" x14ac:dyDescent="0.25">
      <c r="A4929" s="46" t="str">
        <f t="shared" si="167"/>
        <v>DESP#000058858662</v>
      </c>
      <c r="B4929" s="41" t="s">
        <v>14497</v>
      </c>
      <c r="C4929" s="41"/>
      <c r="D4929" s="41" t="s">
        <v>11947</v>
      </c>
      <c r="E4929" s="54">
        <v>667.92</v>
      </c>
      <c r="F4929" s="42">
        <v>45860.671527777777</v>
      </c>
      <c r="G4929" s="40"/>
      <c r="H4929" s="40"/>
    </row>
    <row r="4930" spans="1:8" x14ac:dyDescent="0.25">
      <c r="A4930" s="46" t="str">
        <f t="shared" si="167"/>
        <v>DESP#000058905424</v>
      </c>
      <c r="B4930" s="41" t="s">
        <v>14498</v>
      </c>
      <c r="C4930" s="41"/>
      <c r="D4930" s="41" t="s">
        <v>12068</v>
      </c>
      <c r="E4930" s="54">
        <v>516.19000000000005</v>
      </c>
      <c r="F4930" s="42">
        <v>45860.671527777777</v>
      </c>
      <c r="G4930" s="40"/>
      <c r="H4930" s="40"/>
    </row>
    <row r="4931" spans="1:8" x14ac:dyDescent="0.25">
      <c r="A4931" s="46" t="str">
        <f t="shared" si="167"/>
        <v>DESP#000058905437</v>
      </c>
      <c r="B4931" s="41" t="s">
        <v>14499</v>
      </c>
      <c r="C4931" s="41"/>
      <c r="D4931" s="41" t="s">
        <v>12062</v>
      </c>
      <c r="E4931" s="54">
        <v>554.41999999999996</v>
      </c>
      <c r="F4931" s="42">
        <v>45860.671527777777</v>
      </c>
      <c r="G4931" s="40"/>
      <c r="H4931" s="40"/>
    </row>
    <row r="4932" spans="1:8" x14ac:dyDescent="0.25">
      <c r="A4932" s="46" t="str">
        <f t="shared" si="167"/>
        <v>DESP#000058905450</v>
      </c>
      <c r="B4932" s="41" t="s">
        <v>14500</v>
      </c>
      <c r="C4932" s="41"/>
      <c r="D4932" s="41" t="s">
        <v>11887</v>
      </c>
      <c r="E4932" s="54">
        <v>2210.67</v>
      </c>
      <c r="F4932" s="42">
        <v>45860.671527777777</v>
      </c>
      <c r="G4932" s="40"/>
      <c r="H4932" s="40"/>
    </row>
    <row r="4933" spans="1:8" x14ac:dyDescent="0.25">
      <c r="A4933" s="46" t="str">
        <f t="shared" si="167"/>
        <v>DESP#000058905464</v>
      </c>
      <c r="B4933" s="41" t="s">
        <v>14501</v>
      </c>
      <c r="C4933" s="41"/>
      <c r="D4933" s="41" t="s">
        <v>12043</v>
      </c>
      <c r="E4933" s="54">
        <v>444.68</v>
      </c>
      <c r="F4933" s="42">
        <v>45860.671527777777</v>
      </c>
      <c r="G4933" s="40"/>
      <c r="H4933" s="40"/>
    </row>
    <row r="4934" spans="1:8" x14ac:dyDescent="0.25">
      <c r="A4934" s="46" t="str">
        <f t="shared" si="167"/>
        <v>0000060440825028000182</v>
      </c>
      <c r="B4934" s="41" t="s">
        <v>3059</v>
      </c>
      <c r="C4934" s="41" t="s">
        <v>227</v>
      </c>
      <c r="D4934" s="41" t="s">
        <v>7359</v>
      </c>
      <c r="E4934" s="54">
        <v>9000</v>
      </c>
      <c r="F4934" s="42">
        <v>45860.677777777775</v>
      </c>
      <c r="G4934" s="40"/>
      <c r="H4934" s="40"/>
    </row>
    <row r="4935" spans="1:8" x14ac:dyDescent="0.25">
      <c r="A4935" s="46" t="str">
        <f t="shared" si="167"/>
        <v>0725929060746948000112</v>
      </c>
      <c r="B4935" s="41" t="s">
        <v>14502</v>
      </c>
      <c r="C4935" s="41" t="s">
        <v>3840</v>
      </c>
      <c r="D4935" s="41" t="s">
        <v>3841</v>
      </c>
      <c r="E4935" s="54">
        <v>173739.75</v>
      </c>
      <c r="F4935" s="42">
        <v>45860.686111111114</v>
      </c>
      <c r="G4935" s="40"/>
      <c r="H4935" s="40"/>
    </row>
    <row r="4936" spans="1:8" x14ac:dyDescent="0.25">
      <c r="A4936" s="46" t="str">
        <f t="shared" si="167"/>
        <v>ONS_070725- CM305Sede Global (EU</v>
      </c>
      <c r="B4936" s="41" t="s">
        <v>3054</v>
      </c>
      <c r="C4936" s="41" t="s">
        <v>14077</v>
      </c>
      <c r="D4936" s="41" t="s">
        <v>8692</v>
      </c>
      <c r="E4936" s="54">
        <v>1090</v>
      </c>
      <c r="F4936" s="42">
        <v>45860.746527777781</v>
      </c>
      <c r="G4936" s="40"/>
      <c r="H4936" s="40"/>
    </row>
    <row r="4937" spans="1:8" x14ac:dyDescent="0.25">
      <c r="A4937" s="46" t="str">
        <f t="shared" si="167"/>
        <v>551-2325040031SELFBOOKING</v>
      </c>
      <c r="B4937" s="41" t="s">
        <v>14503</v>
      </c>
      <c r="C4937" s="41" t="s">
        <v>12603</v>
      </c>
      <c r="D4937" s="41" t="s">
        <v>12604</v>
      </c>
      <c r="E4937" s="54">
        <v>417.52</v>
      </c>
      <c r="F4937" s="42">
        <v>45861.041666666664</v>
      </c>
      <c r="G4937" s="40"/>
      <c r="H4937" s="40"/>
    </row>
    <row r="4938" spans="1:8" x14ac:dyDescent="0.25">
      <c r="A4938" s="46" t="str">
        <f t="shared" si="167"/>
        <v>551-2325040047SELFBOOKING</v>
      </c>
      <c r="B4938" s="41" t="s">
        <v>14504</v>
      </c>
      <c r="C4938" s="41" t="s">
        <v>12603</v>
      </c>
      <c r="D4938" s="41" t="s">
        <v>12604</v>
      </c>
      <c r="E4938" s="54">
        <v>925.85</v>
      </c>
      <c r="F4938" s="42">
        <v>45861.041666666664</v>
      </c>
      <c r="G4938" s="40"/>
      <c r="H4938" s="40"/>
    </row>
    <row r="4939" spans="1:8" x14ac:dyDescent="0.25">
      <c r="A4939" s="46" t="str">
        <f t="shared" si="167"/>
        <v>1508-2325040059SELFBOOKING</v>
      </c>
      <c r="B4939" s="41" t="s">
        <v>14505</v>
      </c>
      <c r="C4939" s="41" t="s">
        <v>12603</v>
      </c>
      <c r="D4939" s="41" t="s">
        <v>12604</v>
      </c>
      <c r="E4939" s="54">
        <v>1468.59</v>
      </c>
      <c r="F4939" s="42">
        <v>45861.042361111111</v>
      </c>
      <c r="G4939" s="40"/>
      <c r="H4939" s="40"/>
    </row>
    <row r="4940" spans="1:8" x14ac:dyDescent="0.25">
      <c r="A4940" s="46" t="str">
        <f t="shared" si="167"/>
        <v>553-2325040113SELFBOOKING</v>
      </c>
      <c r="B4940" s="41" t="s">
        <v>14506</v>
      </c>
      <c r="C4940" s="41" t="s">
        <v>12603</v>
      </c>
      <c r="D4940" s="41" t="s">
        <v>12604</v>
      </c>
      <c r="E4940" s="54">
        <v>2724.94</v>
      </c>
      <c r="F4940" s="42">
        <v>45861.042361111111</v>
      </c>
      <c r="G4940" s="40"/>
      <c r="H4940" s="40"/>
    </row>
    <row r="4941" spans="1:8" x14ac:dyDescent="0.25">
      <c r="A4941" s="46" t="str">
        <f t="shared" si="167"/>
        <v>296-2325040125SELFBOOKING</v>
      </c>
      <c r="B4941" s="41" t="s">
        <v>14507</v>
      </c>
      <c r="C4941" s="41" t="s">
        <v>12603</v>
      </c>
      <c r="D4941" s="41" t="s">
        <v>12604</v>
      </c>
      <c r="E4941" s="54">
        <v>2724.94</v>
      </c>
      <c r="F4941" s="42">
        <v>45861.042361111111</v>
      </c>
      <c r="G4941" s="40"/>
      <c r="H4941" s="40"/>
    </row>
    <row r="4942" spans="1:8" x14ac:dyDescent="0.25">
      <c r="A4942" s="46" t="str">
        <f t="shared" si="167"/>
        <v>2001-2325040136SELFBOOKING</v>
      </c>
      <c r="B4942" s="41" t="s">
        <v>14508</v>
      </c>
      <c r="C4942" s="41" t="s">
        <v>12603</v>
      </c>
      <c r="D4942" s="41" t="s">
        <v>12604</v>
      </c>
      <c r="E4942" s="54">
        <v>5128.05</v>
      </c>
      <c r="F4942" s="42">
        <v>45861.042361111111</v>
      </c>
      <c r="G4942" s="40"/>
      <c r="H4942" s="40"/>
    </row>
    <row r="4943" spans="1:8" x14ac:dyDescent="0.25">
      <c r="A4943" s="46" t="str">
        <f t="shared" si="167"/>
        <v>1849-2325040146SELFBOOKING</v>
      </c>
      <c r="B4943" s="41" t="s">
        <v>14509</v>
      </c>
      <c r="C4943" s="41" t="s">
        <v>12603</v>
      </c>
      <c r="D4943" s="41" t="s">
        <v>12604</v>
      </c>
      <c r="E4943" s="54">
        <v>2687.16</v>
      </c>
      <c r="F4943" s="42">
        <v>45861.042361111111</v>
      </c>
      <c r="G4943" s="40"/>
      <c r="H4943" s="40"/>
    </row>
    <row r="4944" spans="1:8" x14ac:dyDescent="0.25">
      <c r="A4944" s="46" t="str">
        <f t="shared" si="167"/>
        <v>1652-2325040202SELFBOOKING</v>
      </c>
      <c r="B4944" s="41" t="s">
        <v>14510</v>
      </c>
      <c r="C4944" s="41" t="s">
        <v>12603</v>
      </c>
      <c r="D4944" s="41" t="s">
        <v>12604</v>
      </c>
      <c r="E4944" s="54">
        <v>2687.16</v>
      </c>
      <c r="F4944" s="42">
        <v>45861.043055555558</v>
      </c>
      <c r="G4944" s="40"/>
      <c r="H4944" s="40"/>
    </row>
    <row r="4945" spans="1:8" x14ac:dyDescent="0.25">
      <c r="A4945" s="46" t="str">
        <f t="shared" si="167"/>
        <v>614-2325040213SELFBOOKING</v>
      </c>
      <c r="B4945" s="41" t="s">
        <v>14511</v>
      </c>
      <c r="C4945" s="41" t="s">
        <v>12603</v>
      </c>
      <c r="D4945" s="41" t="s">
        <v>12604</v>
      </c>
      <c r="E4945" s="54">
        <v>2381.4</v>
      </c>
      <c r="F4945" s="42">
        <v>45861.043055555558</v>
      </c>
      <c r="G4945" s="40"/>
      <c r="H4945" s="40"/>
    </row>
    <row r="4946" spans="1:8" x14ac:dyDescent="0.25">
      <c r="A4946" s="46" t="str">
        <f t="shared" si="167"/>
        <v>614-2325040223SELFBOOKING</v>
      </c>
      <c r="B4946" s="41" t="s">
        <v>14512</v>
      </c>
      <c r="C4946" s="41" t="s">
        <v>12603</v>
      </c>
      <c r="D4946" s="41" t="s">
        <v>12604</v>
      </c>
      <c r="E4946" s="54">
        <v>2594.35</v>
      </c>
      <c r="F4946" s="42">
        <v>45861.043055555558</v>
      </c>
      <c r="G4946" s="40"/>
      <c r="H4946" s="40"/>
    </row>
    <row r="4947" spans="1:8" x14ac:dyDescent="0.25">
      <c r="A4947" s="46" t="str">
        <f t="shared" si="167"/>
        <v>1735-2325040231SELFBOOKING</v>
      </c>
      <c r="B4947" s="41" t="s">
        <v>14513</v>
      </c>
      <c r="C4947" s="41" t="s">
        <v>12603</v>
      </c>
      <c r="D4947" s="41" t="s">
        <v>12604</v>
      </c>
      <c r="E4947" s="54">
        <v>2042.87</v>
      </c>
      <c r="F4947" s="42">
        <v>45861.043055555558</v>
      </c>
      <c r="G4947" s="40"/>
      <c r="H4947" s="40"/>
    </row>
    <row r="4948" spans="1:8" x14ac:dyDescent="0.25">
      <c r="A4948" s="46" t="str">
        <f t="shared" si="167"/>
        <v>2008-2325040241SELFBOOKING</v>
      </c>
      <c r="B4948" s="41" t="s">
        <v>14514</v>
      </c>
      <c r="C4948" s="41" t="s">
        <v>12603</v>
      </c>
      <c r="D4948" s="41" t="s">
        <v>12604</v>
      </c>
      <c r="E4948" s="54">
        <v>970.83</v>
      </c>
      <c r="F4948" s="42">
        <v>45861.043055555558</v>
      </c>
      <c r="G4948" s="40"/>
      <c r="H4948" s="40"/>
    </row>
    <row r="4949" spans="1:8" x14ac:dyDescent="0.25">
      <c r="A4949" s="46" t="str">
        <f t="shared" si="167"/>
        <v>0000332017234781000181</v>
      </c>
      <c r="B4949" s="41" t="s">
        <v>2630</v>
      </c>
      <c r="C4949" s="41" t="s">
        <v>2629</v>
      </c>
      <c r="D4949" s="41" t="s">
        <v>4645</v>
      </c>
      <c r="E4949" s="54">
        <v>57000</v>
      </c>
      <c r="F4949" s="42">
        <v>45861.356249999997</v>
      </c>
      <c r="G4949" s="40"/>
      <c r="H4949" s="40"/>
    </row>
    <row r="4950" spans="1:8" x14ac:dyDescent="0.25">
      <c r="A4950" s="46" t="str">
        <f t="shared" si="167"/>
        <v>0000117143965130000171</v>
      </c>
      <c r="B4950" s="41" t="s">
        <v>2743</v>
      </c>
      <c r="C4950" s="41" t="s">
        <v>315</v>
      </c>
      <c r="D4950" s="41" t="s">
        <v>3343</v>
      </c>
      <c r="E4950" s="54">
        <v>2400</v>
      </c>
      <c r="F4950" s="42">
        <v>45861.370833333334</v>
      </c>
      <c r="G4950" s="40"/>
      <c r="H4950" s="40"/>
    </row>
    <row r="4951" spans="1:8" x14ac:dyDescent="0.25">
      <c r="A4951" s="46" t="str">
        <f t="shared" si="167"/>
        <v>0008186257655334000110</v>
      </c>
      <c r="B4951" s="41" t="s">
        <v>2722</v>
      </c>
      <c r="C4951" s="41" t="s">
        <v>401</v>
      </c>
      <c r="D4951" s="41" t="s">
        <v>3238</v>
      </c>
      <c r="E4951" s="54">
        <v>3569.28</v>
      </c>
      <c r="F4951" s="42">
        <v>45861.374305555553</v>
      </c>
      <c r="G4951" s="40"/>
      <c r="H4951" s="40"/>
    </row>
    <row r="4952" spans="1:8" x14ac:dyDescent="0.25">
      <c r="A4952" s="46" t="str">
        <f t="shared" si="167"/>
        <v>07/202548307113000160</v>
      </c>
      <c r="B4952" s="41" t="s">
        <v>14515</v>
      </c>
      <c r="C4952" s="41" t="s">
        <v>8189</v>
      </c>
      <c r="D4952" s="41" t="s">
        <v>8190</v>
      </c>
      <c r="E4952" s="54">
        <v>290232.34000000003</v>
      </c>
      <c r="F4952" s="42">
        <v>45861.378472222219</v>
      </c>
      <c r="G4952" s="40"/>
      <c r="H4952" s="40"/>
    </row>
    <row r="4953" spans="1:8" x14ac:dyDescent="0.25">
      <c r="A4953" s="46" t="str">
        <f t="shared" si="167"/>
        <v>0000046048164954000166</v>
      </c>
      <c r="B4953" s="41" t="s">
        <v>2739</v>
      </c>
      <c r="C4953" s="41" t="s">
        <v>2196</v>
      </c>
      <c r="D4953" s="41" t="s">
        <v>14491</v>
      </c>
      <c r="E4953" s="54">
        <v>7500</v>
      </c>
      <c r="F4953" s="42">
        <v>45861.379861111112</v>
      </c>
      <c r="G4953" s="40"/>
      <c r="H4953" s="40"/>
    </row>
    <row r="4954" spans="1:8" x14ac:dyDescent="0.25">
      <c r="A4954" s="46" t="str">
        <f t="shared" si="167"/>
        <v>0725685190400888000142</v>
      </c>
      <c r="B4954" s="41" t="s">
        <v>14516</v>
      </c>
      <c r="C4954" s="41" t="s">
        <v>3844</v>
      </c>
      <c r="D4954" s="41" t="s">
        <v>3845</v>
      </c>
      <c r="E4954" s="54">
        <v>64479.13</v>
      </c>
      <c r="F4954" s="42">
        <v>45861.381944444445</v>
      </c>
      <c r="G4954" s="40"/>
      <c r="H4954" s="40"/>
    </row>
    <row r="4955" spans="1:8" x14ac:dyDescent="0.25">
      <c r="A4955" s="46" t="str">
        <f t="shared" si="167"/>
        <v>0001194030033823000184</v>
      </c>
      <c r="B4955" s="41" t="s">
        <v>14517</v>
      </c>
      <c r="C4955" s="41" t="s">
        <v>4573</v>
      </c>
      <c r="D4955" s="41" t="s">
        <v>4574</v>
      </c>
      <c r="E4955" s="54">
        <v>1680</v>
      </c>
      <c r="F4955" s="42">
        <v>45861.388888888891</v>
      </c>
      <c r="G4955" s="40"/>
      <c r="H4955" s="40"/>
    </row>
    <row r="4956" spans="1:8" x14ac:dyDescent="0.25">
      <c r="A4956" s="46" t="str">
        <f t="shared" si="167"/>
        <v>0000058823007579000110</v>
      </c>
      <c r="B4956" s="41" t="s">
        <v>2775</v>
      </c>
      <c r="C4956" s="41" t="s">
        <v>642</v>
      </c>
      <c r="D4956" s="41" t="s">
        <v>8143</v>
      </c>
      <c r="E4956" s="54">
        <v>7230.05</v>
      </c>
      <c r="F4956" s="42">
        <v>45861.38958333333</v>
      </c>
      <c r="G4956" s="40"/>
      <c r="H4956" s="40"/>
    </row>
    <row r="4957" spans="1:8" x14ac:dyDescent="0.25">
      <c r="A4957" s="46" t="str">
        <f t="shared" si="167"/>
        <v>0486680658119199000151</v>
      </c>
      <c r="B4957" s="41" t="s">
        <v>2735</v>
      </c>
      <c r="C4957" s="41" t="s">
        <v>358</v>
      </c>
      <c r="D4957" s="41" t="s">
        <v>7882</v>
      </c>
      <c r="E4957" s="54">
        <v>139334.6</v>
      </c>
      <c r="F4957" s="42">
        <v>45861.411111111112</v>
      </c>
      <c r="G4957" s="40"/>
      <c r="H4957" s="40"/>
    </row>
    <row r="4958" spans="1:8" x14ac:dyDescent="0.25">
      <c r="A4958" s="46" t="str">
        <f t="shared" si="167"/>
        <v>0001290319899556000190</v>
      </c>
      <c r="B4958" s="41" t="s">
        <v>2660</v>
      </c>
      <c r="C4958" s="41" t="s">
        <v>865</v>
      </c>
      <c r="D4958" s="41" t="s">
        <v>9123</v>
      </c>
      <c r="E4958" s="54">
        <v>234610.33</v>
      </c>
      <c r="F4958" s="42">
        <v>45861.453472222223</v>
      </c>
      <c r="G4958" s="40"/>
      <c r="H4958" s="40"/>
    </row>
    <row r="4959" spans="1:8" x14ac:dyDescent="0.25">
      <c r="A4959" s="46" t="str">
        <f t="shared" si="167"/>
        <v>0001897606282480000611</v>
      </c>
      <c r="B4959" s="41" t="s">
        <v>2749</v>
      </c>
      <c r="C4959" s="41" t="s">
        <v>2748</v>
      </c>
      <c r="D4959" s="41" t="s">
        <v>8261</v>
      </c>
      <c r="E4959" s="54">
        <v>95400</v>
      </c>
      <c r="F4959" s="42">
        <v>45861.594444444447</v>
      </c>
      <c r="G4959" s="40"/>
      <c r="H4959" s="40"/>
    </row>
    <row r="4960" spans="1:8" x14ac:dyDescent="0.25">
      <c r="A4960" s="46" t="str">
        <f t="shared" si="167"/>
        <v>0000323231247083000141</v>
      </c>
      <c r="B4960" s="41" t="s">
        <v>14518</v>
      </c>
      <c r="C4960" s="41" t="s">
        <v>3184</v>
      </c>
      <c r="D4960" s="41" t="s">
        <v>3185</v>
      </c>
      <c r="E4960" s="54">
        <v>0</v>
      </c>
      <c r="F4960" s="42">
        <v>45861.636805555558</v>
      </c>
      <c r="G4960" s="40"/>
      <c r="H4960" s="40"/>
    </row>
    <row r="4961" spans="1:8" x14ac:dyDescent="0.25">
      <c r="A4961" s="46" t="str">
        <f t="shared" si="167"/>
        <v>0000694213529665000139</v>
      </c>
      <c r="B4961" s="41" t="s">
        <v>14519</v>
      </c>
      <c r="C4961" s="41" t="s">
        <v>5083</v>
      </c>
      <c r="D4961" s="41" t="s">
        <v>5084</v>
      </c>
      <c r="E4961" s="54">
        <v>2500</v>
      </c>
      <c r="F4961" s="42">
        <v>45861.64166666667</v>
      </c>
      <c r="G4961" s="40"/>
      <c r="H4961" s="40"/>
    </row>
    <row r="4962" spans="1:8" x14ac:dyDescent="0.25">
      <c r="A4962" s="46" t="str">
        <f t="shared" si="167"/>
        <v>0000035156103366000140</v>
      </c>
      <c r="B4962" s="41" t="s">
        <v>14520</v>
      </c>
      <c r="C4962" s="41" t="s">
        <v>14521</v>
      </c>
      <c r="D4962" s="41" t="s">
        <v>14522</v>
      </c>
      <c r="E4962" s="54">
        <v>470</v>
      </c>
      <c r="F4962" s="42">
        <v>45861.65</v>
      </c>
      <c r="G4962" s="40"/>
      <c r="H4962" s="40"/>
    </row>
    <row r="4963" spans="1:8" x14ac:dyDescent="0.25">
      <c r="A4963" s="46" t="str">
        <f t="shared" si="167"/>
        <v>0001206608405257000135</v>
      </c>
      <c r="B4963" s="41" t="s">
        <v>14523</v>
      </c>
      <c r="C4963" s="41" t="s">
        <v>5443</v>
      </c>
      <c r="D4963" s="41" t="s">
        <v>5444</v>
      </c>
      <c r="E4963" s="54">
        <v>3558</v>
      </c>
      <c r="F4963" s="42">
        <v>45861.656944444447</v>
      </c>
      <c r="G4963" s="40"/>
      <c r="H4963" s="40"/>
    </row>
    <row r="4964" spans="1:8" x14ac:dyDescent="0.25">
      <c r="A4964" s="46" t="str">
        <f t="shared" si="167"/>
        <v>0238758981611931000985</v>
      </c>
      <c r="B4964" s="41" t="s">
        <v>14524</v>
      </c>
      <c r="C4964" s="41" t="s">
        <v>7885</v>
      </c>
      <c r="D4964" s="41" t="s">
        <v>7886</v>
      </c>
      <c r="E4964" s="54">
        <v>4602.13</v>
      </c>
      <c r="F4964" s="42">
        <v>45861.661111111112</v>
      </c>
      <c r="G4964" s="40"/>
      <c r="H4964" s="40"/>
    </row>
    <row r="4965" spans="1:8" x14ac:dyDescent="0.25">
      <c r="A4965" s="46" t="str">
        <f t="shared" ref="A4965:A5028" si="168">B4965&amp;C4965</f>
        <v>0001118758652678000139</v>
      </c>
      <c r="B4965" s="41" t="s">
        <v>2628</v>
      </c>
      <c r="C4965" s="41" t="s">
        <v>140</v>
      </c>
      <c r="D4965" s="41" t="s">
        <v>4514</v>
      </c>
      <c r="E4965" s="54">
        <v>17116.41</v>
      </c>
      <c r="F4965" s="42">
        <v>45861.691666666666</v>
      </c>
      <c r="G4965" s="40"/>
      <c r="H4965" s="40"/>
    </row>
    <row r="4966" spans="1:8" x14ac:dyDescent="0.25">
      <c r="A4966" s="46" t="str">
        <f t="shared" si="168"/>
        <v>0002374302816751000106</v>
      </c>
      <c r="B4966" s="41" t="s">
        <v>2264</v>
      </c>
      <c r="C4966" s="41" t="s">
        <v>2690</v>
      </c>
      <c r="D4966" s="41" t="s">
        <v>10289</v>
      </c>
      <c r="E4966" s="54">
        <v>60690</v>
      </c>
      <c r="F4966" s="42">
        <v>45861.694444444445</v>
      </c>
      <c r="G4966" s="40"/>
      <c r="H4966" s="40"/>
    </row>
    <row r="4967" spans="1:8" x14ac:dyDescent="0.25">
      <c r="A4967" s="46" t="str">
        <f t="shared" si="168"/>
        <v>0000484222772012000177</v>
      </c>
      <c r="B4967" s="41" t="s">
        <v>14525</v>
      </c>
      <c r="C4967" s="41" t="s">
        <v>124</v>
      </c>
      <c r="D4967" s="41" t="s">
        <v>12443</v>
      </c>
      <c r="E4967" s="54">
        <v>22000</v>
      </c>
      <c r="F4967" s="42">
        <v>45861.697222222225</v>
      </c>
      <c r="G4967" s="40"/>
      <c r="H4967" s="40"/>
    </row>
    <row r="4968" spans="1:8" x14ac:dyDescent="0.25">
      <c r="A4968" s="46" t="str">
        <f t="shared" si="168"/>
        <v>2075-2425040029SELFBOOKING</v>
      </c>
      <c r="B4968" s="41" t="s">
        <v>14526</v>
      </c>
      <c r="C4968" s="41" t="s">
        <v>12603</v>
      </c>
      <c r="D4968" s="41" t="s">
        <v>12604</v>
      </c>
      <c r="E4968" s="54">
        <v>2136.2399999999998</v>
      </c>
      <c r="F4968" s="42">
        <v>45862.041666666664</v>
      </c>
      <c r="G4968" s="40"/>
      <c r="H4968" s="40"/>
    </row>
    <row r="4969" spans="1:8" x14ac:dyDescent="0.25">
      <c r="A4969" s="46" t="str">
        <f t="shared" si="168"/>
        <v>02147-2425040047SELFBOOKING</v>
      </c>
      <c r="B4969" s="41" t="s">
        <v>14527</v>
      </c>
      <c r="C4969" s="41" t="s">
        <v>12603</v>
      </c>
      <c r="D4969" s="41" t="s">
        <v>12604</v>
      </c>
      <c r="E4969" s="54">
        <v>0</v>
      </c>
      <c r="F4969" s="42">
        <v>45862.041666666664</v>
      </c>
      <c r="G4969" s="40"/>
      <c r="H4969" s="40"/>
    </row>
    <row r="4970" spans="1:8" x14ac:dyDescent="0.25">
      <c r="A4970" s="46" t="str">
        <f t="shared" si="168"/>
        <v>1316-2425040057SELFBOOKING</v>
      </c>
      <c r="B4970" s="41" t="s">
        <v>14528</v>
      </c>
      <c r="C4970" s="41" t="s">
        <v>12603</v>
      </c>
      <c r="D4970" s="41" t="s">
        <v>12604</v>
      </c>
      <c r="E4970" s="54">
        <v>2356.81</v>
      </c>
      <c r="F4970" s="42">
        <v>45862.042361111111</v>
      </c>
      <c r="G4970" s="40"/>
      <c r="H4970" s="40"/>
    </row>
    <row r="4971" spans="1:8" x14ac:dyDescent="0.25">
      <c r="A4971" s="46" t="str">
        <f t="shared" si="168"/>
        <v>50436-2425040111SELFBOOKING</v>
      </c>
      <c r="B4971" s="41" t="s">
        <v>14529</v>
      </c>
      <c r="C4971" s="41" t="s">
        <v>12603</v>
      </c>
      <c r="D4971" s="41" t="s">
        <v>12604</v>
      </c>
      <c r="E4971" s="54">
        <v>581.94000000000005</v>
      </c>
      <c r="F4971" s="42">
        <v>45862.042361111111</v>
      </c>
      <c r="G4971" s="40"/>
      <c r="H4971" s="40"/>
    </row>
    <row r="4972" spans="1:8" x14ac:dyDescent="0.25">
      <c r="A4972" s="46" t="str">
        <f t="shared" si="168"/>
        <v>50436-2425040122SELFBOOKING</v>
      </c>
      <c r="B4972" s="41" t="s">
        <v>14530</v>
      </c>
      <c r="C4972" s="41" t="s">
        <v>12603</v>
      </c>
      <c r="D4972" s="41" t="s">
        <v>12604</v>
      </c>
      <c r="E4972" s="54">
        <v>554</v>
      </c>
      <c r="F4972" s="42">
        <v>45862.042361111111</v>
      </c>
      <c r="G4972" s="40"/>
      <c r="H4972" s="40"/>
    </row>
    <row r="4973" spans="1:8" x14ac:dyDescent="0.25">
      <c r="A4973" s="46" t="str">
        <f t="shared" si="168"/>
        <v>50439-2425040132SELFBOOKING</v>
      </c>
      <c r="B4973" s="41" t="s">
        <v>14531</v>
      </c>
      <c r="C4973" s="41" t="s">
        <v>12603</v>
      </c>
      <c r="D4973" s="41" t="s">
        <v>12604</v>
      </c>
      <c r="E4973" s="54">
        <v>1369.97</v>
      </c>
      <c r="F4973" s="42">
        <v>45862.042361111111</v>
      </c>
      <c r="G4973" s="40"/>
      <c r="H4973" s="40"/>
    </row>
    <row r="4974" spans="1:8" x14ac:dyDescent="0.25">
      <c r="A4974" s="46" t="str">
        <f t="shared" si="168"/>
        <v>2024-2425040140SELFBOOKING</v>
      </c>
      <c r="B4974" s="41" t="s">
        <v>14532</v>
      </c>
      <c r="C4974" s="41" t="s">
        <v>12603</v>
      </c>
      <c r="D4974" s="41" t="s">
        <v>12604</v>
      </c>
      <c r="E4974" s="54">
        <v>3212.42</v>
      </c>
      <c r="F4974" s="42">
        <v>45862.042361111111</v>
      </c>
      <c r="G4974" s="40"/>
      <c r="H4974" s="40"/>
    </row>
    <row r="4975" spans="1:8" x14ac:dyDescent="0.25">
      <c r="A4975" s="46" t="str">
        <f t="shared" si="168"/>
        <v>2024-2425040151SELFBOOKING</v>
      </c>
      <c r="B4975" s="41" t="s">
        <v>14533</v>
      </c>
      <c r="C4975" s="41" t="s">
        <v>12603</v>
      </c>
      <c r="D4975" s="41" t="s">
        <v>12604</v>
      </c>
      <c r="E4975" s="54">
        <v>690.8</v>
      </c>
      <c r="F4975" s="42">
        <v>45862.042361111111</v>
      </c>
      <c r="G4975" s="40"/>
      <c r="H4975" s="40"/>
    </row>
    <row r="4976" spans="1:8" x14ac:dyDescent="0.25">
      <c r="A4976" s="46" t="str">
        <f t="shared" si="168"/>
        <v>48-2425040200SELFBOOKING</v>
      </c>
      <c r="B4976" s="41" t="s">
        <v>14534</v>
      </c>
      <c r="C4976" s="41" t="s">
        <v>12603</v>
      </c>
      <c r="D4976" s="41" t="s">
        <v>12604</v>
      </c>
      <c r="E4976" s="54">
        <v>2158.65</v>
      </c>
      <c r="F4976" s="42">
        <v>45862.043055555558</v>
      </c>
      <c r="G4976" s="40"/>
      <c r="H4976" s="40"/>
    </row>
    <row r="4977" spans="1:8" x14ac:dyDescent="0.25">
      <c r="A4977" s="46" t="str">
        <f t="shared" si="168"/>
        <v>1714-2425040213SELFBOOKING</v>
      </c>
      <c r="B4977" s="41" t="s">
        <v>14535</v>
      </c>
      <c r="C4977" s="41" t="s">
        <v>12603</v>
      </c>
      <c r="D4977" s="41" t="s">
        <v>12604</v>
      </c>
      <c r="E4977" s="54">
        <v>2100.2199999999998</v>
      </c>
      <c r="F4977" s="42">
        <v>45862.043055555558</v>
      </c>
      <c r="G4977" s="40"/>
      <c r="H4977" s="40"/>
    </row>
    <row r="4978" spans="1:8" x14ac:dyDescent="0.25">
      <c r="A4978" s="46" t="str">
        <f t="shared" si="168"/>
        <v>1710-2425040225SELFBOOKING</v>
      </c>
      <c r="B4978" s="41" t="s">
        <v>14536</v>
      </c>
      <c r="C4978" s="41" t="s">
        <v>12603</v>
      </c>
      <c r="D4978" s="41" t="s">
        <v>12604</v>
      </c>
      <c r="E4978" s="54">
        <v>2100.2199999999998</v>
      </c>
      <c r="F4978" s="42">
        <v>45862.043055555558</v>
      </c>
      <c r="G4978" s="40"/>
      <c r="H4978" s="40"/>
    </row>
    <row r="4979" spans="1:8" x14ac:dyDescent="0.25">
      <c r="A4979" s="46" t="str">
        <f t="shared" si="168"/>
        <v>1486-2425040235SELFBOOKING</v>
      </c>
      <c r="B4979" s="41" t="s">
        <v>14537</v>
      </c>
      <c r="C4979" s="41" t="s">
        <v>12603</v>
      </c>
      <c r="D4979" s="41" t="s">
        <v>12604</v>
      </c>
      <c r="E4979" s="54">
        <v>2100.2199999999998</v>
      </c>
      <c r="F4979" s="42">
        <v>45862.043055555558</v>
      </c>
      <c r="G4979" s="40"/>
      <c r="H4979" s="40"/>
    </row>
    <row r="4980" spans="1:8" x14ac:dyDescent="0.25">
      <c r="A4980" s="46" t="str">
        <f t="shared" si="168"/>
        <v>1543-2425040253SELFBOOKING</v>
      </c>
      <c r="B4980" s="41" t="s">
        <v>14538</v>
      </c>
      <c r="C4980" s="41" t="s">
        <v>12603</v>
      </c>
      <c r="D4980" s="41" t="s">
        <v>12604</v>
      </c>
      <c r="E4980" s="54">
        <v>2227.59</v>
      </c>
      <c r="F4980" s="42">
        <v>45862.043055555558</v>
      </c>
      <c r="G4980" s="40"/>
      <c r="H4980" s="40"/>
    </row>
    <row r="4981" spans="1:8" x14ac:dyDescent="0.25">
      <c r="A4981" s="46" t="str">
        <f t="shared" si="168"/>
        <v>39-2425040350SELFBOOKING</v>
      </c>
      <c r="B4981" s="41" t="s">
        <v>14539</v>
      </c>
      <c r="C4981" s="41" t="s">
        <v>12603</v>
      </c>
      <c r="D4981" s="41" t="s">
        <v>12604</v>
      </c>
      <c r="E4981" s="54">
        <v>649.95000000000005</v>
      </c>
      <c r="F4981" s="42">
        <v>45862.043749999997</v>
      </c>
      <c r="G4981" s="40"/>
      <c r="H4981" s="40"/>
    </row>
    <row r="4982" spans="1:8" x14ac:dyDescent="0.25">
      <c r="A4982" s="46" t="str">
        <f t="shared" si="168"/>
        <v>39-2425040359SELFBOOKING</v>
      </c>
      <c r="B4982" s="41" t="s">
        <v>14540</v>
      </c>
      <c r="C4982" s="41" t="s">
        <v>12603</v>
      </c>
      <c r="D4982" s="41" t="s">
        <v>12604</v>
      </c>
      <c r="E4982" s="54">
        <v>649.95000000000005</v>
      </c>
      <c r="F4982" s="42">
        <v>45862.044444444444</v>
      </c>
      <c r="G4982" s="40"/>
      <c r="H4982" s="40"/>
    </row>
    <row r="4983" spans="1:8" x14ac:dyDescent="0.25">
      <c r="A4983" s="46" t="str">
        <f t="shared" si="168"/>
        <v>39-2425040412SELFBOOKING</v>
      </c>
      <c r="B4983" s="41" t="s">
        <v>14541</v>
      </c>
      <c r="C4983" s="41" t="s">
        <v>12603</v>
      </c>
      <c r="D4983" s="41" t="s">
        <v>12604</v>
      </c>
      <c r="E4983" s="54">
        <v>649.95000000000005</v>
      </c>
      <c r="F4983" s="42">
        <v>45862.044444444444</v>
      </c>
      <c r="G4983" s="40"/>
      <c r="H4983" s="40"/>
    </row>
    <row r="4984" spans="1:8" x14ac:dyDescent="0.25">
      <c r="A4984" s="46" t="str">
        <f t="shared" si="168"/>
        <v>0000250502408485000182</v>
      </c>
      <c r="B4984" s="41" t="s">
        <v>2700</v>
      </c>
      <c r="C4984" s="41" t="s">
        <v>350</v>
      </c>
      <c r="D4984" s="41" t="s">
        <v>10446</v>
      </c>
      <c r="E4984" s="54">
        <v>76829.38</v>
      </c>
      <c r="F4984" s="42">
        <v>45862.392361111109</v>
      </c>
      <c r="G4984" s="40"/>
      <c r="H4984" s="40"/>
    </row>
    <row r="4985" spans="1:8" x14ac:dyDescent="0.25">
      <c r="A4985" s="46" t="str">
        <f t="shared" si="168"/>
        <v>0047348500028986001694</v>
      </c>
      <c r="B4985" s="41" t="s">
        <v>2695</v>
      </c>
      <c r="C4985" s="41" t="s">
        <v>197</v>
      </c>
      <c r="D4985" s="41" t="s">
        <v>5202</v>
      </c>
      <c r="E4985" s="54">
        <v>2036.04</v>
      </c>
      <c r="F4985" s="42">
        <v>45862.397916666669</v>
      </c>
      <c r="G4985" s="40"/>
      <c r="H4985" s="40"/>
    </row>
    <row r="4986" spans="1:8" x14ac:dyDescent="0.25">
      <c r="A4986" s="46" t="str">
        <f t="shared" si="168"/>
        <v>0000132407850212000107</v>
      </c>
      <c r="B4986" s="41" t="s">
        <v>2631</v>
      </c>
      <c r="C4986" s="41" t="s">
        <v>142</v>
      </c>
      <c r="D4986" s="41" t="s">
        <v>8517</v>
      </c>
      <c r="E4986" s="54">
        <v>217.9</v>
      </c>
      <c r="F4986" s="42">
        <v>45862.404861111114</v>
      </c>
      <c r="G4986" s="40"/>
      <c r="H4986" s="40"/>
    </row>
    <row r="4987" spans="1:8" x14ac:dyDescent="0.25">
      <c r="A4987" s="46" t="str">
        <f t="shared" si="168"/>
        <v>DESP#000058815512</v>
      </c>
      <c r="B4987" s="41" t="s">
        <v>14542</v>
      </c>
      <c r="C4987" s="41"/>
      <c r="D4987" s="41" t="s">
        <v>11980</v>
      </c>
      <c r="E4987" s="54">
        <v>74.84</v>
      </c>
      <c r="F4987" s="42">
        <v>45862.410416666666</v>
      </c>
      <c r="G4987" s="40"/>
      <c r="H4987" s="40"/>
    </row>
    <row r="4988" spans="1:8" x14ac:dyDescent="0.25">
      <c r="A4988" s="46" t="str">
        <f t="shared" si="168"/>
        <v>DESP#000058815716</v>
      </c>
      <c r="B4988" s="41" t="s">
        <v>14543</v>
      </c>
      <c r="C4988" s="41"/>
      <c r="D4988" s="41" t="s">
        <v>14105</v>
      </c>
      <c r="E4988" s="54">
        <v>221.14</v>
      </c>
      <c r="F4988" s="42">
        <v>45862.410416666666</v>
      </c>
      <c r="G4988" s="40"/>
      <c r="H4988" s="40"/>
    </row>
    <row r="4989" spans="1:8" x14ac:dyDescent="0.25">
      <c r="A4989" s="46" t="str">
        <f t="shared" si="168"/>
        <v>DESP#000058901573</v>
      </c>
      <c r="B4989" s="41" t="s">
        <v>14544</v>
      </c>
      <c r="C4989" s="41"/>
      <c r="D4989" s="41" t="s">
        <v>14097</v>
      </c>
      <c r="E4989" s="54">
        <v>149.84</v>
      </c>
      <c r="F4989" s="42">
        <v>45862.410416666666</v>
      </c>
      <c r="G4989" s="40"/>
      <c r="H4989" s="40"/>
    </row>
    <row r="4990" spans="1:8" x14ac:dyDescent="0.25">
      <c r="A4990" s="46" t="str">
        <f t="shared" si="168"/>
        <v>0007279931329180000183</v>
      </c>
      <c r="B4990" s="41" t="s">
        <v>14545</v>
      </c>
      <c r="C4990" s="41" t="s">
        <v>7403</v>
      </c>
      <c r="D4990" s="41" t="s">
        <v>7404</v>
      </c>
      <c r="E4990" s="54">
        <v>3585</v>
      </c>
      <c r="F4990" s="42">
        <v>45862.436805555553</v>
      </c>
      <c r="G4990" s="40"/>
      <c r="H4990" s="40"/>
    </row>
    <row r="4991" spans="1:8" x14ac:dyDescent="0.25">
      <c r="A4991" s="46" t="str">
        <f t="shared" si="168"/>
        <v>0000050044786441000136</v>
      </c>
      <c r="B4991" s="41" t="s">
        <v>22</v>
      </c>
      <c r="C4991" s="41" t="s">
        <v>14546</v>
      </c>
      <c r="D4991" s="41" t="s">
        <v>14547</v>
      </c>
      <c r="E4991" s="54">
        <v>102</v>
      </c>
      <c r="F4991" s="42">
        <v>45862.442361111112</v>
      </c>
      <c r="G4991" s="40"/>
      <c r="H4991" s="40"/>
    </row>
    <row r="4992" spans="1:8" x14ac:dyDescent="0.25">
      <c r="A4992" s="46" t="str">
        <f t="shared" si="168"/>
        <v>0000109016648173000150</v>
      </c>
      <c r="B4992" s="41" t="s">
        <v>14548</v>
      </c>
      <c r="C4992" s="41" t="s">
        <v>9121</v>
      </c>
      <c r="D4992" s="41" t="s">
        <v>9122</v>
      </c>
      <c r="E4992" s="54">
        <v>32082.75</v>
      </c>
      <c r="F4992" s="42">
        <v>45862.587500000001</v>
      </c>
      <c r="G4992" s="40"/>
      <c r="H4992" s="40"/>
    </row>
    <row r="4993" spans="1:8" x14ac:dyDescent="0.25">
      <c r="A4993" s="46" t="str">
        <f t="shared" si="168"/>
        <v>0000066206333265000198</v>
      </c>
      <c r="B4993" s="41" t="s">
        <v>14549</v>
      </c>
      <c r="C4993" s="41" t="s">
        <v>14550</v>
      </c>
      <c r="D4993" s="41" t="s">
        <v>14551</v>
      </c>
      <c r="E4993" s="54">
        <v>2747</v>
      </c>
      <c r="F4993" s="42">
        <v>45862.597916666666</v>
      </c>
      <c r="G4993" s="40"/>
      <c r="H4993" s="40"/>
    </row>
    <row r="4994" spans="1:8" x14ac:dyDescent="0.25">
      <c r="A4994" s="46" t="str">
        <f t="shared" si="168"/>
        <v>0002132435791391000437</v>
      </c>
      <c r="B4994" s="41" t="s">
        <v>2807</v>
      </c>
      <c r="C4994" s="41" t="s">
        <v>1430</v>
      </c>
      <c r="D4994" s="41" t="s">
        <v>8411</v>
      </c>
      <c r="E4994" s="54">
        <v>162439</v>
      </c>
      <c r="F4994" s="42">
        <v>45862.614583333336</v>
      </c>
      <c r="G4994" s="40"/>
      <c r="H4994" s="40"/>
    </row>
    <row r="4995" spans="1:8" x14ac:dyDescent="0.25">
      <c r="A4995" s="46" t="str">
        <f t="shared" si="168"/>
        <v>008 PISPIS</v>
      </c>
      <c r="B4995" s="41" t="s">
        <v>14552</v>
      </c>
      <c r="C4995" s="41" t="s">
        <v>10540</v>
      </c>
      <c r="D4995" s="41" t="s">
        <v>7556</v>
      </c>
      <c r="E4995" s="54">
        <v>7149.63</v>
      </c>
      <c r="F4995" s="42">
        <v>45862.614583333336</v>
      </c>
      <c r="G4995" s="40"/>
      <c r="H4995" s="40"/>
    </row>
    <row r="4996" spans="1:8" x14ac:dyDescent="0.25">
      <c r="A4996" s="46" t="str">
        <f t="shared" si="168"/>
        <v>0000009374336595000197</v>
      </c>
      <c r="B4996" s="41" t="s">
        <v>836</v>
      </c>
      <c r="C4996" s="41" t="s">
        <v>2835</v>
      </c>
      <c r="D4996" s="41" t="s">
        <v>5156</v>
      </c>
      <c r="E4996" s="54">
        <v>278021.43</v>
      </c>
      <c r="F4996" s="42">
        <v>45862.615972222222</v>
      </c>
      <c r="G4996" s="40"/>
      <c r="H4996" s="40"/>
    </row>
    <row r="4997" spans="1:8" x14ac:dyDescent="0.25">
      <c r="A4997" s="46" t="str">
        <f t="shared" si="168"/>
        <v>0012573501203327000123</v>
      </c>
      <c r="B4997" s="41" t="s">
        <v>14553</v>
      </c>
      <c r="C4997" s="41" t="s">
        <v>4372</v>
      </c>
      <c r="D4997" s="41" t="s">
        <v>4373</v>
      </c>
      <c r="E4997" s="54">
        <v>4002</v>
      </c>
      <c r="F4997" s="42">
        <v>45862.62222222222</v>
      </c>
      <c r="G4997" s="40"/>
      <c r="H4997" s="40"/>
    </row>
    <row r="4998" spans="1:8" x14ac:dyDescent="0.25">
      <c r="A4998" s="46" t="str">
        <f t="shared" si="168"/>
        <v>008 COFINSCOFINS</v>
      </c>
      <c r="B4998" s="41" t="s">
        <v>14554</v>
      </c>
      <c r="C4998" s="41" t="s">
        <v>10542</v>
      </c>
      <c r="D4998" s="41" t="s">
        <v>7556</v>
      </c>
      <c r="E4998" s="54">
        <v>32931.65</v>
      </c>
      <c r="F4998" s="42">
        <v>45862.628472222219</v>
      </c>
      <c r="G4998" s="40"/>
      <c r="H4998" s="40"/>
    </row>
    <row r="4999" spans="1:8" x14ac:dyDescent="0.25">
      <c r="A4999" s="46" t="str">
        <f t="shared" si="168"/>
        <v>008 IRRFIRRF</v>
      </c>
      <c r="B4999" s="41" t="s">
        <v>14555</v>
      </c>
      <c r="C4999" s="41" t="s">
        <v>10529</v>
      </c>
      <c r="D4999" s="41" t="s">
        <v>7556</v>
      </c>
      <c r="E4999" s="54">
        <v>58986</v>
      </c>
      <c r="F4999" s="42">
        <v>45862.629166666666</v>
      </c>
      <c r="G4999" s="40"/>
      <c r="H4999" s="40"/>
    </row>
    <row r="5000" spans="1:8" x14ac:dyDescent="0.25">
      <c r="A5000" s="46" t="str">
        <f t="shared" si="168"/>
        <v>008 IOF90400888000142</v>
      </c>
      <c r="B5000" s="41" t="s">
        <v>14556</v>
      </c>
      <c r="C5000" s="41" t="s">
        <v>3844</v>
      </c>
      <c r="D5000" s="41" t="s">
        <v>3845</v>
      </c>
      <c r="E5000" s="54">
        <v>11640.09</v>
      </c>
      <c r="F5000" s="42">
        <v>45862.630555555559</v>
      </c>
      <c r="G5000" s="40"/>
      <c r="H5000" s="40"/>
    </row>
    <row r="5001" spans="1:8" x14ac:dyDescent="0.25">
      <c r="A5001" s="46" t="str">
        <f t="shared" si="168"/>
        <v>ADTO 04.08.202577768943000193</v>
      </c>
      <c r="B5001" s="41" t="s">
        <v>14557</v>
      </c>
      <c r="C5001" s="41" t="s">
        <v>6208</v>
      </c>
      <c r="D5001" s="41" t="s">
        <v>6209</v>
      </c>
      <c r="E5001" s="54">
        <v>3564</v>
      </c>
      <c r="F5001" s="42">
        <v>45862.634027777778</v>
      </c>
      <c r="G5001" s="40"/>
      <c r="H5001" s="40"/>
    </row>
    <row r="5002" spans="1:8" x14ac:dyDescent="0.25">
      <c r="A5002" s="46" t="str">
        <f t="shared" si="168"/>
        <v>0004127300028986000612</v>
      </c>
      <c r="B5002" s="41" t="s">
        <v>14558</v>
      </c>
      <c r="C5002" s="41" t="s">
        <v>1011</v>
      </c>
      <c r="D5002" s="41" t="s">
        <v>5202</v>
      </c>
      <c r="E5002" s="54">
        <v>780.3</v>
      </c>
      <c r="F5002" s="42">
        <v>45862.643055555556</v>
      </c>
      <c r="G5002" s="40"/>
      <c r="H5002" s="40"/>
    </row>
    <row r="5003" spans="1:8" x14ac:dyDescent="0.25">
      <c r="A5003" s="46" t="str">
        <f t="shared" si="168"/>
        <v>0000107013595573000157</v>
      </c>
      <c r="B5003" s="41" t="s">
        <v>11918</v>
      </c>
      <c r="C5003" s="41" t="s">
        <v>8343</v>
      </c>
      <c r="D5003" s="41" t="s">
        <v>8344</v>
      </c>
      <c r="E5003" s="54">
        <v>3774</v>
      </c>
      <c r="F5003" s="42">
        <v>45862.645833333336</v>
      </c>
      <c r="G5003" s="40"/>
      <c r="H5003" s="40"/>
    </row>
    <row r="5004" spans="1:8" x14ac:dyDescent="0.25">
      <c r="A5004" s="46" t="str">
        <f t="shared" si="168"/>
        <v>0000002759694890000121</v>
      </c>
      <c r="B5004" s="41" t="s">
        <v>14559</v>
      </c>
      <c r="C5004" s="41" t="s">
        <v>14560</v>
      </c>
      <c r="D5004" s="41" t="s">
        <v>14561</v>
      </c>
      <c r="E5004" s="54">
        <v>597</v>
      </c>
      <c r="F5004" s="42">
        <v>45862.686805555553</v>
      </c>
      <c r="G5004" s="40"/>
      <c r="H5004" s="40"/>
    </row>
    <row r="5005" spans="1:8" x14ac:dyDescent="0.25">
      <c r="A5005" s="46" t="str">
        <f t="shared" si="168"/>
        <v>008 CIDECIDE</v>
      </c>
      <c r="B5005" s="41" t="s">
        <v>14562</v>
      </c>
      <c r="C5005" s="41" t="s">
        <v>10909</v>
      </c>
      <c r="D5005" s="41" t="s">
        <v>7556</v>
      </c>
      <c r="E5005" s="54">
        <v>39324</v>
      </c>
      <c r="F5005" s="42">
        <v>45862.724305555559</v>
      </c>
      <c r="G5005" s="40"/>
      <c r="H5005" s="40"/>
    </row>
    <row r="5006" spans="1:8" x14ac:dyDescent="0.25">
      <c r="A5006" s="46" t="str">
        <f t="shared" si="168"/>
        <v>008 ISSISS</v>
      </c>
      <c r="B5006" s="41" t="s">
        <v>14563</v>
      </c>
      <c r="C5006" s="41" t="s">
        <v>10508</v>
      </c>
      <c r="D5006" s="41" t="s">
        <v>8281</v>
      </c>
      <c r="E5006" s="54">
        <v>20793.43</v>
      </c>
      <c r="F5006" s="42">
        <v>45862.740972222222</v>
      </c>
      <c r="G5006" s="40"/>
      <c r="H5006" s="40"/>
    </row>
    <row r="5007" spans="1:8" x14ac:dyDescent="0.25">
      <c r="A5007" s="46" t="str">
        <f t="shared" si="168"/>
        <v>50439-2525040021SELFBOOKING</v>
      </c>
      <c r="B5007" s="41" t="s">
        <v>14564</v>
      </c>
      <c r="C5007" s="41" t="s">
        <v>12603</v>
      </c>
      <c r="D5007" s="41" t="s">
        <v>12604</v>
      </c>
      <c r="E5007" s="54">
        <v>82.38</v>
      </c>
      <c r="F5007" s="42">
        <v>45863.041666666664</v>
      </c>
      <c r="G5007" s="40"/>
      <c r="H5007" s="40"/>
    </row>
    <row r="5008" spans="1:8" x14ac:dyDescent="0.25">
      <c r="A5008" s="46" t="str">
        <f t="shared" si="168"/>
        <v>50439-2525040036SELFBOOKING</v>
      </c>
      <c r="B5008" s="41" t="s">
        <v>14565</v>
      </c>
      <c r="C5008" s="41" t="s">
        <v>12603</v>
      </c>
      <c r="D5008" s="41" t="s">
        <v>12604</v>
      </c>
      <c r="E5008" s="54">
        <v>914.7</v>
      </c>
      <c r="F5008" s="42">
        <v>45863.041666666664</v>
      </c>
      <c r="G5008" s="40"/>
      <c r="H5008" s="40"/>
    </row>
    <row r="5009" spans="1:8" x14ac:dyDescent="0.25">
      <c r="A5009" s="46" t="str">
        <f t="shared" si="168"/>
        <v>50436-2525040049SELFBOOKING</v>
      </c>
      <c r="B5009" s="41" t="s">
        <v>14566</v>
      </c>
      <c r="C5009" s="41" t="s">
        <v>12603</v>
      </c>
      <c r="D5009" s="41" t="s">
        <v>12604</v>
      </c>
      <c r="E5009" s="54">
        <v>566.95000000000005</v>
      </c>
      <c r="F5009" s="42">
        <v>45863.041666666664</v>
      </c>
      <c r="G5009" s="40"/>
      <c r="H5009" s="40"/>
    </row>
    <row r="5010" spans="1:8" x14ac:dyDescent="0.25">
      <c r="A5010" s="46" t="str">
        <f t="shared" si="168"/>
        <v>50439-2525040109SELFBOOKING</v>
      </c>
      <c r="B5010" s="41" t="s">
        <v>14567</v>
      </c>
      <c r="C5010" s="41" t="s">
        <v>12603</v>
      </c>
      <c r="D5010" s="41" t="s">
        <v>12604</v>
      </c>
      <c r="E5010" s="54">
        <v>3345.77</v>
      </c>
      <c r="F5010" s="42">
        <v>45863.042361111111</v>
      </c>
      <c r="G5010" s="40"/>
      <c r="H5010" s="40"/>
    </row>
    <row r="5011" spans="1:8" x14ac:dyDescent="0.25">
      <c r="A5011" s="46" t="str">
        <f t="shared" si="168"/>
        <v>48-2525040146SELFBOOKING</v>
      </c>
      <c r="B5011" s="41" t="s">
        <v>14568</v>
      </c>
      <c r="C5011" s="41" t="s">
        <v>12603</v>
      </c>
      <c r="D5011" s="41" t="s">
        <v>12604</v>
      </c>
      <c r="E5011" s="54">
        <v>2185.2399999999998</v>
      </c>
      <c r="F5011" s="42">
        <v>45863.042361111111</v>
      </c>
      <c r="G5011" s="40"/>
      <c r="H5011" s="40"/>
    </row>
    <row r="5012" spans="1:8" x14ac:dyDescent="0.25">
      <c r="A5012" s="46" t="str">
        <f t="shared" si="168"/>
        <v>879-2525040200SELFBOOKING</v>
      </c>
      <c r="B5012" s="41" t="s">
        <v>14569</v>
      </c>
      <c r="C5012" s="41" t="s">
        <v>12603</v>
      </c>
      <c r="D5012" s="41" t="s">
        <v>12604</v>
      </c>
      <c r="E5012" s="54">
        <v>4546.57</v>
      </c>
      <c r="F5012" s="42">
        <v>45863.043055555558</v>
      </c>
      <c r="G5012" s="40"/>
      <c r="H5012" s="40"/>
    </row>
    <row r="5013" spans="1:8" x14ac:dyDescent="0.25">
      <c r="A5013" s="46" t="str">
        <f t="shared" si="168"/>
        <v>202528390303000187</v>
      </c>
      <c r="B5013" s="41" t="s">
        <v>14570</v>
      </c>
      <c r="C5013" s="41" t="s">
        <v>193</v>
      </c>
      <c r="D5013" s="41" t="s">
        <v>6629</v>
      </c>
      <c r="E5013" s="54">
        <v>0</v>
      </c>
      <c r="F5013" s="42">
        <v>45863.425000000003</v>
      </c>
      <c r="G5013" s="40"/>
      <c r="H5013" s="40"/>
    </row>
    <row r="5014" spans="1:8" x14ac:dyDescent="0.25">
      <c r="A5014" s="46" t="str">
        <f t="shared" si="168"/>
        <v>0001105406220601000196</v>
      </c>
      <c r="B5014" s="41" t="s">
        <v>14571</v>
      </c>
      <c r="C5014" s="41" t="s">
        <v>4957</v>
      </c>
      <c r="D5014" s="41" t="s">
        <v>4958</v>
      </c>
      <c r="E5014" s="54">
        <v>765</v>
      </c>
      <c r="F5014" s="42">
        <v>45863.436805555553</v>
      </c>
      <c r="G5014" s="40"/>
      <c r="H5014" s="40"/>
    </row>
    <row r="5015" spans="1:8" x14ac:dyDescent="0.25">
      <c r="A5015" s="46" t="str">
        <f t="shared" si="168"/>
        <v>20250009R28390303000187</v>
      </c>
      <c r="B5015" s="41" t="s">
        <v>14572</v>
      </c>
      <c r="C5015" s="41" t="s">
        <v>193</v>
      </c>
      <c r="D5015" s="41" t="s">
        <v>6629</v>
      </c>
      <c r="E5015" s="54">
        <v>44550</v>
      </c>
      <c r="F5015" s="42">
        <v>45863.446527777778</v>
      </c>
      <c r="G5015" s="40"/>
      <c r="H5015" s="40"/>
    </row>
    <row r="5016" spans="1:8" x14ac:dyDescent="0.25">
      <c r="A5016" s="46" t="str">
        <f t="shared" si="168"/>
        <v>0000004807384360000183</v>
      </c>
      <c r="B5016" s="41" t="s">
        <v>2727</v>
      </c>
      <c r="C5016" s="41" t="s">
        <v>296</v>
      </c>
      <c r="D5016" s="41" t="s">
        <v>7402</v>
      </c>
      <c r="E5016" s="54">
        <v>773126.72</v>
      </c>
      <c r="F5016" s="42">
        <v>45863.45416666667</v>
      </c>
      <c r="G5016" s="40"/>
      <c r="H5016" s="40"/>
    </row>
    <row r="5017" spans="1:8" x14ac:dyDescent="0.25">
      <c r="A5017" s="46" t="str">
        <f t="shared" si="168"/>
        <v>0000038826630926000154</v>
      </c>
      <c r="B5017" s="41" t="s">
        <v>2791</v>
      </c>
      <c r="C5017" s="41" t="s">
        <v>364</v>
      </c>
      <c r="D5017" s="41" t="s">
        <v>10215</v>
      </c>
      <c r="E5017" s="54">
        <v>5200</v>
      </c>
      <c r="F5017" s="42">
        <v>45863.464583333334</v>
      </c>
      <c r="G5017" s="40"/>
      <c r="H5017" s="40"/>
    </row>
    <row r="5018" spans="1:8" x14ac:dyDescent="0.25">
      <c r="A5018" s="46" t="str">
        <f t="shared" si="168"/>
        <v>0000062823585442000142</v>
      </c>
      <c r="B5018" s="41" t="s">
        <v>2808</v>
      </c>
      <c r="C5018" s="41" t="s">
        <v>392</v>
      </c>
      <c r="D5018" s="41" t="s">
        <v>8114</v>
      </c>
      <c r="E5018" s="54">
        <v>131200</v>
      </c>
      <c r="F5018" s="42">
        <v>45863.467361111114</v>
      </c>
      <c r="G5018" s="40"/>
      <c r="H5018" s="40"/>
    </row>
    <row r="5019" spans="1:8" x14ac:dyDescent="0.25">
      <c r="A5019" s="46" t="str">
        <f t="shared" si="168"/>
        <v>0000038926630926000154</v>
      </c>
      <c r="B5019" s="41" t="s">
        <v>2096</v>
      </c>
      <c r="C5019" s="41" t="s">
        <v>364</v>
      </c>
      <c r="D5019" s="41" t="s">
        <v>10215</v>
      </c>
      <c r="E5019" s="54">
        <v>0</v>
      </c>
      <c r="F5019" s="42">
        <v>45863.477083333331</v>
      </c>
      <c r="G5019" s="40"/>
      <c r="H5019" s="40"/>
    </row>
    <row r="5020" spans="1:8" x14ac:dyDescent="0.25">
      <c r="A5020" s="46" t="str">
        <f t="shared" si="168"/>
        <v>0002374402816751000106</v>
      </c>
      <c r="B5020" s="41" t="s">
        <v>2872</v>
      </c>
      <c r="C5020" s="41" t="s">
        <v>2690</v>
      </c>
      <c r="D5020" s="41" t="s">
        <v>10289</v>
      </c>
      <c r="E5020" s="54">
        <v>28300</v>
      </c>
      <c r="F5020" s="42">
        <v>45863.49722222222</v>
      </c>
      <c r="G5020" s="40"/>
      <c r="H5020" s="40"/>
    </row>
    <row r="5021" spans="1:8" x14ac:dyDescent="0.25">
      <c r="A5021" s="46" t="str">
        <f t="shared" si="168"/>
        <v>DESP#000058793195</v>
      </c>
      <c r="B5021" s="41" t="s">
        <v>14573</v>
      </c>
      <c r="C5021" s="41"/>
      <c r="D5021" s="41" t="s">
        <v>13750</v>
      </c>
      <c r="E5021" s="54">
        <v>462.88</v>
      </c>
      <c r="F5021" s="42">
        <v>45863.570138888892</v>
      </c>
      <c r="G5021" s="40"/>
      <c r="H5021" s="40"/>
    </row>
    <row r="5022" spans="1:8" x14ac:dyDescent="0.25">
      <c r="A5022" s="46" t="str">
        <f t="shared" si="168"/>
        <v>DESP#000058856845</v>
      </c>
      <c r="B5022" s="41" t="s">
        <v>14574</v>
      </c>
      <c r="C5022" s="41"/>
      <c r="D5022" s="41" t="s">
        <v>14321</v>
      </c>
      <c r="E5022" s="54">
        <v>0</v>
      </c>
      <c r="F5022" s="42">
        <v>45863.570138888892</v>
      </c>
      <c r="G5022" s="40"/>
      <c r="H5022" s="40"/>
    </row>
    <row r="5023" spans="1:8" x14ac:dyDescent="0.25">
      <c r="A5023" s="46" t="str">
        <f t="shared" si="168"/>
        <v>DESP#000058858909</v>
      </c>
      <c r="B5023" s="41" t="s">
        <v>14575</v>
      </c>
      <c r="C5023" s="41"/>
      <c r="D5023" s="41" t="s">
        <v>12127</v>
      </c>
      <c r="E5023" s="54">
        <v>62.55</v>
      </c>
      <c r="F5023" s="42">
        <v>45863.570138888892</v>
      </c>
      <c r="G5023" s="40"/>
      <c r="H5023" s="40"/>
    </row>
    <row r="5024" spans="1:8" x14ac:dyDescent="0.25">
      <c r="A5024" s="46" t="str">
        <f t="shared" si="168"/>
        <v>DESP#000058948144</v>
      </c>
      <c r="B5024" s="41" t="s">
        <v>14576</v>
      </c>
      <c r="C5024" s="41"/>
      <c r="D5024" s="41" t="s">
        <v>11858</v>
      </c>
      <c r="E5024" s="54">
        <v>35.49</v>
      </c>
      <c r="F5024" s="42">
        <v>45863.570138888892</v>
      </c>
      <c r="G5024" s="40"/>
      <c r="H5024" s="40"/>
    </row>
    <row r="5025" spans="1:8" x14ac:dyDescent="0.25">
      <c r="A5025" s="46" t="str">
        <f t="shared" si="168"/>
        <v>DESP#000059006948</v>
      </c>
      <c r="B5025" s="41" t="s">
        <v>14577</v>
      </c>
      <c r="C5025" s="41"/>
      <c r="D5025" s="41" t="s">
        <v>11473</v>
      </c>
      <c r="E5025" s="54">
        <v>124.51</v>
      </c>
      <c r="F5025" s="42">
        <v>45863.570138888892</v>
      </c>
      <c r="G5025" s="40"/>
      <c r="H5025" s="40"/>
    </row>
    <row r="5026" spans="1:8" x14ac:dyDescent="0.25">
      <c r="A5026" s="46" t="str">
        <f t="shared" si="168"/>
        <v>ADTO#000058948207</v>
      </c>
      <c r="B5026" s="41" t="s">
        <v>14578</v>
      </c>
      <c r="C5026" s="41"/>
      <c r="D5026" s="41" t="s">
        <v>13746</v>
      </c>
      <c r="E5026" s="54">
        <v>555</v>
      </c>
      <c r="F5026" s="42">
        <v>45863.625694444447</v>
      </c>
      <c r="G5026" s="40"/>
      <c r="H5026" s="40"/>
    </row>
    <row r="5027" spans="1:8" x14ac:dyDescent="0.25">
      <c r="A5027" s="46" t="str">
        <f t="shared" si="168"/>
        <v>0008213357655334000110</v>
      </c>
      <c r="B5027" s="41" t="s">
        <v>2878</v>
      </c>
      <c r="C5027" s="41" t="s">
        <v>401</v>
      </c>
      <c r="D5027" s="41" t="s">
        <v>3238</v>
      </c>
      <c r="E5027" s="54">
        <v>132199.56</v>
      </c>
      <c r="F5027" s="42">
        <v>45863.661805555559</v>
      </c>
      <c r="G5027" s="40"/>
      <c r="H5027" s="40"/>
    </row>
    <row r="5028" spans="1:8" x14ac:dyDescent="0.25">
      <c r="A5028" s="46" t="str">
        <f t="shared" si="168"/>
        <v>0000515703165888000100</v>
      </c>
      <c r="B5028" s="41" t="s">
        <v>2811</v>
      </c>
      <c r="C5028" s="41" t="s">
        <v>2200</v>
      </c>
      <c r="D5028" s="41" t="s">
        <v>10497</v>
      </c>
      <c r="E5028" s="54">
        <v>2500</v>
      </c>
      <c r="F5028" s="42">
        <v>45863.669444444444</v>
      </c>
      <c r="G5028" s="40"/>
      <c r="H5028" s="40"/>
    </row>
    <row r="5029" spans="1:8" x14ac:dyDescent="0.25">
      <c r="A5029" s="46" t="str">
        <f t="shared" ref="A5029:A5092" si="169">B5029&amp;C5029</f>
        <v>0000173435272126000108</v>
      </c>
      <c r="B5029" s="41" t="s">
        <v>2826</v>
      </c>
      <c r="C5029" s="41" t="s">
        <v>352</v>
      </c>
      <c r="D5029" s="41" t="s">
        <v>10439</v>
      </c>
      <c r="E5029" s="54">
        <v>25270</v>
      </c>
      <c r="F5029" s="42">
        <v>45863.672222222223</v>
      </c>
      <c r="G5029" s="40"/>
      <c r="H5029" s="40"/>
    </row>
    <row r="5030" spans="1:8" x14ac:dyDescent="0.25">
      <c r="A5030" s="46" t="str">
        <f t="shared" si="169"/>
        <v>0202590044591001000123</v>
      </c>
      <c r="B5030" s="41" t="s">
        <v>2792</v>
      </c>
      <c r="C5030" s="41" t="s">
        <v>373</v>
      </c>
      <c r="D5030" s="41" t="s">
        <v>10406</v>
      </c>
      <c r="E5030" s="54">
        <v>19648.09</v>
      </c>
      <c r="F5030" s="42">
        <v>45863.674305555556</v>
      </c>
      <c r="G5030" s="40"/>
      <c r="H5030" s="40"/>
    </row>
    <row r="5031" spans="1:8" x14ac:dyDescent="0.25">
      <c r="A5031" s="46" t="str">
        <f t="shared" si="169"/>
        <v>0008213057655334000110</v>
      </c>
      <c r="B5031" s="41" t="s">
        <v>2877</v>
      </c>
      <c r="C5031" s="41" t="s">
        <v>401</v>
      </c>
      <c r="D5031" s="41" t="s">
        <v>3238</v>
      </c>
      <c r="E5031" s="54">
        <v>150392.16</v>
      </c>
      <c r="F5031" s="42">
        <v>45863.689583333333</v>
      </c>
      <c r="G5031" s="40"/>
      <c r="H5031" s="40"/>
    </row>
    <row r="5032" spans="1:8" x14ac:dyDescent="0.25">
      <c r="A5032" s="46" t="str">
        <f t="shared" si="169"/>
        <v>0028229560840055051631</v>
      </c>
      <c r="B5032" s="41" t="s">
        <v>2746</v>
      </c>
      <c r="C5032" s="41" t="s">
        <v>280</v>
      </c>
      <c r="D5032" s="41" t="s">
        <v>5711</v>
      </c>
      <c r="E5032" s="54">
        <v>0</v>
      </c>
      <c r="F5032" s="42">
        <v>45863.697222222225</v>
      </c>
      <c r="G5032" s="40"/>
      <c r="H5032" s="40"/>
    </row>
    <row r="5033" spans="1:8" x14ac:dyDescent="0.25">
      <c r="A5033" s="46" t="str">
        <f t="shared" si="169"/>
        <v>00000389R26630926000154</v>
      </c>
      <c r="B5033" s="41" t="s">
        <v>14579</v>
      </c>
      <c r="C5033" s="41" t="s">
        <v>364</v>
      </c>
      <c r="D5033" s="41" t="s">
        <v>10215</v>
      </c>
      <c r="E5033" s="54">
        <v>82200</v>
      </c>
      <c r="F5033" s="42">
        <v>45863.703472222223</v>
      </c>
      <c r="G5033" s="40"/>
      <c r="H5033" s="40"/>
    </row>
    <row r="5034" spans="1:8" x14ac:dyDescent="0.25">
      <c r="A5034" s="46" t="str">
        <f t="shared" si="169"/>
        <v>0008213557655334000110</v>
      </c>
      <c r="B5034" s="41" t="s">
        <v>14580</v>
      </c>
      <c r="C5034" s="41" t="s">
        <v>401</v>
      </c>
      <c r="D5034" s="41" t="s">
        <v>3238</v>
      </c>
      <c r="E5034" s="54">
        <v>0</v>
      </c>
      <c r="F5034" s="42">
        <v>45863.720833333333</v>
      </c>
      <c r="G5034" s="40"/>
      <c r="H5034" s="40"/>
    </row>
    <row r="5035" spans="1:8" x14ac:dyDescent="0.25">
      <c r="A5035" s="46" t="str">
        <f t="shared" si="169"/>
        <v>50438-2625040018SELFBOOKING</v>
      </c>
      <c r="B5035" s="41" t="s">
        <v>14581</v>
      </c>
      <c r="C5035" s="41" t="s">
        <v>12603</v>
      </c>
      <c r="D5035" s="41" t="s">
        <v>12604</v>
      </c>
      <c r="E5035" s="54">
        <v>884.38</v>
      </c>
      <c r="F5035" s="42">
        <v>45864.041666666664</v>
      </c>
      <c r="G5035" s="40"/>
      <c r="H5035" s="40"/>
    </row>
    <row r="5036" spans="1:8" x14ac:dyDescent="0.25">
      <c r="A5036" s="46" t="str">
        <f t="shared" si="169"/>
        <v>50438-2625040033SELFBOOKING</v>
      </c>
      <c r="B5036" s="41" t="s">
        <v>14582</v>
      </c>
      <c r="C5036" s="41" t="s">
        <v>12603</v>
      </c>
      <c r="D5036" s="41" t="s">
        <v>12604</v>
      </c>
      <c r="E5036" s="54">
        <v>459.52</v>
      </c>
      <c r="F5036" s="42">
        <v>45864.041666666664</v>
      </c>
      <c r="G5036" s="40"/>
      <c r="H5036" s="40"/>
    </row>
    <row r="5037" spans="1:8" x14ac:dyDescent="0.25">
      <c r="A5037" s="46" t="str">
        <f t="shared" si="169"/>
        <v>50439-2625040043SELFBOOKING</v>
      </c>
      <c r="B5037" s="41" t="s">
        <v>14583</v>
      </c>
      <c r="C5037" s="41" t="s">
        <v>12603</v>
      </c>
      <c r="D5037" s="41" t="s">
        <v>12604</v>
      </c>
      <c r="E5037" s="54">
        <v>0</v>
      </c>
      <c r="F5037" s="42">
        <v>45864.041666666664</v>
      </c>
      <c r="G5037" s="40"/>
      <c r="H5037" s="40"/>
    </row>
    <row r="5038" spans="1:8" x14ac:dyDescent="0.25">
      <c r="A5038" s="46" t="str">
        <f t="shared" si="169"/>
        <v>50439-2625040053SELFBOOKING</v>
      </c>
      <c r="B5038" s="41" t="s">
        <v>14584</v>
      </c>
      <c r="C5038" s="41" t="s">
        <v>12603</v>
      </c>
      <c r="D5038" s="41" t="s">
        <v>12604</v>
      </c>
      <c r="E5038" s="54">
        <v>4251.37</v>
      </c>
      <c r="F5038" s="42">
        <v>45864.041666666664</v>
      </c>
      <c r="G5038" s="40"/>
      <c r="H5038" s="40"/>
    </row>
    <row r="5039" spans="1:8" x14ac:dyDescent="0.25">
      <c r="A5039" s="46" t="str">
        <f t="shared" si="169"/>
        <v>762-2625040109SELFBOOKING</v>
      </c>
      <c r="B5039" s="41" t="s">
        <v>14585</v>
      </c>
      <c r="C5039" s="41" t="s">
        <v>12603</v>
      </c>
      <c r="D5039" s="41" t="s">
        <v>12604</v>
      </c>
      <c r="E5039" s="54">
        <v>941.67</v>
      </c>
      <c r="F5039" s="42">
        <v>45864.042361111111</v>
      </c>
      <c r="G5039" s="40"/>
      <c r="H5039" s="40"/>
    </row>
    <row r="5040" spans="1:8" x14ac:dyDescent="0.25">
      <c r="A5040" s="46" t="str">
        <f t="shared" si="169"/>
        <v>50438-2625040120SELFBOOKING</v>
      </c>
      <c r="B5040" s="41" t="s">
        <v>14586</v>
      </c>
      <c r="C5040" s="41" t="s">
        <v>12603</v>
      </c>
      <c r="D5040" s="41" t="s">
        <v>12604</v>
      </c>
      <c r="E5040" s="54">
        <v>949.85</v>
      </c>
      <c r="F5040" s="42">
        <v>45864.042361111111</v>
      </c>
      <c r="G5040" s="40"/>
      <c r="H5040" s="40"/>
    </row>
    <row r="5041" spans="1:8" x14ac:dyDescent="0.25">
      <c r="A5041" s="46" t="str">
        <f t="shared" si="169"/>
        <v>50438-2625040129SELFBOOKING</v>
      </c>
      <c r="B5041" s="41" t="s">
        <v>14587</v>
      </c>
      <c r="C5041" s="41" t="s">
        <v>12603</v>
      </c>
      <c r="D5041" s="41" t="s">
        <v>12604</v>
      </c>
      <c r="E5041" s="54">
        <v>849.85</v>
      </c>
      <c r="F5041" s="42">
        <v>45864.042361111111</v>
      </c>
      <c r="G5041" s="40"/>
      <c r="H5041" s="40"/>
    </row>
    <row r="5042" spans="1:8" x14ac:dyDescent="0.25">
      <c r="A5042" s="46" t="str">
        <f t="shared" si="169"/>
        <v>50438-2625040141SELFBOOKING</v>
      </c>
      <c r="B5042" s="41" t="s">
        <v>14588</v>
      </c>
      <c r="C5042" s="41" t="s">
        <v>12603</v>
      </c>
      <c r="D5042" s="41" t="s">
        <v>12604</v>
      </c>
      <c r="E5042" s="54">
        <v>2450.85</v>
      </c>
      <c r="F5042" s="42">
        <v>45864.042361111111</v>
      </c>
      <c r="G5042" s="40"/>
      <c r="H5042" s="40"/>
    </row>
    <row r="5043" spans="1:8" x14ac:dyDescent="0.25">
      <c r="A5043" s="46" t="str">
        <f t="shared" si="169"/>
        <v>108-2625040152SELFBOOKING</v>
      </c>
      <c r="B5043" s="41" t="s">
        <v>14589</v>
      </c>
      <c r="C5043" s="41" t="s">
        <v>12603</v>
      </c>
      <c r="D5043" s="41" t="s">
        <v>12604</v>
      </c>
      <c r="E5043" s="54">
        <v>4124.71</v>
      </c>
      <c r="F5043" s="42">
        <v>45864.042361111111</v>
      </c>
      <c r="G5043" s="40"/>
      <c r="H5043" s="40"/>
    </row>
    <row r="5044" spans="1:8" x14ac:dyDescent="0.25">
      <c r="A5044" s="46" t="str">
        <f t="shared" si="169"/>
        <v>1508-2625040203SELFBOOKING</v>
      </c>
      <c r="B5044" s="41" t="s">
        <v>14590</v>
      </c>
      <c r="C5044" s="41" t="s">
        <v>12603</v>
      </c>
      <c r="D5044" s="41" t="s">
        <v>12604</v>
      </c>
      <c r="E5044" s="54">
        <v>1118.25</v>
      </c>
      <c r="F5044" s="42">
        <v>45864.043055555558</v>
      </c>
      <c r="G5044" s="40"/>
      <c r="H5044" s="40"/>
    </row>
    <row r="5045" spans="1:8" x14ac:dyDescent="0.25">
      <c r="A5045" s="46" t="str">
        <f t="shared" si="169"/>
        <v>02165-2625040215SELFBOOKING</v>
      </c>
      <c r="B5045" s="41" t="s">
        <v>14591</v>
      </c>
      <c r="C5045" s="41" t="s">
        <v>12603</v>
      </c>
      <c r="D5045" s="41" t="s">
        <v>12604</v>
      </c>
      <c r="E5045" s="54">
        <v>842.86</v>
      </c>
      <c r="F5045" s="42">
        <v>45864.043055555558</v>
      </c>
      <c r="G5045" s="40"/>
      <c r="H5045" s="40"/>
    </row>
    <row r="5046" spans="1:8" x14ac:dyDescent="0.25">
      <c r="A5046" s="46" t="str">
        <f t="shared" si="169"/>
        <v>2057-2625040225SELFBOOKING</v>
      </c>
      <c r="B5046" s="41" t="s">
        <v>14592</v>
      </c>
      <c r="C5046" s="41" t="s">
        <v>12603</v>
      </c>
      <c r="D5046" s="41" t="s">
        <v>12604</v>
      </c>
      <c r="E5046" s="54">
        <v>842.86</v>
      </c>
      <c r="F5046" s="42">
        <v>45864.043055555558</v>
      </c>
      <c r="G5046" s="40"/>
      <c r="H5046" s="40"/>
    </row>
    <row r="5047" spans="1:8" x14ac:dyDescent="0.25">
      <c r="A5047" s="46" t="str">
        <f t="shared" si="169"/>
        <v>2014-2625040234SELFBOOKING</v>
      </c>
      <c r="B5047" s="41" t="s">
        <v>14593</v>
      </c>
      <c r="C5047" s="41" t="s">
        <v>12603</v>
      </c>
      <c r="D5047" s="41" t="s">
        <v>12604</v>
      </c>
      <c r="E5047" s="54">
        <v>967.86</v>
      </c>
      <c r="F5047" s="42">
        <v>45864.043055555558</v>
      </c>
      <c r="G5047" s="40"/>
      <c r="H5047" s="40"/>
    </row>
    <row r="5048" spans="1:8" x14ac:dyDescent="0.25">
      <c r="A5048" s="46" t="str">
        <f t="shared" si="169"/>
        <v>02028-2625040245SELFBOOKING</v>
      </c>
      <c r="B5048" s="41" t="s">
        <v>14594</v>
      </c>
      <c r="C5048" s="41" t="s">
        <v>12603</v>
      </c>
      <c r="D5048" s="41" t="s">
        <v>12604</v>
      </c>
      <c r="E5048" s="54">
        <v>842.86</v>
      </c>
      <c r="F5048" s="42">
        <v>45864.043055555558</v>
      </c>
      <c r="G5048" s="40"/>
      <c r="H5048" s="40"/>
    </row>
    <row r="5049" spans="1:8" x14ac:dyDescent="0.25">
      <c r="A5049" s="46" t="str">
        <f t="shared" si="169"/>
        <v>1526-2625040256SELFBOOKING</v>
      </c>
      <c r="B5049" s="41" t="s">
        <v>14595</v>
      </c>
      <c r="C5049" s="41" t="s">
        <v>12603</v>
      </c>
      <c r="D5049" s="41" t="s">
        <v>12604</v>
      </c>
      <c r="E5049" s="54">
        <v>967.86</v>
      </c>
      <c r="F5049" s="42">
        <v>45864.043055555558</v>
      </c>
      <c r="G5049" s="40"/>
      <c r="H5049" s="40"/>
    </row>
    <row r="5050" spans="1:8" x14ac:dyDescent="0.25">
      <c r="A5050" s="46" t="str">
        <f t="shared" si="169"/>
        <v>762-2625040307SELFBOOKING</v>
      </c>
      <c r="B5050" s="41" t="s">
        <v>14596</v>
      </c>
      <c r="C5050" s="41" t="s">
        <v>12603</v>
      </c>
      <c r="D5050" s="41" t="s">
        <v>12604</v>
      </c>
      <c r="E5050" s="54">
        <v>1356</v>
      </c>
      <c r="F5050" s="42">
        <v>45864.043749999997</v>
      </c>
      <c r="G5050" s="40"/>
      <c r="H5050" s="40"/>
    </row>
    <row r="5051" spans="1:8" x14ac:dyDescent="0.25">
      <c r="A5051" s="46" t="str">
        <f t="shared" si="169"/>
        <v>339-2625040316SELFBOOKING</v>
      </c>
      <c r="B5051" s="41" t="s">
        <v>14597</v>
      </c>
      <c r="C5051" s="41" t="s">
        <v>12603</v>
      </c>
      <c r="D5051" s="41" t="s">
        <v>12604</v>
      </c>
      <c r="E5051" s="54">
        <v>2300.67</v>
      </c>
      <c r="F5051" s="42">
        <v>45864.043749999997</v>
      </c>
      <c r="G5051" s="40"/>
      <c r="H5051" s="40"/>
    </row>
    <row r="5052" spans="1:8" x14ac:dyDescent="0.25">
      <c r="A5052" s="46" t="str">
        <f t="shared" si="169"/>
        <v>02020-2625040331SELFBOOKING</v>
      </c>
      <c r="B5052" s="41" t="s">
        <v>14598</v>
      </c>
      <c r="C5052" s="41" t="s">
        <v>12603</v>
      </c>
      <c r="D5052" s="41" t="s">
        <v>12604</v>
      </c>
      <c r="E5052" s="54">
        <v>1431.7</v>
      </c>
      <c r="F5052" s="42">
        <v>45864.043749999997</v>
      </c>
      <c r="G5052" s="40"/>
      <c r="H5052" s="40"/>
    </row>
    <row r="5053" spans="1:8" x14ac:dyDescent="0.25">
      <c r="A5053" s="46" t="str">
        <f t="shared" si="169"/>
        <v>1541-2625040346SELFBOOKING</v>
      </c>
      <c r="B5053" s="41" t="s">
        <v>14599</v>
      </c>
      <c r="C5053" s="41" t="s">
        <v>12603</v>
      </c>
      <c r="D5053" s="41" t="s">
        <v>12604</v>
      </c>
      <c r="E5053" s="54">
        <v>3189.96</v>
      </c>
      <c r="F5053" s="42">
        <v>45864.043749999997</v>
      </c>
      <c r="G5053" s="40"/>
      <c r="H5053" s="40"/>
    </row>
    <row r="5054" spans="1:8" x14ac:dyDescent="0.25">
      <c r="A5054" s="46" t="str">
        <f t="shared" si="169"/>
        <v>DESP#000058856911</v>
      </c>
      <c r="B5054" s="41" t="s">
        <v>14600</v>
      </c>
      <c r="C5054" s="41"/>
      <c r="D5054" s="41" t="s">
        <v>11882</v>
      </c>
      <c r="E5054" s="54">
        <v>224.68</v>
      </c>
      <c r="F5054" s="42">
        <v>45866.363888888889</v>
      </c>
      <c r="G5054" s="40"/>
      <c r="H5054" s="40"/>
    </row>
    <row r="5055" spans="1:8" x14ac:dyDescent="0.25">
      <c r="A5055" s="46" t="str">
        <f t="shared" si="169"/>
        <v>DESP#000059005372</v>
      </c>
      <c r="B5055" s="41" t="s">
        <v>14601</v>
      </c>
      <c r="C5055" s="41"/>
      <c r="D5055" s="41" t="s">
        <v>14099</v>
      </c>
      <c r="E5055" s="54">
        <v>291.94</v>
      </c>
      <c r="F5055" s="42">
        <v>45866.363888888889</v>
      </c>
      <c r="G5055" s="40"/>
      <c r="H5055" s="40"/>
    </row>
    <row r="5056" spans="1:8" x14ac:dyDescent="0.25">
      <c r="A5056" s="46" t="str">
        <f t="shared" si="169"/>
        <v>ADTO#000056767252</v>
      </c>
      <c r="B5056" s="41" t="s">
        <v>14602</v>
      </c>
      <c r="C5056" s="41"/>
      <c r="D5056" s="41" t="s">
        <v>11849</v>
      </c>
      <c r="E5056" s="54">
        <v>555</v>
      </c>
      <c r="F5056" s="42">
        <v>45866.371527777781</v>
      </c>
      <c r="G5056" s="40"/>
      <c r="H5056" s="40"/>
    </row>
    <row r="5057" spans="1:8" x14ac:dyDescent="0.25">
      <c r="A5057" s="46" t="str">
        <f t="shared" si="169"/>
        <v>ADTO#000056767254</v>
      </c>
      <c r="B5057" s="41" t="s">
        <v>14603</v>
      </c>
      <c r="C5057" s="41"/>
      <c r="D5057" s="41" t="s">
        <v>12396</v>
      </c>
      <c r="E5057" s="54">
        <v>555</v>
      </c>
      <c r="F5057" s="42">
        <v>45866.371527777781</v>
      </c>
      <c r="G5057" s="40"/>
      <c r="H5057" s="40"/>
    </row>
    <row r="5058" spans="1:8" x14ac:dyDescent="0.25">
      <c r="A5058" s="46" t="str">
        <f t="shared" si="169"/>
        <v>ADTO#000057755586</v>
      </c>
      <c r="B5058" s="41" t="s">
        <v>14604</v>
      </c>
      <c r="C5058" s="41"/>
      <c r="D5058" s="41" t="s">
        <v>12131</v>
      </c>
      <c r="E5058" s="54">
        <v>555</v>
      </c>
      <c r="F5058" s="42">
        <v>45866.371527777781</v>
      </c>
      <c r="G5058" s="40"/>
      <c r="H5058" s="40"/>
    </row>
    <row r="5059" spans="1:8" x14ac:dyDescent="0.25">
      <c r="A5059" s="46" t="str">
        <f t="shared" si="169"/>
        <v>ADTO#000057880997</v>
      </c>
      <c r="B5059" s="41" t="s">
        <v>14605</v>
      </c>
      <c r="C5059" s="41"/>
      <c r="D5059" s="41" t="s">
        <v>14606</v>
      </c>
      <c r="E5059" s="54">
        <v>1295</v>
      </c>
      <c r="F5059" s="42">
        <v>45866.371527777781</v>
      </c>
      <c r="G5059" s="40"/>
      <c r="H5059" s="40"/>
    </row>
    <row r="5060" spans="1:8" x14ac:dyDescent="0.25">
      <c r="A5060" s="46" t="str">
        <f t="shared" si="169"/>
        <v>ADTO#000057948653</v>
      </c>
      <c r="B5060" s="41" t="s">
        <v>14607</v>
      </c>
      <c r="C5060" s="41"/>
      <c r="D5060" s="41" t="s">
        <v>12093</v>
      </c>
      <c r="E5060" s="54">
        <v>925</v>
      </c>
      <c r="F5060" s="42">
        <v>45866.371527777781</v>
      </c>
      <c r="G5060" s="40"/>
      <c r="H5060" s="40"/>
    </row>
    <row r="5061" spans="1:8" x14ac:dyDescent="0.25">
      <c r="A5061" s="46" t="str">
        <f t="shared" si="169"/>
        <v>ADTO#000058227105</v>
      </c>
      <c r="B5061" s="41" t="s">
        <v>14608</v>
      </c>
      <c r="C5061" s="41"/>
      <c r="D5061" s="41" t="s">
        <v>14321</v>
      </c>
      <c r="E5061" s="54">
        <v>740</v>
      </c>
      <c r="F5061" s="42">
        <v>45866.371527777781</v>
      </c>
      <c r="G5061" s="40"/>
      <c r="H5061" s="40"/>
    </row>
    <row r="5062" spans="1:8" x14ac:dyDescent="0.25">
      <c r="A5062" s="46" t="str">
        <f t="shared" si="169"/>
        <v>ADTO#000058227107</v>
      </c>
      <c r="B5062" s="41" t="s">
        <v>14609</v>
      </c>
      <c r="C5062" s="41"/>
      <c r="D5062" s="41" t="s">
        <v>11457</v>
      </c>
      <c r="E5062" s="54">
        <v>740</v>
      </c>
      <c r="F5062" s="42">
        <v>45866.371527777781</v>
      </c>
      <c r="G5062" s="40"/>
      <c r="H5062" s="40"/>
    </row>
    <row r="5063" spans="1:8" x14ac:dyDescent="0.25">
      <c r="A5063" s="46" t="str">
        <f t="shared" si="169"/>
        <v>ADTO#000058227109</v>
      </c>
      <c r="B5063" s="41" t="s">
        <v>14610</v>
      </c>
      <c r="C5063" s="41"/>
      <c r="D5063" s="41" t="s">
        <v>12571</v>
      </c>
      <c r="E5063" s="54">
        <v>740</v>
      </c>
      <c r="F5063" s="42">
        <v>45866.371527777781</v>
      </c>
      <c r="G5063" s="40"/>
      <c r="H5063" s="40"/>
    </row>
    <row r="5064" spans="1:8" x14ac:dyDescent="0.25">
      <c r="A5064" s="46" t="str">
        <f t="shared" si="169"/>
        <v>ADTO#000058227111</v>
      </c>
      <c r="B5064" s="41" t="s">
        <v>14611</v>
      </c>
      <c r="C5064" s="41"/>
      <c r="D5064" s="41" t="s">
        <v>13471</v>
      </c>
      <c r="E5064" s="54">
        <v>740</v>
      </c>
      <c r="F5064" s="42">
        <v>45866.371527777781</v>
      </c>
      <c r="G5064" s="40"/>
      <c r="H5064" s="40"/>
    </row>
    <row r="5065" spans="1:8" x14ac:dyDescent="0.25">
      <c r="A5065" s="46" t="str">
        <f t="shared" si="169"/>
        <v>ADTO#000058252590</v>
      </c>
      <c r="B5065" s="41" t="s">
        <v>14612</v>
      </c>
      <c r="C5065" s="41"/>
      <c r="D5065" s="41" t="s">
        <v>13648</v>
      </c>
      <c r="E5065" s="54">
        <v>925</v>
      </c>
      <c r="F5065" s="42">
        <v>45866.371527777781</v>
      </c>
      <c r="G5065" s="40"/>
      <c r="H5065" s="40"/>
    </row>
    <row r="5066" spans="1:8" x14ac:dyDescent="0.25">
      <c r="A5066" s="46" t="str">
        <f t="shared" si="169"/>
        <v>ADTO#000058252601</v>
      </c>
      <c r="B5066" s="41" t="s">
        <v>14613</v>
      </c>
      <c r="C5066" s="41"/>
      <c r="D5066" s="41" t="s">
        <v>13650</v>
      </c>
      <c r="E5066" s="54">
        <v>555</v>
      </c>
      <c r="F5066" s="42">
        <v>45866.371527777781</v>
      </c>
      <c r="G5066" s="40"/>
      <c r="H5066" s="40"/>
    </row>
    <row r="5067" spans="1:8" x14ac:dyDescent="0.25">
      <c r="A5067" s="46" t="str">
        <f t="shared" si="169"/>
        <v>ADTO#000058252609</v>
      </c>
      <c r="B5067" s="41" t="s">
        <v>14614</v>
      </c>
      <c r="C5067" s="41"/>
      <c r="D5067" s="41" t="s">
        <v>13652</v>
      </c>
      <c r="E5067" s="54">
        <v>925</v>
      </c>
      <c r="F5067" s="42">
        <v>45866.371527777781</v>
      </c>
      <c r="G5067" s="40"/>
      <c r="H5067" s="40"/>
    </row>
    <row r="5068" spans="1:8" x14ac:dyDescent="0.25">
      <c r="A5068" s="46" t="str">
        <f t="shared" si="169"/>
        <v>ADTO#000058620554</v>
      </c>
      <c r="B5068" s="41" t="s">
        <v>14615</v>
      </c>
      <c r="C5068" s="41"/>
      <c r="D5068" s="41" t="s">
        <v>13994</v>
      </c>
      <c r="E5068" s="54">
        <v>555</v>
      </c>
      <c r="F5068" s="42">
        <v>45866.371527777781</v>
      </c>
      <c r="G5068" s="40"/>
      <c r="H5068" s="40"/>
    </row>
    <row r="5069" spans="1:8" x14ac:dyDescent="0.25">
      <c r="A5069" s="46" t="str">
        <f t="shared" si="169"/>
        <v>ADTO#000058673529</v>
      </c>
      <c r="B5069" s="41" t="s">
        <v>14616</v>
      </c>
      <c r="C5069" s="41"/>
      <c r="D5069" s="41" t="s">
        <v>12140</v>
      </c>
      <c r="E5069" s="54">
        <v>925</v>
      </c>
      <c r="F5069" s="42">
        <v>45866.371527777781</v>
      </c>
      <c r="G5069" s="40"/>
      <c r="H5069" s="40"/>
    </row>
    <row r="5070" spans="1:8" x14ac:dyDescent="0.25">
      <c r="A5070" s="46" t="str">
        <f t="shared" si="169"/>
        <v>ADTO#000058905486</v>
      </c>
      <c r="B5070" s="41" t="s">
        <v>14617</v>
      </c>
      <c r="C5070" s="41"/>
      <c r="D5070" s="41" t="s">
        <v>14618</v>
      </c>
      <c r="E5070" s="54">
        <v>740</v>
      </c>
      <c r="F5070" s="42">
        <v>45866.371527777781</v>
      </c>
      <c r="G5070" s="40"/>
      <c r="H5070" s="40"/>
    </row>
    <row r="5071" spans="1:8" x14ac:dyDescent="0.25">
      <c r="A5071" s="46" t="str">
        <f t="shared" si="169"/>
        <v>0020251028390303000187</v>
      </c>
      <c r="B5071" s="41" t="s">
        <v>222</v>
      </c>
      <c r="C5071" s="41" t="s">
        <v>193</v>
      </c>
      <c r="D5071" s="41" t="s">
        <v>6629</v>
      </c>
      <c r="E5071" s="54">
        <v>180300</v>
      </c>
      <c r="F5071" s="42">
        <v>45866.384027777778</v>
      </c>
      <c r="G5071" s="40"/>
      <c r="H5071" s="40"/>
    </row>
    <row r="5072" spans="1:8" x14ac:dyDescent="0.25">
      <c r="A5072" s="46" t="str">
        <f t="shared" si="169"/>
        <v>0202516442789396000148</v>
      </c>
      <c r="B5072" s="41" t="s">
        <v>2822</v>
      </c>
      <c r="C5072" s="41" t="s">
        <v>482</v>
      </c>
      <c r="D5072" s="41" t="s">
        <v>4861</v>
      </c>
      <c r="E5072" s="54">
        <v>549.16</v>
      </c>
      <c r="F5072" s="42">
        <v>45866.397916666669</v>
      </c>
      <c r="G5072" s="40"/>
      <c r="H5072" s="40"/>
    </row>
    <row r="5073" spans="1:8" x14ac:dyDescent="0.25">
      <c r="A5073" s="46" t="str">
        <f t="shared" si="169"/>
        <v>0001372623211179000121</v>
      </c>
      <c r="B5073" s="41" t="s">
        <v>2820</v>
      </c>
      <c r="C5073" s="41" t="s">
        <v>375</v>
      </c>
      <c r="D5073" s="41" t="s">
        <v>10408</v>
      </c>
      <c r="E5073" s="54">
        <v>94482.75</v>
      </c>
      <c r="F5073" s="42">
        <v>45866.418749999997</v>
      </c>
      <c r="G5073" s="40"/>
      <c r="H5073" s="40"/>
    </row>
    <row r="5074" spans="1:8" x14ac:dyDescent="0.25">
      <c r="A5074" s="46" t="str">
        <f t="shared" si="169"/>
        <v>0010609202636065000153</v>
      </c>
      <c r="B5074" s="41" t="s">
        <v>2818</v>
      </c>
      <c r="C5074" s="41" t="s">
        <v>2817</v>
      </c>
      <c r="D5074" s="41" t="s">
        <v>8428</v>
      </c>
      <c r="E5074" s="54">
        <v>12800</v>
      </c>
      <c r="F5074" s="42">
        <v>45866.433333333334</v>
      </c>
      <c r="G5074" s="40"/>
      <c r="H5074" s="40"/>
    </row>
    <row r="5075" spans="1:8" x14ac:dyDescent="0.25">
      <c r="A5075" s="46" t="str">
        <f t="shared" si="169"/>
        <v>0000117719540230000171</v>
      </c>
      <c r="B5075" s="41" t="s">
        <v>2816</v>
      </c>
      <c r="C5075" s="41" t="s">
        <v>356</v>
      </c>
      <c r="D5075" s="41" t="s">
        <v>3298</v>
      </c>
      <c r="E5075" s="54">
        <v>29990</v>
      </c>
      <c r="F5075" s="42">
        <v>45866.443055555559</v>
      </c>
      <c r="G5075" s="40"/>
      <c r="H5075" s="40"/>
    </row>
    <row r="5076" spans="1:8" x14ac:dyDescent="0.25">
      <c r="A5076" s="46" t="str">
        <f t="shared" si="169"/>
        <v>0000482812669221000136</v>
      </c>
      <c r="B5076" s="41" t="s">
        <v>2948</v>
      </c>
      <c r="C5076" s="41" t="s">
        <v>386</v>
      </c>
      <c r="D5076" s="41" t="s">
        <v>6046</v>
      </c>
      <c r="E5076" s="54">
        <v>17587.8</v>
      </c>
      <c r="F5076" s="42">
        <v>45866.45208333333</v>
      </c>
      <c r="G5076" s="40"/>
      <c r="H5076" s="40"/>
    </row>
    <row r="5077" spans="1:8" x14ac:dyDescent="0.25">
      <c r="A5077" s="46" t="str">
        <f t="shared" si="169"/>
        <v>0000117819540230000171</v>
      </c>
      <c r="B5077" s="41" t="s">
        <v>2815</v>
      </c>
      <c r="C5077" s="41" t="s">
        <v>356</v>
      </c>
      <c r="D5077" s="41" t="s">
        <v>3298</v>
      </c>
      <c r="E5077" s="54">
        <v>27740</v>
      </c>
      <c r="F5077" s="42">
        <v>45866.457638888889</v>
      </c>
      <c r="G5077" s="40"/>
      <c r="H5077" s="40"/>
    </row>
    <row r="5078" spans="1:8" x14ac:dyDescent="0.25">
      <c r="A5078" s="46" t="str">
        <f t="shared" si="169"/>
        <v>0000947682895327000133</v>
      </c>
      <c r="B5078" s="41" t="s">
        <v>2853</v>
      </c>
      <c r="C5078" s="41" t="s">
        <v>37</v>
      </c>
      <c r="D5078" s="41" t="s">
        <v>5817</v>
      </c>
      <c r="E5078" s="54">
        <v>53333.33</v>
      </c>
      <c r="F5078" s="42">
        <v>45866.466666666667</v>
      </c>
      <c r="G5078" s="40"/>
      <c r="H5078" s="40"/>
    </row>
    <row r="5079" spans="1:8" x14ac:dyDescent="0.25">
      <c r="A5079" s="46" t="str">
        <f t="shared" si="169"/>
        <v>00082135R57655334000110</v>
      </c>
      <c r="B5079" s="41" t="s">
        <v>14619</v>
      </c>
      <c r="C5079" s="41" t="s">
        <v>401</v>
      </c>
      <c r="D5079" s="41" t="s">
        <v>3238</v>
      </c>
      <c r="E5079" s="54">
        <v>241794.18</v>
      </c>
      <c r="F5079" s="42">
        <v>45866.46875</v>
      </c>
      <c r="G5079" s="40"/>
      <c r="H5079" s="40"/>
    </row>
    <row r="5080" spans="1:8" x14ac:dyDescent="0.25">
      <c r="A5080" s="46" t="str">
        <f t="shared" si="169"/>
        <v>0005297957623555000107</v>
      </c>
      <c r="B5080" s="41" t="s">
        <v>2717</v>
      </c>
      <c r="C5080" s="41" t="s">
        <v>68</v>
      </c>
      <c r="D5080" s="41" t="s">
        <v>7233</v>
      </c>
      <c r="E5080" s="54">
        <v>125706.79</v>
      </c>
      <c r="F5080" s="42">
        <v>45866.479166666664</v>
      </c>
      <c r="G5080" s="40"/>
      <c r="H5080" s="40"/>
    </row>
    <row r="5081" spans="1:8" x14ac:dyDescent="0.25">
      <c r="A5081" s="46" t="str">
        <f t="shared" si="169"/>
        <v>00082135R - NC57655334000110</v>
      </c>
      <c r="B5081" s="41" t="s">
        <v>14620</v>
      </c>
      <c r="C5081" s="41" t="s">
        <v>401</v>
      </c>
      <c r="D5081" s="41" t="s">
        <v>3238</v>
      </c>
      <c r="E5081" s="54">
        <v>-1682.6</v>
      </c>
      <c r="F5081" s="42">
        <v>45866.481249999997</v>
      </c>
      <c r="G5081" s="40"/>
      <c r="H5081" s="40"/>
    </row>
    <row r="5082" spans="1:8" x14ac:dyDescent="0.25">
      <c r="A5082" s="46" t="str">
        <f t="shared" si="169"/>
        <v>0029398208736011001118</v>
      </c>
      <c r="B5082" s="41" t="s">
        <v>2830</v>
      </c>
      <c r="C5082" s="41" t="s">
        <v>370</v>
      </c>
      <c r="D5082" s="41" t="s">
        <v>6030</v>
      </c>
      <c r="E5082" s="54">
        <v>12736.66</v>
      </c>
      <c r="F5082" s="42">
        <v>45866.487500000003</v>
      </c>
      <c r="G5082" s="40"/>
      <c r="H5082" s="40"/>
    </row>
    <row r="5083" spans="1:8" x14ac:dyDescent="0.25">
      <c r="A5083" s="46" t="str">
        <f t="shared" si="169"/>
        <v>0000562229148771000102</v>
      </c>
      <c r="B5083" s="41" t="s">
        <v>2919</v>
      </c>
      <c r="C5083" s="41" t="s">
        <v>1684</v>
      </c>
      <c r="D5083" s="41" t="s">
        <v>10259</v>
      </c>
      <c r="E5083" s="54">
        <v>5710</v>
      </c>
      <c r="F5083" s="42">
        <v>45866.495833333334</v>
      </c>
      <c r="G5083" s="40"/>
      <c r="H5083" s="40"/>
    </row>
    <row r="5084" spans="1:8" x14ac:dyDescent="0.25">
      <c r="A5084" s="46" t="str">
        <f t="shared" si="169"/>
        <v>0011964208736011001118</v>
      </c>
      <c r="B5084" s="41" t="s">
        <v>2829</v>
      </c>
      <c r="C5084" s="41" t="s">
        <v>370</v>
      </c>
      <c r="D5084" s="41" t="s">
        <v>6030</v>
      </c>
      <c r="E5084" s="54">
        <v>2849.54</v>
      </c>
      <c r="F5084" s="42">
        <v>45866.501388888886</v>
      </c>
      <c r="G5084" s="40"/>
      <c r="H5084" s="40"/>
    </row>
    <row r="5085" spans="1:8" x14ac:dyDescent="0.25">
      <c r="A5085" s="46" t="str">
        <f t="shared" si="169"/>
        <v>0003866708736011001118</v>
      </c>
      <c r="B5085" s="41" t="s">
        <v>2828</v>
      </c>
      <c r="C5085" s="41" t="s">
        <v>370</v>
      </c>
      <c r="D5085" s="41" t="s">
        <v>6030</v>
      </c>
      <c r="E5085" s="54">
        <v>2078.8200000000002</v>
      </c>
      <c r="F5085" s="42">
        <v>45866.511805555558</v>
      </c>
      <c r="G5085" s="40"/>
      <c r="H5085" s="40"/>
    </row>
    <row r="5086" spans="1:8" x14ac:dyDescent="0.25">
      <c r="A5086" s="46" t="str">
        <f t="shared" si="169"/>
        <v>0000100839872381000134</v>
      </c>
      <c r="B5086" s="41" t="s">
        <v>2044</v>
      </c>
      <c r="C5086" s="41" t="s">
        <v>477</v>
      </c>
      <c r="D5086" s="41" t="s">
        <v>5523</v>
      </c>
      <c r="E5086" s="54">
        <v>3761.24</v>
      </c>
      <c r="F5086" s="42">
        <v>45866.513194444444</v>
      </c>
      <c r="G5086" s="40"/>
      <c r="H5086" s="40"/>
    </row>
    <row r="5087" spans="1:8" x14ac:dyDescent="0.25">
      <c r="A5087" s="46" t="str">
        <f t="shared" si="169"/>
        <v>0005297857623555000107</v>
      </c>
      <c r="B5087" s="41" t="s">
        <v>2714</v>
      </c>
      <c r="C5087" s="41" t="s">
        <v>68</v>
      </c>
      <c r="D5087" s="41" t="s">
        <v>7233</v>
      </c>
      <c r="E5087" s="54">
        <v>125433.46</v>
      </c>
      <c r="F5087" s="42">
        <v>45866.518750000003</v>
      </c>
      <c r="G5087" s="40"/>
      <c r="H5087" s="40"/>
    </row>
    <row r="5088" spans="1:8" x14ac:dyDescent="0.25">
      <c r="A5088" s="46" t="str">
        <f t="shared" si="169"/>
        <v>0005298157623555000107</v>
      </c>
      <c r="B5088" s="41" t="s">
        <v>2716</v>
      </c>
      <c r="C5088" s="41" t="s">
        <v>68</v>
      </c>
      <c r="D5088" s="41" t="s">
        <v>7233</v>
      </c>
      <c r="E5088" s="54">
        <v>125160.13</v>
      </c>
      <c r="F5088" s="42">
        <v>45866.523611111108</v>
      </c>
      <c r="G5088" s="40"/>
      <c r="H5088" s="40"/>
    </row>
    <row r="5089" spans="1:8" x14ac:dyDescent="0.25">
      <c r="A5089" s="46" t="str">
        <f t="shared" si="169"/>
        <v>0000018934150137000144</v>
      </c>
      <c r="B5089" s="41" t="s">
        <v>2917</v>
      </c>
      <c r="C5089" s="41" t="s">
        <v>369</v>
      </c>
      <c r="D5089" s="41" t="s">
        <v>3946</v>
      </c>
      <c r="E5089" s="54">
        <v>2722.5</v>
      </c>
      <c r="F5089" s="42">
        <v>45866.524305555555</v>
      </c>
      <c r="G5089" s="40"/>
      <c r="H5089" s="40"/>
    </row>
    <row r="5090" spans="1:8" x14ac:dyDescent="0.25">
      <c r="A5090" s="46" t="str">
        <f t="shared" si="169"/>
        <v>0000113708628438000120</v>
      </c>
      <c r="B5090" s="41" t="s">
        <v>2852</v>
      </c>
      <c r="C5090" s="41" t="s">
        <v>812</v>
      </c>
      <c r="D5090" s="41" t="s">
        <v>6219</v>
      </c>
      <c r="E5090" s="54">
        <v>31000</v>
      </c>
      <c r="F5090" s="42">
        <v>45866.529861111114</v>
      </c>
      <c r="G5090" s="40"/>
      <c r="H5090" s="40"/>
    </row>
    <row r="5091" spans="1:8" x14ac:dyDescent="0.25">
      <c r="A5091" s="46" t="str">
        <f t="shared" si="169"/>
        <v>0005297457623555000107</v>
      </c>
      <c r="B5091" s="41" t="s">
        <v>2790</v>
      </c>
      <c r="C5091" s="41" t="s">
        <v>68</v>
      </c>
      <c r="D5091" s="41" t="s">
        <v>7233</v>
      </c>
      <c r="E5091" s="54">
        <v>108291.01</v>
      </c>
      <c r="F5091" s="42">
        <v>45866.541666666664</v>
      </c>
      <c r="G5091" s="40"/>
      <c r="H5091" s="40"/>
    </row>
    <row r="5092" spans="1:8" x14ac:dyDescent="0.25">
      <c r="A5092" s="46" t="str">
        <f t="shared" si="169"/>
        <v>0005298057623555000107</v>
      </c>
      <c r="B5092" s="41" t="s">
        <v>2789</v>
      </c>
      <c r="C5092" s="41" t="s">
        <v>68</v>
      </c>
      <c r="D5092" s="41" t="s">
        <v>7233</v>
      </c>
      <c r="E5092" s="54">
        <v>125160.13</v>
      </c>
      <c r="F5092" s="42">
        <v>45866.547222222223</v>
      </c>
      <c r="G5092" s="40"/>
      <c r="H5092" s="40"/>
    </row>
    <row r="5093" spans="1:8" x14ac:dyDescent="0.25">
      <c r="A5093" s="46" t="str">
        <f t="shared" ref="A5093:A5156" si="170">B5093&amp;C5093</f>
        <v>0000159587169900001389</v>
      </c>
      <c r="B5093" s="41" t="s">
        <v>2827</v>
      </c>
      <c r="C5093" s="41" t="s">
        <v>362</v>
      </c>
      <c r="D5093" s="41" t="s">
        <v>6022</v>
      </c>
      <c r="E5093" s="54">
        <v>111691.36</v>
      </c>
      <c r="F5093" s="42">
        <v>45866.55972222222</v>
      </c>
      <c r="G5093" s="40"/>
      <c r="H5093" s="40"/>
    </row>
    <row r="5094" spans="1:8" x14ac:dyDescent="0.25">
      <c r="A5094" s="46" t="str">
        <f t="shared" si="170"/>
        <v>0003287211859563000156</v>
      </c>
      <c r="B5094" s="41" t="s">
        <v>2824</v>
      </c>
      <c r="C5094" s="41" t="s">
        <v>360</v>
      </c>
      <c r="D5094" s="41" t="s">
        <v>9185</v>
      </c>
      <c r="E5094" s="54">
        <v>2094.67</v>
      </c>
      <c r="F5094" s="42">
        <v>45866.5625</v>
      </c>
      <c r="G5094" s="40"/>
      <c r="H5094" s="40"/>
    </row>
    <row r="5095" spans="1:8" x14ac:dyDescent="0.25">
      <c r="A5095" s="46" t="str">
        <f t="shared" si="170"/>
        <v>0000559121264253000142</v>
      </c>
      <c r="B5095" s="41" t="s">
        <v>2843</v>
      </c>
      <c r="C5095" s="41" t="s">
        <v>504</v>
      </c>
      <c r="D5095" s="41" t="s">
        <v>7823</v>
      </c>
      <c r="E5095" s="54">
        <v>15765.81</v>
      </c>
      <c r="F5095" s="42">
        <v>45866.567361111112</v>
      </c>
      <c r="G5095" s="40"/>
      <c r="H5095" s="40"/>
    </row>
    <row r="5096" spans="1:8" x14ac:dyDescent="0.25">
      <c r="A5096" s="46" t="str">
        <f t="shared" si="170"/>
        <v>0005467802520543000165</v>
      </c>
      <c r="B5096" s="41" t="s">
        <v>2802</v>
      </c>
      <c r="C5096" s="41" t="s">
        <v>2798</v>
      </c>
      <c r="D5096" s="41" t="s">
        <v>4376</v>
      </c>
      <c r="E5096" s="54">
        <v>29325</v>
      </c>
      <c r="F5096" s="42">
        <v>45866.571527777778</v>
      </c>
      <c r="G5096" s="40"/>
      <c r="H5096" s="40"/>
    </row>
    <row r="5097" spans="1:8" x14ac:dyDescent="0.25">
      <c r="A5097" s="46" t="str">
        <f t="shared" si="170"/>
        <v>0005467702520543000165</v>
      </c>
      <c r="B5097" s="41" t="s">
        <v>2801</v>
      </c>
      <c r="C5097" s="41" t="s">
        <v>2798</v>
      </c>
      <c r="D5097" s="41" t="s">
        <v>4376</v>
      </c>
      <c r="E5097" s="54">
        <v>2040</v>
      </c>
      <c r="F5097" s="42">
        <v>45866.578472222223</v>
      </c>
      <c r="G5097" s="40"/>
      <c r="H5097" s="40"/>
    </row>
    <row r="5098" spans="1:8" x14ac:dyDescent="0.25">
      <c r="A5098" s="46" t="str">
        <f t="shared" si="170"/>
        <v>0000090114175942000115</v>
      </c>
      <c r="B5098" s="41" t="s">
        <v>2840</v>
      </c>
      <c r="C5098" s="41" t="s">
        <v>2446</v>
      </c>
      <c r="D5098" s="41" t="s">
        <v>7076</v>
      </c>
      <c r="E5098" s="54">
        <v>7000</v>
      </c>
      <c r="F5098" s="42">
        <v>45866.57916666667</v>
      </c>
      <c r="G5098" s="40"/>
      <c r="H5098" s="40"/>
    </row>
    <row r="5099" spans="1:8" x14ac:dyDescent="0.25">
      <c r="A5099" s="46" t="str">
        <f t="shared" si="170"/>
        <v>0001237607945678000609</v>
      </c>
      <c r="B5099" s="41" t="s">
        <v>2823</v>
      </c>
      <c r="C5099" s="41" t="s">
        <v>367</v>
      </c>
      <c r="D5099" s="41" t="s">
        <v>9018</v>
      </c>
      <c r="E5099" s="54">
        <v>74295.69</v>
      </c>
      <c r="F5099" s="42">
        <v>45866.584722222222</v>
      </c>
      <c r="G5099" s="40"/>
      <c r="H5099" s="40"/>
    </row>
    <row r="5100" spans="1:8" x14ac:dyDescent="0.25">
      <c r="A5100" s="46" t="str">
        <f t="shared" si="170"/>
        <v>0005467902520543000165</v>
      </c>
      <c r="B5100" s="41" t="s">
        <v>2799</v>
      </c>
      <c r="C5100" s="41" t="s">
        <v>2798</v>
      </c>
      <c r="D5100" s="41" t="s">
        <v>4376</v>
      </c>
      <c r="E5100" s="54">
        <v>36210</v>
      </c>
      <c r="F5100" s="42">
        <v>45866.590277777781</v>
      </c>
      <c r="G5100" s="40"/>
      <c r="H5100" s="40"/>
    </row>
    <row r="5101" spans="1:8" x14ac:dyDescent="0.25">
      <c r="A5101" s="46" t="str">
        <f t="shared" si="170"/>
        <v>Adto 28.07.202504067191000160</v>
      </c>
      <c r="B5101" s="41" t="s">
        <v>14621</v>
      </c>
      <c r="C5101" s="41" t="s">
        <v>1403</v>
      </c>
      <c r="D5101" s="41" t="s">
        <v>5103</v>
      </c>
      <c r="E5101" s="54">
        <v>538.79999999999995</v>
      </c>
      <c r="F5101" s="42">
        <v>45866.595833333333</v>
      </c>
      <c r="G5101" s="40"/>
      <c r="H5101" s="40"/>
    </row>
    <row r="5102" spans="1:8" x14ac:dyDescent="0.25">
      <c r="A5102" s="46" t="str">
        <f t="shared" si="170"/>
        <v>0005468002520543000165</v>
      </c>
      <c r="B5102" s="41" t="s">
        <v>2800</v>
      </c>
      <c r="C5102" s="41" t="s">
        <v>2798</v>
      </c>
      <c r="D5102" s="41" t="s">
        <v>4376</v>
      </c>
      <c r="E5102" s="54">
        <v>2040</v>
      </c>
      <c r="F5102" s="42">
        <v>45866.598611111112</v>
      </c>
      <c r="G5102" s="40"/>
      <c r="H5102" s="40"/>
    </row>
    <row r="5103" spans="1:8" x14ac:dyDescent="0.25">
      <c r="A5103" s="46" t="str">
        <f t="shared" si="170"/>
        <v>ADTO 28.05.2027 I04067191000160</v>
      </c>
      <c r="B5103" s="41" t="s">
        <v>14622</v>
      </c>
      <c r="C5103" s="41" t="s">
        <v>1403</v>
      </c>
      <c r="D5103" s="41" t="s">
        <v>5103</v>
      </c>
      <c r="E5103" s="54">
        <v>420</v>
      </c>
      <c r="F5103" s="42">
        <v>45866.599305555559</v>
      </c>
      <c r="G5103" s="40"/>
      <c r="H5103" s="40"/>
    </row>
    <row r="5104" spans="1:8" x14ac:dyDescent="0.25">
      <c r="A5104" s="46" t="str">
        <f t="shared" si="170"/>
        <v>0000023204170711000165</v>
      </c>
      <c r="B5104" s="41" t="s">
        <v>2842</v>
      </c>
      <c r="C5104" s="41" t="s">
        <v>383</v>
      </c>
      <c r="D5104" s="41" t="s">
        <v>7804</v>
      </c>
      <c r="E5104" s="54">
        <v>74000</v>
      </c>
      <c r="F5104" s="42">
        <v>45866.613194444442</v>
      </c>
      <c r="G5104" s="40"/>
      <c r="H5104" s="40"/>
    </row>
    <row r="5105" spans="1:8" x14ac:dyDescent="0.25">
      <c r="A5105" s="46" t="str">
        <f t="shared" si="170"/>
        <v>0005297257623555000107</v>
      </c>
      <c r="B5105" s="41" t="s">
        <v>2863</v>
      </c>
      <c r="C5105" s="41" t="s">
        <v>68</v>
      </c>
      <c r="D5105" s="41" t="s">
        <v>7233</v>
      </c>
      <c r="E5105" s="54">
        <v>108291.01</v>
      </c>
      <c r="F5105" s="42">
        <v>45866.615972222222</v>
      </c>
      <c r="G5105" s="40"/>
      <c r="H5105" s="40"/>
    </row>
    <row r="5106" spans="1:8" x14ac:dyDescent="0.25">
      <c r="A5106" s="46" t="str">
        <f t="shared" si="170"/>
        <v>0000023304170711000165</v>
      </c>
      <c r="B5106" s="41" t="s">
        <v>2841</v>
      </c>
      <c r="C5106" s="41" t="s">
        <v>383</v>
      </c>
      <c r="D5106" s="41" t="s">
        <v>7804</v>
      </c>
      <c r="E5106" s="54">
        <v>21390</v>
      </c>
      <c r="F5106" s="42">
        <v>45866.618055555555</v>
      </c>
      <c r="G5106" s="40"/>
      <c r="H5106" s="40"/>
    </row>
    <row r="5107" spans="1:8" x14ac:dyDescent="0.25">
      <c r="A5107" s="46" t="str">
        <f t="shared" si="170"/>
        <v>0005297757623555000107</v>
      </c>
      <c r="B5107" s="41" t="s">
        <v>2715</v>
      </c>
      <c r="C5107" s="41" t="s">
        <v>68</v>
      </c>
      <c r="D5107" s="41" t="s">
        <v>7233</v>
      </c>
      <c r="E5107" s="54">
        <v>135381.97</v>
      </c>
      <c r="F5107" s="42">
        <v>45866.620138888888</v>
      </c>
      <c r="G5107" s="40"/>
      <c r="H5107" s="40"/>
    </row>
    <row r="5108" spans="1:8" x14ac:dyDescent="0.25">
      <c r="A5108" s="46" t="str">
        <f t="shared" si="170"/>
        <v>2025664110916727000177</v>
      </c>
      <c r="B5108" s="41" t="s">
        <v>2851</v>
      </c>
      <c r="C5108" s="41" t="s">
        <v>498</v>
      </c>
      <c r="D5108" s="41" t="s">
        <v>4668</v>
      </c>
      <c r="E5108" s="54">
        <v>7120</v>
      </c>
      <c r="F5108" s="42">
        <v>45866.629861111112</v>
      </c>
      <c r="G5108" s="40"/>
      <c r="H5108" s="40"/>
    </row>
    <row r="5109" spans="1:8" x14ac:dyDescent="0.25">
      <c r="A5109" s="46" t="str">
        <f t="shared" si="170"/>
        <v>0000293907104909000139</v>
      </c>
      <c r="B5109" s="41" t="s">
        <v>2969</v>
      </c>
      <c r="C5109" s="41" t="s">
        <v>858</v>
      </c>
      <c r="D5109" s="41" t="s">
        <v>5739</v>
      </c>
      <c r="E5109" s="54">
        <v>5548.01</v>
      </c>
      <c r="F5109" s="42">
        <v>45866.634027777778</v>
      </c>
      <c r="G5109" s="40"/>
      <c r="H5109" s="40"/>
    </row>
    <row r="5110" spans="1:8" x14ac:dyDescent="0.25">
      <c r="A5110" s="46" t="str">
        <f t="shared" si="170"/>
        <v>0005298257623555000107</v>
      </c>
      <c r="B5110" s="41" t="s">
        <v>2836</v>
      </c>
      <c r="C5110" s="41" t="s">
        <v>68</v>
      </c>
      <c r="D5110" s="41" t="s">
        <v>7233</v>
      </c>
      <c r="E5110" s="54">
        <v>12891.42</v>
      </c>
      <c r="F5110" s="42">
        <v>45866.636805555558</v>
      </c>
      <c r="G5110" s="40"/>
      <c r="H5110" s="40"/>
    </row>
    <row r="5111" spans="1:8" x14ac:dyDescent="0.25">
      <c r="A5111" s="46" t="str">
        <f t="shared" si="170"/>
        <v>0005297157623555000107</v>
      </c>
      <c r="B5111" s="41" t="s">
        <v>2788</v>
      </c>
      <c r="C5111" s="41" t="s">
        <v>68</v>
      </c>
      <c r="D5111" s="41" t="s">
        <v>7233</v>
      </c>
      <c r="E5111" s="54">
        <v>135381.97</v>
      </c>
      <c r="F5111" s="42">
        <v>45866.645138888889</v>
      </c>
      <c r="G5111" s="40"/>
      <c r="H5111" s="40"/>
    </row>
    <row r="5112" spans="1:8" x14ac:dyDescent="0.25">
      <c r="A5112" s="46" t="str">
        <f t="shared" si="170"/>
        <v>0000987614793051000122</v>
      </c>
      <c r="B5112" s="41" t="s">
        <v>2926</v>
      </c>
      <c r="C5112" s="41" t="s">
        <v>109</v>
      </c>
      <c r="D5112" s="41" t="s">
        <v>9652</v>
      </c>
      <c r="E5112" s="54">
        <v>23000</v>
      </c>
      <c r="F5112" s="42">
        <v>45866.658333333333</v>
      </c>
      <c r="G5112" s="40"/>
      <c r="H5112" s="40"/>
    </row>
    <row r="5113" spans="1:8" x14ac:dyDescent="0.25">
      <c r="A5113" s="46" t="str">
        <f t="shared" si="170"/>
        <v>0000024536581531000162</v>
      </c>
      <c r="B5113" s="41" t="s">
        <v>2918</v>
      </c>
      <c r="C5113" s="41" t="s">
        <v>1732</v>
      </c>
      <c r="D5113" s="41" t="s">
        <v>8727</v>
      </c>
      <c r="E5113" s="54">
        <v>1005.92</v>
      </c>
      <c r="F5113" s="42">
        <v>45866.659722222219</v>
      </c>
      <c r="G5113" s="40"/>
      <c r="H5113" s="40"/>
    </row>
    <row r="5114" spans="1:8" x14ac:dyDescent="0.25">
      <c r="A5114" s="46" t="str">
        <f t="shared" si="170"/>
        <v>0000028102298314000148</v>
      </c>
      <c r="B5114" s="41" t="s">
        <v>2875</v>
      </c>
      <c r="C5114" s="41" t="s">
        <v>379</v>
      </c>
      <c r="D5114" s="41" t="s">
        <v>4266</v>
      </c>
      <c r="E5114" s="54">
        <v>22970.31</v>
      </c>
      <c r="F5114" s="42">
        <v>45866.661805555559</v>
      </c>
      <c r="G5114" s="40"/>
      <c r="H5114" s="40"/>
    </row>
    <row r="5115" spans="1:8" x14ac:dyDescent="0.25">
      <c r="A5115" s="46" t="str">
        <f t="shared" si="170"/>
        <v>0001374823211179000121</v>
      </c>
      <c r="B5115" s="41" t="s">
        <v>2911</v>
      </c>
      <c r="C5115" s="41" t="s">
        <v>375</v>
      </c>
      <c r="D5115" s="41" t="s">
        <v>10408</v>
      </c>
      <c r="E5115" s="54">
        <v>91646</v>
      </c>
      <c r="F5115" s="42">
        <v>45866.665972222225</v>
      </c>
      <c r="G5115" s="40"/>
      <c r="H5115" s="40"/>
    </row>
    <row r="5116" spans="1:8" x14ac:dyDescent="0.25">
      <c r="A5116" s="46" t="str">
        <f t="shared" si="170"/>
        <v>0000227322806294000186</v>
      </c>
      <c r="B5116" s="41" t="s">
        <v>2882</v>
      </c>
      <c r="C5116" s="41" t="s">
        <v>795</v>
      </c>
      <c r="D5116" s="41" t="s">
        <v>10303</v>
      </c>
      <c r="E5116" s="54">
        <v>26287</v>
      </c>
      <c r="F5116" s="42">
        <v>45866.673611111109</v>
      </c>
      <c r="G5116" s="40"/>
      <c r="H5116" s="40"/>
    </row>
    <row r="5117" spans="1:8" x14ac:dyDescent="0.25">
      <c r="A5117" s="46" t="str">
        <f t="shared" si="170"/>
        <v>0000531211136174000100</v>
      </c>
      <c r="B5117" s="41" t="s">
        <v>2886</v>
      </c>
      <c r="C5117" s="41" t="s">
        <v>390</v>
      </c>
      <c r="D5117" s="41" t="s">
        <v>3819</v>
      </c>
      <c r="E5117" s="54">
        <v>8200</v>
      </c>
      <c r="F5117" s="42">
        <v>45866.681250000001</v>
      </c>
      <c r="G5117" s="40"/>
      <c r="H5117" s="40"/>
    </row>
    <row r="5118" spans="1:8" x14ac:dyDescent="0.25">
      <c r="A5118" s="46" t="str">
        <f t="shared" si="170"/>
        <v>0001351567393181000134</v>
      </c>
      <c r="B5118" s="41" t="s">
        <v>2884</v>
      </c>
      <c r="C5118" s="41" t="s">
        <v>493</v>
      </c>
      <c r="D5118" s="41" t="s">
        <v>6306</v>
      </c>
      <c r="E5118" s="54">
        <v>2665.68</v>
      </c>
      <c r="F5118" s="42">
        <v>45866.6875</v>
      </c>
      <c r="G5118" s="40"/>
      <c r="H5118" s="40"/>
    </row>
    <row r="5119" spans="1:8" x14ac:dyDescent="0.25">
      <c r="A5119" s="46" t="str">
        <f t="shared" si="170"/>
        <v>0018303901468594000122</v>
      </c>
      <c r="B5119" s="41" t="s">
        <v>2854</v>
      </c>
      <c r="C5119" s="41" t="s">
        <v>397</v>
      </c>
      <c r="D5119" s="41" t="s">
        <v>7023</v>
      </c>
      <c r="E5119" s="54">
        <v>14444.4</v>
      </c>
      <c r="F5119" s="42">
        <v>45866.693749999999</v>
      </c>
      <c r="G5119" s="40"/>
      <c r="H5119" s="40"/>
    </row>
    <row r="5120" spans="1:8" x14ac:dyDescent="0.25">
      <c r="A5120" s="46" t="str">
        <f t="shared" si="170"/>
        <v>DESP#000058948550</v>
      </c>
      <c r="B5120" s="41" t="s">
        <v>14623</v>
      </c>
      <c r="C5120" s="41"/>
      <c r="D5120" s="41" t="s">
        <v>14035</v>
      </c>
      <c r="E5120" s="54">
        <v>0</v>
      </c>
      <c r="F5120" s="42">
        <v>45866.729861111111</v>
      </c>
      <c r="G5120" s="40"/>
      <c r="H5120" s="40"/>
    </row>
    <row r="5121" spans="1:8" x14ac:dyDescent="0.25">
      <c r="A5121" s="46" t="str">
        <f t="shared" si="170"/>
        <v>DESP#000058986671</v>
      </c>
      <c r="B5121" s="41" t="s">
        <v>14624</v>
      </c>
      <c r="C5121" s="41"/>
      <c r="D5121" s="41" t="s">
        <v>11483</v>
      </c>
      <c r="E5121" s="54">
        <v>126.89</v>
      </c>
      <c r="F5121" s="42">
        <v>45866.729861111111</v>
      </c>
      <c r="G5121" s="40"/>
      <c r="H5121" s="40"/>
    </row>
    <row r="5122" spans="1:8" x14ac:dyDescent="0.25">
      <c r="A5122" s="46" t="str">
        <f t="shared" si="170"/>
        <v>DESP#000058986708</v>
      </c>
      <c r="B5122" s="41" t="s">
        <v>14625</v>
      </c>
      <c r="C5122" s="41"/>
      <c r="D5122" s="41" t="s">
        <v>14068</v>
      </c>
      <c r="E5122" s="54">
        <v>33.47</v>
      </c>
      <c r="F5122" s="42">
        <v>45866.729861111111</v>
      </c>
      <c r="G5122" s="40"/>
      <c r="H5122" s="40"/>
    </row>
    <row r="5123" spans="1:8" x14ac:dyDescent="0.25">
      <c r="A5123" s="46" t="str">
        <f t="shared" si="170"/>
        <v>DESP#000059005943</v>
      </c>
      <c r="B5123" s="41" t="s">
        <v>14626</v>
      </c>
      <c r="C5123" s="41"/>
      <c r="D5123" s="41" t="s">
        <v>11932</v>
      </c>
      <c r="E5123" s="54">
        <v>237.13</v>
      </c>
      <c r="F5123" s="42">
        <v>45866.729861111111</v>
      </c>
      <c r="G5123" s="40"/>
      <c r="H5123" s="40"/>
    </row>
    <row r="5124" spans="1:8" x14ac:dyDescent="0.25">
      <c r="A5124" s="46" t="str">
        <f t="shared" si="170"/>
        <v>DESP#000059007012</v>
      </c>
      <c r="B5124" s="41" t="s">
        <v>14627</v>
      </c>
      <c r="C5124" s="41"/>
      <c r="D5124" s="41" t="s">
        <v>11455</v>
      </c>
      <c r="E5124" s="54">
        <v>0</v>
      </c>
      <c r="F5124" s="42">
        <v>45866.729861111111</v>
      </c>
      <c r="G5124" s="40"/>
      <c r="H5124" s="40"/>
    </row>
    <row r="5125" spans="1:8" x14ac:dyDescent="0.25">
      <c r="A5125" s="46" t="str">
        <f t="shared" si="170"/>
        <v>DESP#000059007067</v>
      </c>
      <c r="B5125" s="41" t="s">
        <v>14628</v>
      </c>
      <c r="C5125" s="41"/>
      <c r="D5125" s="41" t="s">
        <v>11522</v>
      </c>
      <c r="E5125" s="54">
        <v>18.559999999999999</v>
      </c>
      <c r="F5125" s="42">
        <v>45866.729861111111</v>
      </c>
      <c r="G5125" s="40"/>
      <c r="H5125" s="40"/>
    </row>
    <row r="5126" spans="1:8" x14ac:dyDescent="0.25">
      <c r="A5126" s="46" t="str">
        <f t="shared" si="170"/>
        <v>DESP#000059007086</v>
      </c>
      <c r="B5126" s="41" t="s">
        <v>14629</v>
      </c>
      <c r="C5126" s="41"/>
      <c r="D5126" s="41" t="s">
        <v>11658</v>
      </c>
      <c r="E5126" s="54">
        <v>45.61</v>
      </c>
      <c r="F5126" s="42">
        <v>45866.729861111111</v>
      </c>
      <c r="G5126" s="40"/>
      <c r="H5126" s="40"/>
    </row>
    <row r="5127" spans="1:8" x14ac:dyDescent="0.25">
      <c r="A5127" s="46" t="str">
        <f t="shared" si="170"/>
        <v>DESP#000059007227</v>
      </c>
      <c r="B5127" s="41" t="s">
        <v>14630</v>
      </c>
      <c r="C5127" s="41"/>
      <c r="D5127" s="41" t="s">
        <v>11858</v>
      </c>
      <c r="E5127" s="54">
        <v>27.26</v>
      </c>
      <c r="F5127" s="42">
        <v>45866.729861111111</v>
      </c>
      <c r="G5127" s="40"/>
      <c r="H5127" s="40"/>
    </row>
    <row r="5128" spans="1:8" x14ac:dyDescent="0.25">
      <c r="A5128" s="46" t="str">
        <f t="shared" si="170"/>
        <v>DESP#000059014180</v>
      </c>
      <c r="B5128" s="41" t="s">
        <v>14631</v>
      </c>
      <c r="C5128" s="41"/>
      <c r="D5128" s="41" t="s">
        <v>11687</v>
      </c>
      <c r="E5128" s="54">
        <v>925</v>
      </c>
      <c r="F5128" s="42">
        <v>45866.729861111111</v>
      </c>
      <c r="G5128" s="40"/>
      <c r="H5128" s="40"/>
    </row>
    <row r="5129" spans="1:8" x14ac:dyDescent="0.25">
      <c r="A5129" s="46" t="str">
        <f t="shared" si="170"/>
        <v>DESP#000059059002</v>
      </c>
      <c r="B5129" s="41" t="s">
        <v>14632</v>
      </c>
      <c r="C5129" s="41"/>
      <c r="D5129" s="41" t="s">
        <v>11980</v>
      </c>
      <c r="E5129" s="54">
        <v>38.409999999999997</v>
      </c>
      <c r="F5129" s="42">
        <v>45866.729861111111</v>
      </c>
      <c r="G5129" s="40"/>
      <c r="H5129" s="40"/>
    </row>
    <row r="5130" spans="1:8" x14ac:dyDescent="0.25">
      <c r="A5130" s="46" t="str">
        <f t="shared" si="170"/>
        <v>1613-2925040046SELFBOOKING</v>
      </c>
      <c r="B5130" s="41" t="s">
        <v>14633</v>
      </c>
      <c r="C5130" s="41" t="s">
        <v>12603</v>
      </c>
      <c r="D5130" s="41" t="s">
        <v>12604</v>
      </c>
      <c r="E5130" s="54">
        <v>16171.26</v>
      </c>
      <c r="F5130" s="42">
        <v>45867.042361111111</v>
      </c>
      <c r="G5130" s="40"/>
      <c r="H5130" s="40"/>
    </row>
    <row r="5131" spans="1:8" x14ac:dyDescent="0.25">
      <c r="A5131" s="46" t="str">
        <f t="shared" si="170"/>
        <v>1613-2925040117SELFBOOKING</v>
      </c>
      <c r="B5131" s="41" t="s">
        <v>14634</v>
      </c>
      <c r="C5131" s="41" t="s">
        <v>12603</v>
      </c>
      <c r="D5131" s="41" t="s">
        <v>12604</v>
      </c>
      <c r="E5131" s="54">
        <v>1707.85</v>
      </c>
      <c r="F5131" s="42">
        <v>45867.042361111111</v>
      </c>
      <c r="G5131" s="40"/>
      <c r="H5131" s="40"/>
    </row>
    <row r="5132" spans="1:8" x14ac:dyDescent="0.25">
      <c r="A5132" s="46" t="str">
        <f t="shared" si="170"/>
        <v>551-2925040129SELFBOOKING</v>
      </c>
      <c r="B5132" s="41" t="s">
        <v>14635</v>
      </c>
      <c r="C5132" s="41" t="s">
        <v>12603</v>
      </c>
      <c r="D5132" s="41" t="s">
        <v>12604</v>
      </c>
      <c r="E5132" s="54">
        <v>2898.85</v>
      </c>
      <c r="F5132" s="42">
        <v>45867.042361111111</v>
      </c>
      <c r="G5132" s="40"/>
      <c r="H5132" s="40"/>
    </row>
    <row r="5133" spans="1:8" x14ac:dyDescent="0.25">
      <c r="A5133" s="46" t="str">
        <f t="shared" si="170"/>
        <v>755-2925040144SELFBOOKING</v>
      </c>
      <c r="B5133" s="41" t="s">
        <v>14636</v>
      </c>
      <c r="C5133" s="41" t="s">
        <v>12603</v>
      </c>
      <c r="D5133" s="41" t="s">
        <v>12604</v>
      </c>
      <c r="E5133" s="54">
        <v>886.86</v>
      </c>
      <c r="F5133" s="42">
        <v>45867.042361111111</v>
      </c>
      <c r="G5133" s="40"/>
      <c r="H5133" s="40"/>
    </row>
    <row r="5134" spans="1:8" x14ac:dyDescent="0.25">
      <c r="A5134" s="46" t="str">
        <f t="shared" si="170"/>
        <v>63-2925040213SELFBOOKING</v>
      </c>
      <c r="B5134" s="41" t="s">
        <v>14637</v>
      </c>
      <c r="C5134" s="41" t="s">
        <v>12603</v>
      </c>
      <c r="D5134" s="41" t="s">
        <v>12604</v>
      </c>
      <c r="E5134" s="54">
        <v>1147.7</v>
      </c>
      <c r="F5134" s="42">
        <v>45867.043055555558</v>
      </c>
      <c r="G5134" s="40"/>
      <c r="H5134" s="40"/>
    </row>
    <row r="5135" spans="1:8" x14ac:dyDescent="0.25">
      <c r="A5135" s="46" t="str">
        <f t="shared" si="170"/>
        <v>1702-2925040224SELFBOOKING</v>
      </c>
      <c r="B5135" s="41" t="s">
        <v>14638</v>
      </c>
      <c r="C5135" s="41" t="s">
        <v>12603</v>
      </c>
      <c r="D5135" s="41" t="s">
        <v>12604</v>
      </c>
      <c r="E5135" s="54">
        <v>1721.55</v>
      </c>
      <c r="F5135" s="42">
        <v>45867.043055555558</v>
      </c>
      <c r="G5135" s="40"/>
      <c r="H5135" s="40"/>
    </row>
    <row r="5136" spans="1:8" x14ac:dyDescent="0.25">
      <c r="A5136" s="46" t="str">
        <f t="shared" si="170"/>
        <v>02141-2925040232SELFBOOKING</v>
      </c>
      <c r="B5136" s="41" t="s">
        <v>14639</v>
      </c>
      <c r="C5136" s="41" t="s">
        <v>12603</v>
      </c>
      <c r="D5136" s="41" t="s">
        <v>12604</v>
      </c>
      <c r="E5136" s="54">
        <v>1721.55</v>
      </c>
      <c r="F5136" s="42">
        <v>45867.043055555558</v>
      </c>
      <c r="G5136" s="40"/>
      <c r="H5136" s="40"/>
    </row>
    <row r="5137" spans="1:8" x14ac:dyDescent="0.25">
      <c r="A5137" s="46" t="str">
        <f t="shared" si="170"/>
        <v>02020-2925040301SELFBOOKING</v>
      </c>
      <c r="B5137" s="41" t="s">
        <v>14640</v>
      </c>
      <c r="C5137" s="41" t="s">
        <v>12603</v>
      </c>
      <c r="D5137" s="41" t="s">
        <v>12604</v>
      </c>
      <c r="E5137" s="54">
        <v>1890</v>
      </c>
      <c r="F5137" s="42">
        <v>45867.043749999997</v>
      </c>
      <c r="G5137" s="40"/>
      <c r="H5137" s="40"/>
    </row>
    <row r="5138" spans="1:8" x14ac:dyDescent="0.25">
      <c r="A5138" s="46" t="str">
        <f t="shared" si="170"/>
        <v>551-2925040311SELFBOOKING</v>
      </c>
      <c r="B5138" s="41" t="s">
        <v>14641</v>
      </c>
      <c r="C5138" s="41" t="s">
        <v>12603</v>
      </c>
      <c r="D5138" s="41" t="s">
        <v>12604</v>
      </c>
      <c r="E5138" s="54">
        <v>2301.85</v>
      </c>
      <c r="F5138" s="42">
        <v>45867.043749999997</v>
      </c>
      <c r="G5138" s="40"/>
      <c r="H5138" s="40"/>
    </row>
    <row r="5139" spans="1:8" x14ac:dyDescent="0.25">
      <c r="A5139" s="46" t="str">
        <f t="shared" si="170"/>
        <v>551-2925040320SELFBOOKING</v>
      </c>
      <c r="B5139" s="41" t="s">
        <v>14642</v>
      </c>
      <c r="C5139" s="41" t="s">
        <v>12603</v>
      </c>
      <c r="D5139" s="41" t="s">
        <v>12604</v>
      </c>
      <c r="E5139" s="54">
        <v>2330.85</v>
      </c>
      <c r="F5139" s="42">
        <v>45867.043749999997</v>
      </c>
      <c r="G5139" s="40"/>
      <c r="H5139" s="40"/>
    </row>
    <row r="5140" spans="1:8" x14ac:dyDescent="0.25">
      <c r="A5140" s="46" t="str">
        <f t="shared" si="170"/>
        <v>0000039310213826000192</v>
      </c>
      <c r="B5140" s="41" t="s">
        <v>2909</v>
      </c>
      <c r="C5140" s="41" t="s">
        <v>519</v>
      </c>
      <c r="D5140" s="41" t="s">
        <v>3792</v>
      </c>
      <c r="E5140" s="54">
        <v>24488.639999999999</v>
      </c>
      <c r="F5140" s="42">
        <v>45867.347916666666</v>
      </c>
      <c r="G5140" s="40"/>
      <c r="H5140" s="40"/>
    </row>
    <row r="5141" spans="1:8" x14ac:dyDescent="0.25">
      <c r="A5141" s="46" t="str">
        <f t="shared" si="170"/>
        <v>0021865109162855000517</v>
      </c>
      <c r="B5141" s="41" t="s">
        <v>2900</v>
      </c>
      <c r="C5141" s="41" t="s">
        <v>17</v>
      </c>
      <c r="D5141" s="41" t="s">
        <v>10980</v>
      </c>
      <c r="E5141" s="54">
        <v>6363.07</v>
      </c>
      <c r="F5141" s="42">
        <v>45867.351388888892</v>
      </c>
      <c r="G5141" s="40"/>
      <c r="H5141" s="40"/>
    </row>
    <row r="5142" spans="1:8" x14ac:dyDescent="0.25">
      <c r="A5142" s="46" t="str">
        <f t="shared" si="170"/>
        <v>0000115505468891000129</v>
      </c>
      <c r="B5142" s="41" t="s">
        <v>1275</v>
      </c>
      <c r="C5142" s="41" t="s">
        <v>456</v>
      </c>
      <c r="D5142" s="41" t="s">
        <v>4617</v>
      </c>
      <c r="E5142" s="54">
        <v>22765.88</v>
      </c>
      <c r="F5142" s="42">
        <v>45867.363194444442</v>
      </c>
      <c r="G5142" s="40"/>
      <c r="H5142" s="40"/>
    </row>
    <row r="5143" spans="1:8" x14ac:dyDescent="0.25">
      <c r="A5143" s="46" t="str">
        <f t="shared" si="170"/>
        <v>0000229722806294000186</v>
      </c>
      <c r="B5143" s="41" t="s">
        <v>2971</v>
      </c>
      <c r="C5143" s="41" t="s">
        <v>795</v>
      </c>
      <c r="D5143" s="41" t="s">
        <v>10303</v>
      </c>
      <c r="E5143" s="54">
        <v>47316.959999999999</v>
      </c>
      <c r="F5143" s="42">
        <v>45867.375</v>
      </c>
      <c r="G5143" s="40"/>
      <c r="H5143" s="40"/>
    </row>
    <row r="5144" spans="1:8" x14ac:dyDescent="0.25">
      <c r="A5144" s="46" t="str">
        <f t="shared" si="170"/>
        <v>0000039410213826000192</v>
      </c>
      <c r="B5144" s="41" t="s">
        <v>2910</v>
      </c>
      <c r="C5144" s="41" t="s">
        <v>519</v>
      </c>
      <c r="D5144" s="41" t="s">
        <v>3792</v>
      </c>
      <c r="E5144" s="54">
        <v>6122.16</v>
      </c>
      <c r="F5144" s="42">
        <v>45867.378472222219</v>
      </c>
      <c r="G5144" s="40"/>
      <c r="H5144" s="40"/>
    </row>
    <row r="5145" spans="1:8" x14ac:dyDescent="0.25">
      <c r="A5145" s="46" t="str">
        <f t="shared" si="170"/>
        <v>0005581757623555000107</v>
      </c>
      <c r="B5145" s="41" t="s">
        <v>2902</v>
      </c>
      <c r="C5145" s="41" t="s">
        <v>68</v>
      </c>
      <c r="D5145" s="41" t="s">
        <v>7233</v>
      </c>
      <c r="E5145" s="54">
        <v>66434.22</v>
      </c>
      <c r="F5145" s="42">
        <v>45867.386805555558</v>
      </c>
      <c r="G5145" s="40"/>
      <c r="H5145" s="40"/>
    </row>
    <row r="5146" spans="1:8" x14ac:dyDescent="0.25">
      <c r="A5146" s="46" t="str">
        <f t="shared" si="170"/>
        <v>0005581857623555000107</v>
      </c>
      <c r="B5146" s="41" t="s">
        <v>2901</v>
      </c>
      <c r="C5146" s="41" t="s">
        <v>68</v>
      </c>
      <c r="D5146" s="41" t="s">
        <v>7233</v>
      </c>
      <c r="E5146" s="54">
        <v>10712</v>
      </c>
      <c r="F5146" s="42">
        <v>45867.38958333333</v>
      </c>
      <c r="G5146" s="40"/>
      <c r="H5146" s="40"/>
    </row>
    <row r="5147" spans="1:8" x14ac:dyDescent="0.25">
      <c r="A5147" s="46" t="str">
        <f t="shared" si="170"/>
        <v>0002956733296922000147</v>
      </c>
      <c r="B5147" s="41" t="s">
        <v>2929</v>
      </c>
      <c r="C5147" s="41" t="s">
        <v>848</v>
      </c>
      <c r="D5147" s="41" t="s">
        <v>10048</v>
      </c>
      <c r="E5147" s="54">
        <v>610</v>
      </c>
      <c r="F5147" s="42">
        <v>45867.393055555556</v>
      </c>
      <c r="G5147" s="40"/>
      <c r="H5147" s="40"/>
    </row>
    <row r="5148" spans="1:8" x14ac:dyDescent="0.25">
      <c r="A5148" s="46" t="str">
        <f t="shared" si="170"/>
        <v>8774584300497373000110</v>
      </c>
      <c r="B5148" s="41" t="s">
        <v>2932</v>
      </c>
      <c r="C5148" s="41" t="s">
        <v>317</v>
      </c>
      <c r="D5148" s="41" t="s">
        <v>9136</v>
      </c>
      <c r="E5148" s="54">
        <v>312.58</v>
      </c>
      <c r="F5148" s="42">
        <v>45867.401388888888</v>
      </c>
      <c r="G5148" s="40"/>
      <c r="H5148" s="40"/>
    </row>
    <row r="5149" spans="1:8" x14ac:dyDescent="0.25">
      <c r="A5149" s="46" t="str">
        <f t="shared" si="170"/>
        <v>8773501700497373000110</v>
      </c>
      <c r="B5149" s="41" t="s">
        <v>2930</v>
      </c>
      <c r="C5149" s="41" t="s">
        <v>317</v>
      </c>
      <c r="D5149" s="41" t="s">
        <v>9136</v>
      </c>
      <c r="E5149" s="54">
        <v>285.29000000000002</v>
      </c>
      <c r="F5149" s="42">
        <v>45867.591666666667</v>
      </c>
      <c r="G5149" s="40"/>
      <c r="H5149" s="40"/>
    </row>
    <row r="5150" spans="1:8" x14ac:dyDescent="0.25">
      <c r="A5150" s="46" t="str">
        <f t="shared" si="170"/>
        <v>8784594300497373000110</v>
      </c>
      <c r="B5150" s="41" t="s">
        <v>2933</v>
      </c>
      <c r="C5150" s="41" t="s">
        <v>317</v>
      </c>
      <c r="D5150" s="41" t="s">
        <v>9136</v>
      </c>
      <c r="E5150" s="54">
        <v>554.98</v>
      </c>
      <c r="F5150" s="42">
        <v>45867.606944444444</v>
      </c>
      <c r="G5150" s="40"/>
      <c r="H5150" s="40"/>
    </row>
    <row r="5151" spans="1:8" x14ac:dyDescent="0.25">
      <c r="A5151" s="46" t="str">
        <f t="shared" si="170"/>
        <v>0000255168993641001019</v>
      </c>
      <c r="B5151" s="41" t="s">
        <v>3058</v>
      </c>
      <c r="C5151" s="41" t="s">
        <v>3057</v>
      </c>
      <c r="D5151" s="41" t="s">
        <v>3327</v>
      </c>
      <c r="E5151" s="54">
        <v>400</v>
      </c>
      <c r="F5151" s="42">
        <v>45867.606944444444</v>
      </c>
      <c r="G5151" s="40"/>
      <c r="H5151" s="40"/>
    </row>
    <row r="5152" spans="1:8" x14ac:dyDescent="0.25">
      <c r="A5152" s="46" t="str">
        <f t="shared" si="170"/>
        <v>0000106924427002000120</v>
      </c>
      <c r="B5152" s="41" t="s">
        <v>2485</v>
      </c>
      <c r="C5152" s="41" t="s">
        <v>709</v>
      </c>
      <c r="D5152" s="41" t="s">
        <v>9038</v>
      </c>
      <c r="E5152" s="54">
        <v>14511.12</v>
      </c>
      <c r="F5152" s="42">
        <v>45867.607638888891</v>
      </c>
      <c r="G5152" s="40"/>
      <c r="H5152" s="40"/>
    </row>
    <row r="5153" spans="1:8" x14ac:dyDescent="0.25">
      <c r="A5153" s="46" t="str">
        <f t="shared" si="170"/>
        <v>0001041611655267000133</v>
      </c>
      <c r="B5153" s="41" t="s">
        <v>2797</v>
      </c>
      <c r="C5153" s="41" t="s">
        <v>2796</v>
      </c>
      <c r="D5153" s="41" t="s">
        <v>14643</v>
      </c>
      <c r="E5153" s="54">
        <v>90837</v>
      </c>
      <c r="F5153" s="42">
        <v>45867.611805555556</v>
      </c>
      <c r="G5153" s="40"/>
      <c r="H5153" s="40"/>
    </row>
    <row r="5154" spans="1:8" x14ac:dyDescent="0.25">
      <c r="A5154" s="46" t="str">
        <f t="shared" si="170"/>
        <v>8777879100497373000110</v>
      </c>
      <c r="B5154" s="41" t="s">
        <v>2931</v>
      </c>
      <c r="C5154" s="41" t="s">
        <v>317</v>
      </c>
      <c r="D5154" s="41" t="s">
        <v>9136</v>
      </c>
      <c r="E5154" s="54">
        <v>237.98</v>
      </c>
      <c r="F5154" s="42">
        <v>45867.612500000003</v>
      </c>
      <c r="G5154" s="40"/>
      <c r="H5154" s="40"/>
    </row>
    <row r="5155" spans="1:8" x14ac:dyDescent="0.25">
      <c r="A5155" s="46" t="str">
        <f t="shared" si="170"/>
        <v>0002155173442782000192</v>
      </c>
      <c r="B5155" s="41" t="s">
        <v>3061</v>
      </c>
      <c r="C5155" s="41" t="s">
        <v>3060</v>
      </c>
      <c r="D5155" s="41" t="s">
        <v>4023</v>
      </c>
      <c r="E5155" s="54">
        <v>21980.9</v>
      </c>
      <c r="F5155" s="42">
        <v>45867.614583333336</v>
      </c>
      <c r="G5155" s="40"/>
      <c r="H5155" s="40"/>
    </row>
    <row r="5156" spans="1:8" x14ac:dyDescent="0.25">
      <c r="A5156" s="46" t="str">
        <f t="shared" si="170"/>
        <v>PIS 06/2025 Compl.PIS</v>
      </c>
      <c r="B5156" s="41" t="s">
        <v>14644</v>
      </c>
      <c r="C5156" s="41" t="s">
        <v>10540</v>
      </c>
      <c r="D5156" s="41" t="s">
        <v>7556</v>
      </c>
      <c r="E5156" s="54">
        <v>553.61</v>
      </c>
      <c r="F5156" s="42">
        <v>45867.616666666669</v>
      </c>
      <c r="G5156" s="40"/>
      <c r="H5156" s="40"/>
    </row>
    <row r="5157" spans="1:8" x14ac:dyDescent="0.25">
      <c r="A5157" s="46" t="str">
        <f t="shared" ref="A5157:A5220" si="171">B5157&amp;C5157</f>
        <v>0000113340548150000159</v>
      </c>
      <c r="B5157" s="41" t="s">
        <v>2894</v>
      </c>
      <c r="C5157" s="41" t="s">
        <v>509</v>
      </c>
      <c r="D5157" s="41" t="s">
        <v>5051</v>
      </c>
      <c r="E5157" s="54">
        <v>2520</v>
      </c>
      <c r="F5157" s="42">
        <v>45867.617361111108</v>
      </c>
      <c r="G5157" s="40"/>
      <c r="H5157" s="40"/>
    </row>
    <row r="5158" spans="1:8" x14ac:dyDescent="0.25">
      <c r="A5158" s="46" t="str">
        <f t="shared" si="171"/>
        <v>0000987714793051000122</v>
      </c>
      <c r="B5158" s="41" t="s">
        <v>2927</v>
      </c>
      <c r="C5158" s="41" t="s">
        <v>109</v>
      </c>
      <c r="D5158" s="41" t="s">
        <v>9652</v>
      </c>
      <c r="E5158" s="54">
        <v>40750</v>
      </c>
      <c r="F5158" s="42">
        <v>45867.617361111108</v>
      </c>
      <c r="G5158" s="40"/>
      <c r="H5158" s="40"/>
    </row>
    <row r="5159" spans="1:8" x14ac:dyDescent="0.25">
      <c r="A5159" s="46" t="str">
        <f t="shared" si="171"/>
        <v>COFINS 06/2025 Compl.COFINS</v>
      </c>
      <c r="B5159" s="41" t="s">
        <v>14645</v>
      </c>
      <c r="C5159" s="41" t="s">
        <v>10542</v>
      </c>
      <c r="D5159" s="41" t="s">
        <v>7556</v>
      </c>
      <c r="E5159" s="54">
        <v>2549.96</v>
      </c>
      <c r="F5159" s="42">
        <v>45867.618055555555</v>
      </c>
      <c r="G5159" s="40"/>
      <c r="H5159" s="40"/>
    </row>
    <row r="5160" spans="1:8" x14ac:dyDescent="0.25">
      <c r="A5160" s="46" t="str">
        <f t="shared" si="171"/>
        <v>0000153102853446000194</v>
      </c>
      <c r="B5160" s="41" t="s">
        <v>2960</v>
      </c>
      <c r="C5160" s="41" t="s">
        <v>487</v>
      </c>
      <c r="D5160" s="41" t="s">
        <v>6234</v>
      </c>
      <c r="E5160" s="54">
        <v>132502.37</v>
      </c>
      <c r="F5160" s="42">
        <v>45867.626388888886</v>
      </c>
      <c r="G5160" s="40"/>
      <c r="H5160" s="40"/>
    </row>
    <row r="5161" spans="1:8" x14ac:dyDescent="0.25">
      <c r="A5161" s="46" t="str">
        <f t="shared" si="171"/>
        <v>0000071905666393000190</v>
      </c>
      <c r="B5161" s="41" t="s">
        <v>2961</v>
      </c>
      <c r="C5161" s="41" t="s">
        <v>846</v>
      </c>
      <c r="D5161" s="41" t="s">
        <v>9372</v>
      </c>
      <c r="E5161" s="54">
        <v>4618.8900000000003</v>
      </c>
      <c r="F5161" s="42">
        <v>45867.627083333333</v>
      </c>
      <c r="G5161" s="40"/>
      <c r="H5161" s="40"/>
    </row>
    <row r="5162" spans="1:8" x14ac:dyDescent="0.25">
      <c r="A5162" s="46" t="str">
        <f t="shared" si="171"/>
        <v>0002683435791391000437</v>
      </c>
      <c r="B5162" s="41" t="s">
        <v>2973</v>
      </c>
      <c r="C5162" s="41" t="s">
        <v>1430</v>
      </c>
      <c r="D5162" s="41" t="s">
        <v>8411</v>
      </c>
      <c r="E5162" s="54">
        <v>0</v>
      </c>
      <c r="F5162" s="42">
        <v>45867.632638888892</v>
      </c>
      <c r="G5162" s="40"/>
      <c r="H5162" s="40"/>
    </row>
    <row r="5163" spans="1:8" x14ac:dyDescent="0.25">
      <c r="A5163" s="46" t="str">
        <f t="shared" si="171"/>
        <v>00026834 - NC35791391000194</v>
      </c>
      <c r="B5163" s="41" t="s">
        <v>14646</v>
      </c>
      <c r="C5163" s="41" t="s">
        <v>237</v>
      </c>
      <c r="D5163" s="41" t="s">
        <v>8411</v>
      </c>
      <c r="E5163" s="54">
        <v>0</v>
      </c>
      <c r="F5163" s="42">
        <v>45867.640972222223</v>
      </c>
      <c r="G5163" s="40"/>
      <c r="H5163" s="40"/>
    </row>
    <row r="5164" spans="1:8" x14ac:dyDescent="0.25">
      <c r="A5164" s="46" t="str">
        <f t="shared" si="171"/>
        <v>0000031808529788000130</v>
      </c>
      <c r="B5164" s="41" t="s">
        <v>2962</v>
      </c>
      <c r="C5164" s="41" t="s">
        <v>1061</v>
      </c>
      <c r="D5164" s="41" t="s">
        <v>10407</v>
      </c>
      <c r="E5164" s="54">
        <v>231671.56</v>
      </c>
      <c r="F5164" s="42">
        <v>45867.645138888889</v>
      </c>
      <c r="G5164" s="40"/>
      <c r="H5164" s="40"/>
    </row>
    <row r="5165" spans="1:8" x14ac:dyDescent="0.25">
      <c r="A5165" s="46" t="str">
        <f t="shared" si="171"/>
        <v>0001202513590214000107</v>
      </c>
      <c r="B5165" s="41" t="s">
        <v>2248</v>
      </c>
      <c r="C5165" s="41" t="s">
        <v>14647</v>
      </c>
      <c r="D5165" s="41" t="s">
        <v>14648</v>
      </c>
      <c r="E5165" s="54">
        <v>0</v>
      </c>
      <c r="F5165" s="42">
        <v>45867.680555555555</v>
      </c>
      <c r="G5165" s="40"/>
      <c r="H5165" s="40"/>
    </row>
    <row r="5166" spans="1:8" x14ac:dyDescent="0.25">
      <c r="A5166" s="46" t="str">
        <f t="shared" si="171"/>
        <v>0000661203143181000101</v>
      </c>
      <c r="B5166" s="41" t="s">
        <v>2890</v>
      </c>
      <c r="C5166" s="41" t="s">
        <v>415</v>
      </c>
      <c r="D5166" s="41" t="s">
        <v>10819</v>
      </c>
      <c r="E5166" s="54">
        <v>189069.99</v>
      </c>
      <c r="F5166" s="42">
        <v>45867.686111111114</v>
      </c>
      <c r="G5166" s="40"/>
      <c r="H5166" s="40"/>
    </row>
    <row r="5167" spans="1:8" x14ac:dyDescent="0.25">
      <c r="A5167" s="46" t="str">
        <f t="shared" si="171"/>
        <v>00006612 - NC03143181000101</v>
      </c>
      <c r="B5167" s="41" t="s">
        <v>14649</v>
      </c>
      <c r="C5167" s="41" t="s">
        <v>415</v>
      </c>
      <c r="D5167" s="41" t="s">
        <v>10819</v>
      </c>
      <c r="E5167" s="54">
        <v>-4356.1099999999997</v>
      </c>
      <c r="F5167" s="42">
        <v>45867.7</v>
      </c>
      <c r="G5167" s="40"/>
      <c r="H5167" s="40"/>
    </row>
    <row r="5168" spans="1:8" x14ac:dyDescent="0.25">
      <c r="A5168" s="46" t="str">
        <f t="shared" si="171"/>
        <v>02028-3025040045SELFBOOKING</v>
      </c>
      <c r="B5168" s="41" t="s">
        <v>14650</v>
      </c>
      <c r="C5168" s="41" t="s">
        <v>12603</v>
      </c>
      <c r="D5168" s="41" t="s">
        <v>12604</v>
      </c>
      <c r="E5168" s="54">
        <v>3284.27</v>
      </c>
      <c r="F5168" s="42">
        <v>45868.041666666664</v>
      </c>
      <c r="G5168" s="40"/>
      <c r="H5168" s="40"/>
    </row>
    <row r="5169" spans="1:8" x14ac:dyDescent="0.25">
      <c r="A5169" s="46" t="str">
        <f t="shared" si="171"/>
        <v>1365-3025040110SELFBOOKING</v>
      </c>
      <c r="B5169" s="41" t="s">
        <v>14651</v>
      </c>
      <c r="C5169" s="41" t="s">
        <v>12603</v>
      </c>
      <c r="D5169" s="41" t="s">
        <v>12604</v>
      </c>
      <c r="E5169" s="54">
        <v>2586.61</v>
      </c>
      <c r="F5169" s="42">
        <v>45868.042361111111</v>
      </c>
      <c r="G5169" s="40"/>
      <c r="H5169" s="40"/>
    </row>
    <row r="5170" spans="1:8" x14ac:dyDescent="0.25">
      <c r="A5170" s="46" t="str">
        <f t="shared" si="171"/>
        <v>1265-3025040124SELFBOOKING</v>
      </c>
      <c r="B5170" s="41" t="s">
        <v>14652</v>
      </c>
      <c r="C5170" s="41" t="s">
        <v>12603</v>
      </c>
      <c r="D5170" s="41" t="s">
        <v>12604</v>
      </c>
      <c r="E5170" s="54">
        <v>3326.9</v>
      </c>
      <c r="F5170" s="42">
        <v>45868.042361111111</v>
      </c>
      <c r="G5170" s="40"/>
      <c r="H5170" s="40"/>
    </row>
    <row r="5171" spans="1:8" x14ac:dyDescent="0.25">
      <c r="A5171" s="46" t="str">
        <f t="shared" si="171"/>
        <v>1857-3025040138SELFBOOKING</v>
      </c>
      <c r="B5171" s="41" t="s">
        <v>14653</v>
      </c>
      <c r="C5171" s="41" t="s">
        <v>12603</v>
      </c>
      <c r="D5171" s="41" t="s">
        <v>12604</v>
      </c>
      <c r="E5171" s="54">
        <v>777.26</v>
      </c>
      <c r="F5171" s="42">
        <v>45868.042361111111</v>
      </c>
      <c r="G5171" s="40"/>
      <c r="H5171" s="40"/>
    </row>
    <row r="5172" spans="1:8" x14ac:dyDescent="0.25">
      <c r="A5172" s="46" t="str">
        <f t="shared" si="171"/>
        <v>1562-3025040152SELFBOOKING</v>
      </c>
      <c r="B5172" s="41" t="s">
        <v>14654</v>
      </c>
      <c r="C5172" s="41" t="s">
        <v>12603</v>
      </c>
      <c r="D5172" s="41" t="s">
        <v>12604</v>
      </c>
      <c r="E5172" s="54">
        <v>2203.9699999999998</v>
      </c>
      <c r="F5172" s="42">
        <v>45868.042361111111</v>
      </c>
      <c r="G5172" s="40"/>
      <c r="H5172" s="40"/>
    </row>
    <row r="5173" spans="1:8" x14ac:dyDescent="0.25">
      <c r="A5173" s="46" t="str">
        <f t="shared" si="171"/>
        <v>918-3025040203SELFBOOKING</v>
      </c>
      <c r="B5173" s="41" t="s">
        <v>14655</v>
      </c>
      <c r="C5173" s="41" t="s">
        <v>12603</v>
      </c>
      <c r="D5173" s="41" t="s">
        <v>12604</v>
      </c>
      <c r="E5173" s="54">
        <v>1378.62</v>
      </c>
      <c r="F5173" s="42">
        <v>45868.043055555558</v>
      </c>
      <c r="G5173" s="40"/>
      <c r="H5173" s="40"/>
    </row>
    <row r="5174" spans="1:8" x14ac:dyDescent="0.25">
      <c r="A5174" s="46" t="str">
        <f t="shared" si="171"/>
        <v>1335-3025040215SELFBOOKING</v>
      </c>
      <c r="B5174" s="41" t="s">
        <v>14656</v>
      </c>
      <c r="C5174" s="41" t="s">
        <v>12603</v>
      </c>
      <c r="D5174" s="41" t="s">
        <v>12604</v>
      </c>
      <c r="E5174" s="54">
        <v>2700.03</v>
      </c>
      <c r="F5174" s="42">
        <v>45868.043055555558</v>
      </c>
      <c r="G5174" s="40"/>
      <c r="H5174" s="40"/>
    </row>
    <row r="5175" spans="1:8" x14ac:dyDescent="0.25">
      <c r="A5175" s="46" t="str">
        <f t="shared" si="171"/>
        <v>1476-3025040227SELFBOOKING</v>
      </c>
      <c r="B5175" s="41" t="s">
        <v>14657</v>
      </c>
      <c r="C5175" s="41" t="s">
        <v>12603</v>
      </c>
      <c r="D5175" s="41" t="s">
        <v>12604</v>
      </c>
      <c r="E5175" s="54">
        <v>777.26</v>
      </c>
      <c r="F5175" s="42">
        <v>45868.043055555558</v>
      </c>
      <c r="G5175" s="40"/>
      <c r="H5175" s="40"/>
    </row>
    <row r="5176" spans="1:8" x14ac:dyDescent="0.25">
      <c r="A5176" s="46" t="str">
        <f t="shared" si="171"/>
        <v>2225-3025040236SELFBOOKING</v>
      </c>
      <c r="B5176" s="41" t="s">
        <v>14658</v>
      </c>
      <c r="C5176" s="41" t="s">
        <v>12603</v>
      </c>
      <c r="D5176" s="41" t="s">
        <v>12604</v>
      </c>
      <c r="E5176" s="54">
        <v>2398.77</v>
      </c>
      <c r="F5176" s="42">
        <v>45868.043055555558</v>
      </c>
      <c r="G5176" s="40"/>
      <c r="H5176" s="40"/>
    </row>
    <row r="5177" spans="1:8" x14ac:dyDescent="0.25">
      <c r="A5177" s="46" t="str">
        <f t="shared" si="171"/>
        <v>1532-3025040246SELFBOOKING</v>
      </c>
      <c r="B5177" s="41" t="s">
        <v>14659</v>
      </c>
      <c r="C5177" s="41" t="s">
        <v>12603</v>
      </c>
      <c r="D5177" s="41" t="s">
        <v>12604</v>
      </c>
      <c r="E5177" s="54">
        <v>777.26</v>
      </c>
      <c r="F5177" s="42">
        <v>45868.043055555558</v>
      </c>
      <c r="G5177" s="40"/>
      <c r="H5177" s="40"/>
    </row>
    <row r="5178" spans="1:8" x14ac:dyDescent="0.25">
      <c r="A5178" s="46" t="str">
        <f t="shared" si="171"/>
        <v>1761-3025040254SELFBOOKING</v>
      </c>
      <c r="B5178" s="41" t="s">
        <v>14660</v>
      </c>
      <c r="C5178" s="41" t="s">
        <v>12603</v>
      </c>
      <c r="D5178" s="41" t="s">
        <v>12604</v>
      </c>
      <c r="E5178" s="54">
        <v>777.26</v>
      </c>
      <c r="F5178" s="42">
        <v>45868.043055555558</v>
      </c>
      <c r="G5178" s="40"/>
      <c r="H5178" s="40"/>
    </row>
    <row r="5179" spans="1:8" x14ac:dyDescent="0.25">
      <c r="A5179" s="46" t="str">
        <f t="shared" si="171"/>
        <v>2065-3025040303SELFBOOKING</v>
      </c>
      <c r="B5179" s="41" t="s">
        <v>14661</v>
      </c>
      <c r="C5179" s="41" t="s">
        <v>12603</v>
      </c>
      <c r="D5179" s="41" t="s">
        <v>12604</v>
      </c>
      <c r="E5179" s="54">
        <v>777.26</v>
      </c>
      <c r="F5179" s="42">
        <v>45868.043749999997</v>
      </c>
      <c r="G5179" s="40"/>
      <c r="H5179" s="40"/>
    </row>
    <row r="5180" spans="1:8" x14ac:dyDescent="0.25">
      <c r="A5180" s="46" t="str">
        <f t="shared" si="171"/>
        <v>1280-3025040311SELFBOOKING</v>
      </c>
      <c r="B5180" s="41" t="s">
        <v>14662</v>
      </c>
      <c r="C5180" s="41" t="s">
        <v>12603</v>
      </c>
      <c r="D5180" s="41" t="s">
        <v>12604</v>
      </c>
      <c r="E5180" s="54">
        <v>951.62</v>
      </c>
      <c r="F5180" s="42">
        <v>45868.043749999997</v>
      </c>
      <c r="G5180" s="40"/>
      <c r="H5180" s="40"/>
    </row>
    <row r="5181" spans="1:8" x14ac:dyDescent="0.25">
      <c r="A5181" s="46" t="str">
        <f t="shared" si="171"/>
        <v>1446-3025040322SELFBOOKING</v>
      </c>
      <c r="B5181" s="41" t="s">
        <v>14663</v>
      </c>
      <c r="C5181" s="41" t="s">
        <v>12603</v>
      </c>
      <c r="D5181" s="41" t="s">
        <v>12604</v>
      </c>
      <c r="E5181" s="54">
        <v>2896.02</v>
      </c>
      <c r="F5181" s="42">
        <v>45868.043749999997</v>
      </c>
      <c r="G5181" s="40"/>
      <c r="H5181" s="40"/>
    </row>
    <row r="5182" spans="1:8" x14ac:dyDescent="0.25">
      <c r="A5182" s="46" t="str">
        <f t="shared" si="171"/>
        <v>2319-3025040334SELFBOOKING</v>
      </c>
      <c r="B5182" s="41" t="s">
        <v>14664</v>
      </c>
      <c r="C5182" s="41" t="s">
        <v>12603</v>
      </c>
      <c r="D5182" s="41" t="s">
        <v>12604</v>
      </c>
      <c r="E5182" s="54">
        <v>802.64</v>
      </c>
      <c r="F5182" s="42">
        <v>45868.043749999997</v>
      </c>
      <c r="G5182" s="40"/>
      <c r="H5182" s="40"/>
    </row>
    <row r="5183" spans="1:8" x14ac:dyDescent="0.25">
      <c r="A5183" s="46" t="str">
        <f t="shared" si="171"/>
        <v>1569-3025040343SELFBOOKING</v>
      </c>
      <c r="B5183" s="41" t="s">
        <v>14665</v>
      </c>
      <c r="C5183" s="41" t="s">
        <v>12603</v>
      </c>
      <c r="D5183" s="41" t="s">
        <v>12604</v>
      </c>
      <c r="E5183" s="54">
        <v>802.64</v>
      </c>
      <c r="F5183" s="42">
        <v>45868.043749999997</v>
      </c>
      <c r="G5183" s="40"/>
      <c r="H5183" s="40"/>
    </row>
    <row r="5184" spans="1:8" x14ac:dyDescent="0.25">
      <c r="A5184" s="46" t="str">
        <f t="shared" si="171"/>
        <v>2298-3025040353SELFBOOKING</v>
      </c>
      <c r="B5184" s="41" t="s">
        <v>14666</v>
      </c>
      <c r="C5184" s="41" t="s">
        <v>12603</v>
      </c>
      <c r="D5184" s="41" t="s">
        <v>12604</v>
      </c>
      <c r="E5184" s="54">
        <v>802.64</v>
      </c>
      <c r="F5184" s="42">
        <v>45868.043749999997</v>
      </c>
      <c r="G5184" s="40"/>
      <c r="H5184" s="40"/>
    </row>
    <row r="5185" spans="1:8" x14ac:dyDescent="0.25">
      <c r="A5185" s="46" t="str">
        <f t="shared" si="171"/>
        <v>2362-3025040402SELFBOOKING</v>
      </c>
      <c r="B5185" s="41" t="s">
        <v>14667</v>
      </c>
      <c r="C5185" s="41" t="s">
        <v>12603</v>
      </c>
      <c r="D5185" s="41" t="s">
        <v>12604</v>
      </c>
      <c r="E5185" s="54">
        <v>802.64</v>
      </c>
      <c r="F5185" s="42">
        <v>45868.044444444444</v>
      </c>
      <c r="G5185" s="40"/>
      <c r="H5185" s="40"/>
    </row>
    <row r="5186" spans="1:8" x14ac:dyDescent="0.25">
      <c r="A5186" s="46" t="str">
        <f t="shared" si="171"/>
        <v>2357-3025040411SELFBOOKING</v>
      </c>
      <c r="B5186" s="41" t="s">
        <v>14668</v>
      </c>
      <c r="C5186" s="41" t="s">
        <v>12603</v>
      </c>
      <c r="D5186" s="41" t="s">
        <v>12604</v>
      </c>
      <c r="E5186" s="54">
        <v>802.64</v>
      </c>
      <c r="F5186" s="42">
        <v>45868.044444444444</v>
      </c>
      <c r="G5186" s="40"/>
      <c r="H5186" s="40"/>
    </row>
    <row r="5187" spans="1:8" x14ac:dyDescent="0.25">
      <c r="A5187" s="46" t="str">
        <f t="shared" si="171"/>
        <v>1893-3025040419SELFBOOKING</v>
      </c>
      <c r="B5187" s="41" t="s">
        <v>14669</v>
      </c>
      <c r="C5187" s="41" t="s">
        <v>12603</v>
      </c>
      <c r="D5187" s="41" t="s">
        <v>12604</v>
      </c>
      <c r="E5187" s="54">
        <v>802.64</v>
      </c>
      <c r="F5187" s="42">
        <v>45868.044444444444</v>
      </c>
      <c r="G5187" s="40"/>
      <c r="H5187" s="40"/>
    </row>
    <row r="5188" spans="1:8" x14ac:dyDescent="0.25">
      <c r="A5188" s="46" t="str">
        <f t="shared" si="171"/>
        <v>1548-3025040427SELFBOOKING</v>
      </c>
      <c r="B5188" s="41" t="s">
        <v>14670</v>
      </c>
      <c r="C5188" s="41" t="s">
        <v>12603</v>
      </c>
      <c r="D5188" s="41" t="s">
        <v>12604</v>
      </c>
      <c r="E5188" s="54">
        <v>949.7</v>
      </c>
      <c r="F5188" s="42">
        <v>45868.044444444444</v>
      </c>
      <c r="G5188" s="40"/>
      <c r="H5188" s="40"/>
    </row>
    <row r="5189" spans="1:8" x14ac:dyDescent="0.25">
      <c r="A5189" s="46" t="str">
        <f t="shared" si="171"/>
        <v>551-3025040443SELFBOOKING</v>
      </c>
      <c r="B5189" s="41" t="s">
        <v>14671</v>
      </c>
      <c r="C5189" s="41" t="s">
        <v>12603</v>
      </c>
      <c r="D5189" s="41" t="s">
        <v>12604</v>
      </c>
      <c r="E5189" s="54">
        <v>649.95000000000005</v>
      </c>
      <c r="F5189" s="42">
        <v>45868.044444444444</v>
      </c>
      <c r="G5189" s="40"/>
      <c r="H5189" s="40"/>
    </row>
    <row r="5190" spans="1:8" x14ac:dyDescent="0.25">
      <c r="A5190" s="46" t="str">
        <f t="shared" si="171"/>
        <v>ADTO#000057880989</v>
      </c>
      <c r="B5190" s="41" t="s">
        <v>14672</v>
      </c>
      <c r="C5190" s="41"/>
      <c r="D5190" s="41" t="s">
        <v>14673</v>
      </c>
      <c r="E5190" s="54">
        <v>555</v>
      </c>
      <c r="F5190" s="42">
        <v>45868.349305555559</v>
      </c>
      <c r="G5190" s="40"/>
      <c r="H5190" s="40"/>
    </row>
    <row r="5191" spans="1:8" x14ac:dyDescent="0.25">
      <c r="A5191" s="46" t="str">
        <f t="shared" si="171"/>
        <v>ADTO#000057880993</v>
      </c>
      <c r="B5191" s="41" t="s">
        <v>14674</v>
      </c>
      <c r="C5191" s="41"/>
      <c r="D5191" s="41" t="s">
        <v>14675</v>
      </c>
      <c r="E5191" s="54">
        <v>555</v>
      </c>
      <c r="F5191" s="42">
        <v>45868.349305555559</v>
      </c>
      <c r="G5191" s="40"/>
      <c r="H5191" s="40"/>
    </row>
    <row r="5192" spans="1:8" x14ac:dyDescent="0.25">
      <c r="A5192" s="46" t="str">
        <f t="shared" si="171"/>
        <v>ADTO#000059014246</v>
      </c>
      <c r="B5192" s="41" t="s">
        <v>14676</v>
      </c>
      <c r="C5192" s="41"/>
      <c r="D5192" s="41" t="s">
        <v>14677</v>
      </c>
      <c r="E5192" s="54">
        <v>555</v>
      </c>
      <c r="F5192" s="42">
        <v>45868.349305555559</v>
      </c>
      <c r="G5192" s="40"/>
      <c r="H5192" s="40"/>
    </row>
    <row r="5193" spans="1:8" x14ac:dyDescent="0.25">
      <c r="A5193" s="46" t="str">
        <f t="shared" si="171"/>
        <v>ADTO#000059014746</v>
      </c>
      <c r="B5193" s="41" t="s">
        <v>14678</v>
      </c>
      <c r="C5193" s="41"/>
      <c r="D5193" s="41" t="s">
        <v>14679</v>
      </c>
      <c r="E5193" s="54">
        <v>185</v>
      </c>
      <c r="F5193" s="42">
        <v>45868.349305555559</v>
      </c>
      <c r="G5193" s="40"/>
      <c r="H5193" s="40"/>
    </row>
    <row r="5194" spans="1:8" x14ac:dyDescent="0.25">
      <c r="A5194" s="46" t="str">
        <f t="shared" si="171"/>
        <v>0000507802854976000157</v>
      </c>
      <c r="B5194" s="41" t="s">
        <v>2947</v>
      </c>
      <c r="C5194" s="41" t="s">
        <v>756</v>
      </c>
      <c r="D5194" s="41" t="s">
        <v>7341</v>
      </c>
      <c r="E5194" s="54">
        <v>896</v>
      </c>
      <c r="F5194" s="42">
        <v>45868.393750000003</v>
      </c>
      <c r="G5194" s="40"/>
      <c r="H5194" s="40"/>
    </row>
    <row r="5195" spans="1:8" x14ac:dyDescent="0.25">
      <c r="A5195" s="46" t="str">
        <f t="shared" si="171"/>
        <v>0000000856174421000193</v>
      </c>
      <c r="B5195" s="41" t="s">
        <v>14680</v>
      </c>
      <c r="C5195" s="41" t="s">
        <v>14681</v>
      </c>
      <c r="D5195" s="41" t="s">
        <v>14682</v>
      </c>
      <c r="E5195" s="54">
        <v>11780</v>
      </c>
      <c r="F5195" s="42">
        <v>45868.402083333334</v>
      </c>
      <c r="G5195" s="40"/>
      <c r="H5195" s="40"/>
    </row>
    <row r="5196" spans="1:8" x14ac:dyDescent="0.25">
      <c r="A5196" s="46" t="str">
        <f t="shared" si="171"/>
        <v>0000890406214736000149</v>
      </c>
      <c r="B5196" s="41" t="s">
        <v>744</v>
      </c>
      <c r="C5196" s="41" t="s">
        <v>407</v>
      </c>
      <c r="D5196" s="41" t="s">
        <v>8178</v>
      </c>
      <c r="E5196" s="54">
        <v>70922.880000000005</v>
      </c>
      <c r="F5196" s="42">
        <v>45868.413194444445</v>
      </c>
      <c r="G5196" s="40"/>
      <c r="H5196" s="40"/>
    </row>
    <row r="5197" spans="1:8" x14ac:dyDescent="0.25">
      <c r="A5197" s="46" t="str">
        <f t="shared" si="171"/>
        <v>00282295R60840055000131</v>
      </c>
      <c r="B5197" s="41" t="s">
        <v>14683</v>
      </c>
      <c r="C5197" s="41" t="s">
        <v>14684</v>
      </c>
      <c r="D5197" s="41" t="s">
        <v>5711</v>
      </c>
      <c r="E5197" s="54">
        <v>67.930000000000007</v>
      </c>
      <c r="F5197" s="42">
        <v>45868.421527777777</v>
      </c>
      <c r="G5197" s="40"/>
      <c r="H5197" s="40"/>
    </row>
    <row r="5198" spans="1:8" x14ac:dyDescent="0.25">
      <c r="A5198" s="46" t="str">
        <f t="shared" si="171"/>
        <v>0006611303143181000101</v>
      </c>
      <c r="B5198" s="41" t="s">
        <v>2888</v>
      </c>
      <c r="C5198" s="41" t="s">
        <v>415</v>
      </c>
      <c r="D5198" s="41" t="s">
        <v>10819</v>
      </c>
      <c r="E5198" s="54">
        <v>79634.880000000005</v>
      </c>
      <c r="F5198" s="42">
        <v>45868.424305555556</v>
      </c>
      <c r="G5198" s="40"/>
      <c r="H5198" s="40"/>
    </row>
    <row r="5199" spans="1:8" x14ac:dyDescent="0.25">
      <c r="A5199" s="46" t="str">
        <f t="shared" si="171"/>
        <v>00066113 - NC03143181000101</v>
      </c>
      <c r="B5199" s="41" t="s">
        <v>14685</v>
      </c>
      <c r="C5199" s="41" t="s">
        <v>415</v>
      </c>
      <c r="D5199" s="41" t="s">
        <v>10819</v>
      </c>
      <c r="E5199" s="54">
        <v>-1273.01</v>
      </c>
      <c r="F5199" s="42">
        <v>45868.430555555555</v>
      </c>
      <c r="G5199" s="40"/>
      <c r="H5199" s="40"/>
    </row>
    <row r="5200" spans="1:8" x14ac:dyDescent="0.25">
      <c r="A5200" s="46" t="str">
        <f t="shared" si="171"/>
        <v>0000890306214736000149</v>
      </c>
      <c r="B5200" s="41" t="s">
        <v>2864</v>
      </c>
      <c r="C5200" s="41" t="s">
        <v>407</v>
      </c>
      <c r="D5200" s="41" t="s">
        <v>8178</v>
      </c>
      <c r="E5200" s="54">
        <v>133415.15</v>
      </c>
      <c r="F5200" s="42">
        <v>45868.447916666664</v>
      </c>
      <c r="G5200" s="40"/>
      <c r="H5200" s="40"/>
    </row>
    <row r="5201" spans="1:8" x14ac:dyDescent="0.25">
      <c r="A5201" s="46" t="str">
        <f t="shared" si="171"/>
        <v>00008903 - NC06214736000149</v>
      </c>
      <c r="B5201" s="41" t="s">
        <v>14686</v>
      </c>
      <c r="C5201" s="41" t="s">
        <v>407</v>
      </c>
      <c r="D5201" s="41" t="s">
        <v>8178</v>
      </c>
      <c r="E5201" s="54">
        <v>-5763.82</v>
      </c>
      <c r="F5201" s="42">
        <v>45868.45</v>
      </c>
      <c r="G5201" s="40"/>
      <c r="H5201" s="40"/>
    </row>
    <row r="5202" spans="1:8" x14ac:dyDescent="0.25">
      <c r="A5202" s="46" t="str">
        <f t="shared" si="171"/>
        <v>0000890706214736000149</v>
      </c>
      <c r="B5202" s="41" t="s">
        <v>2869</v>
      </c>
      <c r="C5202" s="41" t="s">
        <v>407</v>
      </c>
      <c r="D5202" s="41" t="s">
        <v>8178</v>
      </c>
      <c r="E5202" s="54">
        <v>0</v>
      </c>
      <c r="F5202" s="42">
        <v>45868.472916666666</v>
      </c>
      <c r="G5202" s="40"/>
      <c r="H5202" s="40"/>
    </row>
    <row r="5203" spans="1:8" x14ac:dyDescent="0.25">
      <c r="A5203" s="46" t="str">
        <f t="shared" si="171"/>
        <v>0199662407522669000192</v>
      </c>
      <c r="B5203" s="41" t="s">
        <v>3014</v>
      </c>
      <c r="C5203" s="41" t="s">
        <v>894</v>
      </c>
      <c r="D5203" s="41" t="s">
        <v>7764</v>
      </c>
      <c r="E5203" s="54">
        <v>48765.8</v>
      </c>
      <c r="F5203" s="42">
        <v>45868.482638888891</v>
      </c>
      <c r="G5203" s="40"/>
      <c r="H5203" s="40"/>
    </row>
    <row r="5204" spans="1:8" x14ac:dyDescent="0.25">
      <c r="A5204" s="46" t="str">
        <f t="shared" si="171"/>
        <v>0000544200103867000172</v>
      </c>
      <c r="B5204" s="41" t="s">
        <v>14687</v>
      </c>
      <c r="C5204" s="41" t="s">
        <v>852</v>
      </c>
      <c r="D5204" s="41" t="s">
        <v>7030</v>
      </c>
      <c r="E5204" s="54">
        <v>89268.28</v>
      </c>
      <c r="F5204" s="42">
        <v>45868.563888888886</v>
      </c>
      <c r="G5204" s="40"/>
      <c r="H5204" s="40"/>
    </row>
    <row r="5205" spans="1:8" x14ac:dyDescent="0.25">
      <c r="A5205" s="46" t="str">
        <f t="shared" si="171"/>
        <v>0000068011663706000150</v>
      </c>
      <c r="B5205" s="41" t="s">
        <v>2963</v>
      </c>
      <c r="C5205" s="41" t="s">
        <v>797</v>
      </c>
      <c r="D5205" s="41" t="s">
        <v>8620</v>
      </c>
      <c r="E5205" s="54">
        <v>40402.589999999997</v>
      </c>
      <c r="F5205" s="42">
        <v>45868.574305555558</v>
      </c>
      <c r="G5205" s="40"/>
      <c r="H5205" s="40"/>
    </row>
    <row r="5206" spans="1:8" x14ac:dyDescent="0.25">
      <c r="A5206" s="46" t="str">
        <f t="shared" si="171"/>
        <v xml:space="preserve">0064623464601925000502  </v>
      </c>
      <c r="B5206" s="41" t="s">
        <v>3003</v>
      </c>
      <c r="C5206" s="41" t="s">
        <v>1695</v>
      </c>
      <c r="D5206" s="41" t="s">
        <v>10411</v>
      </c>
      <c r="E5206" s="54">
        <v>1218.17</v>
      </c>
      <c r="F5206" s="42">
        <v>45868.614583333336</v>
      </c>
      <c r="G5206" s="40"/>
      <c r="H5206" s="40"/>
    </row>
    <row r="5207" spans="1:8" x14ac:dyDescent="0.25">
      <c r="A5207" s="46" t="str">
        <f t="shared" si="171"/>
        <v>0002684235791391000437</v>
      </c>
      <c r="B5207" s="41" t="s">
        <v>3006</v>
      </c>
      <c r="C5207" s="41" t="s">
        <v>1430</v>
      </c>
      <c r="D5207" s="41" t="s">
        <v>8411</v>
      </c>
      <c r="E5207" s="54">
        <v>87356.46</v>
      </c>
      <c r="F5207" s="42">
        <v>45868.618750000001</v>
      </c>
      <c r="G5207" s="40"/>
      <c r="H5207" s="40"/>
    </row>
    <row r="5208" spans="1:8" x14ac:dyDescent="0.25">
      <c r="A5208" s="46" t="str">
        <f t="shared" si="171"/>
        <v>00026842 - NC35791391000194</v>
      </c>
      <c r="B5208" s="41" t="s">
        <v>14688</v>
      </c>
      <c r="C5208" s="41" t="s">
        <v>237</v>
      </c>
      <c r="D5208" s="41" t="s">
        <v>8411</v>
      </c>
      <c r="E5208" s="54">
        <v>-8735.65</v>
      </c>
      <c r="F5208" s="42">
        <v>45868.622916666667</v>
      </c>
      <c r="G5208" s="40"/>
      <c r="H5208" s="40"/>
    </row>
    <row r="5209" spans="1:8" x14ac:dyDescent="0.25">
      <c r="A5209" s="46" t="str">
        <f t="shared" si="171"/>
        <v>0002684335791391000437</v>
      </c>
      <c r="B5209" s="41" t="s">
        <v>3008</v>
      </c>
      <c r="C5209" s="41" t="s">
        <v>1430</v>
      </c>
      <c r="D5209" s="41" t="s">
        <v>8411</v>
      </c>
      <c r="E5209" s="54">
        <v>69771.72</v>
      </c>
      <c r="F5209" s="42">
        <v>45868.629861111112</v>
      </c>
      <c r="G5209" s="40"/>
      <c r="H5209" s="40"/>
    </row>
    <row r="5210" spans="1:8" x14ac:dyDescent="0.25">
      <c r="A5210" s="46" t="str">
        <f t="shared" si="171"/>
        <v>0002281700735293000155</v>
      </c>
      <c r="B5210" s="41" t="s">
        <v>3005</v>
      </c>
      <c r="C5210" s="41" t="s">
        <v>850</v>
      </c>
      <c r="D5210" s="41" t="s">
        <v>10643</v>
      </c>
      <c r="E5210" s="54">
        <v>360</v>
      </c>
      <c r="F5210" s="42">
        <v>45868.631249999999</v>
      </c>
      <c r="G5210" s="40"/>
      <c r="H5210" s="40"/>
    </row>
    <row r="5211" spans="1:8" x14ac:dyDescent="0.25">
      <c r="A5211" s="46" t="str">
        <f t="shared" si="171"/>
        <v>00026843 - NC35791391000194</v>
      </c>
      <c r="B5211" s="41" t="s">
        <v>14689</v>
      </c>
      <c r="C5211" s="41" t="s">
        <v>237</v>
      </c>
      <c r="D5211" s="41" t="s">
        <v>8411</v>
      </c>
      <c r="E5211" s="54">
        <v>-6977.17</v>
      </c>
      <c r="F5211" s="42">
        <v>45868.631944444445</v>
      </c>
      <c r="G5211" s="40"/>
      <c r="H5211" s="40"/>
    </row>
    <row r="5212" spans="1:8" x14ac:dyDescent="0.25">
      <c r="A5212" s="46" t="str">
        <f t="shared" si="171"/>
        <v>0002684435791391000437</v>
      </c>
      <c r="B5212" s="41" t="s">
        <v>3010</v>
      </c>
      <c r="C5212" s="41" t="s">
        <v>1430</v>
      </c>
      <c r="D5212" s="41" t="s">
        <v>8411</v>
      </c>
      <c r="E5212" s="54">
        <v>907599.6</v>
      </c>
      <c r="F5212" s="42">
        <v>45868.635416666664</v>
      </c>
      <c r="G5212" s="40"/>
      <c r="H5212" s="40"/>
    </row>
    <row r="5213" spans="1:8" x14ac:dyDescent="0.25">
      <c r="A5213" s="46" t="str">
        <f t="shared" si="171"/>
        <v>0000661103143181000101</v>
      </c>
      <c r="B5213" s="41" t="s">
        <v>2887</v>
      </c>
      <c r="C5213" s="41" t="s">
        <v>415</v>
      </c>
      <c r="D5213" s="41" t="s">
        <v>10819</v>
      </c>
      <c r="E5213" s="54">
        <v>63511.41</v>
      </c>
      <c r="F5213" s="42">
        <v>45868.635416666664</v>
      </c>
      <c r="G5213" s="40"/>
      <c r="H5213" s="40"/>
    </row>
    <row r="5214" spans="1:8" x14ac:dyDescent="0.25">
      <c r="A5214" s="46" t="str">
        <f t="shared" si="171"/>
        <v>00006611 - NC03143181000101</v>
      </c>
      <c r="B5214" s="41" t="s">
        <v>14690</v>
      </c>
      <c r="C5214" s="41" t="s">
        <v>415</v>
      </c>
      <c r="D5214" s="41" t="s">
        <v>10819</v>
      </c>
      <c r="E5214" s="54">
        <v>-1918.15</v>
      </c>
      <c r="F5214" s="42">
        <v>45868.63958333333</v>
      </c>
      <c r="G5214" s="40"/>
      <c r="H5214" s="40"/>
    </row>
    <row r="5215" spans="1:8" x14ac:dyDescent="0.25">
      <c r="A5215" s="46" t="str">
        <f t="shared" si="171"/>
        <v>0079522834028316000294</v>
      </c>
      <c r="B5215" s="41" t="s">
        <v>2996</v>
      </c>
      <c r="C5215" s="41" t="s">
        <v>458</v>
      </c>
      <c r="D5215" s="41" t="s">
        <v>5248</v>
      </c>
      <c r="E5215" s="54">
        <v>11247.31</v>
      </c>
      <c r="F5215" s="42">
        <v>45868.640277777777</v>
      </c>
      <c r="G5215" s="40"/>
      <c r="H5215" s="40"/>
    </row>
    <row r="5216" spans="1:8" x14ac:dyDescent="0.25">
      <c r="A5216" s="46" t="str">
        <f t="shared" si="171"/>
        <v>00026844 - NC35791391000194</v>
      </c>
      <c r="B5216" s="41" t="s">
        <v>14691</v>
      </c>
      <c r="C5216" s="41" t="s">
        <v>237</v>
      </c>
      <c r="D5216" s="41" t="s">
        <v>8411</v>
      </c>
      <c r="E5216" s="54">
        <v>-90759.96</v>
      </c>
      <c r="F5216" s="42">
        <v>45868.640277777777</v>
      </c>
      <c r="G5216" s="40"/>
      <c r="H5216" s="40"/>
    </row>
    <row r="5217" spans="1:8" x14ac:dyDescent="0.25">
      <c r="A5217" s="46" t="str">
        <f t="shared" si="171"/>
        <v>0002684535791391000437</v>
      </c>
      <c r="B5217" s="41" t="s">
        <v>3012</v>
      </c>
      <c r="C5217" s="41" t="s">
        <v>1430</v>
      </c>
      <c r="D5217" s="41" t="s">
        <v>8411</v>
      </c>
      <c r="E5217" s="54">
        <v>69771.72</v>
      </c>
      <c r="F5217" s="42">
        <v>45868.645138888889</v>
      </c>
      <c r="G5217" s="40"/>
      <c r="H5217" s="40"/>
    </row>
    <row r="5218" spans="1:8" x14ac:dyDescent="0.25">
      <c r="A5218" s="46" t="str">
        <f t="shared" si="171"/>
        <v>00026845 - NC35791391000194</v>
      </c>
      <c r="B5218" s="41" t="s">
        <v>14692</v>
      </c>
      <c r="C5218" s="41" t="s">
        <v>237</v>
      </c>
      <c r="D5218" s="41" t="s">
        <v>8411</v>
      </c>
      <c r="E5218" s="54">
        <v>-6977.17</v>
      </c>
      <c r="F5218" s="42">
        <v>45868.647916666669</v>
      </c>
      <c r="G5218" s="40"/>
      <c r="H5218" s="40"/>
    </row>
    <row r="5219" spans="1:8" x14ac:dyDescent="0.25">
      <c r="A5219" s="46" t="str">
        <f t="shared" si="171"/>
        <v>0000890506214736000149</v>
      </c>
      <c r="B5219" s="41" t="s">
        <v>745</v>
      </c>
      <c r="C5219" s="41" t="s">
        <v>407</v>
      </c>
      <c r="D5219" s="41" t="s">
        <v>8178</v>
      </c>
      <c r="E5219" s="54">
        <v>304605.84000000003</v>
      </c>
      <c r="F5219" s="42">
        <v>45868.654166666667</v>
      </c>
      <c r="G5219" s="40"/>
      <c r="H5219" s="40"/>
    </row>
    <row r="5220" spans="1:8" x14ac:dyDescent="0.25">
      <c r="A5220" s="46" t="str">
        <f t="shared" si="171"/>
        <v xml:space="preserve">0064523564601925000502  </v>
      </c>
      <c r="B5220" s="41" t="s">
        <v>3002</v>
      </c>
      <c r="C5220" s="41" t="s">
        <v>1695</v>
      </c>
      <c r="D5220" s="41" t="s">
        <v>10411</v>
      </c>
      <c r="E5220" s="54">
        <v>7474.79</v>
      </c>
      <c r="F5220" s="42">
        <v>45868.65625</v>
      </c>
      <c r="G5220" s="40"/>
      <c r="H5220" s="40"/>
    </row>
    <row r="5221" spans="1:8" x14ac:dyDescent="0.25">
      <c r="A5221" s="46" t="str">
        <f t="shared" ref="A5221:A5284" si="172">B5221&amp;C5221</f>
        <v>779568909769035000164</v>
      </c>
      <c r="B5221" s="41" t="s">
        <v>14693</v>
      </c>
      <c r="C5221" s="41" t="s">
        <v>837</v>
      </c>
      <c r="D5221" s="41" t="s">
        <v>4594</v>
      </c>
      <c r="E5221" s="54">
        <v>26058.48</v>
      </c>
      <c r="F5221" s="42">
        <v>45868.662499999999</v>
      </c>
      <c r="G5221" s="40"/>
      <c r="H5221" s="40"/>
    </row>
    <row r="5222" spans="1:8" x14ac:dyDescent="0.25">
      <c r="A5222" s="46" t="str">
        <f t="shared" si="172"/>
        <v>0002281800735293000155</v>
      </c>
      <c r="B5222" s="41" t="s">
        <v>3004</v>
      </c>
      <c r="C5222" s="41" t="s">
        <v>850</v>
      </c>
      <c r="D5222" s="41" t="s">
        <v>10643</v>
      </c>
      <c r="E5222" s="54">
        <v>2304</v>
      </c>
      <c r="F5222" s="42">
        <v>45868.670138888891</v>
      </c>
      <c r="G5222" s="40"/>
      <c r="H5222" s="40"/>
    </row>
    <row r="5223" spans="1:8" x14ac:dyDescent="0.25">
      <c r="A5223" s="46" t="str">
        <f t="shared" si="172"/>
        <v>0000238729650979000125</v>
      </c>
      <c r="B5223" s="41" t="s">
        <v>2959</v>
      </c>
      <c r="C5223" s="41" t="s">
        <v>298</v>
      </c>
      <c r="D5223" s="41" t="s">
        <v>10664</v>
      </c>
      <c r="E5223" s="54">
        <v>15120</v>
      </c>
      <c r="F5223" s="42">
        <v>45868.674305555556</v>
      </c>
      <c r="G5223" s="40"/>
      <c r="H5223" s="40"/>
    </row>
    <row r="5224" spans="1:8" x14ac:dyDescent="0.25">
      <c r="A5224" s="46" t="str">
        <f t="shared" si="172"/>
        <v>50438-3125040024SELFBOOKING</v>
      </c>
      <c r="B5224" s="41" t="s">
        <v>14694</v>
      </c>
      <c r="C5224" s="41" t="s">
        <v>12603</v>
      </c>
      <c r="D5224" s="41" t="s">
        <v>12604</v>
      </c>
      <c r="E5224" s="54">
        <v>1126.79</v>
      </c>
      <c r="F5224" s="42">
        <v>45869.041666666664</v>
      </c>
      <c r="G5224" s="40"/>
      <c r="H5224" s="40"/>
    </row>
    <row r="5225" spans="1:8" x14ac:dyDescent="0.25">
      <c r="A5225" s="46" t="str">
        <f t="shared" si="172"/>
        <v>50438-3125040046SELFBOOKING</v>
      </c>
      <c r="B5225" s="41" t="s">
        <v>14695</v>
      </c>
      <c r="C5225" s="41" t="s">
        <v>12603</v>
      </c>
      <c r="D5225" s="41" t="s">
        <v>12604</v>
      </c>
      <c r="E5225" s="54">
        <v>908.03</v>
      </c>
      <c r="F5225" s="42">
        <v>45869.041666666664</v>
      </c>
      <c r="G5225" s="40"/>
      <c r="H5225" s="40"/>
    </row>
    <row r="5226" spans="1:8" x14ac:dyDescent="0.25">
      <c r="A5226" s="46" t="str">
        <f t="shared" si="172"/>
        <v>50438-3125040059SELFBOOKING</v>
      </c>
      <c r="B5226" s="41" t="s">
        <v>14696</v>
      </c>
      <c r="C5226" s="41" t="s">
        <v>12603</v>
      </c>
      <c r="D5226" s="41" t="s">
        <v>12604</v>
      </c>
      <c r="E5226" s="54">
        <v>1366.52</v>
      </c>
      <c r="F5226" s="42">
        <v>45869.042361111111</v>
      </c>
      <c r="G5226" s="40"/>
      <c r="H5226" s="40"/>
    </row>
    <row r="5227" spans="1:8" x14ac:dyDescent="0.25">
      <c r="A5227" s="46" t="str">
        <f t="shared" si="172"/>
        <v>50438-3125040111SELFBOOKING</v>
      </c>
      <c r="B5227" s="41" t="s">
        <v>14697</v>
      </c>
      <c r="C5227" s="41" t="s">
        <v>12603</v>
      </c>
      <c r="D5227" s="41" t="s">
        <v>12604</v>
      </c>
      <c r="E5227" s="54">
        <v>526.82000000000005</v>
      </c>
      <c r="F5227" s="42">
        <v>45869.042361111111</v>
      </c>
      <c r="G5227" s="40"/>
      <c r="H5227" s="40"/>
    </row>
    <row r="5228" spans="1:8" x14ac:dyDescent="0.25">
      <c r="A5228" s="46" t="str">
        <f t="shared" si="172"/>
        <v>1930-3125040122SELFBOOKING</v>
      </c>
      <c r="B5228" s="41" t="s">
        <v>14698</v>
      </c>
      <c r="C5228" s="41" t="s">
        <v>12603</v>
      </c>
      <c r="D5228" s="41" t="s">
        <v>12604</v>
      </c>
      <c r="E5228" s="54">
        <v>324.77</v>
      </c>
      <c r="F5228" s="42">
        <v>45869.042361111111</v>
      </c>
      <c r="G5228" s="40"/>
      <c r="H5228" s="40"/>
    </row>
    <row r="5229" spans="1:8" x14ac:dyDescent="0.25">
      <c r="A5229" s="46" t="str">
        <f t="shared" si="172"/>
        <v>676-3125040133SELFBOOKING</v>
      </c>
      <c r="B5229" s="41" t="s">
        <v>14699</v>
      </c>
      <c r="C5229" s="41" t="s">
        <v>12603</v>
      </c>
      <c r="D5229" s="41" t="s">
        <v>12604</v>
      </c>
      <c r="E5229" s="54">
        <v>1699.82</v>
      </c>
      <c r="F5229" s="42">
        <v>45869.042361111111</v>
      </c>
      <c r="G5229" s="40"/>
      <c r="H5229" s="40"/>
    </row>
    <row r="5230" spans="1:8" x14ac:dyDescent="0.25">
      <c r="A5230" s="46" t="str">
        <f t="shared" si="172"/>
        <v>2099-3125040148SELFBOOKING</v>
      </c>
      <c r="B5230" s="41" t="s">
        <v>14700</v>
      </c>
      <c r="C5230" s="41" t="s">
        <v>12603</v>
      </c>
      <c r="D5230" s="41" t="s">
        <v>12604</v>
      </c>
      <c r="E5230" s="54">
        <v>3693.56</v>
      </c>
      <c r="F5230" s="42">
        <v>45869.042361111111</v>
      </c>
      <c r="G5230" s="40"/>
      <c r="H5230" s="40"/>
    </row>
    <row r="5231" spans="1:8" x14ac:dyDescent="0.25">
      <c r="A5231" s="46" t="str">
        <f t="shared" si="172"/>
        <v>1930-3125040203SELFBOOKING</v>
      </c>
      <c r="B5231" s="41" t="s">
        <v>14701</v>
      </c>
      <c r="C5231" s="41" t="s">
        <v>12603</v>
      </c>
      <c r="D5231" s="41" t="s">
        <v>12604</v>
      </c>
      <c r="E5231" s="54">
        <v>665.49</v>
      </c>
      <c r="F5231" s="42">
        <v>45869.043055555558</v>
      </c>
      <c r="G5231" s="40"/>
      <c r="H5231" s="40"/>
    </row>
    <row r="5232" spans="1:8" x14ac:dyDescent="0.25">
      <c r="A5232" s="46" t="str">
        <f t="shared" si="172"/>
        <v>238-3125040214SELFBOOKING</v>
      </c>
      <c r="B5232" s="41" t="s">
        <v>14702</v>
      </c>
      <c r="C5232" s="41" t="s">
        <v>12603</v>
      </c>
      <c r="D5232" s="41" t="s">
        <v>12604</v>
      </c>
      <c r="E5232" s="54">
        <v>2735.85</v>
      </c>
      <c r="F5232" s="42">
        <v>45869.043055555558</v>
      </c>
      <c r="G5232" s="40"/>
      <c r="H5232" s="40"/>
    </row>
    <row r="5233" spans="1:8" x14ac:dyDescent="0.25">
      <c r="A5233" s="46" t="str">
        <f t="shared" si="172"/>
        <v>02086-3125040222SELFBOOKING</v>
      </c>
      <c r="B5233" s="41" t="s">
        <v>14703</v>
      </c>
      <c r="C5233" s="41" t="s">
        <v>12603</v>
      </c>
      <c r="D5233" s="41" t="s">
        <v>12604</v>
      </c>
      <c r="E5233" s="54">
        <v>777.26</v>
      </c>
      <c r="F5233" s="42">
        <v>45869.043055555558</v>
      </c>
      <c r="G5233" s="40"/>
      <c r="H5233" s="40"/>
    </row>
    <row r="5234" spans="1:8" x14ac:dyDescent="0.25">
      <c r="A5234" s="46" t="str">
        <f t="shared" si="172"/>
        <v>1641-3125040231SELFBOOKING</v>
      </c>
      <c r="B5234" s="41" t="s">
        <v>14704</v>
      </c>
      <c r="C5234" s="41" t="s">
        <v>12603</v>
      </c>
      <c r="D5234" s="41" t="s">
        <v>12604</v>
      </c>
      <c r="E5234" s="54">
        <v>1397.62</v>
      </c>
      <c r="F5234" s="42">
        <v>45869.043055555558</v>
      </c>
      <c r="G5234" s="40"/>
      <c r="H5234" s="40"/>
    </row>
    <row r="5235" spans="1:8" x14ac:dyDescent="0.25">
      <c r="A5235" s="46" t="str">
        <f t="shared" si="172"/>
        <v>1847-3125040243SELFBOOKING</v>
      </c>
      <c r="B5235" s="41" t="s">
        <v>14705</v>
      </c>
      <c r="C5235" s="41" t="s">
        <v>12603</v>
      </c>
      <c r="D5235" s="41" t="s">
        <v>12604</v>
      </c>
      <c r="E5235" s="54">
        <v>1397.62</v>
      </c>
      <c r="F5235" s="42">
        <v>45869.043055555558</v>
      </c>
      <c r="G5235" s="40"/>
      <c r="H5235" s="40"/>
    </row>
    <row r="5236" spans="1:8" x14ac:dyDescent="0.25">
      <c r="A5236" s="46" t="str">
        <f t="shared" si="172"/>
        <v>50438-3125040253SELFBOOKING</v>
      </c>
      <c r="B5236" s="41" t="s">
        <v>14706</v>
      </c>
      <c r="C5236" s="41" t="s">
        <v>12603</v>
      </c>
      <c r="D5236" s="41" t="s">
        <v>12604</v>
      </c>
      <c r="E5236" s="54">
        <v>807.45</v>
      </c>
      <c r="F5236" s="42">
        <v>45869.043055555558</v>
      </c>
      <c r="G5236" s="40"/>
      <c r="H5236" s="40"/>
    </row>
    <row r="5237" spans="1:8" x14ac:dyDescent="0.25">
      <c r="A5237" s="46" t="str">
        <f t="shared" si="172"/>
        <v>918-3125040305SELFBOOKING</v>
      </c>
      <c r="B5237" s="41" t="s">
        <v>14707</v>
      </c>
      <c r="C5237" s="41" t="s">
        <v>12603</v>
      </c>
      <c r="D5237" s="41" t="s">
        <v>12604</v>
      </c>
      <c r="E5237" s="54">
        <v>1793.78</v>
      </c>
      <c r="F5237" s="42">
        <v>45869.043749999997</v>
      </c>
      <c r="G5237" s="40"/>
      <c r="H5237" s="40"/>
    </row>
    <row r="5238" spans="1:8" x14ac:dyDescent="0.25">
      <c r="A5238" s="46" t="str">
        <f t="shared" si="172"/>
        <v>990-3125040434SELFBOOKING</v>
      </c>
      <c r="B5238" s="41" t="s">
        <v>14708</v>
      </c>
      <c r="C5238" s="41" t="s">
        <v>12603</v>
      </c>
      <c r="D5238" s="41" t="s">
        <v>12604</v>
      </c>
      <c r="E5238" s="54">
        <v>2791.87</v>
      </c>
      <c r="F5238" s="42">
        <v>45869.044444444444</v>
      </c>
      <c r="G5238" s="40"/>
      <c r="H5238" s="40"/>
    </row>
    <row r="5239" spans="1:8" x14ac:dyDescent="0.25">
      <c r="A5239" s="46" t="str">
        <f t="shared" si="172"/>
        <v>1613-3125040451SELFBOOKING</v>
      </c>
      <c r="B5239" s="41" t="s">
        <v>14709</v>
      </c>
      <c r="C5239" s="41" t="s">
        <v>12603</v>
      </c>
      <c r="D5239" s="41" t="s">
        <v>12604</v>
      </c>
      <c r="E5239" s="54">
        <v>867.57</v>
      </c>
      <c r="F5239" s="42">
        <v>45869.044444444444</v>
      </c>
      <c r="G5239" s="40"/>
      <c r="H5239" s="40"/>
    </row>
    <row r="5240" spans="1:8" x14ac:dyDescent="0.25">
      <c r="A5240" s="46" t="str">
        <f t="shared" si="172"/>
        <v>1613-3125040459SELFBOOKING</v>
      </c>
      <c r="B5240" s="41" t="s">
        <v>14710</v>
      </c>
      <c r="C5240" s="41" t="s">
        <v>12603</v>
      </c>
      <c r="D5240" s="41" t="s">
        <v>12604</v>
      </c>
      <c r="E5240" s="54">
        <v>2330.85</v>
      </c>
      <c r="F5240" s="42">
        <v>45869.045138888891</v>
      </c>
      <c r="G5240" s="40"/>
      <c r="H5240" s="40"/>
    </row>
    <row r="5241" spans="1:8" x14ac:dyDescent="0.25">
      <c r="A5241" s="46" t="str">
        <f t="shared" si="172"/>
        <v>1613-3125040516SELFBOOKING</v>
      </c>
      <c r="B5241" s="41" t="s">
        <v>14711</v>
      </c>
      <c r="C5241" s="41" t="s">
        <v>12603</v>
      </c>
      <c r="D5241" s="41" t="s">
        <v>12604</v>
      </c>
      <c r="E5241" s="54">
        <v>1678.85</v>
      </c>
      <c r="F5241" s="42">
        <v>45869.045138888891</v>
      </c>
      <c r="G5241" s="40"/>
      <c r="H5241" s="40"/>
    </row>
    <row r="5242" spans="1:8" x14ac:dyDescent="0.25">
      <c r="A5242" s="46" t="str">
        <f t="shared" si="172"/>
        <v>1029845 - TAXATLS</v>
      </c>
      <c r="B5242" s="41" t="s">
        <v>14712</v>
      </c>
      <c r="C5242" s="41" t="s">
        <v>14713</v>
      </c>
      <c r="D5242" s="41" t="s">
        <v>8281</v>
      </c>
      <c r="E5242" s="54">
        <v>1949.95</v>
      </c>
      <c r="F5242" s="42">
        <v>45869.345833333333</v>
      </c>
      <c r="G5242" s="40"/>
      <c r="H5242" s="40"/>
    </row>
    <row r="5243" spans="1:8" x14ac:dyDescent="0.25">
      <c r="A5243" s="46" t="str">
        <f t="shared" si="172"/>
        <v>1138922TLS</v>
      </c>
      <c r="B5243" s="41" t="s">
        <v>14714</v>
      </c>
      <c r="C5243" s="41" t="s">
        <v>14713</v>
      </c>
      <c r="D5243" s="41" t="s">
        <v>8281</v>
      </c>
      <c r="E5243" s="54">
        <v>2524.0300000000002</v>
      </c>
      <c r="F5243" s="42">
        <v>45869.359722222223</v>
      </c>
      <c r="G5243" s="40"/>
      <c r="H5243" s="40"/>
    </row>
    <row r="5244" spans="1:8" x14ac:dyDescent="0.25">
      <c r="A5244" s="46" t="str">
        <f t="shared" si="172"/>
        <v>0000259135398758000104</v>
      </c>
      <c r="B5244" s="41" t="s">
        <v>14715</v>
      </c>
      <c r="C5244" s="41" t="s">
        <v>8721</v>
      </c>
      <c r="D5244" s="41" t="s">
        <v>8722</v>
      </c>
      <c r="E5244" s="54">
        <v>2225</v>
      </c>
      <c r="F5244" s="42">
        <v>45869.429166666669</v>
      </c>
      <c r="G5244" s="40"/>
      <c r="H5244" s="40"/>
    </row>
    <row r="5245" spans="1:8" x14ac:dyDescent="0.25">
      <c r="A5245" s="46" t="str">
        <f t="shared" si="172"/>
        <v>0002155073442782000192</v>
      </c>
      <c r="B5245" s="41" t="s">
        <v>14716</v>
      </c>
      <c r="C5245" s="41" t="s">
        <v>3060</v>
      </c>
      <c r="D5245" s="41" t="s">
        <v>4023</v>
      </c>
      <c r="E5245" s="54">
        <v>339.2</v>
      </c>
      <c r="F5245" s="42">
        <v>45869.435416666667</v>
      </c>
      <c r="G5245" s="40"/>
      <c r="H5245" s="40"/>
    </row>
    <row r="5246" spans="1:8" x14ac:dyDescent="0.25">
      <c r="A5246" s="46" t="str">
        <f t="shared" si="172"/>
        <v>0001583368753284000120</v>
      </c>
      <c r="B5246" s="41" t="s">
        <v>2925</v>
      </c>
      <c r="C5246" s="41" t="s">
        <v>691</v>
      </c>
      <c r="D5246" s="41" t="s">
        <v>8148</v>
      </c>
      <c r="E5246" s="54">
        <v>64682.33</v>
      </c>
      <c r="F5246" s="42">
        <v>45869.4375</v>
      </c>
      <c r="G5246" s="40"/>
      <c r="H5246" s="40"/>
    </row>
    <row r="5247" spans="1:8" x14ac:dyDescent="0.25">
      <c r="A5247" s="46" t="str">
        <f t="shared" si="172"/>
        <v>0002686427510292000169</v>
      </c>
      <c r="B5247" s="41" t="s">
        <v>14717</v>
      </c>
      <c r="C5247" s="41" t="s">
        <v>14718</v>
      </c>
      <c r="D5247" s="41" t="s">
        <v>14719</v>
      </c>
      <c r="E5247" s="54">
        <v>445.84</v>
      </c>
      <c r="F5247" s="42">
        <v>45869.445833333331</v>
      </c>
      <c r="G5247" s="40"/>
      <c r="H5247" s="40"/>
    </row>
    <row r="5248" spans="1:8" x14ac:dyDescent="0.25">
      <c r="A5248" s="46" t="str">
        <f t="shared" si="172"/>
        <v>0000116230250638000222</v>
      </c>
      <c r="B5248" s="41" t="s">
        <v>2935</v>
      </c>
      <c r="C5248" s="41" t="s">
        <v>2934</v>
      </c>
      <c r="D5248" s="41" t="s">
        <v>5457</v>
      </c>
      <c r="E5248" s="54">
        <v>44135</v>
      </c>
      <c r="F5248" s="42">
        <v>45869.454861111109</v>
      </c>
      <c r="G5248" s="40"/>
      <c r="H5248" s="40"/>
    </row>
    <row r="5249" spans="1:8" x14ac:dyDescent="0.25">
      <c r="A5249" s="46" t="str">
        <f t="shared" si="172"/>
        <v>0003862875092593001304</v>
      </c>
      <c r="B5249" s="41" t="s">
        <v>2965</v>
      </c>
      <c r="C5249" s="41" t="s">
        <v>490</v>
      </c>
      <c r="D5249" s="41" t="s">
        <v>8001</v>
      </c>
      <c r="E5249" s="54">
        <v>63126.97</v>
      </c>
      <c r="F5249" s="42">
        <v>45869.466666666667</v>
      </c>
      <c r="G5249" s="40"/>
      <c r="H5249" s="40"/>
    </row>
    <row r="5250" spans="1:8" x14ac:dyDescent="0.25">
      <c r="A5250" s="46" t="str">
        <f t="shared" si="172"/>
        <v>ADTO 04.08.202559667163000175</v>
      </c>
      <c r="B5250" s="41" t="s">
        <v>14557</v>
      </c>
      <c r="C5250" s="41" t="s">
        <v>14315</v>
      </c>
      <c r="D5250" s="41" t="s">
        <v>14316</v>
      </c>
      <c r="E5250" s="54">
        <v>1125</v>
      </c>
      <c r="F5250" s="42">
        <v>45869.470833333333</v>
      </c>
      <c r="G5250" s="40"/>
      <c r="H5250" s="40"/>
    </row>
    <row r="5251" spans="1:8" x14ac:dyDescent="0.25">
      <c r="A5251" s="46" t="str">
        <f t="shared" si="172"/>
        <v>ADTO 18.08.202557260472000109</v>
      </c>
      <c r="B5251" s="41" t="s">
        <v>14720</v>
      </c>
      <c r="C5251" s="41" t="s">
        <v>14318</v>
      </c>
      <c r="D5251" s="41" t="s">
        <v>14319</v>
      </c>
      <c r="E5251" s="54">
        <v>1125</v>
      </c>
      <c r="F5251" s="42">
        <v>45869.472916666666</v>
      </c>
      <c r="G5251" s="40"/>
      <c r="H5251" s="40"/>
    </row>
    <row r="5252" spans="1:8" x14ac:dyDescent="0.25">
      <c r="A5252" s="46" t="str">
        <f t="shared" si="172"/>
        <v>ADTO 27.08.202525371594000178</v>
      </c>
      <c r="B5252" s="41" t="s">
        <v>14721</v>
      </c>
      <c r="C5252" s="41" t="s">
        <v>4038</v>
      </c>
      <c r="D5252" s="41" t="s">
        <v>4039</v>
      </c>
      <c r="E5252" s="54">
        <v>1300</v>
      </c>
      <c r="F5252" s="42">
        <v>45869.480555555558</v>
      </c>
      <c r="G5252" s="40"/>
      <c r="H5252" s="40"/>
    </row>
    <row r="5253" spans="1:8" x14ac:dyDescent="0.25">
      <c r="A5253" s="46" t="str">
        <f t="shared" si="172"/>
        <v>0003862975092593001304</v>
      </c>
      <c r="B5253" s="41" t="s">
        <v>2967</v>
      </c>
      <c r="C5253" s="41" t="s">
        <v>490</v>
      </c>
      <c r="D5253" s="41" t="s">
        <v>8001</v>
      </c>
      <c r="E5253" s="54">
        <v>14347.67</v>
      </c>
      <c r="F5253" s="42">
        <v>45869.484027777777</v>
      </c>
      <c r="G5253" s="40"/>
      <c r="H5253" s="40"/>
    </row>
    <row r="5254" spans="1:8" x14ac:dyDescent="0.25">
      <c r="A5254" s="46" t="str">
        <f t="shared" si="172"/>
        <v>0049571149058654000165</v>
      </c>
      <c r="B5254" s="41" t="s">
        <v>2779</v>
      </c>
      <c r="C5254" s="41" t="s">
        <v>2778</v>
      </c>
      <c r="D5254" s="41" t="s">
        <v>5714</v>
      </c>
      <c r="E5254" s="54">
        <v>52301.65</v>
      </c>
      <c r="F5254" s="42">
        <v>45869.493055555555</v>
      </c>
      <c r="G5254" s="40"/>
      <c r="H5254" s="40"/>
    </row>
    <row r="5255" spans="1:8" x14ac:dyDescent="0.25">
      <c r="A5255" s="46" t="str">
        <f t="shared" si="172"/>
        <v>ADTO 04.08.202512587125000149</v>
      </c>
      <c r="B5255" s="41" t="s">
        <v>14557</v>
      </c>
      <c r="C5255" s="41" t="s">
        <v>14722</v>
      </c>
      <c r="D5255" s="41" t="s">
        <v>14723</v>
      </c>
      <c r="E5255" s="54">
        <v>220</v>
      </c>
      <c r="F5255" s="42">
        <v>45869.505555555559</v>
      </c>
      <c r="G5255" s="40"/>
      <c r="H5255" s="40"/>
    </row>
    <row r="5256" spans="1:8" x14ac:dyDescent="0.25">
      <c r="A5256" s="46" t="str">
        <f t="shared" si="172"/>
        <v>0049576649058654000165</v>
      </c>
      <c r="B5256" s="41" t="s">
        <v>2838</v>
      </c>
      <c r="C5256" s="41" t="s">
        <v>2778</v>
      </c>
      <c r="D5256" s="41" t="s">
        <v>5714</v>
      </c>
      <c r="E5256" s="54">
        <v>54792.14</v>
      </c>
      <c r="F5256" s="42">
        <v>45869.506249999999</v>
      </c>
      <c r="G5256" s="40"/>
      <c r="H5256" s="40"/>
    </row>
    <row r="5257" spans="1:8" x14ac:dyDescent="0.25">
      <c r="A5257" s="46" t="str">
        <f t="shared" si="172"/>
        <v>ADTO 05.08.202559667163000175</v>
      </c>
      <c r="B5257" s="41" t="s">
        <v>14724</v>
      </c>
      <c r="C5257" s="41" t="s">
        <v>14315</v>
      </c>
      <c r="D5257" s="41" t="s">
        <v>14316</v>
      </c>
      <c r="E5257" s="54">
        <v>560</v>
      </c>
      <c r="F5257" s="42">
        <v>45869.513888888891</v>
      </c>
      <c r="G5257" s="40"/>
      <c r="H5257" s="40"/>
    </row>
    <row r="5258" spans="1:8" x14ac:dyDescent="0.25">
      <c r="A5258" s="46" t="str">
        <f t="shared" si="172"/>
        <v>0049577349058654000165</v>
      </c>
      <c r="B5258" s="41" t="s">
        <v>2839</v>
      </c>
      <c r="C5258" s="41" t="s">
        <v>2778</v>
      </c>
      <c r="D5258" s="41" t="s">
        <v>5714</v>
      </c>
      <c r="E5258" s="54">
        <v>51185.21</v>
      </c>
      <c r="F5258" s="42">
        <v>45869.517361111109</v>
      </c>
      <c r="G5258" s="40"/>
      <c r="H5258" s="40"/>
    </row>
    <row r="5259" spans="1:8" x14ac:dyDescent="0.25">
      <c r="A5259" s="46" t="str">
        <f t="shared" si="172"/>
        <v>0000293807104909000139</v>
      </c>
      <c r="B5259" s="41" t="s">
        <v>14725</v>
      </c>
      <c r="C5259" s="41" t="s">
        <v>858</v>
      </c>
      <c r="D5259" s="41" t="s">
        <v>5739</v>
      </c>
      <c r="E5259" s="54">
        <v>6527.07</v>
      </c>
      <c r="F5259" s="42">
        <v>45869.525694444441</v>
      </c>
      <c r="G5259" s="40"/>
      <c r="H5259" s="40"/>
    </row>
    <row r="5260" spans="1:8" x14ac:dyDescent="0.25">
      <c r="A5260" s="46" t="str">
        <f t="shared" si="172"/>
        <v>0000116743965130000171</v>
      </c>
      <c r="B5260" s="41" t="s">
        <v>2702</v>
      </c>
      <c r="C5260" s="41" t="s">
        <v>315</v>
      </c>
      <c r="D5260" s="41" t="s">
        <v>3343</v>
      </c>
      <c r="E5260" s="54">
        <v>1977.5</v>
      </c>
      <c r="F5260" s="42">
        <v>45869.52847222222</v>
      </c>
      <c r="G5260" s="40"/>
      <c r="H5260" s="40"/>
    </row>
    <row r="5261" spans="1:8" x14ac:dyDescent="0.25">
      <c r="A5261" s="46" t="str">
        <f t="shared" si="172"/>
        <v>0049577049058654000165</v>
      </c>
      <c r="B5261" s="41" t="s">
        <v>2837</v>
      </c>
      <c r="C5261" s="41" t="s">
        <v>2778</v>
      </c>
      <c r="D5261" s="41" t="s">
        <v>5714</v>
      </c>
      <c r="E5261" s="54">
        <v>92483.23</v>
      </c>
      <c r="F5261" s="42">
        <v>45869.530555555553</v>
      </c>
      <c r="G5261" s="40"/>
      <c r="H5261" s="40"/>
    </row>
    <row r="5262" spans="1:8" x14ac:dyDescent="0.25">
      <c r="A5262" s="46" t="str">
        <f t="shared" si="172"/>
        <v>0000116543965130000171</v>
      </c>
      <c r="B5262" s="41" t="s">
        <v>2704</v>
      </c>
      <c r="C5262" s="41" t="s">
        <v>315</v>
      </c>
      <c r="D5262" s="41" t="s">
        <v>3343</v>
      </c>
      <c r="E5262" s="54">
        <v>7740</v>
      </c>
      <c r="F5262" s="42">
        <v>45869.532638888886</v>
      </c>
      <c r="G5262" s="40"/>
      <c r="H5262" s="40"/>
    </row>
    <row r="5263" spans="1:8" x14ac:dyDescent="0.25">
      <c r="A5263" s="46" t="str">
        <f t="shared" si="172"/>
        <v>ADTO 05.08.202509648923000129</v>
      </c>
      <c r="B5263" s="41" t="s">
        <v>14724</v>
      </c>
      <c r="C5263" s="41" t="s">
        <v>14726</v>
      </c>
      <c r="D5263" s="41" t="s">
        <v>14727</v>
      </c>
      <c r="E5263" s="54">
        <v>1590</v>
      </c>
      <c r="F5263" s="42">
        <v>45869.536111111112</v>
      </c>
      <c r="G5263" s="40"/>
      <c r="H5263" s="40"/>
    </row>
    <row r="5264" spans="1:8" x14ac:dyDescent="0.25">
      <c r="A5264" s="46" t="str">
        <f t="shared" si="172"/>
        <v>0000008836834151000192</v>
      </c>
      <c r="B5264" s="41" t="s">
        <v>2954</v>
      </c>
      <c r="C5264" s="41" t="s">
        <v>1264</v>
      </c>
      <c r="D5264" s="41" t="s">
        <v>4040</v>
      </c>
      <c r="E5264" s="54">
        <v>1820</v>
      </c>
      <c r="F5264" s="42">
        <v>45869.538888888892</v>
      </c>
      <c r="G5264" s="40"/>
      <c r="H5264" s="40"/>
    </row>
    <row r="5265" spans="1:8" x14ac:dyDescent="0.25">
      <c r="A5265" s="46" t="str">
        <f t="shared" si="172"/>
        <v>0000015833278826000176</v>
      </c>
      <c r="B5265" s="41" t="s">
        <v>2699</v>
      </c>
      <c r="C5265" s="41" t="s">
        <v>1175</v>
      </c>
      <c r="D5265" s="41" t="s">
        <v>10450</v>
      </c>
      <c r="E5265" s="54">
        <v>5374322.25</v>
      </c>
      <c r="F5265" s="42">
        <v>45869.54791666667</v>
      </c>
      <c r="G5265" s="40"/>
      <c r="H5265" s="40"/>
    </row>
    <row r="5266" spans="1:8" x14ac:dyDescent="0.25">
      <c r="A5266" s="46" t="str">
        <f t="shared" si="172"/>
        <v>0001298719899556000190</v>
      </c>
      <c r="B5266" s="41" t="s">
        <v>2703</v>
      </c>
      <c r="C5266" s="41" t="s">
        <v>865</v>
      </c>
      <c r="D5266" s="41" t="s">
        <v>9123</v>
      </c>
      <c r="E5266" s="54">
        <v>449163.38</v>
      </c>
      <c r="F5266" s="42">
        <v>45869.550694444442</v>
      </c>
      <c r="G5266" s="40"/>
      <c r="H5266" s="40"/>
    </row>
    <row r="5267" spans="1:8" x14ac:dyDescent="0.25">
      <c r="A5267" s="46" t="str">
        <f t="shared" si="172"/>
        <v>0000890806214736000149</v>
      </c>
      <c r="B5267" s="41" t="s">
        <v>2870</v>
      </c>
      <c r="C5267" s="41" t="s">
        <v>407</v>
      </c>
      <c r="D5267" s="41" t="s">
        <v>8178</v>
      </c>
      <c r="E5267" s="54">
        <v>219441.6</v>
      </c>
      <c r="F5267" s="42">
        <v>45869.555555555555</v>
      </c>
      <c r="G5267" s="40"/>
      <c r="H5267" s="40"/>
    </row>
    <row r="5268" spans="1:8" x14ac:dyDescent="0.25">
      <c r="A5268" s="46" t="str">
        <f t="shared" si="172"/>
        <v>4617530605506560000136</v>
      </c>
      <c r="B5268" s="41" t="s">
        <v>14728</v>
      </c>
      <c r="C5268" s="41" t="s">
        <v>7867</v>
      </c>
      <c r="D5268" s="41" t="s">
        <v>7868</v>
      </c>
      <c r="E5268" s="54">
        <v>364</v>
      </c>
      <c r="F5268" s="42">
        <v>45869.567361111112</v>
      </c>
      <c r="G5268" s="40"/>
      <c r="H5268" s="40"/>
    </row>
    <row r="5269" spans="1:8" x14ac:dyDescent="0.25">
      <c r="A5269" s="46" t="str">
        <f t="shared" si="172"/>
        <v>0000343108689542000125</v>
      </c>
      <c r="B5269" s="41" t="s">
        <v>3031</v>
      </c>
      <c r="C5269" s="41" t="s">
        <v>106</v>
      </c>
      <c r="D5269" s="41" t="s">
        <v>10100</v>
      </c>
      <c r="E5269" s="54">
        <v>21000</v>
      </c>
      <c r="F5269" s="42">
        <v>45869.581250000003</v>
      </c>
      <c r="G5269" s="40"/>
      <c r="H5269" s="40"/>
    </row>
    <row r="5270" spans="1:8" x14ac:dyDescent="0.25">
      <c r="A5270" s="46" t="str">
        <f t="shared" si="172"/>
        <v>0000304207885198000772</v>
      </c>
      <c r="B5270" s="41" t="s">
        <v>14729</v>
      </c>
      <c r="C5270" s="41" t="s">
        <v>14730</v>
      </c>
      <c r="D5270" s="41" t="s">
        <v>14731</v>
      </c>
      <c r="E5270" s="54">
        <v>3593.84</v>
      </c>
      <c r="F5270" s="42">
        <v>45869.584722222222</v>
      </c>
      <c r="G5270" s="40"/>
      <c r="H5270" s="40"/>
    </row>
    <row r="5271" spans="1:8" x14ac:dyDescent="0.25">
      <c r="A5271" s="46" t="str">
        <f t="shared" si="172"/>
        <v>0000318204732840000108</v>
      </c>
      <c r="B5271" s="41" t="s">
        <v>2685</v>
      </c>
      <c r="C5271" s="41" t="s">
        <v>39</v>
      </c>
      <c r="D5271" s="41" t="s">
        <v>4616</v>
      </c>
      <c r="E5271" s="54">
        <v>60000</v>
      </c>
      <c r="F5271" s="42">
        <v>45869.589583333334</v>
      </c>
      <c r="G5271" s="40"/>
      <c r="H5271" s="40"/>
    </row>
    <row r="5272" spans="1:8" x14ac:dyDescent="0.25">
      <c r="A5272" s="46" t="str">
        <f t="shared" si="172"/>
        <v>0000304729013471000116</v>
      </c>
      <c r="B5272" s="41" t="s">
        <v>2847</v>
      </c>
      <c r="C5272" s="41" t="s">
        <v>2846</v>
      </c>
      <c r="D5272" s="41" t="s">
        <v>7590</v>
      </c>
      <c r="E5272" s="54">
        <v>30480.57</v>
      </c>
      <c r="F5272" s="42">
        <v>45869.593055555553</v>
      </c>
      <c r="G5272" s="40"/>
      <c r="H5272" s="40"/>
    </row>
    <row r="5273" spans="1:8" x14ac:dyDescent="0.25">
      <c r="A5273" s="46" t="str">
        <f t="shared" si="172"/>
        <v>0000305229013471000116</v>
      </c>
      <c r="B5273" s="41" t="s">
        <v>2979</v>
      </c>
      <c r="C5273" s="41" t="s">
        <v>2846</v>
      </c>
      <c r="D5273" s="41" t="s">
        <v>7590</v>
      </c>
      <c r="E5273" s="54">
        <v>17223.05</v>
      </c>
      <c r="F5273" s="42">
        <v>45869.597916666666</v>
      </c>
      <c r="G5273" s="40"/>
      <c r="H5273" s="40"/>
    </row>
    <row r="5274" spans="1:8" x14ac:dyDescent="0.25">
      <c r="A5274" s="46" t="str">
        <f t="shared" si="172"/>
        <v>0000322104732840000108</v>
      </c>
      <c r="B5274" s="41" t="s">
        <v>3015</v>
      </c>
      <c r="C5274" s="41" t="s">
        <v>39</v>
      </c>
      <c r="D5274" s="41" t="s">
        <v>4616</v>
      </c>
      <c r="E5274" s="54">
        <v>60000</v>
      </c>
      <c r="F5274" s="42">
        <v>45869.605555555558</v>
      </c>
      <c r="G5274" s="40"/>
      <c r="H5274" s="40"/>
    </row>
    <row r="5275" spans="1:8" x14ac:dyDescent="0.25">
      <c r="A5275" s="46" t="str">
        <f t="shared" si="172"/>
        <v>0000304829013471000116</v>
      </c>
      <c r="B5275" s="41" t="s">
        <v>2848</v>
      </c>
      <c r="C5275" s="41" t="s">
        <v>2846</v>
      </c>
      <c r="D5275" s="41" t="s">
        <v>7590</v>
      </c>
      <c r="E5275" s="54">
        <v>18043.2</v>
      </c>
      <c r="F5275" s="42">
        <v>45869.612500000003</v>
      </c>
      <c r="G5275" s="40"/>
      <c r="H5275" s="40"/>
    </row>
    <row r="5276" spans="1:8" x14ac:dyDescent="0.25">
      <c r="A5276" s="46" t="str">
        <f t="shared" si="172"/>
        <v>0000305029013471000116</v>
      </c>
      <c r="B5276" s="41" t="s">
        <v>2850</v>
      </c>
      <c r="C5276" s="41" t="s">
        <v>2846</v>
      </c>
      <c r="D5276" s="41" t="s">
        <v>7590</v>
      </c>
      <c r="E5276" s="54">
        <v>16868.3</v>
      </c>
      <c r="F5276" s="42">
        <v>45869.62777777778</v>
      </c>
      <c r="G5276" s="40"/>
      <c r="H5276" s="40"/>
    </row>
    <row r="5277" spans="1:8" x14ac:dyDescent="0.25">
      <c r="A5277" s="46" t="str">
        <f t="shared" si="172"/>
        <v>0000300910793428000192</v>
      </c>
      <c r="B5277" s="41" t="s">
        <v>14732</v>
      </c>
      <c r="C5277" s="41" t="s">
        <v>2813</v>
      </c>
      <c r="D5277" s="41" t="s">
        <v>14733</v>
      </c>
      <c r="E5277" s="54">
        <v>65000</v>
      </c>
      <c r="F5277" s="42">
        <v>45869.654166666667</v>
      </c>
      <c r="G5277" s="40"/>
      <c r="H5277" s="40"/>
    </row>
    <row r="5278" spans="1:8" x14ac:dyDescent="0.25">
      <c r="A5278" s="46" t="str">
        <f t="shared" si="172"/>
        <v>0000343008689542000125</v>
      </c>
      <c r="B5278" s="41" t="s">
        <v>3041</v>
      </c>
      <c r="C5278" s="41" t="s">
        <v>106</v>
      </c>
      <c r="D5278" s="41" t="s">
        <v>10100</v>
      </c>
      <c r="E5278" s="54">
        <v>5985</v>
      </c>
      <c r="F5278" s="42">
        <v>45869.670138888891</v>
      </c>
      <c r="G5278" s="40"/>
      <c r="H5278" s="40"/>
    </row>
    <row r="5279" spans="1:8" x14ac:dyDescent="0.25">
      <c r="A5279" s="46" t="str">
        <f t="shared" si="172"/>
        <v>0000229215705840000127</v>
      </c>
      <c r="B5279" s="41" t="s">
        <v>3032</v>
      </c>
      <c r="C5279" s="41" t="s">
        <v>855</v>
      </c>
      <c r="D5279" s="41" t="s">
        <v>9409</v>
      </c>
      <c r="E5279" s="54">
        <v>6289.81</v>
      </c>
      <c r="F5279" s="42">
        <v>45869.681250000001</v>
      </c>
      <c r="G5279" s="40"/>
      <c r="H5279" s="40"/>
    </row>
    <row r="5280" spans="1:8" x14ac:dyDescent="0.25">
      <c r="A5280" s="46" t="str">
        <f t="shared" si="172"/>
        <v>0000341708998197000101</v>
      </c>
      <c r="B5280" s="41" t="s">
        <v>3000</v>
      </c>
      <c r="C5280" s="41" t="s">
        <v>176</v>
      </c>
      <c r="D5280" s="41" t="s">
        <v>8057</v>
      </c>
      <c r="E5280" s="54">
        <v>1595</v>
      </c>
      <c r="F5280" s="42">
        <v>45869.688194444447</v>
      </c>
      <c r="G5280" s="40"/>
      <c r="H5280" s="40"/>
    </row>
    <row r="5281" spans="1:8" x14ac:dyDescent="0.25">
      <c r="A5281" s="46" t="str">
        <f t="shared" si="172"/>
        <v>0000229115705840000127</v>
      </c>
      <c r="B5281" s="41" t="s">
        <v>3034</v>
      </c>
      <c r="C5281" s="41" t="s">
        <v>855</v>
      </c>
      <c r="D5281" s="41" t="s">
        <v>9409</v>
      </c>
      <c r="E5281" s="54">
        <v>6642.5</v>
      </c>
      <c r="F5281" s="42">
        <v>45869.690972222219</v>
      </c>
      <c r="G5281" s="40"/>
      <c r="H5281" s="40"/>
    </row>
    <row r="5282" spans="1:8" x14ac:dyDescent="0.25">
      <c r="A5282" s="46" t="str">
        <f t="shared" si="172"/>
        <v>0000060108537948000192</v>
      </c>
      <c r="B5282" s="41" t="s">
        <v>2776</v>
      </c>
      <c r="C5282" s="41" t="s">
        <v>266</v>
      </c>
      <c r="D5282" s="41" t="s">
        <v>6214</v>
      </c>
      <c r="E5282" s="54">
        <v>6896</v>
      </c>
      <c r="F5282" s="42">
        <v>45869.695833333331</v>
      </c>
      <c r="G5282" s="40"/>
      <c r="H5282" s="40"/>
    </row>
    <row r="5283" spans="1:8" x14ac:dyDescent="0.25">
      <c r="A5283" s="46" t="str">
        <f t="shared" si="172"/>
        <v>DESP#000059014454</v>
      </c>
      <c r="B5283" s="41" t="s">
        <v>14734</v>
      </c>
      <c r="C5283" s="41"/>
      <c r="D5283" s="41" t="s">
        <v>13652</v>
      </c>
      <c r="E5283" s="54">
        <v>381.81</v>
      </c>
      <c r="F5283" s="42">
        <v>45869.698611111111</v>
      </c>
      <c r="G5283" s="40"/>
      <c r="H5283" s="40"/>
    </row>
    <row r="5284" spans="1:8" x14ac:dyDescent="0.25">
      <c r="A5284" s="46" t="str">
        <f t="shared" si="172"/>
        <v>DESP#000059066559</v>
      </c>
      <c r="B5284" s="41" t="s">
        <v>14735</v>
      </c>
      <c r="C5284" s="41"/>
      <c r="D5284" s="41" t="s">
        <v>11658</v>
      </c>
      <c r="E5284" s="54">
        <v>47.96</v>
      </c>
      <c r="F5284" s="42">
        <v>45869.698611111111</v>
      </c>
      <c r="G5284" s="40"/>
      <c r="H5284" s="40"/>
    </row>
    <row r="5285" spans="1:8" x14ac:dyDescent="0.25">
      <c r="A5285" s="46" t="str">
        <f t="shared" ref="A5285:A5348" si="173">B5285&amp;C5285</f>
        <v>DESP#000059119146</v>
      </c>
      <c r="B5285" s="41" t="s">
        <v>14736</v>
      </c>
      <c r="C5285" s="41"/>
      <c r="D5285" s="41" t="s">
        <v>11858</v>
      </c>
      <c r="E5285" s="54">
        <v>56.72</v>
      </c>
      <c r="F5285" s="42">
        <v>45869.698611111111</v>
      </c>
      <c r="G5285" s="40"/>
      <c r="H5285" s="40"/>
    </row>
    <row r="5286" spans="1:8" x14ac:dyDescent="0.25">
      <c r="A5286" s="46" t="str">
        <f t="shared" si="173"/>
        <v>0018336901468594000122</v>
      </c>
      <c r="B5286" s="41" t="s">
        <v>2986</v>
      </c>
      <c r="C5286" s="41" t="s">
        <v>397</v>
      </c>
      <c r="D5286" s="41" t="s">
        <v>7023</v>
      </c>
      <c r="E5286" s="54">
        <v>35531.06</v>
      </c>
      <c r="F5286" s="42">
        <v>45869.712500000001</v>
      </c>
      <c r="G5286" s="40"/>
      <c r="H5286" s="40"/>
    </row>
    <row r="5287" spans="1:8" x14ac:dyDescent="0.25">
      <c r="A5287" s="46" t="str">
        <f t="shared" si="173"/>
        <v>0000171109470070000188</v>
      </c>
      <c r="B5287" s="41" t="s">
        <v>2810</v>
      </c>
      <c r="C5287" s="41" t="s">
        <v>2809</v>
      </c>
      <c r="D5287" s="41" t="s">
        <v>10454</v>
      </c>
      <c r="E5287" s="54">
        <v>153433</v>
      </c>
      <c r="F5287" s="51">
        <v>45869.722222222219</v>
      </c>
      <c r="G5287" s="40"/>
      <c r="H5287" s="40"/>
    </row>
    <row r="5288" spans="1:8" x14ac:dyDescent="0.25">
      <c r="A5288" s="46" t="str">
        <f t="shared" si="173"/>
        <v>50437-125040032SELFBOOKING</v>
      </c>
      <c r="B5288" s="41" t="s">
        <v>14737</v>
      </c>
      <c r="C5288" s="41" t="s">
        <v>12603</v>
      </c>
      <c r="D5288" s="41" t="s">
        <v>12604</v>
      </c>
      <c r="E5288" s="54">
        <v>5828.01</v>
      </c>
      <c r="F5288" s="42">
        <v>45870.041666666664</v>
      </c>
      <c r="G5288" s="40"/>
      <c r="H5288" s="40"/>
    </row>
    <row r="5289" spans="1:8" x14ac:dyDescent="0.25">
      <c r="A5289" s="46" t="str">
        <f t="shared" si="173"/>
        <v>1532-125040052SELFBOOKING</v>
      </c>
      <c r="B5289" s="41" t="s">
        <v>14738</v>
      </c>
      <c r="C5289" s="41" t="s">
        <v>12603</v>
      </c>
      <c r="D5289" s="41" t="s">
        <v>12604</v>
      </c>
      <c r="E5289" s="54">
        <v>950.1</v>
      </c>
      <c r="F5289" s="42">
        <v>45870.041666666664</v>
      </c>
      <c r="G5289" s="40"/>
      <c r="H5289" s="40"/>
    </row>
    <row r="5290" spans="1:8" x14ac:dyDescent="0.25">
      <c r="A5290" s="46" t="str">
        <f t="shared" si="173"/>
        <v>1613-125040104SELFBOOKING</v>
      </c>
      <c r="B5290" s="41" t="s">
        <v>14739</v>
      </c>
      <c r="C5290" s="41" t="s">
        <v>12603</v>
      </c>
      <c r="D5290" s="41" t="s">
        <v>12604</v>
      </c>
      <c r="E5290" s="54">
        <v>644.33000000000004</v>
      </c>
      <c r="F5290" s="42">
        <v>45870.042361111111</v>
      </c>
      <c r="G5290" s="40"/>
      <c r="H5290" s="40"/>
    </row>
    <row r="5291" spans="1:8" x14ac:dyDescent="0.25">
      <c r="A5291" s="46" t="str">
        <f t="shared" si="173"/>
        <v>02334-125040115SELFBOOKING</v>
      </c>
      <c r="B5291" s="41" t="s">
        <v>14740</v>
      </c>
      <c r="C5291" s="41" t="s">
        <v>12603</v>
      </c>
      <c r="D5291" s="41" t="s">
        <v>12604</v>
      </c>
      <c r="E5291" s="54">
        <v>644.33000000000004</v>
      </c>
      <c r="F5291" s="42">
        <v>45870.042361111111</v>
      </c>
      <c r="G5291" s="40"/>
      <c r="H5291" s="40"/>
    </row>
    <row r="5292" spans="1:8" x14ac:dyDescent="0.25">
      <c r="A5292" s="46" t="str">
        <f t="shared" si="173"/>
        <v>50438-125040123SELFBOOKING</v>
      </c>
      <c r="B5292" s="41" t="s">
        <v>14741</v>
      </c>
      <c r="C5292" s="41" t="s">
        <v>12603</v>
      </c>
      <c r="D5292" s="41" t="s">
        <v>12604</v>
      </c>
      <c r="E5292" s="54">
        <v>640.99</v>
      </c>
      <c r="F5292" s="42">
        <v>45870.042361111111</v>
      </c>
      <c r="G5292" s="40"/>
      <c r="H5292" s="40"/>
    </row>
    <row r="5293" spans="1:8" x14ac:dyDescent="0.25">
      <c r="A5293" s="46" t="str">
        <f t="shared" si="173"/>
        <v>50438-125040153SELFBOOKING</v>
      </c>
      <c r="B5293" s="41" t="s">
        <v>14742</v>
      </c>
      <c r="C5293" s="41" t="s">
        <v>12603</v>
      </c>
      <c r="D5293" s="41" t="s">
        <v>12604</v>
      </c>
      <c r="E5293" s="54">
        <v>1077.3</v>
      </c>
      <c r="F5293" s="42">
        <v>45870.042361111111</v>
      </c>
      <c r="G5293" s="40"/>
      <c r="H5293" s="40"/>
    </row>
    <row r="5294" spans="1:8" x14ac:dyDescent="0.25">
      <c r="A5294" s="46" t="str">
        <f t="shared" si="173"/>
        <v>0005365733597659001602</v>
      </c>
      <c r="B5294" s="41" t="s">
        <v>3018</v>
      </c>
      <c r="C5294" s="41" t="s">
        <v>330</v>
      </c>
      <c r="D5294" s="41" t="s">
        <v>8651</v>
      </c>
      <c r="E5294" s="54">
        <v>337.28</v>
      </c>
      <c r="F5294" s="42">
        <v>45870.324305555558</v>
      </c>
      <c r="G5294" s="40"/>
      <c r="H5294" s="40"/>
    </row>
    <row r="5295" spans="1:8" x14ac:dyDescent="0.25">
      <c r="A5295" s="46" t="str">
        <f t="shared" si="173"/>
        <v>0010494396534094000158</v>
      </c>
      <c r="B5295" s="41" t="s">
        <v>2763</v>
      </c>
      <c r="C5295" s="41" t="s">
        <v>149</v>
      </c>
      <c r="D5295" s="41" t="s">
        <v>3207</v>
      </c>
      <c r="E5295" s="54">
        <v>183243.6</v>
      </c>
      <c r="F5295" s="42">
        <v>45870.384722222225</v>
      </c>
      <c r="G5295" s="40"/>
      <c r="H5295" s="40"/>
    </row>
    <row r="5296" spans="1:8" x14ac:dyDescent="0.25">
      <c r="A5296" s="46" t="str">
        <f t="shared" si="173"/>
        <v>0010494496534094000158</v>
      </c>
      <c r="B5296" s="41" t="s">
        <v>2762</v>
      </c>
      <c r="C5296" s="41" t="s">
        <v>149</v>
      </c>
      <c r="D5296" s="41" t="s">
        <v>3207</v>
      </c>
      <c r="E5296" s="54">
        <v>39808.800000000003</v>
      </c>
      <c r="F5296" s="42">
        <v>45870.390972222223</v>
      </c>
      <c r="G5296" s="40"/>
      <c r="H5296" s="40"/>
    </row>
    <row r="5297" spans="1:8" x14ac:dyDescent="0.25">
      <c r="A5297" s="46" t="str">
        <f t="shared" si="173"/>
        <v>0008185757655334000110</v>
      </c>
      <c r="B5297" s="41" t="s">
        <v>2806</v>
      </c>
      <c r="C5297" s="41" t="s">
        <v>401</v>
      </c>
      <c r="D5297" s="41" t="s">
        <v>3238</v>
      </c>
      <c r="E5297" s="54">
        <v>13252.98</v>
      </c>
      <c r="F5297" s="42">
        <v>45870.394444444442</v>
      </c>
      <c r="G5297" s="40"/>
      <c r="H5297" s="40"/>
    </row>
    <row r="5298" spans="1:8" x14ac:dyDescent="0.25">
      <c r="A5298" s="46" t="str">
        <f t="shared" si="173"/>
        <v>0000113107189621000104</v>
      </c>
      <c r="B5298" s="41" t="s">
        <v>2136</v>
      </c>
      <c r="C5298" s="41" t="s">
        <v>684</v>
      </c>
      <c r="D5298" s="41" t="s">
        <v>5009</v>
      </c>
      <c r="E5298" s="54">
        <v>43000</v>
      </c>
      <c r="F5298" s="42">
        <v>45870.400694444441</v>
      </c>
      <c r="G5298" s="40"/>
      <c r="H5298" s="40"/>
    </row>
    <row r="5299" spans="1:8" x14ac:dyDescent="0.25">
      <c r="A5299" s="46" t="str">
        <f t="shared" si="173"/>
        <v>0005366033597659001602</v>
      </c>
      <c r="B5299" s="41" t="s">
        <v>3021</v>
      </c>
      <c r="C5299" s="41" t="s">
        <v>330</v>
      </c>
      <c r="D5299" s="41" t="s">
        <v>8651</v>
      </c>
      <c r="E5299" s="54">
        <v>1060.03</v>
      </c>
      <c r="F5299" s="42">
        <v>45870.40347222222</v>
      </c>
      <c r="G5299" s="40"/>
      <c r="H5299" s="40"/>
    </row>
    <row r="5300" spans="1:8" x14ac:dyDescent="0.25">
      <c r="A5300" s="46" t="str">
        <f t="shared" si="173"/>
        <v>0008185657655334000110</v>
      </c>
      <c r="B5300" s="41" t="s">
        <v>2805</v>
      </c>
      <c r="C5300" s="41" t="s">
        <v>401</v>
      </c>
      <c r="D5300" s="41" t="s">
        <v>3238</v>
      </c>
      <c r="E5300" s="54">
        <v>9491.0400000000009</v>
      </c>
      <c r="F5300" s="42">
        <v>45870.40625</v>
      </c>
      <c r="G5300" s="40"/>
      <c r="H5300" s="40"/>
    </row>
    <row r="5301" spans="1:8" x14ac:dyDescent="0.25">
      <c r="A5301" s="46" t="str">
        <f t="shared" si="173"/>
        <v>0005365633597659001602</v>
      </c>
      <c r="B5301" s="41" t="s">
        <v>3026</v>
      </c>
      <c r="C5301" s="41" t="s">
        <v>330</v>
      </c>
      <c r="D5301" s="41" t="s">
        <v>8651</v>
      </c>
      <c r="E5301" s="54">
        <v>276</v>
      </c>
      <c r="F5301" s="42">
        <v>45870.40625</v>
      </c>
      <c r="G5301" s="40"/>
      <c r="H5301" s="40"/>
    </row>
    <row r="5302" spans="1:8" x14ac:dyDescent="0.25">
      <c r="A5302" s="46" t="str">
        <f t="shared" si="173"/>
        <v>0021865209162855000517</v>
      </c>
      <c r="B5302" s="41" t="s">
        <v>2899</v>
      </c>
      <c r="C5302" s="41" t="s">
        <v>17</v>
      </c>
      <c r="D5302" s="41" t="s">
        <v>10980</v>
      </c>
      <c r="E5302" s="54">
        <v>30803.59</v>
      </c>
      <c r="F5302" s="42">
        <v>45870.413194444445</v>
      </c>
      <c r="G5302" s="40"/>
      <c r="H5302" s="40"/>
    </row>
    <row r="5303" spans="1:8" x14ac:dyDescent="0.25">
      <c r="A5303" s="46" t="str">
        <f t="shared" si="173"/>
        <v>0030565503689427000137</v>
      </c>
      <c r="B5303" s="41" t="s">
        <v>2856</v>
      </c>
      <c r="C5303" s="41" t="s">
        <v>2855</v>
      </c>
      <c r="D5303" s="41" t="s">
        <v>9891</v>
      </c>
      <c r="E5303" s="54">
        <v>8745.48</v>
      </c>
      <c r="F5303" s="42">
        <v>45870.416666666664</v>
      </c>
      <c r="G5303" s="40"/>
      <c r="H5303" s="40"/>
    </row>
    <row r="5304" spans="1:8" x14ac:dyDescent="0.25">
      <c r="A5304" s="46" t="str">
        <f t="shared" si="173"/>
        <v>0000377800191027000109</v>
      </c>
      <c r="B5304" s="41" t="s">
        <v>3037</v>
      </c>
      <c r="C5304" s="41" t="s">
        <v>871</v>
      </c>
      <c r="D5304" s="41" t="s">
        <v>5569</v>
      </c>
      <c r="E5304" s="54">
        <v>13496</v>
      </c>
      <c r="F5304" s="42">
        <v>45870.428472222222</v>
      </c>
      <c r="G5304" s="40"/>
      <c r="H5304" s="40"/>
    </row>
    <row r="5305" spans="1:8" x14ac:dyDescent="0.25">
      <c r="A5305" s="46" t="str">
        <f t="shared" si="173"/>
        <v>0005365533597659001602</v>
      </c>
      <c r="B5305" s="41" t="s">
        <v>3025</v>
      </c>
      <c r="C5305" s="41" t="s">
        <v>330</v>
      </c>
      <c r="D5305" s="41" t="s">
        <v>8651</v>
      </c>
      <c r="E5305" s="54">
        <v>246.85</v>
      </c>
      <c r="F5305" s="42">
        <v>45870.430555555555</v>
      </c>
      <c r="G5305" s="40"/>
      <c r="H5305" s="40"/>
    </row>
    <row r="5306" spans="1:8" x14ac:dyDescent="0.25">
      <c r="A5306" s="46" t="str">
        <f t="shared" si="173"/>
        <v>0008185457655334000110</v>
      </c>
      <c r="B5306" s="41" t="s">
        <v>2803</v>
      </c>
      <c r="C5306" s="41" t="s">
        <v>401</v>
      </c>
      <c r="D5306" s="41" t="s">
        <v>3238</v>
      </c>
      <c r="E5306" s="54">
        <v>0</v>
      </c>
      <c r="F5306" s="42">
        <v>45870.4375</v>
      </c>
      <c r="G5306" s="40"/>
      <c r="H5306" s="40"/>
    </row>
    <row r="5307" spans="1:8" x14ac:dyDescent="0.25">
      <c r="A5307" s="46" t="str">
        <f t="shared" si="173"/>
        <v>0000011608342296000130</v>
      </c>
      <c r="B5307" s="41" t="s">
        <v>2812</v>
      </c>
      <c r="C5307" s="41" t="s">
        <v>460</v>
      </c>
      <c r="D5307" s="41" t="s">
        <v>11279</v>
      </c>
      <c r="E5307" s="54">
        <v>800</v>
      </c>
      <c r="F5307" s="42">
        <v>45870.44027777778</v>
      </c>
      <c r="G5307" s="40"/>
      <c r="H5307" s="40"/>
    </row>
    <row r="5308" spans="1:8" x14ac:dyDescent="0.25">
      <c r="A5308" s="46" t="str">
        <f t="shared" si="173"/>
        <v>0000890906214736000149</v>
      </c>
      <c r="B5308" s="41" t="s">
        <v>2871</v>
      </c>
      <c r="C5308" s="41" t="s">
        <v>407</v>
      </c>
      <c r="D5308" s="41" t="s">
        <v>8178</v>
      </c>
      <c r="E5308" s="54">
        <v>56147.28</v>
      </c>
      <c r="F5308" s="42">
        <v>45870.448611111111</v>
      </c>
      <c r="G5308" s="40"/>
      <c r="H5308" s="40"/>
    </row>
    <row r="5309" spans="1:8" x14ac:dyDescent="0.25">
      <c r="A5309" s="46" t="str">
        <f t="shared" si="173"/>
        <v>0000034428175260000117</v>
      </c>
      <c r="B5309" s="41" t="s">
        <v>2891</v>
      </c>
      <c r="C5309" s="41" t="s">
        <v>433</v>
      </c>
      <c r="D5309" s="41" t="s">
        <v>5891</v>
      </c>
      <c r="E5309" s="54">
        <v>583004.96</v>
      </c>
      <c r="F5309" s="42">
        <v>45870.45</v>
      </c>
      <c r="G5309" s="40"/>
      <c r="H5309" s="40"/>
    </row>
    <row r="5310" spans="1:8" x14ac:dyDescent="0.25">
      <c r="A5310" s="46" t="str">
        <f t="shared" si="173"/>
        <v>0008185557655334000110</v>
      </c>
      <c r="B5310" s="41" t="s">
        <v>2804</v>
      </c>
      <c r="C5310" s="41" t="s">
        <v>401</v>
      </c>
      <c r="D5310" s="41" t="s">
        <v>3238</v>
      </c>
      <c r="E5310" s="54">
        <v>8363.0400000000009</v>
      </c>
      <c r="F5310" s="42">
        <v>45870.451388888891</v>
      </c>
      <c r="G5310" s="40"/>
      <c r="H5310" s="40"/>
    </row>
    <row r="5311" spans="1:8" x14ac:dyDescent="0.25">
      <c r="A5311" s="46" t="str">
        <f t="shared" si="173"/>
        <v>0005365433597659001602</v>
      </c>
      <c r="B5311" s="41" t="s">
        <v>3024</v>
      </c>
      <c r="C5311" s="41" t="s">
        <v>330</v>
      </c>
      <c r="D5311" s="41" t="s">
        <v>8651</v>
      </c>
      <c r="E5311" s="54">
        <v>193.32</v>
      </c>
      <c r="F5311" s="42">
        <v>45870.45416666667</v>
      </c>
      <c r="G5311" s="40"/>
      <c r="H5311" s="40"/>
    </row>
    <row r="5312" spans="1:8" x14ac:dyDescent="0.25">
      <c r="A5312" s="46" t="str">
        <f t="shared" si="173"/>
        <v>0003823033597659001602</v>
      </c>
      <c r="B5312" s="41" t="s">
        <v>2833</v>
      </c>
      <c r="C5312" s="41" t="s">
        <v>330</v>
      </c>
      <c r="D5312" s="41" t="s">
        <v>8651</v>
      </c>
      <c r="E5312" s="54">
        <v>1280.73</v>
      </c>
      <c r="F5312" s="42">
        <v>45870.456944444442</v>
      </c>
      <c r="G5312" s="40"/>
      <c r="H5312" s="40"/>
    </row>
    <row r="5313" spans="1:8" x14ac:dyDescent="0.25">
      <c r="A5313" s="46" t="str">
        <f t="shared" si="173"/>
        <v>0008186057655334000110</v>
      </c>
      <c r="B5313" s="41" t="s">
        <v>2720</v>
      </c>
      <c r="C5313" s="41" t="s">
        <v>401</v>
      </c>
      <c r="D5313" s="41" t="s">
        <v>3238</v>
      </c>
      <c r="E5313" s="54">
        <v>1054.56</v>
      </c>
      <c r="F5313" s="42">
        <v>45870.458333333336</v>
      </c>
      <c r="G5313" s="40"/>
      <c r="H5313" s="40"/>
    </row>
    <row r="5314" spans="1:8" x14ac:dyDescent="0.25">
      <c r="A5314" s="46" t="str">
        <f t="shared" si="173"/>
        <v>0060821994001641000104</v>
      </c>
      <c r="B5314" s="41" t="s">
        <v>14743</v>
      </c>
      <c r="C5314" s="41" t="s">
        <v>663</v>
      </c>
      <c r="D5314" s="41" t="s">
        <v>4026</v>
      </c>
      <c r="E5314" s="54">
        <v>4152.74</v>
      </c>
      <c r="F5314" s="42">
        <v>45870.461805555555</v>
      </c>
      <c r="G5314" s="40"/>
      <c r="H5314" s="40"/>
    </row>
    <row r="5315" spans="1:8" x14ac:dyDescent="0.25">
      <c r="A5315" s="46" t="str">
        <f t="shared" si="173"/>
        <v>0001641310906993000119</v>
      </c>
      <c r="B5315" s="41" t="s">
        <v>2978</v>
      </c>
      <c r="C5315" s="41" t="s">
        <v>867</v>
      </c>
      <c r="D5315" s="41" t="s">
        <v>3590</v>
      </c>
      <c r="E5315" s="54">
        <v>42566.73</v>
      </c>
      <c r="F5315" s="42">
        <v>45870.484027777777</v>
      </c>
      <c r="G5315" s="40"/>
      <c r="H5315" s="40"/>
    </row>
    <row r="5316" spans="1:8" x14ac:dyDescent="0.25">
      <c r="A5316" s="46" t="str">
        <f t="shared" si="173"/>
        <v>0000405221213106000143</v>
      </c>
      <c r="B5316" s="41" t="s">
        <v>3038</v>
      </c>
      <c r="C5316" s="41" t="s">
        <v>431</v>
      </c>
      <c r="D5316" s="41" t="s">
        <v>5004</v>
      </c>
      <c r="E5316" s="54">
        <v>19496.73</v>
      </c>
      <c r="F5316" s="42">
        <v>45870.486805555556</v>
      </c>
      <c r="G5316" s="40"/>
      <c r="H5316" s="40"/>
    </row>
    <row r="5317" spans="1:8" x14ac:dyDescent="0.25">
      <c r="A5317" s="46" t="str">
        <f t="shared" si="173"/>
        <v>00004052 - NC21213106000143</v>
      </c>
      <c r="B5317" s="41" t="s">
        <v>14744</v>
      </c>
      <c r="C5317" s="41" t="s">
        <v>431</v>
      </c>
      <c r="D5317" s="41" t="s">
        <v>5004</v>
      </c>
      <c r="E5317" s="54">
        <v>-2282.54</v>
      </c>
      <c r="F5317" s="42">
        <v>45870.493750000001</v>
      </c>
      <c r="G5317" s="40"/>
      <c r="H5317" s="40"/>
    </row>
    <row r="5318" spans="1:8" x14ac:dyDescent="0.25">
      <c r="A5318" s="46" t="str">
        <f t="shared" si="173"/>
        <v>07/2025 148307113000160</v>
      </c>
      <c r="B5318" s="41" t="s">
        <v>14745</v>
      </c>
      <c r="C5318" s="41" t="s">
        <v>8189</v>
      </c>
      <c r="D5318" s="41" t="s">
        <v>8190</v>
      </c>
      <c r="E5318" s="54">
        <v>3387100.57</v>
      </c>
      <c r="F5318" s="42">
        <v>45870.499305555553</v>
      </c>
      <c r="G5318" s="40"/>
      <c r="H5318" s="40"/>
    </row>
    <row r="5319" spans="1:8" x14ac:dyDescent="0.25">
      <c r="A5319" s="46" t="str">
        <f t="shared" si="173"/>
        <v>0001471702932706000117</v>
      </c>
      <c r="B5319" s="41" t="s">
        <v>2893</v>
      </c>
      <c r="C5319" s="41" t="s">
        <v>405</v>
      </c>
      <c r="D5319" s="41" t="s">
        <v>8355</v>
      </c>
      <c r="E5319" s="54">
        <v>59572.57</v>
      </c>
      <c r="F5319" s="42">
        <v>45870.504861111112</v>
      </c>
      <c r="G5319" s="40"/>
      <c r="H5319" s="40"/>
    </row>
    <row r="5320" spans="1:8" x14ac:dyDescent="0.25">
      <c r="A5320" s="46" t="str">
        <f t="shared" si="173"/>
        <v>0003823133597659001602</v>
      </c>
      <c r="B5320" s="41" t="s">
        <v>2834</v>
      </c>
      <c r="C5320" s="41" t="s">
        <v>330</v>
      </c>
      <c r="D5320" s="41" t="s">
        <v>8651</v>
      </c>
      <c r="E5320" s="54">
        <v>1708.57</v>
      </c>
      <c r="F5320" s="42">
        <v>45870.506944444445</v>
      </c>
      <c r="G5320" s="40"/>
      <c r="H5320" s="40"/>
    </row>
    <row r="5321" spans="1:8" x14ac:dyDescent="0.25">
      <c r="A5321" s="46" t="str">
        <f t="shared" si="173"/>
        <v>0003822933597659001602</v>
      </c>
      <c r="B5321" s="41" t="s">
        <v>2832</v>
      </c>
      <c r="C5321" s="41" t="s">
        <v>330</v>
      </c>
      <c r="D5321" s="41" t="s">
        <v>8651</v>
      </c>
      <c r="E5321" s="54">
        <v>2825.29</v>
      </c>
      <c r="F5321" s="42">
        <v>45870.509027777778</v>
      </c>
      <c r="G5321" s="40"/>
      <c r="H5321" s="40"/>
    </row>
    <row r="5322" spans="1:8" x14ac:dyDescent="0.25">
      <c r="A5322" s="46" t="str">
        <f t="shared" si="173"/>
        <v>0003822833597659001602</v>
      </c>
      <c r="B5322" s="41" t="s">
        <v>2831</v>
      </c>
      <c r="C5322" s="41" t="s">
        <v>330</v>
      </c>
      <c r="D5322" s="41" t="s">
        <v>8651</v>
      </c>
      <c r="E5322" s="54">
        <v>8366.86</v>
      </c>
      <c r="F5322" s="42">
        <v>45870.511805555558</v>
      </c>
      <c r="G5322" s="40"/>
      <c r="H5322" s="40"/>
    </row>
    <row r="5323" spans="1:8" x14ac:dyDescent="0.25">
      <c r="A5323" s="46" t="str">
        <f t="shared" si="173"/>
        <v>0000131527624266000161</v>
      </c>
      <c r="B5323" s="41" t="s">
        <v>2924</v>
      </c>
      <c r="C5323" s="41" t="s">
        <v>452</v>
      </c>
      <c r="D5323" s="41" t="s">
        <v>10410</v>
      </c>
      <c r="E5323" s="54">
        <v>2000</v>
      </c>
      <c r="F5323" s="42">
        <v>45870.513888888891</v>
      </c>
      <c r="G5323" s="40"/>
      <c r="H5323" s="40"/>
    </row>
    <row r="5324" spans="1:8" x14ac:dyDescent="0.25">
      <c r="A5324" s="46" t="str">
        <f t="shared" si="173"/>
        <v>0005365333597659001602</v>
      </c>
      <c r="B5324" s="41" t="s">
        <v>3023</v>
      </c>
      <c r="C5324" s="41" t="s">
        <v>330</v>
      </c>
      <c r="D5324" s="41" t="s">
        <v>8651</v>
      </c>
      <c r="E5324" s="54">
        <v>1469.33</v>
      </c>
      <c r="F5324" s="42">
        <v>45870.51666666667</v>
      </c>
      <c r="G5324" s="40"/>
      <c r="H5324" s="40"/>
    </row>
    <row r="5325" spans="1:8" x14ac:dyDescent="0.25">
      <c r="A5325" s="46" t="str">
        <f t="shared" si="173"/>
        <v>0001135308670505000175</v>
      </c>
      <c r="B5325" s="41" t="s">
        <v>2873</v>
      </c>
      <c r="C5325" s="41" t="s">
        <v>517</v>
      </c>
      <c r="D5325" s="41" t="s">
        <v>5212</v>
      </c>
      <c r="E5325" s="54">
        <v>305228</v>
      </c>
      <c r="F5325" s="42">
        <v>45870.517361111109</v>
      </c>
      <c r="G5325" s="40"/>
      <c r="H5325" s="40"/>
    </row>
    <row r="5326" spans="1:8" x14ac:dyDescent="0.25">
      <c r="A5326" s="46" t="str">
        <f t="shared" si="173"/>
        <v>0008213457655334000110</v>
      </c>
      <c r="B5326" s="41" t="s">
        <v>2879</v>
      </c>
      <c r="C5326" s="41" t="s">
        <v>401</v>
      </c>
      <c r="D5326" s="41" t="s">
        <v>3238</v>
      </c>
      <c r="E5326" s="54">
        <v>0</v>
      </c>
      <c r="F5326" s="42">
        <v>45870.518055555556</v>
      </c>
      <c r="G5326" s="40"/>
      <c r="H5326" s="40"/>
    </row>
    <row r="5327" spans="1:8" x14ac:dyDescent="0.25">
      <c r="A5327" s="46" t="str">
        <f t="shared" si="173"/>
        <v>0000890606214736000149</v>
      </c>
      <c r="B5327" s="41" t="s">
        <v>2868</v>
      </c>
      <c r="C5327" s="41" t="s">
        <v>407</v>
      </c>
      <c r="D5327" s="41" t="s">
        <v>8178</v>
      </c>
      <c r="E5327" s="54">
        <v>170502.64</v>
      </c>
      <c r="F5327" s="42">
        <v>45870.519444444442</v>
      </c>
      <c r="G5327" s="40"/>
      <c r="H5327" s="40"/>
    </row>
    <row r="5328" spans="1:8" x14ac:dyDescent="0.25">
      <c r="A5328" s="46" t="str">
        <f t="shared" si="173"/>
        <v>00008907R06214736000149</v>
      </c>
      <c r="B5328" s="41" t="s">
        <v>14746</v>
      </c>
      <c r="C5328" s="41" t="s">
        <v>407</v>
      </c>
      <c r="D5328" s="41" t="s">
        <v>8178</v>
      </c>
      <c r="E5328" s="54">
        <v>136541.44</v>
      </c>
      <c r="F5328" s="42">
        <v>45870.524305555555</v>
      </c>
      <c r="G5328" s="40"/>
      <c r="H5328" s="40"/>
    </row>
    <row r="5329" spans="1:8" x14ac:dyDescent="0.25">
      <c r="A5329" s="46" t="str">
        <f t="shared" si="173"/>
        <v>0000016929897180000138</v>
      </c>
      <c r="B5329" s="41" t="s">
        <v>2825</v>
      </c>
      <c r="C5329" s="41" t="s">
        <v>320</v>
      </c>
      <c r="D5329" s="41" t="s">
        <v>10412</v>
      </c>
      <c r="E5329" s="54">
        <v>2277.77</v>
      </c>
      <c r="F5329" s="42">
        <v>45870.525694444441</v>
      </c>
      <c r="G5329" s="40"/>
      <c r="H5329" s="40"/>
    </row>
    <row r="5330" spans="1:8" x14ac:dyDescent="0.25">
      <c r="A5330" s="46" t="str">
        <f t="shared" si="173"/>
        <v>0005365933597659001602</v>
      </c>
      <c r="B5330" s="41" t="s">
        <v>3020</v>
      </c>
      <c r="C5330" s="41" t="s">
        <v>330</v>
      </c>
      <c r="D5330" s="41" t="s">
        <v>8651</v>
      </c>
      <c r="E5330" s="54">
        <v>192.73</v>
      </c>
      <c r="F5330" s="42">
        <v>45870.526388888888</v>
      </c>
      <c r="G5330" s="40"/>
      <c r="H5330" s="40"/>
    </row>
    <row r="5331" spans="1:8" x14ac:dyDescent="0.25">
      <c r="A5331" s="46" t="str">
        <f t="shared" si="173"/>
        <v>0005365833597659001602</v>
      </c>
      <c r="B5331" s="41" t="s">
        <v>3019</v>
      </c>
      <c r="C5331" s="41" t="s">
        <v>330</v>
      </c>
      <c r="D5331" s="41" t="s">
        <v>8651</v>
      </c>
      <c r="E5331" s="54">
        <v>144.55000000000001</v>
      </c>
      <c r="F5331" s="42">
        <v>45870.53402777778</v>
      </c>
      <c r="G5331" s="40"/>
      <c r="H5331" s="40"/>
    </row>
    <row r="5332" spans="1:8" x14ac:dyDescent="0.25">
      <c r="A5332" s="46" t="str">
        <f t="shared" si="173"/>
        <v>0000046248164954000166</v>
      </c>
      <c r="B5332" s="41" t="s">
        <v>10965</v>
      </c>
      <c r="C5332" s="41" t="s">
        <v>2196</v>
      </c>
      <c r="D5332" s="41" t="s">
        <v>14491</v>
      </c>
      <c r="E5332" s="54">
        <v>2500</v>
      </c>
      <c r="F5332" s="42">
        <v>45870.535416666666</v>
      </c>
      <c r="G5332" s="40"/>
      <c r="H5332" s="40"/>
    </row>
    <row r="5333" spans="1:8" x14ac:dyDescent="0.25">
      <c r="A5333" s="46" t="str">
        <f t="shared" si="173"/>
        <v>0005366133597659001602</v>
      </c>
      <c r="B5333" s="41" t="s">
        <v>3022</v>
      </c>
      <c r="C5333" s="41" t="s">
        <v>330</v>
      </c>
      <c r="D5333" s="41" t="s">
        <v>8651</v>
      </c>
      <c r="E5333" s="54">
        <v>5773.02</v>
      </c>
      <c r="F5333" s="42">
        <v>45870.543055555558</v>
      </c>
      <c r="G5333" s="40"/>
      <c r="H5333" s="40"/>
    </row>
    <row r="5334" spans="1:8" x14ac:dyDescent="0.25">
      <c r="A5334" s="46" t="str">
        <f t="shared" si="173"/>
        <v>0000219709591453000104</v>
      </c>
      <c r="B5334" s="41" t="s">
        <v>3039</v>
      </c>
      <c r="C5334" s="41" t="s">
        <v>87</v>
      </c>
      <c r="D5334" s="41" t="s">
        <v>4915</v>
      </c>
      <c r="E5334" s="54">
        <v>8059.43</v>
      </c>
      <c r="F5334" s="42">
        <v>45870.54583333333</v>
      </c>
      <c r="G5334" s="40"/>
      <c r="H5334" s="40"/>
    </row>
    <row r="5335" spans="1:8" x14ac:dyDescent="0.25">
      <c r="A5335" s="46" t="str">
        <f t="shared" si="173"/>
        <v>0001266930127872000186</v>
      </c>
      <c r="B5335" s="41" t="s">
        <v>3044</v>
      </c>
      <c r="C5335" s="41" t="s">
        <v>47</v>
      </c>
      <c r="D5335" s="41" t="s">
        <v>4409</v>
      </c>
      <c r="E5335" s="54">
        <v>644185.64</v>
      </c>
      <c r="F5335" s="42">
        <v>45870.546527777777</v>
      </c>
      <c r="G5335" s="40"/>
      <c r="H5335" s="40"/>
    </row>
    <row r="5336" spans="1:8" x14ac:dyDescent="0.25">
      <c r="A5336" s="46" t="str">
        <f t="shared" si="173"/>
        <v>0005879508469511000169</v>
      </c>
      <c r="B5336" s="41" t="s">
        <v>2710</v>
      </c>
      <c r="C5336" s="41" t="s">
        <v>2709</v>
      </c>
      <c r="D5336" s="41" t="s">
        <v>14460</v>
      </c>
      <c r="E5336" s="54">
        <v>71346.48</v>
      </c>
      <c r="F5336" s="42">
        <v>45870.54791666667</v>
      </c>
      <c r="G5336" s="40"/>
      <c r="H5336" s="40"/>
    </row>
    <row r="5337" spans="1:8" x14ac:dyDescent="0.25">
      <c r="A5337" s="46" t="str">
        <f t="shared" si="173"/>
        <v>00012669 - NC30127872000186</v>
      </c>
      <c r="B5337" s="41" t="s">
        <v>14747</v>
      </c>
      <c r="C5337" s="41" t="s">
        <v>47</v>
      </c>
      <c r="D5337" s="41" t="s">
        <v>4409</v>
      </c>
      <c r="E5337" s="54">
        <v>-5922.62</v>
      </c>
      <c r="F5337" s="42">
        <v>45870.554861111108</v>
      </c>
      <c r="G5337" s="40"/>
      <c r="H5337" s="40"/>
    </row>
    <row r="5338" spans="1:8" x14ac:dyDescent="0.25">
      <c r="A5338" s="46" t="str">
        <f t="shared" si="173"/>
        <v>0005887308469511000169</v>
      </c>
      <c r="B5338" s="41" t="s">
        <v>2904</v>
      </c>
      <c r="C5338" s="41" t="s">
        <v>2709</v>
      </c>
      <c r="D5338" s="41" t="s">
        <v>14460</v>
      </c>
      <c r="E5338" s="54">
        <v>71346.48</v>
      </c>
      <c r="F5338" s="42">
        <v>45870.56527777778</v>
      </c>
      <c r="G5338" s="40"/>
      <c r="H5338" s="40"/>
    </row>
    <row r="5339" spans="1:8" x14ac:dyDescent="0.25">
      <c r="A5339" s="46" t="str">
        <f t="shared" si="173"/>
        <v>DESP#000058666297</v>
      </c>
      <c r="B5339" s="41" t="s">
        <v>14748</v>
      </c>
      <c r="C5339" s="41"/>
      <c r="D5339" s="41" t="s">
        <v>13073</v>
      </c>
      <c r="E5339" s="54">
        <v>1650.21</v>
      </c>
      <c r="F5339" s="42">
        <v>45870.571527777778</v>
      </c>
      <c r="G5339" s="40"/>
      <c r="H5339" s="40"/>
    </row>
    <row r="5340" spans="1:8" x14ac:dyDescent="0.25">
      <c r="A5340" s="46" t="str">
        <f t="shared" si="173"/>
        <v>DESP#000059099839</v>
      </c>
      <c r="B5340" s="41" t="s">
        <v>14749</v>
      </c>
      <c r="C5340" s="41"/>
      <c r="D5340" s="41" t="s">
        <v>11548</v>
      </c>
      <c r="E5340" s="54">
        <v>884.45</v>
      </c>
      <c r="F5340" s="42">
        <v>45870.571527777778</v>
      </c>
      <c r="G5340" s="40"/>
      <c r="H5340" s="40"/>
    </row>
    <row r="5341" spans="1:8" x14ac:dyDescent="0.25">
      <c r="A5341" s="46" t="str">
        <f t="shared" si="173"/>
        <v>DESP#000059144854</v>
      </c>
      <c r="B5341" s="41" t="s">
        <v>14750</v>
      </c>
      <c r="C5341" s="41"/>
      <c r="D5341" s="41" t="s">
        <v>13076</v>
      </c>
      <c r="E5341" s="54">
        <v>972.3</v>
      </c>
      <c r="F5341" s="42">
        <v>45870.571527777778</v>
      </c>
      <c r="G5341" s="40"/>
      <c r="H5341" s="40"/>
    </row>
    <row r="5342" spans="1:8" x14ac:dyDescent="0.25">
      <c r="A5342" s="46" t="str">
        <f t="shared" si="173"/>
        <v>DESP#000059144879</v>
      </c>
      <c r="B5342" s="41" t="s">
        <v>14751</v>
      </c>
      <c r="C5342" s="41"/>
      <c r="D5342" s="41" t="s">
        <v>12271</v>
      </c>
      <c r="E5342" s="54">
        <v>120.5</v>
      </c>
      <c r="F5342" s="42">
        <v>45870.571527777778</v>
      </c>
      <c r="G5342" s="40"/>
      <c r="H5342" s="40"/>
    </row>
    <row r="5343" spans="1:8" x14ac:dyDescent="0.25">
      <c r="A5343" s="46" t="str">
        <f t="shared" si="173"/>
        <v>0005887508469511000169</v>
      </c>
      <c r="B5343" s="41" t="s">
        <v>2906</v>
      </c>
      <c r="C5343" s="41" t="s">
        <v>2709</v>
      </c>
      <c r="D5343" s="41" t="s">
        <v>14460</v>
      </c>
      <c r="E5343" s="54">
        <v>71346.47</v>
      </c>
      <c r="F5343" s="42">
        <v>45870.582638888889</v>
      </c>
      <c r="G5343" s="40"/>
      <c r="H5343" s="40"/>
    </row>
    <row r="5344" spans="1:8" x14ac:dyDescent="0.25">
      <c r="A5344" s="46" t="str">
        <f t="shared" si="173"/>
        <v>0005887408469511000169</v>
      </c>
      <c r="B5344" s="41" t="s">
        <v>2905</v>
      </c>
      <c r="C5344" s="41" t="s">
        <v>2709</v>
      </c>
      <c r="D5344" s="41" t="s">
        <v>14460</v>
      </c>
      <c r="E5344" s="54">
        <v>53509.86</v>
      </c>
      <c r="F5344" s="42">
        <v>45870.584722222222</v>
      </c>
      <c r="G5344" s="40"/>
      <c r="H5344" s="40"/>
    </row>
    <row r="5345" spans="1:8" x14ac:dyDescent="0.25">
      <c r="A5345" s="46" t="str">
        <f t="shared" si="173"/>
        <v>0005887608469511000169</v>
      </c>
      <c r="B5345" s="41" t="s">
        <v>2907</v>
      </c>
      <c r="C5345" s="41" t="s">
        <v>2709</v>
      </c>
      <c r="D5345" s="41" t="s">
        <v>14460</v>
      </c>
      <c r="E5345" s="54">
        <v>71346.47</v>
      </c>
      <c r="F5345" s="42">
        <v>45870.587500000001</v>
      </c>
      <c r="G5345" s="40"/>
      <c r="H5345" s="40"/>
    </row>
    <row r="5346" spans="1:8" x14ac:dyDescent="0.25">
      <c r="A5346" s="46" t="str">
        <f t="shared" si="173"/>
        <v>0005887708469511000169</v>
      </c>
      <c r="B5346" s="41" t="s">
        <v>2908</v>
      </c>
      <c r="C5346" s="41" t="s">
        <v>2709</v>
      </c>
      <c r="D5346" s="41" t="s">
        <v>14460</v>
      </c>
      <c r="E5346" s="54">
        <v>42807.89</v>
      </c>
      <c r="F5346" s="42">
        <v>45870.591666666667</v>
      </c>
      <c r="G5346" s="40"/>
      <c r="H5346" s="40"/>
    </row>
    <row r="5347" spans="1:8" x14ac:dyDescent="0.25">
      <c r="A5347" s="46" t="str">
        <f t="shared" si="173"/>
        <v>0000088828781740000202</v>
      </c>
      <c r="B5347" s="41" t="s">
        <v>2916</v>
      </c>
      <c r="C5347" s="41" t="s">
        <v>322</v>
      </c>
      <c r="D5347" s="41" t="s">
        <v>11278</v>
      </c>
      <c r="E5347" s="54">
        <v>5300</v>
      </c>
      <c r="F5347" s="42">
        <v>45870.59375</v>
      </c>
      <c r="G5347" s="40"/>
      <c r="H5347" s="40"/>
    </row>
    <row r="5348" spans="1:8" x14ac:dyDescent="0.25">
      <c r="A5348" s="46" t="str">
        <f t="shared" si="173"/>
        <v>0786067172381189001001</v>
      </c>
      <c r="B5348" s="41" t="s">
        <v>2936</v>
      </c>
      <c r="C5348" s="41" t="s">
        <v>347</v>
      </c>
      <c r="D5348" s="41" t="s">
        <v>4872</v>
      </c>
      <c r="E5348" s="54">
        <v>44022.93</v>
      </c>
      <c r="F5348" s="42">
        <v>45870.597222222219</v>
      </c>
      <c r="G5348" s="40"/>
      <c r="H5348" s="40"/>
    </row>
    <row r="5349" spans="1:8" x14ac:dyDescent="0.25">
      <c r="A5349" s="46" t="str">
        <f t="shared" ref="A5349:A5412" si="174">B5349&amp;C5349</f>
        <v>ISS 07/2025ISS</v>
      </c>
      <c r="B5349" s="41" t="s">
        <v>14752</v>
      </c>
      <c r="C5349" s="41" t="s">
        <v>10508</v>
      </c>
      <c r="D5349" s="41" t="s">
        <v>8281</v>
      </c>
      <c r="E5349" s="54">
        <v>5012779.67</v>
      </c>
      <c r="F5349" s="42">
        <v>45870.605555555558</v>
      </c>
      <c r="G5349" s="40"/>
      <c r="H5349" s="40"/>
    </row>
    <row r="5350" spans="1:8" x14ac:dyDescent="0.25">
      <c r="A5350" s="46" t="str">
        <f t="shared" si="174"/>
        <v>ISS 07/2025ISS</v>
      </c>
      <c r="B5350" s="41" t="s">
        <v>14752</v>
      </c>
      <c r="C5350" s="41" t="s">
        <v>10508</v>
      </c>
      <c r="D5350" s="41" t="s">
        <v>8285</v>
      </c>
      <c r="E5350" s="54">
        <v>12782.65</v>
      </c>
      <c r="F5350" s="42">
        <v>45870.609027777777</v>
      </c>
      <c r="G5350" s="40"/>
      <c r="H5350" s="40"/>
    </row>
    <row r="5351" spans="1:8" x14ac:dyDescent="0.25">
      <c r="A5351" s="46" t="str">
        <f t="shared" si="174"/>
        <v>0005202503635356000190</v>
      </c>
      <c r="B5351" s="41" t="s">
        <v>1978</v>
      </c>
      <c r="C5351" s="41" t="s">
        <v>3701</v>
      </c>
      <c r="D5351" s="41" t="s">
        <v>3702</v>
      </c>
      <c r="E5351" s="54">
        <v>8000</v>
      </c>
      <c r="F5351" s="42">
        <v>45870.609027777777</v>
      </c>
      <c r="G5351" s="40"/>
      <c r="H5351" s="40"/>
    </row>
    <row r="5352" spans="1:8" x14ac:dyDescent="0.25">
      <c r="A5352" s="46" t="str">
        <f t="shared" si="174"/>
        <v>ISS 07/202582892282000143</v>
      </c>
      <c r="B5352" s="41" t="s">
        <v>14752</v>
      </c>
      <c r="C5352" s="41" t="s">
        <v>8282</v>
      </c>
      <c r="D5352" s="41" t="s">
        <v>8283</v>
      </c>
      <c r="E5352" s="54">
        <v>12165.06</v>
      </c>
      <c r="F5352" s="42">
        <v>45870.611805555556</v>
      </c>
      <c r="G5352" s="40"/>
      <c r="H5352" s="40"/>
    </row>
    <row r="5353" spans="1:8" x14ac:dyDescent="0.25">
      <c r="A5353" s="46" t="str">
        <f t="shared" si="174"/>
        <v>0003301568798065000168</v>
      </c>
      <c r="B5353" s="41" t="s">
        <v>3052</v>
      </c>
      <c r="C5353" s="41" t="s">
        <v>887</v>
      </c>
      <c r="D5353" s="41" t="s">
        <v>4690</v>
      </c>
      <c r="E5353" s="54">
        <v>18236.02</v>
      </c>
      <c r="F5353" s="42">
        <v>45870.611805555556</v>
      </c>
      <c r="G5353" s="40"/>
      <c r="H5353" s="40"/>
    </row>
    <row r="5354" spans="1:8" x14ac:dyDescent="0.25">
      <c r="A5354" s="46" t="str">
        <f t="shared" si="174"/>
        <v>0000039304365103000106</v>
      </c>
      <c r="B5354" s="41" t="s">
        <v>2909</v>
      </c>
      <c r="C5354" s="41" t="s">
        <v>463</v>
      </c>
      <c r="D5354" s="41" t="s">
        <v>9843</v>
      </c>
      <c r="E5354" s="54">
        <v>12336.26</v>
      </c>
      <c r="F5354" s="42">
        <v>45870.614583333336</v>
      </c>
      <c r="G5354" s="40"/>
      <c r="H5354" s="40"/>
    </row>
    <row r="5355" spans="1:8" x14ac:dyDescent="0.25">
      <c r="A5355" s="46" t="str">
        <f t="shared" si="174"/>
        <v>0002086902060306000169</v>
      </c>
      <c r="B5355" s="41" t="s">
        <v>2913</v>
      </c>
      <c r="C5355" s="41" t="s">
        <v>762</v>
      </c>
      <c r="D5355" s="41" t="s">
        <v>13948</v>
      </c>
      <c r="E5355" s="54">
        <v>107432.07</v>
      </c>
      <c r="F5355" s="42">
        <v>45870.631944444445</v>
      </c>
      <c r="G5355" s="40"/>
      <c r="H5355" s="40"/>
    </row>
    <row r="5356" spans="1:8" x14ac:dyDescent="0.25">
      <c r="A5356" s="46" t="str">
        <f t="shared" si="174"/>
        <v>ADTO 27.08.2025 I25371594000178</v>
      </c>
      <c r="B5356" s="41" t="s">
        <v>14753</v>
      </c>
      <c r="C5356" s="41" t="s">
        <v>4038</v>
      </c>
      <c r="D5356" s="41" t="s">
        <v>4039</v>
      </c>
      <c r="E5356" s="54">
        <v>400</v>
      </c>
      <c r="F5356" s="42">
        <v>45870.646527777775</v>
      </c>
      <c r="G5356" s="40"/>
      <c r="H5356" s="40"/>
    </row>
    <row r="5357" spans="1:8" x14ac:dyDescent="0.25">
      <c r="A5357" s="46" t="str">
        <f t="shared" si="174"/>
        <v>ADTO 18.08.2025 I57260472000109</v>
      </c>
      <c r="B5357" s="41" t="s">
        <v>14754</v>
      </c>
      <c r="C5357" s="41" t="s">
        <v>14318</v>
      </c>
      <c r="D5357" s="41" t="s">
        <v>14319</v>
      </c>
      <c r="E5357" s="54">
        <v>520</v>
      </c>
      <c r="F5357" s="42">
        <v>45870.655555555553</v>
      </c>
      <c r="G5357" s="40"/>
      <c r="H5357" s="40"/>
    </row>
    <row r="5358" spans="1:8" x14ac:dyDescent="0.25">
      <c r="A5358" s="46" t="str">
        <f t="shared" si="174"/>
        <v>0000658204075374000127</v>
      </c>
      <c r="B5358" s="41" t="s">
        <v>2912</v>
      </c>
      <c r="C5358" s="41" t="s">
        <v>324</v>
      </c>
      <c r="D5358" s="41" t="s">
        <v>10433</v>
      </c>
      <c r="E5358" s="54">
        <v>47741.56</v>
      </c>
      <c r="F5358" s="42">
        <v>45870.676388888889</v>
      </c>
      <c r="G5358" s="40"/>
      <c r="H5358" s="40"/>
    </row>
    <row r="5359" spans="1:8" x14ac:dyDescent="0.25">
      <c r="A5359" s="46" t="str">
        <f t="shared" si="174"/>
        <v>ISS 07/2025ISS</v>
      </c>
      <c r="B5359" s="41" t="s">
        <v>14752</v>
      </c>
      <c r="C5359" s="41" t="s">
        <v>10508</v>
      </c>
      <c r="D5359" s="41" t="s">
        <v>8948</v>
      </c>
      <c r="E5359" s="54">
        <v>28515.88</v>
      </c>
      <c r="F5359" s="42">
        <v>45870.684027777781</v>
      </c>
      <c r="G5359" s="40"/>
      <c r="H5359" s="40"/>
    </row>
    <row r="5360" spans="1:8" x14ac:dyDescent="0.25">
      <c r="A5360" s="46" t="str">
        <f t="shared" si="174"/>
        <v>IRRF PJ 07/2025IRRF</v>
      </c>
      <c r="B5360" s="41" t="s">
        <v>14755</v>
      </c>
      <c r="C5360" s="41" t="s">
        <v>10529</v>
      </c>
      <c r="D5360" s="41" t="s">
        <v>7556</v>
      </c>
      <c r="E5360" s="54">
        <v>184521.29</v>
      </c>
      <c r="F5360" s="42">
        <v>45870.686111111114</v>
      </c>
      <c r="G5360" s="40"/>
      <c r="H5360" s="40"/>
    </row>
    <row r="5361" spans="1:8" x14ac:dyDescent="0.25">
      <c r="A5361" s="46" t="str">
        <f t="shared" si="174"/>
        <v>IRRF COOP 07/2025IRRF</v>
      </c>
      <c r="B5361" s="41" t="s">
        <v>14756</v>
      </c>
      <c r="C5361" s="41" t="s">
        <v>10529</v>
      </c>
      <c r="D5361" s="41" t="s">
        <v>7556</v>
      </c>
      <c r="E5361" s="54">
        <v>164.12</v>
      </c>
      <c r="F5361" s="42">
        <v>45870.688194444447</v>
      </c>
      <c r="G5361" s="40"/>
      <c r="H5361" s="40"/>
    </row>
    <row r="5362" spans="1:8" x14ac:dyDescent="0.25">
      <c r="A5362" s="46" t="str">
        <f t="shared" si="174"/>
        <v>PCC 07/2025PCC</v>
      </c>
      <c r="B5362" s="41" t="s">
        <v>14757</v>
      </c>
      <c r="C5362" s="41" t="s">
        <v>10532</v>
      </c>
      <c r="D5362" s="41" t="s">
        <v>7556</v>
      </c>
      <c r="E5362" s="54">
        <v>663336.21</v>
      </c>
      <c r="F5362" s="42">
        <v>45870.689583333333</v>
      </c>
      <c r="G5362" s="40"/>
      <c r="H5362" s="40"/>
    </row>
    <row r="5363" spans="1:8" x14ac:dyDescent="0.25">
      <c r="A5363" s="46" t="str">
        <f t="shared" si="174"/>
        <v>INSS REINF 07/2025INSS</v>
      </c>
      <c r="B5363" s="41" t="s">
        <v>14758</v>
      </c>
      <c r="C5363" s="41" t="s">
        <v>10534</v>
      </c>
      <c r="D5363" s="41" t="s">
        <v>7556</v>
      </c>
      <c r="E5363" s="54">
        <v>302277.8</v>
      </c>
      <c r="F5363" s="42">
        <v>45870.692361111112</v>
      </c>
      <c r="G5363" s="40"/>
      <c r="H5363" s="40"/>
    </row>
    <row r="5364" spans="1:8" x14ac:dyDescent="0.25">
      <c r="A5364" s="46" t="str">
        <f t="shared" si="174"/>
        <v>0819019442334193000167</v>
      </c>
      <c r="B5364" s="41" t="s">
        <v>14759</v>
      </c>
      <c r="C5364" s="41" t="s">
        <v>13689</v>
      </c>
      <c r="D5364" s="41" t="s">
        <v>13690</v>
      </c>
      <c r="E5364" s="54">
        <v>1650</v>
      </c>
      <c r="F5364" s="42">
        <v>45870.710416666669</v>
      </c>
      <c r="G5364" s="40"/>
      <c r="H5364" s="40"/>
    </row>
    <row r="5365" spans="1:8" x14ac:dyDescent="0.25">
      <c r="A5365" s="46" t="str">
        <f t="shared" si="174"/>
        <v>50436-225040028SELFBOOKING</v>
      </c>
      <c r="B5365" s="41" t="s">
        <v>14760</v>
      </c>
      <c r="C5365" s="41" t="s">
        <v>12603</v>
      </c>
      <c r="D5365" s="41" t="s">
        <v>12604</v>
      </c>
      <c r="E5365" s="54">
        <v>1782.9</v>
      </c>
      <c r="F5365" s="42">
        <v>45871.041666666664</v>
      </c>
      <c r="G5365" s="40"/>
      <c r="H5365" s="40"/>
    </row>
    <row r="5366" spans="1:8" x14ac:dyDescent="0.25">
      <c r="A5366" s="46" t="str">
        <f t="shared" si="174"/>
        <v>476-225040045SELFBOOKING</v>
      </c>
      <c r="B5366" s="41" t="s">
        <v>14761</v>
      </c>
      <c r="C5366" s="41" t="s">
        <v>12603</v>
      </c>
      <c r="D5366" s="41" t="s">
        <v>12604</v>
      </c>
      <c r="E5366" s="54">
        <v>3112.45</v>
      </c>
      <c r="F5366" s="42">
        <v>45871.041666666664</v>
      </c>
      <c r="G5366" s="40"/>
      <c r="H5366" s="40"/>
    </row>
    <row r="5367" spans="1:8" x14ac:dyDescent="0.25">
      <c r="A5367" s="46" t="str">
        <f t="shared" si="174"/>
        <v>50436-225040058SELFBOOKING</v>
      </c>
      <c r="B5367" s="41" t="s">
        <v>14762</v>
      </c>
      <c r="C5367" s="41" t="s">
        <v>12603</v>
      </c>
      <c r="D5367" s="41" t="s">
        <v>12604</v>
      </c>
      <c r="E5367" s="54">
        <v>463.31</v>
      </c>
      <c r="F5367" s="42">
        <v>45871.042361111111</v>
      </c>
      <c r="G5367" s="40"/>
      <c r="H5367" s="40"/>
    </row>
    <row r="5368" spans="1:8" x14ac:dyDescent="0.25">
      <c r="A5368" s="46" t="str">
        <f t="shared" si="174"/>
        <v>50436-225040108SELFBOOKING</v>
      </c>
      <c r="B5368" s="41" t="s">
        <v>14763</v>
      </c>
      <c r="C5368" s="41" t="s">
        <v>12603</v>
      </c>
      <c r="D5368" s="41" t="s">
        <v>12604</v>
      </c>
      <c r="E5368" s="54">
        <v>340.52</v>
      </c>
      <c r="F5368" s="42">
        <v>45871.042361111111</v>
      </c>
      <c r="G5368" s="40"/>
      <c r="H5368" s="40"/>
    </row>
    <row r="5369" spans="1:8" x14ac:dyDescent="0.25">
      <c r="A5369" s="46" t="str">
        <f t="shared" si="174"/>
        <v>50436-225040119SELFBOOKING</v>
      </c>
      <c r="B5369" s="41" t="s">
        <v>14764</v>
      </c>
      <c r="C5369" s="41" t="s">
        <v>12603</v>
      </c>
      <c r="D5369" s="41" t="s">
        <v>12604</v>
      </c>
      <c r="E5369" s="54">
        <v>337.62</v>
      </c>
      <c r="F5369" s="42">
        <v>45871.042361111111</v>
      </c>
      <c r="G5369" s="40"/>
      <c r="H5369" s="40"/>
    </row>
    <row r="5370" spans="1:8" x14ac:dyDescent="0.25">
      <c r="A5370" s="46" t="str">
        <f t="shared" si="174"/>
        <v>2090-225040127SELFBOOKING</v>
      </c>
      <c r="B5370" s="41" t="s">
        <v>14765</v>
      </c>
      <c r="C5370" s="41" t="s">
        <v>12603</v>
      </c>
      <c r="D5370" s="41" t="s">
        <v>12604</v>
      </c>
      <c r="E5370" s="54">
        <v>104.9</v>
      </c>
      <c r="F5370" s="42">
        <v>45871.042361111111</v>
      </c>
      <c r="G5370" s="40"/>
      <c r="H5370" s="40"/>
    </row>
    <row r="5371" spans="1:8" x14ac:dyDescent="0.25">
      <c r="A5371" s="46" t="str">
        <f t="shared" si="174"/>
        <v>646-225040137SELFBOOKING</v>
      </c>
      <c r="B5371" s="41" t="s">
        <v>14766</v>
      </c>
      <c r="C5371" s="41" t="s">
        <v>12603</v>
      </c>
      <c r="D5371" s="41" t="s">
        <v>12604</v>
      </c>
      <c r="E5371" s="54">
        <v>1270.5</v>
      </c>
      <c r="F5371" s="42">
        <v>45871.042361111111</v>
      </c>
      <c r="G5371" s="40"/>
      <c r="H5371" s="40"/>
    </row>
    <row r="5372" spans="1:8" x14ac:dyDescent="0.25">
      <c r="A5372" s="46" t="str">
        <f t="shared" si="174"/>
        <v>646-225040146SELFBOOKING</v>
      </c>
      <c r="B5372" s="41" t="s">
        <v>14767</v>
      </c>
      <c r="C5372" s="41" t="s">
        <v>12603</v>
      </c>
      <c r="D5372" s="41" t="s">
        <v>12604</v>
      </c>
      <c r="E5372" s="54">
        <v>1783.86</v>
      </c>
      <c r="F5372" s="42">
        <v>45871.042361111111</v>
      </c>
      <c r="G5372" s="40"/>
      <c r="H5372" s="40"/>
    </row>
    <row r="5373" spans="1:8" x14ac:dyDescent="0.25">
      <c r="A5373" s="46" t="str">
        <f t="shared" si="174"/>
        <v>2058-225040154SELFBOOKING</v>
      </c>
      <c r="B5373" s="41" t="s">
        <v>14768</v>
      </c>
      <c r="C5373" s="41" t="s">
        <v>12603</v>
      </c>
      <c r="D5373" s="41" t="s">
        <v>12604</v>
      </c>
      <c r="E5373" s="54">
        <v>958.5</v>
      </c>
      <c r="F5373" s="42">
        <v>45871.042361111111</v>
      </c>
      <c r="G5373" s="40"/>
      <c r="H5373" s="40"/>
    </row>
    <row r="5374" spans="1:8" x14ac:dyDescent="0.25">
      <c r="A5374" s="46" t="str">
        <f t="shared" si="174"/>
        <v>2058-225040207SELFBOOKING</v>
      </c>
      <c r="B5374" s="41" t="s">
        <v>14769</v>
      </c>
      <c r="C5374" s="41" t="s">
        <v>12603</v>
      </c>
      <c r="D5374" s="41" t="s">
        <v>12604</v>
      </c>
      <c r="E5374" s="54">
        <v>718.58</v>
      </c>
      <c r="F5374" s="42">
        <v>45871.043055555558</v>
      </c>
      <c r="G5374" s="40"/>
      <c r="H5374" s="40"/>
    </row>
    <row r="5375" spans="1:8" x14ac:dyDescent="0.25">
      <c r="A5375" s="46" t="str">
        <f t="shared" si="174"/>
        <v>371-225040221SELFBOOKING</v>
      </c>
      <c r="B5375" s="41" t="s">
        <v>14770</v>
      </c>
      <c r="C5375" s="41" t="s">
        <v>12603</v>
      </c>
      <c r="D5375" s="41" t="s">
        <v>12604</v>
      </c>
      <c r="E5375" s="54">
        <v>3907.37</v>
      </c>
      <c r="F5375" s="42">
        <v>45871.043055555558</v>
      </c>
      <c r="G5375" s="40"/>
      <c r="H5375" s="40"/>
    </row>
    <row r="5376" spans="1:8" x14ac:dyDescent="0.25">
      <c r="A5376" s="46" t="str">
        <f t="shared" si="174"/>
        <v>1857-225040233SELFBOOKING</v>
      </c>
      <c r="B5376" s="41" t="s">
        <v>14771</v>
      </c>
      <c r="C5376" s="41" t="s">
        <v>12603</v>
      </c>
      <c r="D5376" s="41" t="s">
        <v>12604</v>
      </c>
      <c r="E5376" s="54">
        <v>958.5</v>
      </c>
      <c r="F5376" s="42">
        <v>45871.043055555558</v>
      </c>
      <c r="G5376" s="40"/>
      <c r="H5376" s="40"/>
    </row>
    <row r="5377" spans="1:8" x14ac:dyDescent="0.25">
      <c r="A5377" s="46" t="str">
        <f t="shared" si="174"/>
        <v>1476-225040250SELFBOOKING</v>
      </c>
      <c r="B5377" s="41" t="s">
        <v>14772</v>
      </c>
      <c r="C5377" s="41" t="s">
        <v>12603</v>
      </c>
      <c r="D5377" s="41" t="s">
        <v>12604</v>
      </c>
      <c r="E5377" s="54">
        <v>958.5</v>
      </c>
      <c r="F5377" s="42">
        <v>45871.043055555558</v>
      </c>
      <c r="G5377" s="40"/>
      <c r="H5377" s="40"/>
    </row>
    <row r="5378" spans="1:8" x14ac:dyDescent="0.25">
      <c r="A5378" s="46" t="str">
        <f t="shared" si="174"/>
        <v>1761-225040301SELFBOOKING</v>
      </c>
      <c r="B5378" s="41" t="s">
        <v>14773</v>
      </c>
      <c r="C5378" s="41" t="s">
        <v>12603</v>
      </c>
      <c r="D5378" s="41" t="s">
        <v>12604</v>
      </c>
      <c r="E5378" s="54">
        <v>958.5</v>
      </c>
      <c r="F5378" s="42">
        <v>45871.043749999997</v>
      </c>
      <c r="G5378" s="40"/>
      <c r="H5378" s="40"/>
    </row>
    <row r="5379" spans="1:8" x14ac:dyDescent="0.25">
      <c r="A5379" s="46" t="str">
        <f t="shared" si="174"/>
        <v>2065-225040313SELFBOOKING</v>
      </c>
      <c r="B5379" s="41" t="s">
        <v>14774</v>
      </c>
      <c r="C5379" s="41" t="s">
        <v>12603</v>
      </c>
      <c r="D5379" s="41" t="s">
        <v>12604</v>
      </c>
      <c r="E5379" s="54">
        <v>958.5</v>
      </c>
      <c r="F5379" s="42">
        <v>45871.043749999997</v>
      </c>
      <c r="G5379" s="40"/>
      <c r="H5379" s="40"/>
    </row>
    <row r="5380" spans="1:8" x14ac:dyDescent="0.25">
      <c r="A5380" s="46" t="str">
        <f t="shared" si="174"/>
        <v>1569-225040332SELFBOOKING</v>
      </c>
      <c r="B5380" s="41" t="s">
        <v>14775</v>
      </c>
      <c r="C5380" s="41" t="s">
        <v>12603</v>
      </c>
      <c r="D5380" s="41" t="s">
        <v>12604</v>
      </c>
      <c r="E5380" s="54">
        <v>958.5</v>
      </c>
      <c r="F5380" s="42">
        <v>45871.043749999997</v>
      </c>
      <c r="G5380" s="40"/>
      <c r="H5380" s="40"/>
    </row>
    <row r="5381" spans="1:8" x14ac:dyDescent="0.25">
      <c r="A5381" s="46" t="str">
        <f t="shared" si="174"/>
        <v>1893-225040343SELFBOOKING</v>
      </c>
      <c r="B5381" s="41" t="s">
        <v>14776</v>
      </c>
      <c r="C5381" s="41" t="s">
        <v>12603</v>
      </c>
      <c r="D5381" s="41" t="s">
        <v>12604</v>
      </c>
      <c r="E5381" s="54">
        <v>958.5</v>
      </c>
      <c r="F5381" s="42">
        <v>45871.043749999997</v>
      </c>
      <c r="G5381" s="40"/>
      <c r="H5381" s="40"/>
    </row>
    <row r="5382" spans="1:8" x14ac:dyDescent="0.25">
      <c r="A5382" s="46" t="str">
        <f t="shared" si="174"/>
        <v>2362-225040355SELFBOOKING</v>
      </c>
      <c r="B5382" s="41" t="s">
        <v>14777</v>
      </c>
      <c r="C5382" s="41" t="s">
        <v>12603</v>
      </c>
      <c r="D5382" s="41" t="s">
        <v>12604</v>
      </c>
      <c r="E5382" s="54">
        <v>958.5</v>
      </c>
      <c r="F5382" s="42">
        <v>45871.043749999997</v>
      </c>
      <c r="G5382" s="40"/>
      <c r="H5382" s="40"/>
    </row>
    <row r="5383" spans="1:8" x14ac:dyDescent="0.25">
      <c r="A5383" s="46" t="str">
        <f t="shared" si="174"/>
        <v>2357-225040407SELFBOOKING</v>
      </c>
      <c r="B5383" s="41" t="s">
        <v>14778</v>
      </c>
      <c r="C5383" s="41" t="s">
        <v>12603</v>
      </c>
      <c r="D5383" s="41" t="s">
        <v>12604</v>
      </c>
      <c r="E5383" s="54">
        <v>958.5</v>
      </c>
      <c r="F5383" s="42">
        <v>45871.044444444444</v>
      </c>
      <c r="G5383" s="40"/>
      <c r="H5383" s="40"/>
    </row>
    <row r="5384" spans="1:8" x14ac:dyDescent="0.25">
      <c r="A5384" s="46" t="str">
        <f t="shared" si="174"/>
        <v>2298-225040418SELFBOOKING</v>
      </c>
      <c r="B5384" s="41" t="s">
        <v>14779</v>
      </c>
      <c r="C5384" s="41" t="s">
        <v>12603</v>
      </c>
      <c r="D5384" s="41" t="s">
        <v>12604</v>
      </c>
      <c r="E5384" s="54">
        <v>958.5</v>
      </c>
      <c r="F5384" s="42">
        <v>45871.044444444444</v>
      </c>
      <c r="G5384" s="40"/>
      <c r="H5384" s="40"/>
    </row>
    <row r="5385" spans="1:8" x14ac:dyDescent="0.25">
      <c r="A5385" s="46" t="str">
        <f t="shared" si="174"/>
        <v>1555-225040506SELFBOOKING</v>
      </c>
      <c r="B5385" s="41" t="s">
        <v>14780</v>
      </c>
      <c r="C5385" s="41" t="s">
        <v>12603</v>
      </c>
      <c r="D5385" s="41" t="s">
        <v>12604</v>
      </c>
      <c r="E5385" s="54">
        <v>2165.4299999999998</v>
      </c>
      <c r="F5385" s="42">
        <v>45871.045138888891</v>
      </c>
      <c r="G5385" s="40"/>
      <c r="H5385" s="40"/>
    </row>
    <row r="5386" spans="1:8" x14ac:dyDescent="0.25">
      <c r="A5386" s="46" t="str">
        <f t="shared" si="174"/>
        <v>2247-225040525SELFBOOKING</v>
      </c>
      <c r="B5386" s="41" t="s">
        <v>14781</v>
      </c>
      <c r="C5386" s="41" t="s">
        <v>12603</v>
      </c>
      <c r="D5386" s="41" t="s">
        <v>12604</v>
      </c>
      <c r="E5386" s="54">
        <v>3137.99</v>
      </c>
      <c r="F5386" s="42">
        <v>45871.045138888891</v>
      </c>
      <c r="G5386" s="40"/>
      <c r="H5386" s="40"/>
    </row>
    <row r="5387" spans="1:8" x14ac:dyDescent="0.25">
      <c r="A5387" s="46" t="str">
        <f t="shared" si="174"/>
        <v>1930-225040553SELFBOOKING</v>
      </c>
      <c r="B5387" s="41" t="s">
        <v>14782</v>
      </c>
      <c r="C5387" s="41" t="s">
        <v>12603</v>
      </c>
      <c r="D5387" s="41" t="s">
        <v>12604</v>
      </c>
      <c r="E5387" s="54">
        <v>1522.37</v>
      </c>
      <c r="F5387" s="42">
        <v>45871.045138888891</v>
      </c>
      <c r="G5387" s="40"/>
      <c r="H5387" s="40"/>
    </row>
    <row r="5388" spans="1:8" x14ac:dyDescent="0.25">
      <c r="A5388" s="46" t="str">
        <f t="shared" si="174"/>
        <v>918-225040609SELFBOOKING</v>
      </c>
      <c r="B5388" s="41" t="s">
        <v>14783</v>
      </c>
      <c r="C5388" s="41" t="s">
        <v>12603</v>
      </c>
      <c r="D5388" s="41" t="s">
        <v>12604</v>
      </c>
      <c r="E5388" s="54">
        <v>1522.37</v>
      </c>
      <c r="F5388" s="42">
        <v>45871.04583333333</v>
      </c>
      <c r="G5388" s="40"/>
      <c r="H5388" s="40"/>
    </row>
    <row r="5389" spans="1:8" x14ac:dyDescent="0.25">
      <c r="A5389" s="46" t="str">
        <f t="shared" si="174"/>
        <v>1548-225040622SELFBOOKING</v>
      </c>
      <c r="B5389" s="41" t="s">
        <v>14784</v>
      </c>
      <c r="C5389" s="41" t="s">
        <v>12603</v>
      </c>
      <c r="D5389" s="41" t="s">
        <v>12604</v>
      </c>
      <c r="E5389" s="54">
        <v>1522.37</v>
      </c>
      <c r="F5389" s="42">
        <v>45871.04583333333</v>
      </c>
      <c r="G5389" s="40"/>
      <c r="H5389" s="40"/>
    </row>
    <row r="5390" spans="1:8" x14ac:dyDescent="0.25">
      <c r="A5390" s="46" t="str">
        <f t="shared" si="174"/>
        <v>1280-225040634SELFBOOKING</v>
      </c>
      <c r="B5390" s="41" t="s">
        <v>14785</v>
      </c>
      <c r="C5390" s="41" t="s">
        <v>12603</v>
      </c>
      <c r="D5390" s="41" t="s">
        <v>12604</v>
      </c>
      <c r="E5390" s="54">
        <v>1522.37</v>
      </c>
      <c r="F5390" s="42">
        <v>45871.04583333333</v>
      </c>
      <c r="G5390" s="40"/>
      <c r="H5390" s="40"/>
    </row>
    <row r="5391" spans="1:8" x14ac:dyDescent="0.25">
      <c r="A5391" s="46" t="str">
        <f t="shared" si="174"/>
        <v>1379-225040645SELFBOOKING</v>
      </c>
      <c r="B5391" s="41" t="s">
        <v>14786</v>
      </c>
      <c r="C5391" s="41" t="s">
        <v>12603</v>
      </c>
      <c r="D5391" s="41" t="s">
        <v>12604</v>
      </c>
      <c r="E5391" s="54">
        <v>1522.37</v>
      </c>
      <c r="F5391" s="42">
        <v>45871.04583333333</v>
      </c>
      <c r="G5391" s="40"/>
      <c r="H5391" s="40"/>
    </row>
    <row r="5392" spans="1:8" x14ac:dyDescent="0.25">
      <c r="A5392" s="46" t="str">
        <f t="shared" si="174"/>
        <v>02086-225040657SELFBOOKING</v>
      </c>
      <c r="B5392" s="41" t="s">
        <v>14787</v>
      </c>
      <c r="C5392" s="41" t="s">
        <v>12603</v>
      </c>
      <c r="D5392" s="41" t="s">
        <v>12604</v>
      </c>
      <c r="E5392" s="54">
        <v>1522.37</v>
      </c>
      <c r="F5392" s="42">
        <v>45871.046527777777</v>
      </c>
      <c r="G5392" s="40"/>
      <c r="H5392" s="40"/>
    </row>
    <row r="5393" spans="1:8" x14ac:dyDescent="0.25">
      <c r="A5393" s="46" t="str">
        <f t="shared" si="174"/>
        <v>1641-225040710SELFBOOKING</v>
      </c>
      <c r="B5393" s="41" t="s">
        <v>14788</v>
      </c>
      <c r="C5393" s="41" t="s">
        <v>12603</v>
      </c>
      <c r="D5393" s="41" t="s">
        <v>12604</v>
      </c>
      <c r="E5393" s="54">
        <v>1522.37</v>
      </c>
      <c r="F5393" s="42">
        <v>45871.046527777777</v>
      </c>
      <c r="G5393" s="40"/>
      <c r="H5393" s="40"/>
    </row>
    <row r="5394" spans="1:8" x14ac:dyDescent="0.25">
      <c r="A5394" s="46" t="str">
        <f t="shared" si="174"/>
        <v>1847-225040722SELFBOOKING</v>
      </c>
      <c r="B5394" s="41" t="s">
        <v>14789</v>
      </c>
      <c r="C5394" s="41" t="s">
        <v>12603</v>
      </c>
      <c r="D5394" s="41" t="s">
        <v>12604</v>
      </c>
      <c r="E5394" s="54">
        <v>1522.37</v>
      </c>
      <c r="F5394" s="42">
        <v>45871.046527777777</v>
      </c>
      <c r="G5394" s="40"/>
      <c r="H5394" s="40"/>
    </row>
    <row r="5395" spans="1:8" x14ac:dyDescent="0.25">
      <c r="A5395" s="46" t="str">
        <f t="shared" si="174"/>
        <v>2319-225040734SELFBOOKING</v>
      </c>
      <c r="B5395" s="41" t="s">
        <v>14790</v>
      </c>
      <c r="C5395" s="41" t="s">
        <v>12603</v>
      </c>
      <c r="D5395" s="41" t="s">
        <v>12604</v>
      </c>
      <c r="E5395" s="54">
        <v>958.5</v>
      </c>
      <c r="F5395" s="42">
        <v>45871.046527777777</v>
      </c>
      <c r="G5395" s="40"/>
      <c r="H5395" s="40"/>
    </row>
    <row r="5396" spans="1:8" x14ac:dyDescent="0.25">
      <c r="A5396" s="46" t="str">
        <f t="shared" si="174"/>
        <v>755-225040931SELFBOOKING</v>
      </c>
      <c r="B5396" s="41" t="s">
        <v>14791</v>
      </c>
      <c r="C5396" s="41" t="s">
        <v>12603</v>
      </c>
      <c r="D5396" s="41" t="s">
        <v>12604</v>
      </c>
      <c r="E5396" s="54">
        <v>3567.04</v>
      </c>
      <c r="F5396" s="42">
        <v>45871.04791666667</v>
      </c>
      <c r="G5396" s="40"/>
      <c r="H5396" s="40"/>
    </row>
    <row r="5397" spans="1:8" x14ac:dyDescent="0.25">
      <c r="A5397" s="46" t="str">
        <f t="shared" si="174"/>
        <v>02165-225041046SELFBOOKING</v>
      </c>
      <c r="B5397" s="41" t="s">
        <v>14792</v>
      </c>
      <c r="C5397" s="41" t="s">
        <v>12603</v>
      </c>
      <c r="D5397" s="41" t="s">
        <v>12604</v>
      </c>
      <c r="E5397" s="54">
        <v>3567.04</v>
      </c>
      <c r="F5397" s="42">
        <v>45871.048611111109</v>
      </c>
      <c r="G5397" s="40"/>
      <c r="H5397" s="40"/>
    </row>
    <row r="5398" spans="1:8" x14ac:dyDescent="0.25">
      <c r="A5398" s="46" t="str">
        <f t="shared" si="174"/>
        <v>2057-225041056SELFBOOKING</v>
      </c>
      <c r="B5398" s="41" t="s">
        <v>14793</v>
      </c>
      <c r="C5398" s="41" t="s">
        <v>12603</v>
      </c>
      <c r="D5398" s="41" t="s">
        <v>12604</v>
      </c>
      <c r="E5398" s="54">
        <v>3567.04</v>
      </c>
      <c r="F5398" s="42">
        <v>45871.048611111109</v>
      </c>
      <c r="G5398" s="40"/>
      <c r="H5398" s="40"/>
    </row>
    <row r="5399" spans="1:8" x14ac:dyDescent="0.25">
      <c r="A5399" s="46" t="str">
        <f t="shared" si="174"/>
        <v>02028-225041105SELFBOOKING</v>
      </c>
      <c r="B5399" s="41" t="s">
        <v>14794</v>
      </c>
      <c r="C5399" s="41" t="s">
        <v>12603</v>
      </c>
      <c r="D5399" s="41" t="s">
        <v>12604</v>
      </c>
      <c r="E5399" s="54">
        <v>3567.04</v>
      </c>
      <c r="F5399" s="42">
        <v>45871.049305555556</v>
      </c>
      <c r="G5399" s="40"/>
      <c r="H5399" s="40"/>
    </row>
    <row r="5400" spans="1:8" x14ac:dyDescent="0.25">
      <c r="A5400" s="46" t="str">
        <f t="shared" si="174"/>
        <v>2014-225041113SELFBOOKING</v>
      </c>
      <c r="B5400" s="41" t="s">
        <v>14795</v>
      </c>
      <c r="C5400" s="41" t="s">
        <v>12603</v>
      </c>
      <c r="D5400" s="41" t="s">
        <v>12604</v>
      </c>
      <c r="E5400" s="54">
        <v>3567.04</v>
      </c>
      <c r="F5400" s="42">
        <v>45871.049305555556</v>
      </c>
      <c r="G5400" s="40"/>
      <c r="H5400" s="40"/>
    </row>
    <row r="5401" spans="1:8" x14ac:dyDescent="0.25">
      <c r="A5401" s="46" t="str">
        <f t="shared" si="174"/>
        <v>1526-225041122SELFBOOKING</v>
      </c>
      <c r="B5401" s="41" t="s">
        <v>14796</v>
      </c>
      <c r="C5401" s="41" t="s">
        <v>12603</v>
      </c>
      <c r="D5401" s="41" t="s">
        <v>12604</v>
      </c>
      <c r="E5401" s="54">
        <v>3567.04</v>
      </c>
      <c r="F5401" s="42">
        <v>45871.049305555556</v>
      </c>
      <c r="G5401" s="40"/>
      <c r="H5401" s="40"/>
    </row>
    <row r="5402" spans="1:8" x14ac:dyDescent="0.25">
      <c r="A5402" s="46" t="str">
        <f t="shared" si="174"/>
        <v>1714-225041157SELFBOOKING</v>
      </c>
      <c r="B5402" s="41" t="s">
        <v>14797</v>
      </c>
      <c r="C5402" s="41" t="s">
        <v>12603</v>
      </c>
      <c r="D5402" s="41" t="s">
        <v>12604</v>
      </c>
      <c r="E5402" s="54">
        <v>3567.04</v>
      </c>
      <c r="F5402" s="42">
        <v>45871.049305555556</v>
      </c>
      <c r="G5402" s="40"/>
      <c r="H5402" s="40"/>
    </row>
    <row r="5403" spans="1:8" x14ac:dyDescent="0.25">
      <c r="A5403" s="46" t="str">
        <f t="shared" si="174"/>
        <v>1710-225041206SELFBOOKING</v>
      </c>
      <c r="B5403" s="41" t="s">
        <v>14798</v>
      </c>
      <c r="C5403" s="41" t="s">
        <v>12603</v>
      </c>
      <c r="D5403" s="41" t="s">
        <v>12604</v>
      </c>
      <c r="E5403" s="54">
        <v>3567.04</v>
      </c>
      <c r="F5403" s="42">
        <v>45871.05</v>
      </c>
      <c r="G5403" s="40"/>
      <c r="H5403" s="40"/>
    </row>
    <row r="5404" spans="1:8" x14ac:dyDescent="0.25">
      <c r="A5404" s="46" t="str">
        <f t="shared" si="174"/>
        <v>1486-225041214SELFBOOKING</v>
      </c>
      <c r="B5404" s="41" t="s">
        <v>14799</v>
      </c>
      <c r="C5404" s="41" t="s">
        <v>12603</v>
      </c>
      <c r="D5404" s="41" t="s">
        <v>12604</v>
      </c>
      <c r="E5404" s="54">
        <v>3567.04</v>
      </c>
      <c r="F5404" s="42">
        <v>45871.05</v>
      </c>
      <c r="G5404" s="40"/>
      <c r="H5404" s="40"/>
    </row>
    <row r="5405" spans="1:8" x14ac:dyDescent="0.25">
      <c r="A5405" s="46" t="str">
        <f t="shared" si="174"/>
        <v>546-225041222SELFBOOKING</v>
      </c>
      <c r="B5405" s="41" t="s">
        <v>14800</v>
      </c>
      <c r="C5405" s="41" t="s">
        <v>12603</v>
      </c>
      <c r="D5405" s="41" t="s">
        <v>12604</v>
      </c>
      <c r="E5405" s="54">
        <v>3567.04</v>
      </c>
      <c r="F5405" s="42">
        <v>45871.05</v>
      </c>
      <c r="G5405" s="40"/>
      <c r="H5405" s="40"/>
    </row>
    <row r="5406" spans="1:8" x14ac:dyDescent="0.25">
      <c r="A5406" s="46" t="str">
        <f t="shared" si="174"/>
        <v>2012-225041231SELFBOOKING</v>
      </c>
      <c r="B5406" s="41" t="s">
        <v>14801</v>
      </c>
      <c r="C5406" s="41" t="s">
        <v>12603</v>
      </c>
      <c r="D5406" s="41" t="s">
        <v>12604</v>
      </c>
      <c r="E5406" s="54">
        <v>3567.04</v>
      </c>
      <c r="F5406" s="42">
        <v>45871.05</v>
      </c>
      <c r="G5406" s="40"/>
      <c r="H5406" s="40"/>
    </row>
    <row r="5407" spans="1:8" x14ac:dyDescent="0.25">
      <c r="A5407" s="46" t="str">
        <f t="shared" si="174"/>
        <v>2204-225041243SELFBOOKING</v>
      </c>
      <c r="B5407" s="41" t="s">
        <v>14802</v>
      </c>
      <c r="C5407" s="41" t="s">
        <v>12603</v>
      </c>
      <c r="D5407" s="41" t="s">
        <v>12604</v>
      </c>
      <c r="E5407" s="54">
        <v>3567.04</v>
      </c>
      <c r="F5407" s="42">
        <v>45871.05</v>
      </c>
      <c r="G5407" s="40"/>
      <c r="H5407" s="40"/>
    </row>
    <row r="5408" spans="1:8" x14ac:dyDescent="0.25">
      <c r="A5408" s="46" t="str">
        <f t="shared" si="174"/>
        <v>1634-225041251SELFBOOKING</v>
      </c>
      <c r="B5408" s="41" t="s">
        <v>14803</v>
      </c>
      <c r="C5408" s="41" t="s">
        <v>12603</v>
      </c>
      <c r="D5408" s="41" t="s">
        <v>12604</v>
      </c>
      <c r="E5408" s="54">
        <v>3567.04</v>
      </c>
      <c r="F5408" s="42">
        <v>45871.05</v>
      </c>
      <c r="G5408" s="40"/>
      <c r="H5408" s="40"/>
    </row>
    <row r="5409" spans="1:8" x14ac:dyDescent="0.25">
      <c r="A5409" s="46" t="str">
        <f t="shared" si="174"/>
        <v>2008-225041300SELFBOOKING</v>
      </c>
      <c r="B5409" s="41" t="s">
        <v>14804</v>
      </c>
      <c r="C5409" s="41" t="s">
        <v>12603</v>
      </c>
      <c r="D5409" s="41" t="s">
        <v>12604</v>
      </c>
      <c r="E5409" s="54">
        <v>3567.04</v>
      </c>
      <c r="F5409" s="42">
        <v>45871.050694444442</v>
      </c>
      <c r="G5409" s="40"/>
      <c r="H5409" s="40"/>
    </row>
    <row r="5410" spans="1:8" x14ac:dyDescent="0.25">
      <c r="A5410" s="46" t="str">
        <f t="shared" si="174"/>
        <v>0000002236686238000160</v>
      </c>
      <c r="B5410" s="41" t="s">
        <v>2232</v>
      </c>
      <c r="C5410" s="41" t="s">
        <v>500</v>
      </c>
      <c r="D5410" s="41" t="s">
        <v>10456</v>
      </c>
      <c r="E5410" s="54">
        <v>6312.15</v>
      </c>
      <c r="F5410" s="42">
        <v>45873.311111111114</v>
      </c>
      <c r="G5410" s="40"/>
      <c r="H5410" s="40"/>
    </row>
    <row r="5411" spans="1:8" x14ac:dyDescent="0.25">
      <c r="A5411" s="46" t="str">
        <f t="shared" si="174"/>
        <v>0001970001768873000101</v>
      </c>
      <c r="B5411" s="41" t="s">
        <v>2953</v>
      </c>
      <c r="C5411" s="41" t="s">
        <v>564</v>
      </c>
      <c r="D5411" s="41" t="s">
        <v>3490</v>
      </c>
      <c r="E5411" s="54">
        <v>0</v>
      </c>
      <c r="F5411" s="42">
        <v>45873.31527777778</v>
      </c>
      <c r="G5411" s="40"/>
      <c r="H5411" s="40"/>
    </row>
    <row r="5412" spans="1:8" x14ac:dyDescent="0.25">
      <c r="A5412" s="46" t="str">
        <f t="shared" si="174"/>
        <v>0004468736503494000174</v>
      </c>
      <c r="B5412" s="41" t="s">
        <v>3051</v>
      </c>
      <c r="C5412" s="41" t="s">
        <v>465</v>
      </c>
      <c r="D5412" s="41" t="s">
        <v>10556</v>
      </c>
      <c r="E5412" s="54">
        <v>23564.32</v>
      </c>
      <c r="F5412" s="42">
        <v>45873.318749999999</v>
      </c>
      <c r="G5412" s="40"/>
      <c r="H5412" s="40"/>
    </row>
    <row r="5413" spans="1:8" x14ac:dyDescent="0.25">
      <c r="A5413" s="46" t="str">
        <f t="shared" ref="A5413:A5476" si="175">B5413&amp;C5413</f>
        <v>00019700R01768873000101</v>
      </c>
      <c r="B5413" s="41" t="s">
        <v>14805</v>
      </c>
      <c r="C5413" s="41" t="s">
        <v>564</v>
      </c>
      <c r="D5413" s="41" t="s">
        <v>3490</v>
      </c>
      <c r="E5413" s="54">
        <v>42583.3</v>
      </c>
      <c r="F5413" s="42">
        <v>45873.318749999999</v>
      </c>
      <c r="G5413" s="40"/>
      <c r="H5413" s="40"/>
    </row>
    <row r="5414" spans="1:8" x14ac:dyDescent="0.25">
      <c r="A5414" s="46" t="str">
        <f t="shared" si="175"/>
        <v>0000324131247083000141</v>
      </c>
      <c r="B5414" s="41" t="s">
        <v>10653</v>
      </c>
      <c r="C5414" s="41" t="s">
        <v>3184</v>
      </c>
      <c r="D5414" s="41" t="s">
        <v>3185</v>
      </c>
      <c r="E5414" s="54">
        <v>1550</v>
      </c>
      <c r="F5414" s="42">
        <v>45873.319444444445</v>
      </c>
      <c r="G5414" s="40"/>
      <c r="H5414" s="40"/>
    </row>
    <row r="5415" spans="1:8" x14ac:dyDescent="0.25">
      <c r="A5415" s="46" t="str">
        <f t="shared" si="175"/>
        <v>0001971501768873000101</v>
      </c>
      <c r="B5415" s="41" t="s">
        <v>3001</v>
      </c>
      <c r="C5415" s="41" t="s">
        <v>564</v>
      </c>
      <c r="D5415" s="41" t="s">
        <v>3490</v>
      </c>
      <c r="E5415" s="54">
        <v>42515.3</v>
      </c>
      <c r="F5415" s="42">
        <v>45873.323611111111</v>
      </c>
      <c r="G5415" s="40"/>
      <c r="H5415" s="40"/>
    </row>
    <row r="5416" spans="1:8" x14ac:dyDescent="0.25">
      <c r="A5416" s="46" t="str">
        <f t="shared" si="175"/>
        <v>0001969801768873000101</v>
      </c>
      <c r="B5416" s="41" t="s">
        <v>2951</v>
      </c>
      <c r="C5416" s="41" t="s">
        <v>564</v>
      </c>
      <c r="D5416" s="41" t="s">
        <v>3490</v>
      </c>
      <c r="E5416" s="54">
        <v>72349.2</v>
      </c>
      <c r="F5416" s="42">
        <v>45873.325694444444</v>
      </c>
      <c r="G5416" s="40"/>
      <c r="H5416" s="40"/>
    </row>
    <row r="5417" spans="1:8" x14ac:dyDescent="0.25">
      <c r="A5417" s="46" t="str">
        <f t="shared" si="175"/>
        <v>0004468636503494000174</v>
      </c>
      <c r="B5417" s="41" t="s">
        <v>3050</v>
      </c>
      <c r="C5417" s="41" t="s">
        <v>465</v>
      </c>
      <c r="D5417" s="41" t="s">
        <v>10556</v>
      </c>
      <c r="E5417" s="54">
        <v>24255.279999999999</v>
      </c>
      <c r="F5417" s="42">
        <v>45873.326388888891</v>
      </c>
      <c r="G5417" s="40"/>
      <c r="H5417" s="40"/>
    </row>
    <row r="5418" spans="1:8" x14ac:dyDescent="0.25">
      <c r="A5418" s="46" t="str">
        <f t="shared" si="175"/>
        <v>0001969901768873000101</v>
      </c>
      <c r="B5418" s="41" t="s">
        <v>2952</v>
      </c>
      <c r="C5418" s="41" t="s">
        <v>564</v>
      </c>
      <c r="D5418" s="41" t="s">
        <v>3490</v>
      </c>
      <c r="E5418" s="54">
        <v>42515.3</v>
      </c>
      <c r="F5418" s="42">
        <v>45873.32916666667</v>
      </c>
      <c r="G5418" s="40"/>
      <c r="H5418" s="40"/>
    </row>
    <row r="5419" spans="1:8" x14ac:dyDescent="0.25">
      <c r="A5419" s="46" t="str">
        <f t="shared" si="175"/>
        <v>0001969701768873000101</v>
      </c>
      <c r="B5419" s="41" t="s">
        <v>2950</v>
      </c>
      <c r="C5419" s="41" t="s">
        <v>564</v>
      </c>
      <c r="D5419" s="41" t="s">
        <v>3490</v>
      </c>
      <c r="E5419" s="54">
        <v>36442.559999999998</v>
      </c>
      <c r="F5419" s="42">
        <v>45873.332638888889</v>
      </c>
      <c r="G5419" s="40"/>
      <c r="H5419" s="40"/>
    </row>
    <row r="5420" spans="1:8" x14ac:dyDescent="0.25">
      <c r="A5420" s="46" t="str">
        <f t="shared" si="175"/>
        <v>0001969601768873000101</v>
      </c>
      <c r="B5420" s="41" t="s">
        <v>2949</v>
      </c>
      <c r="C5420" s="41" t="s">
        <v>564</v>
      </c>
      <c r="D5420" s="41" t="s">
        <v>3490</v>
      </c>
      <c r="E5420" s="54">
        <v>130228.56</v>
      </c>
      <c r="F5420" s="42">
        <v>45873.337500000001</v>
      </c>
      <c r="G5420" s="40"/>
      <c r="H5420" s="40"/>
    </row>
    <row r="5421" spans="1:8" x14ac:dyDescent="0.25">
      <c r="A5421" s="46" t="str">
        <f t="shared" si="175"/>
        <v>0002487002018622000172</v>
      </c>
      <c r="B5421" s="41" t="s">
        <v>14806</v>
      </c>
      <c r="C5421" s="41" t="s">
        <v>6519</v>
      </c>
      <c r="D5421" s="41" t="s">
        <v>6520</v>
      </c>
      <c r="E5421" s="54">
        <v>0</v>
      </c>
      <c r="F5421" s="42">
        <v>45873.340277777781</v>
      </c>
      <c r="G5421" s="40"/>
      <c r="H5421" s="40"/>
    </row>
    <row r="5422" spans="1:8" x14ac:dyDescent="0.25">
      <c r="A5422" s="46" t="str">
        <f t="shared" si="175"/>
        <v>0000621128822852000183</v>
      </c>
      <c r="B5422" s="41" t="s">
        <v>14807</v>
      </c>
      <c r="C5422" s="41" t="s">
        <v>14808</v>
      </c>
      <c r="D5422" s="41" t="s">
        <v>14809</v>
      </c>
      <c r="E5422" s="54">
        <v>958.4</v>
      </c>
      <c r="F5422" s="42">
        <v>45873.364583333336</v>
      </c>
      <c r="G5422" s="40"/>
      <c r="H5422" s="40"/>
    </row>
    <row r="5423" spans="1:8" x14ac:dyDescent="0.25">
      <c r="A5423" s="46" t="str">
        <f t="shared" si="175"/>
        <v>0000355606077867000121</v>
      </c>
      <c r="B5423" s="41" t="s">
        <v>2874</v>
      </c>
      <c r="C5423" s="41" t="s">
        <v>436</v>
      </c>
      <c r="D5423" s="41" t="s">
        <v>9579</v>
      </c>
      <c r="E5423" s="54">
        <v>420441.2</v>
      </c>
      <c r="F5423" s="42">
        <v>45873.372916666667</v>
      </c>
      <c r="G5423" s="40"/>
      <c r="H5423" s="40"/>
    </row>
    <row r="5424" spans="1:8" x14ac:dyDescent="0.25">
      <c r="A5424" s="46" t="str">
        <f t="shared" si="175"/>
        <v>0004468536503494000174</v>
      </c>
      <c r="B5424" s="41" t="s">
        <v>3049</v>
      </c>
      <c r="C5424" s="41" t="s">
        <v>465</v>
      </c>
      <c r="D5424" s="41" t="s">
        <v>10556</v>
      </c>
      <c r="E5424" s="54">
        <v>21071.81</v>
      </c>
      <c r="F5424" s="42">
        <v>45873.390972222223</v>
      </c>
      <c r="G5424" s="40"/>
      <c r="H5424" s="40"/>
    </row>
    <row r="5425" spans="1:8" x14ac:dyDescent="0.25">
      <c r="A5425" s="46" t="str">
        <f t="shared" si="175"/>
        <v>0000663403143181000101</v>
      </c>
      <c r="B5425" s="41" t="s">
        <v>2987</v>
      </c>
      <c r="C5425" s="41" t="s">
        <v>415</v>
      </c>
      <c r="D5425" s="41" t="s">
        <v>10819</v>
      </c>
      <c r="E5425" s="54">
        <v>56355.519999999997</v>
      </c>
      <c r="F5425" s="42">
        <v>45873.395833333336</v>
      </c>
      <c r="G5425" s="40"/>
      <c r="H5425" s="40"/>
    </row>
    <row r="5426" spans="1:8" x14ac:dyDescent="0.25">
      <c r="A5426" s="46" t="str">
        <f t="shared" si="175"/>
        <v>0004468436503494000174</v>
      </c>
      <c r="B5426" s="41" t="s">
        <v>3048</v>
      </c>
      <c r="C5426" s="41" t="s">
        <v>465</v>
      </c>
      <c r="D5426" s="41" t="s">
        <v>10556</v>
      </c>
      <c r="E5426" s="54">
        <v>133860.38</v>
      </c>
      <c r="F5426" s="42">
        <v>45873.400694444441</v>
      </c>
      <c r="G5426" s="40"/>
      <c r="H5426" s="40"/>
    </row>
    <row r="5427" spans="1:8" x14ac:dyDescent="0.25">
      <c r="A5427" s="46" t="str">
        <f t="shared" si="175"/>
        <v>0000052033806738000361</v>
      </c>
      <c r="B5427" s="41" t="s">
        <v>650</v>
      </c>
      <c r="C5427" s="41" t="s">
        <v>2216</v>
      </c>
      <c r="D5427" s="41" t="s">
        <v>8400</v>
      </c>
      <c r="E5427" s="54">
        <v>0</v>
      </c>
      <c r="F5427" s="42">
        <v>45873.404166666667</v>
      </c>
      <c r="G5427" s="40"/>
      <c r="H5427" s="40"/>
    </row>
    <row r="5428" spans="1:8" x14ac:dyDescent="0.25">
      <c r="A5428" s="46" t="str">
        <f t="shared" si="175"/>
        <v>0001715442288886000160</v>
      </c>
      <c r="B5428" s="41" t="s">
        <v>2980</v>
      </c>
      <c r="C5428" s="41" t="s">
        <v>45</v>
      </c>
      <c r="D5428" s="41" t="s">
        <v>4349</v>
      </c>
      <c r="E5428" s="54">
        <v>1685253.69</v>
      </c>
      <c r="F5428" s="42">
        <v>45873.404861111114</v>
      </c>
      <c r="G5428" s="40"/>
      <c r="H5428" s="40"/>
    </row>
    <row r="5429" spans="1:8" x14ac:dyDescent="0.25">
      <c r="A5429" s="46" t="str">
        <f t="shared" si="175"/>
        <v>0000051933806738000361</v>
      </c>
      <c r="B5429" s="41" t="s">
        <v>651</v>
      </c>
      <c r="C5429" s="41" t="s">
        <v>2216</v>
      </c>
      <c r="D5429" s="41" t="s">
        <v>8400</v>
      </c>
      <c r="E5429" s="54">
        <v>140530.5</v>
      </c>
      <c r="F5429" s="42">
        <v>45873.40625</v>
      </c>
      <c r="G5429" s="40"/>
      <c r="H5429" s="40"/>
    </row>
    <row r="5430" spans="1:8" x14ac:dyDescent="0.25">
      <c r="A5430" s="46" t="str">
        <f t="shared" si="175"/>
        <v>0001970101768873000101</v>
      </c>
      <c r="B5430" s="41" t="s">
        <v>2955</v>
      </c>
      <c r="C5430" s="41" t="s">
        <v>564</v>
      </c>
      <c r="D5430" s="41" t="s">
        <v>3490</v>
      </c>
      <c r="E5430" s="54">
        <v>323338.40000000002</v>
      </c>
      <c r="F5430" s="42">
        <v>45873.409722222219</v>
      </c>
      <c r="G5430" s="40"/>
      <c r="H5430" s="40"/>
    </row>
    <row r="5431" spans="1:8" x14ac:dyDescent="0.25">
      <c r="A5431" s="46" t="str">
        <f t="shared" si="175"/>
        <v>0000010015423421000100</v>
      </c>
      <c r="B5431" s="41" t="s">
        <v>3028</v>
      </c>
      <c r="C5431" s="41" t="s">
        <v>152</v>
      </c>
      <c r="D5431" s="41" t="s">
        <v>10457</v>
      </c>
      <c r="E5431" s="54">
        <v>37000</v>
      </c>
      <c r="F5431" s="42">
        <v>45873.411805555559</v>
      </c>
      <c r="G5431" s="40"/>
      <c r="H5431" s="40"/>
    </row>
    <row r="5432" spans="1:8" x14ac:dyDescent="0.25">
      <c r="A5432" s="46" t="str">
        <f t="shared" si="175"/>
        <v>1590463901554285000175</v>
      </c>
      <c r="B5432" s="41" t="s">
        <v>3043</v>
      </c>
      <c r="C5432" s="41" t="s">
        <v>2190</v>
      </c>
      <c r="D5432" s="41" t="s">
        <v>4368</v>
      </c>
      <c r="E5432" s="54">
        <v>22713.06</v>
      </c>
      <c r="F5432" s="42">
        <v>45873.414583333331</v>
      </c>
      <c r="G5432" s="40"/>
      <c r="H5432" s="40"/>
    </row>
    <row r="5433" spans="1:8" x14ac:dyDescent="0.25">
      <c r="A5433" s="46" t="str">
        <f t="shared" si="175"/>
        <v>0003396464030638000158</v>
      </c>
      <c r="B5433" s="41" t="s">
        <v>3046</v>
      </c>
      <c r="C5433" s="41" t="s">
        <v>188</v>
      </c>
      <c r="D5433" s="41" t="s">
        <v>4774</v>
      </c>
      <c r="E5433" s="54">
        <v>4500</v>
      </c>
      <c r="F5433" s="42">
        <v>45873.420138888891</v>
      </c>
      <c r="G5433" s="40"/>
      <c r="H5433" s="40"/>
    </row>
    <row r="5434" spans="1:8" x14ac:dyDescent="0.25">
      <c r="A5434" s="46" t="str">
        <f t="shared" si="175"/>
        <v>0012411902730611000110</v>
      </c>
      <c r="B5434" s="41" t="s">
        <v>2922</v>
      </c>
      <c r="C5434" s="41" t="s">
        <v>779</v>
      </c>
      <c r="D5434" s="41" t="s">
        <v>4787</v>
      </c>
      <c r="E5434" s="54">
        <v>157177.32999999999</v>
      </c>
      <c r="F5434" s="42">
        <v>45873.427777777775</v>
      </c>
      <c r="G5434" s="40"/>
      <c r="H5434" s="40"/>
    </row>
    <row r="5435" spans="1:8" x14ac:dyDescent="0.25">
      <c r="A5435" s="46" t="str">
        <f t="shared" si="175"/>
        <v>0000331804365103000106</v>
      </c>
      <c r="B5435" s="41" t="s">
        <v>3027</v>
      </c>
      <c r="C5435" s="41" t="s">
        <v>463</v>
      </c>
      <c r="D5435" s="41" t="s">
        <v>9843</v>
      </c>
      <c r="E5435" s="54">
        <v>10114.030000000001</v>
      </c>
      <c r="F5435" s="42">
        <v>45873.432638888888</v>
      </c>
      <c r="G5435" s="40"/>
      <c r="H5435" s="40"/>
    </row>
    <row r="5436" spans="1:8" x14ac:dyDescent="0.25">
      <c r="A5436" s="46" t="str">
        <f t="shared" si="175"/>
        <v>0000009336397714000122</v>
      </c>
      <c r="B5436" s="41" t="s">
        <v>836</v>
      </c>
      <c r="C5436" s="41" t="s">
        <v>991</v>
      </c>
      <c r="D5436" s="41" t="s">
        <v>10329</v>
      </c>
      <c r="E5436" s="54">
        <v>20000</v>
      </c>
      <c r="F5436" s="42">
        <v>45873.436805555553</v>
      </c>
      <c r="G5436" s="40"/>
      <c r="H5436" s="40"/>
    </row>
    <row r="5437" spans="1:8" x14ac:dyDescent="0.25">
      <c r="A5437" s="46" t="str">
        <f t="shared" si="175"/>
        <v>0028151167071001000360</v>
      </c>
      <c r="B5437" s="41" t="s">
        <v>2984</v>
      </c>
      <c r="C5437" s="41" t="s">
        <v>879</v>
      </c>
      <c r="D5437" s="41" t="s">
        <v>9815</v>
      </c>
      <c r="E5437" s="54">
        <v>0</v>
      </c>
      <c r="F5437" s="42">
        <v>45873.436805555553</v>
      </c>
      <c r="G5437" s="40"/>
      <c r="H5437" s="40"/>
    </row>
    <row r="5438" spans="1:8" x14ac:dyDescent="0.25">
      <c r="A5438" s="46" t="str">
        <f t="shared" si="175"/>
        <v>0012412002730611000110</v>
      </c>
      <c r="B5438" s="41" t="s">
        <v>2921</v>
      </c>
      <c r="C5438" s="41" t="s">
        <v>779</v>
      </c>
      <c r="D5438" s="41" t="s">
        <v>4787</v>
      </c>
      <c r="E5438" s="54">
        <v>152254.14000000001</v>
      </c>
      <c r="F5438" s="42">
        <v>45873.444444444445</v>
      </c>
      <c r="G5438" s="40"/>
      <c r="H5438" s="40"/>
    </row>
    <row r="5439" spans="1:8" x14ac:dyDescent="0.25">
      <c r="A5439" s="46" t="str">
        <f t="shared" si="175"/>
        <v>0002431535795954000201</v>
      </c>
      <c r="B5439" s="41" t="s">
        <v>3045</v>
      </c>
      <c r="C5439" s="41" t="s">
        <v>302</v>
      </c>
      <c r="D5439" s="41" t="s">
        <v>7434</v>
      </c>
      <c r="E5439" s="54">
        <v>13237.47</v>
      </c>
      <c r="F5439" s="42">
        <v>45873.445833333331</v>
      </c>
      <c r="G5439" s="40"/>
      <c r="H5439" s="40"/>
    </row>
    <row r="5440" spans="1:8" x14ac:dyDescent="0.25">
      <c r="A5440" s="46" t="str">
        <f t="shared" si="175"/>
        <v>0012411802730611000110</v>
      </c>
      <c r="B5440" s="41" t="s">
        <v>2923</v>
      </c>
      <c r="C5440" s="41" t="s">
        <v>779</v>
      </c>
      <c r="D5440" s="41" t="s">
        <v>4787</v>
      </c>
      <c r="E5440" s="54">
        <v>221323.68</v>
      </c>
      <c r="F5440" s="42">
        <v>45873.448611111111</v>
      </c>
      <c r="G5440" s="40"/>
      <c r="H5440" s="40"/>
    </row>
    <row r="5441" spans="1:8" x14ac:dyDescent="0.25">
      <c r="A5441" s="46" t="str">
        <f t="shared" si="175"/>
        <v>0028151367071001000360</v>
      </c>
      <c r="B5441" s="41" t="s">
        <v>2982</v>
      </c>
      <c r="C5441" s="41" t="s">
        <v>879</v>
      </c>
      <c r="D5441" s="41" t="s">
        <v>9815</v>
      </c>
      <c r="E5441" s="54">
        <v>13589.01</v>
      </c>
      <c r="F5441" s="42">
        <v>45873.449305555558</v>
      </c>
      <c r="G5441" s="40"/>
      <c r="H5441" s="40"/>
    </row>
    <row r="5442" spans="1:8" x14ac:dyDescent="0.25">
      <c r="A5442" s="46" t="str">
        <f t="shared" si="175"/>
        <v>0000519302911903000150</v>
      </c>
      <c r="B5442" s="41" t="s">
        <v>3047</v>
      </c>
      <c r="C5442" s="41" t="s">
        <v>186</v>
      </c>
      <c r="D5442" s="41" t="s">
        <v>5799</v>
      </c>
      <c r="E5442" s="54">
        <v>14244.11</v>
      </c>
      <c r="F5442" s="42">
        <v>45873.451388888891</v>
      </c>
      <c r="G5442" s="40"/>
      <c r="H5442" s="40"/>
    </row>
    <row r="5443" spans="1:8" x14ac:dyDescent="0.25">
      <c r="A5443" s="46" t="str">
        <f t="shared" si="175"/>
        <v>0012412102730611000110</v>
      </c>
      <c r="B5443" s="41" t="s">
        <v>2920</v>
      </c>
      <c r="C5443" s="41" t="s">
        <v>779</v>
      </c>
      <c r="D5443" s="41" t="s">
        <v>4787</v>
      </c>
      <c r="E5443" s="54">
        <v>171514.68</v>
      </c>
      <c r="F5443" s="42">
        <v>45873.454861111109</v>
      </c>
      <c r="G5443" s="40"/>
      <c r="H5443" s="40"/>
    </row>
    <row r="5444" spans="1:8" x14ac:dyDescent="0.25">
      <c r="A5444" s="46" t="str">
        <f t="shared" si="175"/>
        <v>0000113640548150000159</v>
      </c>
      <c r="B5444" s="41" t="s">
        <v>2977</v>
      </c>
      <c r="C5444" s="41" t="s">
        <v>509</v>
      </c>
      <c r="D5444" s="41" t="s">
        <v>5051</v>
      </c>
      <c r="E5444" s="54">
        <v>38123.519999999997</v>
      </c>
      <c r="F5444" s="42">
        <v>45873.459722222222</v>
      </c>
      <c r="G5444" s="40"/>
      <c r="H5444" s="40"/>
    </row>
    <row r="5445" spans="1:8" x14ac:dyDescent="0.25">
      <c r="A5445" s="46" t="str">
        <f t="shared" si="175"/>
        <v>0028151267071001000360</v>
      </c>
      <c r="B5445" s="41" t="s">
        <v>2983</v>
      </c>
      <c r="C5445" s="41" t="s">
        <v>879</v>
      </c>
      <c r="D5445" s="41" t="s">
        <v>9815</v>
      </c>
      <c r="E5445" s="54">
        <v>13494.09</v>
      </c>
      <c r="F5445" s="42">
        <v>45873.461805555555</v>
      </c>
      <c r="G5445" s="40"/>
      <c r="H5445" s="40"/>
    </row>
    <row r="5446" spans="1:8" x14ac:dyDescent="0.25">
      <c r="A5446" s="46" t="str">
        <f t="shared" si="175"/>
        <v>0003414502988231000180</v>
      </c>
      <c r="B5446" s="41" t="s">
        <v>2706</v>
      </c>
      <c r="C5446" s="41" t="s">
        <v>2705</v>
      </c>
      <c r="D5446" s="41" t="s">
        <v>10451</v>
      </c>
      <c r="E5446" s="54">
        <v>86080</v>
      </c>
      <c r="F5446" s="42">
        <v>45873.462500000001</v>
      </c>
      <c r="G5446" s="40"/>
      <c r="H5446" s="40"/>
    </row>
    <row r="5447" spans="1:8" x14ac:dyDescent="0.25">
      <c r="A5447" s="46" t="str">
        <f t="shared" si="175"/>
        <v>0028151467071001000360</v>
      </c>
      <c r="B5447" s="41" t="s">
        <v>2985</v>
      </c>
      <c r="C5447" s="41" t="s">
        <v>879</v>
      </c>
      <c r="D5447" s="41" t="s">
        <v>9815</v>
      </c>
      <c r="E5447" s="54">
        <v>26249.45</v>
      </c>
      <c r="F5447" s="42">
        <v>45873.466666666667</v>
      </c>
      <c r="G5447" s="40"/>
      <c r="H5447" s="40"/>
    </row>
    <row r="5448" spans="1:8" x14ac:dyDescent="0.25">
      <c r="A5448" s="46" t="str">
        <f t="shared" si="175"/>
        <v>0279082172381189000110</v>
      </c>
      <c r="B5448" s="41" t="s">
        <v>2859</v>
      </c>
      <c r="C5448" s="41" t="s">
        <v>101</v>
      </c>
      <c r="D5448" s="41" t="s">
        <v>4872</v>
      </c>
      <c r="E5448" s="54">
        <v>29035.93</v>
      </c>
      <c r="F5448" s="42">
        <v>45873.467361111114</v>
      </c>
      <c r="G5448" s="40"/>
      <c r="H5448" s="40"/>
    </row>
    <row r="5449" spans="1:8" x14ac:dyDescent="0.25">
      <c r="A5449" s="46" t="str">
        <f t="shared" si="175"/>
        <v>00001155 DEV TRIBUTO07751071000175</v>
      </c>
      <c r="B5449" s="41" t="s">
        <v>14810</v>
      </c>
      <c r="C5449" s="41" t="s">
        <v>129</v>
      </c>
      <c r="D5449" s="41" t="s">
        <v>9529</v>
      </c>
      <c r="E5449" s="54">
        <v>35</v>
      </c>
      <c r="F5449" s="42">
        <v>45873.481249999997</v>
      </c>
      <c r="G5449" s="40"/>
      <c r="H5449" s="40"/>
    </row>
    <row r="5450" spans="1:8" x14ac:dyDescent="0.25">
      <c r="A5450" s="46" t="str">
        <f t="shared" si="175"/>
        <v>0279082072381189000110</v>
      </c>
      <c r="B5450" s="41" t="s">
        <v>2858</v>
      </c>
      <c r="C5450" s="41" t="s">
        <v>101</v>
      </c>
      <c r="D5450" s="41" t="s">
        <v>4872</v>
      </c>
      <c r="E5450" s="54">
        <v>27487.67</v>
      </c>
      <c r="F5450" s="42">
        <v>45873.484722222223</v>
      </c>
      <c r="G5450" s="40"/>
      <c r="H5450" s="40"/>
    </row>
    <row r="5451" spans="1:8" x14ac:dyDescent="0.25">
      <c r="A5451" s="46" t="str">
        <f t="shared" si="175"/>
        <v>0279082272381189000110</v>
      </c>
      <c r="B5451" s="41" t="s">
        <v>2860</v>
      </c>
      <c r="C5451" s="41" t="s">
        <v>101</v>
      </c>
      <c r="D5451" s="41" t="s">
        <v>4872</v>
      </c>
      <c r="E5451" s="54">
        <v>29036.12</v>
      </c>
      <c r="F5451" s="42">
        <v>45873.489583333336</v>
      </c>
      <c r="G5451" s="40"/>
      <c r="H5451" s="40"/>
    </row>
    <row r="5452" spans="1:8" x14ac:dyDescent="0.25">
      <c r="A5452" s="46" t="str">
        <f t="shared" si="175"/>
        <v>0026464972381189001001</v>
      </c>
      <c r="B5452" s="41" t="s">
        <v>2857</v>
      </c>
      <c r="C5452" s="41" t="s">
        <v>347</v>
      </c>
      <c r="D5452" s="41" t="s">
        <v>4872</v>
      </c>
      <c r="E5452" s="54">
        <v>89128.92</v>
      </c>
      <c r="F5452" s="42">
        <v>45873.493055555555</v>
      </c>
      <c r="G5452" s="40"/>
      <c r="H5452" s="40"/>
    </row>
    <row r="5453" spans="1:8" x14ac:dyDescent="0.25">
      <c r="A5453" s="46" t="str">
        <f t="shared" si="175"/>
        <v>0000131627624266000161</v>
      </c>
      <c r="B5453" s="41" t="s">
        <v>14811</v>
      </c>
      <c r="C5453" s="41" t="s">
        <v>452</v>
      </c>
      <c r="D5453" s="41" t="s">
        <v>10410</v>
      </c>
      <c r="E5453" s="54">
        <v>1600</v>
      </c>
      <c r="F5453" s="42">
        <v>45873.522222222222</v>
      </c>
      <c r="G5453" s="40"/>
      <c r="H5453" s="40"/>
    </row>
    <row r="5454" spans="1:8" x14ac:dyDescent="0.25">
      <c r="A5454" s="46" t="str">
        <f t="shared" si="175"/>
        <v>0000007527624266000161</v>
      </c>
      <c r="B5454" s="41" t="s">
        <v>11458</v>
      </c>
      <c r="C5454" s="41" t="s">
        <v>452</v>
      </c>
      <c r="D5454" s="41" t="s">
        <v>10410</v>
      </c>
      <c r="E5454" s="54">
        <v>1932.64</v>
      </c>
      <c r="F5454" s="42">
        <v>45873.525000000001</v>
      </c>
      <c r="G5454" s="40"/>
      <c r="H5454" s="40"/>
    </row>
    <row r="5455" spans="1:8" x14ac:dyDescent="0.25">
      <c r="A5455" s="46" t="str">
        <f t="shared" si="175"/>
        <v>0000048815199974000113</v>
      </c>
      <c r="B5455" s="41" t="s">
        <v>14812</v>
      </c>
      <c r="C5455" s="41" t="s">
        <v>8763</v>
      </c>
      <c r="D5455" s="41" t="s">
        <v>8764</v>
      </c>
      <c r="E5455" s="54">
        <v>6942</v>
      </c>
      <c r="F5455" s="42">
        <v>45873.529166666667</v>
      </c>
      <c r="G5455" s="40"/>
      <c r="H5455" s="40"/>
    </row>
    <row r="5456" spans="1:8" x14ac:dyDescent="0.25">
      <c r="A5456" s="46" t="str">
        <f t="shared" si="175"/>
        <v>0003076133292061000129</v>
      </c>
      <c r="B5456" s="41" t="s">
        <v>14813</v>
      </c>
      <c r="C5456" s="41" t="s">
        <v>14814</v>
      </c>
      <c r="D5456" s="41" t="s">
        <v>14815</v>
      </c>
      <c r="E5456" s="54">
        <v>7792</v>
      </c>
      <c r="F5456" s="42">
        <v>45873.531944444447</v>
      </c>
      <c r="G5456" s="40"/>
      <c r="H5456" s="40"/>
    </row>
    <row r="5457" spans="1:8" x14ac:dyDescent="0.25">
      <c r="A5457" s="46" t="str">
        <f t="shared" si="175"/>
        <v>0129980207888247000135</v>
      </c>
      <c r="B5457" s="41" t="s">
        <v>14816</v>
      </c>
      <c r="C5457" s="41" t="s">
        <v>4524</v>
      </c>
      <c r="D5457" s="41" t="s">
        <v>4525</v>
      </c>
      <c r="E5457" s="54">
        <v>1445.02</v>
      </c>
      <c r="F5457" s="42">
        <v>45873.536111111112</v>
      </c>
      <c r="G5457" s="40"/>
      <c r="H5457" s="40"/>
    </row>
    <row r="5458" spans="1:8" x14ac:dyDescent="0.25">
      <c r="A5458" s="46" t="str">
        <f t="shared" si="175"/>
        <v>0043695004067191000160</v>
      </c>
      <c r="B5458" s="41" t="s">
        <v>3016</v>
      </c>
      <c r="C5458" s="41" t="s">
        <v>1403</v>
      </c>
      <c r="D5458" s="41" t="s">
        <v>5103</v>
      </c>
      <c r="E5458" s="54">
        <v>538.79999999999995</v>
      </c>
      <c r="F5458" s="42">
        <v>45873.543055555558</v>
      </c>
      <c r="G5458" s="40"/>
      <c r="H5458" s="40"/>
    </row>
    <row r="5459" spans="1:8" x14ac:dyDescent="0.25">
      <c r="A5459" s="46" t="str">
        <f t="shared" si="175"/>
        <v>0043695104067191000160</v>
      </c>
      <c r="B5459" s="41" t="s">
        <v>3017</v>
      </c>
      <c r="C5459" s="41" t="s">
        <v>1403</v>
      </c>
      <c r="D5459" s="41" t="s">
        <v>5103</v>
      </c>
      <c r="E5459" s="54">
        <v>420</v>
      </c>
      <c r="F5459" s="42">
        <v>45873.554166666669</v>
      </c>
      <c r="G5459" s="40"/>
      <c r="H5459" s="40"/>
    </row>
    <row r="5460" spans="1:8" x14ac:dyDescent="0.25">
      <c r="A5460" s="46" t="str">
        <f t="shared" si="175"/>
        <v>DESP#000059163950</v>
      </c>
      <c r="B5460" s="41" t="s">
        <v>14817</v>
      </c>
      <c r="C5460" s="41"/>
      <c r="D5460" s="41" t="s">
        <v>11481</v>
      </c>
      <c r="E5460" s="54">
        <v>60.47</v>
      </c>
      <c r="F5460" s="42">
        <v>45873.557638888888</v>
      </c>
      <c r="G5460" s="40"/>
      <c r="H5460" s="40"/>
    </row>
    <row r="5461" spans="1:8" x14ac:dyDescent="0.25">
      <c r="A5461" s="46" t="str">
        <f t="shared" si="175"/>
        <v>DESP#000059163999</v>
      </c>
      <c r="B5461" s="41" t="s">
        <v>14818</v>
      </c>
      <c r="C5461" s="41"/>
      <c r="D5461" s="41" t="s">
        <v>11481</v>
      </c>
      <c r="E5461" s="54">
        <v>122.74</v>
      </c>
      <c r="F5461" s="42">
        <v>45873.557638888888</v>
      </c>
      <c r="G5461" s="40"/>
      <c r="H5461" s="40"/>
    </row>
    <row r="5462" spans="1:8" x14ac:dyDescent="0.25">
      <c r="A5462" s="46" t="str">
        <f t="shared" si="175"/>
        <v>DESP#000059166720</v>
      </c>
      <c r="B5462" s="41" t="s">
        <v>14819</v>
      </c>
      <c r="C5462" s="41"/>
      <c r="D5462" s="41" t="s">
        <v>13992</v>
      </c>
      <c r="E5462" s="54">
        <v>227.72</v>
      </c>
      <c r="F5462" s="42">
        <v>45873.557638888888</v>
      </c>
      <c r="G5462" s="40"/>
      <c r="H5462" s="40"/>
    </row>
    <row r="5463" spans="1:8" x14ac:dyDescent="0.25">
      <c r="A5463" s="46" t="str">
        <f t="shared" si="175"/>
        <v>ADTO#000056767259</v>
      </c>
      <c r="B5463" s="41" t="s">
        <v>14820</v>
      </c>
      <c r="C5463" s="41"/>
      <c r="D5463" s="41" t="s">
        <v>11841</v>
      </c>
      <c r="E5463" s="54">
        <v>925</v>
      </c>
      <c r="F5463" s="42">
        <v>45873.561111111114</v>
      </c>
      <c r="G5463" s="40"/>
      <c r="H5463" s="40"/>
    </row>
    <row r="5464" spans="1:8" x14ac:dyDescent="0.25">
      <c r="A5464" s="46" t="str">
        <f t="shared" si="175"/>
        <v>ADTO#000058537374</v>
      </c>
      <c r="B5464" s="41" t="s">
        <v>14821</v>
      </c>
      <c r="C5464" s="41"/>
      <c r="D5464" s="41" t="s">
        <v>11665</v>
      </c>
      <c r="E5464" s="54">
        <v>555</v>
      </c>
      <c r="F5464" s="42">
        <v>45873.561111111114</v>
      </c>
      <c r="G5464" s="40"/>
      <c r="H5464" s="40"/>
    </row>
    <row r="5465" spans="1:8" x14ac:dyDescent="0.25">
      <c r="A5465" s="46" t="str">
        <f t="shared" si="175"/>
        <v>ADTO#000058675624</v>
      </c>
      <c r="B5465" s="41" t="s">
        <v>14822</v>
      </c>
      <c r="C5465" s="41"/>
      <c r="D5465" s="41" t="s">
        <v>14823</v>
      </c>
      <c r="E5465" s="54">
        <v>1100</v>
      </c>
      <c r="F5465" s="42">
        <v>45873.561111111114</v>
      </c>
      <c r="G5465" s="40"/>
      <c r="H5465" s="40"/>
    </row>
    <row r="5466" spans="1:8" x14ac:dyDescent="0.25">
      <c r="A5466" s="46" t="str">
        <f t="shared" si="175"/>
        <v>ADTO#000058675839</v>
      </c>
      <c r="B5466" s="41" t="s">
        <v>14824</v>
      </c>
      <c r="C5466" s="41"/>
      <c r="D5466" s="41" t="s">
        <v>14825</v>
      </c>
      <c r="E5466" s="54">
        <v>1110</v>
      </c>
      <c r="F5466" s="42">
        <v>45873.561111111114</v>
      </c>
      <c r="G5466" s="40"/>
      <c r="H5466" s="40"/>
    </row>
    <row r="5467" spans="1:8" x14ac:dyDescent="0.25">
      <c r="A5467" s="46" t="str">
        <f t="shared" si="175"/>
        <v>0000667603552392000190</v>
      </c>
      <c r="B5467" s="41" t="s">
        <v>14826</v>
      </c>
      <c r="C5467" s="41" t="s">
        <v>9312</v>
      </c>
      <c r="D5467" s="41" t="s">
        <v>9313</v>
      </c>
      <c r="E5467" s="54">
        <v>8560.6</v>
      </c>
      <c r="F5467" s="42">
        <v>45873.613194444442</v>
      </c>
      <c r="G5467" s="40"/>
      <c r="H5467" s="40"/>
    </row>
    <row r="5468" spans="1:8" x14ac:dyDescent="0.25">
      <c r="A5468" s="46" t="str">
        <f t="shared" si="175"/>
        <v>0000029232616432000118</v>
      </c>
      <c r="B5468" s="41" t="s">
        <v>14827</v>
      </c>
      <c r="C5468" s="41" t="s">
        <v>8711</v>
      </c>
      <c r="D5468" s="41" t="s">
        <v>8712</v>
      </c>
      <c r="E5468" s="54">
        <v>14380</v>
      </c>
      <c r="F5468" s="42">
        <v>45873.619444444441</v>
      </c>
      <c r="G5468" s="40"/>
      <c r="H5468" s="40"/>
    </row>
    <row r="5469" spans="1:8" x14ac:dyDescent="0.25">
      <c r="A5469" s="46" t="str">
        <f t="shared" si="175"/>
        <v>0001971201768873000101</v>
      </c>
      <c r="B5469" s="41" t="s">
        <v>2957</v>
      </c>
      <c r="C5469" s="41" t="s">
        <v>564</v>
      </c>
      <c r="D5469" s="41" t="s">
        <v>3490</v>
      </c>
      <c r="E5469" s="54">
        <v>226694.16</v>
      </c>
      <c r="F5469" s="42">
        <v>45873.625694444447</v>
      </c>
      <c r="G5469" s="40"/>
      <c r="H5469" s="40"/>
    </row>
    <row r="5470" spans="1:8" x14ac:dyDescent="0.25">
      <c r="A5470" s="46" t="str">
        <f t="shared" si="175"/>
        <v>00082134R57655334000110</v>
      </c>
      <c r="B5470" s="41" t="s">
        <v>14828</v>
      </c>
      <c r="C5470" s="41" t="s">
        <v>401</v>
      </c>
      <c r="D5470" s="41" t="s">
        <v>3238</v>
      </c>
      <c r="E5470" s="54">
        <v>352936.44</v>
      </c>
      <c r="F5470" s="42">
        <v>45873.659722222219</v>
      </c>
      <c r="G5470" s="40"/>
      <c r="H5470" s="40"/>
    </row>
    <row r="5471" spans="1:8" x14ac:dyDescent="0.25">
      <c r="A5471" s="46" t="str">
        <f t="shared" si="175"/>
        <v>0001971301768873000101</v>
      </c>
      <c r="B5471" s="41" t="s">
        <v>2958</v>
      </c>
      <c r="C5471" s="41" t="s">
        <v>564</v>
      </c>
      <c r="D5471" s="41" t="s">
        <v>3490</v>
      </c>
      <c r="E5471" s="54">
        <v>272247.36</v>
      </c>
      <c r="F5471" s="42">
        <v>45873.671527777777</v>
      </c>
      <c r="G5471" s="40"/>
      <c r="H5471" s="40"/>
    </row>
    <row r="5472" spans="1:8" x14ac:dyDescent="0.25">
      <c r="A5472" s="46" t="str">
        <f t="shared" si="175"/>
        <v>ADTO 08.08.202561825675000164</v>
      </c>
      <c r="B5472" s="41" t="s">
        <v>14829</v>
      </c>
      <c r="C5472" s="41" t="s">
        <v>3711</v>
      </c>
      <c r="D5472" s="41" t="s">
        <v>3712</v>
      </c>
      <c r="E5472" s="54">
        <v>1690</v>
      </c>
      <c r="F5472" s="42">
        <v>45873.674305555556</v>
      </c>
      <c r="G5472" s="40"/>
      <c r="H5472" s="40"/>
    </row>
    <row r="5473" spans="1:8" x14ac:dyDescent="0.25">
      <c r="A5473" s="46" t="str">
        <f t="shared" si="175"/>
        <v>CIM 2025 2º .RECIFETAXA</v>
      </c>
      <c r="B5473" s="41" t="s">
        <v>14830</v>
      </c>
      <c r="C5473" s="41" t="s">
        <v>10993</v>
      </c>
      <c r="D5473" s="41" t="s">
        <v>8285</v>
      </c>
      <c r="E5473" s="54">
        <v>605.21</v>
      </c>
      <c r="F5473" s="42">
        <v>45873.675694444442</v>
      </c>
      <c r="G5473" s="40"/>
      <c r="H5473" s="40"/>
    </row>
    <row r="5474" spans="1:8" x14ac:dyDescent="0.25">
      <c r="A5474" s="46" t="str">
        <f t="shared" si="175"/>
        <v>0001970201768873000101</v>
      </c>
      <c r="B5474" s="41" t="s">
        <v>2956</v>
      </c>
      <c r="C5474" s="41" t="s">
        <v>564</v>
      </c>
      <c r="D5474" s="41" t="s">
        <v>3490</v>
      </c>
      <c r="E5474" s="54">
        <v>105933.52</v>
      </c>
      <c r="F5474" s="42">
        <v>45873.681250000001</v>
      </c>
      <c r="G5474" s="40"/>
      <c r="H5474" s="40"/>
    </row>
    <row r="5475" spans="1:8" x14ac:dyDescent="0.25">
      <c r="A5475" s="46" t="str">
        <f t="shared" si="175"/>
        <v>PIS 07/2025PIS</v>
      </c>
      <c r="B5475" s="41" t="s">
        <v>14831</v>
      </c>
      <c r="C5475" s="41" t="s">
        <v>10540</v>
      </c>
      <c r="D5475" s="41" t="s">
        <v>7556</v>
      </c>
      <c r="E5475" s="54">
        <v>1002420.46</v>
      </c>
      <c r="F5475" s="42">
        <v>45873.686805555553</v>
      </c>
      <c r="G5475" s="40"/>
      <c r="H5475" s="40"/>
    </row>
    <row r="5476" spans="1:8" x14ac:dyDescent="0.25">
      <c r="A5476" s="46" t="str">
        <f t="shared" si="175"/>
        <v>COFINS 07/2025COFINS</v>
      </c>
      <c r="B5476" s="41" t="s">
        <v>14832</v>
      </c>
      <c r="C5476" s="41" t="s">
        <v>10542</v>
      </c>
      <c r="D5476" s="41" t="s">
        <v>7556</v>
      </c>
      <c r="E5476" s="54">
        <v>4619699.37</v>
      </c>
      <c r="F5476" s="42">
        <v>45873.689583333333</v>
      </c>
      <c r="G5476" s="40"/>
      <c r="H5476" s="40"/>
    </row>
    <row r="5477" spans="1:8" x14ac:dyDescent="0.25">
      <c r="A5477" s="46" t="str">
        <f t="shared" ref="A5477:A5540" si="176">B5477&amp;C5477</f>
        <v>IRRF FOPAG 07/2025IRRF</v>
      </c>
      <c r="B5477" s="41" t="s">
        <v>14833</v>
      </c>
      <c r="C5477" s="41" t="s">
        <v>10529</v>
      </c>
      <c r="D5477" s="41" t="s">
        <v>7556</v>
      </c>
      <c r="E5477" s="54">
        <v>0</v>
      </c>
      <c r="F5477" s="42">
        <v>45873.690972222219</v>
      </c>
      <c r="G5477" s="40"/>
      <c r="H5477" s="40"/>
    </row>
    <row r="5478" spans="1:8" x14ac:dyDescent="0.25">
      <c r="A5478" s="46" t="str">
        <f t="shared" si="176"/>
        <v>INSS FOLHA 07/2025INSS</v>
      </c>
      <c r="B5478" s="41" t="s">
        <v>14834</v>
      </c>
      <c r="C5478" s="41" t="s">
        <v>10534</v>
      </c>
      <c r="D5478" s="41" t="s">
        <v>7556</v>
      </c>
      <c r="E5478" s="54">
        <v>6616094.2000000002</v>
      </c>
      <c r="F5478" s="42">
        <v>45873.693749999999</v>
      </c>
      <c r="G5478" s="40"/>
      <c r="H5478" s="40"/>
    </row>
    <row r="5479" spans="1:8" x14ac:dyDescent="0.25">
      <c r="A5479" s="46" t="str">
        <f t="shared" si="176"/>
        <v>07482183 - TPEI 202510572014000486</v>
      </c>
      <c r="B5479" s="41" t="s">
        <v>14835</v>
      </c>
      <c r="C5479" s="41" t="s">
        <v>8940</v>
      </c>
      <c r="D5479" s="41" t="s">
        <v>8941</v>
      </c>
      <c r="E5479" s="54">
        <v>1909.04</v>
      </c>
      <c r="F5479" s="42">
        <v>45873.695138888892</v>
      </c>
      <c r="G5479" s="40"/>
      <c r="H5479" s="40"/>
    </row>
    <row r="5480" spans="1:8" x14ac:dyDescent="0.25">
      <c r="A5480" s="46" t="str">
        <f t="shared" si="176"/>
        <v>50437-525040029SELFBOOKING</v>
      </c>
      <c r="B5480" s="41" t="s">
        <v>14836</v>
      </c>
      <c r="C5480" s="41" t="s">
        <v>12603</v>
      </c>
      <c r="D5480" s="41" t="s">
        <v>12604</v>
      </c>
      <c r="E5480" s="54">
        <v>5891.7</v>
      </c>
      <c r="F5480" s="42">
        <v>45874.041666666664</v>
      </c>
      <c r="G5480" s="40"/>
      <c r="H5480" s="40"/>
    </row>
    <row r="5481" spans="1:8" x14ac:dyDescent="0.25">
      <c r="A5481" s="46" t="str">
        <f t="shared" si="176"/>
        <v>1346-525040047SELFBOOKING</v>
      </c>
      <c r="B5481" s="41" t="s">
        <v>14837</v>
      </c>
      <c r="C5481" s="41" t="s">
        <v>12603</v>
      </c>
      <c r="D5481" s="41" t="s">
        <v>12604</v>
      </c>
      <c r="E5481" s="54">
        <v>3182.57</v>
      </c>
      <c r="F5481" s="42">
        <v>45874.041666666664</v>
      </c>
      <c r="G5481" s="40"/>
      <c r="H5481" s="40"/>
    </row>
    <row r="5482" spans="1:8" x14ac:dyDescent="0.25">
      <c r="A5482" s="46" t="str">
        <f t="shared" si="176"/>
        <v>0000012910433547000134</v>
      </c>
      <c r="B5482" s="41" t="s">
        <v>14838</v>
      </c>
      <c r="C5482" s="41" t="s">
        <v>8876</v>
      </c>
      <c r="D5482" s="41" t="s">
        <v>8877</v>
      </c>
      <c r="E5482" s="54">
        <v>165</v>
      </c>
      <c r="F5482" s="42">
        <v>45874.361111111109</v>
      </c>
      <c r="G5482" s="40"/>
      <c r="H5482" s="40"/>
    </row>
    <row r="5483" spans="1:8" x14ac:dyDescent="0.25">
      <c r="A5483" s="46" t="str">
        <f t="shared" si="176"/>
        <v>DESP#000058793791</v>
      </c>
      <c r="B5483" s="41" t="s">
        <v>14839</v>
      </c>
      <c r="C5483" s="41"/>
      <c r="D5483" s="41" t="s">
        <v>14142</v>
      </c>
      <c r="E5483" s="54">
        <v>166.79</v>
      </c>
      <c r="F5483" s="42">
        <v>45874.406944444447</v>
      </c>
      <c r="G5483" s="40"/>
      <c r="H5483" s="40"/>
    </row>
    <row r="5484" spans="1:8" x14ac:dyDescent="0.25">
      <c r="A5484" s="46" t="str">
        <f t="shared" si="176"/>
        <v>DESP#000059119692</v>
      </c>
      <c r="B5484" s="41" t="s">
        <v>14840</v>
      </c>
      <c r="C5484" s="41"/>
      <c r="D5484" s="41" t="s">
        <v>13419</v>
      </c>
      <c r="E5484" s="54">
        <v>370</v>
      </c>
      <c r="F5484" s="42">
        <v>45874.406944444447</v>
      </c>
      <c r="G5484" s="40"/>
      <c r="H5484" s="40"/>
    </row>
    <row r="5485" spans="1:8" x14ac:dyDescent="0.25">
      <c r="A5485" s="46" t="str">
        <f t="shared" si="176"/>
        <v>ADTO#000057876932</v>
      </c>
      <c r="B5485" s="41" t="s">
        <v>14841</v>
      </c>
      <c r="C5485" s="41"/>
      <c r="D5485" s="41" t="s">
        <v>14842</v>
      </c>
      <c r="E5485" s="54">
        <v>555</v>
      </c>
      <c r="F5485" s="42">
        <v>45874.434027777781</v>
      </c>
      <c r="G5485" s="40"/>
      <c r="H5485" s="40"/>
    </row>
    <row r="5486" spans="1:8" x14ac:dyDescent="0.25">
      <c r="A5486" s="46" t="str">
        <f t="shared" si="176"/>
        <v>ADTO#000058252594</v>
      </c>
      <c r="B5486" s="41" t="s">
        <v>14843</v>
      </c>
      <c r="C5486" s="41"/>
      <c r="D5486" s="41" t="s">
        <v>13648</v>
      </c>
      <c r="E5486" s="54">
        <v>925</v>
      </c>
      <c r="F5486" s="42">
        <v>45874.434027777781</v>
      </c>
      <c r="G5486" s="40"/>
      <c r="H5486" s="40"/>
    </row>
    <row r="5487" spans="1:8" x14ac:dyDescent="0.25">
      <c r="A5487" s="46" t="str">
        <f t="shared" si="176"/>
        <v>ADTO#000058252605</v>
      </c>
      <c r="B5487" s="41" t="s">
        <v>14844</v>
      </c>
      <c r="C5487" s="41"/>
      <c r="D5487" s="41" t="s">
        <v>13650</v>
      </c>
      <c r="E5487" s="54">
        <v>555</v>
      </c>
      <c r="F5487" s="42">
        <v>45874.434027777781</v>
      </c>
      <c r="G5487" s="40"/>
      <c r="H5487" s="40"/>
    </row>
    <row r="5488" spans="1:8" x14ac:dyDescent="0.25">
      <c r="A5488" s="46" t="str">
        <f t="shared" si="176"/>
        <v>ADTO#000058401342</v>
      </c>
      <c r="B5488" s="41" t="s">
        <v>14845</v>
      </c>
      <c r="C5488" s="41"/>
      <c r="D5488" s="41" t="s">
        <v>14846</v>
      </c>
      <c r="E5488" s="54">
        <v>555</v>
      </c>
      <c r="F5488" s="42">
        <v>45874.434027777781</v>
      </c>
      <c r="G5488" s="40"/>
      <c r="H5488" s="40"/>
    </row>
    <row r="5489" spans="1:8" x14ac:dyDescent="0.25">
      <c r="A5489" s="46" t="str">
        <f t="shared" si="176"/>
        <v>ADTO#000058401346</v>
      </c>
      <c r="B5489" s="41" t="s">
        <v>14847</v>
      </c>
      <c r="C5489" s="41"/>
      <c r="D5489" s="41" t="s">
        <v>14848</v>
      </c>
      <c r="E5489" s="54">
        <v>555</v>
      </c>
      <c r="F5489" s="42">
        <v>45874.434027777781</v>
      </c>
      <c r="G5489" s="40"/>
      <c r="H5489" s="40"/>
    </row>
    <row r="5490" spans="1:8" x14ac:dyDescent="0.25">
      <c r="A5490" s="46" t="str">
        <f t="shared" si="176"/>
        <v>ADTO#000058401353</v>
      </c>
      <c r="B5490" s="41" t="s">
        <v>14849</v>
      </c>
      <c r="C5490" s="41"/>
      <c r="D5490" s="41" t="s">
        <v>14850</v>
      </c>
      <c r="E5490" s="54">
        <v>555</v>
      </c>
      <c r="F5490" s="42">
        <v>45874.434027777781</v>
      </c>
      <c r="G5490" s="40"/>
      <c r="H5490" s="40"/>
    </row>
    <row r="5491" spans="1:8" x14ac:dyDescent="0.25">
      <c r="A5491" s="46" t="str">
        <f t="shared" si="176"/>
        <v>ADTO#000058401361</v>
      </c>
      <c r="B5491" s="41" t="s">
        <v>14851</v>
      </c>
      <c r="C5491" s="41"/>
      <c r="D5491" s="41" t="s">
        <v>14852</v>
      </c>
      <c r="E5491" s="54">
        <v>555</v>
      </c>
      <c r="F5491" s="42">
        <v>45874.434027777781</v>
      </c>
      <c r="G5491" s="40"/>
      <c r="H5491" s="40"/>
    </row>
    <row r="5492" spans="1:8" x14ac:dyDescent="0.25">
      <c r="A5492" s="46" t="str">
        <f t="shared" si="176"/>
        <v>ADTO#000058401646</v>
      </c>
      <c r="B5492" s="41" t="s">
        <v>14853</v>
      </c>
      <c r="C5492" s="41"/>
      <c r="D5492" s="41" t="s">
        <v>12967</v>
      </c>
      <c r="E5492" s="54">
        <v>555</v>
      </c>
      <c r="F5492" s="42">
        <v>45874.434027777781</v>
      </c>
      <c r="G5492" s="40"/>
      <c r="H5492" s="40"/>
    </row>
    <row r="5493" spans="1:8" x14ac:dyDescent="0.25">
      <c r="A5493" s="46" t="str">
        <f t="shared" si="176"/>
        <v>ADTO#000058675204</v>
      </c>
      <c r="B5493" s="41" t="s">
        <v>14854</v>
      </c>
      <c r="C5493" s="41"/>
      <c r="D5493" s="41" t="s">
        <v>11457</v>
      </c>
      <c r="E5493" s="54">
        <v>740</v>
      </c>
      <c r="F5493" s="42">
        <v>45874.434027777781</v>
      </c>
      <c r="G5493" s="40"/>
      <c r="H5493" s="40"/>
    </row>
    <row r="5494" spans="1:8" x14ac:dyDescent="0.25">
      <c r="A5494" s="46" t="str">
        <f t="shared" si="176"/>
        <v>ADTO#000058675206</v>
      </c>
      <c r="B5494" s="41" t="s">
        <v>14855</v>
      </c>
      <c r="C5494" s="41"/>
      <c r="D5494" s="41" t="s">
        <v>14856</v>
      </c>
      <c r="E5494" s="54">
        <v>740</v>
      </c>
      <c r="F5494" s="42">
        <v>45874.434027777781</v>
      </c>
      <c r="G5494" s="40"/>
      <c r="H5494" s="40"/>
    </row>
    <row r="5495" spans="1:8" x14ac:dyDescent="0.25">
      <c r="A5495" s="46" t="str">
        <f t="shared" si="176"/>
        <v>ADTO#000058763497</v>
      </c>
      <c r="B5495" s="41" t="s">
        <v>14857</v>
      </c>
      <c r="C5495" s="41"/>
      <c r="D5495" s="41" t="s">
        <v>13526</v>
      </c>
      <c r="E5495" s="54">
        <v>555</v>
      </c>
      <c r="F5495" s="42">
        <v>45874.434027777781</v>
      </c>
      <c r="G5495" s="40"/>
      <c r="H5495" s="40"/>
    </row>
    <row r="5496" spans="1:8" x14ac:dyDescent="0.25">
      <c r="A5496" s="46" t="str">
        <f t="shared" si="176"/>
        <v>ADTO#000058905529</v>
      </c>
      <c r="B5496" s="41" t="s">
        <v>14858</v>
      </c>
      <c r="C5496" s="41"/>
      <c r="D5496" s="41" t="s">
        <v>14859</v>
      </c>
      <c r="E5496" s="54">
        <v>555</v>
      </c>
      <c r="F5496" s="42">
        <v>45874.434027777781</v>
      </c>
      <c r="G5496" s="40"/>
      <c r="H5496" s="40"/>
    </row>
    <row r="5497" spans="1:8" x14ac:dyDescent="0.25">
      <c r="A5497" s="46" t="str">
        <f t="shared" si="176"/>
        <v>1DDA2FD0-005037158362675</v>
      </c>
      <c r="B5497" s="41" t="s">
        <v>14860</v>
      </c>
      <c r="C5497" s="41" t="s">
        <v>7950</v>
      </c>
      <c r="D5497" s="41" t="s">
        <v>7951</v>
      </c>
      <c r="E5497" s="54">
        <v>29</v>
      </c>
      <c r="F5497" s="42">
        <v>45874.439583333333</v>
      </c>
      <c r="G5497" s="40"/>
      <c r="H5497" s="40"/>
    </row>
    <row r="5498" spans="1:8" x14ac:dyDescent="0.25">
      <c r="A5498" s="46" t="str">
        <f t="shared" si="176"/>
        <v>CS-05EF6-ABE4Empire State Bu</v>
      </c>
      <c r="B5498" s="41" t="s">
        <v>14861</v>
      </c>
      <c r="C5498" s="41" t="s">
        <v>9056</v>
      </c>
      <c r="D5498" s="41" t="s">
        <v>9057</v>
      </c>
      <c r="E5498" s="54">
        <v>29</v>
      </c>
      <c r="F5498" s="42">
        <v>45874.443055555559</v>
      </c>
      <c r="G5498" s="40"/>
      <c r="H5498" s="40"/>
    </row>
    <row r="5499" spans="1:8" x14ac:dyDescent="0.25">
      <c r="A5499" s="46" t="str">
        <f t="shared" si="176"/>
        <v>00281511R67071001000360</v>
      </c>
      <c r="B5499" s="41" t="s">
        <v>14862</v>
      </c>
      <c r="C5499" s="41" t="s">
        <v>879</v>
      </c>
      <c r="D5499" s="41" t="s">
        <v>9815</v>
      </c>
      <c r="E5499" s="54">
        <v>13572.87</v>
      </c>
      <c r="F5499" s="42">
        <v>45874.444444444445</v>
      </c>
      <c r="G5499" s="40"/>
      <c r="H5499" s="40"/>
    </row>
    <row r="5500" spans="1:8" x14ac:dyDescent="0.25">
      <c r="A5500" s="46" t="str">
        <f t="shared" si="176"/>
        <v>07.2025 - C.Crédito90400888000142</v>
      </c>
      <c r="B5500" s="41" t="s">
        <v>14863</v>
      </c>
      <c r="C5500" s="41" t="s">
        <v>3844</v>
      </c>
      <c r="D5500" s="41" t="s">
        <v>3845</v>
      </c>
      <c r="E5500" s="54">
        <v>3129.82</v>
      </c>
      <c r="F5500" s="42">
        <v>45874.461111111108</v>
      </c>
      <c r="G5500" s="40"/>
      <c r="H5500" s="40"/>
    </row>
    <row r="5501" spans="1:8" x14ac:dyDescent="0.25">
      <c r="A5501" s="46" t="str">
        <f t="shared" si="176"/>
        <v>0503844633564543000190</v>
      </c>
      <c r="B5501" s="41" t="s">
        <v>14864</v>
      </c>
      <c r="C5501" s="41" t="s">
        <v>9010</v>
      </c>
      <c r="D5501" s="41" t="s">
        <v>9011</v>
      </c>
      <c r="E5501" s="54">
        <v>42174.68</v>
      </c>
      <c r="F5501" s="42">
        <v>45874.486111111109</v>
      </c>
      <c r="G5501" s="40"/>
      <c r="H5501" s="40"/>
    </row>
    <row r="5502" spans="1:8" x14ac:dyDescent="0.25">
      <c r="A5502" s="46" t="str">
        <f t="shared" si="176"/>
        <v>FGTS s/RCT - Matr.231400360305000104</v>
      </c>
      <c r="B5502" s="41" t="s">
        <v>14865</v>
      </c>
      <c r="C5502" s="41" t="s">
        <v>4099</v>
      </c>
      <c r="D5502" s="41" t="s">
        <v>4100</v>
      </c>
      <c r="E5502" s="54">
        <v>1552.25</v>
      </c>
      <c r="F5502" s="42">
        <v>45874.494444444441</v>
      </c>
      <c r="G5502" s="40"/>
      <c r="H5502" s="40"/>
    </row>
    <row r="5503" spans="1:8" x14ac:dyDescent="0.25">
      <c r="A5503" s="46" t="str">
        <f t="shared" si="176"/>
        <v>ADTO 15.08.202576659820000151</v>
      </c>
      <c r="B5503" s="41" t="s">
        <v>14866</v>
      </c>
      <c r="C5503" s="41" t="s">
        <v>14867</v>
      </c>
      <c r="D5503" s="41" t="s">
        <v>3721</v>
      </c>
      <c r="E5503" s="54">
        <v>7476.34</v>
      </c>
      <c r="F5503" s="42">
        <v>45874.495138888888</v>
      </c>
      <c r="G5503" s="40"/>
      <c r="H5503" s="40"/>
    </row>
    <row r="5504" spans="1:8" x14ac:dyDescent="0.25">
      <c r="A5504" s="46" t="str">
        <f t="shared" si="176"/>
        <v>00081854R57655334000110</v>
      </c>
      <c r="B5504" s="41" t="s">
        <v>14868</v>
      </c>
      <c r="C5504" s="41" t="s">
        <v>401</v>
      </c>
      <c r="D5504" s="41" t="s">
        <v>3238</v>
      </c>
      <c r="E5504" s="54">
        <v>13461.58</v>
      </c>
      <c r="F5504" s="42">
        <v>45874.59097222222</v>
      </c>
      <c r="G5504" s="40"/>
      <c r="H5504" s="40"/>
    </row>
    <row r="5505" spans="1:8" x14ac:dyDescent="0.25">
      <c r="A5505" s="46" t="str">
        <f t="shared" si="176"/>
        <v>0001383409305983000149</v>
      </c>
      <c r="B5505" s="41" t="s">
        <v>14869</v>
      </c>
      <c r="C5505" s="41" t="s">
        <v>984</v>
      </c>
      <c r="D5505" s="41" t="s">
        <v>8394</v>
      </c>
      <c r="E5505" s="54">
        <v>232822.98</v>
      </c>
      <c r="F5505" s="42">
        <v>45874.603472222225</v>
      </c>
      <c r="G5505" s="40"/>
      <c r="H5505" s="40"/>
    </row>
    <row r="5506" spans="1:8" x14ac:dyDescent="0.25">
      <c r="A5506" s="46" t="str">
        <f t="shared" si="176"/>
        <v>DEV 07/202502808298000196</v>
      </c>
      <c r="B5506" s="41" t="s">
        <v>14870</v>
      </c>
      <c r="C5506" s="41" t="s">
        <v>5161</v>
      </c>
      <c r="D5506" s="41" t="s">
        <v>5162</v>
      </c>
      <c r="E5506" s="54">
        <v>0</v>
      </c>
      <c r="F5506" s="42">
        <v>45874.613888888889</v>
      </c>
      <c r="G5506" s="40"/>
      <c r="H5506" s="40"/>
    </row>
    <row r="5507" spans="1:8" x14ac:dyDescent="0.25">
      <c r="A5507" s="46" t="str">
        <f t="shared" si="176"/>
        <v>DEV 07/202514603978000152</v>
      </c>
      <c r="B5507" s="41" t="s">
        <v>14870</v>
      </c>
      <c r="C5507" s="41" t="s">
        <v>14871</v>
      </c>
      <c r="D5507" s="41" t="s">
        <v>14872</v>
      </c>
      <c r="E5507" s="54">
        <v>1928.79</v>
      </c>
      <c r="F5507" s="42">
        <v>45874.619444444441</v>
      </c>
      <c r="G5507" s="40"/>
      <c r="H5507" s="40"/>
    </row>
    <row r="5508" spans="1:8" x14ac:dyDescent="0.25">
      <c r="A5508" s="46" t="str">
        <f t="shared" si="176"/>
        <v>25179888004712500000107</v>
      </c>
      <c r="B5508" s="41" t="s">
        <v>14873</v>
      </c>
      <c r="C5508" s="41" t="s">
        <v>14874</v>
      </c>
      <c r="D5508" s="41" t="s">
        <v>14875</v>
      </c>
      <c r="E5508" s="54">
        <v>267.10000000000002</v>
      </c>
      <c r="F5508" s="42">
        <v>45874.620138888888</v>
      </c>
      <c r="G5508" s="40"/>
      <c r="H5508" s="40"/>
    </row>
    <row r="5509" spans="1:8" x14ac:dyDescent="0.25">
      <c r="A5509" s="46" t="str">
        <f t="shared" si="176"/>
        <v>ADTO - 26/08/202519280646000289</v>
      </c>
      <c r="B5509" s="41" t="s">
        <v>14876</v>
      </c>
      <c r="C5509" s="41" t="s">
        <v>14877</v>
      </c>
      <c r="D5509" s="41" t="s">
        <v>14878</v>
      </c>
      <c r="E5509" s="54">
        <v>22000</v>
      </c>
      <c r="F5509" s="42">
        <v>45874.623611111114</v>
      </c>
      <c r="G5509" s="40"/>
      <c r="H5509" s="40"/>
    </row>
    <row r="5510" spans="1:8" x14ac:dyDescent="0.25">
      <c r="A5510" s="46" t="str">
        <f t="shared" si="176"/>
        <v>DEV 07/202511366468000110</v>
      </c>
      <c r="B5510" s="41" t="s">
        <v>14870</v>
      </c>
      <c r="C5510" s="41" t="s">
        <v>14879</v>
      </c>
      <c r="D5510" s="41" t="s">
        <v>14880</v>
      </c>
      <c r="E5510" s="54">
        <v>136.33000000000001</v>
      </c>
      <c r="F5510" s="42">
        <v>45874.633333333331</v>
      </c>
      <c r="G5510" s="40"/>
      <c r="H5510" s="40"/>
    </row>
    <row r="5511" spans="1:8" x14ac:dyDescent="0.25">
      <c r="A5511" s="46" t="str">
        <f t="shared" si="176"/>
        <v>DEV 07/202511349807000150</v>
      </c>
      <c r="B5511" s="41" t="s">
        <v>14870</v>
      </c>
      <c r="C5511" s="41" t="s">
        <v>4295</v>
      </c>
      <c r="D5511" s="41" t="s">
        <v>4296</v>
      </c>
      <c r="E5511" s="54">
        <v>953.16</v>
      </c>
      <c r="F5511" s="42">
        <v>45874.638888888891</v>
      </c>
      <c r="G5511" s="40"/>
      <c r="H5511" s="40"/>
    </row>
    <row r="5512" spans="1:8" x14ac:dyDescent="0.25">
      <c r="A5512" s="46" t="str">
        <f t="shared" si="176"/>
        <v>0508202513590214000107</v>
      </c>
      <c r="B5512" s="41" t="s">
        <v>14881</v>
      </c>
      <c r="C5512" s="41" t="s">
        <v>14647</v>
      </c>
      <c r="D5512" s="41" t="s">
        <v>14648</v>
      </c>
      <c r="E5512" s="54">
        <v>2363.79</v>
      </c>
      <c r="F5512" s="42">
        <v>45874.73333333333</v>
      </c>
      <c r="G5512" s="40"/>
      <c r="H5512" s="40"/>
    </row>
    <row r="5513" spans="1:8" x14ac:dyDescent="0.25">
      <c r="A5513" s="46" t="str">
        <f t="shared" si="176"/>
        <v>1613-625040024SELFBOOKING</v>
      </c>
      <c r="B5513" s="41" t="s">
        <v>14882</v>
      </c>
      <c r="C5513" s="41" t="s">
        <v>12603</v>
      </c>
      <c r="D5513" s="41" t="s">
        <v>12604</v>
      </c>
      <c r="E5513" s="54">
        <v>976.5</v>
      </c>
      <c r="F5513" s="42">
        <v>45875.041666666664</v>
      </c>
      <c r="G5513" s="40"/>
      <c r="H5513" s="40"/>
    </row>
    <row r="5514" spans="1:8" x14ac:dyDescent="0.25">
      <c r="A5514" s="46" t="str">
        <f t="shared" si="176"/>
        <v>551-625040042SELFBOOKING</v>
      </c>
      <c r="B5514" s="41" t="s">
        <v>14883</v>
      </c>
      <c r="C5514" s="41" t="s">
        <v>12603</v>
      </c>
      <c r="D5514" s="41" t="s">
        <v>12604</v>
      </c>
      <c r="E5514" s="54">
        <v>2555.52</v>
      </c>
      <c r="F5514" s="42">
        <v>45875.041666666664</v>
      </c>
      <c r="G5514" s="40"/>
      <c r="H5514" s="40"/>
    </row>
    <row r="5515" spans="1:8" x14ac:dyDescent="0.25">
      <c r="A5515" s="46" t="str">
        <f t="shared" si="176"/>
        <v>1257-625040054SELFBOOKING</v>
      </c>
      <c r="B5515" s="41" t="s">
        <v>14884</v>
      </c>
      <c r="C5515" s="41" t="s">
        <v>12603</v>
      </c>
      <c r="D5515" s="41" t="s">
        <v>12604</v>
      </c>
      <c r="E5515" s="54">
        <v>2829</v>
      </c>
      <c r="F5515" s="42">
        <v>45875.041666666664</v>
      </c>
      <c r="G5515" s="40"/>
      <c r="H5515" s="40"/>
    </row>
    <row r="5516" spans="1:8" x14ac:dyDescent="0.25">
      <c r="A5516" s="46" t="str">
        <f t="shared" si="176"/>
        <v>1257-625040106SELFBOOKING</v>
      </c>
      <c r="B5516" s="41" t="s">
        <v>14885</v>
      </c>
      <c r="C5516" s="41" t="s">
        <v>12603</v>
      </c>
      <c r="D5516" s="41" t="s">
        <v>12604</v>
      </c>
      <c r="E5516" s="54">
        <v>2474.08</v>
      </c>
      <c r="F5516" s="42">
        <v>45875.042361111111</v>
      </c>
      <c r="G5516" s="40"/>
      <c r="H5516" s="40"/>
    </row>
    <row r="5517" spans="1:8" x14ac:dyDescent="0.25">
      <c r="A5517" s="46" t="str">
        <f t="shared" si="176"/>
        <v>1613-625040118SELFBOOKING</v>
      </c>
      <c r="B5517" s="41" t="s">
        <v>14886</v>
      </c>
      <c r="C5517" s="41" t="s">
        <v>12603</v>
      </c>
      <c r="D5517" s="41" t="s">
        <v>12604</v>
      </c>
      <c r="E5517" s="54">
        <v>950.81</v>
      </c>
      <c r="F5517" s="42">
        <v>45875.042361111111</v>
      </c>
      <c r="G5517" s="40"/>
      <c r="H5517" s="40"/>
    </row>
    <row r="5518" spans="1:8" x14ac:dyDescent="0.25">
      <c r="A5518" s="46" t="str">
        <f t="shared" si="176"/>
        <v>50437-625040128SELFBOOKING</v>
      </c>
      <c r="B5518" s="41" t="s">
        <v>14887</v>
      </c>
      <c r="C5518" s="41" t="s">
        <v>12603</v>
      </c>
      <c r="D5518" s="41" t="s">
        <v>12604</v>
      </c>
      <c r="E5518" s="54">
        <v>0</v>
      </c>
      <c r="F5518" s="42">
        <v>45875.042361111111</v>
      </c>
      <c r="G5518" s="40"/>
      <c r="H5518" s="40"/>
    </row>
    <row r="5519" spans="1:8" x14ac:dyDescent="0.25">
      <c r="A5519" s="46" t="str">
        <f t="shared" si="176"/>
        <v>50437-625040136SELFBOOKING</v>
      </c>
      <c r="B5519" s="41" t="s">
        <v>14888</v>
      </c>
      <c r="C5519" s="41" t="s">
        <v>12603</v>
      </c>
      <c r="D5519" s="41" t="s">
        <v>12604</v>
      </c>
      <c r="E5519" s="54">
        <v>1299.9000000000001</v>
      </c>
      <c r="F5519" s="42">
        <v>45875.042361111111</v>
      </c>
      <c r="G5519" s="40"/>
      <c r="H5519" s="40"/>
    </row>
    <row r="5520" spans="1:8" x14ac:dyDescent="0.25">
      <c r="A5520" s="46" t="str">
        <f t="shared" si="176"/>
        <v>1916-625040151SELFBOOKING</v>
      </c>
      <c r="B5520" s="41" t="s">
        <v>14889</v>
      </c>
      <c r="C5520" s="41" t="s">
        <v>12603</v>
      </c>
      <c r="D5520" s="41" t="s">
        <v>12604</v>
      </c>
      <c r="E5520" s="54">
        <v>1698.51</v>
      </c>
      <c r="F5520" s="42">
        <v>45875.042361111111</v>
      </c>
      <c r="G5520" s="40"/>
      <c r="H5520" s="40"/>
    </row>
    <row r="5521" spans="1:8" x14ac:dyDescent="0.25">
      <c r="A5521" s="46" t="str">
        <f t="shared" si="176"/>
        <v>1916-625040201SELFBOOKING</v>
      </c>
      <c r="B5521" s="41" t="s">
        <v>14890</v>
      </c>
      <c r="C5521" s="41" t="s">
        <v>12603</v>
      </c>
      <c r="D5521" s="41" t="s">
        <v>12604</v>
      </c>
      <c r="E5521" s="54">
        <v>1660.17</v>
      </c>
      <c r="F5521" s="42">
        <v>45875.043055555558</v>
      </c>
      <c r="G5521" s="40"/>
      <c r="H5521" s="40"/>
    </row>
    <row r="5522" spans="1:8" x14ac:dyDescent="0.25">
      <c r="A5522" s="46" t="str">
        <f t="shared" si="176"/>
        <v>476-625040217SELFBOOKING</v>
      </c>
      <c r="B5522" s="41" t="s">
        <v>14891</v>
      </c>
      <c r="C5522" s="41" t="s">
        <v>12603</v>
      </c>
      <c r="D5522" s="41" t="s">
        <v>12604</v>
      </c>
      <c r="E5522" s="54">
        <v>798.1</v>
      </c>
      <c r="F5522" s="42">
        <v>45875.043055555558</v>
      </c>
      <c r="G5522" s="40"/>
      <c r="H5522" s="40"/>
    </row>
    <row r="5523" spans="1:8" x14ac:dyDescent="0.25">
      <c r="A5523" s="46" t="str">
        <f t="shared" si="176"/>
        <v>0000000113590214000107</v>
      </c>
      <c r="B5523" s="41" t="s">
        <v>10862</v>
      </c>
      <c r="C5523" s="41" t="s">
        <v>14647</v>
      </c>
      <c r="D5523" s="41" t="s">
        <v>14648</v>
      </c>
      <c r="E5523" s="54">
        <v>0</v>
      </c>
      <c r="F5523" s="42">
        <v>45875.352777777778</v>
      </c>
      <c r="G5523" s="40"/>
      <c r="H5523" s="40"/>
    </row>
    <row r="5524" spans="1:8" x14ac:dyDescent="0.25">
      <c r="A5524" s="46" t="str">
        <f t="shared" si="176"/>
        <v>0000492201045397000109</v>
      </c>
      <c r="B5524" s="41" t="s">
        <v>14892</v>
      </c>
      <c r="C5524" s="41" t="s">
        <v>3176</v>
      </c>
      <c r="D5524" s="41" t="s">
        <v>3177</v>
      </c>
      <c r="E5524" s="54">
        <v>2268</v>
      </c>
      <c r="F5524" s="42">
        <v>45875.375</v>
      </c>
      <c r="G5524" s="40"/>
      <c r="H5524" s="40"/>
    </row>
    <row r="5525" spans="1:8" x14ac:dyDescent="0.25">
      <c r="A5525" s="46" t="str">
        <f t="shared" si="176"/>
        <v>DESP#000059170405</v>
      </c>
      <c r="B5525" s="41" t="s">
        <v>14893</v>
      </c>
      <c r="C5525" s="41"/>
      <c r="D5525" s="41" t="s">
        <v>11718</v>
      </c>
      <c r="E5525" s="54">
        <v>24.46</v>
      </c>
      <c r="F5525" s="42">
        <v>45875.408333333333</v>
      </c>
      <c r="G5525" s="40"/>
      <c r="H5525" s="40"/>
    </row>
    <row r="5526" spans="1:8" x14ac:dyDescent="0.25">
      <c r="A5526" s="46" t="str">
        <f t="shared" si="176"/>
        <v>DESP#000059170416</v>
      </c>
      <c r="B5526" s="41" t="s">
        <v>14894</v>
      </c>
      <c r="C5526" s="41"/>
      <c r="D5526" s="41" t="s">
        <v>11718</v>
      </c>
      <c r="E5526" s="54">
        <v>18.02</v>
      </c>
      <c r="F5526" s="42">
        <v>45875.408333333333</v>
      </c>
      <c r="G5526" s="40"/>
      <c r="H5526" s="40"/>
    </row>
    <row r="5527" spans="1:8" x14ac:dyDescent="0.25">
      <c r="A5527" s="46" t="str">
        <f t="shared" si="176"/>
        <v>DESP#000059170428</v>
      </c>
      <c r="B5527" s="41" t="s">
        <v>14895</v>
      </c>
      <c r="C5527" s="41"/>
      <c r="D5527" s="41" t="s">
        <v>11658</v>
      </c>
      <c r="E5527" s="54">
        <v>40.83</v>
      </c>
      <c r="F5527" s="42">
        <v>45875.408333333333</v>
      </c>
      <c r="G5527" s="40"/>
      <c r="H5527" s="40"/>
    </row>
    <row r="5528" spans="1:8" x14ac:dyDescent="0.25">
      <c r="A5528" s="46" t="str">
        <f t="shared" si="176"/>
        <v>DESP#000059172802</v>
      </c>
      <c r="B5528" s="41" t="s">
        <v>14896</v>
      </c>
      <c r="C5528" s="41"/>
      <c r="D5528" s="41" t="s">
        <v>13746</v>
      </c>
      <c r="E5528" s="54">
        <v>324.54000000000002</v>
      </c>
      <c r="F5528" s="42">
        <v>45875.408333333333</v>
      </c>
      <c r="G5528" s="40"/>
      <c r="H5528" s="40"/>
    </row>
    <row r="5529" spans="1:8" x14ac:dyDescent="0.25">
      <c r="A5529" s="46" t="str">
        <f t="shared" si="176"/>
        <v>DESP#000059172908</v>
      </c>
      <c r="B5529" s="41" t="s">
        <v>14897</v>
      </c>
      <c r="C5529" s="41"/>
      <c r="D5529" s="41" t="s">
        <v>14434</v>
      </c>
      <c r="E5529" s="54">
        <v>202.65</v>
      </c>
      <c r="F5529" s="42">
        <v>45875.408333333333</v>
      </c>
      <c r="G5529" s="40"/>
      <c r="H5529" s="40"/>
    </row>
    <row r="5530" spans="1:8" x14ac:dyDescent="0.25">
      <c r="A5530" s="46" t="str">
        <f t="shared" si="176"/>
        <v>0000144616507211000155</v>
      </c>
      <c r="B5530" s="41" t="s">
        <v>2768</v>
      </c>
      <c r="C5530" s="41" t="s">
        <v>248</v>
      </c>
      <c r="D5530" s="41" t="s">
        <v>6365</v>
      </c>
      <c r="E5530" s="54">
        <v>186033.58</v>
      </c>
      <c r="F5530" s="42">
        <v>45875.425694444442</v>
      </c>
      <c r="G5530" s="40"/>
      <c r="H5530" s="40"/>
    </row>
    <row r="5531" spans="1:8" x14ac:dyDescent="0.25">
      <c r="A5531" s="46" t="str">
        <f t="shared" si="176"/>
        <v>SIND RJ 07/202533953449000123</v>
      </c>
      <c r="B5531" s="41" t="s">
        <v>14898</v>
      </c>
      <c r="C5531" s="41" t="s">
        <v>9109</v>
      </c>
      <c r="D5531" s="41" t="s">
        <v>9110</v>
      </c>
      <c r="E5531" s="54">
        <v>675</v>
      </c>
      <c r="F5531" s="42">
        <v>45875.43472222222</v>
      </c>
      <c r="G5531" s="40"/>
      <c r="H5531" s="40"/>
    </row>
    <row r="5532" spans="1:8" x14ac:dyDescent="0.25">
      <c r="A5532" s="46" t="str">
        <f t="shared" si="176"/>
        <v>SIND SC 07/202582517897000190</v>
      </c>
      <c r="B5532" s="41" t="s">
        <v>14899</v>
      </c>
      <c r="C5532" s="41" t="s">
        <v>9111</v>
      </c>
      <c r="D5532" s="41" t="s">
        <v>9112</v>
      </c>
      <c r="E5532" s="54">
        <v>280</v>
      </c>
      <c r="F5532" s="42">
        <v>45875.443749999999</v>
      </c>
      <c r="G5532" s="40"/>
      <c r="H5532" s="40"/>
    </row>
    <row r="5533" spans="1:8" x14ac:dyDescent="0.25">
      <c r="A5533" s="46" t="str">
        <f t="shared" si="176"/>
        <v>SIND URB DF 07/202500718346000120</v>
      </c>
      <c r="B5533" s="41" t="s">
        <v>14900</v>
      </c>
      <c r="C5533" s="41" t="s">
        <v>9105</v>
      </c>
      <c r="D5533" s="41" t="s">
        <v>9106</v>
      </c>
      <c r="E5533" s="54">
        <v>4849.58</v>
      </c>
      <c r="F5533" s="42">
        <v>45875.455555555556</v>
      </c>
      <c r="G5533" s="40"/>
      <c r="H5533" s="40"/>
    </row>
    <row r="5534" spans="1:8" x14ac:dyDescent="0.25">
      <c r="A5534" s="46" t="str">
        <f t="shared" si="176"/>
        <v>SIND TRAB EMP RJ 07/202504121168000106</v>
      </c>
      <c r="B5534" s="41" t="s">
        <v>14901</v>
      </c>
      <c r="C5534" s="41" t="s">
        <v>9103</v>
      </c>
      <c r="D5534" s="41" t="s">
        <v>9104</v>
      </c>
      <c r="E5534" s="54">
        <v>1920</v>
      </c>
      <c r="F5534" s="42">
        <v>45875.460416666669</v>
      </c>
      <c r="G5534" s="40"/>
      <c r="H5534" s="40"/>
    </row>
    <row r="5535" spans="1:8" x14ac:dyDescent="0.25">
      <c r="A5535" s="46" t="str">
        <f t="shared" si="176"/>
        <v>ADTO#000058159501</v>
      </c>
      <c r="B5535" s="41" t="s">
        <v>14902</v>
      </c>
      <c r="C5535" s="41"/>
      <c r="D5535" s="41" t="s">
        <v>14903</v>
      </c>
      <c r="E5535" s="54">
        <v>925</v>
      </c>
      <c r="F5535" s="42">
        <v>45875.463194444441</v>
      </c>
      <c r="G5535" s="40"/>
      <c r="H5535" s="40"/>
    </row>
    <row r="5536" spans="1:8" x14ac:dyDescent="0.25">
      <c r="A5536" s="46" t="str">
        <f t="shared" si="176"/>
        <v>ADTO#000058401203</v>
      </c>
      <c r="B5536" s="41" t="s">
        <v>14904</v>
      </c>
      <c r="C5536" s="41"/>
      <c r="D5536" s="41" t="s">
        <v>14905</v>
      </c>
      <c r="E5536" s="54">
        <v>555</v>
      </c>
      <c r="F5536" s="42">
        <v>45875.463194444441</v>
      </c>
      <c r="G5536" s="40"/>
      <c r="H5536" s="40"/>
    </row>
    <row r="5537" spans="1:8" x14ac:dyDescent="0.25">
      <c r="A5537" s="46" t="str">
        <f t="shared" si="176"/>
        <v>ADTO#000058401207</v>
      </c>
      <c r="B5537" s="41" t="s">
        <v>14906</v>
      </c>
      <c r="C5537" s="41"/>
      <c r="D5537" s="41" t="s">
        <v>14907</v>
      </c>
      <c r="E5537" s="54">
        <v>555</v>
      </c>
      <c r="F5537" s="42">
        <v>45875.463194444441</v>
      </c>
      <c r="G5537" s="40"/>
      <c r="H5537" s="40"/>
    </row>
    <row r="5538" spans="1:8" x14ac:dyDescent="0.25">
      <c r="A5538" s="46" t="str">
        <f t="shared" si="176"/>
        <v>ADTO#000058401211</v>
      </c>
      <c r="B5538" s="41" t="s">
        <v>14908</v>
      </c>
      <c r="C5538" s="41"/>
      <c r="D5538" s="41" t="s">
        <v>14909</v>
      </c>
      <c r="E5538" s="54">
        <v>555</v>
      </c>
      <c r="F5538" s="42">
        <v>45875.463194444441</v>
      </c>
      <c r="G5538" s="40"/>
      <c r="H5538" s="40"/>
    </row>
    <row r="5539" spans="1:8" x14ac:dyDescent="0.25">
      <c r="A5539" s="46" t="str">
        <f t="shared" si="176"/>
        <v>ADTO#000058401225</v>
      </c>
      <c r="B5539" s="41" t="s">
        <v>14910</v>
      </c>
      <c r="C5539" s="41"/>
      <c r="D5539" s="41" t="s">
        <v>14911</v>
      </c>
      <c r="E5539" s="54">
        <v>555</v>
      </c>
      <c r="F5539" s="42">
        <v>45875.463194444441</v>
      </c>
      <c r="G5539" s="40"/>
      <c r="H5539" s="40"/>
    </row>
    <row r="5540" spans="1:8" x14ac:dyDescent="0.25">
      <c r="A5540" s="46" t="str">
        <f t="shared" si="176"/>
        <v>ADTO#000058401229</v>
      </c>
      <c r="B5540" s="41" t="s">
        <v>14912</v>
      </c>
      <c r="C5540" s="41"/>
      <c r="D5540" s="41" t="s">
        <v>14913</v>
      </c>
      <c r="E5540" s="54">
        <v>555</v>
      </c>
      <c r="F5540" s="42">
        <v>45875.463194444441</v>
      </c>
      <c r="G5540" s="40"/>
      <c r="H5540" s="40"/>
    </row>
    <row r="5541" spans="1:8" x14ac:dyDescent="0.25">
      <c r="A5541" s="46" t="str">
        <f t="shared" ref="A5541:A5604" si="177">B5541&amp;C5541</f>
        <v>ADTO#000058401234</v>
      </c>
      <c r="B5541" s="41" t="s">
        <v>14914</v>
      </c>
      <c r="C5541" s="41"/>
      <c r="D5541" s="41" t="s">
        <v>13029</v>
      </c>
      <c r="E5541" s="54">
        <v>555</v>
      </c>
      <c r="F5541" s="42">
        <v>45875.463194444441</v>
      </c>
      <c r="G5541" s="40"/>
      <c r="H5541" s="40"/>
    </row>
    <row r="5542" spans="1:8" x14ac:dyDescent="0.25">
      <c r="A5542" s="46" t="str">
        <f t="shared" si="177"/>
        <v>ADTO#000058401238</v>
      </c>
      <c r="B5542" s="41" t="s">
        <v>14915</v>
      </c>
      <c r="C5542" s="41"/>
      <c r="D5542" s="41" t="s">
        <v>14916</v>
      </c>
      <c r="E5542" s="54">
        <v>555</v>
      </c>
      <c r="F5542" s="42">
        <v>45875.463194444441</v>
      </c>
      <c r="G5542" s="40"/>
      <c r="H5542" s="40"/>
    </row>
    <row r="5543" spans="1:8" x14ac:dyDescent="0.25">
      <c r="A5543" s="46" t="str">
        <f t="shared" si="177"/>
        <v>ADTO#000058401242</v>
      </c>
      <c r="B5543" s="41" t="s">
        <v>14917</v>
      </c>
      <c r="C5543" s="41"/>
      <c r="D5543" s="41" t="s">
        <v>14918</v>
      </c>
      <c r="E5543" s="54">
        <v>555</v>
      </c>
      <c r="F5543" s="42">
        <v>45875.463194444441</v>
      </c>
      <c r="G5543" s="40"/>
      <c r="H5543" s="40"/>
    </row>
    <row r="5544" spans="1:8" x14ac:dyDescent="0.25">
      <c r="A5544" s="46" t="str">
        <f t="shared" si="177"/>
        <v>ADTO#000058401247</v>
      </c>
      <c r="B5544" s="41" t="s">
        <v>14919</v>
      </c>
      <c r="C5544" s="41"/>
      <c r="D5544" s="41" t="s">
        <v>14920</v>
      </c>
      <c r="E5544" s="54">
        <v>555</v>
      </c>
      <c r="F5544" s="42">
        <v>45875.463194444441</v>
      </c>
      <c r="G5544" s="40"/>
      <c r="H5544" s="40"/>
    </row>
    <row r="5545" spans="1:8" x14ac:dyDescent="0.25">
      <c r="A5545" s="46" t="str">
        <f t="shared" si="177"/>
        <v>ADTO#000058401251</v>
      </c>
      <c r="B5545" s="41" t="s">
        <v>14921</v>
      </c>
      <c r="C5545" s="41"/>
      <c r="D5545" s="41" t="s">
        <v>14922</v>
      </c>
      <c r="E5545" s="54">
        <v>555</v>
      </c>
      <c r="F5545" s="42">
        <v>45875.463194444441</v>
      </c>
      <c r="G5545" s="40"/>
      <c r="H5545" s="40"/>
    </row>
    <row r="5546" spans="1:8" x14ac:dyDescent="0.25">
      <c r="A5546" s="46" t="str">
        <f t="shared" si="177"/>
        <v>ADTO#000058401255</v>
      </c>
      <c r="B5546" s="41" t="s">
        <v>14923</v>
      </c>
      <c r="C5546" s="41"/>
      <c r="D5546" s="41" t="s">
        <v>14924</v>
      </c>
      <c r="E5546" s="54">
        <v>555</v>
      </c>
      <c r="F5546" s="42">
        <v>45875.463194444441</v>
      </c>
      <c r="G5546" s="40"/>
      <c r="H5546" s="40"/>
    </row>
    <row r="5547" spans="1:8" x14ac:dyDescent="0.25">
      <c r="A5547" s="46" t="str">
        <f t="shared" si="177"/>
        <v>ADTO#000058401297</v>
      </c>
      <c r="B5547" s="41" t="s">
        <v>14925</v>
      </c>
      <c r="C5547" s="41"/>
      <c r="D5547" s="41" t="s">
        <v>14926</v>
      </c>
      <c r="E5547" s="54">
        <v>555</v>
      </c>
      <c r="F5547" s="42">
        <v>45875.463194444441</v>
      </c>
      <c r="G5547" s="40"/>
      <c r="H5547" s="40"/>
    </row>
    <row r="5548" spans="1:8" x14ac:dyDescent="0.25">
      <c r="A5548" s="46" t="str">
        <f t="shared" si="177"/>
        <v>ADTO#000058401301</v>
      </c>
      <c r="B5548" s="41" t="s">
        <v>14927</v>
      </c>
      <c r="C5548" s="41"/>
      <c r="D5548" s="41" t="s">
        <v>14928</v>
      </c>
      <c r="E5548" s="54">
        <v>555</v>
      </c>
      <c r="F5548" s="42">
        <v>45875.463194444441</v>
      </c>
      <c r="G5548" s="40"/>
      <c r="H5548" s="40"/>
    </row>
    <row r="5549" spans="1:8" x14ac:dyDescent="0.25">
      <c r="A5549" s="46" t="str">
        <f t="shared" si="177"/>
        <v>ADTO#000058401390</v>
      </c>
      <c r="B5549" s="41" t="s">
        <v>14929</v>
      </c>
      <c r="C5549" s="41"/>
      <c r="D5549" s="41" t="s">
        <v>14930</v>
      </c>
      <c r="E5549" s="54">
        <v>555</v>
      </c>
      <c r="F5549" s="42">
        <v>45875.463194444441</v>
      </c>
      <c r="G5549" s="40"/>
      <c r="H5549" s="40"/>
    </row>
    <row r="5550" spans="1:8" x14ac:dyDescent="0.25">
      <c r="A5550" s="46" t="str">
        <f t="shared" si="177"/>
        <v>ADTO#000058401403</v>
      </c>
      <c r="B5550" s="41" t="s">
        <v>14931</v>
      </c>
      <c r="C5550" s="41"/>
      <c r="D5550" s="41" t="s">
        <v>14932</v>
      </c>
      <c r="E5550" s="54">
        <v>555</v>
      </c>
      <c r="F5550" s="42">
        <v>45875.463194444441</v>
      </c>
      <c r="G5550" s="40"/>
      <c r="H5550" s="40"/>
    </row>
    <row r="5551" spans="1:8" x14ac:dyDescent="0.25">
      <c r="A5551" s="46" t="str">
        <f t="shared" si="177"/>
        <v>ADTO#000058401451</v>
      </c>
      <c r="B5551" s="41" t="s">
        <v>14933</v>
      </c>
      <c r="C5551" s="41"/>
      <c r="D5551" s="41" t="s">
        <v>14934</v>
      </c>
      <c r="E5551" s="54">
        <v>555</v>
      </c>
      <c r="F5551" s="42">
        <v>45875.463194444441</v>
      </c>
      <c r="G5551" s="40"/>
      <c r="H5551" s="40"/>
    </row>
    <row r="5552" spans="1:8" x14ac:dyDescent="0.25">
      <c r="A5552" s="46" t="str">
        <f t="shared" si="177"/>
        <v>ADTO#000058401527</v>
      </c>
      <c r="B5552" s="41" t="s">
        <v>14935</v>
      </c>
      <c r="C5552" s="41"/>
      <c r="D5552" s="41" t="s">
        <v>14936</v>
      </c>
      <c r="E5552" s="54">
        <v>555</v>
      </c>
      <c r="F5552" s="42">
        <v>45875.463194444441</v>
      </c>
      <c r="G5552" s="40"/>
      <c r="H5552" s="40"/>
    </row>
    <row r="5553" spans="1:8" x14ac:dyDescent="0.25">
      <c r="A5553" s="46" t="str">
        <f t="shared" si="177"/>
        <v>ADTO#000058401531</v>
      </c>
      <c r="B5553" s="41" t="s">
        <v>14937</v>
      </c>
      <c r="C5553" s="41"/>
      <c r="D5553" s="41" t="s">
        <v>14938</v>
      </c>
      <c r="E5553" s="54">
        <v>555</v>
      </c>
      <c r="F5553" s="42">
        <v>45875.463194444441</v>
      </c>
      <c r="G5553" s="40"/>
      <c r="H5553" s="40"/>
    </row>
    <row r="5554" spans="1:8" x14ac:dyDescent="0.25">
      <c r="A5554" s="46" t="str">
        <f t="shared" si="177"/>
        <v>ADTO#000058401535</v>
      </c>
      <c r="B5554" s="41" t="s">
        <v>14939</v>
      </c>
      <c r="C5554" s="41"/>
      <c r="D5554" s="41" t="s">
        <v>14940</v>
      </c>
      <c r="E5554" s="54">
        <v>555</v>
      </c>
      <c r="F5554" s="42">
        <v>45875.463194444441</v>
      </c>
      <c r="G5554" s="40"/>
      <c r="H5554" s="40"/>
    </row>
    <row r="5555" spans="1:8" x14ac:dyDescent="0.25">
      <c r="A5555" s="46" t="str">
        <f t="shared" si="177"/>
        <v>ADTO#000058401539</v>
      </c>
      <c r="B5555" s="41" t="s">
        <v>14941</v>
      </c>
      <c r="C5555" s="41"/>
      <c r="D5555" s="41" t="s">
        <v>14942</v>
      </c>
      <c r="E5555" s="54">
        <v>555</v>
      </c>
      <c r="F5555" s="42">
        <v>45875.463194444441</v>
      </c>
      <c r="G5555" s="40"/>
      <c r="H5555" s="40"/>
    </row>
    <row r="5556" spans="1:8" x14ac:dyDescent="0.25">
      <c r="A5556" s="46" t="str">
        <f t="shared" si="177"/>
        <v>ADTO#000058401543</v>
      </c>
      <c r="B5556" s="41" t="s">
        <v>14943</v>
      </c>
      <c r="C5556" s="41"/>
      <c r="D5556" s="41" t="s">
        <v>14944</v>
      </c>
      <c r="E5556" s="54">
        <v>555</v>
      </c>
      <c r="F5556" s="42">
        <v>45875.463194444441</v>
      </c>
      <c r="G5556" s="40"/>
      <c r="H5556" s="40"/>
    </row>
    <row r="5557" spans="1:8" x14ac:dyDescent="0.25">
      <c r="A5557" s="46" t="str">
        <f t="shared" si="177"/>
        <v>ADTO#000058401651</v>
      </c>
      <c r="B5557" s="41" t="s">
        <v>14945</v>
      </c>
      <c r="C5557" s="41"/>
      <c r="D5557" s="41" t="s">
        <v>12581</v>
      </c>
      <c r="E5557" s="54">
        <v>555</v>
      </c>
      <c r="F5557" s="42">
        <v>45875.463194444441</v>
      </c>
      <c r="G5557" s="40"/>
      <c r="H5557" s="40"/>
    </row>
    <row r="5558" spans="1:8" x14ac:dyDescent="0.25">
      <c r="A5558" s="46" t="str">
        <f t="shared" si="177"/>
        <v>ADTO#000058401655</v>
      </c>
      <c r="B5558" s="41" t="s">
        <v>14946</v>
      </c>
      <c r="C5558" s="41"/>
      <c r="D5558" s="41" t="s">
        <v>14947</v>
      </c>
      <c r="E5558" s="54">
        <v>555</v>
      </c>
      <c r="F5558" s="42">
        <v>45875.463194444441</v>
      </c>
      <c r="G5558" s="40"/>
      <c r="H5558" s="40"/>
    </row>
    <row r="5559" spans="1:8" x14ac:dyDescent="0.25">
      <c r="A5559" s="46" t="str">
        <f t="shared" si="177"/>
        <v>ADTO#000058512583</v>
      </c>
      <c r="B5559" s="41" t="s">
        <v>14948</v>
      </c>
      <c r="C5559" s="41"/>
      <c r="D5559" s="41" t="s">
        <v>14949</v>
      </c>
      <c r="E5559" s="54">
        <v>555</v>
      </c>
      <c r="F5559" s="42">
        <v>45875.463194444441</v>
      </c>
      <c r="G5559" s="40"/>
      <c r="H5559" s="40"/>
    </row>
    <row r="5560" spans="1:8" x14ac:dyDescent="0.25">
      <c r="A5560" s="46" t="str">
        <f t="shared" si="177"/>
        <v>ADTO#000058512937</v>
      </c>
      <c r="B5560" s="41" t="s">
        <v>14950</v>
      </c>
      <c r="C5560" s="41"/>
      <c r="D5560" s="41" t="s">
        <v>14951</v>
      </c>
      <c r="E5560" s="54">
        <v>555</v>
      </c>
      <c r="F5560" s="42">
        <v>45875.463194444441</v>
      </c>
      <c r="G5560" s="40"/>
      <c r="H5560" s="40"/>
    </row>
    <row r="5561" spans="1:8" x14ac:dyDescent="0.25">
      <c r="A5561" s="46" t="str">
        <f t="shared" si="177"/>
        <v>ADTO#000058546198</v>
      </c>
      <c r="B5561" s="41" t="s">
        <v>14952</v>
      </c>
      <c r="C5561" s="41"/>
      <c r="D5561" s="41" t="s">
        <v>14953</v>
      </c>
      <c r="E5561" s="54">
        <v>555</v>
      </c>
      <c r="F5561" s="42">
        <v>45875.463194444441</v>
      </c>
      <c r="G5561" s="40"/>
      <c r="H5561" s="40"/>
    </row>
    <row r="5562" spans="1:8" x14ac:dyDescent="0.25">
      <c r="A5562" s="46" t="str">
        <f t="shared" si="177"/>
        <v>ADTO#000058604254</v>
      </c>
      <c r="B5562" s="41" t="s">
        <v>14954</v>
      </c>
      <c r="C5562" s="41"/>
      <c r="D5562" s="41" t="s">
        <v>14955</v>
      </c>
      <c r="E5562" s="54">
        <v>555</v>
      </c>
      <c r="F5562" s="42">
        <v>45875.463194444441</v>
      </c>
      <c r="G5562" s="40"/>
      <c r="H5562" s="40"/>
    </row>
    <row r="5563" spans="1:8" x14ac:dyDescent="0.25">
      <c r="A5563" s="46" t="str">
        <f t="shared" si="177"/>
        <v>ADTO#000059251605</v>
      </c>
      <c r="B5563" s="41" t="s">
        <v>14956</v>
      </c>
      <c r="C5563" s="41"/>
      <c r="D5563" s="41" t="s">
        <v>14957</v>
      </c>
      <c r="E5563" s="54">
        <v>925</v>
      </c>
      <c r="F5563" s="42">
        <v>45875.463194444441</v>
      </c>
      <c r="G5563" s="40"/>
      <c r="H5563" s="40"/>
    </row>
    <row r="5564" spans="1:8" x14ac:dyDescent="0.25">
      <c r="A5564" s="46" t="str">
        <f t="shared" si="177"/>
        <v>SIND PE 07/202508796963000155</v>
      </c>
      <c r="B5564" s="41" t="s">
        <v>14958</v>
      </c>
      <c r="C5564" s="41" t="s">
        <v>9113</v>
      </c>
      <c r="D5564" s="41" t="s">
        <v>9114</v>
      </c>
      <c r="E5564" s="54">
        <v>600</v>
      </c>
      <c r="F5564" s="42">
        <v>45875.465277777781</v>
      </c>
      <c r="G5564" s="40"/>
      <c r="H5564" s="40"/>
    </row>
    <row r="5565" spans="1:8" x14ac:dyDescent="0.25">
      <c r="A5565" s="46" t="str">
        <f t="shared" si="177"/>
        <v>0004545333120627000135</v>
      </c>
      <c r="B5565" s="41" t="s">
        <v>14959</v>
      </c>
      <c r="C5565" s="41" t="s">
        <v>9615</v>
      </c>
      <c r="D5565" s="41" t="s">
        <v>9616</v>
      </c>
      <c r="E5565" s="54">
        <v>4395</v>
      </c>
      <c r="F5565" s="42">
        <v>45875.621527777781</v>
      </c>
      <c r="G5565" s="40"/>
      <c r="H5565" s="40"/>
    </row>
    <row r="5566" spans="1:8" x14ac:dyDescent="0.25">
      <c r="A5566" s="46" t="str">
        <f t="shared" si="177"/>
        <v>0004609303598920000141</v>
      </c>
      <c r="B5566" s="41" t="s">
        <v>14960</v>
      </c>
      <c r="C5566" s="41" t="s">
        <v>3611</v>
      </c>
      <c r="D5566" s="41" t="s">
        <v>3612</v>
      </c>
      <c r="E5566" s="54">
        <v>6930</v>
      </c>
      <c r="F5566" s="42">
        <v>45875.637499999997</v>
      </c>
      <c r="G5566" s="40"/>
      <c r="H5566" s="40"/>
    </row>
    <row r="5567" spans="1:8" x14ac:dyDescent="0.25">
      <c r="A5567" s="46" t="str">
        <f t="shared" si="177"/>
        <v>0013137400001180000126</v>
      </c>
      <c r="B5567" s="41" t="s">
        <v>14961</v>
      </c>
      <c r="C5567" s="41" t="s">
        <v>60</v>
      </c>
      <c r="D5567" s="41" t="s">
        <v>11054</v>
      </c>
      <c r="E5567" s="54">
        <v>21568.32</v>
      </c>
      <c r="F5567" s="42">
        <v>45875.65</v>
      </c>
      <c r="G5567" s="40"/>
      <c r="H5567" s="40"/>
    </row>
    <row r="5568" spans="1:8" x14ac:dyDescent="0.25">
      <c r="A5568" s="46" t="str">
        <f t="shared" si="177"/>
        <v>50437-725040027SELFBOOKING</v>
      </c>
      <c r="B5568" s="41" t="s">
        <v>14962</v>
      </c>
      <c r="C5568" s="41" t="s">
        <v>12603</v>
      </c>
      <c r="D5568" s="41" t="s">
        <v>12604</v>
      </c>
      <c r="E5568" s="54">
        <v>1114.8900000000001</v>
      </c>
      <c r="F5568" s="42">
        <v>45876.041666666664</v>
      </c>
      <c r="G5568" s="40"/>
      <c r="H5568" s="40"/>
    </row>
    <row r="5569" spans="1:8" x14ac:dyDescent="0.25">
      <c r="A5569" s="46" t="str">
        <f t="shared" si="177"/>
        <v>2351-725040044SELFBOOKING</v>
      </c>
      <c r="B5569" s="41" t="s">
        <v>14963</v>
      </c>
      <c r="C5569" s="41" t="s">
        <v>12603</v>
      </c>
      <c r="D5569" s="41" t="s">
        <v>12604</v>
      </c>
      <c r="E5569" s="54">
        <v>1667.39</v>
      </c>
      <c r="F5569" s="42">
        <v>45876.041666666664</v>
      </c>
      <c r="G5569" s="40"/>
      <c r="H5569" s="40"/>
    </row>
    <row r="5570" spans="1:8" x14ac:dyDescent="0.25">
      <c r="A5570" s="46" t="str">
        <f t="shared" si="177"/>
        <v>50437-725040057SELFBOOKING</v>
      </c>
      <c r="B5570" s="41" t="s">
        <v>14964</v>
      </c>
      <c r="C5570" s="41" t="s">
        <v>12603</v>
      </c>
      <c r="D5570" s="41" t="s">
        <v>12604</v>
      </c>
      <c r="E5570" s="54">
        <v>544.77</v>
      </c>
      <c r="F5570" s="42">
        <v>45876.041666666664</v>
      </c>
      <c r="G5570" s="40"/>
      <c r="H5570" s="40"/>
    </row>
    <row r="5571" spans="1:8" x14ac:dyDescent="0.25">
      <c r="A5571" s="46" t="str">
        <f t="shared" si="177"/>
        <v>599-725040109SELFBOOKING</v>
      </c>
      <c r="B5571" s="41" t="s">
        <v>14965</v>
      </c>
      <c r="C5571" s="41" t="s">
        <v>12603</v>
      </c>
      <c r="D5571" s="41" t="s">
        <v>12604</v>
      </c>
      <c r="E5571" s="54">
        <v>940.8</v>
      </c>
      <c r="F5571" s="42">
        <v>45876.042361111111</v>
      </c>
      <c r="G5571" s="40"/>
      <c r="H5571" s="40"/>
    </row>
    <row r="5572" spans="1:8" x14ac:dyDescent="0.25">
      <c r="A5572" s="46" t="str">
        <f t="shared" si="177"/>
        <v>599-725040119SELFBOOKING</v>
      </c>
      <c r="B5572" s="41" t="s">
        <v>14966</v>
      </c>
      <c r="C5572" s="41" t="s">
        <v>12603</v>
      </c>
      <c r="D5572" s="41" t="s">
        <v>12604</v>
      </c>
      <c r="E5572" s="54">
        <v>1519.23</v>
      </c>
      <c r="F5572" s="42">
        <v>45876.042361111111</v>
      </c>
      <c r="G5572" s="40"/>
      <c r="H5572" s="40"/>
    </row>
    <row r="5573" spans="1:8" x14ac:dyDescent="0.25">
      <c r="A5573" s="46" t="str">
        <f t="shared" si="177"/>
        <v>50437-725040133SELFBOOKING</v>
      </c>
      <c r="B5573" s="41" t="s">
        <v>14967</v>
      </c>
      <c r="C5573" s="41" t="s">
        <v>12603</v>
      </c>
      <c r="D5573" s="41" t="s">
        <v>12604</v>
      </c>
      <c r="E5573" s="54">
        <v>571.85</v>
      </c>
      <c r="F5573" s="42">
        <v>45876.042361111111</v>
      </c>
      <c r="G5573" s="40"/>
      <c r="H5573" s="40"/>
    </row>
    <row r="5574" spans="1:8" x14ac:dyDescent="0.25">
      <c r="A5574" s="46" t="str">
        <f t="shared" si="177"/>
        <v>50439-725040158SELFBOOKING</v>
      </c>
      <c r="B5574" s="41" t="s">
        <v>14968</v>
      </c>
      <c r="C5574" s="41" t="s">
        <v>12603</v>
      </c>
      <c r="D5574" s="41" t="s">
        <v>12604</v>
      </c>
      <c r="E5574" s="54">
        <v>2539.56</v>
      </c>
      <c r="F5574" s="42">
        <v>45876.043055555558</v>
      </c>
      <c r="G5574" s="40"/>
      <c r="H5574" s="40"/>
    </row>
    <row r="5575" spans="1:8" x14ac:dyDescent="0.25">
      <c r="A5575" s="46" t="str">
        <f t="shared" si="177"/>
        <v>1555-725040212SELFBOOKING</v>
      </c>
      <c r="B5575" s="41" t="s">
        <v>14969</v>
      </c>
      <c r="C5575" s="41" t="s">
        <v>12603</v>
      </c>
      <c r="D5575" s="41" t="s">
        <v>12604</v>
      </c>
      <c r="E5575" s="54">
        <v>1953.01</v>
      </c>
      <c r="F5575" s="42">
        <v>45876.043055555558</v>
      </c>
      <c r="G5575" s="40"/>
      <c r="H5575" s="40"/>
    </row>
    <row r="5576" spans="1:8" x14ac:dyDescent="0.25">
      <c r="A5576" s="46" t="str">
        <f t="shared" si="177"/>
        <v>1916-725040222SELFBOOKING</v>
      </c>
      <c r="B5576" s="41" t="s">
        <v>14970</v>
      </c>
      <c r="C5576" s="41" t="s">
        <v>12603</v>
      </c>
      <c r="D5576" s="41" t="s">
        <v>12604</v>
      </c>
      <c r="E5576" s="54">
        <v>3894.09</v>
      </c>
      <c r="F5576" s="42">
        <v>45876.043055555558</v>
      </c>
      <c r="G5576" s="40"/>
      <c r="H5576" s="40"/>
    </row>
    <row r="5577" spans="1:8" x14ac:dyDescent="0.25">
      <c r="A5577" s="46" t="str">
        <f t="shared" si="177"/>
        <v>1916-725040233SELFBOOKING</v>
      </c>
      <c r="B5577" s="41" t="s">
        <v>14971</v>
      </c>
      <c r="C5577" s="41" t="s">
        <v>12603</v>
      </c>
      <c r="D5577" s="41" t="s">
        <v>12604</v>
      </c>
      <c r="E5577" s="54">
        <v>3336.68</v>
      </c>
      <c r="F5577" s="42">
        <v>45876.043055555558</v>
      </c>
      <c r="G5577" s="40"/>
      <c r="H5577" s="40"/>
    </row>
    <row r="5578" spans="1:8" x14ac:dyDescent="0.25">
      <c r="A5578" s="46" t="str">
        <f t="shared" si="177"/>
        <v>52-725040539SELFBOOKING</v>
      </c>
      <c r="B5578" s="41" t="s">
        <v>14972</v>
      </c>
      <c r="C5578" s="41" t="s">
        <v>12603</v>
      </c>
      <c r="D5578" s="41" t="s">
        <v>12604</v>
      </c>
      <c r="E5578" s="54">
        <v>1859.55</v>
      </c>
      <c r="F5578" s="42">
        <v>45876.045138888891</v>
      </c>
      <c r="G5578" s="40"/>
      <c r="H5578" s="40"/>
    </row>
    <row r="5579" spans="1:8" x14ac:dyDescent="0.25">
      <c r="A5579" s="46" t="str">
        <f t="shared" si="177"/>
        <v>DESP#000059256029</v>
      </c>
      <c r="B5579" s="41" t="s">
        <v>14973</v>
      </c>
      <c r="C5579" s="41"/>
      <c r="D5579" s="41" t="s">
        <v>11479</v>
      </c>
      <c r="E5579" s="54">
        <v>2329.6999999999998</v>
      </c>
      <c r="F5579" s="42">
        <v>45876.408333333333</v>
      </c>
      <c r="G5579" s="40"/>
      <c r="H5579" s="40"/>
    </row>
    <row r="5580" spans="1:8" x14ac:dyDescent="0.25">
      <c r="A5580" s="46" t="str">
        <f t="shared" si="177"/>
        <v>DESP#000059256175</v>
      </c>
      <c r="B5580" s="41" t="s">
        <v>14974</v>
      </c>
      <c r="C5580" s="41"/>
      <c r="D5580" s="41" t="s">
        <v>12467</v>
      </c>
      <c r="E5580" s="54">
        <v>185</v>
      </c>
      <c r="F5580" s="42">
        <v>45876.408333333333</v>
      </c>
      <c r="G5580" s="40"/>
      <c r="H5580" s="40"/>
    </row>
    <row r="5581" spans="1:8" x14ac:dyDescent="0.25">
      <c r="A5581" s="46" t="str">
        <f t="shared" si="177"/>
        <v>DESP#000059257296</v>
      </c>
      <c r="B5581" s="41" t="s">
        <v>14975</v>
      </c>
      <c r="C5581" s="41"/>
      <c r="D5581" s="41" t="s">
        <v>14031</v>
      </c>
      <c r="E5581" s="54">
        <v>851.5</v>
      </c>
      <c r="F5581" s="42">
        <v>45876.408333333333</v>
      </c>
      <c r="G5581" s="40"/>
      <c r="H5581" s="40"/>
    </row>
    <row r="5582" spans="1:8" x14ac:dyDescent="0.25">
      <c r="A5582" s="46" t="str">
        <f t="shared" si="177"/>
        <v>0008332844668522000131</v>
      </c>
      <c r="B5582" s="41" t="s">
        <v>14976</v>
      </c>
      <c r="C5582" s="41" t="s">
        <v>10940</v>
      </c>
      <c r="D5582" s="41" t="s">
        <v>10941</v>
      </c>
      <c r="E5582" s="54">
        <v>16</v>
      </c>
      <c r="F5582" s="42">
        <v>45876.429861111108</v>
      </c>
      <c r="G5582" s="40"/>
      <c r="H5582" s="40"/>
    </row>
    <row r="5583" spans="1:8" x14ac:dyDescent="0.25">
      <c r="A5583" s="46" t="str">
        <f t="shared" si="177"/>
        <v>00052665-1-20250805-2894822200015028948222000150</v>
      </c>
      <c r="B5583" s="41" t="s">
        <v>14977</v>
      </c>
      <c r="C5583" s="41" t="s">
        <v>8068</v>
      </c>
      <c r="D5583" s="41" t="s">
        <v>8069</v>
      </c>
      <c r="E5583" s="54">
        <v>1766.16</v>
      </c>
      <c r="F5583" s="42">
        <v>45876.477777777778</v>
      </c>
      <c r="G5583" s="40"/>
      <c r="H5583" s="40"/>
    </row>
    <row r="5584" spans="1:8" x14ac:dyDescent="0.25">
      <c r="A5584" s="46" t="str">
        <f t="shared" si="177"/>
        <v>0007399135470574000108</v>
      </c>
      <c r="B5584" s="41" t="s">
        <v>14978</v>
      </c>
      <c r="C5584" s="41" t="s">
        <v>8978</v>
      </c>
      <c r="D5584" s="41" t="s">
        <v>12455</v>
      </c>
      <c r="E5584" s="54">
        <v>149.24</v>
      </c>
      <c r="F5584" s="42">
        <v>45876.498611111114</v>
      </c>
      <c r="G5584" s="40"/>
      <c r="H5584" s="40"/>
    </row>
    <row r="5585" spans="1:8" x14ac:dyDescent="0.25">
      <c r="A5585" s="46" t="str">
        <f t="shared" si="177"/>
        <v>DESP#000059256153</v>
      </c>
      <c r="B5585" s="41" t="s">
        <v>14979</v>
      </c>
      <c r="C5585" s="41"/>
      <c r="D5585" s="41" t="s">
        <v>12467</v>
      </c>
      <c r="E5585" s="54">
        <v>25902.45</v>
      </c>
      <c r="F5585" s="42">
        <v>45876.602083333331</v>
      </c>
      <c r="G5585" s="40"/>
      <c r="H5585" s="40"/>
    </row>
    <row r="5586" spans="1:8" x14ac:dyDescent="0.25">
      <c r="A5586" s="46" t="str">
        <f t="shared" si="177"/>
        <v>DESP#000059302033</v>
      </c>
      <c r="B5586" s="41" t="s">
        <v>14980</v>
      </c>
      <c r="C5586" s="41"/>
      <c r="D5586" s="41" t="s">
        <v>11450</v>
      </c>
      <c r="E5586" s="54">
        <v>116.91</v>
      </c>
      <c r="F5586" s="42">
        <v>45876.602083333331</v>
      </c>
      <c r="G5586" s="40"/>
      <c r="H5586" s="40"/>
    </row>
    <row r="5587" spans="1:8" x14ac:dyDescent="0.25">
      <c r="A5587" s="46" t="str">
        <f t="shared" si="177"/>
        <v>DESP#000059302044</v>
      </c>
      <c r="B5587" s="41" t="s">
        <v>14981</v>
      </c>
      <c r="C5587" s="41"/>
      <c r="D5587" s="41" t="s">
        <v>11444</v>
      </c>
      <c r="E5587" s="54">
        <v>370</v>
      </c>
      <c r="F5587" s="42">
        <v>45876.602083333331</v>
      </c>
      <c r="G5587" s="40"/>
      <c r="H5587" s="40"/>
    </row>
    <row r="5588" spans="1:8" x14ac:dyDescent="0.25">
      <c r="A5588" s="46" t="str">
        <f t="shared" si="177"/>
        <v>DESP#000059302125</v>
      </c>
      <c r="B5588" s="41" t="s">
        <v>14982</v>
      </c>
      <c r="C5588" s="41"/>
      <c r="D5588" s="41" t="s">
        <v>11597</v>
      </c>
      <c r="E5588" s="54">
        <v>433.61</v>
      </c>
      <c r="F5588" s="42">
        <v>45876.602083333331</v>
      </c>
      <c r="G5588" s="40"/>
      <c r="H5588" s="40"/>
    </row>
    <row r="5589" spans="1:8" x14ac:dyDescent="0.25">
      <c r="A5589" s="46" t="str">
        <f t="shared" si="177"/>
        <v>0004045503938048000133</v>
      </c>
      <c r="B5589" s="41" t="s">
        <v>14983</v>
      </c>
      <c r="C5589" s="41" t="s">
        <v>14984</v>
      </c>
      <c r="D5589" s="41" t="s">
        <v>14985</v>
      </c>
      <c r="E5589" s="54">
        <v>3118.56</v>
      </c>
      <c r="F5589" s="42">
        <v>45876.620138888888</v>
      </c>
      <c r="G5589" s="40"/>
      <c r="H5589" s="40"/>
    </row>
    <row r="5590" spans="1:8" x14ac:dyDescent="0.25">
      <c r="A5590" s="46" t="str">
        <f t="shared" si="177"/>
        <v>0001683842111773000195</v>
      </c>
      <c r="B5590" s="41" t="s">
        <v>14986</v>
      </c>
      <c r="C5590" s="41" t="s">
        <v>8826</v>
      </c>
      <c r="D5590" s="41" t="s">
        <v>8827</v>
      </c>
      <c r="E5590" s="54">
        <v>5168.7</v>
      </c>
      <c r="F5590" s="42">
        <v>45876.633333333331</v>
      </c>
      <c r="G5590" s="40"/>
      <c r="H5590" s="40"/>
    </row>
    <row r="5591" spans="1:8" x14ac:dyDescent="0.25">
      <c r="A5591" s="46" t="str">
        <f t="shared" si="177"/>
        <v>0002343704527228000195</v>
      </c>
      <c r="B5591" s="41" t="s">
        <v>14987</v>
      </c>
      <c r="C5591" s="41" t="s">
        <v>6816</v>
      </c>
      <c r="D5591" s="41" t="s">
        <v>6817</v>
      </c>
      <c r="E5591" s="54">
        <v>3890</v>
      </c>
      <c r="F5591" s="42">
        <v>45876.648611111108</v>
      </c>
      <c r="G5591" s="40"/>
      <c r="H5591" s="40"/>
    </row>
    <row r="5592" spans="1:8" x14ac:dyDescent="0.25">
      <c r="A5592" s="46" t="str">
        <f t="shared" si="177"/>
        <v>0002336927532282000124</v>
      </c>
      <c r="B5592" s="41" t="s">
        <v>14988</v>
      </c>
      <c r="C5592" s="41" t="s">
        <v>1875</v>
      </c>
      <c r="D5592" s="41" t="s">
        <v>9753</v>
      </c>
      <c r="E5592" s="54">
        <v>16270</v>
      </c>
      <c r="F5592" s="42">
        <v>45876.669444444444</v>
      </c>
      <c r="G5592" s="40"/>
      <c r="H5592" s="40"/>
    </row>
    <row r="5593" spans="1:8" x14ac:dyDescent="0.25">
      <c r="A5593" s="46" t="str">
        <f t="shared" si="177"/>
        <v>0002572926409092000151</v>
      </c>
      <c r="B5593" s="41" t="s">
        <v>14989</v>
      </c>
      <c r="C5593" s="41" t="s">
        <v>112</v>
      </c>
      <c r="D5593" s="41" t="s">
        <v>9309</v>
      </c>
      <c r="E5593" s="54">
        <v>648.76</v>
      </c>
      <c r="F5593" s="42">
        <v>45876.680555555555</v>
      </c>
      <c r="G5593" s="40"/>
      <c r="H5593" s="40"/>
    </row>
    <row r="5594" spans="1:8" x14ac:dyDescent="0.25">
      <c r="A5594" s="46" t="str">
        <f t="shared" si="177"/>
        <v>0002574026409092000151</v>
      </c>
      <c r="B5594" s="41" t="s">
        <v>14990</v>
      </c>
      <c r="C5594" s="41" t="s">
        <v>112</v>
      </c>
      <c r="D5594" s="41" t="s">
        <v>9309</v>
      </c>
      <c r="E5594" s="54">
        <v>648.76</v>
      </c>
      <c r="F5594" s="42">
        <v>45876.685416666667</v>
      </c>
      <c r="G5594" s="40"/>
      <c r="H5594" s="40"/>
    </row>
    <row r="5595" spans="1:8" x14ac:dyDescent="0.25">
      <c r="A5595" s="46" t="str">
        <f t="shared" si="177"/>
        <v>02205-825040018SELFBOOKING</v>
      </c>
      <c r="B5595" s="41" t="s">
        <v>14991</v>
      </c>
      <c r="C5595" s="41" t="s">
        <v>12603</v>
      </c>
      <c r="D5595" s="41" t="s">
        <v>12604</v>
      </c>
      <c r="E5595" s="54">
        <v>3393.22</v>
      </c>
      <c r="F5595" s="42">
        <v>45877.041666666664</v>
      </c>
      <c r="G5595" s="40"/>
      <c r="H5595" s="40"/>
    </row>
    <row r="5596" spans="1:8" x14ac:dyDescent="0.25">
      <c r="A5596" s="46" t="str">
        <f t="shared" si="177"/>
        <v>415-825040038SELFBOOKING</v>
      </c>
      <c r="B5596" s="41" t="s">
        <v>14992</v>
      </c>
      <c r="C5596" s="41" t="s">
        <v>12603</v>
      </c>
      <c r="D5596" s="41" t="s">
        <v>12604</v>
      </c>
      <c r="E5596" s="54">
        <v>3516.87</v>
      </c>
      <c r="F5596" s="42">
        <v>45877.041666666664</v>
      </c>
      <c r="G5596" s="40"/>
      <c r="H5596" s="40"/>
    </row>
    <row r="5597" spans="1:8" x14ac:dyDescent="0.25">
      <c r="A5597" s="46" t="str">
        <f t="shared" si="177"/>
        <v>50438-825040051SELFBOOKING</v>
      </c>
      <c r="B5597" s="41" t="s">
        <v>14993</v>
      </c>
      <c r="C5597" s="41" t="s">
        <v>12603</v>
      </c>
      <c r="D5597" s="41" t="s">
        <v>12604</v>
      </c>
      <c r="E5597" s="54">
        <v>2826.85</v>
      </c>
      <c r="F5597" s="42">
        <v>45877.041666666664</v>
      </c>
      <c r="G5597" s="40"/>
      <c r="H5597" s="40"/>
    </row>
    <row r="5598" spans="1:8" x14ac:dyDescent="0.25">
      <c r="A5598" s="46" t="str">
        <f t="shared" si="177"/>
        <v>50438-825040101SELFBOOKING</v>
      </c>
      <c r="B5598" s="41" t="s">
        <v>14994</v>
      </c>
      <c r="C5598" s="41" t="s">
        <v>12603</v>
      </c>
      <c r="D5598" s="41" t="s">
        <v>12604</v>
      </c>
      <c r="E5598" s="54">
        <v>807.45</v>
      </c>
      <c r="F5598" s="42">
        <v>45877.042361111111</v>
      </c>
      <c r="G5598" s="40"/>
      <c r="H5598" s="40"/>
    </row>
    <row r="5599" spans="1:8" x14ac:dyDescent="0.25">
      <c r="A5599" s="46" t="str">
        <f t="shared" si="177"/>
        <v>1554-825040110SELFBOOKING</v>
      </c>
      <c r="B5599" s="41" t="s">
        <v>14995</v>
      </c>
      <c r="C5599" s="41" t="s">
        <v>12603</v>
      </c>
      <c r="D5599" s="41" t="s">
        <v>12604</v>
      </c>
      <c r="E5599" s="54">
        <v>3516.87</v>
      </c>
      <c r="F5599" s="42">
        <v>45877.042361111111</v>
      </c>
      <c r="G5599" s="40"/>
      <c r="H5599" s="40"/>
    </row>
    <row r="5600" spans="1:8" x14ac:dyDescent="0.25">
      <c r="A5600" s="46" t="str">
        <f t="shared" si="177"/>
        <v>525-825040121SELFBOOKING</v>
      </c>
      <c r="B5600" s="41" t="s">
        <v>14996</v>
      </c>
      <c r="C5600" s="41" t="s">
        <v>12603</v>
      </c>
      <c r="D5600" s="41" t="s">
        <v>12604</v>
      </c>
      <c r="E5600" s="54">
        <v>4925.53</v>
      </c>
      <c r="F5600" s="42">
        <v>45877.042361111111</v>
      </c>
      <c r="G5600" s="40"/>
      <c r="H5600" s="40"/>
    </row>
    <row r="5601" spans="1:8" x14ac:dyDescent="0.25">
      <c r="A5601" s="46" t="str">
        <f t="shared" si="177"/>
        <v>51281-825040137SELFBOOKING</v>
      </c>
      <c r="B5601" s="41" t="s">
        <v>14997</v>
      </c>
      <c r="C5601" s="41" t="s">
        <v>12603</v>
      </c>
      <c r="D5601" s="41" t="s">
        <v>12604</v>
      </c>
      <c r="E5601" s="54">
        <v>2458.29</v>
      </c>
      <c r="F5601" s="42">
        <v>45877.042361111111</v>
      </c>
      <c r="G5601" s="40"/>
      <c r="H5601" s="40"/>
    </row>
    <row r="5602" spans="1:8" x14ac:dyDescent="0.25">
      <c r="A5602" s="46" t="str">
        <f t="shared" si="177"/>
        <v>1751-825040818SELFBOOKING</v>
      </c>
      <c r="B5602" s="41" t="s">
        <v>14998</v>
      </c>
      <c r="C5602" s="41" t="s">
        <v>12603</v>
      </c>
      <c r="D5602" s="41" t="s">
        <v>12604</v>
      </c>
      <c r="E5602" s="54">
        <v>1147.7</v>
      </c>
      <c r="F5602" s="42">
        <v>45877.047222222223</v>
      </c>
      <c r="G5602" s="40"/>
      <c r="H5602" s="40"/>
    </row>
    <row r="5603" spans="1:8" x14ac:dyDescent="0.25">
      <c r="A5603" s="46" t="str">
        <f t="shared" si="177"/>
        <v>1232-825040828SELFBOOKING</v>
      </c>
      <c r="B5603" s="41" t="s">
        <v>14999</v>
      </c>
      <c r="C5603" s="41" t="s">
        <v>12603</v>
      </c>
      <c r="D5603" s="41" t="s">
        <v>12604</v>
      </c>
      <c r="E5603" s="54">
        <v>1147.7</v>
      </c>
      <c r="F5603" s="42">
        <v>45877.047222222223</v>
      </c>
      <c r="G5603" s="40"/>
      <c r="H5603" s="40"/>
    </row>
    <row r="5604" spans="1:8" x14ac:dyDescent="0.25">
      <c r="A5604" s="46" t="str">
        <f t="shared" si="177"/>
        <v>1435-825040838SELFBOOKING</v>
      </c>
      <c r="B5604" s="41" t="s">
        <v>15000</v>
      </c>
      <c r="C5604" s="41" t="s">
        <v>12603</v>
      </c>
      <c r="D5604" s="41" t="s">
        <v>12604</v>
      </c>
      <c r="E5604" s="54">
        <v>1147.7</v>
      </c>
      <c r="F5604" s="42">
        <v>45877.047222222223</v>
      </c>
      <c r="G5604" s="40"/>
      <c r="H5604" s="40"/>
    </row>
    <row r="5605" spans="1:8" x14ac:dyDescent="0.25">
      <c r="A5605" s="46" t="str">
        <f t="shared" ref="A5605:A5668" si="178">B5605&amp;C5605</f>
        <v>436-825040848SELFBOOKING</v>
      </c>
      <c r="B5605" s="41" t="s">
        <v>15001</v>
      </c>
      <c r="C5605" s="41" t="s">
        <v>12603</v>
      </c>
      <c r="D5605" s="41" t="s">
        <v>12604</v>
      </c>
      <c r="E5605" s="54">
        <v>1147.7</v>
      </c>
      <c r="F5605" s="42">
        <v>45877.047222222223</v>
      </c>
      <c r="G5605" s="40"/>
      <c r="H5605" s="40"/>
    </row>
    <row r="5606" spans="1:8" x14ac:dyDescent="0.25">
      <c r="A5606" s="46" t="str">
        <f t="shared" si="178"/>
        <v>420-825040858SELFBOOKING</v>
      </c>
      <c r="B5606" s="41" t="s">
        <v>15002</v>
      </c>
      <c r="C5606" s="41" t="s">
        <v>12603</v>
      </c>
      <c r="D5606" s="41" t="s">
        <v>12604</v>
      </c>
      <c r="E5606" s="54">
        <v>1147.7</v>
      </c>
      <c r="F5606" s="42">
        <v>45877.04791666667</v>
      </c>
      <c r="G5606" s="40"/>
      <c r="H5606" s="40"/>
    </row>
    <row r="5607" spans="1:8" x14ac:dyDescent="0.25">
      <c r="A5607" s="46" t="str">
        <f t="shared" si="178"/>
        <v>1790-825040907SELFBOOKING</v>
      </c>
      <c r="B5607" s="41" t="s">
        <v>15003</v>
      </c>
      <c r="C5607" s="41" t="s">
        <v>12603</v>
      </c>
      <c r="D5607" s="41" t="s">
        <v>12604</v>
      </c>
      <c r="E5607" s="54">
        <v>1147.7</v>
      </c>
      <c r="F5607" s="42">
        <v>45877.04791666667</v>
      </c>
      <c r="G5607" s="40"/>
      <c r="H5607" s="40"/>
    </row>
    <row r="5608" spans="1:8" x14ac:dyDescent="0.25">
      <c r="A5608" s="46" t="str">
        <f t="shared" si="178"/>
        <v>02262-825040916SELFBOOKING</v>
      </c>
      <c r="B5608" s="41" t="s">
        <v>15004</v>
      </c>
      <c r="C5608" s="41" t="s">
        <v>12603</v>
      </c>
      <c r="D5608" s="41" t="s">
        <v>12604</v>
      </c>
      <c r="E5608" s="54">
        <v>1147.7</v>
      </c>
      <c r="F5608" s="42">
        <v>45877.04791666667</v>
      </c>
      <c r="G5608" s="40"/>
      <c r="H5608" s="40"/>
    </row>
    <row r="5609" spans="1:8" x14ac:dyDescent="0.25">
      <c r="A5609" s="46" t="str">
        <f t="shared" si="178"/>
        <v>1837-825040925SELFBOOKING</v>
      </c>
      <c r="B5609" s="41" t="s">
        <v>15005</v>
      </c>
      <c r="C5609" s="41" t="s">
        <v>12603</v>
      </c>
      <c r="D5609" s="41" t="s">
        <v>12604</v>
      </c>
      <c r="E5609" s="54">
        <v>1147.7</v>
      </c>
      <c r="F5609" s="42">
        <v>45877.04791666667</v>
      </c>
      <c r="G5609" s="40"/>
      <c r="H5609" s="40"/>
    </row>
    <row r="5610" spans="1:8" x14ac:dyDescent="0.25">
      <c r="A5610" s="46" t="str">
        <f t="shared" si="178"/>
        <v>50-825040933SELFBOOKING</v>
      </c>
      <c r="B5610" s="41" t="s">
        <v>15006</v>
      </c>
      <c r="C5610" s="41" t="s">
        <v>12603</v>
      </c>
      <c r="D5610" s="41" t="s">
        <v>12604</v>
      </c>
      <c r="E5610" s="54">
        <v>1147.7</v>
      </c>
      <c r="F5610" s="42">
        <v>45877.04791666667</v>
      </c>
      <c r="G5610" s="40"/>
      <c r="H5610" s="40"/>
    </row>
    <row r="5611" spans="1:8" x14ac:dyDescent="0.25">
      <c r="A5611" s="46" t="str">
        <f t="shared" si="178"/>
        <v>390-825040942SELFBOOKING</v>
      </c>
      <c r="B5611" s="41" t="s">
        <v>15007</v>
      </c>
      <c r="C5611" s="41" t="s">
        <v>12603</v>
      </c>
      <c r="D5611" s="41" t="s">
        <v>12604</v>
      </c>
      <c r="E5611" s="54">
        <v>1147.7</v>
      </c>
      <c r="F5611" s="42">
        <v>45877.04791666667</v>
      </c>
      <c r="G5611" s="40"/>
      <c r="H5611" s="40"/>
    </row>
    <row r="5612" spans="1:8" x14ac:dyDescent="0.25">
      <c r="A5612" s="46" t="str">
        <f t="shared" si="178"/>
        <v>02361-825040951SELFBOOKING</v>
      </c>
      <c r="B5612" s="41" t="s">
        <v>15008</v>
      </c>
      <c r="C5612" s="41" t="s">
        <v>12603</v>
      </c>
      <c r="D5612" s="41" t="s">
        <v>12604</v>
      </c>
      <c r="E5612" s="54">
        <v>1147.7</v>
      </c>
      <c r="F5612" s="42">
        <v>45877.04791666667</v>
      </c>
      <c r="G5612" s="40"/>
      <c r="H5612" s="40"/>
    </row>
    <row r="5613" spans="1:8" x14ac:dyDescent="0.25">
      <c r="A5613" s="46" t="str">
        <f t="shared" si="178"/>
        <v>97-825040958SELFBOOKING</v>
      </c>
      <c r="B5613" s="41" t="s">
        <v>15009</v>
      </c>
      <c r="C5613" s="41" t="s">
        <v>12603</v>
      </c>
      <c r="D5613" s="41" t="s">
        <v>12604</v>
      </c>
      <c r="E5613" s="54">
        <v>1147.7</v>
      </c>
      <c r="F5613" s="42">
        <v>45877.048611111109</v>
      </c>
      <c r="G5613" s="40"/>
      <c r="H5613" s="40"/>
    </row>
    <row r="5614" spans="1:8" x14ac:dyDescent="0.25">
      <c r="A5614" s="46" t="str">
        <f t="shared" si="178"/>
        <v>1423-825041007SELFBOOKING</v>
      </c>
      <c r="B5614" s="41" t="s">
        <v>15010</v>
      </c>
      <c r="C5614" s="41" t="s">
        <v>12603</v>
      </c>
      <c r="D5614" s="41" t="s">
        <v>12604</v>
      </c>
      <c r="E5614" s="54">
        <v>1147.7</v>
      </c>
      <c r="F5614" s="42">
        <v>45877.048611111109</v>
      </c>
      <c r="G5614" s="40"/>
      <c r="H5614" s="40"/>
    </row>
    <row r="5615" spans="1:8" x14ac:dyDescent="0.25">
      <c r="A5615" s="46" t="str">
        <f t="shared" si="178"/>
        <v>1113-825041016SELFBOOKING</v>
      </c>
      <c r="B5615" s="41" t="s">
        <v>15011</v>
      </c>
      <c r="C5615" s="41" t="s">
        <v>12603</v>
      </c>
      <c r="D5615" s="41" t="s">
        <v>12604</v>
      </c>
      <c r="E5615" s="54">
        <v>1147.7</v>
      </c>
      <c r="F5615" s="42">
        <v>45877.048611111109</v>
      </c>
      <c r="G5615" s="40"/>
      <c r="H5615" s="40"/>
    </row>
    <row r="5616" spans="1:8" x14ac:dyDescent="0.25">
      <c r="A5616" s="46" t="str">
        <f t="shared" si="178"/>
        <v>843-825041035SELFBOOKING</v>
      </c>
      <c r="B5616" s="41" t="s">
        <v>15012</v>
      </c>
      <c r="C5616" s="41" t="s">
        <v>12603</v>
      </c>
      <c r="D5616" s="41" t="s">
        <v>12604</v>
      </c>
      <c r="E5616" s="54">
        <v>1721.55</v>
      </c>
      <c r="F5616" s="42">
        <v>45877.048611111109</v>
      </c>
      <c r="G5616" s="40"/>
      <c r="H5616" s="40"/>
    </row>
    <row r="5617" spans="1:8" x14ac:dyDescent="0.25">
      <c r="A5617" s="46" t="str">
        <f t="shared" si="178"/>
        <v>0002689535791391000437</v>
      </c>
      <c r="B5617" s="41" t="s">
        <v>15013</v>
      </c>
      <c r="C5617" s="41" t="s">
        <v>1430</v>
      </c>
      <c r="D5617" s="41" t="s">
        <v>8411</v>
      </c>
      <c r="E5617" s="54">
        <v>7916.29</v>
      </c>
      <c r="F5617" s="42">
        <v>45877.402777777781</v>
      </c>
      <c r="G5617" s="40"/>
      <c r="H5617" s="40"/>
    </row>
    <row r="5618" spans="1:8" x14ac:dyDescent="0.25">
      <c r="A5618" s="46" t="str">
        <f t="shared" si="178"/>
        <v>0099586313501187000159</v>
      </c>
      <c r="B5618" s="41" t="s">
        <v>15014</v>
      </c>
      <c r="C5618" s="41" t="s">
        <v>4231</v>
      </c>
      <c r="D5618" s="41" t="s">
        <v>4232</v>
      </c>
      <c r="E5618" s="54">
        <v>3502.99</v>
      </c>
      <c r="F5618" s="42">
        <v>45877.411805555559</v>
      </c>
      <c r="G5618" s="40"/>
      <c r="H5618" s="40"/>
    </row>
    <row r="5619" spans="1:8" x14ac:dyDescent="0.25">
      <c r="A5619" s="46" t="str">
        <f t="shared" si="178"/>
        <v>0000471010705673000109</v>
      </c>
      <c r="B5619" s="41" t="s">
        <v>15015</v>
      </c>
      <c r="C5619" s="41" t="s">
        <v>11060</v>
      </c>
      <c r="D5619" s="41" t="s">
        <v>14184</v>
      </c>
      <c r="E5619" s="54">
        <v>175</v>
      </c>
      <c r="F5619" s="42">
        <v>45877.425000000003</v>
      </c>
      <c r="G5619" s="40"/>
      <c r="H5619" s="40"/>
    </row>
    <row r="5620" spans="1:8" x14ac:dyDescent="0.25">
      <c r="A5620" s="46" t="str">
        <f t="shared" si="178"/>
        <v>0002689735791391000437</v>
      </c>
      <c r="B5620" s="41" t="s">
        <v>15016</v>
      </c>
      <c r="C5620" s="41" t="s">
        <v>1430</v>
      </c>
      <c r="D5620" s="41" t="s">
        <v>8411</v>
      </c>
      <c r="E5620" s="54">
        <v>764.11</v>
      </c>
      <c r="F5620" s="42">
        <v>45877.434027777781</v>
      </c>
      <c r="G5620" s="40"/>
      <c r="H5620" s="40"/>
    </row>
    <row r="5621" spans="1:8" x14ac:dyDescent="0.25">
      <c r="A5621" s="46" t="str">
        <f t="shared" si="178"/>
        <v>0000162009554428000150</v>
      </c>
      <c r="B5621" s="41" t="s">
        <v>15017</v>
      </c>
      <c r="C5621" s="41" t="s">
        <v>103</v>
      </c>
      <c r="D5621" s="41" t="s">
        <v>10399</v>
      </c>
      <c r="E5621" s="54">
        <v>4633.2</v>
      </c>
      <c r="F5621" s="42">
        <v>45877.441666666666</v>
      </c>
      <c r="G5621" s="40"/>
      <c r="H5621" s="40"/>
    </row>
    <row r="5622" spans="1:8" x14ac:dyDescent="0.25">
      <c r="A5622" s="46" t="str">
        <f t="shared" si="178"/>
        <v>0002689835791391000437</v>
      </c>
      <c r="B5622" s="41" t="s">
        <v>15018</v>
      </c>
      <c r="C5622" s="41" t="s">
        <v>1430</v>
      </c>
      <c r="D5622" s="41" t="s">
        <v>8411</v>
      </c>
      <c r="E5622" s="54">
        <v>608.72</v>
      </c>
      <c r="F5622" s="42">
        <v>45877.443055555559</v>
      </c>
      <c r="G5622" s="40"/>
      <c r="H5622" s="40"/>
    </row>
    <row r="5623" spans="1:8" x14ac:dyDescent="0.25">
      <c r="A5623" s="46" t="str">
        <f t="shared" si="178"/>
        <v>0002689635791391000437</v>
      </c>
      <c r="B5623" s="41" t="s">
        <v>15019</v>
      </c>
      <c r="C5623" s="41" t="s">
        <v>1430</v>
      </c>
      <c r="D5623" s="41" t="s">
        <v>8411</v>
      </c>
      <c r="E5623" s="54">
        <v>608.72</v>
      </c>
      <c r="F5623" s="42">
        <v>45877.45</v>
      </c>
      <c r="G5623" s="40"/>
      <c r="H5623" s="40"/>
    </row>
    <row r="5624" spans="1:8" x14ac:dyDescent="0.25">
      <c r="A5624" s="46" t="str">
        <f t="shared" si="178"/>
        <v>6204587400497373000110</v>
      </c>
      <c r="B5624" s="41" t="s">
        <v>15020</v>
      </c>
      <c r="C5624" s="41" t="s">
        <v>317</v>
      </c>
      <c r="D5624" s="41" t="s">
        <v>9136</v>
      </c>
      <c r="E5624" s="54">
        <v>185.24</v>
      </c>
      <c r="F5624" s="42">
        <v>45877.461805555555</v>
      </c>
      <c r="G5624" s="40"/>
      <c r="H5624" s="40"/>
    </row>
    <row r="5625" spans="1:8" x14ac:dyDescent="0.25">
      <c r="A5625" s="46" t="str">
        <f t="shared" si="178"/>
        <v>04403745 DEV TRIBUTOS23412247000110</v>
      </c>
      <c r="B5625" s="41" t="s">
        <v>15021</v>
      </c>
      <c r="C5625" s="41" t="s">
        <v>14</v>
      </c>
      <c r="D5625" s="41" t="s">
        <v>3477</v>
      </c>
      <c r="E5625" s="54">
        <v>36073.589999999997</v>
      </c>
      <c r="F5625" s="42">
        <v>45877.465277777781</v>
      </c>
      <c r="G5625" s="40"/>
      <c r="H5625" s="40"/>
    </row>
    <row r="5626" spans="1:8" x14ac:dyDescent="0.25">
      <c r="A5626" s="46" t="str">
        <f t="shared" si="178"/>
        <v>04299709 DEV TRIBUTOS23412247000110</v>
      </c>
      <c r="B5626" s="41" t="s">
        <v>15022</v>
      </c>
      <c r="C5626" s="41" t="s">
        <v>14</v>
      </c>
      <c r="D5626" s="41" t="s">
        <v>3477</v>
      </c>
      <c r="E5626" s="54">
        <v>25387.919999999998</v>
      </c>
      <c r="F5626" s="42">
        <v>45877.488888888889</v>
      </c>
      <c r="G5626" s="40"/>
      <c r="H5626" s="40"/>
    </row>
    <row r="5627" spans="1:8" x14ac:dyDescent="0.25">
      <c r="A5627" s="46" t="str">
        <f t="shared" si="178"/>
        <v>0002572626409092000151</v>
      </c>
      <c r="B5627" s="41" t="s">
        <v>15023</v>
      </c>
      <c r="C5627" s="41" t="s">
        <v>112</v>
      </c>
      <c r="D5627" s="41" t="s">
        <v>9309</v>
      </c>
      <c r="E5627" s="54">
        <v>648.76</v>
      </c>
      <c r="F5627" s="42">
        <v>45877.495833333334</v>
      </c>
      <c r="G5627" s="40"/>
      <c r="H5627" s="40"/>
    </row>
    <row r="5628" spans="1:8" x14ac:dyDescent="0.25">
      <c r="A5628" s="46" t="str">
        <f t="shared" si="178"/>
        <v xml:space="preserve">0064785564601925000502  </v>
      </c>
      <c r="B5628" s="41" t="s">
        <v>15024</v>
      </c>
      <c r="C5628" s="41" t="s">
        <v>1695</v>
      </c>
      <c r="D5628" s="41" t="s">
        <v>10411</v>
      </c>
      <c r="E5628" s="54">
        <v>0</v>
      </c>
      <c r="F5628" s="42">
        <v>45877.565972222219</v>
      </c>
      <c r="G5628" s="40"/>
      <c r="H5628" s="40"/>
    </row>
    <row r="5629" spans="1:8" x14ac:dyDescent="0.25">
      <c r="A5629" s="46" t="str">
        <f t="shared" si="178"/>
        <v>00786286572381189001001</v>
      </c>
      <c r="B5629" s="41" t="s">
        <v>15025</v>
      </c>
      <c r="C5629" s="41" t="s">
        <v>347</v>
      </c>
      <c r="D5629" s="41" t="s">
        <v>4872</v>
      </c>
      <c r="E5629" s="54">
        <v>177189.74</v>
      </c>
      <c r="F5629" s="42">
        <v>45877.573611111111</v>
      </c>
      <c r="G5629" s="40"/>
      <c r="H5629" s="40"/>
    </row>
    <row r="5630" spans="1:8" x14ac:dyDescent="0.25">
      <c r="A5630" s="46" t="str">
        <f t="shared" si="178"/>
        <v>0000644915491115000101</v>
      </c>
      <c r="B5630" s="41" t="s">
        <v>15026</v>
      </c>
      <c r="C5630" s="41" t="s">
        <v>117</v>
      </c>
      <c r="D5630" s="41" t="s">
        <v>4760</v>
      </c>
      <c r="E5630" s="54">
        <v>3093</v>
      </c>
      <c r="F5630" s="42">
        <v>45877.580555555556</v>
      </c>
      <c r="G5630" s="40"/>
      <c r="H5630" s="40"/>
    </row>
    <row r="5631" spans="1:8" x14ac:dyDescent="0.25">
      <c r="A5631" s="46" t="str">
        <f t="shared" si="178"/>
        <v>0000645015491115000101</v>
      </c>
      <c r="B5631" s="41" t="s">
        <v>1734</v>
      </c>
      <c r="C5631" s="41" t="s">
        <v>117</v>
      </c>
      <c r="D5631" s="41" t="s">
        <v>4760</v>
      </c>
      <c r="E5631" s="54">
        <v>22800</v>
      </c>
      <c r="F5631" s="42">
        <v>45877.588194444441</v>
      </c>
      <c r="G5631" s="40"/>
      <c r="H5631" s="40"/>
    </row>
    <row r="5632" spans="1:8" x14ac:dyDescent="0.25">
      <c r="A5632" s="46" t="str">
        <f t="shared" si="178"/>
        <v xml:space="preserve">00647855R64601925000502  </v>
      </c>
      <c r="B5632" s="41" t="s">
        <v>15027</v>
      </c>
      <c r="C5632" s="41" t="s">
        <v>1695</v>
      </c>
      <c r="D5632" s="41" t="s">
        <v>10411</v>
      </c>
      <c r="E5632" s="54">
        <v>1178.22</v>
      </c>
      <c r="F5632" s="42">
        <v>45877.591666666667</v>
      </c>
      <c r="G5632" s="40"/>
      <c r="H5632" s="40"/>
    </row>
    <row r="5633" spans="1:8" x14ac:dyDescent="0.25">
      <c r="A5633" s="46" t="str">
        <f t="shared" si="178"/>
        <v>DESP#000059230934</v>
      </c>
      <c r="B5633" s="41" t="s">
        <v>15028</v>
      </c>
      <c r="C5633" s="41"/>
      <c r="D5633" s="41" t="s">
        <v>11658</v>
      </c>
      <c r="E5633" s="54">
        <v>40.549999999999997</v>
      </c>
      <c r="F5633" s="42">
        <v>45877.592361111114</v>
      </c>
      <c r="G5633" s="40"/>
      <c r="H5633" s="40"/>
    </row>
    <row r="5634" spans="1:8" x14ac:dyDescent="0.25">
      <c r="A5634" s="46" t="str">
        <f t="shared" si="178"/>
        <v>DESP#000059251706</v>
      </c>
      <c r="B5634" s="41" t="s">
        <v>15029</v>
      </c>
      <c r="C5634" s="41"/>
      <c r="D5634" s="41" t="s">
        <v>11980</v>
      </c>
      <c r="E5634" s="54">
        <v>32.76</v>
      </c>
      <c r="F5634" s="42">
        <v>45877.592361111114</v>
      </c>
      <c r="G5634" s="40"/>
      <c r="H5634" s="40"/>
    </row>
    <row r="5635" spans="1:8" x14ac:dyDescent="0.25">
      <c r="A5635" s="46" t="str">
        <f t="shared" si="178"/>
        <v>DESP#000059256433</v>
      </c>
      <c r="B5635" s="41" t="s">
        <v>15030</v>
      </c>
      <c r="C5635" s="41"/>
      <c r="D5635" s="41" t="s">
        <v>11858</v>
      </c>
      <c r="E5635" s="54">
        <v>29.83</v>
      </c>
      <c r="F5635" s="42">
        <v>45877.592361111114</v>
      </c>
      <c r="G5635" s="40"/>
      <c r="H5635" s="40"/>
    </row>
    <row r="5636" spans="1:8" x14ac:dyDescent="0.25">
      <c r="A5636" s="46" t="str">
        <f t="shared" si="178"/>
        <v>DESP#000059314105</v>
      </c>
      <c r="B5636" s="41" t="s">
        <v>15031</v>
      </c>
      <c r="C5636" s="41"/>
      <c r="D5636" s="41" t="s">
        <v>12131</v>
      </c>
      <c r="E5636" s="54">
        <v>426.67</v>
      </c>
      <c r="F5636" s="42">
        <v>45877.592361111114</v>
      </c>
      <c r="G5636" s="40"/>
      <c r="H5636" s="40"/>
    </row>
    <row r="5637" spans="1:8" x14ac:dyDescent="0.25">
      <c r="A5637" s="46" t="str">
        <f t="shared" si="178"/>
        <v>DESP#000059314282</v>
      </c>
      <c r="B5637" s="41" t="s">
        <v>15032</v>
      </c>
      <c r="C5637" s="41"/>
      <c r="D5637" s="41" t="s">
        <v>11481</v>
      </c>
      <c r="E5637" s="54">
        <v>127.26</v>
      </c>
      <c r="F5637" s="42">
        <v>45877.592361111114</v>
      </c>
      <c r="G5637" s="40"/>
      <c r="H5637" s="40"/>
    </row>
    <row r="5638" spans="1:8" x14ac:dyDescent="0.25">
      <c r="A5638" s="46" t="str">
        <f t="shared" si="178"/>
        <v>DESP#000059314308</v>
      </c>
      <c r="B5638" s="41" t="s">
        <v>15033</v>
      </c>
      <c r="C5638" s="41"/>
      <c r="D5638" s="41" t="s">
        <v>11481</v>
      </c>
      <c r="E5638" s="54">
        <v>54.27</v>
      </c>
      <c r="F5638" s="42">
        <v>45877.592361111114</v>
      </c>
      <c r="G5638" s="40"/>
      <c r="H5638" s="40"/>
    </row>
    <row r="5639" spans="1:8" x14ac:dyDescent="0.25">
      <c r="A5639" s="46" t="str">
        <f t="shared" si="178"/>
        <v>DESP#000059318981</v>
      </c>
      <c r="B5639" s="41" t="s">
        <v>15034</v>
      </c>
      <c r="C5639" s="41"/>
      <c r="D5639" s="41" t="s">
        <v>12052</v>
      </c>
      <c r="E5639" s="54">
        <v>962.68</v>
      </c>
      <c r="F5639" s="42">
        <v>45877.592361111114</v>
      </c>
      <c r="G5639" s="40"/>
      <c r="H5639" s="40"/>
    </row>
    <row r="5640" spans="1:8" x14ac:dyDescent="0.25">
      <c r="A5640" s="46" t="str">
        <f t="shared" si="178"/>
        <v>DESP#000059330138</v>
      </c>
      <c r="B5640" s="41" t="s">
        <v>15035</v>
      </c>
      <c r="C5640" s="41"/>
      <c r="D5640" s="41" t="s">
        <v>13731</v>
      </c>
      <c r="E5640" s="54">
        <v>27.9</v>
      </c>
      <c r="F5640" s="42">
        <v>45877.592361111114</v>
      </c>
      <c r="G5640" s="40"/>
      <c r="H5640" s="40"/>
    </row>
    <row r="5641" spans="1:8" x14ac:dyDescent="0.25">
      <c r="A5641" s="46" t="str">
        <f t="shared" si="178"/>
        <v>ADTO#000058986669</v>
      </c>
      <c r="B5641" s="41" t="s">
        <v>15036</v>
      </c>
      <c r="C5641" s="41"/>
      <c r="D5641" s="41" t="s">
        <v>11483</v>
      </c>
      <c r="E5641" s="54">
        <v>740</v>
      </c>
      <c r="F5641" s="42">
        <v>45877.595138888886</v>
      </c>
      <c r="G5641" s="40"/>
      <c r="H5641" s="40"/>
    </row>
    <row r="5642" spans="1:8" x14ac:dyDescent="0.25">
      <c r="A5642" s="46" t="str">
        <f t="shared" si="178"/>
        <v>0786069272381189001001</v>
      </c>
      <c r="B5642" s="41" t="s">
        <v>2937</v>
      </c>
      <c r="C5642" s="41" t="s">
        <v>347</v>
      </c>
      <c r="D5642" s="41" t="s">
        <v>4872</v>
      </c>
      <c r="E5642" s="54">
        <v>180392.85</v>
      </c>
      <c r="F5642" s="42">
        <v>45877.59652777778</v>
      </c>
      <c r="G5642" s="40"/>
      <c r="H5642" s="40"/>
    </row>
    <row r="5643" spans="1:8" x14ac:dyDescent="0.25">
      <c r="A5643" s="46" t="str">
        <f t="shared" si="178"/>
        <v>0005582257623555000107</v>
      </c>
      <c r="B5643" s="41" t="s">
        <v>15037</v>
      </c>
      <c r="C5643" s="41" t="s">
        <v>68</v>
      </c>
      <c r="D5643" s="41" t="s">
        <v>7233</v>
      </c>
      <c r="E5643" s="54">
        <v>27750</v>
      </c>
      <c r="F5643" s="42">
        <v>45877.600694444445</v>
      </c>
      <c r="G5643" s="40"/>
      <c r="H5643" s="40"/>
    </row>
    <row r="5644" spans="1:8" x14ac:dyDescent="0.25">
      <c r="A5644" s="46" t="str">
        <f t="shared" si="178"/>
        <v>0005582457623555000107</v>
      </c>
      <c r="B5644" s="41" t="s">
        <v>15038</v>
      </c>
      <c r="C5644" s="41" t="s">
        <v>68</v>
      </c>
      <c r="D5644" s="41" t="s">
        <v>7233</v>
      </c>
      <c r="E5644" s="54">
        <v>27750</v>
      </c>
      <c r="F5644" s="42">
        <v>45877.605555555558</v>
      </c>
      <c r="G5644" s="40"/>
      <c r="H5644" s="40"/>
    </row>
    <row r="5645" spans="1:8" x14ac:dyDescent="0.25">
      <c r="A5645" s="46" t="str">
        <f t="shared" si="178"/>
        <v>0005582357623555000107</v>
      </c>
      <c r="B5645" s="41" t="s">
        <v>15039</v>
      </c>
      <c r="C5645" s="41" t="s">
        <v>68</v>
      </c>
      <c r="D5645" s="41" t="s">
        <v>7233</v>
      </c>
      <c r="E5645" s="54">
        <v>27750</v>
      </c>
      <c r="F5645" s="42">
        <v>45877.615972222222</v>
      </c>
      <c r="G5645" s="40"/>
      <c r="H5645" s="40"/>
    </row>
    <row r="5646" spans="1:8" x14ac:dyDescent="0.25">
      <c r="A5646" s="46" t="str">
        <f t="shared" si="178"/>
        <v>0001408072157654000215</v>
      </c>
      <c r="B5646" s="41" t="s">
        <v>15040</v>
      </c>
      <c r="C5646" s="41" t="s">
        <v>119</v>
      </c>
      <c r="D5646" s="41" t="s">
        <v>10330</v>
      </c>
      <c r="E5646" s="54">
        <v>677.6</v>
      </c>
      <c r="F5646" s="42">
        <v>45877.615972222222</v>
      </c>
      <c r="G5646" s="40"/>
      <c r="H5646" s="40"/>
    </row>
    <row r="5647" spans="1:8" x14ac:dyDescent="0.25">
      <c r="A5647" s="46" t="str">
        <f t="shared" si="178"/>
        <v>0001407972157654000215</v>
      </c>
      <c r="B5647" s="41" t="s">
        <v>15041</v>
      </c>
      <c r="C5647" s="41" t="s">
        <v>119</v>
      </c>
      <c r="D5647" s="41" t="s">
        <v>10330</v>
      </c>
      <c r="E5647" s="54">
        <v>677.6</v>
      </c>
      <c r="F5647" s="42">
        <v>45877.618055555555</v>
      </c>
      <c r="G5647" s="40"/>
      <c r="H5647" s="40"/>
    </row>
    <row r="5648" spans="1:8" x14ac:dyDescent="0.25">
      <c r="A5648" s="46" t="str">
        <f t="shared" si="178"/>
        <v>0005582157623555000107</v>
      </c>
      <c r="B5648" s="41" t="s">
        <v>15042</v>
      </c>
      <c r="C5648" s="41" t="s">
        <v>68</v>
      </c>
      <c r="D5648" s="41" t="s">
        <v>7233</v>
      </c>
      <c r="E5648" s="54">
        <v>27750</v>
      </c>
      <c r="F5648" s="42">
        <v>45877.619444444441</v>
      </c>
      <c r="G5648" s="40"/>
      <c r="H5648" s="40"/>
    </row>
    <row r="5649" spans="1:8" x14ac:dyDescent="0.25">
      <c r="A5649" s="46" t="str">
        <f t="shared" si="178"/>
        <v>0001407872157654000215</v>
      </c>
      <c r="B5649" s="41" t="s">
        <v>15043</v>
      </c>
      <c r="C5649" s="41" t="s">
        <v>119</v>
      </c>
      <c r="D5649" s="41" t="s">
        <v>10330</v>
      </c>
      <c r="E5649" s="54">
        <v>677.6</v>
      </c>
      <c r="F5649" s="42">
        <v>45877.619444444441</v>
      </c>
      <c r="G5649" s="40"/>
      <c r="H5649" s="40"/>
    </row>
    <row r="5650" spans="1:8" x14ac:dyDescent="0.25">
      <c r="A5650" s="46" t="str">
        <f t="shared" si="178"/>
        <v>0001408172157654000215</v>
      </c>
      <c r="B5650" s="41" t="s">
        <v>15044</v>
      </c>
      <c r="C5650" s="41" t="s">
        <v>119</v>
      </c>
      <c r="D5650" s="41" t="s">
        <v>10330</v>
      </c>
      <c r="E5650" s="54">
        <v>677.6</v>
      </c>
      <c r="F5650" s="42">
        <v>45877.621527777781</v>
      </c>
      <c r="G5650" s="40"/>
      <c r="H5650" s="40"/>
    </row>
    <row r="5651" spans="1:8" x14ac:dyDescent="0.25">
      <c r="A5651" s="46" t="str">
        <f t="shared" si="178"/>
        <v>0005622800001180000126</v>
      </c>
      <c r="B5651" s="41" t="s">
        <v>15045</v>
      </c>
      <c r="C5651" s="41" t="s">
        <v>60</v>
      </c>
      <c r="D5651" s="41" t="s">
        <v>11054</v>
      </c>
      <c r="E5651" s="54">
        <v>58450.29</v>
      </c>
      <c r="F5651" s="42">
        <v>45877.623611111114</v>
      </c>
      <c r="G5651" s="40"/>
      <c r="H5651" s="40"/>
    </row>
    <row r="5652" spans="1:8" x14ac:dyDescent="0.25">
      <c r="A5652" s="46" t="str">
        <f t="shared" si="178"/>
        <v>FGTS s/RCT - Matr. 222200360305020997</v>
      </c>
      <c r="B5652" s="41" t="s">
        <v>15046</v>
      </c>
      <c r="C5652" s="41" t="s">
        <v>4101</v>
      </c>
      <c r="D5652" s="41" t="s">
        <v>4100</v>
      </c>
      <c r="E5652" s="54">
        <v>2142.1799999999998</v>
      </c>
      <c r="F5652" s="42">
        <v>45877.640972222223</v>
      </c>
      <c r="G5652" s="40"/>
      <c r="H5652" s="40"/>
    </row>
    <row r="5653" spans="1:8" x14ac:dyDescent="0.25">
      <c r="A5653" s="46" t="str">
        <f t="shared" si="178"/>
        <v>ADTO 14.08.202527958859000164</v>
      </c>
      <c r="B5653" s="41" t="s">
        <v>15047</v>
      </c>
      <c r="C5653" s="41" t="s">
        <v>5101</v>
      </c>
      <c r="D5653" s="41" t="s">
        <v>5102</v>
      </c>
      <c r="E5653" s="54">
        <v>1390</v>
      </c>
      <c r="F5653" s="42">
        <v>45877.665277777778</v>
      </c>
      <c r="G5653" s="40"/>
      <c r="H5653" s="40"/>
    </row>
    <row r="5654" spans="1:8" x14ac:dyDescent="0.25">
      <c r="A5654" s="46" t="str">
        <f t="shared" si="178"/>
        <v>0000072413833691000156</v>
      </c>
      <c r="B5654" s="41" t="s">
        <v>15048</v>
      </c>
      <c r="C5654" s="41" t="s">
        <v>8110</v>
      </c>
      <c r="D5654" s="41" t="s">
        <v>8111</v>
      </c>
      <c r="E5654" s="54">
        <v>1650</v>
      </c>
      <c r="F5654" s="42">
        <v>45877.67291666667</v>
      </c>
      <c r="G5654" s="40"/>
      <c r="H5654" s="40"/>
    </row>
    <row r="5655" spans="1:8" x14ac:dyDescent="0.25">
      <c r="A5655" s="46" t="str">
        <f t="shared" si="178"/>
        <v>0004065503938048000133</v>
      </c>
      <c r="B5655" s="41" t="s">
        <v>15049</v>
      </c>
      <c r="C5655" s="41" t="s">
        <v>14984</v>
      </c>
      <c r="D5655" s="41" t="s">
        <v>14985</v>
      </c>
      <c r="E5655" s="54">
        <v>600</v>
      </c>
      <c r="F5655" s="42">
        <v>45877.709722222222</v>
      </c>
      <c r="G5655" s="40"/>
      <c r="H5655" s="40"/>
    </row>
    <row r="5656" spans="1:8" x14ac:dyDescent="0.25">
      <c r="A5656" s="46" t="str">
        <f t="shared" si="178"/>
        <v>9651286103034433000156</v>
      </c>
      <c r="B5656" s="41" t="s">
        <v>15050</v>
      </c>
      <c r="C5656" s="41" t="s">
        <v>4122</v>
      </c>
      <c r="D5656" s="41" t="s">
        <v>4123</v>
      </c>
      <c r="E5656" s="54">
        <v>186.32</v>
      </c>
      <c r="F5656" s="42">
        <v>45877.720833333333</v>
      </c>
      <c r="G5656" s="40"/>
      <c r="H5656" s="40"/>
    </row>
    <row r="5657" spans="1:8" x14ac:dyDescent="0.25">
      <c r="A5657" s="46" t="str">
        <f t="shared" si="178"/>
        <v>50437-925040023SELFBOOKING</v>
      </c>
      <c r="B5657" s="41" t="s">
        <v>15051</v>
      </c>
      <c r="C5657" s="41" t="s">
        <v>12603</v>
      </c>
      <c r="D5657" s="41" t="s">
        <v>12604</v>
      </c>
      <c r="E5657" s="54">
        <v>6248.7</v>
      </c>
      <c r="F5657" s="42">
        <v>45878.041666666664</v>
      </c>
      <c r="G5657" s="40"/>
      <c r="H5657" s="40"/>
    </row>
    <row r="5658" spans="1:8" x14ac:dyDescent="0.25">
      <c r="A5658" s="46" t="str">
        <f t="shared" si="178"/>
        <v>992-925040035SELFBOOKING</v>
      </c>
      <c r="B5658" s="41" t="s">
        <v>15052</v>
      </c>
      <c r="C5658" s="41" t="s">
        <v>12603</v>
      </c>
      <c r="D5658" s="41" t="s">
        <v>12604</v>
      </c>
      <c r="E5658" s="54">
        <v>4771.71</v>
      </c>
      <c r="F5658" s="42">
        <v>45878.041666666664</v>
      </c>
      <c r="G5658" s="40"/>
      <c r="H5658" s="40"/>
    </row>
    <row r="5659" spans="1:8" x14ac:dyDescent="0.25">
      <c r="A5659" s="46" t="str">
        <f t="shared" si="178"/>
        <v>371-925040047SELFBOOKING</v>
      </c>
      <c r="B5659" s="41" t="s">
        <v>15053</v>
      </c>
      <c r="C5659" s="41" t="s">
        <v>12603</v>
      </c>
      <c r="D5659" s="41" t="s">
        <v>12604</v>
      </c>
      <c r="E5659" s="54">
        <v>7105.81</v>
      </c>
      <c r="F5659" s="42">
        <v>45878.041666666664</v>
      </c>
      <c r="G5659" s="40"/>
      <c r="H5659" s="40"/>
    </row>
    <row r="5660" spans="1:8" x14ac:dyDescent="0.25">
      <c r="A5660" s="46" t="str">
        <f t="shared" si="178"/>
        <v>2092-925040101SELFBOOKING</v>
      </c>
      <c r="B5660" s="41" t="s">
        <v>15054</v>
      </c>
      <c r="C5660" s="41" t="s">
        <v>12603</v>
      </c>
      <c r="D5660" s="41" t="s">
        <v>12604</v>
      </c>
      <c r="E5660" s="54">
        <v>1093.79</v>
      </c>
      <c r="F5660" s="42">
        <v>45878.042361111111</v>
      </c>
      <c r="G5660" s="40"/>
      <c r="H5660" s="40"/>
    </row>
    <row r="5661" spans="1:8" x14ac:dyDescent="0.25">
      <c r="A5661" s="46" t="str">
        <f t="shared" si="178"/>
        <v>2092-925040112SELFBOOKING</v>
      </c>
      <c r="B5661" s="41" t="s">
        <v>15055</v>
      </c>
      <c r="C5661" s="41" t="s">
        <v>12603</v>
      </c>
      <c r="D5661" s="41" t="s">
        <v>12604</v>
      </c>
      <c r="E5661" s="54">
        <v>1069.01</v>
      </c>
      <c r="F5661" s="42">
        <v>45878.042361111111</v>
      </c>
      <c r="G5661" s="40"/>
      <c r="H5661" s="40"/>
    </row>
    <row r="5662" spans="1:8" x14ac:dyDescent="0.25">
      <c r="A5662" s="46" t="str">
        <f t="shared" si="178"/>
        <v>664-925040130SELFBOOKING</v>
      </c>
      <c r="B5662" s="41" t="s">
        <v>15056</v>
      </c>
      <c r="C5662" s="41" t="s">
        <v>12603</v>
      </c>
      <c r="D5662" s="41" t="s">
        <v>12604</v>
      </c>
      <c r="E5662" s="54">
        <v>5799.2</v>
      </c>
      <c r="F5662" s="42">
        <v>45878.042361111111</v>
      </c>
      <c r="G5662" s="40"/>
      <c r="H5662" s="40"/>
    </row>
    <row r="5663" spans="1:8" x14ac:dyDescent="0.25">
      <c r="A5663" s="46" t="str">
        <f t="shared" si="178"/>
        <v>1507-925040140SELFBOOKING</v>
      </c>
      <c r="B5663" s="41" t="s">
        <v>15057</v>
      </c>
      <c r="C5663" s="41" t="s">
        <v>12603</v>
      </c>
      <c r="D5663" s="41" t="s">
        <v>12604</v>
      </c>
      <c r="E5663" s="54">
        <v>1590.37</v>
      </c>
      <c r="F5663" s="42">
        <v>45878.042361111111</v>
      </c>
      <c r="G5663" s="40"/>
      <c r="H5663" s="40"/>
    </row>
    <row r="5664" spans="1:8" x14ac:dyDescent="0.25">
      <c r="A5664" s="46" t="str">
        <f t="shared" si="178"/>
        <v>0005622600001180000126</v>
      </c>
      <c r="B5664" s="41" t="s">
        <v>15058</v>
      </c>
      <c r="C5664" s="41" t="s">
        <v>60</v>
      </c>
      <c r="D5664" s="41" t="s">
        <v>11054</v>
      </c>
      <c r="E5664" s="54">
        <v>18746.89</v>
      </c>
      <c r="F5664" s="42">
        <v>45880.376388888886</v>
      </c>
      <c r="G5664" s="40"/>
      <c r="H5664" s="40"/>
    </row>
    <row r="5665" spans="1:8" x14ac:dyDescent="0.25">
      <c r="A5665" s="46" t="str">
        <f t="shared" si="178"/>
        <v>0005622700001180000126</v>
      </c>
      <c r="B5665" s="41" t="s">
        <v>15059</v>
      </c>
      <c r="C5665" s="41" t="s">
        <v>60</v>
      </c>
      <c r="D5665" s="41" t="s">
        <v>11054</v>
      </c>
      <c r="E5665" s="54">
        <v>35838.14</v>
      </c>
      <c r="F5665" s="42">
        <v>45880.388888888891</v>
      </c>
      <c r="G5665" s="40"/>
      <c r="H5665" s="40"/>
    </row>
    <row r="5666" spans="1:8" x14ac:dyDescent="0.25">
      <c r="A5666" s="46" t="str">
        <f t="shared" si="178"/>
        <v>0005622900001180000126</v>
      </c>
      <c r="B5666" s="41" t="s">
        <v>15060</v>
      </c>
      <c r="C5666" s="41" t="s">
        <v>60</v>
      </c>
      <c r="D5666" s="41" t="s">
        <v>11054</v>
      </c>
      <c r="E5666" s="54">
        <v>82589.929999999993</v>
      </c>
      <c r="F5666" s="42">
        <v>45880.393750000003</v>
      </c>
      <c r="G5666" s="40"/>
      <c r="H5666" s="40"/>
    </row>
    <row r="5667" spans="1:8" x14ac:dyDescent="0.25">
      <c r="A5667" s="46" t="str">
        <f t="shared" si="178"/>
        <v>0020250808270682000164</v>
      </c>
      <c r="B5667" s="41" t="s">
        <v>2693</v>
      </c>
      <c r="C5667" s="41" t="s">
        <v>195</v>
      </c>
      <c r="D5667" s="41" t="s">
        <v>4634</v>
      </c>
      <c r="E5667" s="54">
        <v>2970031.39</v>
      </c>
      <c r="F5667" s="42">
        <v>45880.417361111111</v>
      </c>
      <c r="G5667" s="40"/>
      <c r="H5667" s="40"/>
    </row>
    <row r="5668" spans="1:8" x14ac:dyDescent="0.25">
      <c r="A5668" s="46" t="str">
        <f t="shared" si="178"/>
        <v>DESP#000059256657</v>
      </c>
      <c r="B5668" s="41" t="s">
        <v>15061</v>
      </c>
      <c r="C5668" s="41"/>
      <c r="D5668" s="41" t="s">
        <v>12043</v>
      </c>
      <c r="E5668" s="54">
        <v>622.54999999999995</v>
      </c>
      <c r="F5668" s="42">
        <v>45880.429166666669</v>
      </c>
      <c r="G5668" s="40"/>
      <c r="H5668" s="40"/>
    </row>
    <row r="5669" spans="1:8" x14ac:dyDescent="0.25">
      <c r="A5669" s="46" t="str">
        <f t="shared" ref="A5669:A5732" si="179">B5669&amp;C5669</f>
        <v>DESP#000059256694</v>
      </c>
      <c r="B5669" s="41" t="s">
        <v>15062</v>
      </c>
      <c r="C5669" s="41"/>
      <c r="D5669" s="41" t="s">
        <v>12054</v>
      </c>
      <c r="E5669" s="54">
        <v>907.5</v>
      </c>
      <c r="F5669" s="42">
        <v>45880.429166666669</v>
      </c>
      <c r="G5669" s="40"/>
      <c r="H5669" s="40"/>
    </row>
    <row r="5670" spans="1:8" x14ac:dyDescent="0.25">
      <c r="A5670" s="46" t="str">
        <f t="shared" si="179"/>
        <v>DESP#000059256717</v>
      </c>
      <c r="B5670" s="41" t="s">
        <v>15063</v>
      </c>
      <c r="C5670" s="41"/>
      <c r="D5670" s="41" t="s">
        <v>12060</v>
      </c>
      <c r="E5670" s="54">
        <v>692.12</v>
      </c>
      <c r="F5670" s="42">
        <v>45880.429166666669</v>
      </c>
      <c r="G5670" s="40"/>
      <c r="H5670" s="40"/>
    </row>
    <row r="5671" spans="1:8" x14ac:dyDescent="0.25">
      <c r="A5671" s="46" t="str">
        <f t="shared" si="179"/>
        <v>DESP#000059256740</v>
      </c>
      <c r="B5671" s="41" t="s">
        <v>15064</v>
      </c>
      <c r="C5671" s="41"/>
      <c r="D5671" s="41" t="s">
        <v>12064</v>
      </c>
      <c r="E5671" s="54">
        <v>904.48</v>
      </c>
      <c r="F5671" s="42">
        <v>45880.429166666669</v>
      </c>
      <c r="G5671" s="40"/>
      <c r="H5671" s="40"/>
    </row>
    <row r="5672" spans="1:8" x14ac:dyDescent="0.25">
      <c r="A5672" s="46" t="str">
        <f t="shared" si="179"/>
        <v>DESP#000059256768</v>
      </c>
      <c r="B5672" s="41" t="s">
        <v>15065</v>
      </c>
      <c r="C5672" s="41"/>
      <c r="D5672" s="41" t="s">
        <v>12066</v>
      </c>
      <c r="E5672" s="54">
        <v>907.5</v>
      </c>
      <c r="F5672" s="42">
        <v>45880.429166666669</v>
      </c>
      <c r="G5672" s="40"/>
      <c r="H5672" s="40"/>
    </row>
    <row r="5673" spans="1:8" x14ac:dyDescent="0.25">
      <c r="A5673" s="46" t="str">
        <f t="shared" si="179"/>
        <v>DESP#000059256788</v>
      </c>
      <c r="B5673" s="41" t="s">
        <v>15066</v>
      </c>
      <c r="C5673" s="41"/>
      <c r="D5673" s="41" t="s">
        <v>12071</v>
      </c>
      <c r="E5673" s="54">
        <v>830.06</v>
      </c>
      <c r="F5673" s="42">
        <v>45880.429166666669</v>
      </c>
      <c r="G5673" s="40"/>
      <c r="H5673" s="40"/>
    </row>
    <row r="5674" spans="1:8" x14ac:dyDescent="0.25">
      <c r="A5674" s="46" t="str">
        <f t="shared" si="179"/>
        <v>DESP#000059256802</v>
      </c>
      <c r="B5674" s="41" t="s">
        <v>15067</v>
      </c>
      <c r="C5674" s="41"/>
      <c r="D5674" s="41" t="s">
        <v>12502</v>
      </c>
      <c r="E5674" s="54">
        <v>543.04999999999995</v>
      </c>
      <c r="F5674" s="42">
        <v>45880.429166666669</v>
      </c>
      <c r="G5674" s="40"/>
      <c r="H5674" s="40"/>
    </row>
    <row r="5675" spans="1:8" x14ac:dyDescent="0.25">
      <c r="A5675" s="46" t="str">
        <f t="shared" si="179"/>
        <v>DESP#000059256815</v>
      </c>
      <c r="B5675" s="41" t="s">
        <v>15068</v>
      </c>
      <c r="C5675" s="41"/>
      <c r="D5675" s="41" t="s">
        <v>12075</v>
      </c>
      <c r="E5675" s="54">
        <v>1273.8900000000001</v>
      </c>
      <c r="F5675" s="42">
        <v>45880.429166666669</v>
      </c>
      <c r="G5675" s="40"/>
      <c r="H5675" s="40"/>
    </row>
    <row r="5676" spans="1:8" x14ac:dyDescent="0.25">
      <c r="A5676" s="46" t="str">
        <f t="shared" si="179"/>
        <v>DESP#000059256835</v>
      </c>
      <c r="B5676" s="41" t="s">
        <v>15069</v>
      </c>
      <c r="C5676" s="41"/>
      <c r="D5676" s="41" t="s">
        <v>12077</v>
      </c>
      <c r="E5676" s="54">
        <v>1720.62</v>
      </c>
      <c r="F5676" s="42">
        <v>45880.429166666669</v>
      </c>
      <c r="G5676" s="40"/>
      <c r="H5676" s="40"/>
    </row>
    <row r="5677" spans="1:8" x14ac:dyDescent="0.25">
      <c r="A5677" s="46" t="str">
        <f t="shared" si="179"/>
        <v>DESP#000059256853</v>
      </c>
      <c r="B5677" s="41" t="s">
        <v>15070</v>
      </c>
      <c r="C5677" s="41"/>
      <c r="D5677" s="41" t="s">
        <v>12079</v>
      </c>
      <c r="E5677" s="54">
        <v>994.14</v>
      </c>
      <c r="F5677" s="42">
        <v>45880.429166666669</v>
      </c>
      <c r="G5677" s="40"/>
      <c r="H5677" s="40"/>
    </row>
    <row r="5678" spans="1:8" x14ac:dyDescent="0.25">
      <c r="A5678" s="46" t="str">
        <f t="shared" si="179"/>
        <v>DESP#000059256867</v>
      </c>
      <c r="B5678" s="41" t="s">
        <v>15071</v>
      </c>
      <c r="C5678" s="41"/>
      <c r="D5678" s="41" t="s">
        <v>13777</v>
      </c>
      <c r="E5678" s="54">
        <v>383.93</v>
      </c>
      <c r="F5678" s="42">
        <v>45880.429166666669</v>
      </c>
      <c r="G5678" s="40"/>
      <c r="H5678" s="40"/>
    </row>
    <row r="5679" spans="1:8" x14ac:dyDescent="0.25">
      <c r="A5679" s="46" t="str">
        <f t="shared" si="179"/>
        <v>DESP#000059256883</v>
      </c>
      <c r="B5679" s="41" t="s">
        <v>15072</v>
      </c>
      <c r="C5679" s="41"/>
      <c r="D5679" s="41" t="s">
        <v>11849</v>
      </c>
      <c r="E5679" s="54">
        <v>157</v>
      </c>
      <c r="F5679" s="42">
        <v>45880.429166666669</v>
      </c>
      <c r="G5679" s="40"/>
      <c r="H5679" s="40"/>
    </row>
    <row r="5680" spans="1:8" x14ac:dyDescent="0.25">
      <c r="A5680" s="46" t="str">
        <f t="shared" si="179"/>
        <v>DESP#000059256926</v>
      </c>
      <c r="B5680" s="41" t="s">
        <v>15073</v>
      </c>
      <c r="C5680" s="41"/>
      <c r="D5680" s="41" t="s">
        <v>14675</v>
      </c>
      <c r="E5680" s="54">
        <v>163.72</v>
      </c>
      <c r="F5680" s="42">
        <v>45880.429166666669</v>
      </c>
      <c r="G5680" s="40"/>
      <c r="H5680" s="40"/>
    </row>
    <row r="5681" spans="1:8" x14ac:dyDescent="0.25">
      <c r="A5681" s="46" t="str">
        <f t="shared" si="179"/>
        <v>DESP#000059258741</v>
      </c>
      <c r="B5681" s="41" t="s">
        <v>15074</v>
      </c>
      <c r="C5681" s="41"/>
      <c r="D5681" s="41" t="s">
        <v>12037</v>
      </c>
      <c r="E5681" s="54">
        <v>789.65</v>
      </c>
      <c r="F5681" s="42">
        <v>45880.429166666669</v>
      </c>
      <c r="G5681" s="40"/>
      <c r="H5681" s="40"/>
    </row>
    <row r="5682" spans="1:8" x14ac:dyDescent="0.25">
      <c r="A5682" s="46" t="str">
        <f t="shared" si="179"/>
        <v>DESP#000059258755</v>
      </c>
      <c r="B5682" s="41" t="s">
        <v>15075</v>
      </c>
      <c r="C5682" s="41"/>
      <c r="D5682" s="41" t="s">
        <v>12039</v>
      </c>
      <c r="E5682" s="54">
        <v>580.79999999999995</v>
      </c>
      <c r="F5682" s="42">
        <v>45880.429166666669</v>
      </c>
      <c r="G5682" s="40"/>
      <c r="H5682" s="40"/>
    </row>
    <row r="5683" spans="1:8" x14ac:dyDescent="0.25">
      <c r="A5683" s="46" t="str">
        <f t="shared" si="179"/>
        <v>DESP#000059258842</v>
      </c>
      <c r="B5683" s="41" t="s">
        <v>15076</v>
      </c>
      <c r="C5683" s="41"/>
      <c r="D5683" s="41" t="s">
        <v>12045</v>
      </c>
      <c r="E5683" s="54">
        <v>499.85</v>
      </c>
      <c r="F5683" s="42">
        <v>45880.429166666669</v>
      </c>
      <c r="G5683" s="40"/>
      <c r="H5683" s="40"/>
    </row>
    <row r="5684" spans="1:8" x14ac:dyDescent="0.25">
      <c r="A5684" s="46" t="str">
        <f t="shared" si="179"/>
        <v>DESP#000059258937</v>
      </c>
      <c r="B5684" s="41" t="s">
        <v>15077</v>
      </c>
      <c r="C5684" s="41"/>
      <c r="D5684" s="41" t="s">
        <v>12048</v>
      </c>
      <c r="E5684" s="54">
        <v>1101.0999999999999</v>
      </c>
      <c r="F5684" s="42">
        <v>45880.429166666669</v>
      </c>
      <c r="G5684" s="40"/>
      <c r="H5684" s="40"/>
    </row>
    <row r="5685" spans="1:8" x14ac:dyDescent="0.25">
      <c r="A5685" s="46" t="str">
        <f t="shared" si="179"/>
        <v>DESP#000059302548</v>
      </c>
      <c r="B5685" s="41" t="s">
        <v>15078</v>
      </c>
      <c r="C5685" s="41"/>
      <c r="D5685" s="41" t="s">
        <v>15079</v>
      </c>
      <c r="E5685" s="54">
        <v>154.88999999999999</v>
      </c>
      <c r="F5685" s="42">
        <v>45880.429166666669</v>
      </c>
      <c r="G5685" s="40"/>
      <c r="H5685" s="40"/>
    </row>
    <row r="5686" spans="1:8" x14ac:dyDescent="0.25">
      <c r="A5686" s="46" t="str">
        <f t="shared" si="179"/>
        <v>DESP#000059313949</v>
      </c>
      <c r="B5686" s="41" t="s">
        <v>15080</v>
      </c>
      <c r="C5686" s="41"/>
      <c r="D5686" s="41" t="s">
        <v>14035</v>
      </c>
      <c r="E5686" s="54">
        <v>93.01</v>
      </c>
      <c r="F5686" s="42">
        <v>45880.429166666669</v>
      </c>
      <c r="G5686" s="40"/>
      <c r="H5686" s="40"/>
    </row>
    <row r="5687" spans="1:8" x14ac:dyDescent="0.25">
      <c r="A5687" s="46" t="str">
        <f t="shared" si="179"/>
        <v>DESP#000059314390</v>
      </c>
      <c r="B5687" s="41" t="s">
        <v>15081</v>
      </c>
      <c r="C5687" s="41"/>
      <c r="D5687" s="41" t="s">
        <v>13380</v>
      </c>
      <c r="E5687" s="54">
        <v>1038.97</v>
      </c>
      <c r="F5687" s="42">
        <v>45880.429166666669</v>
      </c>
      <c r="G5687" s="40"/>
      <c r="H5687" s="40"/>
    </row>
    <row r="5688" spans="1:8" x14ac:dyDescent="0.25">
      <c r="A5688" s="46" t="str">
        <f t="shared" si="179"/>
        <v>DESP#000059318957</v>
      </c>
      <c r="B5688" s="41" t="s">
        <v>15082</v>
      </c>
      <c r="C5688" s="41"/>
      <c r="D5688" s="41" t="s">
        <v>14365</v>
      </c>
      <c r="E5688" s="54">
        <v>1717.72</v>
      </c>
      <c r="F5688" s="42">
        <v>45880.429166666669</v>
      </c>
      <c r="G5688" s="40"/>
      <c r="H5688" s="40"/>
    </row>
    <row r="5689" spans="1:8" x14ac:dyDescent="0.25">
      <c r="A5689" s="46" t="str">
        <f t="shared" si="179"/>
        <v>DESP#000059324369</v>
      </c>
      <c r="B5689" s="41" t="s">
        <v>15083</v>
      </c>
      <c r="C5689" s="41"/>
      <c r="D5689" s="41" t="s">
        <v>11774</v>
      </c>
      <c r="E5689" s="54">
        <v>3146</v>
      </c>
      <c r="F5689" s="42">
        <v>45880.429166666669</v>
      </c>
      <c r="G5689" s="40"/>
      <c r="H5689" s="40"/>
    </row>
    <row r="5690" spans="1:8" x14ac:dyDescent="0.25">
      <c r="A5690" s="46" t="str">
        <f t="shared" si="179"/>
        <v>DESP#000059324405</v>
      </c>
      <c r="B5690" s="41" t="s">
        <v>15084</v>
      </c>
      <c r="C5690" s="41"/>
      <c r="D5690" s="41" t="s">
        <v>11757</v>
      </c>
      <c r="E5690" s="54">
        <v>675.18</v>
      </c>
      <c r="F5690" s="42">
        <v>45880.429166666669</v>
      </c>
      <c r="G5690" s="40"/>
      <c r="H5690" s="40"/>
    </row>
    <row r="5691" spans="1:8" x14ac:dyDescent="0.25">
      <c r="A5691" s="46" t="str">
        <f t="shared" si="179"/>
        <v>DESP#000059324423</v>
      </c>
      <c r="B5691" s="41" t="s">
        <v>15085</v>
      </c>
      <c r="C5691" s="41"/>
      <c r="D5691" s="41" t="s">
        <v>11759</v>
      </c>
      <c r="E5691" s="54">
        <v>2541</v>
      </c>
      <c r="F5691" s="42">
        <v>45880.429166666669</v>
      </c>
      <c r="G5691" s="40"/>
      <c r="H5691" s="40"/>
    </row>
    <row r="5692" spans="1:8" x14ac:dyDescent="0.25">
      <c r="A5692" s="46" t="str">
        <f t="shared" si="179"/>
        <v>DESP#000059324440</v>
      </c>
      <c r="B5692" s="41" t="s">
        <v>15086</v>
      </c>
      <c r="C5692" s="41"/>
      <c r="D5692" s="41" t="s">
        <v>11761</v>
      </c>
      <c r="E5692" s="54">
        <v>542.08000000000004</v>
      </c>
      <c r="F5692" s="42">
        <v>45880.429166666669</v>
      </c>
      <c r="G5692" s="40"/>
      <c r="H5692" s="40"/>
    </row>
    <row r="5693" spans="1:8" x14ac:dyDescent="0.25">
      <c r="A5693" s="46" t="str">
        <f t="shared" si="179"/>
        <v>DESP#000059324458</v>
      </c>
      <c r="B5693" s="41" t="s">
        <v>15087</v>
      </c>
      <c r="C5693" s="41"/>
      <c r="D5693" s="41" t="s">
        <v>11763</v>
      </c>
      <c r="E5693" s="54">
        <v>87.12</v>
      </c>
      <c r="F5693" s="42">
        <v>45880.429166666669</v>
      </c>
      <c r="G5693" s="40"/>
      <c r="H5693" s="40"/>
    </row>
    <row r="5694" spans="1:8" x14ac:dyDescent="0.25">
      <c r="A5694" s="46" t="str">
        <f t="shared" si="179"/>
        <v>DESP#000059324474</v>
      </c>
      <c r="B5694" s="41" t="s">
        <v>15088</v>
      </c>
      <c r="C5694" s="41"/>
      <c r="D5694" s="41" t="s">
        <v>11765</v>
      </c>
      <c r="E5694" s="54">
        <v>346.06</v>
      </c>
      <c r="F5694" s="42">
        <v>45880.429166666669</v>
      </c>
      <c r="G5694" s="40"/>
      <c r="H5694" s="40"/>
    </row>
    <row r="5695" spans="1:8" x14ac:dyDescent="0.25">
      <c r="A5695" s="46" t="str">
        <f t="shared" si="179"/>
        <v>DESP#000059324490</v>
      </c>
      <c r="B5695" s="41" t="s">
        <v>15089</v>
      </c>
      <c r="C5695" s="41"/>
      <c r="D5695" s="41" t="s">
        <v>11767</v>
      </c>
      <c r="E5695" s="54">
        <v>3509</v>
      </c>
      <c r="F5695" s="42">
        <v>45880.429166666669</v>
      </c>
      <c r="G5695" s="40"/>
      <c r="H5695" s="40"/>
    </row>
    <row r="5696" spans="1:8" x14ac:dyDescent="0.25">
      <c r="A5696" s="46" t="str">
        <f t="shared" si="179"/>
        <v>DESP#000059324510</v>
      </c>
      <c r="B5696" s="41" t="s">
        <v>15090</v>
      </c>
      <c r="C5696" s="41"/>
      <c r="D5696" s="41" t="s">
        <v>11584</v>
      </c>
      <c r="E5696" s="54">
        <v>130.68</v>
      </c>
      <c r="F5696" s="42">
        <v>45880.429166666669</v>
      </c>
      <c r="G5696" s="40"/>
      <c r="H5696" s="40"/>
    </row>
    <row r="5697" spans="1:8" x14ac:dyDescent="0.25">
      <c r="A5697" s="46" t="str">
        <f t="shared" si="179"/>
        <v>DESP#000059324527</v>
      </c>
      <c r="B5697" s="41" t="s">
        <v>15091</v>
      </c>
      <c r="C5697" s="41"/>
      <c r="D5697" s="41" t="s">
        <v>11798</v>
      </c>
      <c r="E5697" s="54">
        <v>1069.6400000000001</v>
      </c>
      <c r="F5697" s="42">
        <v>45880.429166666669</v>
      </c>
      <c r="G5697" s="40"/>
      <c r="H5697" s="40"/>
    </row>
    <row r="5698" spans="1:8" x14ac:dyDescent="0.25">
      <c r="A5698" s="46" t="str">
        <f t="shared" si="179"/>
        <v>DESP#000059324544</v>
      </c>
      <c r="B5698" s="41" t="s">
        <v>15092</v>
      </c>
      <c r="C5698" s="41"/>
      <c r="D5698" s="41" t="s">
        <v>11718</v>
      </c>
      <c r="E5698" s="54">
        <v>203.28</v>
      </c>
      <c r="F5698" s="42">
        <v>45880.429166666669</v>
      </c>
      <c r="G5698" s="40"/>
      <c r="H5698" s="40"/>
    </row>
    <row r="5699" spans="1:8" x14ac:dyDescent="0.25">
      <c r="A5699" s="46" t="str">
        <f t="shared" si="179"/>
        <v>DESP#000059324565</v>
      </c>
      <c r="B5699" s="41" t="s">
        <v>15093</v>
      </c>
      <c r="C5699" s="41"/>
      <c r="D5699" s="41" t="s">
        <v>11801</v>
      </c>
      <c r="E5699" s="54">
        <v>2371.6</v>
      </c>
      <c r="F5699" s="42">
        <v>45880.429166666669</v>
      </c>
      <c r="G5699" s="40"/>
      <c r="H5699" s="40"/>
    </row>
    <row r="5700" spans="1:8" x14ac:dyDescent="0.25">
      <c r="A5700" s="46" t="str">
        <f t="shared" si="179"/>
        <v>DESP#000059324592</v>
      </c>
      <c r="B5700" s="41" t="s">
        <v>15094</v>
      </c>
      <c r="C5700" s="41"/>
      <c r="D5700" s="41" t="s">
        <v>11803</v>
      </c>
      <c r="E5700" s="54">
        <v>133.1</v>
      </c>
      <c r="F5700" s="42">
        <v>45880.429166666669</v>
      </c>
      <c r="G5700" s="40"/>
      <c r="H5700" s="40"/>
    </row>
    <row r="5701" spans="1:8" x14ac:dyDescent="0.25">
      <c r="A5701" s="46" t="str">
        <f t="shared" si="179"/>
        <v>DESP#000059330180</v>
      </c>
      <c r="B5701" s="41" t="s">
        <v>15095</v>
      </c>
      <c r="C5701" s="41"/>
      <c r="D5701" s="41" t="s">
        <v>11772</v>
      </c>
      <c r="E5701" s="54">
        <v>2117.5</v>
      </c>
      <c r="F5701" s="42">
        <v>45880.429166666669</v>
      </c>
      <c r="G5701" s="40"/>
      <c r="H5701" s="40"/>
    </row>
    <row r="5702" spans="1:8" x14ac:dyDescent="0.25">
      <c r="A5702" s="46" t="str">
        <f t="shared" si="179"/>
        <v>DESP#000059330202</v>
      </c>
      <c r="B5702" s="41" t="s">
        <v>15096</v>
      </c>
      <c r="C5702" s="41"/>
      <c r="D5702" s="41" t="s">
        <v>11776</v>
      </c>
      <c r="E5702" s="54">
        <v>1452</v>
      </c>
      <c r="F5702" s="42">
        <v>45880.429166666669</v>
      </c>
      <c r="G5702" s="40"/>
      <c r="H5702" s="40"/>
    </row>
    <row r="5703" spans="1:8" x14ac:dyDescent="0.25">
      <c r="A5703" s="46" t="str">
        <f t="shared" si="179"/>
        <v>DESP#000059330218</v>
      </c>
      <c r="B5703" s="41" t="s">
        <v>15097</v>
      </c>
      <c r="C5703" s="41"/>
      <c r="D5703" s="41" t="s">
        <v>12525</v>
      </c>
      <c r="E5703" s="54">
        <v>580.79999999999995</v>
      </c>
      <c r="F5703" s="42">
        <v>45880.429166666669</v>
      </c>
      <c r="G5703" s="40"/>
      <c r="H5703" s="40"/>
    </row>
    <row r="5704" spans="1:8" x14ac:dyDescent="0.25">
      <c r="A5704" s="46" t="str">
        <f t="shared" si="179"/>
        <v>DESP#000059330236</v>
      </c>
      <c r="B5704" s="41" t="s">
        <v>15098</v>
      </c>
      <c r="C5704" s="41"/>
      <c r="D5704" s="41" t="s">
        <v>11778</v>
      </c>
      <c r="E5704" s="54">
        <v>338.8</v>
      </c>
      <c r="F5704" s="42">
        <v>45880.429166666669</v>
      </c>
      <c r="G5704" s="40"/>
      <c r="H5704" s="40"/>
    </row>
    <row r="5705" spans="1:8" x14ac:dyDescent="0.25">
      <c r="A5705" s="46" t="str">
        <f t="shared" si="179"/>
        <v>DESP#000059330254</v>
      </c>
      <c r="B5705" s="41" t="s">
        <v>15099</v>
      </c>
      <c r="C5705" s="41"/>
      <c r="D5705" s="41" t="s">
        <v>11780</v>
      </c>
      <c r="E5705" s="54">
        <v>1815</v>
      </c>
      <c r="F5705" s="42">
        <v>45880.429166666669</v>
      </c>
      <c r="G5705" s="40"/>
      <c r="H5705" s="40"/>
    </row>
    <row r="5706" spans="1:8" x14ac:dyDescent="0.25">
      <c r="A5706" s="46" t="str">
        <f t="shared" si="179"/>
        <v>DESP#000059330269</v>
      </c>
      <c r="B5706" s="41" t="s">
        <v>15100</v>
      </c>
      <c r="C5706" s="41"/>
      <c r="D5706" s="41" t="s">
        <v>11522</v>
      </c>
      <c r="E5706" s="54">
        <v>29.04</v>
      </c>
      <c r="F5706" s="42">
        <v>45880.429166666669</v>
      </c>
      <c r="G5706" s="40"/>
      <c r="H5706" s="40"/>
    </row>
    <row r="5707" spans="1:8" x14ac:dyDescent="0.25">
      <c r="A5707" s="46" t="str">
        <f t="shared" si="179"/>
        <v>DESP#000059330284</v>
      </c>
      <c r="B5707" s="41" t="s">
        <v>15101</v>
      </c>
      <c r="C5707" s="41"/>
      <c r="D5707" s="41" t="s">
        <v>11783</v>
      </c>
      <c r="E5707" s="54">
        <v>1815</v>
      </c>
      <c r="F5707" s="42">
        <v>45880.429166666669</v>
      </c>
      <c r="G5707" s="40"/>
      <c r="H5707" s="40"/>
    </row>
    <row r="5708" spans="1:8" x14ac:dyDescent="0.25">
      <c r="A5708" s="46" t="str">
        <f t="shared" si="179"/>
        <v>DESP#000059347304</v>
      </c>
      <c r="B5708" s="41" t="s">
        <v>15102</v>
      </c>
      <c r="C5708" s="41"/>
      <c r="D5708" s="41" t="s">
        <v>11785</v>
      </c>
      <c r="E5708" s="54">
        <v>798.6</v>
      </c>
      <c r="F5708" s="42">
        <v>45880.429166666669</v>
      </c>
      <c r="G5708" s="40"/>
      <c r="H5708" s="40"/>
    </row>
    <row r="5709" spans="1:8" x14ac:dyDescent="0.25">
      <c r="A5709" s="46" t="str">
        <f t="shared" si="179"/>
        <v>DESP#000059347321</v>
      </c>
      <c r="B5709" s="41" t="s">
        <v>15103</v>
      </c>
      <c r="C5709" s="41"/>
      <c r="D5709" s="41" t="s">
        <v>11787</v>
      </c>
      <c r="E5709" s="54">
        <v>152.46</v>
      </c>
      <c r="F5709" s="42">
        <v>45880.429166666669</v>
      </c>
      <c r="G5709" s="40"/>
      <c r="H5709" s="40"/>
    </row>
    <row r="5710" spans="1:8" x14ac:dyDescent="0.25">
      <c r="A5710" s="46" t="str">
        <f t="shared" si="179"/>
        <v>DESP#000059347336</v>
      </c>
      <c r="B5710" s="41" t="s">
        <v>15104</v>
      </c>
      <c r="C5710" s="41"/>
      <c r="D5710" s="41" t="s">
        <v>11789</v>
      </c>
      <c r="E5710" s="54">
        <v>1614.14</v>
      </c>
      <c r="F5710" s="42">
        <v>45880.429166666669</v>
      </c>
      <c r="G5710" s="40"/>
      <c r="H5710" s="40"/>
    </row>
    <row r="5711" spans="1:8" x14ac:dyDescent="0.25">
      <c r="A5711" s="46" t="str">
        <f t="shared" si="179"/>
        <v>DESP#000059347351</v>
      </c>
      <c r="B5711" s="41" t="s">
        <v>15105</v>
      </c>
      <c r="C5711" s="41"/>
      <c r="D5711" s="41" t="s">
        <v>12736</v>
      </c>
      <c r="E5711" s="54">
        <v>12.1</v>
      </c>
      <c r="F5711" s="42">
        <v>45880.429166666669</v>
      </c>
      <c r="G5711" s="40"/>
      <c r="H5711" s="40"/>
    </row>
    <row r="5712" spans="1:8" x14ac:dyDescent="0.25">
      <c r="A5712" s="46" t="str">
        <f t="shared" si="179"/>
        <v>DESP#000059347366</v>
      </c>
      <c r="B5712" s="41" t="s">
        <v>15106</v>
      </c>
      <c r="C5712" s="41"/>
      <c r="D5712" s="41" t="s">
        <v>11791</v>
      </c>
      <c r="E5712" s="54">
        <v>1754.5</v>
      </c>
      <c r="F5712" s="42">
        <v>45880.429166666669</v>
      </c>
      <c r="G5712" s="40"/>
      <c r="H5712" s="40"/>
    </row>
    <row r="5713" spans="1:8" x14ac:dyDescent="0.25">
      <c r="A5713" s="46" t="str">
        <f t="shared" si="179"/>
        <v>DESP#000059347382</v>
      </c>
      <c r="B5713" s="41" t="s">
        <v>15107</v>
      </c>
      <c r="C5713" s="41"/>
      <c r="D5713" s="41" t="s">
        <v>11793</v>
      </c>
      <c r="E5713" s="54">
        <v>1372.14</v>
      </c>
      <c r="F5713" s="42">
        <v>45880.429166666669</v>
      </c>
      <c r="G5713" s="40"/>
      <c r="H5713" s="40"/>
    </row>
    <row r="5714" spans="1:8" x14ac:dyDescent="0.25">
      <c r="A5714" s="46" t="str">
        <f t="shared" si="179"/>
        <v>DESP#000059347401</v>
      </c>
      <c r="B5714" s="41" t="s">
        <v>15108</v>
      </c>
      <c r="C5714" s="41"/>
      <c r="D5714" s="41" t="s">
        <v>11753</v>
      </c>
      <c r="E5714" s="54">
        <v>1815</v>
      </c>
      <c r="F5714" s="42">
        <v>45880.429166666669</v>
      </c>
      <c r="G5714" s="40"/>
      <c r="H5714" s="40"/>
    </row>
    <row r="5715" spans="1:8" x14ac:dyDescent="0.25">
      <c r="A5715" s="46" t="str">
        <f t="shared" si="179"/>
        <v>DESP#000059347420</v>
      </c>
      <c r="B5715" s="41" t="s">
        <v>15109</v>
      </c>
      <c r="C5715" s="41"/>
      <c r="D5715" s="41" t="s">
        <v>11755</v>
      </c>
      <c r="E5715" s="54">
        <v>605</v>
      </c>
      <c r="F5715" s="42">
        <v>45880.429166666669</v>
      </c>
      <c r="G5715" s="40"/>
      <c r="H5715" s="40"/>
    </row>
    <row r="5716" spans="1:8" x14ac:dyDescent="0.25">
      <c r="A5716" s="46" t="str">
        <f t="shared" si="179"/>
        <v>DESP#000059347435</v>
      </c>
      <c r="B5716" s="41" t="s">
        <v>15110</v>
      </c>
      <c r="C5716" s="41"/>
      <c r="D5716" s="41" t="s">
        <v>11795</v>
      </c>
      <c r="E5716" s="54">
        <v>121</v>
      </c>
      <c r="F5716" s="42">
        <v>45880.429166666669</v>
      </c>
      <c r="G5716" s="40"/>
      <c r="H5716" s="40"/>
    </row>
    <row r="5717" spans="1:8" x14ac:dyDescent="0.25">
      <c r="A5717" s="46" t="str">
        <f t="shared" si="179"/>
        <v>DESP#000059347461</v>
      </c>
      <c r="B5717" s="41" t="s">
        <v>15111</v>
      </c>
      <c r="C5717" s="41"/>
      <c r="D5717" s="41" t="s">
        <v>11718</v>
      </c>
      <c r="E5717" s="54">
        <v>13.3</v>
      </c>
      <c r="F5717" s="42">
        <v>45880.429166666669</v>
      </c>
      <c r="G5717" s="40"/>
      <c r="H5717" s="40"/>
    </row>
    <row r="5718" spans="1:8" x14ac:dyDescent="0.25">
      <c r="A5718" s="46" t="str">
        <f t="shared" si="179"/>
        <v>ADTO#000058401328</v>
      </c>
      <c r="B5718" s="41" t="s">
        <v>15112</v>
      </c>
      <c r="C5718" s="41"/>
      <c r="D5718" s="41" t="s">
        <v>15113</v>
      </c>
      <c r="E5718" s="54">
        <v>1295</v>
      </c>
      <c r="F5718" s="42">
        <v>45880.470833333333</v>
      </c>
      <c r="G5718" s="40"/>
      <c r="H5718" s="40"/>
    </row>
    <row r="5719" spans="1:8" x14ac:dyDescent="0.25">
      <c r="A5719" s="46" t="str">
        <f t="shared" si="179"/>
        <v>ADTO#000058401332</v>
      </c>
      <c r="B5719" s="41" t="s">
        <v>15114</v>
      </c>
      <c r="C5719" s="41"/>
      <c r="D5719" s="41" t="s">
        <v>15115</v>
      </c>
      <c r="E5719" s="54">
        <v>1295</v>
      </c>
      <c r="F5719" s="42">
        <v>45880.470833333333</v>
      </c>
      <c r="G5719" s="40"/>
      <c r="H5719" s="40"/>
    </row>
    <row r="5720" spans="1:8" x14ac:dyDescent="0.25">
      <c r="A5720" s="46" t="str">
        <f t="shared" si="179"/>
        <v>ADTO#000058401334</v>
      </c>
      <c r="B5720" s="41" t="s">
        <v>15116</v>
      </c>
      <c r="C5720" s="41"/>
      <c r="D5720" s="41" t="s">
        <v>15117</v>
      </c>
      <c r="E5720" s="54">
        <v>1295</v>
      </c>
      <c r="F5720" s="42">
        <v>45880.470833333333</v>
      </c>
      <c r="G5720" s="40"/>
      <c r="H5720" s="40"/>
    </row>
    <row r="5721" spans="1:8" x14ac:dyDescent="0.25">
      <c r="A5721" s="46" t="str">
        <f t="shared" si="179"/>
        <v>ADTO#000058763395</v>
      </c>
      <c r="B5721" s="41" t="s">
        <v>15118</v>
      </c>
      <c r="C5721" s="41"/>
      <c r="D5721" s="41" t="s">
        <v>13896</v>
      </c>
      <c r="E5721" s="54">
        <v>925</v>
      </c>
      <c r="F5721" s="42">
        <v>45880.470833333333</v>
      </c>
      <c r="G5721" s="40"/>
      <c r="H5721" s="40"/>
    </row>
    <row r="5722" spans="1:8" x14ac:dyDescent="0.25">
      <c r="A5722" s="46" t="str">
        <f t="shared" si="179"/>
        <v>ADTO#000058815207</v>
      </c>
      <c r="B5722" s="41" t="s">
        <v>15119</v>
      </c>
      <c r="C5722" s="41"/>
      <c r="D5722" s="41" t="s">
        <v>15120</v>
      </c>
      <c r="E5722" s="54">
        <v>555</v>
      </c>
      <c r="F5722" s="42">
        <v>45880.470833333333</v>
      </c>
      <c r="G5722" s="40"/>
      <c r="H5722" s="40"/>
    </row>
    <row r="5723" spans="1:8" x14ac:dyDescent="0.25">
      <c r="A5723" s="46" t="str">
        <f t="shared" si="179"/>
        <v>ADTO#000058856442</v>
      </c>
      <c r="B5723" s="41" t="s">
        <v>15121</v>
      </c>
      <c r="C5723" s="41"/>
      <c r="D5723" s="41" t="s">
        <v>15122</v>
      </c>
      <c r="E5723" s="54">
        <v>555</v>
      </c>
      <c r="F5723" s="42">
        <v>45880.470833333333</v>
      </c>
      <c r="G5723" s="40"/>
      <c r="H5723" s="40"/>
    </row>
    <row r="5724" spans="1:8" x14ac:dyDescent="0.25">
      <c r="A5724" s="46" t="str">
        <f t="shared" si="179"/>
        <v>ADTO#000058948160</v>
      </c>
      <c r="B5724" s="41" t="s">
        <v>15123</v>
      </c>
      <c r="C5724" s="41"/>
      <c r="D5724" s="41" t="s">
        <v>15124</v>
      </c>
      <c r="E5724" s="54">
        <v>555</v>
      </c>
      <c r="F5724" s="42">
        <v>45880.470833333333</v>
      </c>
      <c r="G5724" s="40"/>
      <c r="H5724" s="40"/>
    </row>
    <row r="5725" spans="1:8" x14ac:dyDescent="0.25">
      <c r="A5725" s="46" t="str">
        <f t="shared" si="179"/>
        <v>ADTO#000058948222</v>
      </c>
      <c r="B5725" s="41" t="s">
        <v>15125</v>
      </c>
      <c r="C5725" s="41"/>
      <c r="D5725" s="41" t="s">
        <v>15126</v>
      </c>
      <c r="E5725" s="54">
        <v>555</v>
      </c>
      <c r="F5725" s="42">
        <v>45880.470833333333</v>
      </c>
      <c r="G5725" s="40"/>
      <c r="H5725" s="40"/>
    </row>
    <row r="5726" spans="1:8" x14ac:dyDescent="0.25">
      <c r="A5726" s="46" t="str">
        <f t="shared" si="179"/>
        <v>ADTO#000058952085</v>
      </c>
      <c r="B5726" s="41" t="s">
        <v>15127</v>
      </c>
      <c r="C5726" s="41"/>
      <c r="D5726" s="41" t="s">
        <v>11658</v>
      </c>
      <c r="E5726" s="54">
        <v>555</v>
      </c>
      <c r="F5726" s="42">
        <v>45880.470833333333</v>
      </c>
      <c r="G5726" s="40"/>
      <c r="H5726" s="40"/>
    </row>
    <row r="5727" spans="1:8" x14ac:dyDescent="0.25">
      <c r="A5727" s="46" t="str">
        <f t="shared" si="179"/>
        <v>ADTO#000059059632</v>
      </c>
      <c r="B5727" s="41" t="s">
        <v>15128</v>
      </c>
      <c r="C5727" s="41"/>
      <c r="D5727" s="41" t="s">
        <v>13717</v>
      </c>
      <c r="E5727" s="54">
        <v>555</v>
      </c>
      <c r="F5727" s="42">
        <v>45880.470833333333</v>
      </c>
      <c r="G5727" s="40"/>
      <c r="H5727" s="40"/>
    </row>
    <row r="5728" spans="1:8" x14ac:dyDescent="0.25">
      <c r="A5728" s="46" t="str">
        <f t="shared" si="179"/>
        <v>ADTO#000059066421</v>
      </c>
      <c r="B5728" s="41" t="s">
        <v>15129</v>
      </c>
      <c r="C5728" s="41"/>
      <c r="D5728" s="41" t="s">
        <v>15130</v>
      </c>
      <c r="E5728" s="54">
        <v>740</v>
      </c>
      <c r="F5728" s="42">
        <v>45880.470833333333</v>
      </c>
      <c r="G5728" s="40"/>
      <c r="H5728" s="40"/>
    </row>
    <row r="5729" spans="1:8" x14ac:dyDescent="0.25">
      <c r="A5729" s="46" t="str">
        <f t="shared" si="179"/>
        <v>ADTO#000059066432</v>
      </c>
      <c r="B5729" s="41" t="s">
        <v>15131</v>
      </c>
      <c r="C5729" s="41"/>
      <c r="D5729" s="41" t="s">
        <v>15132</v>
      </c>
      <c r="E5729" s="54">
        <v>555</v>
      </c>
      <c r="F5729" s="42">
        <v>45880.470833333333</v>
      </c>
      <c r="G5729" s="40"/>
      <c r="H5729" s="40"/>
    </row>
    <row r="5730" spans="1:8" x14ac:dyDescent="0.25">
      <c r="A5730" s="46" t="str">
        <f t="shared" si="179"/>
        <v>ADTO#000059099725</v>
      </c>
      <c r="B5730" s="41" t="s">
        <v>15133</v>
      </c>
      <c r="C5730" s="41"/>
      <c r="D5730" s="41" t="s">
        <v>12052</v>
      </c>
      <c r="E5730" s="54">
        <v>925</v>
      </c>
      <c r="F5730" s="42">
        <v>45880.470833333333</v>
      </c>
      <c r="G5730" s="40"/>
      <c r="H5730" s="40"/>
    </row>
    <row r="5731" spans="1:8" x14ac:dyDescent="0.25">
      <c r="A5731" s="46" t="str">
        <f t="shared" si="179"/>
        <v>ADTO#000059099733</v>
      </c>
      <c r="B5731" s="41" t="s">
        <v>15134</v>
      </c>
      <c r="C5731" s="41"/>
      <c r="D5731" s="41" t="s">
        <v>12043</v>
      </c>
      <c r="E5731" s="54">
        <v>740</v>
      </c>
      <c r="F5731" s="42">
        <v>45880.470833333333</v>
      </c>
      <c r="G5731" s="40"/>
      <c r="H5731" s="40"/>
    </row>
    <row r="5732" spans="1:8" x14ac:dyDescent="0.25">
      <c r="A5732" s="46" t="str">
        <f t="shared" si="179"/>
        <v>ADTO#000059138979</v>
      </c>
      <c r="B5732" s="41" t="s">
        <v>15135</v>
      </c>
      <c r="C5732" s="41"/>
      <c r="D5732" s="41" t="s">
        <v>15136</v>
      </c>
      <c r="E5732" s="54">
        <v>925</v>
      </c>
      <c r="F5732" s="42">
        <v>45880.470833333333</v>
      </c>
      <c r="G5732" s="40"/>
      <c r="H5732" s="40"/>
    </row>
    <row r="5733" spans="1:8" x14ac:dyDescent="0.25">
      <c r="A5733" s="46" t="str">
        <f t="shared" ref="A5733:A5796" si="180">B5733&amp;C5733</f>
        <v>ADTO#000059139774</v>
      </c>
      <c r="B5733" s="41" t="s">
        <v>15137</v>
      </c>
      <c r="C5733" s="41"/>
      <c r="D5733" s="41" t="s">
        <v>15138</v>
      </c>
      <c r="E5733" s="54">
        <v>555</v>
      </c>
      <c r="F5733" s="42">
        <v>45880.470833333333</v>
      </c>
      <c r="G5733" s="40"/>
      <c r="H5733" s="40"/>
    </row>
    <row r="5734" spans="1:8" x14ac:dyDescent="0.25">
      <c r="A5734" s="46" t="str">
        <f t="shared" si="180"/>
        <v>ADTO#000059230067</v>
      </c>
      <c r="B5734" s="41" t="s">
        <v>15139</v>
      </c>
      <c r="C5734" s="41"/>
      <c r="D5734" s="41" t="s">
        <v>15140</v>
      </c>
      <c r="E5734" s="54">
        <v>925</v>
      </c>
      <c r="F5734" s="42">
        <v>45880.470833333333</v>
      </c>
      <c r="G5734" s="40"/>
      <c r="H5734" s="40"/>
    </row>
    <row r="5735" spans="1:8" x14ac:dyDescent="0.25">
      <c r="A5735" s="46" t="str">
        <f t="shared" si="180"/>
        <v>ADTO#000059230079</v>
      </c>
      <c r="B5735" s="41" t="s">
        <v>15141</v>
      </c>
      <c r="C5735" s="41"/>
      <c r="D5735" s="41" t="s">
        <v>15142</v>
      </c>
      <c r="E5735" s="54">
        <v>555</v>
      </c>
      <c r="F5735" s="42">
        <v>45880.470833333333</v>
      </c>
      <c r="G5735" s="40"/>
      <c r="H5735" s="40"/>
    </row>
    <row r="5736" spans="1:8" x14ac:dyDescent="0.25">
      <c r="A5736" s="46" t="str">
        <f t="shared" si="180"/>
        <v>ADTO#000059230087</v>
      </c>
      <c r="B5736" s="41" t="s">
        <v>15143</v>
      </c>
      <c r="C5736" s="41"/>
      <c r="D5736" s="41" t="s">
        <v>12207</v>
      </c>
      <c r="E5736" s="54">
        <v>925</v>
      </c>
      <c r="F5736" s="42">
        <v>45880.470833333333</v>
      </c>
      <c r="G5736" s="40"/>
      <c r="H5736" s="40"/>
    </row>
    <row r="5737" spans="1:8" x14ac:dyDescent="0.25">
      <c r="A5737" s="46" t="str">
        <f t="shared" si="180"/>
        <v>ADTO#000059256055</v>
      </c>
      <c r="B5737" s="41" t="s">
        <v>15144</v>
      </c>
      <c r="C5737" s="41"/>
      <c r="D5737" s="41" t="s">
        <v>15145</v>
      </c>
      <c r="E5737" s="54">
        <v>1110</v>
      </c>
      <c r="F5737" s="42">
        <v>45880.470833333333</v>
      </c>
      <c r="G5737" s="40"/>
      <c r="H5737" s="40"/>
    </row>
    <row r="5738" spans="1:8" x14ac:dyDescent="0.25">
      <c r="A5738" s="46" t="str">
        <f t="shared" si="180"/>
        <v>ADTO#000059349363</v>
      </c>
      <c r="B5738" s="41" t="s">
        <v>15146</v>
      </c>
      <c r="C5738" s="41"/>
      <c r="D5738" s="41" t="s">
        <v>12396</v>
      </c>
      <c r="E5738" s="54">
        <v>740</v>
      </c>
      <c r="F5738" s="42">
        <v>45880.470833333333</v>
      </c>
      <c r="G5738" s="40"/>
      <c r="H5738" s="40"/>
    </row>
    <row r="5739" spans="1:8" x14ac:dyDescent="0.25">
      <c r="A5739" s="46" t="str">
        <f t="shared" si="180"/>
        <v>0000326231247083000141</v>
      </c>
      <c r="B5739" s="41" t="s">
        <v>15147</v>
      </c>
      <c r="C5739" s="41" t="s">
        <v>3184</v>
      </c>
      <c r="D5739" s="41" t="s">
        <v>3185</v>
      </c>
      <c r="E5739" s="54">
        <v>775</v>
      </c>
      <c r="F5739" s="42">
        <v>45880.48333333333</v>
      </c>
      <c r="G5739" s="40"/>
      <c r="H5739" s="40"/>
    </row>
    <row r="5740" spans="1:8" x14ac:dyDescent="0.25">
      <c r="A5740" s="46" t="str">
        <f t="shared" si="180"/>
        <v>0000349243549356000191</v>
      </c>
      <c r="B5740" s="41" t="s">
        <v>15148</v>
      </c>
      <c r="C5740" s="41" t="s">
        <v>11695</v>
      </c>
      <c r="D5740" s="41" t="s">
        <v>11696</v>
      </c>
      <c r="E5740" s="54">
        <v>400</v>
      </c>
      <c r="F5740" s="42">
        <v>45880.620138888888</v>
      </c>
      <c r="G5740" s="40"/>
      <c r="H5740" s="40"/>
    </row>
    <row r="5741" spans="1:8" x14ac:dyDescent="0.25">
      <c r="A5741" s="46" t="str">
        <f t="shared" si="180"/>
        <v>0002637062070115000100</v>
      </c>
      <c r="B5741" s="41" t="s">
        <v>15149</v>
      </c>
      <c r="C5741" s="41" t="s">
        <v>6486</v>
      </c>
      <c r="D5741" s="41" t="s">
        <v>6487</v>
      </c>
      <c r="E5741" s="54">
        <v>9600</v>
      </c>
      <c r="F5741" s="42">
        <v>45880.706250000003</v>
      </c>
      <c r="G5741" s="40"/>
      <c r="H5741" s="40"/>
    </row>
    <row r="5742" spans="1:8" x14ac:dyDescent="0.25">
      <c r="A5742" s="46" t="str">
        <f t="shared" si="180"/>
        <v>50437-1225040027SELFBOOKING</v>
      </c>
      <c r="B5742" s="41" t="s">
        <v>15150</v>
      </c>
      <c r="C5742" s="41" t="s">
        <v>12603</v>
      </c>
      <c r="D5742" s="41" t="s">
        <v>12604</v>
      </c>
      <c r="E5742" s="54">
        <v>2716.43</v>
      </c>
      <c r="F5742" s="42">
        <v>45881.041666666664</v>
      </c>
      <c r="G5742" s="40"/>
      <c r="H5742" s="40"/>
    </row>
    <row r="5743" spans="1:8" x14ac:dyDescent="0.25">
      <c r="A5743" s="46" t="str">
        <f t="shared" si="180"/>
        <v>50437-1225040046SELFBOOKING</v>
      </c>
      <c r="B5743" s="41" t="s">
        <v>15151</v>
      </c>
      <c r="C5743" s="41" t="s">
        <v>12603</v>
      </c>
      <c r="D5743" s="41" t="s">
        <v>12604</v>
      </c>
      <c r="E5743" s="54">
        <v>1857.51</v>
      </c>
      <c r="F5743" s="42">
        <v>45881.041666666664</v>
      </c>
      <c r="G5743" s="40"/>
      <c r="H5743" s="40"/>
    </row>
    <row r="5744" spans="1:8" x14ac:dyDescent="0.25">
      <c r="A5744" s="46" t="str">
        <f t="shared" si="180"/>
        <v>50435-1225040057SELFBOOKING</v>
      </c>
      <c r="B5744" s="41" t="s">
        <v>15152</v>
      </c>
      <c r="C5744" s="41" t="s">
        <v>12603</v>
      </c>
      <c r="D5744" s="41" t="s">
        <v>12604</v>
      </c>
      <c r="E5744" s="54">
        <v>351.51</v>
      </c>
      <c r="F5744" s="42">
        <v>45881.041666666664</v>
      </c>
      <c r="G5744" s="40"/>
      <c r="H5744" s="40"/>
    </row>
    <row r="5745" spans="1:8" x14ac:dyDescent="0.25">
      <c r="A5745" s="46" t="str">
        <f t="shared" si="180"/>
        <v>401-1225040111SELFBOOKING</v>
      </c>
      <c r="B5745" s="41" t="s">
        <v>15153</v>
      </c>
      <c r="C5745" s="41" t="s">
        <v>12603</v>
      </c>
      <c r="D5745" s="41" t="s">
        <v>12604</v>
      </c>
      <c r="E5745" s="54">
        <v>987.67</v>
      </c>
      <c r="F5745" s="42">
        <v>45881.042361111111</v>
      </c>
      <c r="G5745" s="40"/>
      <c r="H5745" s="40"/>
    </row>
    <row r="5746" spans="1:8" x14ac:dyDescent="0.25">
      <c r="A5746" s="46" t="str">
        <f t="shared" si="180"/>
        <v>697-1225040119SELFBOOKING</v>
      </c>
      <c r="B5746" s="41" t="s">
        <v>15154</v>
      </c>
      <c r="C5746" s="41" t="s">
        <v>12603</v>
      </c>
      <c r="D5746" s="41" t="s">
        <v>12604</v>
      </c>
      <c r="E5746" s="54">
        <v>959.4</v>
      </c>
      <c r="F5746" s="42">
        <v>45881.042361111111</v>
      </c>
      <c r="G5746" s="40"/>
      <c r="H5746" s="40"/>
    </row>
    <row r="5747" spans="1:8" x14ac:dyDescent="0.25">
      <c r="A5747" s="46" t="str">
        <f t="shared" si="180"/>
        <v>52-1225040128SELFBOOKING</v>
      </c>
      <c r="B5747" s="41" t="s">
        <v>15155</v>
      </c>
      <c r="C5747" s="41" t="s">
        <v>12603</v>
      </c>
      <c r="D5747" s="41" t="s">
        <v>12604</v>
      </c>
      <c r="E5747" s="54">
        <v>1406.8</v>
      </c>
      <c r="F5747" s="42">
        <v>45881.042361111111</v>
      </c>
      <c r="G5747" s="40"/>
      <c r="H5747" s="40"/>
    </row>
    <row r="5748" spans="1:8" x14ac:dyDescent="0.25">
      <c r="A5748" s="46" t="str">
        <f t="shared" si="180"/>
        <v>50437-1225040137SELFBOOKING</v>
      </c>
      <c r="B5748" s="41" t="s">
        <v>15156</v>
      </c>
      <c r="C5748" s="41" t="s">
        <v>12603</v>
      </c>
      <c r="D5748" s="41" t="s">
        <v>12604</v>
      </c>
      <c r="E5748" s="54">
        <v>1130.03</v>
      </c>
      <c r="F5748" s="42">
        <v>45881.042361111111</v>
      </c>
      <c r="G5748" s="40"/>
      <c r="H5748" s="40"/>
    </row>
    <row r="5749" spans="1:8" x14ac:dyDescent="0.25">
      <c r="A5749" s="46" t="str">
        <f t="shared" si="180"/>
        <v>2025256409591453000104</v>
      </c>
      <c r="B5749" s="41" t="s">
        <v>15157</v>
      </c>
      <c r="C5749" s="41" t="s">
        <v>87</v>
      </c>
      <c r="D5749" s="41" t="s">
        <v>4915</v>
      </c>
      <c r="E5749" s="54">
        <v>8059.43</v>
      </c>
      <c r="F5749" s="42">
        <v>45881.32708333333</v>
      </c>
      <c r="G5749" s="40"/>
      <c r="H5749" s="40"/>
    </row>
    <row r="5750" spans="1:8" x14ac:dyDescent="0.25">
      <c r="A5750" s="46" t="str">
        <f t="shared" si="180"/>
        <v>0000018230250638000222</v>
      </c>
      <c r="B5750" s="41" t="s">
        <v>11050</v>
      </c>
      <c r="C5750" s="41" t="s">
        <v>2934</v>
      </c>
      <c r="D5750" s="41" t="s">
        <v>5457</v>
      </c>
      <c r="E5750" s="54">
        <v>10665</v>
      </c>
      <c r="F5750" s="42">
        <v>45881.329861111109</v>
      </c>
      <c r="G5750" s="40"/>
      <c r="H5750" s="40"/>
    </row>
    <row r="5751" spans="1:8" x14ac:dyDescent="0.25">
      <c r="A5751" s="46" t="str">
        <f t="shared" si="180"/>
        <v>0005584457623555000107</v>
      </c>
      <c r="B5751" s="41" t="s">
        <v>15158</v>
      </c>
      <c r="C5751" s="41" t="s">
        <v>68</v>
      </c>
      <c r="D5751" s="41" t="s">
        <v>7233</v>
      </c>
      <c r="E5751" s="54">
        <v>90000</v>
      </c>
      <c r="F5751" s="42">
        <v>45881.351388888892</v>
      </c>
      <c r="G5751" s="40"/>
      <c r="H5751" s="40"/>
    </row>
    <row r="5752" spans="1:8" x14ac:dyDescent="0.25">
      <c r="A5752" s="46" t="str">
        <f t="shared" si="180"/>
        <v>0005299557623555000107</v>
      </c>
      <c r="B5752" s="41" t="s">
        <v>15159</v>
      </c>
      <c r="C5752" s="41" t="s">
        <v>68</v>
      </c>
      <c r="D5752" s="41" t="s">
        <v>7233</v>
      </c>
      <c r="E5752" s="54">
        <v>4240</v>
      </c>
      <c r="F5752" s="42">
        <v>45881.368055555555</v>
      </c>
      <c r="G5752" s="40"/>
      <c r="H5752" s="40"/>
    </row>
    <row r="5753" spans="1:8" x14ac:dyDescent="0.25">
      <c r="A5753" s="46" t="str">
        <f t="shared" si="180"/>
        <v>0000002959667163000175</v>
      </c>
      <c r="B5753" s="41" t="s">
        <v>10972</v>
      </c>
      <c r="C5753" s="41" t="s">
        <v>14315</v>
      </c>
      <c r="D5753" s="41" t="s">
        <v>14316</v>
      </c>
      <c r="E5753" s="54">
        <v>2810</v>
      </c>
      <c r="F5753" s="42">
        <v>45881.368750000001</v>
      </c>
      <c r="G5753" s="40"/>
      <c r="H5753" s="40"/>
    </row>
    <row r="5754" spans="1:8" x14ac:dyDescent="0.25">
      <c r="A5754" s="46" t="str">
        <f t="shared" si="180"/>
        <v>0028513660444437000146</v>
      </c>
      <c r="B5754" s="41" t="s">
        <v>15160</v>
      </c>
      <c r="C5754" s="41" t="s">
        <v>65</v>
      </c>
      <c r="D5754" s="41" t="s">
        <v>7036</v>
      </c>
      <c r="E5754" s="54">
        <v>141641.20000000001</v>
      </c>
      <c r="F5754" s="42">
        <v>45881.37777777778</v>
      </c>
      <c r="G5754" s="40"/>
      <c r="H5754" s="40"/>
    </row>
    <row r="5755" spans="1:8" x14ac:dyDescent="0.25">
      <c r="A5755" s="46" t="str">
        <f t="shared" si="180"/>
        <v>0010867636997283000135</v>
      </c>
      <c r="B5755" s="41" t="s">
        <v>15161</v>
      </c>
      <c r="C5755" s="41" t="s">
        <v>3812</v>
      </c>
      <c r="D5755" s="41" t="s">
        <v>3813</v>
      </c>
      <c r="E5755" s="54">
        <v>1468.53</v>
      </c>
      <c r="F5755" s="42">
        <v>45881.572222222225</v>
      </c>
      <c r="G5755" s="40"/>
      <c r="H5755" s="40"/>
    </row>
    <row r="5756" spans="1:8" x14ac:dyDescent="0.25">
      <c r="A5756" s="46" t="str">
        <f t="shared" si="180"/>
        <v>0001391277768943000193</v>
      </c>
      <c r="B5756" s="41" t="s">
        <v>15162</v>
      </c>
      <c r="C5756" s="41" t="s">
        <v>6208</v>
      </c>
      <c r="D5756" s="41" t="s">
        <v>6209</v>
      </c>
      <c r="E5756" s="54">
        <v>1764</v>
      </c>
      <c r="F5756" s="42">
        <v>45881.599999999999</v>
      </c>
      <c r="G5756" s="40"/>
      <c r="H5756" s="40"/>
    </row>
    <row r="5757" spans="1:8" x14ac:dyDescent="0.25">
      <c r="A5757" s="46" t="str">
        <f t="shared" si="180"/>
        <v>0251272977768943000193</v>
      </c>
      <c r="B5757" s="41" t="s">
        <v>15163</v>
      </c>
      <c r="C5757" s="41" t="s">
        <v>6208</v>
      </c>
      <c r="D5757" s="41" t="s">
        <v>6209</v>
      </c>
      <c r="E5757" s="54">
        <v>1800</v>
      </c>
      <c r="F5757" s="42">
        <v>45881.609722222223</v>
      </c>
      <c r="G5757" s="40"/>
      <c r="H5757" s="40"/>
    </row>
    <row r="5758" spans="1:8" x14ac:dyDescent="0.25">
      <c r="A5758" s="46" t="str">
        <f t="shared" si="180"/>
        <v>0000553037103032000122</v>
      </c>
      <c r="B5758" s="41" t="s">
        <v>15164</v>
      </c>
      <c r="C5758" s="41" t="s">
        <v>1326</v>
      </c>
      <c r="D5758" s="41" t="s">
        <v>10421</v>
      </c>
      <c r="E5758" s="54">
        <v>0</v>
      </c>
      <c r="F5758" s="42">
        <v>45881.671527777777</v>
      </c>
      <c r="G5758" s="40"/>
      <c r="H5758" s="40"/>
    </row>
    <row r="5759" spans="1:8" x14ac:dyDescent="0.25">
      <c r="A5759" s="46" t="str">
        <f t="shared" si="180"/>
        <v>00005530R37103032000122</v>
      </c>
      <c r="B5759" s="41" t="s">
        <v>15165</v>
      </c>
      <c r="C5759" s="41" t="s">
        <v>1326</v>
      </c>
      <c r="D5759" s="41" t="s">
        <v>10421</v>
      </c>
      <c r="E5759" s="54">
        <v>549.4</v>
      </c>
      <c r="F5759" s="42">
        <v>45881.682638888888</v>
      </c>
      <c r="G5759" s="40"/>
      <c r="H5759" s="40"/>
    </row>
    <row r="5760" spans="1:8" x14ac:dyDescent="0.25">
      <c r="A5760" s="46" t="str">
        <f t="shared" si="180"/>
        <v>0006640759456277000257</v>
      </c>
      <c r="B5760" s="41" t="s">
        <v>15166</v>
      </c>
      <c r="C5760" s="41" t="s">
        <v>7973</v>
      </c>
      <c r="D5760" s="41" t="s">
        <v>7972</v>
      </c>
      <c r="E5760" s="54">
        <v>0</v>
      </c>
      <c r="F5760" s="42">
        <v>45881.689583333333</v>
      </c>
      <c r="G5760" s="40"/>
      <c r="H5760" s="40"/>
    </row>
    <row r="5761" spans="1:8" x14ac:dyDescent="0.25">
      <c r="A5761" s="46" t="str">
        <f t="shared" si="180"/>
        <v>0786286172381189001001</v>
      </c>
      <c r="B5761" s="41" t="s">
        <v>2942</v>
      </c>
      <c r="C5761" s="41" t="s">
        <v>347</v>
      </c>
      <c r="D5761" s="41" t="s">
        <v>4872</v>
      </c>
      <c r="E5761" s="54">
        <v>47917.72</v>
      </c>
      <c r="F5761" s="42">
        <v>45881.694444444445</v>
      </c>
      <c r="G5761" s="40"/>
      <c r="H5761" s="40"/>
    </row>
    <row r="5762" spans="1:8" x14ac:dyDescent="0.25">
      <c r="A5762" s="46" t="str">
        <f t="shared" si="180"/>
        <v>1613-1325040021SELFBOOKING</v>
      </c>
      <c r="B5762" s="41" t="s">
        <v>15167</v>
      </c>
      <c r="C5762" s="41" t="s">
        <v>12603</v>
      </c>
      <c r="D5762" s="41" t="s">
        <v>12604</v>
      </c>
      <c r="E5762" s="54">
        <v>1102.03</v>
      </c>
      <c r="F5762" s="42">
        <v>45882.041666666664</v>
      </c>
      <c r="G5762" s="40"/>
      <c r="H5762" s="40"/>
    </row>
    <row r="5763" spans="1:8" x14ac:dyDescent="0.25">
      <c r="A5763" s="46" t="str">
        <f t="shared" si="180"/>
        <v>1613-1325040036SELFBOOKING</v>
      </c>
      <c r="B5763" s="41" t="s">
        <v>15168</v>
      </c>
      <c r="C5763" s="41" t="s">
        <v>12603</v>
      </c>
      <c r="D5763" s="41" t="s">
        <v>12604</v>
      </c>
      <c r="E5763" s="54">
        <v>915.06</v>
      </c>
      <c r="F5763" s="42">
        <v>45882.041666666664</v>
      </c>
      <c r="G5763" s="40"/>
      <c r="H5763" s="40"/>
    </row>
    <row r="5764" spans="1:8" x14ac:dyDescent="0.25">
      <c r="A5764" s="46" t="str">
        <f t="shared" si="180"/>
        <v>1613-1325040049SELFBOOKING</v>
      </c>
      <c r="B5764" s="41" t="s">
        <v>15169</v>
      </c>
      <c r="C5764" s="41" t="s">
        <v>12603</v>
      </c>
      <c r="D5764" s="41" t="s">
        <v>12604</v>
      </c>
      <c r="E5764" s="54">
        <v>1445.87</v>
      </c>
      <c r="F5764" s="42">
        <v>45882.041666666664</v>
      </c>
      <c r="G5764" s="40"/>
      <c r="H5764" s="40"/>
    </row>
    <row r="5765" spans="1:8" x14ac:dyDescent="0.25">
      <c r="A5765" s="46" t="str">
        <f t="shared" si="180"/>
        <v>2092-1325040101SELFBOOKING</v>
      </c>
      <c r="B5765" s="41" t="s">
        <v>15170</v>
      </c>
      <c r="C5765" s="41" t="s">
        <v>12603</v>
      </c>
      <c r="D5765" s="41" t="s">
        <v>12604</v>
      </c>
      <c r="E5765" s="54">
        <v>915.06</v>
      </c>
      <c r="F5765" s="42">
        <v>45882.042361111111</v>
      </c>
      <c r="G5765" s="40"/>
      <c r="H5765" s="40"/>
    </row>
    <row r="5766" spans="1:8" x14ac:dyDescent="0.25">
      <c r="A5766" s="46" t="str">
        <f t="shared" si="180"/>
        <v>2092-1325040112SELFBOOKING</v>
      </c>
      <c r="B5766" s="41" t="s">
        <v>15171</v>
      </c>
      <c r="C5766" s="41" t="s">
        <v>12603</v>
      </c>
      <c r="D5766" s="41" t="s">
        <v>12604</v>
      </c>
      <c r="E5766" s="54">
        <v>1718.41</v>
      </c>
      <c r="F5766" s="42">
        <v>45882.042361111111</v>
      </c>
      <c r="G5766" s="40"/>
      <c r="H5766" s="40"/>
    </row>
    <row r="5767" spans="1:8" x14ac:dyDescent="0.25">
      <c r="A5767" s="46" t="str">
        <f t="shared" si="180"/>
        <v>2092-1325040123SELFBOOKING</v>
      </c>
      <c r="B5767" s="41" t="s">
        <v>15172</v>
      </c>
      <c r="C5767" s="41" t="s">
        <v>12603</v>
      </c>
      <c r="D5767" s="41" t="s">
        <v>12604</v>
      </c>
      <c r="E5767" s="54">
        <v>2756.25</v>
      </c>
      <c r="F5767" s="42">
        <v>45882.042361111111</v>
      </c>
      <c r="G5767" s="40"/>
      <c r="H5767" s="40"/>
    </row>
    <row r="5768" spans="1:8" x14ac:dyDescent="0.25">
      <c r="A5768" s="46" t="str">
        <f t="shared" si="180"/>
        <v>1665-1325040134SELFBOOKING</v>
      </c>
      <c r="B5768" s="41" t="s">
        <v>15173</v>
      </c>
      <c r="C5768" s="41" t="s">
        <v>12603</v>
      </c>
      <c r="D5768" s="41" t="s">
        <v>12604</v>
      </c>
      <c r="E5768" s="54">
        <v>3710.78</v>
      </c>
      <c r="F5768" s="42">
        <v>45882.042361111111</v>
      </c>
      <c r="G5768" s="40"/>
      <c r="H5768" s="40"/>
    </row>
    <row r="5769" spans="1:8" x14ac:dyDescent="0.25">
      <c r="A5769" s="46" t="str">
        <f t="shared" si="180"/>
        <v>50438-1325040147SELFBOOKING</v>
      </c>
      <c r="B5769" s="41" t="s">
        <v>15174</v>
      </c>
      <c r="C5769" s="41" t="s">
        <v>12603</v>
      </c>
      <c r="D5769" s="41" t="s">
        <v>12604</v>
      </c>
      <c r="E5769" s="54">
        <v>1139.79</v>
      </c>
      <c r="F5769" s="42">
        <v>45882.042361111111</v>
      </c>
      <c r="G5769" s="40"/>
      <c r="H5769" s="40"/>
    </row>
    <row r="5770" spans="1:8" x14ac:dyDescent="0.25">
      <c r="A5770" s="46" t="str">
        <f t="shared" si="180"/>
        <v>50438-1325040156SELFBOOKING</v>
      </c>
      <c r="B5770" s="41" t="s">
        <v>15175</v>
      </c>
      <c r="C5770" s="41" t="s">
        <v>12603</v>
      </c>
      <c r="D5770" s="41" t="s">
        <v>12604</v>
      </c>
      <c r="E5770" s="54">
        <v>1102.03</v>
      </c>
      <c r="F5770" s="42">
        <v>45882.042361111111</v>
      </c>
      <c r="G5770" s="40"/>
      <c r="H5770" s="40"/>
    </row>
    <row r="5771" spans="1:8" x14ac:dyDescent="0.25">
      <c r="A5771" s="46" t="str">
        <f t="shared" si="180"/>
        <v>50437-1325040205SELFBOOKING</v>
      </c>
      <c r="B5771" s="41" t="s">
        <v>15176</v>
      </c>
      <c r="C5771" s="41" t="s">
        <v>12603</v>
      </c>
      <c r="D5771" s="41" t="s">
        <v>12604</v>
      </c>
      <c r="E5771" s="54">
        <v>1222.46</v>
      </c>
      <c r="F5771" s="42">
        <v>45882.043055555558</v>
      </c>
      <c r="G5771" s="40"/>
      <c r="H5771" s="40"/>
    </row>
    <row r="5772" spans="1:8" x14ac:dyDescent="0.25">
      <c r="A5772" s="46" t="str">
        <f t="shared" si="180"/>
        <v>50436-1325040216SELFBOOKING</v>
      </c>
      <c r="B5772" s="41" t="s">
        <v>15177</v>
      </c>
      <c r="C5772" s="41" t="s">
        <v>12603</v>
      </c>
      <c r="D5772" s="41" t="s">
        <v>12604</v>
      </c>
      <c r="E5772" s="54">
        <v>472.4</v>
      </c>
      <c r="F5772" s="42">
        <v>45882.043055555558</v>
      </c>
      <c r="G5772" s="40"/>
      <c r="H5772" s="40"/>
    </row>
    <row r="5773" spans="1:8" x14ac:dyDescent="0.25">
      <c r="A5773" s="46" t="str">
        <f t="shared" si="180"/>
        <v>50437-1325040225SELFBOOKING</v>
      </c>
      <c r="B5773" s="41" t="s">
        <v>15178</v>
      </c>
      <c r="C5773" s="41" t="s">
        <v>12603</v>
      </c>
      <c r="D5773" s="41" t="s">
        <v>12604</v>
      </c>
      <c r="E5773" s="54">
        <v>669.25</v>
      </c>
      <c r="F5773" s="42">
        <v>45882.043055555558</v>
      </c>
      <c r="G5773" s="40"/>
      <c r="H5773" s="40"/>
    </row>
    <row r="5774" spans="1:8" x14ac:dyDescent="0.25">
      <c r="A5774" s="46" t="str">
        <f t="shared" si="180"/>
        <v>50437-1325040233SELFBOOKING</v>
      </c>
      <c r="B5774" s="41" t="s">
        <v>15179</v>
      </c>
      <c r="C5774" s="41" t="s">
        <v>12603</v>
      </c>
      <c r="D5774" s="41" t="s">
        <v>12604</v>
      </c>
      <c r="E5774" s="54">
        <v>1819.41</v>
      </c>
      <c r="F5774" s="42">
        <v>45882.043055555558</v>
      </c>
      <c r="G5774" s="40"/>
      <c r="H5774" s="40"/>
    </row>
    <row r="5775" spans="1:8" x14ac:dyDescent="0.25">
      <c r="A5775" s="46" t="str">
        <f t="shared" si="180"/>
        <v>50437-1325040245SELFBOOKING</v>
      </c>
      <c r="B5775" s="41" t="s">
        <v>15180</v>
      </c>
      <c r="C5775" s="41" t="s">
        <v>12603</v>
      </c>
      <c r="D5775" s="41" t="s">
        <v>12604</v>
      </c>
      <c r="E5775" s="54">
        <v>2636.62</v>
      </c>
      <c r="F5775" s="42">
        <v>45882.043055555558</v>
      </c>
      <c r="G5775" s="40"/>
      <c r="H5775" s="40"/>
    </row>
    <row r="5776" spans="1:8" x14ac:dyDescent="0.25">
      <c r="A5776" s="46" t="str">
        <f t="shared" si="180"/>
        <v>0000003348439776000139</v>
      </c>
      <c r="B5776" s="41" t="s">
        <v>501</v>
      </c>
      <c r="C5776" s="41" t="s">
        <v>15181</v>
      </c>
      <c r="D5776" s="41" t="s">
        <v>15182</v>
      </c>
      <c r="E5776" s="54">
        <v>800</v>
      </c>
      <c r="F5776" s="42">
        <v>45882.404861111114</v>
      </c>
      <c r="G5776" s="40"/>
      <c r="H5776" s="40"/>
    </row>
    <row r="5777" spans="1:8" x14ac:dyDescent="0.25">
      <c r="A5777" s="46" t="str">
        <f t="shared" si="180"/>
        <v>0000226133927122000187</v>
      </c>
      <c r="B5777" s="41" t="s">
        <v>15183</v>
      </c>
      <c r="C5777" s="41" t="s">
        <v>15184</v>
      </c>
      <c r="D5777" s="41" t="s">
        <v>15185</v>
      </c>
      <c r="E5777" s="54">
        <v>2615</v>
      </c>
      <c r="F5777" s="42">
        <v>45882.461111111108</v>
      </c>
      <c r="G5777" s="40"/>
      <c r="H5777" s="40"/>
    </row>
    <row r="5778" spans="1:8" x14ac:dyDescent="0.25">
      <c r="A5778" s="46" t="str">
        <f t="shared" si="180"/>
        <v>TKPQYOAJ-0001FIGMA INC</v>
      </c>
      <c r="B5778" s="41" t="s">
        <v>15186</v>
      </c>
      <c r="C5778" s="41" t="s">
        <v>15187</v>
      </c>
      <c r="D5778" s="41" t="s">
        <v>15187</v>
      </c>
      <c r="E5778" s="54">
        <v>0</v>
      </c>
      <c r="F5778" s="42">
        <v>45882.467361111114</v>
      </c>
      <c r="G5778" s="40"/>
      <c r="H5778" s="40"/>
    </row>
    <row r="5779" spans="1:8" x14ac:dyDescent="0.25">
      <c r="A5779" s="46" t="str">
        <f t="shared" si="180"/>
        <v>1-8PG2M26IEEE OPERATIONS</v>
      </c>
      <c r="B5779" s="41" t="s">
        <v>15188</v>
      </c>
      <c r="C5779" s="41" t="s">
        <v>13213</v>
      </c>
      <c r="D5779" s="41" t="s">
        <v>6277</v>
      </c>
      <c r="E5779" s="54">
        <v>0</v>
      </c>
      <c r="F5779" s="42">
        <v>45882.473611111112</v>
      </c>
      <c r="G5779" s="40"/>
      <c r="H5779" s="40"/>
    </row>
    <row r="5780" spans="1:8" x14ac:dyDescent="0.25">
      <c r="A5780" s="46" t="str">
        <f t="shared" si="180"/>
        <v>1-8PG2M26 RIEEE OPERATIONS</v>
      </c>
      <c r="B5780" s="41" t="s">
        <v>15189</v>
      </c>
      <c r="C5780" s="41" t="s">
        <v>13213</v>
      </c>
      <c r="D5780" s="41" t="s">
        <v>6277</v>
      </c>
      <c r="E5780" s="54">
        <v>70</v>
      </c>
      <c r="F5780" s="42">
        <v>45882.490277777775</v>
      </c>
      <c r="G5780" s="40"/>
      <c r="H5780" s="40"/>
    </row>
    <row r="5781" spans="1:8" x14ac:dyDescent="0.25">
      <c r="A5781" s="46" t="str">
        <f t="shared" si="180"/>
        <v>TKPQYOAJ-0001 RFIGMA INC</v>
      </c>
      <c r="B5781" s="41" t="s">
        <v>15190</v>
      </c>
      <c r="C5781" s="41" t="s">
        <v>15187</v>
      </c>
      <c r="D5781" s="41" t="s">
        <v>15187</v>
      </c>
      <c r="E5781" s="54">
        <v>576</v>
      </c>
      <c r="F5781" s="42">
        <v>45882.496527777781</v>
      </c>
      <c r="G5781" s="40"/>
      <c r="H5781" s="40"/>
    </row>
    <row r="5782" spans="1:8" x14ac:dyDescent="0.25">
      <c r="A5782" s="46" t="str">
        <f t="shared" si="180"/>
        <v>0576404669034668000156</v>
      </c>
      <c r="B5782" s="41" t="s">
        <v>15191</v>
      </c>
      <c r="C5782" s="41" t="s">
        <v>126</v>
      </c>
      <c r="D5782" s="41" t="s">
        <v>11034</v>
      </c>
      <c r="E5782" s="54">
        <v>5674.04</v>
      </c>
      <c r="F5782" s="42">
        <v>45882.594444444447</v>
      </c>
      <c r="G5782" s="40"/>
      <c r="H5782" s="40"/>
    </row>
    <row r="5783" spans="1:8" x14ac:dyDescent="0.25">
      <c r="A5783" s="46" t="str">
        <f t="shared" si="180"/>
        <v>0891691307760299000121</v>
      </c>
      <c r="B5783" s="41" t="s">
        <v>15192</v>
      </c>
      <c r="C5783" s="41" t="s">
        <v>9200</v>
      </c>
      <c r="D5783" s="41" t="s">
        <v>9201</v>
      </c>
      <c r="E5783" s="54">
        <v>1000</v>
      </c>
      <c r="F5783" s="42">
        <v>45882.6</v>
      </c>
      <c r="G5783" s="40"/>
      <c r="H5783" s="40"/>
    </row>
    <row r="5784" spans="1:8" x14ac:dyDescent="0.25">
      <c r="A5784" s="46" t="str">
        <f t="shared" si="180"/>
        <v>0576404469034668000156</v>
      </c>
      <c r="B5784" s="41" t="s">
        <v>15193</v>
      </c>
      <c r="C5784" s="41" t="s">
        <v>126</v>
      </c>
      <c r="D5784" s="41" t="s">
        <v>11034</v>
      </c>
      <c r="E5784" s="54">
        <v>3055.24</v>
      </c>
      <c r="F5784" s="42">
        <v>45882.605555555558</v>
      </c>
      <c r="G5784" s="40"/>
      <c r="H5784" s="40"/>
    </row>
    <row r="5785" spans="1:8" x14ac:dyDescent="0.25">
      <c r="A5785" s="46" t="str">
        <f t="shared" si="180"/>
        <v>0217489100394726000156</v>
      </c>
      <c r="B5785" s="41" t="s">
        <v>15194</v>
      </c>
      <c r="C5785" s="41" t="s">
        <v>8973</v>
      </c>
      <c r="D5785" s="41" t="s">
        <v>8974</v>
      </c>
      <c r="E5785" s="54">
        <v>148.80000000000001</v>
      </c>
      <c r="F5785" s="42">
        <v>45882.62222222222</v>
      </c>
      <c r="G5785" s="40"/>
      <c r="H5785" s="40"/>
    </row>
    <row r="5786" spans="1:8" x14ac:dyDescent="0.25">
      <c r="A5786" s="46" t="str">
        <f t="shared" si="180"/>
        <v xml:space="preserve">0064912364601925000502  </v>
      </c>
      <c r="B5786" s="41" t="s">
        <v>15195</v>
      </c>
      <c r="C5786" s="41" t="s">
        <v>1695</v>
      </c>
      <c r="D5786" s="41" t="s">
        <v>10411</v>
      </c>
      <c r="E5786" s="54">
        <v>2978.81</v>
      </c>
      <c r="F5786" s="42">
        <v>45882.640277777777</v>
      </c>
      <c r="G5786" s="40"/>
      <c r="H5786" s="40"/>
    </row>
    <row r="5787" spans="1:8" x14ac:dyDescent="0.25">
      <c r="A5787" s="46" t="str">
        <f t="shared" si="180"/>
        <v>0000062340912660000163</v>
      </c>
      <c r="B5787" s="41" t="s">
        <v>15196</v>
      </c>
      <c r="C5787" s="41" t="s">
        <v>2546</v>
      </c>
      <c r="D5787" s="41" t="s">
        <v>3839</v>
      </c>
      <c r="E5787" s="54">
        <v>18572.5</v>
      </c>
      <c r="F5787" s="42">
        <v>45882.645138888889</v>
      </c>
      <c r="G5787" s="40"/>
      <c r="H5787" s="40"/>
    </row>
    <row r="5788" spans="1:8" x14ac:dyDescent="0.25">
      <c r="A5788" s="46" t="str">
        <f t="shared" si="180"/>
        <v>0003037904671431000130</v>
      </c>
      <c r="B5788" s="41" t="s">
        <v>15197</v>
      </c>
      <c r="C5788" s="41" t="s">
        <v>3301</v>
      </c>
      <c r="D5788" s="41" t="s">
        <v>3302</v>
      </c>
      <c r="E5788" s="54">
        <v>43362.96</v>
      </c>
      <c r="F5788" s="42">
        <v>45882.65347222222</v>
      </c>
      <c r="G5788" s="40"/>
      <c r="H5788" s="40"/>
    </row>
    <row r="5789" spans="1:8" x14ac:dyDescent="0.25">
      <c r="A5789" s="46" t="str">
        <f t="shared" si="180"/>
        <v>1507-1425040024SELFBOOKING</v>
      </c>
      <c r="B5789" s="41" t="s">
        <v>15198</v>
      </c>
      <c r="C5789" s="41" t="s">
        <v>12603</v>
      </c>
      <c r="D5789" s="41" t="s">
        <v>12604</v>
      </c>
      <c r="E5789" s="54">
        <v>2444.85</v>
      </c>
      <c r="F5789" s="42">
        <v>45883.041666666664</v>
      </c>
      <c r="G5789" s="40"/>
      <c r="H5789" s="40"/>
    </row>
    <row r="5790" spans="1:8" x14ac:dyDescent="0.25">
      <c r="A5790" s="46" t="str">
        <f t="shared" si="180"/>
        <v>1507-1425040040SELFBOOKING</v>
      </c>
      <c r="B5790" s="41" t="s">
        <v>15199</v>
      </c>
      <c r="C5790" s="41" t="s">
        <v>12603</v>
      </c>
      <c r="D5790" s="41" t="s">
        <v>12604</v>
      </c>
      <c r="E5790" s="54">
        <v>2473.85</v>
      </c>
      <c r="F5790" s="42">
        <v>45883.041666666664</v>
      </c>
      <c r="G5790" s="40"/>
      <c r="H5790" s="40"/>
    </row>
    <row r="5791" spans="1:8" x14ac:dyDescent="0.25">
      <c r="A5791" s="46" t="str">
        <f t="shared" si="180"/>
        <v>02266-1425040052SELFBOOKING</v>
      </c>
      <c r="B5791" s="41" t="s">
        <v>15200</v>
      </c>
      <c r="C5791" s="41" t="s">
        <v>12603</v>
      </c>
      <c r="D5791" s="41" t="s">
        <v>12604</v>
      </c>
      <c r="E5791" s="54">
        <v>1164.3699999999999</v>
      </c>
      <c r="F5791" s="42">
        <v>45883.041666666664</v>
      </c>
      <c r="G5791" s="40"/>
      <c r="H5791" s="40"/>
    </row>
    <row r="5792" spans="1:8" x14ac:dyDescent="0.25">
      <c r="A5792" s="46" t="str">
        <f t="shared" si="180"/>
        <v>02178-1425040103SELFBOOKING</v>
      </c>
      <c r="B5792" s="41" t="s">
        <v>15201</v>
      </c>
      <c r="C5792" s="41" t="s">
        <v>12603</v>
      </c>
      <c r="D5792" s="41" t="s">
        <v>12604</v>
      </c>
      <c r="E5792" s="54">
        <v>472.52</v>
      </c>
      <c r="F5792" s="42">
        <v>45883.042361111111</v>
      </c>
      <c r="G5792" s="40"/>
      <c r="H5792" s="40"/>
    </row>
    <row r="5793" spans="1:8" x14ac:dyDescent="0.25">
      <c r="A5793" s="46" t="str">
        <f t="shared" si="180"/>
        <v>1852-1425040112SELFBOOKING</v>
      </c>
      <c r="B5793" s="41" t="s">
        <v>15202</v>
      </c>
      <c r="C5793" s="41" t="s">
        <v>12603</v>
      </c>
      <c r="D5793" s="41" t="s">
        <v>12604</v>
      </c>
      <c r="E5793" s="54">
        <v>1228.5</v>
      </c>
      <c r="F5793" s="42">
        <v>45883.042361111111</v>
      </c>
      <c r="G5793" s="40"/>
      <c r="H5793" s="40"/>
    </row>
    <row r="5794" spans="1:8" x14ac:dyDescent="0.25">
      <c r="A5794" s="46" t="str">
        <f t="shared" si="180"/>
        <v>348-1425040122SELFBOOKING</v>
      </c>
      <c r="B5794" s="41" t="s">
        <v>15203</v>
      </c>
      <c r="C5794" s="41" t="s">
        <v>12603</v>
      </c>
      <c r="D5794" s="41" t="s">
        <v>12604</v>
      </c>
      <c r="E5794" s="54">
        <v>584.65</v>
      </c>
      <c r="F5794" s="42">
        <v>45883.042361111111</v>
      </c>
      <c r="G5794" s="40"/>
      <c r="H5794" s="40"/>
    </row>
    <row r="5795" spans="1:8" x14ac:dyDescent="0.25">
      <c r="A5795" s="46" t="str">
        <f t="shared" si="180"/>
        <v>2092-1425040142SELFBOOKING</v>
      </c>
      <c r="B5795" s="41" t="s">
        <v>15204</v>
      </c>
      <c r="C5795" s="41" t="s">
        <v>12603</v>
      </c>
      <c r="D5795" s="41" t="s">
        <v>12604</v>
      </c>
      <c r="E5795" s="54">
        <v>1305</v>
      </c>
      <c r="F5795" s="42">
        <v>45883.042361111111</v>
      </c>
      <c r="G5795" s="40"/>
      <c r="H5795" s="40"/>
    </row>
    <row r="5796" spans="1:8" x14ac:dyDescent="0.25">
      <c r="A5796" s="46" t="str">
        <f t="shared" si="180"/>
        <v>50437-1425040215SELFBOOKING</v>
      </c>
      <c r="B5796" s="41" t="s">
        <v>15205</v>
      </c>
      <c r="C5796" s="41" t="s">
        <v>12603</v>
      </c>
      <c r="D5796" s="41" t="s">
        <v>12604</v>
      </c>
      <c r="E5796" s="54">
        <v>649.95000000000005</v>
      </c>
      <c r="F5796" s="42">
        <v>45883.043055555558</v>
      </c>
      <c r="G5796" s="40"/>
      <c r="H5796" s="40"/>
    </row>
    <row r="5797" spans="1:8" x14ac:dyDescent="0.25">
      <c r="A5797" s="46" t="str">
        <f t="shared" ref="A5797:A5860" si="181">B5797&amp;C5797</f>
        <v>50435-1425040236SELFBOOKING</v>
      </c>
      <c r="B5797" s="41" t="s">
        <v>15206</v>
      </c>
      <c r="C5797" s="41" t="s">
        <v>12603</v>
      </c>
      <c r="D5797" s="41" t="s">
        <v>12604</v>
      </c>
      <c r="E5797" s="54">
        <v>582.75</v>
      </c>
      <c r="F5797" s="42">
        <v>45883.043055555558</v>
      </c>
      <c r="G5797" s="40"/>
      <c r="H5797" s="40"/>
    </row>
    <row r="5798" spans="1:8" x14ac:dyDescent="0.25">
      <c r="A5798" s="46" t="str">
        <f t="shared" si="181"/>
        <v>0000005536342395000158</v>
      </c>
      <c r="B5798" s="41" t="s">
        <v>15207</v>
      </c>
      <c r="C5798" s="41" t="s">
        <v>13494</v>
      </c>
      <c r="D5798" s="41" t="s">
        <v>13495</v>
      </c>
      <c r="E5798" s="54">
        <v>805</v>
      </c>
      <c r="F5798" s="42">
        <v>45883.399305555555</v>
      </c>
      <c r="G5798" s="40"/>
      <c r="H5798" s="40"/>
    </row>
    <row r="5799" spans="1:8" x14ac:dyDescent="0.25">
      <c r="A5799" s="46" t="str">
        <f t="shared" si="181"/>
        <v>0003038304671431000130</v>
      </c>
      <c r="B5799" s="41" t="s">
        <v>15208</v>
      </c>
      <c r="C5799" s="41" t="s">
        <v>3301</v>
      </c>
      <c r="D5799" s="41" t="s">
        <v>3302</v>
      </c>
      <c r="E5799" s="54">
        <v>43362.96</v>
      </c>
      <c r="F5799" s="42">
        <v>45883.436111111114</v>
      </c>
      <c r="G5799" s="40"/>
      <c r="H5799" s="40"/>
    </row>
    <row r="5800" spans="1:8" x14ac:dyDescent="0.25">
      <c r="A5800" s="46" t="str">
        <f t="shared" si="181"/>
        <v>0009812510817634000195</v>
      </c>
      <c r="B5800" s="41" t="s">
        <v>15209</v>
      </c>
      <c r="C5800" s="41" t="s">
        <v>805</v>
      </c>
      <c r="D5800" s="41" t="s">
        <v>9566</v>
      </c>
      <c r="E5800" s="54">
        <v>3600</v>
      </c>
      <c r="F5800" s="42">
        <v>45883.450694444444</v>
      </c>
      <c r="G5800" s="40"/>
      <c r="H5800" s="40"/>
    </row>
    <row r="5801" spans="1:8" x14ac:dyDescent="0.25">
      <c r="A5801" s="46" t="str">
        <f t="shared" si="181"/>
        <v>DESP#000059255983</v>
      </c>
      <c r="B5801" s="41" t="s">
        <v>15210</v>
      </c>
      <c r="C5801" s="41"/>
      <c r="D5801" s="41" t="s">
        <v>12432</v>
      </c>
      <c r="E5801" s="54">
        <v>486.76</v>
      </c>
      <c r="F5801" s="42">
        <v>45883.469444444447</v>
      </c>
      <c r="G5801" s="40"/>
      <c r="H5801" s="40"/>
    </row>
    <row r="5802" spans="1:8" x14ac:dyDescent="0.25">
      <c r="A5802" s="46" t="str">
        <f t="shared" si="181"/>
        <v>DESP#000059256881</v>
      </c>
      <c r="B5802" s="41" t="s">
        <v>15211</v>
      </c>
      <c r="C5802" s="41"/>
      <c r="D5802" s="41" t="s">
        <v>12050</v>
      </c>
      <c r="E5802" s="54">
        <v>281.69</v>
      </c>
      <c r="F5802" s="42">
        <v>45883.469444444447</v>
      </c>
      <c r="G5802" s="40"/>
      <c r="H5802" s="40"/>
    </row>
    <row r="5803" spans="1:8" x14ac:dyDescent="0.25">
      <c r="A5803" s="46" t="str">
        <f t="shared" si="181"/>
        <v>DESP#000059302653</v>
      </c>
      <c r="B5803" s="41" t="s">
        <v>15212</v>
      </c>
      <c r="C5803" s="41"/>
      <c r="D5803" s="41" t="s">
        <v>13974</v>
      </c>
      <c r="E5803" s="54">
        <v>1165</v>
      </c>
      <c r="F5803" s="42">
        <v>45883.469444444447</v>
      </c>
      <c r="G5803" s="40"/>
      <c r="H5803" s="40"/>
    </row>
    <row r="5804" spans="1:8" x14ac:dyDescent="0.25">
      <c r="A5804" s="46" t="str">
        <f t="shared" si="181"/>
        <v>DESP#000059330380</v>
      </c>
      <c r="B5804" s="41" t="s">
        <v>15213</v>
      </c>
      <c r="C5804" s="41"/>
      <c r="D5804" s="41" t="s">
        <v>14321</v>
      </c>
      <c r="E5804" s="54">
        <v>289.47000000000003</v>
      </c>
      <c r="F5804" s="42">
        <v>45883.469444444447</v>
      </c>
      <c r="G5804" s="40"/>
      <c r="H5804" s="40"/>
    </row>
    <row r="5805" spans="1:8" x14ac:dyDescent="0.25">
      <c r="A5805" s="46" t="str">
        <f t="shared" si="181"/>
        <v>DESP#000059330411</v>
      </c>
      <c r="B5805" s="41" t="s">
        <v>15214</v>
      </c>
      <c r="C5805" s="41"/>
      <c r="D5805" s="41" t="s">
        <v>13471</v>
      </c>
      <c r="E5805" s="54">
        <v>179.19</v>
      </c>
      <c r="F5805" s="42">
        <v>45883.469444444447</v>
      </c>
      <c r="G5805" s="40"/>
      <c r="H5805" s="40"/>
    </row>
    <row r="5806" spans="1:8" x14ac:dyDescent="0.25">
      <c r="A5806" s="46" t="str">
        <f t="shared" si="181"/>
        <v>DESP#000059330560</v>
      </c>
      <c r="B5806" s="41" t="s">
        <v>15215</v>
      </c>
      <c r="C5806" s="41"/>
      <c r="D5806" s="41" t="s">
        <v>11887</v>
      </c>
      <c r="E5806" s="54">
        <v>2134.44</v>
      </c>
      <c r="F5806" s="42">
        <v>45883.469444444447</v>
      </c>
      <c r="G5806" s="40"/>
      <c r="H5806" s="40"/>
    </row>
    <row r="5807" spans="1:8" x14ac:dyDescent="0.25">
      <c r="A5807" s="46" t="str">
        <f t="shared" si="181"/>
        <v>DESP#000059330585</v>
      </c>
      <c r="B5807" s="41" t="s">
        <v>15216</v>
      </c>
      <c r="C5807" s="41"/>
      <c r="D5807" s="41" t="s">
        <v>12062</v>
      </c>
      <c r="E5807" s="54">
        <v>210.3</v>
      </c>
      <c r="F5807" s="42">
        <v>45883.469444444447</v>
      </c>
      <c r="G5807" s="40"/>
      <c r="H5807" s="40"/>
    </row>
    <row r="5808" spans="1:8" x14ac:dyDescent="0.25">
      <c r="A5808" s="46" t="str">
        <f t="shared" si="181"/>
        <v>DESP#000059330634</v>
      </c>
      <c r="B5808" s="41" t="s">
        <v>15217</v>
      </c>
      <c r="C5808" s="41"/>
      <c r="D5808" s="41" t="s">
        <v>14606</v>
      </c>
      <c r="E5808" s="54">
        <v>139.11000000000001</v>
      </c>
      <c r="F5808" s="42">
        <v>45883.469444444447</v>
      </c>
      <c r="G5808" s="40"/>
      <c r="H5808" s="40"/>
    </row>
    <row r="5809" spans="1:8" x14ac:dyDescent="0.25">
      <c r="A5809" s="46" t="str">
        <f t="shared" si="181"/>
        <v>DESP#000059330695</v>
      </c>
      <c r="B5809" s="41" t="s">
        <v>15218</v>
      </c>
      <c r="C5809" s="41"/>
      <c r="D5809" s="41" t="s">
        <v>14673</v>
      </c>
      <c r="E5809" s="54">
        <v>235.7</v>
      </c>
      <c r="F5809" s="42">
        <v>45883.469444444447</v>
      </c>
      <c r="G5809" s="40"/>
      <c r="H5809" s="40"/>
    </row>
    <row r="5810" spans="1:8" x14ac:dyDescent="0.25">
      <c r="A5810" s="46" t="str">
        <f t="shared" si="181"/>
        <v>DESP#000059347477</v>
      </c>
      <c r="B5810" s="41" t="s">
        <v>15219</v>
      </c>
      <c r="C5810" s="41"/>
      <c r="D5810" s="41" t="s">
        <v>14618</v>
      </c>
      <c r="E5810" s="54">
        <v>163.24</v>
      </c>
      <c r="F5810" s="42">
        <v>45883.469444444447</v>
      </c>
      <c r="G5810" s="40"/>
      <c r="H5810" s="40"/>
    </row>
    <row r="5811" spans="1:8" x14ac:dyDescent="0.25">
      <c r="A5811" s="46" t="str">
        <f t="shared" si="181"/>
        <v>DESP#000059353693</v>
      </c>
      <c r="B5811" s="41" t="s">
        <v>15220</v>
      </c>
      <c r="C5811" s="41"/>
      <c r="D5811" s="41" t="s">
        <v>14101</v>
      </c>
      <c r="E5811" s="54">
        <v>518.16</v>
      </c>
      <c r="F5811" s="42">
        <v>45883.469444444447</v>
      </c>
      <c r="G5811" s="40"/>
      <c r="H5811" s="40"/>
    </row>
    <row r="5812" spans="1:8" x14ac:dyDescent="0.25">
      <c r="A5812" s="46" t="str">
        <f t="shared" si="181"/>
        <v>DESP#000059353736</v>
      </c>
      <c r="B5812" s="41" t="s">
        <v>15221</v>
      </c>
      <c r="C5812" s="41"/>
      <c r="D5812" s="41" t="s">
        <v>12068</v>
      </c>
      <c r="E5812" s="54">
        <v>516.19000000000005</v>
      </c>
      <c r="F5812" s="42">
        <v>45883.469444444447</v>
      </c>
      <c r="G5812" s="40"/>
      <c r="H5812" s="40"/>
    </row>
    <row r="5813" spans="1:8" x14ac:dyDescent="0.25">
      <c r="A5813" s="46" t="str">
        <f t="shared" si="181"/>
        <v>DESP#000059353774</v>
      </c>
      <c r="B5813" s="41" t="s">
        <v>15222</v>
      </c>
      <c r="C5813" s="41"/>
      <c r="D5813" s="41" t="s">
        <v>12041</v>
      </c>
      <c r="E5813" s="54">
        <v>811.67</v>
      </c>
      <c r="F5813" s="42">
        <v>45883.469444444447</v>
      </c>
      <c r="G5813" s="40"/>
      <c r="H5813" s="40"/>
    </row>
    <row r="5814" spans="1:8" x14ac:dyDescent="0.25">
      <c r="A5814" s="46" t="str">
        <f t="shared" si="181"/>
        <v>DESP#000059372291</v>
      </c>
      <c r="B5814" s="41" t="s">
        <v>15223</v>
      </c>
      <c r="C5814" s="41"/>
      <c r="D5814" s="41" t="s">
        <v>12571</v>
      </c>
      <c r="E5814" s="54">
        <v>235.06</v>
      </c>
      <c r="F5814" s="42">
        <v>45883.469444444447</v>
      </c>
      <c r="G5814" s="40"/>
      <c r="H5814" s="40"/>
    </row>
    <row r="5815" spans="1:8" x14ac:dyDescent="0.25">
      <c r="A5815" s="46" t="str">
        <f t="shared" si="181"/>
        <v>DESP#000059372456</v>
      </c>
      <c r="B5815" s="41" t="s">
        <v>15224</v>
      </c>
      <c r="C5815" s="41"/>
      <c r="D5815" s="41" t="s">
        <v>11945</v>
      </c>
      <c r="E5815" s="54">
        <v>630.16999999999996</v>
      </c>
      <c r="F5815" s="42">
        <v>45883.469444444447</v>
      </c>
      <c r="G5815" s="40"/>
      <c r="H5815" s="40"/>
    </row>
    <row r="5816" spans="1:8" x14ac:dyDescent="0.25">
      <c r="A5816" s="46" t="str">
        <f t="shared" si="181"/>
        <v>DESP#000059372470</v>
      </c>
      <c r="B5816" s="41" t="s">
        <v>15225</v>
      </c>
      <c r="C5816" s="41"/>
      <c r="D5816" s="41" t="s">
        <v>11947</v>
      </c>
      <c r="E5816" s="54">
        <v>1085.3699999999999</v>
      </c>
      <c r="F5816" s="42">
        <v>45883.469444444447</v>
      </c>
      <c r="G5816" s="40"/>
      <c r="H5816" s="40"/>
    </row>
    <row r="5817" spans="1:8" x14ac:dyDescent="0.25">
      <c r="A5817" s="46" t="str">
        <f t="shared" si="181"/>
        <v>DESP#000059372483</v>
      </c>
      <c r="B5817" s="41" t="s">
        <v>15226</v>
      </c>
      <c r="C5817" s="41"/>
      <c r="D5817" s="41" t="s">
        <v>11949</v>
      </c>
      <c r="E5817" s="54">
        <v>58.08</v>
      </c>
      <c r="F5817" s="42">
        <v>45883.469444444447</v>
      </c>
      <c r="G5817" s="40"/>
      <c r="H5817" s="40"/>
    </row>
    <row r="5818" spans="1:8" x14ac:dyDescent="0.25">
      <c r="A5818" s="46" t="str">
        <f t="shared" si="181"/>
        <v>DESP#000059372496</v>
      </c>
      <c r="B5818" s="41" t="s">
        <v>15227</v>
      </c>
      <c r="C5818" s="41"/>
      <c r="D5818" s="41" t="s">
        <v>11951</v>
      </c>
      <c r="E5818" s="54">
        <v>384.66</v>
      </c>
      <c r="F5818" s="42">
        <v>45883.469444444447</v>
      </c>
      <c r="G5818" s="40"/>
      <c r="H5818" s="40"/>
    </row>
    <row r="5819" spans="1:8" x14ac:dyDescent="0.25">
      <c r="A5819" s="46" t="str">
        <f t="shared" si="181"/>
        <v>DESP#000059372528</v>
      </c>
      <c r="B5819" s="41" t="s">
        <v>15228</v>
      </c>
      <c r="C5819" s="41"/>
      <c r="D5819" s="41" t="s">
        <v>11953</v>
      </c>
      <c r="E5819" s="54">
        <v>482.79</v>
      </c>
      <c r="F5819" s="42">
        <v>45883.469444444447</v>
      </c>
      <c r="G5819" s="40"/>
      <c r="H5819" s="40"/>
    </row>
    <row r="5820" spans="1:8" x14ac:dyDescent="0.25">
      <c r="A5820" s="46" t="str">
        <f t="shared" si="181"/>
        <v>DESP#000059372544</v>
      </c>
      <c r="B5820" s="41" t="s">
        <v>15229</v>
      </c>
      <c r="C5820" s="41"/>
      <c r="D5820" s="41" t="s">
        <v>11851</v>
      </c>
      <c r="E5820" s="54">
        <v>1446.07</v>
      </c>
      <c r="F5820" s="42">
        <v>45883.469444444447</v>
      </c>
      <c r="G5820" s="40"/>
      <c r="H5820" s="40"/>
    </row>
    <row r="5821" spans="1:8" x14ac:dyDescent="0.25">
      <c r="A5821" s="46" t="str">
        <f t="shared" si="181"/>
        <v>DESP#000059372562</v>
      </c>
      <c r="B5821" s="41" t="s">
        <v>15230</v>
      </c>
      <c r="C5821" s="41"/>
      <c r="D5821" s="41" t="s">
        <v>11960</v>
      </c>
      <c r="E5821" s="54">
        <v>999.7</v>
      </c>
      <c r="F5821" s="42">
        <v>45883.469444444447</v>
      </c>
      <c r="G5821" s="40"/>
      <c r="H5821" s="40"/>
    </row>
    <row r="5822" spans="1:8" x14ac:dyDescent="0.25">
      <c r="A5822" s="46" t="str">
        <f t="shared" si="181"/>
        <v>DESP#000059372582</v>
      </c>
      <c r="B5822" s="41" t="s">
        <v>15231</v>
      </c>
      <c r="C5822" s="41"/>
      <c r="D5822" s="41" t="s">
        <v>11962</v>
      </c>
      <c r="E5822" s="54">
        <v>884.27</v>
      </c>
      <c r="F5822" s="42">
        <v>45883.469444444447</v>
      </c>
      <c r="G5822" s="40"/>
      <c r="H5822" s="40"/>
    </row>
    <row r="5823" spans="1:8" x14ac:dyDescent="0.25">
      <c r="A5823" s="46" t="str">
        <f t="shared" si="181"/>
        <v>DESP#000059372677</v>
      </c>
      <c r="B5823" s="41" t="s">
        <v>15232</v>
      </c>
      <c r="C5823" s="41"/>
      <c r="D5823" s="41" t="s">
        <v>11964</v>
      </c>
      <c r="E5823" s="54">
        <v>782.02</v>
      </c>
      <c r="F5823" s="42">
        <v>45883.469444444447</v>
      </c>
      <c r="G5823" s="40"/>
      <c r="H5823" s="40"/>
    </row>
    <row r="5824" spans="1:8" x14ac:dyDescent="0.25">
      <c r="A5824" s="46" t="str">
        <f t="shared" si="181"/>
        <v>DESP#000059372714</v>
      </c>
      <c r="B5824" s="41" t="s">
        <v>15233</v>
      </c>
      <c r="C5824" s="41"/>
      <c r="D5824" s="41" t="s">
        <v>11966</v>
      </c>
      <c r="E5824" s="54">
        <v>952.75</v>
      </c>
      <c r="F5824" s="42">
        <v>45883.469444444447</v>
      </c>
      <c r="G5824" s="40"/>
      <c r="H5824" s="40"/>
    </row>
    <row r="5825" spans="1:8" x14ac:dyDescent="0.25">
      <c r="A5825" s="46" t="str">
        <f t="shared" si="181"/>
        <v>DESP#000059372727</v>
      </c>
      <c r="B5825" s="41" t="s">
        <v>15234</v>
      </c>
      <c r="C5825" s="41"/>
      <c r="D5825" s="41" t="s">
        <v>11968</v>
      </c>
      <c r="E5825" s="54">
        <v>737.62</v>
      </c>
      <c r="F5825" s="42">
        <v>45883.469444444447</v>
      </c>
      <c r="G5825" s="40"/>
      <c r="H5825" s="40"/>
    </row>
    <row r="5826" spans="1:8" x14ac:dyDescent="0.25">
      <c r="A5826" s="46" t="str">
        <f t="shared" si="181"/>
        <v>DESP#000059372741</v>
      </c>
      <c r="B5826" s="41" t="s">
        <v>15235</v>
      </c>
      <c r="C5826" s="41"/>
      <c r="D5826" s="41" t="s">
        <v>11970</v>
      </c>
      <c r="E5826" s="54">
        <v>518.36</v>
      </c>
      <c r="F5826" s="42">
        <v>45883.469444444447</v>
      </c>
      <c r="G5826" s="40"/>
      <c r="H5826" s="40"/>
    </row>
    <row r="5827" spans="1:8" x14ac:dyDescent="0.25">
      <c r="A5827" s="46" t="str">
        <f t="shared" si="181"/>
        <v>DESP#000059372749</v>
      </c>
      <c r="B5827" s="41" t="s">
        <v>15236</v>
      </c>
      <c r="C5827" s="41"/>
      <c r="D5827" s="41" t="s">
        <v>11858</v>
      </c>
      <c r="E5827" s="54">
        <v>32.15</v>
      </c>
      <c r="F5827" s="42">
        <v>45883.469444444447</v>
      </c>
      <c r="G5827" s="40"/>
      <c r="H5827" s="40"/>
    </row>
    <row r="5828" spans="1:8" x14ac:dyDescent="0.25">
      <c r="A5828" s="46" t="str">
        <f t="shared" si="181"/>
        <v>DESP#000059372764</v>
      </c>
      <c r="B5828" s="41" t="s">
        <v>15237</v>
      </c>
      <c r="C5828" s="41"/>
      <c r="D5828" s="41" t="s">
        <v>11974</v>
      </c>
      <c r="E5828" s="54">
        <v>1008.9</v>
      </c>
      <c r="F5828" s="42">
        <v>45883.469444444447</v>
      </c>
      <c r="G5828" s="40"/>
      <c r="H5828" s="40"/>
    </row>
    <row r="5829" spans="1:8" x14ac:dyDescent="0.25">
      <c r="A5829" s="46" t="str">
        <f t="shared" si="181"/>
        <v>DESP#000059372794</v>
      </c>
      <c r="B5829" s="41" t="s">
        <v>15238</v>
      </c>
      <c r="C5829" s="41"/>
      <c r="D5829" s="41" t="s">
        <v>11976</v>
      </c>
      <c r="E5829" s="54">
        <v>2013.44</v>
      </c>
      <c r="F5829" s="42">
        <v>45883.469444444447</v>
      </c>
      <c r="G5829" s="40"/>
      <c r="H5829" s="40"/>
    </row>
    <row r="5830" spans="1:8" x14ac:dyDescent="0.25">
      <c r="A5830" s="46" t="str">
        <f t="shared" si="181"/>
        <v>DESP#000059401979</v>
      </c>
      <c r="B5830" s="41" t="s">
        <v>15239</v>
      </c>
      <c r="C5830" s="41"/>
      <c r="D5830" s="41" t="s">
        <v>12093</v>
      </c>
      <c r="E5830" s="54">
        <v>128.21</v>
      </c>
      <c r="F5830" s="42">
        <v>45883.469444444447</v>
      </c>
      <c r="G5830" s="40"/>
      <c r="H5830" s="40"/>
    </row>
    <row r="5831" spans="1:8" x14ac:dyDescent="0.25">
      <c r="A5831" s="46" t="str">
        <f t="shared" si="181"/>
        <v>DESP#000059406599</v>
      </c>
      <c r="B5831" s="41" t="s">
        <v>15240</v>
      </c>
      <c r="C5831" s="41"/>
      <c r="D5831" s="41" t="s">
        <v>11936</v>
      </c>
      <c r="E5831" s="54">
        <v>740.52</v>
      </c>
      <c r="F5831" s="42">
        <v>45883.469444444447</v>
      </c>
      <c r="G5831" s="40"/>
      <c r="H5831" s="40"/>
    </row>
    <row r="5832" spans="1:8" x14ac:dyDescent="0.25">
      <c r="A5832" s="46" t="str">
        <f t="shared" si="181"/>
        <v>DESP#000059406614</v>
      </c>
      <c r="B5832" s="41" t="s">
        <v>15241</v>
      </c>
      <c r="C5832" s="41"/>
      <c r="D5832" s="41" t="s">
        <v>11853</v>
      </c>
      <c r="E5832" s="54">
        <v>792.79</v>
      </c>
      <c r="F5832" s="42">
        <v>45883.469444444447</v>
      </c>
      <c r="G5832" s="40"/>
      <c r="H5832" s="40"/>
    </row>
    <row r="5833" spans="1:8" x14ac:dyDescent="0.25">
      <c r="A5833" s="46" t="str">
        <f t="shared" si="181"/>
        <v>DESP#000059406649</v>
      </c>
      <c r="B5833" s="41" t="s">
        <v>15242</v>
      </c>
      <c r="C5833" s="41"/>
      <c r="D5833" s="41" t="s">
        <v>11939</v>
      </c>
      <c r="E5833" s="54">
        <v>406.56</v>
      </c>
      <c r="F5833" s="42">
        <v>45883.469444444447</v>
      </c>
      <c r="G5833" s="40"/>
      <c r="H5833" s="40"/>
    </row>
    <row r="5834" spans="1:8" x14ac:dyDescent="0.25">
      <c r="A5834" s="46" t="str">
        <f t="shared" si="181"/>
        <v>DESP#000059406662</v>
      </c>
      <c r="B5834" s="41" t="s">
        <v>15243</v>
      </c>
      <c r="C5834" s="41"/>
      <c r="D5834" s="41" t="s">
        <v>11941</v>
      </c>
      <c r="E5834" s="54">
        <v>388.77</v>
      </c>
      <c r="F5834" s="42">
        <v>45883.469444444447</v>
      </c>
      <c r="G5834" s="40"/>
      <c r="H5834" s="40"/>
    </row>
    <row r="5835" spans="1:8" x14ac:dyDescent="0.25">
      <c r="A5835" s="46" t="str">
        <f t="shared" si="181"/>
        <v>DESP#000059443952</v>
      </c>
      <c r="B5835" s="41" t="s">
        <v>15244</v>
      </c>
      <c r="C5835" s="41"/>
      <c r="D5835" s="41" t="s">
        <v>11934</v>
      </c>
      <c r="E5835" s="54">
        <v>38.97</v>
      </c>
      <c r="F5835" s="42">
        <v>45883.469444444447</v>
      </c>
      <c r="G5835" s="40"/>
      <c r="H5835" s="40"/>
    </row>
    <row r="5836" spans="1:8" x14ac:dyDescent="0.25">
      <c r="A5836" s="46" t="str">
        <f t="shared" si="181"/>
        <v>DESP#000059302885</v>
      </c>
      <c r="B5836" s="41" t="s">
        <v>15245</v>
      </c>
      <c r="C5836" s="41"/>
      <c r="D5836" s="41" t="s">
        <v>11665</v>
      </c>
      <c r="E5836" s="54">
        <v>448.96</v>
      </c>
      <c r="F5836" s="42">
        <v>45883.476388888892</v>
      </c>
      <c r="G5836" s="40"/>
      <c r="H5836" s="40"/>
    </row>
    <row r="5837" spans="1:8" x14ac:dyDescent="0.25">
      <c r="A5837" s="46" t="str">
        <f t="shared" si="181"/>
        <v>DESP#000059372105</v>
      </c>
      <c r="B5837" s="41" t="s">
        <v>15246</v>
      </c>
      <c r="C5837" s="41"/>
      <c r="D5837" s="41" t="s">
        <v>14677</v>
      </c>
      <c r="E5837" s="54">
        <v>384.45</v>
      </c>
      <c r="F5837" s="42">
        <v>45883.476388888892</v>
      </c>
      <c r="G5837" s="40"/>
      <c r="H5837" s="40"/>
    </row>
    <row r="5838" spans="1:8" x14ac:dyDescent="0.25">
      <c r="A5838" s="46" t="str">
        <f t="shared" si="181"/>
        <v>DESP#000059444207</v>
      </c>
      <c r="B5838" s="41" t="s">
        <v>15247</v>
      </c>
      <c r="C5838" s="41"/>
      <c r="D5838" s="41" t="s">
        <v>13994</v>
      </c>
      <c r="E5838" s="54">
        <v>219.2</v>
      </c>
      <c r="F5838" s="42">
        <v>45883.476388888892</v>
      </c>
      <c r="G5838" s="40"/>
      <c r="H5838" s="40"/>
    </row>
    <row r="5839" spans="1:8" x14ac:dyDescent="0.25">
      <c r="A5839" s="46" t="str">
        <f t="shared" si="181"/>
        <v>0000127007751071000175</v>
      </c>
      <c r="B5839" s="41" t="s">
        <v>15248</v>
      </c>
      <c r="C5839" s="41" t="s">
        <v>129</v>
      </c>
      <c r="D5839" s="41" t="s">
        <v>9529</v>
      </c>
      <c r="E5839" s="54">
        <v>700</v>
      </c>
      <c r="F5839" s="42">
        <v>45883.479861111111</v>
      </c>
      <c r="G5839" s="40"/>
      <c r="H5839" s="40"/>
    </row>
    <row r="5840" spans="1:8" x14ac:dyDescent="0.25">
      <c r="A5840" s="46" t="str">
        <f t="shared" si="181"/>
        <v>ADTO#000058763392</v>
      </c>
      <c r="B5840" s="41" t="s">
        <v>15249</v>
      </c>
      <c r="C5840" s="41"/>
      <c r="D5840" s="41" t="s">
        <v>12267</v>
      </c>
      <c r="E5840" s="54">
        <v>740</v>
      </c>
      <c r="F5840" s="42">
        <v>45883.49722222222</v>
      </c>
      <c r="G5840" s="40"/>
      <c r="H5840" s="40"/>
    </row>
    <row r="5841" spans="1:8" x14ac:dyDescent="0.25">
      <c r="A5841" s="46" t="str">
        <f t="shared" si="181"/>
        <v>ADTO#000058763595</v>
      </c>
      <c r="B5841" s="41" t="s">
        <v>15250</v>
      </c>
      <c r="C5841" s="41"/>
      <c r="D5841" s="41" t="s">
        <v>15251</v>
      </c>
      <c r="E5841" s="54">
        <v>740</v>
      </c>
      <c r="F5841" s="42">
        <v>45883.49722222222</v>
      </c>
      <c r="G5841" s="40"/>
      <c r="H5841" s="40"/>
    </row>
    <row r="5842" spans="1:8" x14ac:dyDescent="0.25">
      <c r="A5842" s="46" t="str">
        <f t="shared" si="181"/>
        <v>ADTO#000058815730</v>
      </c>
      <c r="B5842" s="41" t="s">
        <v>15252</v>
      </c>
      <c r="C5842" s="41"/>
      <c r="D5842" s="41" t="s">
        <v>12131</v>
      </c>
      <c r="E5842" s="54">
        <v>370</v>
      </c>
      <c r="F5842" s="42">
        <v>45883.49722222222</v>
      </c>
      <c r="G5842" s="40"/>
      <c r="H5842" s="40"/>
    </row>
    <row r="5843" spans="1:8" x14ac:dyDescent="0.25">
      <c r="A5843" s="46" t="str">
        <f t="shared" si="181"/>
        <v>ADTO#000058856444</v>
      </c>
      <c r="B5843" s="41" t="s">
        <v>15253</v>
      </c>
      <c r="C5843" s="41"/>
      <c r="D5843" s="41" t="s">
        <v>15254</v>
      </c>
      <c r="E5843" s="54">
        <v>555</v>
      </c>
      <c r="F5843" s="42">
        <v>45883.49722222222</v>
      </c>
      <c r="G5843" s="40"/>
      <c r="H5843" s="40"/>
    </row>
    <row r="5844" spans="1:8" x14ac:dyDescent="0.25">
      <c r="A5844" s="46" t="str">
        <f t="shared" si="181"/>
        <v>ADTO#000059170384</v>
      </c>
      <c r="B5844" s="41" t="s">
        <v>15255</v>
      </c>
      <c r="C5844" s="41"/>
      <c r="D5844" s="41" t="s">
        <v>15256</v>
      </c>
      <c r="E5844" s="54">
        <v>555</v>
      </c>
      <c r="F5844" s="42">
        <v>45883.49722222222</v>
      </c>
      <c r="G5844" s="40"/>
      <c r="H5844" s="40"/>
    </row>
    <row r="5845" spans="1:8" x14ac:dyDescent="0.25">
      <c r="A5845" s="46" t="str">
        <f t="shared" si="181"/>
        <v>ADTO#000059314423</v>
      </c>
      <c r="B5845" s="41" t="s">
        <v>15257</v>
      </c>
      <c r="C5845" s="41"/>
      <c r="D5845" s="41" t="s">
        <v>9063</v>
      </c>
      <c r="E5845" s="54">
        <v>370</v>
      </c>
      <c r="F5845" s="42">
        <v>45883.49722222222</v>
      </c>
      <c r="G5845" s="40"/>
      <c r="H5845" s="40"/>
    </row>
    <row r="5846" spans="1:8" x14ac:dyDescent="0.25">
      <c r="A5846" s="46" t="str">
        <f t="shared" si="181"/>
        <v>0002573626409092000151</v>
      </c>
      <c r="B5846" s="41" t="s">
        <v>15258</v>
      </c>
      <c r="C5846" s="41" t="s">
        <v>112</v>
      </c>
      <c r="D5846" s="41" t="s">
        <v>9309</v>
      </c>
      <c r="E5846" s="54">
        <v>648.76</v>
      </c>
      <c r="F5846" s="42">
        <v>45883.501388888886</v>
      </c>
      <c r="G5846" s="40"/>
      <c r="H5846" s="40"/>
    </row>
    <row r="5847" spans="1:8" x14ac:dyDescent="0.25">
      <c r="A5847" s="46" t="str">
        <f t="shared" si="181"/>
        <v>0005612461366936000125</v>
      </c>
      <c r="B5847" s="41" t="s">
        <v>15259</v>
      </c>
      <c r="C5847" s="41" t="s">
        <v>2198</v>
      </c>
      <c r="D5847" s="41" t="s">
        <v>5381</v>
      </c>
      <c r="E5847" s="54">
        <v>25000</v>
      </c>
      <c r="F5847" s="42">
        <v>45883.511805555558</v>
      </c>
      <c r="G5847" s="40"/>
      <c r="H5847" s="40"/>
    </row>
    <row r="5848" spans="1:8" x14ac:dyDescent="0.25">
      <c r="A5848" s="46" t="str">
        <f t="shared" si="181"/>
        <v>0000463101933257000169</v>
      </c>
      <c r="B5848" s="41" t="s">
        <v>15260</v>
      </c>
      <c r="C5848" s="41" t="s">
        <v>95</v>
      </c>
      <c r="D5848" s="41" t="s">
        <v>5846</v>
      </c>
      <c r="E5848" s="54">
        <v>6450</v>
      </c>
      <c r="F5848" s="42">
        <v>45883.521527777775</v>
      </c>
      <c r="G5848" s="40"/>
      <c r="H5848" s="40"/>
    </row>
    <row r="5849" spans="1:8" x14ac:dyDescent="0.25">
      <c r="A5849" s="46" t="str">
        <f t="shared" si="181"/>
        <v>0000015135459232000197</v>
      </c>
      <c r="B5849" s="41" t="s">
        <v>2356</v>
      </c>
      <c r="C5849" s="41" t="s">
        <v>10458</v>
      </c>
      <c r="D5849" s="41" t="s">
        <v>10459</v>
      </c>
      <c r="E5849" s="54">
        <v>33950</v>
      </c>
      <c r="F5849" s="42">
        <v>45883.551388888889</v>
      </c>
      <c r="G5849" s="40"/>
      <c r="H5849" s="40"/>
    </row>
    <row r="5850" spans="1:8" x14ac:dyDescent="0.25">
      <c r="A5850" s="46" t="str">
        <f t="shared" si="181"/>
        <v>0000062440912660000163</v>
      </c>
      <c r="B5850" s="41" t="s">
        <v>15261</v>
      </c>
      <c r="C5850" s="41" t="s">
        <v>2546</v>
      </c>
      <c r="D5850" s="41" t="s">
        <v>3839</v>
      </c>
      <c r="E5850" s="54">
        <v>7370.29</v>
      </c>
      <c r="F5850" s="42">
        <v>45883.552777777775</v>
      </c>
      <c r="G5850" s="40"/>
      <c r="H5850" s="40"/>
    </row>
    <row r="5851" spans="1:8" x14ac:dyDescent="0.25">
      <c r="A5851" s="46" t="str">
        <f t="shared" si="181"/>
        <v>0099936613501187000159</v>
      </c>
      <c r="B5851" s="41" t="s">
        <v>15262</v>
      </c>
      <c r="C5851" s="41" t="s">
        <v>4231</v>
      </c>
      <c r="D5851" s="41" t="s">
        <v>4232</v>
      </c>
      <c r="E5851" s="54">
        <v>4590</v>
      </c>
      <c r="F5851" s="42">
        <v>45883.569444444445</v>
      </c>
      <c r="G5851" s="40"/>
      <c r="H5851" s="40"/>
    </row>
    <row r="5852" spans="1:8" x14ac:dyDescent="0.25">
      <c r="A5852" s="46" t="str">
        <f t="shared" si="181"/>
        <v>0022977033220641000100</v>
      </c>
      <c r="B5852" s="41" t="s">
        <v>15263</v>
      </c>
      <c r="C5852" s="41" t="s">
        <v>3125</v>
      </c>
      <c r="D5852" s="41" t="s">
        <v>3126</v>
      </c>
      <c r="E5852" s="54">
        <v>6385.6</v>
      </c>
      <c r="F5852" s="42">
        <v>45883.619444444441</v>
      </c>
      <c r="G5852" s="40"/>
      <c r="H5852" s="40"/>
    </row>
    <row r="5853" spans="1:8" x14ac:dyDescent="0.25">
      <c r="A5853" s="46" t="str">
        <f t="shared" si="181"/>
        <v>0000015336444673000188</v>
      </c>
      <c r="B5853" s="41" t="s">
        <v>15264</v>
      </c>
      <c r="C5853" s="41" t="s">
        <v>10460</v>
      </c>
      <c r="D5853" s="41" t="s">
        <v>10461</v>
      </c>
      <c r="E5853" s="54">
        <v>1663.2</v>
      </c>
      <c r="F5853" s="42">
        <v>45883.649305555555</v>
      </c>
      <c r="G5853" s="40"/>
      <c r="H5853" s="40"/>
    </row>
    <row r="5854" spans="1:8" x14ac:dyDescent="0.25">
      <c r="A5854" s="46" t="str">
        <f t="shared" si="181"/>
        <v>1404688025012398000107</v>
      </c>
      <c r="B5854" s="41" t="s">
        <v>15265</v>
      </c>
      <c r="C5854" s="41" t="s">
        <v>90</v>
      </c>
      <c r="D5854" s="41" t="s">
        <v>6012</v>
      </c>
      <c r="E5854" s="54">
        <v>119.35</v>
      </c>
      <c r="F5854" s="42">
        <v>45883.663888888892</v>
      </c>
      <c r="G5854" s="40"/>
      <c r="H5854" s="40"/>
    </row>
    <row r="5855" spans="1:8" x14ac:dyDescent="0.25">
      <c r="A5855" s="46" t="str">
        <f t="shared" si="181"/>
        <v>0000788718438140000101</v>
      </c>
      <c r="B5855" s="41" t="s">
        <v>15266</v>
      </c>
      <c r="C5855" s="41" t="s">
        <v>15267</v>
      </c>
      <c r="D5855" s="41" t="s">
        <v>15268</v>
      </c>
      <c r="E5855" s="54">
        <v>510</v>
      </c>
      <c r="F5855" s="42">
        <v>45883.693055555559</v>
      </c>
      <c r="G5855" s="40"/>
      <c r="H5855" s="40"/>
    </row>
    <row r="5856" spans="1:8" x14ac:dyDescent="0.25">
      <c r="A5856" s="46" t="str">
        <f t="shared" si="181"/>
        <v>0000463801933257000169</v>
      </c>
      <c r="B5856" s="41" t="s">
        <v>15269</v>
      </c>
      <c r="C5856" s="41" t="s">
        <v>95</v>
      </c>
      <c r="D5856" s="41" t="s">
        <v>5846</v>
      </c>
      <c r="E5856" s="54">
        <v>16777.27</v>
      </c>
      <c r="F5856" s="42">
        <v>45883.73333333333</v>
      </c>
      <c r="G5856" s="40"/>
      <c r="H5856" s="40"/>
    </row>
    <row r="5857" spans="1:8" x14ac:dyDescent="0.25">
      <c r="A5857" s="46" t="str">
        <f t="shared" si="181"/>
        <v>575-1525040032SELFBOOKING</v>
      </c>
      <c r="B5857" s="41" t="s">
        <v>15270</v>
      </c>
      <c r="C5857" s="41" t="s">
        <v>12603</v>
      </c>
      <c r="D5857" s="41" t="s">
        <v>12604</v>
      </c>
      <c r="E5857" s="54">
        <v>2906.44</v>
      </c>
      <c r="F5857" s="42">
        <v>45884.041666666664</v>
      </c>
      <c r="G5857" s="40"/>
      <c r="H5857" s="40"/>
    </row>
    <row r="5858" spans="1:8" x14ac:dyDescent="0.25">
      <c r="A5858" s="46" t="str">
        <f t="shared" si="181"/>
        <v>02198-1525040100SELFBOOKING</v>
      </c>
      <c r="B5858" s="41" t="s">
        <v>15271</v>
      </c>
      <c r="C5858" s="41" t="s">
        <v>12603</v>
      </c>
      <c r="D5858" s="41" t="s">
        <v>12604</v>
      </c>
      <c r="E5858" s="54">
        <v>1228.5</v>
      </c>
      <c r="F5858" s="42">
        <v>45884.042361111111</v>
      </c>
      <c r="G5858" s="40"/>
      <c r="H5858" s="40"/>
    </row>
    <row r="5859" spans="1:8" x14ac:dyDescent="0.25">
      <c r="A5859" s="46" t="str">
        <f t="shared" si="181"/>
        <v>0004825202593165000140</v>
      </c>
      <c r="B5859" s="41" t="s">
        <v>15272</v>
      </c>
      <c r="C5859" s="41" t="s">
        <v>2267</v>
      </c>
      <c r="D5859" s="41" t="s">
        <v>5875</v>
      </c>
      <c r="E5859" s="54">
        <v>11975</v>
      </c>
      <c r="F5859" s="42">
        <v>45884.381944444445</v>
      </c>
      <c r="G5859" s="40"/>
      <c r="H5859" s="40"/>
    </row>
    <row r="5860" spans="1:8" x14ac:dyDescent="0.25">
      <c r="A5860" s="46" t="str">
        <f t="shared" si="181"/>
        <v>0004825302593165000140</v>
      </c>
      <c r="B5860" s="41" t="s">
        <v>15273</v>
      </c>
      <c r="C5860" s="41" t="s">
        <v>2267</v>
      </c>
      <c r="D5860" s="41" t="s">
        <v>5875</v>
      </c>
      <c r="E5860" s="54">
        <v>11975</v>
      </c>
      <c r="F5860" s="42">
        <v>45884.396527777775</v>
      </c>
      <c r="G5860" s="40"/>
      <c r="H5860" s="40"/>
    </row>
    <row r="5861" spans="1:8" x14ac:dyDescent="0.25">
      <c r="A5861" s="46" t="str">
        <f t="shared" ref="A5861:A5924" si="182">B5861&amp;C5861</f>
        <v>DESP#000059330152</v>
      </c>
      <c r="B5861" s="41" t="s">
        <v>15274</v>
      </c>
      <c r="C5861" s="41"/>
      <c r="D5861" s="41" t="s">
        <v>11769</v>
      </c>
      <c r="E5861" s="54">
        <v>349.54</v>
      </c>
      <c r="F5861" s="42">
        <v>45884.486111111109</v>
      </c>
      <c r="G5861" s="40"/>
      <c r="H5861" s="40"/>
    </row>
    <row r="5862" spans="1:8" x14ac:dyDescent="0.25">
      <c r="A5862" s="46" t="str">
        <f t="shared" si="182"/>
        <v>DESP#000059442426</v>
      </c>
      <c r="B5862" s="41" t="s">
        <v>15275</v>
      </c>
      <c r="C5862" s="41"/>
      <c r="D5862" s="41" t="s">
        <v>12732</v>
      </c>
      <c r="E5862" s="54">
        <v>669.1</v>
      </c>
      <c r="F5862" s="42">
        <v>45884.486111111109</v>
      </c>
      <c r="G5862" s="40"/>
      <c r="H5862" s="40"/>
    </row>
    <row r="5863" spans="1:8" x14ac:dyDescent="0.25">
      <c r="A5863" s="46" t="str">
        <f t="shared" si="182"/>
        <v>DESP#000059444476</v>
      </c>
      <c r="B5863" s="41" t="s">
        <v>15276</v>
      </c>
      <c r="C5863" s="41"/>
      <c r="D5863" s="41" t="s">
        <v>11586</v>
      </c>
      <c r="E5863" s="54">
        <v>370</v>
      </c>
      <c r="F5863" s="42">
        <v>45884.486111111109</v>
      </c>
      <c r="G5863" s="40"/>
      <c r="H5863" s="40"/>
    </row>
    <row r="5864" spans="1:8" x14ac:dyDescent="0.25">
      <c r="A5864" s="46" t="str">
        <f t="shared" si="182"/>
        <v>DESP#000059444490</v>
      </c>
      <c r="B5864" s="41" t="s">
        <v>15277</v>
      </c>
      <c r="C5864" s="41"/>
      <c r="D5864" s="41" t="s">
        <v>13380</v>
      </c>
      <c r="E5864" s="54">
        <v>528.64</v>
      </c>
      <c r="F5864" s="42">
        <v>45884.486111111109</v>
      </c>
      <c r="G5864" s="40"/>
      <c r="H5864" s="40"/>
    </row>
    <row r="5865" spans="1:8" x14ac:dyDescent="0.25">
      <c r="A5865" s="46" t="str">
        <f t="shared" si="182"/>
        <v>DESP#000059444649</v>
      </c>
      <c r="B5865" s="41" t="s">
        <v>15278</v>
      </c>
      <c r="C5865" s="41"/>
      <c r="D5865" s="41" t="s">
        <v>11444</v>
      </c>
      <c r="E5865" s="54">
        <v>370</v>
      </c>
      <c r="F5865" s="42">
        <v>45884.486111111109</v>
      </c>
      <c r="G5865" s="40"/>
      <c r="H5865" s="40"/>
    </row>
    <row r="5866" spans="1:8" x14ac:dyDescent="0.25">
      <c r="A5866" s="46" t="str">
        <f t="shared" si="182"/>
        <v>DESP#000059449079</v>
      </c>
      <c r="B5866" s="41" t="s">
        <v>15279</v>
      </c>
      <c r="C5866" s="41"/>
      <c r="D5866" s="41" t="s">
        <v>12467</v>
      </c>
      <c r="E5866" s="54">
        <v>230</v>
      </c>
      <c r="F5866" s="42">
        <v>45884.486111111109</v>
      </c>
      <c r="G5866" s="40"/>
      <c r="H5866" s="40"/>
    </row>
    <row r="5867" spans="1:8" x14ac:dyDescent="0.25">
      <c r="A5867" s="46" t="str">
        <f t="shared" si="182"/>
        <v>DESP#000059449095</v>
      </c>
      <c r="B5867" s="41" t="s">
        <v>15280</v>
      </c>
      <c r="C5867" s="41"/>
      <c r="D5867" s="41" t="s">
        <v>12467</v>
      </c>
      <c r="E5867" s="54">
        <v>101.6</v>
      </c>
      <c r="F5867" s="42">
        <v>45884.486111111109</v>
      </c>
      <c r="G5867" s="40"/>
      <c r="H5867" s="40"/>
    </row>
    <row r="5868" spans="1:8" x14ac:dyDescent="0.25">
      <c r="A5868" s="46" t="str">
        <f t="shared" si="182"/>
        <v>DESP#000059449173</v>
      </c>
      <c r="B5868" s="41" t="s">
        <v>15281</v>
      </c>
      <c r="C5868" s="41"/>
      <c r="D5868" s="41" t="s">
        <v>14848</v>
      </c>
      <c r="E5868" s="54">
        <v>102.92</v>
      </c>
      <c r="F5868" s="42">
        <v>45884.486111111109</v>
      </c>
      <c r="G5868" s="40"/>
      <c r="H5868" s="40"/>
    </row>
    <row r="5869" spans="1:8" x14ac:dyDescent="0.25">
      <c r="A5869" s="46" t="str">
        <f t="shared" si="182"/>
        <v>DESP#000059451993</v>
      </c>
      <c r="B5869" s="41" t="s">
        <v>15282</v>
      </c>
      <c r="C5869" s="41"/>
      <c r="D5869" s="41" t="s">
        <v>12073</v>
      </c>
      <c r="E5869" s="54">
        <v>475.05</v>
      </c>
      <c r="F5869" s="42">
        <v>45884.486111111109</v>
      </c>
      <c r="G5869" s="40"/>
      <c r="H5869" s="40"/>
    </row>
    <row r="5870" spans="1:8" x14ac:dyDescent="0.25">
      <c r="A5870" s="46" t="str">
        <f t="shared" si="182"/>
        <v>DESP#000059452008</v>
      </c>
      <c r="B5870" s="41" t="s">
        <v>15283</v>
      </c>
      <c r="C5870" s="41"/>
      <c r="D5870" s="41" t="s">
        <v>12058</v>
      </c>
      <c r="E5870" s="54">
        <v>325.61</v>
      </c>
      <c r="F5870" s="42">
        <v>45884.486111111109</v>
      </c>
      <c r="G5870" s="40"/>
      <c r="H5870" s="40"/>
    </row>
    <row r="5871" spans="1:8" x14ac:dyDescent="0.25">
      <c r="A5871" s="46" t="str">
        <f t="shared" si="182"/>
        <v>DESP#000059452026</v>
      </c>
      <c r="B5871" s="41" t="s">
        <v>15284</v>
      </c>
      <c r="C5871" s="41"/>
      <c r="D5871" s="41" t="s">
        <v>12502</v>
      </c>
      <c r="E5871" s="54">
        <v>383.33</v>
      </c>
      <c r="F5871" s="42">
        <v>45884.486111111109</v>
      </c>
      <c r="G5871" s="40"/>
      <c r="H5871" s="40"/>
    </row>
    <row r="5872" spans="1:8" x14ac:dyDescent="0.25">
      <c r="A5872" s="46" t="str">
        <f t="shared" si="182"/>
        <v>DESP#000059452335</v>
      </c>
      <c r="B5872" s="41" t="s">
        <v>15285</v>
      </c>
      <c r="C5872" s="41"/>
      <c r="D5872" s="41" t="s">
        <v>12364</v>
      </c>
      <c r="E5872" s="54">
        <v>170.26</v>
      </c>
      <c r="F5872" s="42">
        <v>45884.486111111109</v>
      </c>
      <c r="G5872" s="40"/>
      <c r="H5872" s="40"/>
    </row>
    <row r="5873" spans="1:8" x14ac:dyDescent="0.25">
      <c r="A5873" s="46" t="str">
        <f t="shared" si="182"/>
        <v>ADTO#000058763418</v>
      </c>
      <c r="B5873" s="41" t="s">
        <v>15286</v>
      </c>
      <c r="C5873" s="41"/>
      <c r="D5873" s="41" t="s">
        <v>12138</v>
      </c>
      <c r="E5873" s="54">
        <v>925</v>
      </c>
      <c r="F5873" s="42">
        <v>45884.489583333336</v>
      </c>
      <c r="G5873" s="40"/>
      <c r="H5873" s="40"/>
    </row>
    <row r="5874" spans="1:8" x14ac:dyDescent="0.25">
      <c r="A5874" s="46" t="str">
        <f t="shared" si="182"/>
        <v>ADTO#000058792903</v>
      </c>
      <c r="B5874" s="41" t="s">
        <v>15287</v>
      </c>
      <c r="C5874" s="41"/>
      <c r="D5874" s="41" t="s">
        <v>13056</v>
      </c>
      <c r="E5874" s="54">
        <v>555</v>
      </c>
      <c r="F5874" s="42">
        <v>45884.489583333336</v>
      </c>
      <c r="G5874" s="40"/>
      <c r="H5874" s="40"/>
    </row>
    <row r="5875" spans="1:8" x14ac:dyDescent="0.25">
      <c r="A5875" s="46" t="str">
        <f t="shared" si="182"/>
        <v>ADTO#000059014722</v>
      </c>
      <c r="B5875" s="41" t="s">
        <v>15288</v>
      </c>
      <c r="C5875" s="41"/>
      <c r="D5875" s="41" t="s">
        <v>15289</v>
      </c>
      <c r="E5875" s="54">
        <v>555</v>
      </c>
      <c r="F5875" s="42">
        <v>45884.489583333336</v>
      </c>
      <c r="G5875" s="40"/>
      <c r="H5875" s="40"/>
    </row>
    <row r="5876" spans="1:8" x14ac:dyDescent="0.25">
      <c r="A5876" s="46" t="str">
        <f t="shared" si="182"/>
        <v>ADTO#000059166075</v>
      </c>
      <c r="B5876" s="41" t="s">
        <v>15290</v>
      </c>
      <c r="C5876" s="41"/>
      <c r="D5876" s="41" t="s">
        <v>15291</v>
      </c>
      <c r="E5876" s="54">
        <v>1110</v>
      </c>
      <c r="F5876" s="42">
        <v>45884.489583333336</v>
      </c>
      <c r="G5876" s="40"/>
      <c r="H5876" s="40"/>
    </row>
    <row r="5877" spans="1:8" x14ac:dyDescent="0.25">
      <c r="A5877" s="46" t="str">
        <f t="shared" si="182"/>
        <v>ADTO#000059230075</v>
      </c>
      <c r="B5877" s="41" t="s">
        <v>15292</v>
      </c>
      <c r="C5877" s="41"/>
      <c r="D5877" s="41" t="s">
        <v>15293</v>
      </c>
      <c r="E5877" s="54">
        <v>370</v>
      </c>
      <c r="F5877" s="42">
        <v>45884.489583333336</v>
      </c>
      <c r="G5877" s="40"/>
      <c r="H5877" s="40"/>
    </row>
    <row r="5878" spans="1:8" x14ac:dyDescent="0.25">
      <c r="A5878" s="46" t="str">
        <f t="shared" si="182"/>
        <v>0000550001609514000101</v>
      </c>
      <c r="B5878" s="41" t="s">
        <v>15294</v>
      </c>
      <c r="C5878" s="41" t="s">
        <v>11</v>
      </c>
      <c r="D5878" s="41" t="s">
        <v>5133</v>
      </c>
      <c r="E5878" s="54">
        <v>2614</v>
      </c>
      <c r="F5878" s="42">
        <v>45884.511111111111</v>
      </c>
      <c r="G5878" s="40"/>
      <c r="H5878" s="40"/>
    </row>
    <row r="5879" spans="1:8" x14ac:dyDescent="0.25">
      <c r="A5879" s="46" t="str">
        <f t="shared" si="182"/>
        <v>0005584057623555000107</v>
      </c>
      <c r="B5879" s="41" t="s">
        <v>15295</v>
      </c>
      <c r="C5879" s="41" t="s">
        <v>68</v>
      </c>
      <c r="D5879" s="41" t="s">
        <v>7233</v>
      </c>
      <c r="E5879" s="54">
        <v>42974.96</v>
      </c>
      <c r="F5879" s="42">
        <v>45884.513194444444</v>
      </c>
      <c r="G5879" s="40"/>
      <c r="H5879" s="40"/>
    </row>
    <row r="5880" spans="1:8" x14ac:dyDescent="0.25">
      <c r="A5880" s="46" t="str">
        <f t="shared" si="182"/>
        <v>0005584157623555000107</v>
      </c>
      <c r="B5880" s="41" t="s">
        <v>15296</v>
      </c>
      <c r="C5880" s="41" t="s">
        <v>68</v>
      </c>
      <c r="D5880" s="41" t="s">
        <v>7233</v>
      </c>
      <c r="E5880" s="54">
        <v>48723.26</v>
      </c>
      <c r="F5880" s="42">
        <v>45884.515277777777</v>
      </c>
      <c r="G5880" s="40"/>
      <c r="H5880" s="40"/>
    </row>
    <row r="5881" spans="1:8" x14ac:dyDescent="0.25">
      <c r="A5881" s="46" t="str">
        <f t="shared" si="182"/>
        <v>0005584257623555000107</v>
      </c>
      <c r="B5881" s="41" t="s">
        <v>15297</v>
      </c>
      <c r="C5881" s="41" t="s">
        <v>68</v>
      </c>
      <c r="D5881" s="41" t="s">
        <v>7233</v>
      </c>
      <c r="E5881" s="54">
        <v>48723.26</v>
      </c>
      <c r="F5881" s="42">
        <v>45884.519444444442</v>
      </c>
      <c r="G5881" s="40"/>
      <c r="H5881" s="40"/>
    </row>
    <row r="5882" spans="1:8" x14ac:dyDescent="0.25">
      <c r="A5882" s="46" t="str">
        <f t="shared" si="182"/>
        <v>0005583957623555000107</v>
      </c>
      <c r="B5882" s="41" t="s">
        <v>15298</v>
      </c>
      <c r="C5882" s="41" t="s">
        <v>68</v>
      </c>
      <c r="D5882" s="41" t="s">
        <v>7233</v>
      </c>
      <c r="E5882" s="54">
        <v>42974.96</v>
      </c>
      <c r="F5882" s="42">
        <v>45884.522222222222</v>
      </c>
      <c r="G5882" s="40"/>
      <c r="H5882" s="40"/>
    </row>
    <row r="5883" spans="1:8" x14ac:dyDescent="0.25">
      <c r="A5883" s="46" t="str">
        <f t="shared" si="182"/>
        <v>0005583757623555000107</v>
      </c>
      <c r="B5883" s="41" t="s">
        <v>15299</v>
      </c>
      <c r="C5883" s="41" t="s">
        <v>68</v>
      </c>
      <c r="D5883" s="41" t="s">
        <v>7233</v>
      </c>
      <c r="E5883" s="54">
        <v>48723.26</v>
      </c>
      <c r="F5883" s="42">
        <v>45884.524305555555</v>
      </c>
      <c r="G5883" s="40"/>
      <c r="H5883" s="40"/>
    </row>
    <row r="5884" spans="1:8" x14ac:dyDescent="0.25">
      <c r="A5884" s="46" t="str">
        <f t="shared" si="182"/>
        <v>0005583857623555000107</v>
      </c>
      <c r="B5884" s="41" t="s">
        <v>15300</v>
      </c>
      <c r="C5884" s="41" t="s">
        <v>68</v>
      </c>
      <c r="D5884" s="41" t="s">
        <v>7233</v>
      </c>
      <c r="E5884" s="54">
        <v>48723.26</v>
      </c>
      <c r="F5884" s="42">
        <v>45884.526388888888</v>
      </c>
      <c r="G5884" s="40"/>
      <c r="H5884" s="40"/>
    </row>
    <row r="5885" spans="1:8" x14ac:dyDescent="0.25">
      <c r="A5885" s="46" t="str">
        <f t="shared" si="182"/>
        <v>FGTS 07/2025 emprestimo00360305020997</v>
      </c>
      <c r="B5885" s="41" t="s">
        <v>15301</v>
      </c>
      <c r="C5885" s="41" t="s">
        <v>4101</v>
      </c>
      <c r="D5885" s="41" t="s">
        <v>4100</v>
      </c>
      <c r="E5885" s="54">
        <v>10509.24</v>
      </c>
      <c r="F5885" s="42">
        <v>45884.570138888892</v>
      </c>
      <c r="G5885" s="40"/>
      <c r="H5885" s="40"/>
    </row>
    <row r="5886" spans="1:8" x14ac:dyDescent="0.25">
      <c r="A5886" s="46" t="str">
        <f t="shared" si="182"/>
        <v>FGTS 07/202500360305020997</v>
      </c>
      <c r="B5886" s="41" t="s">
        <v>15302</v>
      </c>
      <c r="C5886" s="41" t="s">
        <v>4101</v>
      </c>
      <c r="D5886" s="41" t="s">
        <v>4100</v>
      </c>
      <c r="E5886" s="54">
        <v>1896585.57</v>
      </c>
      <c r="F5886" s="42">
        <v>45884.57916666667</v>
      </c>
      <c r="G5886" s="40"/>
      <c r="H5886" s="40"/>
    </row>
    <row r="5887" spans="1:8" x14ac:dyDescent="0.25">
      <c r="A5887" s="46" t="str">
        <f t="shared" si="182"/>
        <v>2546233060746948000112</v>
      </c>
      <c r="B5887" s="41" t="s">
        <v>15303</v>
      </c>
      <c r="C5887" s="41" t="s">
        <v>3840</v>
      </c>
      <c r="D5887" s="41" t="s">
        <v>3841</v>
      </c>
      <c r="E5887" s="54">
        <v>124026.23</v>
      </c>
      <c r="F5887" s="42">
        <v>45884.6</v>
      </c>
      <c r="G5887" s="40"/>
      <c r="H5887" s="40"/>
    </row>
    <row r="5888" spans="1:8" x14ac:dyDescent="0.25">
      <c r="A5888" s="46" t="str">
        <f t="shared" si="182"/>
        <v>0131998734844263000107</v>
      </c>
      <c r="B5888" s="41" t="s">
        <v>15304</v>
      </c>
      <c r="C5888" s="41" t="s">
        <v>231</v>
      </c>
      <c r="D5888" s="41" t="s">
        <v>5194</v>
      </c>
      <c r="E5888" s="54">
        <v>13199.87</v>
      </c>
      <c r="F5888" s="42">
        <v>45884.631944444445</v>
      </c>
      <c r="G5888" s="40"/>
      <c r="H5888" s="40"/>
    </row>
    <row r="5889" spans="1:8" x14ac:dyDescent="0.25">
      <c r="A5889" s="46" t="str">
        <f t="shared" si="182"/>
        <v>IRRF 07/2025 META IIIRRF</v>
      </c>
      <c r="B5889" s="41" t="s">
        <v>15305</v>
      </c>
      <c r="C5889" s="41" t="s">
        <v>10529</v>
      </c>
      <c r="D5889" s="41" t="s">
        <v>7556</v>
      </c>
      <c r="E5889" s="54">
        <v>3492.34</v>
      </c>
      <c r="F5889" s="42">
        <v>45884.644444444442</v>
      </c>
      <c r="G5889" s="40"/>
      <c r="H5889" s="40"/>
    </row>
    <row r="5890" spans="1:8" x14ac:dyDescent="0.25">
      <c r="A5890" s="46" t="str">
        <f t="shared" si="182"/>
        <v>3040406992693118000160</v>
      </c>
      <c r="B5890" s="41" t="s">
        <v>15306</v>
      </c>
      <c r="C5890" s="41" t="s">
        <v>354</v>
      </c>
      <c r="D5890" s="41" t="s">
        <v>3974</v>
      </c>
      <c r="E5890" s="54">
        <v>2162841.42</v>
      </c>
      <c r="F5890" s="42">
        <v>45884.647222222222</v>
      </c>
      <c r="G5890" s="40"/>
      <c r="H5890" s="40"/>
    </row>
    <row r="5891" spans="1:8" x14ac:dyDescent="0.25">
      <c r="A5891" s="46" t="str">
        <f t="shared" si="182"/>
        <v>00000015236444673000188</v>
      </c>
      <c r="B5891" s="41" t="s">
        <v>15307</v>
      </c>
      <c r="C5891" s="41" t="s">
        <v>10460</v>
      </c>
      <c r="D5891" s="41" t="s">
        <v>10461</v>
      </c>
      <c r="E5891" s="54">
        <v>18480</v>
      </c>
      <c r="F5891" s="42">
        <v>45884.661111111112</v>
      </c>
      <c r="G5891" s="40"/>
      <c r="H5891" s="40"/>
    </row>
    <row r="5892" spans="1:8" x14ac:dyDescent="0.25">
      <c r="A5892" s="46" t="str">
        <f t="shared" si="182"/>
        <v>0000039437629816000199</v>
      </c>
      <c r="B5892" s="41" t="s">
        <v>2910</v>
      </c>
      <c r="C5892" s="41" t="s">
        <v>282</v>
      </c>
      <c r="D5892" s="41" t="s">
        <v>10462</v>
      </c>
      <c r="E5892" s="54">
        <v>7871.2</v>
      </c>
      <c r="F5892" s="42">
        <v>45884.67291666667</v>
      </c>
      <c r="G5892" s="40"/>
      <c r="H5892" s="40"/>
    </row>
    <row r="5893" spans="1:8" x14ac:dyDescent="0.25">
      <c r="A5893" s="46" t="str">
        <f t="shared" si="182"/>
        <v>0009951808689801000118</v>
      </c>
      <c r="B5893" s="41" t="s">
        <v>15308</v>
      </c>
      <c r="C5893" s="41" t="s">
        <v>233</v>
      </c>
      <c r="D5893" s="41" t="s">
        <v>3387</v>
      </c>
      <c r="E5893" s="54">
        <v>1470.18</v>
      </c>
      <c r="F5893" s="42">
        <v>45884.681944444441</v>
      </c>
      <c r="G5893" s="40"/>
      <c r="H5893" s="40"/>
    </row>
    <row r="5894" spans="1:8" x14ac:dyDescent="0.25">
      <c r="A5894" s="46" t="str">
        <f t="shared" si="182"/>
        <v>5954251921986074000119</v>
      </c>
      <c r="B5894" s="41" t="s">
        <v>15309</v>
      </c>
      <c r="C5894" s="41" t="s">
        <v>229</v>
      </c>
      <c r="D5894" s="41" t="s">
        <v>10325</v>
      </c>
      <c r="E5894" s="54">
        <v>883.77</v>
      </c>
      <c r="F5894" s="42">
        <v>45884.718055555553</v>
      </c>
      <c r="G5894" s="40"/>
      <c r="H5894" s="40"/>
    </row>
    <row r="5895" spans="1:8" x14ac:dyDescent="0.25">
      <c r="A5895" s="46" t="str">
        <f t="shared" si="182"/>
        <v>3040407058119199000151</v>
      </c>
      <c r="B5895" s="41" t="s">
        <v>15310</v>
      </c>
      <c r="C5895" s="41" t="s">
        <v>358</v>
      </c>
      <c r="D5895" s="41" t="s">
        <v>7882</v>
      </c>
      <c r="E5895" s="54">
        <v>139448.74</v>
      </c>
      <c r="F5895" s="42">
        <v>45884.734722222223</v>
      </c>
      <c r="G5895" s="40"/>
      <c r="H5895" s="40"/>
    </row>
    <row r="5896" spans="1:8" x14ac:dyDescent="0.25">
      <c r="A5896" s="46" t="str">
        <f t="shared" si="182"/>
        <v>02214-1625040021SELFBOOKING</v>
      </c>
      <c r="B5896" s="41" t="s">
        <v>15311</v>
      </c>
      <c r="C5896" s="41" t="s">
        <v>12603</v>
      </c>
      <c r="D5896" s="41" t="s">
        <v>12604</v>
      </c>
      <c r="E5896" s="54">
        <v>1039.42</v>
      </c>
      <c r="F5896" s="42">
        <v>45885.041666666664</v>
      </c>
      <c r="G5896" s="40"/>
      <c r="H5896" s="40"/>
    </row>
    <row r="5897" spans="1:8" x14ac:dyDescent="0.25">
      <c r="A5897" s="46" t="str">
        <f t="shared" si="182"/>
        <v>575-1625040038SELFBOOKING</v>
      </c>
      <c r="B5897" s="41" t="s">
        <v>15312</v>
      </c>
      <c r="C5897" s="41" t="s">
        <v>12603</v>
      </c>
      <c r="D5897" s="41" t="s">
        <v>12604</v>
      </c>
      <c r="E5897" s="54">
        <v>908.83</v>
      </c>
      <c r="F5897" s="42">
        <v>45885.041666666664</v>
      </c>
      <c r="G5897" s="40"/>
      <c r="H5897" s="40"/>
    </row>
    <row r="5898" spans="1:8" x14ac:dyDescent="0.25">
      <c r="A5898" s="46" t="str">
        <f t="shared" si="182"/>
        <v>1797-1625040051SELFBOOKING</v>
      </c>
      <c r="B5898" s="41" t="s">
        <v>15313</v>
      </c>
      <c r="C5898" s="41" t="s">
        <v>12603</v>
      </c>
      <c r="D5898" s="41" t="s">
        <v>12604</v>
      </c>
      <c r="E5898" s="54">
        <v>1965.02</v>
      </c>
      <c r="F5898" s="42">
        <v>45885.041666666664</v>
      </c>
      <c r="G5898" s="40"/>
      <c r="H5898" s="40"/>
    </row>
    <row r="5899" spans="1:8" x14ac:dyDescent="0.25">
      <c r="A5899" s="46" t="str">
        <f t="shared" si="182"/>
        <v>401-1625040108SELFBOOKING</v>
      </c>
      <c r="B5899" s="41" t="s">
        <v>15314</v>
      </c>
      <c r="C5899" s="41" t="s">
        <v>12603</v>
      </c>
      <c r="D5899" s="41" t="s">
        <v>12604</v>
      </c>
      <c r="E5899" s="54">
        <v>908.83</v>
      </c>
      <c r="F5899" s="42">
        <v>45885.042361111111</v>
      </c>
      <c r="G5899" s="40"/>
      <c r="H5899" s="40"/>
    </row>
    <row r="5900" spans="1:8" x14ac:dyDescent="0.25">
      <c r="A5900" s="46" t="str">
        <f t="shared" si="182"/>
        <v>663-1625040124SELFBOOKING</v>
      </c>
      <c r="B5900" s="41" t="s">
        <v>15315</v>
      </c>
      <c r="C5900" s="41" t="s">
        <v>12603</v>
      </c>
      <c r="D5900" s="41" t="s">
        <v>12604</v>
      </c>
      <c r="E5900" s="54">
        <v>2706.12</v>
      </c>
      <c r="F5900" s="42">
        <v>45885.042361111111</v>
      </c>
      <c r="G5900" s="40"/>
      <c r="H5900" s="40"/>
    </row>
    <row r="5901" spans="1:8" x14ac:dyDescent="0.25">
      <c r="A5901" s="46" t="str">
        <f t="shared" si="182"/>
        <v>02198-1625040139SELFBOOKING</v>
      </c>
      <c r="B5901" s="41" t="s">
        <v>15316</v>
      </c>
      <c r="C5901" s="41" t="s">
        <v>12603</v>
      </c>
      <c r="D5901" s="41" t="s">
        <v>12604</v>
      </c>
      <c r="E5901" s="54">
        <v>1236.23</v>
      </c>
      <c r="F5901" s="42">
        <v>45885.042361111111</v>
      </c>
      <c r="G5901" s="40"/>
      <c r="H5901" s="40"/>
    </row>
    <row r="5902" spans="1:8" x14ac:dyDescent="0.25">
      <c r="A5902" s="46" t="str">
        <f t="shared" si="182"/>
        <v>1852-1625040153SELFBOOKING</v>
      </c>
      <c r="B5902" s="41" t="s">
        <v>15317</v>
      </c>
      <c r="C5902" s="41" t="s">
        <v>12603</v>
      </c>
      <c r="D5902" s="41" t="s">
        <v>12604</v>
      </c>
      <c r="E5902" s="54">
        <v>1179.49</v>
      </c>
      <c r="F5902" s="42">
        <v>45885.042361111111</v>
      </c>
      <c r="G5902" s="40"/>
      <c r="H5902" s="40"/>
    </row>
    <row r="5903" spans="1:8" x14ac:dyDescent="0.25">
      <c r="A5903" s="46" t="str">
        <f t="shared" si="182"/>
        <v>2138-1625040204SELFBOOKING</v>
      </c>
      <c r="B5903" s="41" t="s">
        <v>15318</v>
      </c>
      <c r="C5903" s="41" t="s">
        <v>12603</v>
      </c>
      <c r="D5903" s="41" t="s">
        <v>12604</v>
      </c>
      <c r="E5903" s="54">
        <v>4174.87</v>
      </c>
      <c r="F5903" s="42">
        <v>45885.043055555558</v>
      </c>
      <c r="G5903" s="40"/>
      <c r="H5903" s="40"/>
    </row>
    <row r="5904" spans="1:8" x14ac:dyDescent="0.25">
      <c r="A5904" s="46" t="str">
        <f t="shared" si="182"/>
        <v>02178-1625040231SELFBOOKING</v>
      </c>
      <c r="B5904" s="41" t="s">
        <v>15319</v>
      </c>
      <c r="C5904" s="41" t="s">
        <v>12603</v>
      </c>
      <c r="D5904" s="41" t="s">
        <v>12604</v>
      </c>
      <c r="E5904" s="54">
        <v>1101</v>
      </c>
      <c r="F5904" s="42">
        <v>45885.043055555558</v>
      </c>
      <c r="G5904" s="40"/>
      <c r="H5904" s="40"/>
    </row>
    <row r="5905" spans="1:8" x14ac:dyDescent="0.25">
      <c r="A5905" s="46" t="str">
        <f t="shared" si="182"/>
        <v>0000300321356354000143</v>
      </c>
      <c r="B5905" s="41" t="s">
        <v>15320</v>
      </c>
      <c r="C5905" s="41" t="s">
        <v>80</v>
      </c>
      <c r="D5905" s="41" t="s">
        <v>8227</v>
      </c>
      <c r="E5905" s="54">
        <v>3118.52</v>
      </c>
      <c r="F5905" s="42">
        <v>45887.373611111114</v>
      </c>
      <c r="G5905" s="40"/>
      <c r="H5905" s="40"/>
    </row>
    <row r="5906" spans="1:8" x14ac:dyDescent="0.25">
      <c r="A5906" s="46" t="str">
        <f t="shared" si="182"/>
        <v>DESP#000059444518</v>
      </c>
      <c r="B5906" s="41" t="s">
        <v>15321</v>
      </c>
      <c r="C5906" s="41"/>
      <c r="D5906" s="41" t="s">
        <v>11586</v>
      </c>
      <c r="E5906" s="54">
        <v>708.43</v>
      </c>
      <c r="F5906" s="42">
        <v>45887.39166666667</v>
      </c>
      <c r="G5906" s="40"/>
      <c r="H5906" s="40"/>
    </row>
    <row r="5907" spans="1:8" x14ac:dyDescent="0.25">
      <c r="A5907" s="46" t="str">
        <f t="shared" si="182"/>
        <v>DESP#000059444666</v>
      </c>
      <c r="B5907" s="41" t="s">
        <v>15322</v>
      </c>
      <c r="C5907" s="41"/>
      <c r="D5907" s="41" t="s">
        <v>12545</v>
      </c>
      <c r="E5907" s="54">
        <v>505.47</v>
      </c>
      <c r="F5907" s="42">
        <v>45887.39166666667</v>
      </c>
      <c r="G5907" s="40"/>
      <c r="H5907" s="40"/>
    </row>
    <row r="5908" spans="1:8" x14ac:dyDescent="0.25">
      <c r="A5908" s="46" t="str">
        <f t="shared" si="182"/>
        <v>DESP#000059444915</v>
      </c>
      <c r="B5908" s="41" t="s">
        <v>15323</v>
      </c>
      <c r="C5908" s="41"/>
      <c r="D5908" s="41" t="s">
        <v>15324</v>
      </c>
      <c r="E5908" s="54">
        <v>380.4</v>
      </c>
      <c r="F5908" s="42">
        <v>45887.39166666667</v>
      </c>
      <c r="G5908" s="40"/>
      <c r="H5908" s="40"/>
    </row>
    <row r="5909" spans="1:8" x14ac:dyDescent="0.25">
      <c r="A5909" s="46" t="str">
        <f t="shared" si="182"/>
        <v>DESP#000059449457</v>
      </c>
      <c r="B5909" s="41" t="s">
        <v>15325</v>
      </c>
      <c r="C5909" s="41"/>
      <c r="D5909" s="41" t="s">
        <v>15326</v>
      </c>
      <c r="E5909" s="54">
        <v>551.30999999999995</v>
      </c>
      <c r="F5909" s="42">
        <v>45887.39166666667</v>
      </c>
      <c r="G5909" s="40"/>
      <c r="H5909" s="40"/>
    </row>
    <row r="5910" spans="1:8" x14ac:dyDescent="0.25">
      <c r="A5910" s="46" t="str">
        <f t="shared" si="182"/>
        <v>DESP#000059449519</v>
      </c>
      <c r="B5910" s="41" t="s">
        <v>15327</v>
      </c>
      <c r="C5910" s="41"/>
      <c r="D5910" s="41" t="s">
        <v>12545</v>
      </c>
      <c r="E5910" s="54">
        <v>692.99</v>
      </c>
      <c r="F5910" s="42">
        <v>45887.39166666667</v>
      </c>
      <c r="G5910" s="40"/>
      <c r="H5910" s="40"/>
    </row>
    <row r="5911" spans="1:8" x14ac:dyDescent="0.25">
      <c r="A5911" s="46" t="str">
        <f t="shared" si="182"/>
        <v>DESP#000059452692</v>
      </c>
      <c r="B5911" s="41" t="s">
        <v>15328</v>
      </c>
      <c r="C5911" s="41"/>
      <c r="D5911" s="41" t="s">
        <v>11769</v>
      </c>
      <c r="E5911" s="54">
        <v>405.21</v>
      </c>
      <c r="F5911" s="42">
        <v>45887.39166666667</v>
      </c>
      <c r="G5911" s="40"/>
      <c r="H5911" s="40"/>
    </row>
    <row r="5912" spans="1:8" x14ac:dyDescent="0.25">
      <c r="A5912" s="46" t="str">
        <f t="shared" si="182"/>
        <v>0000072220586128000196</v>
      </c>
      <c r="B5912" s="41" t="s">
        <v>15329</v>
      </c>
      <c r="C5912" s="41" t="s">
        <v>6676</v>
      </c>
      <c r="D5912" s="41" t="s">
        <v>6677</v>
      </c>
      <c r="E5912" s="54">
        <v>5700</v>
      </c>
      <c r="F5912" s="42">
        <v>45887.395138888889</v>
      </c>
      <c r="G5912" s="40"/>
      <c r="H5912" s="40"/>
    </row>
    <row r="5913" spans="1:8" x14ac:dyDescent="0.25">
      <c r="A5913" s="46" t="str">
        <f t="shared" si="182"/>
        <v>0000021043300217000120</v>
      </c>
      <c r="B5913" s="41" t="s">
        <v>15330</v>
      </c>
      <c r="C5913" s="41" t="s">
        <v>15331</v>
      </c>
      <c r="D5913" s="41" t="s">
        <v>15332</v>
      </c>
      <c r="E5913" s="54">
        <v>4600</v>
      </c>
      <c r="F5913" s="42">
        <v>45887.408333333333</v>
      </c>
      <c r="G5913" s="40"/>
      <c r="H5913" s="40"/>
    </row>
    <row r="5914" spans="1:8" x14ac:dyDescent="0.25">
      <c r="A5914" s="46" t="str">
        <f t="shared" si="182"/>
        <v>ADTO#000057906279</v>
      </c>
      <c r="B5914" s="41" t="s">
        <v>15333</v>
      </c>
      <c r="C5914" s="41"/>
      <c r="D5914" s="41" t="s">
        <v>15334</v>
      </c>
      <c r="E5914" s="54">
        <v>555</v>
      </c>
      <c r="F5914" s="42">
        <v>45887.412499999999</v>
      </c>
      <c r="G5914" s="40"/>
      <c r="H5914" s="40"/>
    </row>
    <row r="5915" spans="1:8" x14ac:dyDescent="0.25">
      <c r="A5915" s="46" t="str">
        <f t="shared" si="182"/>
        <v>ADTO#000058227113</v>
      </c>
      <c r="B5915" s="41" t="s">
        <v>15335</v>
      </c>
      <c r="C5915" s="41"/>
      <c r="D5915" s="41" t="s">
        <v>11576</v>
      </c>
      <c r="E5915" s="54">
        <v>925</v>
      </c>
      <c r="F5915" s="42">
        <v>45887.412499999999</v>
      </c>
      <c r="G5915" s="40"/>
      <c r="H5915" s="40"/>
    </row>
    <row r="5916" spans="1:8" x14ac:dyDescent="0.25">
      <c r="A5916" s="46" t="str">
        <f t="shared" si="182"/>
        <v>ADTO#000059230071</v>
      </c>
      <c r="B5916" s="41" t="s">
        <v>15336</v>
      </c>
      <c r="C5916" s="41"/>
      <c r="D5916" s="41" t="s">
        <v>15140</v>
      </c>
      <c r="E5916" s="54">
        <v>740</v>
      </c>
      <c r="F5916" s="42">
        <v>45887.412499999999</v>
      </c>
      <c r="G5916" s="40"/>
      <c r="H5916" s="40"/>
    </row>
    <row r="5917" spans="1:8" x14ac:dyDescent="0.25">
      <c r="A5917" s="46" t="str">
        <f t="shared" si="182"/>
        <v>ADTO#000059230083</v>
      </c>
      <c r="B5917" s="41" t="s">
        <v>15337</v>
      </c>
      <c r="C5917" s="41"/>
      <c r="D5917" s="41" t="s">
        <v>15338</v>
      </c>
      <c r="E5917" s="54">
        <v>740</v>
      </c>
      <c r="F5917" s="42">
        <v>45887.412499999999</v>
      </c>
      <c r="G5917" s="40"/>
      <c r="H5917" s="40"/>
    </row>
    <row r="5918" spans="1:8" x14ac:dyDescent="0.25">
      <c r="A5918" s="46" t="str">
        <f t="shared" si="182"/>
        <v>ADTO#000059444904</v>
      </c>
      <c r="B5918" s="41" t="s">
        <v>15339</v>
      </c>
      <c r="C5918" s="41"/>
      <c r="D5918" s="41" t="s">
        <v>15340</v>
      </c>
      <c r="E5918" s="54">
        <v>555</v>
      </c>
      <c r="F5918" s="42">
        <v>45887.412499999999</v>
      </c>
      <c r="G5918" s="40"/>
      <c r="H5918" s="40"/>
    </row>
    <row r="5919" spans="1:8" x14ac:dyDescent="0.25">
      <c r="A5919" s="46" t="str">
        <f t="shared" si="182"/>
        <v>0032105848707842000104</v>
      </c>
      <c r="B5919" s="41" t="s">
        <v>15341</v>
      </c>
      <c r="C5919" s="41" t="s">
        <v>14257</v>
      </c>
      <c r="D5919" s="41" t="s">
        <v>14258</v>
      </c>
      <c r="E5919" s="54">
        <v>824.4</v>
      </c>
      <c r="F5919" s="42">
        <v>45887.418055555558</v>
      </c>
      <c r="G5919" s="40"/>
      <c r="H5919" s="40"/>
    </row>
    <row r="5920" spans="1:8" x14ac:dyDescent="0.25">
      <c r="A5920" s="46" t="str">
        <f t="shared" si="182"/>
        <v>0032023148707842000104</v>
      </c>
      <c r="B5920" s="41" t="s">
        <v>15342</v>
      </c>
      <c r="C5920" s="41" t="s">
        <v>14257</v>
      </c>
      <c r="D5920" s="41" t="s">
        <v>14258</v>
      </c>
      <c r="E5920" s="54">
        <v>241.5</v>
      </c>
      <c r="F5920" s="42">
        <v>45887.438194444447</v>
      </c>
      <c r="G5920" s="40"/>
      <c r="H5920" s="40"/>
    </row>
    <row r="5921" spans="1:8" x14ac:dyDescent="0.25">
      <c r="A5921" s="46" t="str">
        <f t="shared" si="182"/>
        <v>7124020310835932000108</v>
      </c>
      <c r="B5921" s="41" t="s">
        <v>15343</v>
      </c>
      <c r="C5921" s="41" t="s">
        <v>219</v>
      </c>
      <c r="D5921" s="41" t="s">
        <v>4583</v>
      </c>
      <c r="E5921" s="54">
        <v>32839.9</v>
      </c>
      <c r="F5921" s="42">
        <v>45887.460416666669</v>
      </c>
      <c r="G5921" s="40"/>
      <c r="H5921" s="40"/>
    </row>
    <row r="5922" spans="1:8" x14ac:dyDescent="0.25">
      <c r="A5922" s="46" t="str">
        <f t="shared" si="182"/>
        <v>8767885557929012000112</v>
      </c>
      <c r="B5922" s="41" t="s">
        <v>15344</v>
      </c>
      <c r="C5922" s="41" t="s">
        <v>14485</v>
      </c>
      <c r="D5922" s="41" t="s">
        <v>14486</v>
      </c>
      <c r="E5922" s="54">
        <v>568.79999999999995</v>
      </c>
      <c r="F5922" s="42">
        <v>45887.468055555553</v>
      </c>
      <c r="G5922" s="40"/>
      <c r="H5922" s="40"/>
    </row>
    <row r="5923" spans="1:8" x14ac:dyDescent="0.25">
      <c r="A5923" s="46" t="str">
        <f t="shared" si="182"/>
        <v>8767885457929012000112</v>
      </c>
      <c r="B5923" s="41" t="s">
        <v>15345</v>
      </c>
      <c r="C5923" s="41" t="s">
        <v>14485</v>
      </c>
      <c r="D5923" s="41" t="s">
        <v>14486</v>
      </c>
      <c r="E5923" s="54">
        <v>1287.96</v>
      </c>
      <c r="F5923" s="42">
        <v>45887.474305555559</v>
      </c>
      <c r="G5923" s="40"/>
      <c r="H5923" s="40"/>
    </row>
    <row r="5924" spans="1:8" x14ac:dyDescent="0.25">
      <c r="A5924" s="46" t="str">
        <f t="shared" si="182"/>
        <v>0065010064601925000170</v>
      </c>
      <c r="B5924" s="41" t="s">
        <v>15346</v>
      </c>
      <c r="C5924" s="41" t="s">
        <v>1492</v>
      </c>
      <c r="D5924" s="41" t="s">
        <v>10411</v>
      </c>
      <c r="E5924" s="54">
        <v>2655.71</v>
      </c>
      <c r="F5924" s="42">
        <v>45887.480555555558</v>
      </c>
      <c r="G5924" s="40"/>
      <c r="H5924" s="40"/>
    </row>
    <row r="5925" spans="1:8" x14ac:dyDescent="0.25">
      <c r="A5925" s="46" t="str">
        <f t="shared" ref="A5925:A5988" si="183">B5925&amp;C5925</f>
        <v>0436416076659820000151</v>
      </c>
      <c r="B5925" s="41" t="s">
        <v>15347</v>
      </c>
      <c r="C5925" s="41" t="s">
        <v>14867</v>
      </c>
      <c r="D5925" s="41" t="s">
        <v>3721</v>
      </c>
      <c r="E5925" s="54">
        <v>451.58</v>
      </c>
      <c r="F5925" s="42">
        <v>45887.488888888889</v>
      </c>
      <c r="G5925" s="40"/>
      <c r="H5925" s="40"/>
    </row>
    <row r="5926" spans="1:8" x14ac:dyDescent="0.25">
      <c r="A5926" s="46" t="str">
        <f t="shared" si="183"/>
        <v>DESP#000059302850</v>
      </c>
      <c r="B5926" s="41" t="s">
        <v>15348</v>
      </c>
      <c r="C5926" s="41"/>
      <c r="D5926" s="41" t="s">
        <v>12396</v>
      </c>
      <c r="E5926" s="54">
        <v>35.11</v>
      </c>
      <c r="F5926" s="42">
        <v>45887.558333333334</v>
      </c>
      <c r="G5926" s="40"/>
      <c r="H5926" s="40"/>
    </row>
    <row r="5927" spans="1:8" x14ac:dyDescent="0.25">
      <c r="A5927" s="46" t="str">
        <f t="shared" si="183"/>
        <v>DESP#000059449235</v>
      </c>
      <c r="B5927" s="41" t="s">
        <v>15349</v>
      </c>
      <c r="C5927" s="41"/>
      <c r="D5927" s="41" t="s">
        <v>14852</v>
      </c>
      <c r="E5927" s="54">
        <v>52.77</v>
      </c>
      <c r="F5927" s="42">
        <v>45887.558333333334</v>
      </c>
      <c r="G5927" s="40"/>
      <c r="H5927" s="40"/>
    </row>
    <row r="5928" spans="1:8" x14ac:dyDescent="0.25">
      <c r="A5928" s="46" t="str">
        <f t="shared" si="183"/>
        <v>DESP#000059788960</v>
      </c>
      <c r="B5928" s="41" t="s">
        <v>15350</v>
      </c>
      <c r="C5928" s="41"/>
      <c r="D5928" s="41" t="s">
        <v>11457</v>
      </c>
      <c r="E5928" s="54">
        <v>207.48</v>
      </c>
      <c r="F5928" s="42">
        <v>45887.558333333334</v>
      </c>
      <c r="G5928" s="40"/>
      <c r="H5928" s="40"/>
    </row>
    <row r="5929" spans="1:8" x14ac:dyDescent="0.25">
      <c r="A5929" s="46" t="str">
        <f t="shared" si="183"/>
        <v>DESP#000059789005</v>
      </c>
      <c r="B5929" s="41" t="s">
        <v>15351</v>
      </c>
      <c r="C5929" s="41"/>
      <c r="D5929" s="41" t="s">
        <v>11457</v>
      </c>
      <c r="E5929" s="54">
        <v>363.29</v>
      </c>
      <c r="F5929" s="42">
        <v>45887.558333333334</v>
      </c>
      <c r="G5929" s="40"/>
      <c r="H5929" s="40"/>
    </row>
    <row r="5930" spans="1:8" x14ac:dyDescent="0.25">
      <c r="A5930" s="46" t="str">
        <f t="shared" si="183"/>
        <v>DESP#000059789018</v>
      </c>
      <c r="B5930" s="41" t="s">
        <v>15352</v>
      </c>
      <c r="C5930" s="41"/>
      <c r="D5930" s="41" t="s">
        <v>14934</v>
      </c>
      <c r="E5930" s="54">
        <v>226.66</v>
      </c>
      <c r="F5930" s="42">
        <v>45887.558333333334</v>
      </c>
      <c r="G5930" s="40"/>
      <c r="H5930" s="40"/>
    </row>
    <row r="5931" spans="1:8" x14ac:dyDescent="0.25">
      <c r="A5931" s="46" t="str">
        <f t="shared" si="183"/>
        <v>DESP#000059789054</v>
      </c>
      <c r="B5931" s="41" t="s">
        <v>15353</v>
      </c>
      <c r="C5931" s="41"/>
      <c r="D5931" s="41" t="s">
        <v>15354</v>
      </c>
      <c r="E5931" s="54">
        <v>699.63</v>
      </c>
      <c r="F5931" s="42">
        <v>45887.558333333334</v>
      </c>
      <c r="G5931" s="40"/>
      <c r="H5931" s="40"/>
    </row>
    <row r="5932" spans="1:8" x14ac:dyDescent="0.25">
      <c r="A5932" s="46" t="str">
        <f t="shared" si="183"/>
        <v>DESP#000059789100</v>
      </c>
      <c r="B5932" s="41" t="s">
        <v>15355</v>
      </c>
      <c r="C5932" s="41"/>
      <c r="D5932" s="41" t="s">
        <v>14940</v>
      </c>
      <c r="E5932" s="54">
        <v>414.32</v>
      </c>
      <c r="F5932" s="42">
        <v>45887.558333333334</v>
      </c>
      <c r="G5932" s="40"/>
      <c r="H5932" s="40"/>
    </row>
    <row r="5933" spans="1:8" x14ac:dyDescent="0.25">
      <c r="A5933" s="46" t="str">
        <f t="shared" si="183"/>
        <v>DESP#000059790947</v>
      </c>
      <c r="B5933" s="41" t="s">
        <v>15356</v>
      </c>
      <c r="C5933" s="41"/>
      <c r="D5933" s="41" t="s">
        <v>15357</v>
      </c>
      <c r="E5933" s="54">
        <v>28.93</v>
      </c>
      <c r="F5933" s="42">
        <v>45887.558333333334</v>
      </c>
      <c r="G5933" s="40"/>
      <c r="H5933" s="40"/>
    </row>
    <row r="5934" spans="1:8" x14ac:dyDescent="0.25">
      <c r="A5934" s="46" t="str">
        <f t="shared" si="183"/>
        <v>00066407R59456277000257</v>
      </c>
      <c r="B5934" s="41" t="s">
        <v>15358</v>
      </c>
      <c r="C5934" s="41" t="s">
        <v>7973</v>
      </c>
      <c r="D5934" s="41" t="s">
        <v>7972</v>
      </c>
      <c r="E5934" s="54">
        <v>85046.3</v>
      </c>
      <c r="F5934" s="42">
        <v>45887.577777777777</v>
      </c>
      <c r="G5934" s="40"/>
      <c r="H5934" s="40"/>
    </row>
    <row r="5935" spans="1:8" x14ac:dyDescent="0.25">
      <c r="A5935" s="46" t="str">
        <f t="shared" si="183"/>
        <v>0436574476659820000151</v>
      </c>
      <c r="B5935" s="41" t="s">
        <v>15359</v>
      </c>
      <c r="C5935" s="41" t="s">
        <v>14867</v>
      </c>
      <c r="D5935" s="41" t="s">
        <v>3721</v>
      </c>
      <c r="E5935" s="54">
        <v>451.58</v>
      </c>
      <c r="F5935" s="42">
        <v>45887.611111111109</v>
      </c>
      <c r="G5935" s="40"/>
      <c r="H5935" s="40"/>
    </row>
    <row r="5936" spans="1:8" x14ac:dyDescent="0.25">
      <c r="A5936" s="46" t="str">
        <f t="shared" si="183"/>
        <v>Desconto - 15.08.202576659820000151</v>
      </c>
      <c r="B5936" s="41" t="s">
        <v>15360</v>
      </c>
      <c r="C5936" s="41" t="s">
        <v>14867</v>
      </c>
      <c r="D5936" s="41" t="s">
        <v>3721</v>
      </c>
      <c r="E5936" s="54">
        <v>652.08000000000004</v>
      </c>
      <c r="F5936" s="42">
        <v>45887.613194444442</v>
      </c>
      <c r="G5936" s="40"/>
      <c r="H5936" s="40"/>
    </row>
    <row r="5937" spans="1:8" x14ac:dyDescent="0.25">
      <c r="A5937" s="46" t="str">
        <f t="shared" si="183"/>
        <v>0436574376659820000151</v>
      </c>
      <c r="B5937" s="41" t="s">
        <v>15361</v>
      </c>
      <c r="C5937" s="41" t="s">
        <v>14867</v>
      </c>
      <c r="D5937" s="41" t="s">
        <v>3721</v>
      </c>
      <c r="E5937" s="54">
        <v>451.58</v>
      </c>
      <c r="F5937" s="42">
        <v>45887.618750000001</v>
      </c>
      <c r="G5937" s="40"/>
      <c r="H5937" s="40"/>
    </row>
    <row r="5938" spans="1:8" x14ac:dyDescent="0.25">
      <c r="A5938" s="46" t="str">
        <f t="shared" si="183"/>
        <v>0021869409162855000517</v>
      </c>
      <c r="B5938" s="41" t="s">
        <v>15362</v>
      </c>
      <c r="C5938" s="41" t="s">
        <v>17</v>
      </c>
      <c r="D5938" s="41" t="s">
        <v>10980</v>
      </c>
      <c r="E5938" s="54">
        <v>30803.59</v>
      </c>
      <c r="F5938" s="42">
        <v>45887.635416666664</v>
      </c>
      <c r="G5938" s="40"/>
      <c r="H5938" s="40"/>
    </row>
    <row r="5939" spans="1:8" x14ac:dyDescent="0.25">
      <c r="A5939" s="46" t="str">
        <f t="shared" si="183"/>
        <v>0021869309162855000517</v>
      </c>
      <c r="B5939" s="41" t="s">
        <v>15363</v>
      </c>
      <c r="C5939" s="41" t="s">
        <v>17</v>
      </c>
      <c r="D5939" s="41" t="s">
        <v>10980</v>
      </c>
      <c r="E5939" s="54">
        <v>6363.07</v>
      </c>
      <c r="F5939" s="42">
        <v>45887.638194444444</v>
      </c>
      <c r="G5939" s="40"/>
      <c r="H5939" s="40"/>
    </row>
    <row r="5940" spans="1:8" x14ac:dyDescent="0.25">
      <c r="A5940" s="46" t="str">
        <f t="shared" si="183"/>
        <v>0578119269034668000156</v>
      </c>
      <c r="B5940" s="41" t="s">
        <v>15364</v>
      </c>
      <c r="C5940" s="41" t="s">
        <v>126</v>
      </c>
      <c r="D5940" s="41" t="s">
        <v>11034</v>
      </c>
      <c r="E5940" s="54">
        <v>1077325</v>
      </c>
      <c r="F5940" s="42">
        <v>45887.640972222223</v>
      </c>
      <c r="G5940" s="40"/>
      <c r="H5940" s="40"/>
    </row>
    <row r="5941" spans="1:8" x14ac:dyDescent="0.25">
      <c r="A5941" s="46" t="str">
        <f t="shared" si="183"/>
        <v>0578119369034668000156</v>
      </c>
      <c r="B5941" s="41" t="s">
        <v>15365</v>
      </c>
      <c r="C5941" s="41" t="s">
        <v>126</v>
      </c>
      <c r="D5941" s="41" t="s">
        <v>11034</v>
      </c>
      <c r="E5941" s="54">
        <v>583351.24</v>
      </c>
      <c r="F5941" s="42">
        <v>45887.643750000003</v>
      </c>
      <c r="G5941" s="40"/>
      <c r="H5941" s="40"/>
    </row>
    <row r="5942" spans="1:8" x14ac:dyDescent="0.25">
      <c r="A5942" s="46" t="str">
        <f t="shared" si="183"/>
        <v>0029079960444437000146</v>
      </c>
      <c r="B5942" s="41" t="s">
        <v>15366</v>
      </c>
      <c r="C5942" s="41" t="s">
        <v>65</v>
      </c>
      <c r="D5942" s="41" t="s">
        <v>7036</v>
      </c>
      <c r="E5942" s="54">
        <v>26080.87</v>
      </c>
      <c r="F5942" s="42">
        <v>45887.646527777775</v>
      </c>
      <c r="G5942" s="40"/>
      <c r="H5942" s="40"/>
    </row>
    <row r="5943" spans="1:8" x14ac:dyDescent="0.25">
      <c r="A5943" s="46" t="str">
        <f t="shared" si="183"/>
        <v>0018712442644220000106</v>
      </c>
      <c r="B5943" s="41" t="s">
        <v>15367</v>
      </c>
      <c r="C5943" s="41" t="s">
        <v>300</v>
      </c>
      <c r="D5943" s="41" t="s">
        <v>3344</v>
      </c>
      <c r="E5943" s="54">
        <v>54045.11</v>
      </c>
      <c r="F5943" s="42">
        <v>45887.664583333331</v>
      </c>
      <c r="G5943" s="40"/>
      <c r="H5943" s="40"/>
    </row>
    <row r="5944" spans="1:8" x14ac:dyDescent="0.25">
      <c r="A5944" s="46" t="str">
        <f t="shared" si="183"/>
        <v>0047514200028986001694</v>
      </c>
      <c r="B5944" s="41" t="s">
        <v>15368</v>
      </c>
      <c r="C5944" s="41" t="s">
        <v>197</v>
      </c>
      <c r="D5944" s="41" t="s">
        <v>5202</v>
      </c>
      <c r="E5944" s="54">
        <v>271.47000000000003</v>
      </c>
      <c r="F5944" s="42">
        <v>45887.685416666667</v>
      </c>
      <c r="G5944" s="40"/>
      <c r="H5944" s="40"/>
    </row>
    <row r="5945" spans="1:8" x14ac:dyDescent="0.25">
      <c r="A5945" s="46" t="str">
        <f t="shared" si="183"/>
        <v>0008202500082024000137</v>
      </c>
      <c r="B5945" s="41" t="s">
        <v>15369</v>
      </c>
      <c r="C5945" s="41" t="s">
        <v>660</v>
      </c>
      <c r="D5945" s="41" t="s">
        <v>4595</v>
      </c>
      <c r="E5945" s="54">
        <v>32200.7</v>
      </c>
      <c r="F5945" s="42">
        <v>45887.710416666669</v>
      </c>
      <c r="G5945" s="40"/>
      <c r="H5945" s="40"/>
    </row>
    <row r="5946" spans="1:8" x14ac:dyDescent="0.25">
      <c r="A5946" s="46" t="str">
        <f t="shared" si="183"/>
        <v>PIS 06/2025 Compl. 2PIS</v>
      </c>
      <c r="B5946" s="41" t="s">
        <v>15370</v>
      </c>
      <c r="C5946" s="41" t="s">
        <v>10540</v>
      </c>
      <c r="D5946" s="41" t="s">
        <v>7556</v>
      </c>
      <c r="E5946" s="54">
        <v>3438.12</v>
      </c>
      <c r="F5946" s="42">
        <v>45887.75277777778</v>
      </c>
      <c r="G5946" s="40"/>
      <c r="H5946" s="40"/>
    </row>
    <row r="5947" spans="1:8" x14ac:dyDescent="0.25">
      <c r="A5947" s="46" t="str">
        <f t="shared" si="183"/>
        <v>COFINS 06/2025 Compl. 2COFINS</v>
      </c>
      <c r="B5947" s="41" t="s">
        <v>15371</v>
      </c>
      <c r="C5947" s="41" t="s">
        <v>10542</v>
      </c>
      <c r="D5947" s="41" t="s">
        <v>7556</v>
      </c>
      <c r="E5947" s="54">
        <v>15836.24</v>
      </c>
      <c r="F5947" s="42">
        <v>45887.760416666664</v>
      </c>
      <c r="G5947" s="40"/>
      <c r="H5947" s="40"/>
    </row>
    <row r="5948" spans="1:8" x14ac:dyDescent="0.25">
      <c r="A5948" s="46" t="str">
        <f t="shared" si="183"/>
        <v>774-1925040031SELFBOOKING</v>
      </c>
      <c r="B5948" s="41" t="s">
        <v>15372</v>
      </c>
      <c r="C5948" s="41" t="s">
        <v>12603</v>
      </c>
      <c r="D5948" s="41" t="s">
        <v>12604</v>
      </c>
      <c r="E5948" s="54">
        <v>3773.48</v>
      </c>
      <c r="F5948" s="42">
        <v>45888.041666666664</v>
      </c>
      <c r="G5948" s="40"/>
      <c r="H5948" s="40"/>
    </row>
    <row r="5949" spans="1:8" x14ac:dyDescent="0.25">
      <c r="A5949" s="46" t="str">
        <f t="shared" si="183"/>
        <v>1069-1925040105SELFBOOKING</v>
      </c>
      <c r="B5949" s="41" t="s">
        <v>15373</v>
      </c>
      <c r="C5949" s="41" t="s">
        <v>12603</v>
      </c>
      <c r="D5949" s="41" t="s">
        <v>12604</v>
      </c>
      <c r="E5949" s="54">
        <v>3174</v>
      </c>
      <c r="F5949" s="42">
        <v>45888.042361111111</v>
      </c>
      <c r="G5949" s="40"/>
      <c r="H5949" s="40"/>
    </row>
    <row r="5950" spans="1:8" x14ac:dyDescent="0.25">
      <c r="A5950" s="46" t="str">
        <f t="shared" si="183"/>
        <v>1069-1925040121SELFBOOKING</v>
      </c>
      <c r="B5950" s="41" t="s">
        <v>15374</v>
      </c>
      <c r="C5950" s="41" t="s">
        <v>12603</v>
      </c>
      <c r="D5950" s="41" t="s">
        <v>12604</v>
      </c>
      <c r="E5950" s="54">
        <v>951.97</v>
      </c>
      <c r="F5950" s="42">
        <v>45888.042361111111</v>
      </c>
      <c r="G5950" s="40"/>
      <c r="H5950" s="40"/>
    </row>
    <row r="5951" spans="1:8" x14ac:dyDescent="0.25">
      <c r="A5951" s="46" t="str">
        <f t="shared" si="183"/>
        <v>401-1925040136SELFBOOKING</v>
      </c>
      <c r="B5951" s="41" t="s">
        <v>15375</v>
      </c>
      <c r="C5951" s="41" t="s">
        <v>12603</v>
      </c>
      <c r="D5951" s="41" t="s">
        <v>12604</v>
      </c>
      <c r="E5951" s="54">
        <v>1405.64</v>
      </c>
      <c r="F5951" s="42">
        <v>45888.042361111111</v>
      </c>
      <c r="G5951" s="40"/>
      <c r="H5951" s="40"/>
    </row>
    <row r="5952" spans="1:8" x14ac:dyDescent="0.25">
      <c r="A5952" s="46" t="str">
        <f t="shared" si="183"/>
        <v>50438-1925040151SELFBOOKING</v>
      </c>
      <c r="B5952" s="41" t="s">
        <v>15376</v>
      </c>
      <c r="C5952" s="41" t="s">
        <v>12603</v>
      </c>
      <c r="D5952" s="41" t="s">
        <v>12604</v>
      </c>
      <c r="E5952" s="54">
        <v>1340.52</v>
      </c>
      <c r="F5952" s="42">
        <v>45888.042361111111</v>
      </c>
      <c r="G5952" s="40"/>
      <c r="H5952" s="40"/>
    </row>
    <row r="5953" spans="1:8" x14ac:dyDescent="0.25">
      <c r="A5953" s="46" t="str">
        <f t="shared" si="183"/>
        <v>50438-1925040201SELFBOOKING</v>
      </c>
      <c r="B5953" s="41" t="s">
        <v>15377</v>
      </c>
      <c r="C5953" s="41" t="s">
        <v>12603</v>
      </c>
      <c r="D5953" s="41" t="s">
        <v>12604</v>
      </c>
      <c r="E5953" s="54">
        <v>1340.52</v>
      </c>
      <c r="F5953" s="42">
        <v>45888.043055555558</v>
      </c>
      <c r="G5953" s="40"/>
      <c r="H5953" s="40"/>
    </row>
    <row r="5954" spans="1:8" x14ac:dyDescent="0.25">
      <c r="A5954" s="46" t="str">
        <f t="shared" si="183"/>
        <v>50438-1925040211SELFBOOKING</v>
      </c>
      <c r="B5954" s="41" t="s">
        <v>15378</v>
      </c>
      <c r="C5954" s="41" t="s">
        <v>12603</v>
      </c>
      <c r="D5954" s="41" t="s">
        <v>12604</v>
      </c>
      <c r="E5954" s="54">
        <v>792.25</v>
      </c>
      <c r="F5954" s="42">
        <v>45888.043055555558</v>
      </c>
      <c r="G5954" s="40"/>
      <c r="H5954" s="40"/>
    </row>
    <row r="5955" spans="1:8" x14ac:dyDescent="0.25">
      <c r="A5955" s="46" t="str">
        <f t="shared" si="183"/>
        <v>575-1925040225SELFBOOKING</v>
      </c>
      <c r="B5955" s="41" t="s">
        <v>15379</v>
      </c>
      <c r="C5955" s="41" t="s">
        <v>12603</v>
      </c>
      <c r="D5955" s="41" t="s">
        <v>12604</v>
      </c>
      <c r="E5955" s="54">
        <v>1405.64</v>
      </c>
      <c r="F5955" s="42">
        <v>45888.043055555558</v>
      </c>
      <c r="G5955" s="40"/>
      <c r="H5955" s="40"/>
    </row>
    <row r="5956" spans="1:8" x14ac:dyDescent="0.25">
      <c r="A5956" s="46" t="str">
        <f t="shared" si="183"/>
        <v>2088-1925040254SELFBOOKING</v>
      </c>
      <c r="B5956" s="41" t="s">
        <v>15380</v>
      </c>
      <c r="C5956" s="41" t="s">
        <v>12603</v>
      </c>
      <c r="D5956" s="41" t="s">
        <v>12604</v>
      </c>
      <c r="E5956" s="54">
        <v>2627.56</v>
      </c>
      <c r="F5956" s="42">
        <v>45888.043055555558</v>
      </c>
      <c r="G5956" s="40"/>
      <c r="H5956" s="40"/>
    </row>
    <row r="5957" spans="1:8" x14ac:dyDescent="0.25">
      <c r="A5957" s="46" t="str">
        <f t="shared" si="183"/>
        <v>2064-1925040304SELFBOOKING</v>
      </c>
      <c r="B5957" s="41" t="s">
        <v>15381</v>
      </c>
      <c r="C5957" s="41" t="s">
        <v>12603</v>
      </c>
      <c r="D5957" s="41" t="s">
        <v>12604</v>
      </c>
      <c r="E5957" s="54">
        <v>4758.0200000000004</v>
      </c>
      <c r="F5957" s="42">
        <v>45888.043749999997</v>
      </c>
      <c r="G5957" s="40"/>
      <c r="H5957" s="40"/>
    </row>
    <row r="5958" spans="1:8" x14ac:dyDescent="0.25">
      <c r="A5958" s="46" t="str">
        <f t="shared" si="183"/>
        <v>50437-1925040317SELFBOOKING</v>
      </c>
      <c r="B5958" s="41" t="s">
        <v>15382</v>
      </c>
      <c r="C5958" s="41" t="s">
        <v>12603</v>
      </c>
      <c r="D5958" s="41" t="s">
        <v>12604</v>
      </c>
      <c r="E5958" s="54">
        <v>44427.39</v>
      </c>
      <c r="F5958" s="42">
        <v>45888.043749999997</v>
      </c>
      <c r="G5958" s="40"/>
      <c r="H5958" s="40"/>
    </row>
    <row r="5959" spans="1:8" x14ac:dyDescent="0.25">
      <c r="A5959" s="46" t="str">
        <f t="shared" si="183"/>
        <v>0001782803578224000173</v>
      </c>
      <c r="B5959" s="41" t="s">
        <v>15383</v>
      </c>
      <c r="C5959" s="41" t="s">
        <v>1212</v>
      </c>
      <c r="D5959" s="41" t="s">
        <v>5912</v>
      </c>
      <c r="E5959" s="54">
        <v>3250</v>
      </c>
      <c r="F5959" s="42">
        <v>45888.414583333331</v>
      </c>
      <c r="G5959" s="40"/>
      <c r="H5959" s="40"/>
    </row>
    <row r="5960" spans="1:8" x14ac:dyDescent="0.25">
      <c r="A5960" s="46" t="str">
        <f t="shared" si="183"/>
        <v>DESP#000059172763</v>
      </c>
      <c r="B5960" s="41" t="s">
        <v>15384</v>
      </c>
      <c r="C5960" s="41"/>
      <c r="D5960" s="41" t="s">
        <v>11455</v>
      </c>
      <c r="E5960" s="54">
        <v>248.3</v>
      </c>
      <c r="F5960" s="42">
        <v>45888.421527777777</v>
      </c>
      <c r="G5960" s="40"/>
      <c r="H5960" s="40"/>
    </row>
    <row r="5961" spans="1:8" x14ac:dyDescent="0.25">
      <c r="A5961" s="46" t="str">
        <f t="shared" si="183"/>
        <v>DESP#000059779106</v>
      </c>
      <c r="B5961" s="41" t="s">
        <v>15385</v>
      </c>
      <c r="C5961" s="41"/>
      <c r="D5961" s="41" t="s">
        <v>13138</v>
      </c>
      <c r="E5961" s="54">
        <v>163.76</v>
      </c>
      <c r="F5961" s="42">
        <v>45888.421527777777</v>
      </c>
      <c r="G5961" s="40"/>
      <c r="H5961" s="40"/>
    </row>
    <row r="5962" spans="1:8" x14ac:dyDescent="0.25">
      <c r="A5962" s="46" t="str">
        <f t="shared" si="183"/>
        <v>DESP#000059787052</v>
      </c>
      <c r="B5962" s="41" t="s">
        <v>15386</v>
      </c>
      <c r="C5962" s="41"/>
      <c r="D5962" s="41" t="s">
        <v>11481</v>
      </c>
      <c r="E5962" s="54">
        <v>65.45</v>
      </c>
      <c r="F5962" s="42">
        <v>45888.421527777777</v>
      </c>
      <c r="G5962" s="40"/>
      <c r="H5962" s="40"/>
    </row>
    <row r="5963" spans="1:8" x14ac:dyDescent="0.25">
      <c r="A5963" s="46" t="str">
        <f t="shared" si="183"/>
        <v>DESP#000059789162</v>
      </c>
      <c r="B5963" s="41" t="s">
        <v>15387</v>
      </c>
      <c r="C5963" s="41"/>
      <c r="D5963" s="41" t="s">
        <v>13292</v>
      </c>
      <c r="E5963" s="54">
        <v>949.09</v>
      </c>
      <c r="F5963" s="42">
        <v>45888.421527777777</v>
      </c>
      <c r="G5963" s="40"/>
      <c r="H5963" s="40"/>
    </row>
    <row r="5964" spans="1:8" x14ac:dyDescent="0.25">
      <c r="A5964" s="46" t="str">
        <f t="shared" si="183"/>
        <v>DESP#000059791258</v>
      </c>
      <c r="B5964" s="41" t="s">
        <v>15388</v>
      </c>
      <c r="C5964" s="41"/>
      <c r="D5964" s="41" t="s">
        <v>13526</v>
      </c>
      <c r="E5964" s="54">
        <v>157.9</v>
      </c>
      <c r="F5964" s="42">
        <v>45888.421527777777</v>
      </c>
      <c r="G5964" s="40"/>
      <c r="H5964" s="40"/>
    </row>
    <row r="5965" spans="1:8" x14ac:dyDescent="0.25">
      <c r="A5965" s="46" t="str">
        <f t="shared" si="183"/>
        <v>DESP#000059795971</v>
      </c>
      <c r="B5965" s="41" t="s">
        <v>15389</v>
      </c>
      <c r="C5965" s="41"/>
      <c r="D5965" s="41" t="s">
        <v>13650</v>
      </c>
      <c r="E5965" s="54">
        <v>136.44</v>
      </c>
      <c r="F5965" s="42">
        <v>45888.421527777777</v>
      </c>
      <c r="G5965" s="40"/>
      <c r="H5965" s="40"/>
    </row>
    <row r="5966" spans="1:8" x14ac:dyDescent="0.25">
      <c r="A5966" s="46" t="str">
        <f t="shared" si="183"/>
        <v>DESP#000059795998</v>
      </c>
      <c r="B5966" s="41" t="s">
        <v>15390</v>
      </c>
      <c r="C5966" s="41"/>
      <c r="D5966" s="41" t="s">
        <v>13650</v>
      </c>
      <c r="E5966" s="54">
        <v>217.78</v>
      </c>
      <c r="F5966" s="42">
        <v>45888.421527777777</v>
      </c>
      <c r="G5966" s="40"/>
      <c r="H5966" s="40"/>
    </row>
    <row r="5967" spans="1:8" x14ac:dyDescent="0.25">
      <c r="A5967" s="46" t="str">
        <f t="shared" si="183"/>
        <v>2106921509759606000180</v>
      </c>
      <c r="B5967" s="41" t="s">
        <v>15391</v>
      </c>
      <c r="C5967" s="41" t="s">
        <v>9099</v>
      </c>
      <c r="D5967" s="41" t="s">
        <v>9100</v>
      </c>
      <c r="E5967" s="54">
        <v>666.2</v>
      </c>
      <c r="F5967" s="42">
        <v>45888.452777777777</v>
      </c>
      <c r="G5967" s="40"/>
      <c r="H5967" s="40"/>
    </row>
    <row r="5968" spans="1:8" x14ac:dyDescent="0.25">
      <c r="A5968" s="46" t="str">
        <f t="shared" si="183"/>
        <v>0001475302932706000117</v>
      </c>
      <c r="B5968" s="41" t="s">
        <v>12007</v>
      </c>
      <c r="C5968" s="41" t="s">
        <v>405</v>
      </c>
      <c r="D5968" s="41" t="s">
        <v>8355</v>
      </c>
      <c r="E5968" s="54">
        <v>2990.04</v>
      </c>
      <c r="F5968" s="42">
        <v>45888.461111111108</v>
      </c>
      <c r="G5968" s="40"/>
      <c r="H5968" s="40"/>
    </row>
    <row r="5969" spans="1:8" x14ac:dyDescent="0.25">
      <c r="A5969" s="46" t="str">
        <f t="shared" si="183"/>
        <v>0001475202932706000117</v>
      </c>
      <c r="B5969" s="41" t="s">
        <v>15392</v>
      </c>
      <c r="C5969" s="41" t="s">
        <v>405</v>
      </c>
      <c r="D5969" s="41" t="s">
        <v>8355</v>
      </c>
      <c r="E5969" s="54">
        <v>2899.32</v>
      </c>
      <c r="F5969" s="42">
        <v>45888.464583333334</v>
      </c>
      <c r="G5969" s="40"/>
      <c r="H5969" s="40"/>
    </row>
    <row r="5970" spans="1:8" x14ac:dyDescent="0.25">
      <c r="A5970" s="46" t="str">
        <f t="shared" si="183"/>
        <v>0001475102932706000117</v>
      </c>
      <c r="B5970" s="41" t="s">
        <v>15393</v>
      </c>
      <c r="C5970" s="41" t="s">
        <v>405</v>
      </c>
      <c r="D5970" s="41" t="s">
        <v>8355</v>
      </c>
      <c r="E5970" s="54">
        <v>3806.52</v>
      </c>
      <c r="F5970" s="42">
        <v>45888.466666666667</v>
      </c>
      <c r="G5970" s="40"/>
      <c r="H5970" s="40"/>
    </row>
    <row r="5971" spans="1:8" x14ac:dyDescent="0.25">
      <c r="A5971" s="46" t="str">
        <f t="shared" si="183"/>
        <v>0001475002932706000117</v>
      </c>
      <c r="B5971" s="41" t="s">
        <v>15394</v>
      </c>
      <c r="C5971" s="41" t="s">
        <v>405</v>
      </c>
      <c r="D5971" s="41" t="s">
        <v>8355</v>
      </c>
      <c r="E5971" s="54">
        <v>2899.32</v>
      </c>
      <c r="F5971" s="42">
        <v>45888.469444444447</v>
      </c>
      <c r="G5971" s="40"/>
      <c r="H5971" s="40"/>
    </row>
    <row r="5972" spans="1:8" x14ac:dyDescent="0.25">
      <c r="A5972" s="46" t="str">
        <f t="shared" si="183"/>
        <v>0001475402932706000117</v>
      </c>
      <c r="B5972" s="41" t="s">
        <v>15395</v>
      </c>
      <c r="C5972" s="41" t="s">
        <v>405</v>
      </c>
      <c r="D5972" s="41" t="s">
        <v>8355</v>
      </c>
      <c r="E5972" s="54">
        <v>3080.76</v>
      </c>
      <c r="F5972" s="42">
        <v>45888.475694444445</v>
      </c>
      <c r="G5972" s="40"/>
      <c r="H5972" s="40"/>
    </row>
    <row r="5973" spans="1:8" x14ac:dyDescent="0.25">
      <c r="A5973" s="46" t="str">
        <f t="shared" si="183"/>
        <v>0028163067071001000360</v>
      </c>
      <c r="B5973" s="41" t="s">
        <v>15396</v>
      </c>
      <c r="C5973" s="41" t="s">
        <v>879</v>
      </c>
      <c r="D5973" s="41" t="s">
        <v>9815</v>
      </c>
      <c r="E5973" s="54">
        <v>12785.69</v>
      </c>
      <c r="F5973" s="42">
        <v>45888.484027777777</v>
      </c>
      <c r="G5973" s="40"/>
      <c r="H5973" s="40"/>
    </row>
    <row r="5974" spans="1:8" x14ac:dyDescent="0.25">
      <c r="A5974" s="46" t="str">
        <f t="shared" si="183"/>
        <v>0026596600028986003476</v>
      </c>
      <c r="B5974" s="41" t="s">
        <v>15397</v>
      </c>
      <c r="C5974" s="41" t="s">
        <v>899</v>
      </c>
      <c r="D5974" s="41" t="s">
        <v>5202</v>
      </c>
      <c r="E5974" s="54">
        <v>2069.88</v>
      </c>
      <c r="F5974" s="42">
        <v>45888.484722222223</v>
      </c>
      <c r="G5974" s="40"/>
      <c r="H5974" s="40"/>
    </row>
    <row r="5975" spans="1:8" x14ac:dyDescent="0.25">
      <c r="A5975" s="46" t="str">
        <f t="shared" si="183"/>
        <v>0047422000028986001694</v>
      </c>
      <c r="B5975" s="41" t="s">
        <v>15398</v>
      </c>
      <c r="C5975" s="41" t="s">
        <v>197</v>
      </c>
      <c r="D5975" s="41" t="s">
        <v>5202</v>
      </c>
      <c r="E5975" s="54">
        <v>2036.04</v>
      </c>
      <c r="F5975" s="42">
        <v>45888.493750000001</v>
      </c>
      <c r="G5975" s="40"/>
      <c r="H5975" s="40"/>
    </row>
    <row r="5976" spans="1:8" x14ac:dyDescent="0.25">
      <c r="A5976" s="46" t="str">
        <f t="shared" si="183"/>
        <v>0000048313617051000109</v>
      </c>
      <c r="B5976" s="41" t="s">
        <v>15399</v>
      </c>
      <c r="C5976" s="41" t="s">
        <v>21</v>
      </c>
      <c r="D5976" s="41" t="s">
        <v>4598</v>
      </c>
      <c r="E5976" s="54">
        <v>0</v>
      </c>
      <c r="F5976" s="42">
        <v>45888.503472222219</v>
      </c>
      <c r="G5976" s="40"/>
      <c r="H5976" s="40"/>
    </row>
    <row r="5977" spans="1:8" x14ac:dyDescent="0.25">
      <c r="A5977" s="46" t="str">
        <f t="shared" si="183"/>
        <v>0050602419427033000140</v>
      </c>
      <c r="B5977" s="41" t="s">
        <v>15400</v>
      </c>
      <c r="C5977" s="41" t="s">
        <v>183</v>
      </c>
      <c r="D5977" s="41" t="s">
        <v>3641</v>
      </c>
      <c r="E5977" s="54">
        <v>2600</v>
      </c>
      <c r="F5977" s="42">
        <v>45888.505555555559</v>
      </c>
      <c r="G5977" s="40"/>
      <c r="H5977" s="40"/>
    </row>
    <row r="5978" spans="1:8" x14ac:dyDescent="0.25">
      <c r="A5978" s="46" t="str">
        <f t="shared" si="183"/>
        <v>0000435281785545000152</v>
      </c>
      <c r="B5978" s="41" t="s">
        <v>15401</v>
      </c>
      <c r="C5978" s="41" t="s">
        <v>32</v>
      </c>
      <c r="D5978" s="41" t="s">
        <v>4865</v>
      </c>
      <c r="E5978" s="54">
        <v>1618.7</v>
      </c>
      <c r="F5978" s="42">
        <v>45888.587500000001</v>
      </c>
      <c r="G5978" s="40"/>
      <c r="H5978" s="40"/>
    </row>
    <row r="5979" spans="1:8" x14ac:dyDescent="0.25">
      <c r="A5979" s="46" t="str">
        <f t="shared" si="183"/>
        <v>0001311619899556000190</v>
      </c>
      <c r="B5979" s="41" t="s">
        <v>15402</v>
      </c>
      <c r="C5979" s="41" t="s">
        <v>865</v>
      </c>
      <c r="D5979" s="41" t="s">
        <v>9123</v>
      </c>
      <c r="E5979" s="54">
        <v>238686.6</v>
      </c>
      <c r="F5979" s="42">
        <v>45888.597222222219</v>
      </c>
      <c r="G5979" s="40"/>
      <c r="H5979" s="40"/>
    </row>
    <row r="5980" spans="1:8" x14ac:dyDescent="0.25">
      <c r="A5980" s="46" t="str">
        <f t="shared" si="183"/>
        <v>0000013644785653000107</v>
      </c>
      <c r="B5980" s="41" t="s">
        <v>314</v>
      </c>
      <c r="C5980" s="41" t="s">
        <v>1115</v>
      </c>
      <c r="D5980" s="41" t="s">
        <v>10348</v>
      </c>
      <c r="E5980" s="54">
        <v>44222.23</v>
      </c>
      <c r="F5980" s="42">
        <v>45888.606944444444</v>
      </c>
      <c r="G5980" s="40"/>
      <c r="H5980" s="40"/>
    </row>
    <row r="5981" spans="1:8" x14ac:dyDescent="0.25">
      <c r="A5981" s="46" t="str">
        <f t="shared" si="183"/>
        <v>0000439730608514000195</v>
      </c>
      <c r="B5981" s="41" t="s">
        <v>15403</v>
      </c>
      <c r="C5981" s="41" t="s">
        <v>41</v>
      </c>
      <c r="D5981" s="41" t="s">
        <v>3313</v>
      </c>
      <c r="E5981" s="54">
        <v>39746.370000000003</v>
      </c>
      <c r="F5981" s="42">
        <v>45888.61041666667</v>
      </c>
      <c r="G5981" s="40"/>
      <c r="H5981" s="40"/>
    </row>
    <row r="5982" spans="1:8" x14ac:dyDescent="0.25">
      <c r="A5982" s="46" t="str">
        <f t="shared" si="183"/>
        <v>8770674957929012000112</v>
      </c>
      <c r="B5982" s="41" t="s">
        <v>15404</v>
      </c>
      <c r="C5982" s="41" t="s">
        <v>14485</v>
      </c>
      <c r="D5982" s="41" t="s">
        <v>14486</v>
      </c>
      <c r="E5982" s="54">
        <v>12352.9</v>
      </c>
      <c r="F5982" s="42">
        <v>45888.617361111108</v>
      </c>
      <c r="G5982" s="40"/>
      <c r="H5982" s="40"/>
    </row>
    <row r="5983" spans="1:8" x14ac:dyDescent="0.25">
      <c r="A5983" s="46" t="str">
        <f t="shared" si="183"/>
        <v>8769818057929012000112</v>
      </c>
      <c r="B5983" s="41" t="s">
        <v>15405</v>
      </c>
      <c r="C5983" s="41" t="s">
        <v>14485</v>
      </c>
      <c r="D5983" s="41" t="s">
        <v>14486</v>
      </c>
      <c r="E5983" s="54">
        <v>2107.2600000000002</v>
      </c>
      <c r="F5983" s="42">
        <v>45888.645138888889</v>
      </c>
      <c r="G5983" s="40"/>
      <c r="H5983" s="40"/>
    </row>
    <row r="5984" spans="1:8" x14ac:dyDescent="0.25">
      <c r="A5984" s="46" t="str">
        <f t="shared" si="183"/>
        <v>0001387609305983000149</v>
      </c>
      <c r="B5984" s="41" t="s">
        <v>15406</v>
      </c>
      <c r="C5984" s="41" t="s">
        <v>984</v>
      </c>
      <c r="D5984" s="41" t="s">
        <v>8394</v>
      </c>
      <c r="E5984" s="54">
        <v>29164.65</v>
      </c>
      <c r="F5984" s="42">
        <v>45888.649305555555</v>
      </c>
      <c r="G5984" s="40"/>
      <c r="H5984" s="40"/>
    </row>
    <row r="5985" spans="1:8" x14ac:dyDescent="0.25">
      <c r="A5985" s="46" t="str">
        <f t="shared" si="183"/>
        <v>0000435181785545000152</v>
      </c>
      <c r="B5985" s="41" t="s">
        <v>15407</v>
      </c>
      <c r="C5985" s="41" t="s">
        <v>32</v>
      </c>
      <c r="D5985" s="41" t="s">
        <v>4865</v>
      </c>
      <c r="E5985" s="54">
        <v>5077</v>
      </c>
      <c r="F5985" s="42">
        <v>45888.650694444441</v>
      </c>
      <c r="G5985" s="40"/>
      <c r="H5985" s="40"/>
    </row>
    <row r="5986" spans="1:8" x14ac:dyDescent="0.25">
      <c r="A5986" s="46" t="str">
        <f t="shared" si="183"/>
        <v>0000435381785545000152</v>
      </c>
      <c r="B5986" s="41" t="s">
        <v>15408</v>
      </c>
      <c r="C5986" s="41" t="s">
        <v>32</v>
      </c>
      <c r="D5986" s="41" t="s">
        <v>4865</v>
      </c>
      <c r="E5986" s="54">
        <v>3151.24</v>
      </c>
      <c r="F5986" s="42">
        <v>45888.65347222222</v>
      </c>
      <c r="G5986" s="40"/>
      <c r="H5986" s="40"/>
    </row>
    <row r="5987" spans="1:8" x14ac:dyDescent="0.25">
      <c r="A5987" s="46" t="str">
        <f t="shared" si="183"/>
        <v>0000435481785545000152</v>
      </c>
      <c r="B5987" s="41" t="s">
        <v>15409</v>
      </c>
      <c r="C5987" s="41" t="s">
        <v>32</v>
      </c>
      <c r="D5987" s="41" t="s">
        <v>4865</v>
      </c>
      <c r="E5987" s="54">
        <v>2825.73</v>
      </c>
      <c r="F5987" s="42">
        <v>45888.654861111114</v>
      </c>
      <c r="G5987" s="40"/>
      <c r="H5987" s="40"/>
    </row>
    <row r="5988" spans="1:8" x14ac:dyDescent="0.25">
      <c r="A5988" s="46" t="str">
        <f t="shared" si="183"/>
        <v>0000116207189621000104</v>
      </c>
      <c r="B5988" s="41" t="s">
        <v>2935</v>
      </c>
      <c r="C5988" s="41" t="s">
        <v>684</v>
      </c>
      <c r="D5988" s="41" t="s">
        <v>5009</v>
      </c>
      <c r="E5988" s="54">
        <v>43000</v>
      </c>
      <c r="F5988" s="42">
        <v>45888.657638888886</v>
      </c>
      <c r="G5988" s="40"/>
      <c r="H5988" s="40"/>
    </row>
    <row r="5989" spans="1:8" x14ac:dyDescent="0.25">
      <c r="A5989" s="46" t="str">
        <f t="shared" ref="A5989:A6052" si="184">B5989&amp;C5989</f>
        <v>0033344848707842000104</v>
      </c>
      <c r="B5989" s="41" t="s">
        <v>15410</v>
      </c>
      <c r="C5989" s="41" t="s">
        <v>14257</v>
      </c>
      <c r="D5989" s="41" t="s">
        <v>14258</v>
      </c>
      <c r="E5989" s="54">
        <v>3987.2</v>
      </c>
      <c r="F5989" s="42">
        <v>45888.668749999997</v>
      </c>
      <c r="G5989" s="40"/>
      <c r="H5989" s="40"/>
    </row>
    <row r="5990" spans="1:8" x14ac:dyDescent="0.25">
      <c r="A5990" s="46" t="str">
        <f t="shared" si="184"/>
        <v>8033527557929012000112</v>
      </c>
      <c r="B5990" s="41" t="s">
        <v>15411</v>
      </c>
      <c r="C5990" s="41" t="s">
        <v>14485</v>
      </c>
      <c r="D5990" s="41" t="s">
        <v>14486</v>
      </c>
      <c r="E5990" s="54">
        <v>32.9</v>
      </c>
      <c r="F5990" s="42">
        <v>45888.686805555553</v>
      </c>
      <c r="G5990" s="40"/>
      <c r="H5990" s="40"/>
    </row>
    <row r="5991" spans="1:8" x14ac:dyDescent="0.25">
      <c r="A5991" s="46" t="str">
        <f t="shared" si="184"/>
        <v>8033506457929012000112</v>
      </c>
      <c r="B5991" s="41" t="s">
        <v>15412</v>
      </c>
      <c r="C5991" s="41" t="s">
        <v>14485</v>
      </c>
      <c r="D5991" s="41" t="s">
        <v>14486</v>
      </c>
      <c r="E5991" s="54">
        <v>32.9</v>
      </c>
      <c r="F5991" s="42">
        <v>45888.704861111109</v>
      </c>
      <c r="G5991" s="40"/>
      <c r="H5991" s="40"/>
    </row>
    <row r="5992" spans="1:8" x14ac:dyDescent="0.25">
      <c r="A5992" s="46" t="str">
        <f t="shared" si="184"/>
        <v>0006671759456277000176</v>
      </c>
      <c r="B5992" s="41" t="s">
        <v>15413</v>
      </c>
      <c r="C5992" s="41" t="s">
        <v>653</v>
      </c>
      <c r="D5992" s="41" t="s">
        <v>7972</v>
      </c>
      <c r="E5992" s="54">
        <v>76642.44</v>
      </c>
      <c r="F5992" s="42">
        <v>45889.376388888886</v>
      </c>
      <c r="G5992" s="40"/>
      <c r="H5992" s="40"/>
    </row>
    <row r="5993" spans="1:8" x14ac:dyDescent="0.25">
      <c r="A5993" s="46" t="str">
        <f t="shared" si="184"/>
        <v>0065105164601925000170</v>
      </c>
      <c r="B5993" s="41" t="s">
        <v>15414</v>
      </c>
      <c r="C5993" s="41" t="s">
        <v>1492</v>
      </c>
      <c r="D5993" s="41" t="s">
        <v>10411</v>
      </c>
      <c r="E5993" s="54">
        <v>786.58</v>
      </c>
      <c r="F5993" s="42">
        <v>45889.384722222225</v>
      </c>
      <c r="G5993" s="40"/>
      <c r="H5993" s="40"/>
    </row>
    <row r="5994" spans="1:8" x14ac:dyDescent="0.25">
      <c r="A5994" s="46" t="str">
        <f t="shared" si="184"/>
        <v>2571430060746948000112</v>
      </c>
      <c r="B5994" s="41" t="s">
        <v>15415</v>
      </c>
      <c r="C5994" s="41" t="s">
        <v>3840</v>
      </c>
      <c r="D5994" s="41" t="s">
        <v>3841</v>
      </c>
      <c r="E5994" s="54">
        <v>359569.41</v>
      </c>
      <c r="F5994" s="42">
        <v>45889.397222222222</v>
      </c>
      <c r="G5994" s="40"/>
      <c r="H5994" s="40"/>
    </row>
    <row r="5995" spans="1:8" x14ac:dyDescent="0.25">
      <c r="A5995" s="46" t="str">
        <f t="shared" si="184"/>
        <v>0000321504100564000157</v>
      </c>
      <c r="B5995" s="41" t="s">
        <v>15416</v>
      </c>
      <c r="C5995" s="41" t="s">
        <v>262</v>
      </c>
      <c r="D5995" s="41" t="s">
        <v>8814</v>
      </c>
      <c r="E5995" s="54">
        <v>11160</v>
      </c>
      <c r="F5995" s="42">
        <v>45889.402777777781</v>
      </c>
      <c r="G5995" s="40"/>
      <c r="H5995" s="40"/>
    </row>
    <row r="5996" spans="1:8" x14ac:dyDescent="0.25">
      <c r="A5996" s="46" t="str">
        <f t="shared" si="184"/>
        <v>0000321604100564000157</v>
      </c>
      <c r="B5996" s="41" t="s">
        <v>15417</v>
      </c>
      <c r="C5996" s="41" t="s">
        <v>262</v>
      </c>
      <c r="D5996" s="41" t="s">
        <v>8814</v>
      </c>
      <c r="E5996" s="54">
        <v>1000</v>
      </c>
      <c r="F5996" s="42">
        <v>45889.405555555553</v>
      </c>
      <c r="G5996" s="40"/>
      <c r="H5996" s="40"/>
    </row>
    <row r="5997" spans="1:8" x14ac:dyDescent="0.25">
      <c r="A5997" s="46" t="str">
        <f t="shared" si="184"/>
        <v>0000046410334263000190</v>
      </c>
      <c r="B5997" s="41" t="s">
        <v>11506</v>
      </c>
      <c r="C5997" s="41" t="s">
        <v>989</v>
      </c>
      <c r="D5997" s="41" t="s">
        <v>6235</v>
      </c>
      <c r="E5997" s="54">
        <v>101962.16</v>
      </c>
      <c r="F5997" s="42">
        <v>45889.425000000003</v>
      </c>
      <c r="G5997" s="40"/>
      <c r="H5997" s="40"/>
    </row>
    <row r="5998" spans="1:8" x14ac:dyDescent="0.25">
      <c r="A5998" s="46" t="str">
        <f t="shared" si="184"/>
        <v>0000200607560676000189</v>
      </c>
      <c r="B5998" s="41" t="s">
        <v>15418</v>
      </c>
      <c r="C5998" s="41" t="s">
        <v>264</v>
      </c>
      <c r="D5998" s="41" t="s">
        <v>3838</v>
      </c>
      <c r="E5998" s="54">
        <v>19618.29</v>
      </c>
      <c r="F5998" s="42">
        <v>45889.427083333336</v>
      </c>
      <c r="G5998" s="40"/>
      <c r="H5998" s="40"/>
    </row>
    <row r="5999" spans="1:8" x14ac:dyDescent="0.25">
      <c r="A5999" s="46" t="str">
        <f t="shared" si="184"/>
        <v>0000144607415875000101</v>
      </c>
      <c r="B5999" s="41" t="s">
        <v>2768</v>
      </c>
      <c r="C5999" s="41" t="s">
        <v>1179</v>
      </c>
      <c r="D5999" s="41" t="s">
        <v>8058</v>
      </c>
      <c r="E5999" s="54">
        <v>2965</v>
      </c>
      <c r="F5999" s="42">
        <v>45889.496527777781</v>
      </c>
      <c r="G5999" s="40"/>
      <c r="H5999" s="40"/>
    </row>
    <row r="6000" spans="1:8" x14ac:dyDescent="0.25">
      <c r="A6000" s="46" t="str">
        <f t="shared" si="184"/>
        <v>0000496422772012000177</v>
      </c>
      <c r="B6000" s="41" t="s">
        <v>15419</v>
      </c>
      <c r="C6000" s="41" t="s">
        <v>124</v>
      </c>
      <c r="D6000" s="41" t="s">
        <v>12443</v>
      </c>
      <c r="E6000" s="54">
        <v>4000</v>
      </c>
      <c r="F6000" s="42">
        <v>45889.589583333334</v>
      </c>
      <c r="G6000" s="40"/>
      <c r="H6000" s="40"/>
    </row>
    <row r="6001" spans="1:8" x14ac:dyDescent="0.25">
      <c r="A6001" s="46" t="str">
        <f t="shared" si="184"/>
        <v>DESP#000059779585</v>
      </c>
      <c r="B6001" s="41" t="s">
        <v>15420</v>
      </c>
      <c r="C6001" s="41"/>
      <c r="D6001" s="41" t="s">
        <v>14953</v>
      </c>
      <c r="E6001" s="54">
        <v>226.92</v>
      </c>
      <c r="F6001" s="42">
        <v>45889.597916666666</v>
      </c>
      <c r="G6001" s="40"/>
      <c r="H6001" s="40"/>
    </row>
    <row r="6002" spans="1:8" x14ac:dyDescent="0.25">
      <c r="A6002" s="46" t="str">
        <f t="shared" si="184"/>
        <v>DESP#000059779635</v>
      </c>
      <c r="B6002" s="41" t="s">
        <v>15421</v>
      </c>
      <c r="C6002" s="41"/>
      <c r="D6002" s="41" t="s">
        <v>14932</v>
      </c>
      <c r="E6002" s="54">
        <v>27.78</v>
      </c>
      <c r="F6002" s="42">
        <v>45889.597916666666</v>
      </c>
      <c r="G6002" s="40"/>
      <c r="H6002" s="40"/>
    </row>
    <row r="6003" spans="1:8" x14ac:dyDescent="0.25">
      <c r="A6003" s="46" t="str">
        <f t="shared" si="184"/>
        <v>DESP#000059779695</v>
      </c>
      <c r="B6003" s="41" t="s">
        <v>15422</v>
      </c>
      <c r="C6003" s="41"/>
      <c r="D6003" s="41" t="s">
        <v>14859</v>
      </c>
      <c r="E6003" s="54">
        <v>409.74</v>
      </c>
      <c r="F6003" s="42">
        <v>45889.597916666666</v>
      </c>
      <c r="G6003" s="40"/>
      <c r="H6003" s="40"/>
    </row>
    <row r="6004" spans="1:8" x14ac:dyDescent="0.25">
      <c r="A6004" s="46" t="str">
        <f t="shared" si="184"/>
        <v>DESP#000059779726</v>
      </c>
      <c r="B6004" s="41" t="s">
        <v>15423</v>
      </c>
      <c r="C6004" s="41"/>
      <c r="D6004" s="41" t="s">
        <v>14944</v>
      </c>
      <c r="E6004" s="54">
        <v>366.28</v>
      </c>
      <c r="F6004" s="42">
        <v>45889.597916666666</v>
      </c>
      <c r="G6004" s="40"/>
      <c r="H6004" s="40"/>
    </row>
    <row r="6005" spans="1:8" x14ac:dyDescent="0.25">
      <c r="A6005" s="46" t="str">
        <f t="shared" si="184"/>
        <v>DESP#000059779777</v>
      </c>
      <c r="B6005" s="41" t="s">
        <v>15424</v>
      </c>
      <c r="C6005" s="41"/>
      <c r="D6005" s="41" t="s">
        <v>14930</v>
      </c>
      <c r="E6005" s="54">
        <v>45.98</v>
      </c>
      <c r="F6005" s="42">
        <v>45889.597916666666</v>
      </c>
      <c r="G6005" s="40"/>
      <c r="H6005" s="40"/>
    </row>
    <row r="6006" spans="1:8" x14ac:dyDescent="0.25">
      <c r="A6006" s="46" t="str">
        <f t="shared" si="184"/>
        <v>DESP#000059787563</v>
      </c>
      <c r="B6006" s="41" t="s">
        <v>15425</v>
      </c>
      <c r="C6006" s="41"/>
      <c r="D6006" s="41" t="s">
        <v>11932</v>
      </c>
      <c r="E6006" s="54">
        <v>184.12</v>
      </c>
      <c r="F6006" s="42">
        <v>45889.597916666666</v>
      </c>
      <c r="G6006" s="40"/>
      <c r="H6006" s="40"/>
    </row>
    <row r="6007" spans="1:8" x14ac:dyDescent="0.25">
      <c r="A6007" s="46" t="str">
        <f t="shared" si="184"/>
        <v>DESP#000059789175</v>
      </c>
      <c r="B6007" s="41" t="s">
        <v>15426</v>
      </c>
      <c r="C6007" s="41"/>
      <c r="D6007" s="41" t="s">
        <v>14942</v>
      </c>
      <c r="E6007" s="54">
        <v>117.31</v>
      </c>
      <c r="F6007" s="42">
        <v>45889.597916666666</v>
      </c>
      <c r="G6007" s="40"/>
      <c r="H6007" s="40"/>
    </row>
    <row r="6008" spans="1:8" x14ac:dyDescent="0.25">
      <c r="A6008" s="46" t="str">
        <f t="shared" si="184"/>
        <v>DESP#000059791678</v>
      </c>
      <c r="B6008" s="41" t="s">
        <v>15427</v>
      </c>
      <c r="C6008" s="41"/>
      <c r="D6008" s="41" t="s">
        <v>13553</v>
      </c>
      <c r="E6008" s="54">
        <v>387.05</v>
      </c>
      <c r="F6008" s="42">
        <v>45889.597916666666</v>
      </c>
      <c r="G6008" s="40"/>
      <c r="H6008" s="40"/>
    </row>
    <row r="6009" spans="1:8" x14ac:dyDescent="0.25">
      <c r="A6009" s="46" t="str">
        <f t="shared" si="184"/>
        <v>DESP#000059796102</v>
      </c>
      <c r="B6009" s="41" t="s">
        <v>15428</v>
      </c>
      <c r="C6009" s="41"/>
      <c r="D6009" s="41" t="s">
        <v>11718</v>
      </c>
      <c r="E6009" s="54">
        <v>16.97</v>
      </c>
      <c r="F6009" s="42">
        <v>45889.597916666666</v>
      </c>
      <c r="G6009" s="40"/>
      <c r="H6009" s="40"/>
    </row>
    <row r="6010" spans="1:8" x14ac:dyDescent="0.25">
      <c r="A6010" s="46" t="str">
        <f t="shared" si="184"/>
        <v>DESP#000059821949</v>
      </c>
      <c r="B6010" s="41" t="s">
        <v>15429</v>
      </c>
      <c r="C6010" s="41"/>
      <c r="D6010" s="41" t="s">
        <v>14951</v>
      </c>
      <c r="E6010" s="54">
        <v>84.14</v>
      </c>
      <c r="F6010" s="42">
        <v>45889.597916666666</v>
      </c>
      <c r="G6010" s="40"/>
      <c r="H6010" s="40"/>
    </row>
    <row r="6011" spans="1:8" x14ac:dyDescent="0.25">
      <c r="A6011" s="46" t="str">
        <f t="shared" si="184"/>
        <v>DESP#000059821987</v>
      </c>
      <c r="B6011" s="41" t="s">
        <v>15430</v>
      </c>
      <c r="C6011" s="41"/>
      <c r="D6011" s="41" t="s">
        <v>14955</v>
      </c>
      <c r="E6011" s="54">
        <v>90.66</v>
      </c>
      <c r="F6011" s="42">
        <v>45889.597916666666</v>
      </c>
      <c r="G6011" s="40"/>
      <c r="H6011" s="40"/>
    </row>
    <row r="6012" spans="1:8" x14ac:dyDescent="0.25">
      <c r="A6012" s="46" t="str">
        <f t="shared" si="184"/>
        <v>DESP#000059822229</v>
      </c>
      <c r="B6012" s="41" t="s">
        <v>15431</v>
      </c>
      <c r="C6012" s="41"/>
      <c r="D6012" s="41" t="s">
        <v>11841</v>
      </c>
      <c r="E6012" s="54">
        <v>356.88</v>
      </c>
      <c r="F6012" s="42">
        <v>45889.597916666666</v>
      </c>
      <c r="G6012" s="40"/>
      <c r="H6012" s="40"/>
    </row>
    <row r="6013" spans="1:8" x14ac:dyDescent="0.25">
      <c r="A6013" s="46" t="str">
        <f t="shared" si="184"/>
        <v>ADTO#000059779535</v>
      </c>
      <c r="B6013" s="41" t="s">
        <v>15432</v>
      </c>
      <c r="C6013" s="41"/>
      <c r="D6013" s="41" t="s">
        <v>11621</v>
      </c>
      <c r="E6013" s="54">
        <v>555</v>
      </c>
      <c r="F6013" s="42">
        <v>45889.599305555559</v>
      </c>
      <c r="G6013" s="40"/>
      <c r="H6013" s="40"/>
    </row>
    <row r="6014" spans="1:8" x14ac:dyDescent="0.25">
      <c r="A6014" s="46" t="str">
        <f t="shared" si="184"/>
        <v>50437-2125040029SELFBOOKING</v>
      </c>
      <c r="B6014" s="41" t="s">
        <v>15433</v>
      </c>
      <c r="C6014" s="41" t="s">
        <v>12603</v>
      </c>
      <c r="D6014" s="41" t="s">
        <v>12604</v>
      </c>
      <c r="E6014" s="54">
        <v>3266.62</v>
      </c>
      <c r="F6014" s="42">
        <v>45890.041666666664</v>
      </c>
      <c r="G6014" s="40"/>
      <c r="H6014" s="40"/>
    </row>
    <row r="6015" spans="1:8" x14ac:dyDescent="0.25">
      <c r="A6015" s="46" t="str">
        <f t="shared" si="184"/>
        <v>50433-2125040041SELFBOOKING</v>
      </c>
      <c r="B6015" s="41" t="s">
        <v>15434</v>
      </c>
      <c r="C6015" s="41" t="s">
        <v>12603</v>
      </c>
      <c r="D6015" s="41" t="s">
        <v>12604</v>
      </c>
      <c r="E6015" s="54">
        <v>890.78</v>
      </c>
      <c r="F6015" s="42">
        <v>45890.041666666664</v>
      </c>
      <c r="G6015" s="40"/>
      <c r="H6015" s="40"/>
    </row>
    <row r="6016" spans="1:8" x14ac:dyDescent="0.25">
      <c r="A6016" s="46" t="str">
        <f t="shared" si="184"/>
        <v>51281-2125040053SELFBOOKING</v>
      </c>
      <c r="B6016" s="41" t="s">
        <v>15435</v>
      </c>
      <c r="C6016" s="41" t="s">
        <v>12603</v>
      </c>
      <c r="D6016" s="41" t="s">
        <v>12604</v>
      </c>
      <c r="E6016" s="54">
        <v>428.4</v>
      </c>
      <c r="F6016" s="42">
        <v>45890.041666666664</v>
      </c>
      <c r="G6016" s="40"/>
      <c r="H6016" s="40"/>
    </row>
    <row r="6017" spans="1:8" x14ac:dyDescent="0.25">
      <c r="A6017" s="46" t="str">
        <f t="shared" si="184"/>
        <v>02333-2125040106SELFBOOKING</v>
      </c>
      <c r="B6017" s="41" t="s">
        <v>15436</v>
      </c>
      <c r="C6017" s="41" t="s">
        <v>12603</v>
      </c>
      <c r="D6017" s="41" t="s">
        <v>12604</v>
      </c>
      <c r="E6017" s="54">
        <v>2371.85</v>
      </c>
      <c r="F6017" s="42">
        <v>45890.042361111111</v>
      </c>
      <c r="G6017" s="40"/>
      <c r="H6017" s="40"/>
    </row>
    <row r="6018" spans="1:8" x14ac:dyDescent="0.25">
      <c r="A6018" s="46" t="str">
        <f t="shared" si="184"/>
        <v>50438-2125040115SELFBOOKING</v>
      </c>
      <c r="B6018" s="41" t="s">
        <v>15437</v>
      </c>
      <c r="C6018" s="41" t="s">
        <v>12603</v>
      </c>
      <c r="D6018" s="41" t="s">
        <v>12604</v>
      </c>
      <c r="E6018" s="54">
        <v>2491.85</v>
      </c>
      <c r="F6018" s="42">
        <v>45890.042361111111</v>
      </c>
      <c r="G6018" s="40"/>
      <c r="H6018" s="40"/>
    </row>
    <row r="6019" spans="1:8" x14ac:dyDescent="0.25">
      <c r="A6019" s="46" t="str">
        <f t="shared" si="184"/>
        <v>02333-2125040124SELFBOOKING</v>
      </c>
      <c r="B6019" s="41" t="s">
        <v>15438</v>
      </c>
      <c r="C6019" s="41" t="s">
        <v>12603</v>
      </c>
      <c r="D6019" s="41" t="s">
        <v>12604</v>
      </c>
      <c r="E6019" s="54">
        <v>649.95000000000005</v>
      </c>
      <c r="F6019" s="42">
        <v>45890.042361111111</v>
      </c>
      <c r="G6019" s="40"/>
      <c r="H6019" s="40"/>
    </row>
    <row r="6020" spans="1:8" x14ac:dyDescent="0.25">
      <c r="A6020" s="46" t="str">
        <f t="shared" si="184"/>
        <v>02333-2125040132SELFBOOKING</v>
      </c>
      <c r="B6020" s="41" t="s">
        <v>15439</v>
      </c>
      <c r="C6020" s="41" t="s">
        <v>12603</v>
      </c>
      <c r="D6020" s="41" t="s">
        <v>12604</v>
      </c>
      <c r="E6020" s="54">
        <v>2811.85</v>
      </c>
      <c r="F6020" s="42">
        <v>45890.042361111111</v>
      </c>
      <c r="G6020" s="40"/>
      <c r="H6020" s="40"/>
    </row>
    <row r="6021" spans="1:8" x14ac:dyDescent="0.25">
      <c r="A6021" s="46" t="str">
        <f t="shared" si="184"/>
        <v>50438-2125040141SELFBOOKING</v>
      </c>
      <c r="B6021" s="41" t="s">
        <v>15440</v>
      </c>
      <c r="C6021" s="41" t="s">
        <v>12603</v>
      </c>
      <c r="D6021" s="41" t="s">
        <v>12604</v>
      </c>
      <c r="E6021" s="54">
        <v>2811.85</v>
      </c>
      <c r="F6021" s="42">
        <v>45890.042361111111</v>
      </c>
      <c r="G6021" s="40"/>
      <c r="H6021" s="40"/>
    </row>
    <row r="6022" spans="1:8" x14ac:dyDescent="0.25">
      <c r="A6022" s="46" t="str">
        <f t="shared" si="184"/>
        <v>51281-2125040151SELFBOOKING</v>
      </c>
      <c r="B6022" s="41" t="s">
        <v>15441</v>
      </c>
      <c r="C6022" s="41" t="s">
        <v>12603</v>
      </c>
      <c r="D6022" s="41" t="s">
        <v>12604</v>
      </c>
      <c r="E6022" s="54">
        <v>2022.02</v>
      </c>
      <c r="F6022" s="42">
        <v>45890.042361111111</v>
      </c>
      <c r="G6022" s="40"/>
      <c r="H6022" s="40"/>
    </row>
    <row r="6023" spans="1:8" x14ac:dyDescent="0.25">
      <c r="A6023" s="46" t="str">
        <f t="shared" si="184"/>
        <v>50433-2125040202SELFBOOKING</v>
      </c>
      <c r="B6023" s="41" t="s">
        <v>15442</v>
      </c>
      <c r="C6023" s="41" t="s">
        <v>12603</v>
      </c>
      <c r="D6023" s="41" t="s">
        <v>12604</v>
      </c>
      <c r="E6023" s="54">
        <v>2101.62</v>
      </c>
      <c r="F6023" s="42">
        <v>45890.043055555558</v>
      </c>
      <c r="G6023" s="40"/>
      <c r="H6023" s="40"/>
    </row>
    <row r="6024" spans="1:8" x14ac:dyDescent="0.25">
      <c r="A6024" s="46" t="str">
        <f t="shared" si="184"/>
        <v>50438-2125040212SELFBOOKING</v>
      </c>
      <c r="B6024" s="41" t="s">
        <v>15443</v>
      </c>
      <c r="C6024" s="41" t="s">
        <v>12603</v>
      </c>
      <c r="D6024" s="41" t="s">
        <v>12604</v>
      </c>
      <c r="E6024" s="54">
        <v>807.45</v>
      </c>
      <c r="F6024" s="42">
        <v>45890.043055555558</v>
      </c>
      <c r="G6024" s="40"/>
      <c r="H6024" s="40"/>
    </row>
    <row r="6025" spans="1:8" x14ac:dyDescent="0.25">
      <c r="A6025" s="46" t="str">
        <f t="shared" si="184"/>
        <v>50438-2125040220SELFBOOKING</v>
      </c>
      <c r="B6025" s="41" t="s">
        <v>15444</v>
      </c>
      <c r="C6025" s="41" t="s">
        <v>12603</v>
      </c>
      <c r="D6025" s="41" t="s">
        <v>12604</v>
      </c>
      <c r="E6025" s="54">
        <v>807.45</v>
      </c>
      <c r="F6025" s="42">
        <v>45890.043055555558</v>
      </c>
      <c r="G6025" s="40"/>
      <c r="H6025" s="40"/>
    </row>
    <row r="6026" spans="1:8" x14ac:dyDescent="0.25">
      <c r="A6026" s="46" t="str">
        <f t="shared" si="184"/>
        <v>50438-2125040237SELFBOOKING</v>
      </c>
      <c r="B6026" s="41" t="s">
        <v>15445</v>
      </c>
      <c r="C6026" s="41" t="s">
        <v>12603</v>
      </c>
      <c r="D6026" s="41" t="s">
        <v>12604</v>
      </c>
      <c r="E6026" s="54">
        <v>1424.28</v>
      </c>
      <c r="F6026" s="42">
        <v>45890.043055555558</v>
      </c>
      <c r="G6026" s="40"/>
      <c r="H6026" s="40"/>
    </row>
    <row r="6027" spans="1:8" x14ac:dyDescent="0.25">
      <c r="A6027" s="46" t="str">
        <f t="shared" si="184"/>
        <v>1797-2125040246SELFBOOKING</v>
      </c>
      <c r="B6027" s="41" t="s">
        <v>15446</v>
      </c>
      <c r="C6027" s="41" t="s">
        <v>12603</v>
      </c>
      <c r="D6027" s="41" t="s">
        <v>12604</v>
      </c>
      <c r="E6027" s="54">
        <v>3191.83</v>
      </c>
      <c r="F6027" s="42">
        <v>45890.043055555558</v>
      </c>
      <c r="G6027" s="40"/>
      <c r="H6027" s="40"/>
    </row>
    <row r="6028" spans="1:8" x14ac:dyDescent="0.25">
      <c r="A6028" s="46" t="str">
        <f t="shared" si="184"/>
        <v>50436-2125040258SELFBOOKING</v>
      </c>
      <c r="B6028" s="41" t="s">
        <v>15447</v>
      </c>
      <c r="C6028" s="41" t="s">
        <v>12603</v>
      </c>
      <c r="D6028" s="41" t="s">
        <v>12604</v>
      </c>
      <c r="E6028" s="54">
        <v>707.25</v>
      </c>
      <c r="F6028" s="42">
        <v>45890.043749999997</v>
      </c>
      <c r="G6028" s="40"/>
      <c r="H6028" s="40"/>
    </row>
    <row r="6029" spans="1:8" x14ac:dyDescent="0.25">
      <c r="A6029" s="46" t="str">
        <f t="shared" si="184"/>
        <v>02214-2125040308SELFBOOKING</v>
      </c>
      <c r="B6029" s="41" t="s">
        <v>15448</v>
      </c>
      <c r="C6029" s="41" t="s">
        <v>12603</v>
      </c>
      <c r="D6029" s="41" t="s">
        <v>12604</v>
      </c>
      <c r="E6029" s="54">
        <v>2586.0500000000002</v>
      </c>
      <c r="F6029" s="42">
        <v>45890.043749999997</v>
      </c>
      <c r="G6029" s="40"/>
      <c r="H6029" s="40"/>
    </row>
    <row r="6030" spans="1:8" x14ac:dyDescent="0.25">
      <c r="A6030" s="46" t="str">
        <f t="shared" si="184"/>
        <v>50437-2125040316SELFBOOKING</v>
      </c>
      <c r="B6030" s="41" t="s">
        <v>15449</v>
      </c>
      <c r="C6030" s="41" t="s">
        <v>12603</v>
      </c>
      <c r="D6030" s="41" t="s">
        <v>12604</v>
      </c>
      <c r="E6030" s="54">
        <v>394.82</v>
      </c>
      <c r="F6030" s="42">
        <v>45890.043749999997</v>
      </c>
      <c r="G6030" s="40"/>
      <c r="H6030" s="40"/>
    </row>
    <row r="6031" spans="1:8" x14ac:dyDescent="0.25">
      <c r="A6031" s="46" t="str">
        <f t="shared" si="184"/>
        <v>1990-2125040324SELFBOOKING</v>
      </c>
      <c r="B6031" s="41" t="s">
        <v>15450</v>
      </c>
      <c r="C6031" s="41" t="s">
        <v>12603</v>
      </c>
      <c r="D6031" s="41" t="s">
        <v>12604</v>
      </c>
      <c r="E6031" s="54">
        <v>426.88</v>
      </c>
      <c r="F6031" s="42">
        <v>45890.043749999997</v>
      </c>
      <c r="G6031" s="40"/>
      <c r="H6031" s="40"/>
    </row>
    <row r="6032" spans="1:8" x14ac:dyDescent="0.25">
      <c r="A6032" s="46" t="str">
        <f t="shared" si="184"/>
        <v>02220-2125040332SELFBOOKING</v>
      </c>
      <c r="B6032" s="41" t="s">
        <v>15451</v>
      </c>
      <c r="C6032" s="41" t="s">
        <v>12603</v>
      </c>
      <c r="D6032" s="41" t="s">
        <v>12604</v>
      </c>
      <c r="E6032" s="54">
        <v>485.1</v>
      </c>
      <c r="F6032" s="42">
        <v>45890.043749999997</v>
      </c>
      <c r="G6032" s="40"/>
      <c r="H6032" s="40"/>
    </row>
    <row r="6033" spans="1:8" x14ac:dyDescent="0.25">
      <c r="A6033" s="46" t="str">
        <f t="shared" si="184"/>
        <v>02220-2125040342SELFBOOKING</v>
      </c>
      <c r="B6033" s="41" t="s">
        <v>15452</v>
      </c>
      <c r="C6033" s="41" t="s">
        <v>12603</v>
      </c>
      <c r="D6033" s="41" t="s">
        <v>12604</v>
      </c>
      <c r="E6033" s="54">
        <v>2418.0700000000002</v>
      </c>
      <c r="F6033" s="42">
        <v>45890.043749999997</v>
      </c>
      <c r="G6033" s="40"/>
      <c r="H6033" s="40"/>
    </row>
    <row r="6034" spans="1:8" x14ac:dyDescent="0.25">
      <c r="A6034" s="46" t="str">
        <f t="shared" si="184"/>
        <v>1990-2125040354SELFBOOKING</v>
      </c>
      <c r="B6034" s="41" t="s">
        <v>15453</v>
      </c>
      <c r="C6034" s="41" t="s">
        <v>12603</v>
      </c>
      <c r="D6034" s="41" t="s">
        <v>12604</v>
      </c>
      <c r="E6034" s="54">
        <v>2861.66</v>
      </c>
      <c r="F6034" s="42">
        <v>45890.043749999997</v>
      </c>
      <c r="G6034" s="40"/>
      <c r="H6034" s="40"/>
    </row>
    <row r="6035" spans="1:8" x14ac:dyDescent="0.25">
      <c r="A6035" s="46" t="str">
        <f t="shared" si="184"/>
        <v>50436-2125040405SELFBOOKING</v>
      </c>
      <c r="B6035" s="41" t="s">
        <v>15454</v>
      </c>
      <c r="C6035" s="41" t="s">
        <v>12603</v>
      </c>
      <c r="D6035" s="41" t="s">
        <v>12604</v>
      </c>
      <c r="E6035" s="54">
        <v>570</v>
      </c>
      <c r="F6035" s="42">
        <v>45890.044444444444</v>
      </c>
      <c r="G6035" s="40"/>
      <c r="H6035" s="40"/>
    </row>
    <row r="6036" spans="1:8" x14ac:dyDescent="0.25">
      <c r="A6036" s="46" t="str">
        <f t="shared" si="184"/>
        <v>1128-2125040417SELFBOOKING</v>
      </c>
      <c r="B6036" s="41" t="s">
        <v>15455</v>
      </c>
      <c r="C6036" s="41" t="s">
        <v>12603</v>
      </c>
      <c r="D6036" s="41" t="s">
        <v>12604</v>
      </c>
      <c r="E6036" s="54">
        <v>2958.27</v>
      </c>
      <c r="F6036" s="42">
        <v>45890.044444444444</v>
      </c>
      <c r="G6036" s="40"/>
      <c r="H6036" s="40"/>
    </row>
    <row r="6037" spans="1:8" x14ac:dyDescent="0.25">
      <c r="A6037" s="46" t="str">
        <f t="shared" si="184"/>
        <v>371-2125040429SELFBOOKING</v>
      </c>
      <c r="B6037" s="41" t="s">
        <v>15456</v>
      </c>
      <c r="C6037" s="41" t="s">
        <v>12603</v>
      </c>
      <c r="D6037" s="41" t="s">
        <v>12604</v>
      </c>
      <c r="E6037" s="54">
        <v>3587.52</v>
      </c>
      <c r="F6037" s="42">
        <v>45890.044444444444</v>
      </c>
      <c r="G6037" s="40"/>
      <c r="H6037" s="40"/>
    </row>
    <row r="6038" spans="1:8" x14ac:dyDescent="0.25">
      <c r="A6038" s="46" t="str">
        <f t="shared" si="184"/>
        <v>1432-2125040448SELFBOOKING</v>
      </c>
      <c r="B6038" s="41" t="s">
        <v>15457</v>
      </c>
      <c r="C6038" s="41" t="s">
        <v>12603</v>
      </c>
      <c r="D6038" s="41" t="s">
        <v>12604</v>
      </c>
      <c r="E6038" s="54">
        <v>1039.77</v>
      </c>
      <c r="F6038" s="42">
        <v>45890.044444444444</v>
      </c>
      <c r="G6038" s="40"/>
      <c r="H6038" s="40"/>
    </row>
    <row r="6039" spans="1:8" x14ac:dyDescent="0.25">
      <c r="A6039" s="46" t="str">
        <f t="shared" si="184"/>
        <v>663-2125040500SELFBOOKING</v>
      </c>
      <c r="B6039" s="41" t="s">
        <v>15458</v>
      </c>
      <c r="C6039" s="41" t="s">
        <v>12603</v>
      </c>
      <c r="D6039" s="41" t="s">
        <v>12604</v>
      </c>
      <c r="E6039" s="54">
        <v>1715.2</v>
      </c>
      <c r="F6039" s="42">
        <v>45890.045138888891</v>
      </c>
      <c r="G6039" s="40"/>
      <c r="H6039" s="40"/>
    </row>
    <row r="6040" spans="1:8" x14ac:dyDescent="0.25">
      <c r="A6040" s="46" t="str">
        <f t="shared" si="184"/>
        <v>1732-2125040509SELFBOOKING</v>
      </c>
      <c r="B6040" s="41" t="s">
        <v>15459</v>
      </c>
      <c r="C6040" s="41" t="s">
        <v>12603</v>
      </c>
      <c r="D6040" s="41" t="s">
        <v>12604</v>
      </c>
      <c r="E6040" s="54">
        <v>1372.16</v>
      </c>
      <c r="F6040" s="42">
        <v>45890.045138888891</v>
      </c>
      <c r="G6040" s="40"/>
      <c r="H6040" s="40"/>
    </row>
    <row r="6041" spans="1:8" x14ac:dyDescent="0.25">
      <c r="A6041" s="46" t="str">
        <f t="shared" si="184"/>
        <v>1508-2125040518SELFBOOKING</v>
      </c>
      <c r="B6041" s="41" t="s">
        <v>15460</v>
      </c>
      <c r="C6041" s="41" t="s">
        <v>12603</v>
      </c>
      <c r="D6041" s="41" t="s">
        <v>12604</v>
      </c>
      <c r="E6041" s="54">
        <v>1372.16</v>
      </c>
      <c r="F6041" s="42">
        <v>45890.045138888891</v>
      </c>
      <c r="G6041" s="40"/>
      <c r="H6041" s="40"/>
    </row>
    <row r="6042" spans="1:8" x14ac:dyDescent="0.25">
      <c r="A6042" s="46" t="str">
        <f t="shared" si="184"/>
        <v>2221-2125040526SELFBOOKING</v>
      </c>
      <c r="B6042" s="41" t="s">
        <v>15461</v>
      </c>
      <c r="C6042" s="41" t="s">
        <v>12603</v>
      </c>
      <c r="D6042" s="41" t="s">
        <v>12604</v>
      </c>
      <c r="E6042" s="54">
        <v>1372.16</v>
      </c>
      <c r="F6042" s="42">
        <v>45890.045138888891</v>
      </c>
      <c r="G6042" s="40"/>
      <c r="H6042" s="40"/>
    </row>
    <row r="6043" spans="1:8" x14ac:dyDescent="0.25">
      <c r="A6043" s="46" t="str">
        <f t="shared" si="184"/>
        <v>1507-2125040637SELFBOOKING</v>
      </c>
      <c r="B6043" s="41" t="s">
        <v>15462</v>
      </c>
      <c r="C6043" s="41" t="s">
        <v>12603</v>
      </c>
      <c r="D6043" s="41" t="s">
        <v>12604</v>
      </c>
      <c r="E6043" s="54">
        <v>4318</v>
      </c>
      <c r="F6043" s="42">
        <v>45890.04583333333</v>
      </c>
      <c r="G6043" s="40"/>
      <c r="H6043" s="40"/>
    </row>
    <row r="6044" spans="1:8" x14ac:dyDescent="0.25">
      <c r="A6044" s="46" t="str">
        <f t="shared" si="184"/>
        <v>02266-2125040707SELFBOOKING</v>
      </c>
      <c r="B6044" s="41" t="s">
        <v>15463</v>
      </c>
      <c r="C6044" s="41" t="s">
        <v>12603</v>
      </c>
      <c r="D6044" s="41" t="s">
        <v>12604</v>
      </c>
      <c r="E6044" s="54">
        <v>1101</v>
      </c>
      <c r="F6044" s="42">
        <v>45890.046527777777</v>
      </c>
      <c r="G6044" s="40"/>
      <c r="H6044" s="40"/>
    </row>
    <row r="6045" spans="1:8" x14ac:dyDescent="0.25">
      <c r="A6045" s="46" t="str">
        <f t="shared" si="184"/>
        <v>5266176101719949000109</v>
      </c>
      <c r="B6045" s="41" t="s">
        <v>15464</v>
      </c>
      <c r="C6045" s="41" t="s">
        <v>3707</v>
      </c>
      <c r="D6045" s="41" t="s">
        <v>3708</v>
      </c>
      <c r="E6045" s="54">
        <v>529.9</v>
      </c>
      <c r="F6045" s="42">
        <v>45890.368750000001</v>
      </c>
      <c r="G6045" s="40"/>
      <c r="H6045" s="40"/>
    </row>
    <row r="6046" spans="1:8" x14ac:dyDescent="0.25">
      <c r="A6046" s="46" t="str">
        <f t="shared" si="184"/>
        <v>0346410019962391000153</v>
      </c>
      <c r="B6046" s="41" t="s">
        <v>15465</v>
      </c>
      <c r="C6046" s="41" t="s">
        <v>4650</v>
      </c>
      <c r="D6046" s="41" t="s">
        <v>4651</v>
      </c>
      <c r="E6046" s="54">
        <v>0</v>
      </c>
      <c r="F6046" s="42">
        <v>45890.379861111112</v>
      </c>
      <c r="G6046" s="40"/>
      <c r="H6046" s="40"/>
    </row>
    <row r="6047" spans="1:8" x14ac:dyDescent="0.25">
      <c r="A6047" s="46" t="str">
        <f t="shared" si="184"/>
        <v>03464100R19962391000153</v>
      </c>
      <c r="B6047" s="41" t="s">
        <v>15466</v>
      </c>
      <c r="C6047" s="41" t="s">
        <v>4650</v>
      </c>
      <c r="D6047" s="41" t="s">
        <v>4651</v>
      </c>
      <c r="E6047" s="54">
        <v>1609.9</v>
      </c>
      <c r="F6047" s="42">
        <v>45890.400000000001</v>
      </c>
      <c r="G6047" s="40"/>
      <c r="H6047" s="40"/>
    </row>
    <row r="6048" spans="1:8" x14ac:dyDescent="0.25">
      <c r="A6048" s="46" t="str">
        <f t="shared" si="184"/>
        <v>0203453844668522000131</v>
      </c>
      <c r="B6048" s="41" t="s">
        <v>15467</v>
      </c>
      <c r="C6048" s="41" t="s">
        <v>10940</v>
      </c>
      <c r="D6048" s="41" t="s">
        <v>10941</v>
      </c>
      <c r="E6048" s="54">
        <v>541.97</v>
      </c>
      <c r="F6048" s="42">
        <v>45890.414583333331</v>
      </c>
      <c r="G6048" s="40"/>
      <c r="H6048" s="40"/>
    </row>
    <row r="6049" spans="1:8" x14ac:dyDescent="0.25">
      <c r="A6049" s="46" t="str">
        <f t="shared" si="184"/>
        <v>0217816300394726000156</v>
      </c>
      <c r="B6049" s="41" t="s">
        <v>15468</v>
      </c>
      <c r="C6049" s="41" t="s">
        <v>8973</v>
      </c>
      <c r="D6049" s="41" t="s">
        <v>8974</v>
      </c>
      <c r="E6049" s="54">
        <v>544.79999999999995</v>
      </c>
      <c r="F6049" s="42">
        <v>45890.436111111114</v>
      </c>
      <c r="G6049" s="40"/>
      <c r="H6049" s="40"/>
    </row>
    <row r="6050" spans="1:8" x14ac:dyDescent="0.25">
      <c r="A6050" s="46" t="str">
        <f t="shared" si="184"/>
        <v>0015862837098480000185</v>
      </c>
      <c r="B6050" s="41" t="s">
        <v>15469</v>
      </c>
      <c r="C6050" s="41" t="s">
        <v>11125</v>
      </c>
      <c r="D6050" s="41" t="s">
        <v>11126</v>
      </c>
      <c r="E6050" s="54">
        <v>430.5</v>
      </c>
      <c r="F6050" s="42">
        <v>45890.441666666666</v>
      </c>
      <c r="G6050" s="40"/>
      <c r="H6050" s="40"/>
    </row>
    <row r="6051" spans="1:8" x14ac:dyDescent="0.25">
      <c r="A6051" s="46" t="str">
        <f t="shared" si="184"/>
        <v>0000043018244091000176</v>
      </c>
      <c r="B6051" s="41" t="s">
        <v>15470</v>
      </c>
      <c r="C6051" s="41" t="s">
        <v>8589</v>
      </c>
      <c r="D6051" s="41" t="s">
        <v>8590</v>
      </c>
      <c r="E6051" s="54">
        <v>2700</v>
      </c>
      <c r="F6051" s="42">
        <v>45890.45208333333</v>
      </c>
      <c r="G6051" s="40"/>
      <c r="H6051" s="40"/>
    </row>
    <row r="6052" spans="1:8" x14ac:dyDescent="0.25">
      <c r="A6052" s="46" t="str">
        <f t="shared" si="184"/>
        <v>00230542-002-20250815-2407369400015524073694000155</v>
      </c>
      <c r="B6052" s="41" t="s">
        <v>15471</v>
      </c>
      <c r="C6052" s="41" t="s">
        <v>4431</v>
      </c>
      <c r="D6052" s="41" t="s">
        <v>4432</v>
      </c>
      <c r="E6052" s="54">
        <v>687</v>
      </c>
      <c r="F6052" s="42">
        <v>45890.481249999997</v>
      </c>
      <c r="G6052" s="40"/>
      <c r="H6052" s="40"/>
    </row>
    <row r="6053" spans="1:8" x14ac:dyDescent="0.25">
      <c r="A6053" s="46" t="str">
        <f t="shared" ref="A6053:A6116" si="185">B6053&amp;C6053</f>
        <v>DESP#000059452312</v>
      </c>
      <c r="B6053" s="41" t="s">
        <v>15472</v>
      </c>
      <c r="C6053" s="41"/>
      <c r="D6053" s="41" t="s">
        <v>12140</v>
      </c>
      <c r="E6053" s="54">
        <v>101.5</v>
      </c>
      <c r="F6053" s="42">
        <v>45890.486111111109</v>
      </c>
      <c r="G6053" s="40"/>
      <c r="H6053" s="40"/>
    </row>
    <row r="6054" spans="1:8" x14ac:dyDescent="0.25">
      <c r="A6054" s="46" t="str">
        <f t="shared" si="185"/>
        <v>DESP#000059779616</v>
      </c>
      <c r="B6054" s="41" t="s">
        <v>15473</v>
      </c>
      <c r="C6054" s="41"/>
      <c r="D6054" s="41" t="s">
        <v>14920</v>
      </c>
      <c r="E6054" s="54">
        <v>72.91</v>
      </c>
      <c r="F6054" s="42">
        <v>45890.486111111109</v>
      </c>
      <c r="G6054" s="40"/>
      <c r="H6054" s="40"/>
    </row>
    <row r="6055" spans="1:8" x14ac:dyDescent="0.25">
      <c r="A6055" s="46" t="str">
        <f t="shared" si="185"/>
        <v>DESP#000059779702</v>
      </c>
      <c r="B6055" s="41" t="s">
        <v>15474</v>
      </c>
      <c r="C6055" s="41"/>
      <c r="D6055" s="41" t="s">
        <v>13029</v>
      </c>
      <c r="E6055" s="54">
        <v>113.06</v>
      </c>
      <c r="F6055" s="42">
        <v>45890.486111111109</v>
      </c>
      <c r="G6055" s="40"/>
      <c r="H6055" s="40"/>
    </row>
    <row r="6056" spans="1:8" x14ac:dyDescent="0.25">
      <c r="A6056" s="46" t="str">
        <f t="shared" si="185"/>
        <v>DESP#000059779758</v>
      </c>
      <c r="B6056" s="41" t="s">
        <v>15475</v>
      </c>
      <c r="C6056" s="41"/>
      <c r="D6056" s="41" t="s">
        <v>14913</v>
      </c>
      <c r="E6056" s="54">
        <v>104.94</v>
      </c>
      <c r="F6056" s="42">
        <v>45890.486111111109</v>
      </c>
      <c r="G6056" s="40"/>
      <c r="H6056" s="40"/>
    </row>
    <row r="6057" spans="1:8" x14ac:dyDescent="0.25">
      <c r="A6057" s="46" t="str">
        <f t="shared" si="185"/>
        <v>DESP#000059779792</v>
      </c>
      <c r="B6057" s="41" t="s">
        <v>15476</v>
      </c>
      <c r="C6057" s="41"/>
      <c r="D6057" s="41" t="s">
        <v>14926</v>
      </c>
      <c r="E6057" s="54">
        <v>132.49</v>
      </c>
      <c r="F6057" s="42">
        <v>45890.486111111109</v>
      </c>
      <c r="G6057" s="40"/>
      <c r="H6057" s="40"/>
    </row>
    <row r="6058" spans="1:8" x14ac:dyDescent="0.25">
      <c r="A6058" s="46" t="str">
        <f t="shared" si="185"/>
        <v>DESP#000059779863</v>
      </c>
      <c r="B6058" s="41" t="s">
        <v>15477</v>
      </c>
      <c r="C6058" s="41"/>
      <c r="D6058" s="41" t="s">
        <v>14907</v>
      </c>
      <c r="E6058" s="54">
        <v>208</v>
      </c>
      <c r="F6058" s="42">
        <v>45890.486111111109</v>
      </c>
      <c r="G6058" s="40"/>
      <c r="H6058" s="40"/>
    </row>
    <row r="6059" spans="1:8" x14ac:dyDescent="0.25">
      <c r="A6059" s="46" t="str">
        <f t="shared" si="185"/>
        <v>DESP#000059789328</v>
      </c>
      <c r="B6059" s="41" t="s">
        <v>15478</v>
      </c>
      <c r="C6059" s="41"/>
      <c r="D6059" s="41" t="s">
        <v>14924</v>
      </c>
      <c r="E6059" s="54">
        <v>179.23</v>
      </c>
      <c r="F6059" s="42">
        <v>45890.486111111109</v>
      </c>
      <c r="G6059" s="40"/>
      <c r="H6059" s="40"/>
    </row>
    <row r="6060" spans="1:8" x14ac:dyDescent="0.25">
      <c r="A6060" s="46" t="str">
        <f t="shared" si="185"/>
        <v>DESP#000059789355</v>
      </c>
      <c r="B6060" s="41" t="s">
        <v>15479</v>
      </c>
      <c r="C6060" s="41"/>
      <c r="D6060" s="41" t="s">
        <v>14918</v>
      </c>
      <c r="E6060" s="54">
        <v>177.68</v>
      </c>
      <c r="F6060" s="42">
        <v>45890.486111111109</v>
      </c>
      <c r="G6060" s="40"/>
      <c r="H6060" s="40"/>
    </row>
    <row r="6061" spans="1:8" x14ac:dyDescent="0.25">
      <c r="A6061" s="46" t="str">
        <f t="shared" si="185"/>
        <v>DESP#000059789560</v>
      </c>
      <c r="B6061" s="41" t="s">
        <v>15480</v>
      </c>
      <c r="C6061" s="41"/>
      <c r="D6061" s="41" t="s">
        <v>15481</v>
      </c>
      <c r="E6061" s="54">
        <v>1258.4100000000001</v>
      </c>
      <c r="F6061" s="42">
        <v>45890.486111111109</v>
      </c>
      <c r="G6061" s="40"/>
      <c r="H6061" s="40"/>
    </row>
    <row r="6062" spans="1:8" x14ac:dyDescent="0.25">
      <c r="A6062" s="46" t="str">
        <f t="shared" si="185"/>
        <v>DESP#000059791687</v>
      </c>
      <c r="B6062" s="41" t="s">
        <v>15482</v>
      </c>
      <c r="C6062" s="41"/>
      <c r="D6062" s="41" t="s">
        <v>14618</v>
      </c>
      <c r="E6062" s="54">
        <v>75.16</v>
      </c>
      <c r="F6062" s="42">
        <v>45890.486111111109</v>
      </c>
      <c r="G6062" s="40"/>
      <c r="H6062" s="40"/>
    </row>
    <row r="6063" spans="1:8" x14ac:dyDescent="0.25">
      <c r="A6063" s="46" t="str">
        <f t="shared" si="185"/>
        <v>DESP#000059796434</v>
      </c>
      <c r="B6063" s="41" t="s">
        <v>15483</v>
      </c>
      <c r="C6063" s="41"/>
      <c r="D6063" s="41" t="s">
        <v>13820</v>
      </c>
      <c r="E6063" s="54">
        <v>593.51</v>
      </c>
      <c r="F6063" s="42">
        <v>45890.486111111109</v>
      </c>
      <c r="G6063" s="40"/>
      <c r="H6063" s="40"/>
    </row>
    <row r="6064" spans="1:8" x14ac:dyDescent="0.25">
      <c r="A6064" s="46" t="str">
        <f t="shared" si="185"/>
        <v>DESP#000059822135</v>
      </c>
      <c r="B6064" s="41" t="s">
        <v>15484</v>
      </c>
      <c r="C6064" s="41"/>
      <c r="D6064" s="41" t="s">
        <v>14928</v>
      </c>
      <c r="E6064" s="54">
        <v>222.98</v>
      </c>
      <c r="F6064" s="42">
        <v>45890.486111111109</v>
      </c>
      <c r="G6064" s="40"/>
      <c r="H6064" s="40"/>
    </row>
    <row r="6065" spans="1:8" x14ac:dyDescent="0.25">
      <c r="A6065" s="46" t="str">
        <f t="shared" si="185"/>
        <v>DESP#000059822208</v>
      </c>
      <c r="B6065" s="41" t="s">
        <v>15485</v>
      </c>
      <c r="C6065" s="41"/>
      <c r="D6065" s="41" t="s">
        <v>14909</v>
      </c>
      <c r="E6065" s="54">
        <v>58.11</v>
      </c>
      <c r="F6065" s="42">
        <v>45890.486111111109</v>
      </c>
      <c r="G6065" s="40"/>
      <c r="H6065" s="40"/>
    </row>
    <row r="6066" spans="1:8" x14ac:dyDescent="0.25">
      <c r="A6066" s="46" t="str">
        <f t="shared" si="185"/>
        <v>DESP#000059822227</v>
      </c>
      <c r="B6066" s="41" t="s">
        <v>15486</v>
      </c>
      <c r="C6066" s="41"/>
      <c r="D6066" s="41" t="s">
        <v>14938</v>
      </c>
      <c r="E6066" s="54">
        <v>35.42</v>
      </c>
      <c r="F6066" s="42">
        <v>45890.486111111109</v>
      </c>
      <c r="G6066" s="40"/>
      <c r="H6066" s="40"/>
    </row>
    <row r="6067" spans="1:8" x14ac:dyDescent="0.25">
      <c r="A6067" s="46" t="str">
        <f t="shared" si="185"/>
        <v>DESP#000059822261</v>
      </c>
      <c r="B6067" s="41" t="s">
        <v>15487</v>
      </c>
      <c r="C6067" s="41"/>
      <c r="D6067" s="41" t="s">
        <v>14911</v>
      </c>
      <c r="E6067" s="54">
        <v>275.41000000000003</v>
      </c>
      <c r="F6067" s="42">
        <v>45890.486111111109</v>
      </c>
      <c r="G6067" s="40"/>
      <c r="H6067" s="40"/>
    </row>
    <row r="6068" spans="1:8" x14ac:dyDescent="0.25">
      <c r="A6068" s="46" t="str">
        <f t="shared" si="185"/>
        <v>DESP#000059822342</v>
      </c>
      <c r="B6068" s="41" t="s">
        <v>15488</v>
      </c>
      <c r="C6068" s="41"/>
      <c r="D6068" s="41" t="s">
        <v>14936</v>
      </c>
      <c r="E6068" s="54">
        <v>150.12</v>
      </c>
      <c r="F6068" s="42">
        <v>45890.486111111109</v>
      </c>
      <c r="G6068" s="40"/>
      <c r="H6068" s="40"/>
    </row>
    <row r="6069" spans="1:8" x14ac:dyDescent="0.25">
      <c r="A6069" s="46" t="str">
        <f t="shared" si="185"/>
        <v>DESP#000059822369</v>
      </c>
      <c r="B6069" s="41" t="s">
        <v>15489</v>
      </c>
      <c r="C6069" s="41"/>
      <c r="D6069" s="41" t="s">
        <v>14922</v>
      </c>
      <c r="E6069" s="54">
        <v>174.43</v>
      </c>
      <c r="F6069" s="42">
        <v>45890.486111111109</v>
      </c>
      <c r="G6069" s="40"/>
      <c r="H6069" s="40"/>
    </row>
    <row r="6070" spans="1:8" x14ac:dyDescent="0.25">
      <c r="A6070" s="46" t="str">
        <f t="shared" si="185"/>
        <v>DESP#000059822669</v>
      </c>
      <c r="B6070" s="41" t="s">
        <v>15490</v>
      </c>
      <c r="C6070" s="41"/>
      <c r="D6070" s="41" t="s">
        <v>11444</v>
      </c>
      <c r="E6070" s="54">
        <v>185</v>
      </c>
      <c r="F6070" s="42">
        <v>45890.486111111109</v>
      </c>
      <c r="G6070" s="40"/>
      <c r="H6070" s="40"/>
    </row>
    <row r="6071" spans="1:8" x14ac:dyDescent="0.25">
      <c r="A6071" s="46" t="str">
        <f t="shared" si="185"/>
        <v>DESP#000059826005</v>
      </c>
      <c r="B6071" s="41" t="s">
        <v>15491</v>
      </c>
      <c r="C6071" s="41"/>
      <c r="D6071" s="41" t="s">
        <v>14916</v>
      </c>
      <c r="E6071" s="54">
        <v>159.33000000000001</v>
      </c>
      <c r="F6071" s="42">
        <v>45890.486111111109</v>
      </c>
      <c r="G6071" s="40"/>
      <c r="H6071" s="40"/>
    </row>
    <row r="6072" spans="1:8" x14ac:dyDescent="0.25">
      <c r="A6072" s="46" t="str">
        <f t="shared" si="185"/>
        <v>ADTO#000059402047</v>
      </c>
      <c r="B6072" s="41" t="s">
        <v>15492</v>
      </c>
      <c r="C6072" s="41"/>
      <c r="D6072" s="41" t="s">
        <v>12359</v>
      </c>
      <c r="E6072" s="54">
        <v>185</v>
      </c>
      <c r="F6072" s="42">
        <v>45890.487500000003</v>
      </c>
      <c r="G6072" s="40"/>
      <c r="H6072" s="40"/>
    </row>
    <row r="6073" spans="1:8" x14ac:dyDescent="0.25">
      <c r="A6073" s="46" t="str">
        <f t="shared" si="185"/>
        <v>ADTO#000059826248</v>
      </c>
      <c r="B6073" s="41" t="s">
        <v>15493</v>
      </c>
      <c r="C6073" s="41"/>
      <c r="D6073" s="41" t="s">
        <v>15494</v>
      </c>
      <c r="E6073" s="54">
        <v>1110</v>
      </c>
      <c r="F6073" s="42">
        <v>45890.487500000003</v>
      </c>
      <c r="G6073" s="40"/>
      <c r="H6073" s="40"/>
    </row>
    <row r="6074" spans="1:8" x14ac:dyDescent="0.25">
      <c r="A6074" s="46" t="str">
        <f t="shared" si="185"/>
        <v>0000895606214736000149</v>
      </c>
      <c r="B6074" s="41" t="s">
        <v>15495</v>
      </c>
      <c r="C6074" s="41" t="s">
        <v>407</v>
      </c>
      <c r="D6074" s="41" t="s">
        <v>8178</v>
      </c>
      <c r="E6074" s="54">
        <v>2966.88</v>
      </c>
      <c r="F6074" s="42">
        <v>45890.49722222222</v>
      </c>
      <c r="G6074" s="40"/>
      <c r="H6074" s="40"/>
    </row>
    <row r="6075" spans="1:8" x14ac:dyDescent="0.25">
      <c r="A6075" s="46" t="str">
        <f t="shared" si="185"/>
        <v>0000895406214736000149</v>
      </c>
      <c r="B6075" s="41" t="s">
        <v>15496</v>
      </c>
      <c r="C6075" s="41" t="s">
        <v>407</v>
      </c>
      <c r="D6075" s="41" t="s">
        <v>8178</v>
      </c>
      <c r="E6075" s="54">
        <v>0</v>
      </c>
      <c r="F6075" s="42">
        <v>45890.522916666669</v>
      </c>
      <c r="G6075" s="40"/>
      <c r="H6075" s="40"/>
    </row>
    <row r="6076" spans="1:8" x14ac:dyDescent="0.25">
      <c r="A6076" s="46" t="str">
        <f t="shared" si="185"/>
        <v>9201675576535764033157</v>
      </c>
      <c r="B6076" s="41" t="s">
        <v>15497</v>
      </c>
      <c r="C6076" s="41" t="s">
        <v>2013</v>
      </c>
      <c r="D6076" s="41" t="s">
        <v>7905</v>
      </c>
      <c r="E6076" s="54">
        <v>196.78</v>
      </c>
      <c r="F6076" s="42">
        <v>45890.544444444444</v>
      </c>
      <c r="G6076" s="40"/>
      <c r="H6076" s="40"/>
    </row>
    <row r="6077" spans="1:8" x14ac:dyDescent="0.25">
      <c r="A6077" s="46" t="str">
        <f t="shared" si="185"/>
        <v>0000206406009844000341</v>
      </c>
      <c r="B6077" s="41" t="s">
        <v>15498</v>
      </c>
      <c r="C6077" s="41" t="s">
        <v>3848</v>
      </c>
      <c r="D6077" s="41" t="s">
        <v>3847</v>
      </c>
      <c r="E6077" s="54">
        <v>680.26</v>
      </c>
      <c r="F6077" s="42">
        <v>45890.573611111111</v>
      </c>
      <c r="G6077" s="40"/>
      <c r="H6077" s="40"/>
    </row>
    <row r="6078" spans="1:8" x14ac:dyDescent="0.25">
      <c r="A6078" s="46" t="str">
        <f t="shared" si="185"/>
        <v>0000350533088153000191</v>
      </c>
      <c r="B6078" s="41" t="s">
        <v>15499</v>
      </c>
      <c r="C6078" s="41" t="s">
        <v>15500</v>
      </c>
      <c r="D6078" s="41" t="s">
        <v>15501</v>
      </c>
      <c r="E6078" s="54">
        <v>798</v>
      </c>
      <c r="F6078" s="42">
        <v>45890.581250000003</v>
      </c>
      <c r="G6078" s="40"/>
      <c r="H6078" s="40"/>
    </row>
    <row r="6079" spans="1:8" x14ac:dyDescent="0.25">
      <c r="A6079" s="46" t="str">
        <f t="shared" si="185"/>
        <v>0041400595767943000231</v>
      </c>
      <c r="B6079" s="41" t="s">
        <v>15502</v>
      </c>
      <c r="C6079" s="41" t="s">
        <v>4554</v>
      </c>
      <c r="D6079" s="41" t="s">
        <v>4553</v>
      </c>
      <c r="E6079" s="54">
        <v>390</v>
      </c>
      <c r="F6079" s="42">
        <v>45890.595138888886</v>
      </c>
      <c r="G6079" s="40"/>
      <c r="H6079" s="40"/>
    </row>
    <row r="6080" spans="1:8" x14ac:dyDescent="0.25">
      <c r="A6080" s="46" t="str">
        <f t="shared" si="185"/>
        <v>0000008048454008000154</v>
      </c>
      <c r="B6080" s="41" t="s">
        <v>15503</v>
      </c>
      <c r="C6080" s="41" t="s">
        <v>12401</v>
      </c>
      <c r="D6080" s="41" t="s">
        <v>12402</v>
      </c>
      <c r="E6080" s="54">
        <v>1290</v>
      </c>
      <c r="F6080" s="42">
        <v>45890.615972222222</v>
      </c>
      <c r="G6080" s="40"/>
      <c r="H6080" s="40"/>
    </row>
    <row r="6081" spans="1:8" x14ac:dyDescent="0.25">
      <c r="A6081" s="46" t="str">
        <f t="shared" si="185"/>
        <v>0001516427958859000164</v>
      </c>
      <c r="B6081" s="41" t="s">
        <v>15504</v>
      </c>
      <c r="C6081" s="41" t="s">
        <v>5101</v>
      </c>
      <c r="D6081" s="41" t="s">
        <v>5102</v>
      </c>
      <c r="E6081" s="54">
        <v>1390</v>
      </c>
      <c r="F6081" s="42">
        <v>45890.631944444445</v>
      </c>
      <c r="G6081" s="40"/>
      <c r="H6081" s="40"/>
    </row>
    <row r="6082" spans="1:8" x14ac:dyDescent="0.25">
      <c r="A6082" s="46" t="str">
        <f t="shared" si="185"/>
        <v>0000895806214736000149</v>
      </c>
      <c r="B6082" s="41" t="s">
        <v>15505</v>
      </c>
      <c r="C6082" s="41" t="s">
        <v>407</v>
      </c>
      <c r="D6082" s="41" t="s">
        <v>8178</v>
      </c>
      <c r="E6082" s="54">
        <v>16011.27</v>
      </c>
      <c r="F6082" s="42">
        <v>45890.640277777777</v>
      </c>
      <c r="G6082" s="40"/>
      <c r="H6082" s="40"/>
    </row>
    <row r="6083" spans="1:8" x14ac:dyDescent="0.25">
      <c r="A6083" s="46" t="str">
        <f t="shared" si="185"/>
        <v>0000018120054467000121</v>
      </c>
      <c r="B6083" s="41" t="s">
        <v>15506</v>
      </c>
      <c r="C6083" s="41" t="s">
        <v>1391</v>
      </c>
      <c r="D6083" s="41" t="s">
        <v>9230</v>
      </c>
      <c r="E6083" s="54">
        <v>14400</v>
      </c>
      <c r="F6083" s="42">
        <v>45890.646527777775</v>
      </c>
      <c r="G6083" s="40"/>
      <c r="H6083" s="40"/>
    </row>
    <row r="6084" spans="1:8" x14ac:dyDescent="0.25">
      <c r="A6084" s="46" t="str">
        <f t="shared" si="185"/>
        <v>0001003052694177000139</v>
      </c>
      <c r="B6084" s="41" t="s">
        <v>15507</v>
      </c>
      <c r="C6084" s="41" t="s">
        <v>15508</v>
      </c>
      <c r="D6084" s="41" t="s">
        <v>15509</v>
      </c>
      <c r="E6084" s="54">
        <v>415</v>
      </c>
      <c r="F6084" s="42">
        <v>45890.685416666667</v>
      </c>
      <c r="G6084" s="40"/>
      <c r="H6084" s="40"/>
    </row>
    <row r="6085" spans="1:8" x14ac:dyDescent="0.25">
      <c r="A6085" s="46" t="str">
        <f t="shared" si="185"/>
        <v>50438-2225040038SELFBOOKING</v>
      </c>
      <c r="B6085" s="41" t="s">
        <v>15510</v>
      </c>
      <c r="C6085" s="41" t="s">
        <v>12603</v>
      </c>
      <c r="D6085" s="41" t="s">
        <v>12604</v>
      </c>
      <c r="E6085" s="54">
        <v>637.52</v>
      </c>
      <c r="F6085" s="42">
        <v>45891.041666666664</v>
      </c>
      <c r="G6085" s="40"/>
      <c r="H6085" s="40"/>
    </row>
    <row r="6086" spans="1:8" x14ac:dyDescent="0.25">
      <c r="A6086" s="46" t="str">
        <f t="shared" si="185"/>
        <v>50433-2225040052SELFBOOKING</v>
      </c>
      <c r="B6086" s="41" t="s">
        <v>15511</v>
      </c>
      <c r="C6086" s="41" t="s">
        <v>12603</v>
      </c>
      <c r="D6086" s="41" t="s">
        <v>12604</v>
      </c>
      <c r="E6086" s="54">
        <v>330.33</v>
      </c>
      <c r="F6086" s="42">
        <v>45891.041666666664</v>
      </c>
      <c r="G6086" s="40"/>
      <c r="H6086" s="40"/>
    </row>
    <row r="6087" spans="1:8" x14ac:dyDescent="0.25">
      <c r="A6087" s="46" t="str">
        <f t="shared" si="185"/>
        <v>1863-2225040103SELFBOOKING</v>
      </c>
      <c r="B6087" s="41" t="s">
        <v>15512</v>
      </c>
      <c r="C6087" s="41" t="s">
        <v>12603</v>
      </c>
      <c r="D6087" s="41" t="s">
        <v>12604</v>
      </c>
      <c r="E6087" s="54">
        <v>2094.37</v>
      </c>
      <c r="F6087" s="42">
        <v>45891.042361111111</v>
      </c>
      <c r="G6087" s="40"/>
      <c r="H6087" s="40"/>
    </row>
    <row r="6088" spans="1:8" x14ac:dyDescent="0.25">
      <c r="A6088" s="46" t="str">
        <f t="shared" si="185"/>
        <v>02297-2225040121SELFBOOKING</v>
      </c>
      <c r="B6088" s="41" t="s">
        <v>15513</v>
      </c>
      <c r="C6088" s="41" t="s">
        <v>12603</v>
      </c>
      <c r="D6088" s="41" t="s">
        <v>12604</v>
      </c>
      <c r="E6088" s="54">
        <v>1348.37</v>
      </c>
      <c r="F6088" s="42">
        <v>45891.042361111111</v>
      </c>
      <c r="G6088" s="40"/>
      <c r="H6088" s="40"/>
    </row>
    <row r="6089" spans="1:8" x14ac:dyDescent="0.25">
      <c r="A6089" s="46" t="str">
        <f t="shared" si="185"/>
        <v>50433-2225040145SELFBOOKING</v>
      </c>
      <c r="B6089" s="41" t="s">
        <v>15514</v>
      </c>
      <c r="C6089" s="41" t="s">
        <v>12603</v>
      </c>
      <c r="D6089" s="41" t="s">
        <v>12604</v>
      </c>
      <c r="E6089" s="54">
        <v>1299.9000000000001</v>
      </c>
      <c r="F6089" s="42">
        <v>45891.042361111111</v>
      </c>
      <c r="G6089" s="40"/>
      <c r="H6089" s="40"/>
    </row>
    <row r="6090" spans="1:8" x14ac:dyDescent="0.25">
      <c r="A6090" s="46" t="str">
        <f t="shared" si="185"/>
        <v>1797-2225040223SELFBOOKING</v>
      </c>
      <c r="B6090" s="41" t="s">
        <v>15515</v>
      </c>
      <c r="C6090" s="41" t="s">
        <v>12603</v>
      </c>
      <c r="D6090" s="41" t="s">
        <v>12604</v>
      </c>
      <c r="E6090" s="54">
        <v>3831.33</v>
      </c>
      <c r="F6090" s="42">
        <v>45891.043055555558</v>
      </c>
      <c r="G6090" s="40"/>
      <c r="H6090" s="40"/>
    </row>
    <row r="6091" spans="1:8" x14ac:dyDescent="0.25">
      <c r="A6091" s="46" t="str">
        <f t="shared" si="185"/>
        <v>50438-2225040234SELFBOOKING</v>
      </c>
      <c r="B6091" s="41" t="s">
        <v>15516</v>
      </c>
      <c r="C6091" s="41" t="s">
        <v>12603</v>
      </c>
      <c r="D6091" s="41" t="s">
        <v>12604</v>
      </c>
      <c r="E6091" s="54">
        <v>1307.77</v>
      </c>
      <c r="F6091" s="42">
        <v>45891.043055555558</v>
      </c>
      <c r="G6091" s="40"/>
      <c r="H6091" s="40"/>
    </row>
    <row r="6092" spans="1:8" x14ac:dyDescent="0.25">
      <c r="A6092" s="46" t="str">
        <f t="shared" si="185"/>
        <v>1797-2225040247SELFBOOKING</v>
      </c>
      <c r="B6092" s="41" t="s">
        <v>15517</v>
      </c>
      <c r="C6092" s="41" t="s">
        <v>12603</v>
      </c>
      <c r="D6092" s="41" t="s">
        <v>12604</v>
      </c>
      <c r="E6092" s="54">
        <v>3858.16</v>
      </c>
      <c r="F6092" s="42">
        <v>45891.043055555558</v>
      </c>
      <c r="G6092" s="40"/>
      <c r="H6092" s="40"/>
    </row>
    <row r="6093" spans="1:8" x14ac:dyDescent="0.25">
      <c r="A6093" s="46" t="str">
        <f t="shared" si="185"/>
        <v>1797-2225040434SELFBOOKING</v>
      </c>
      <c r="B6093" s="41" t="s">
        <v>15518</v>
      </c>
      <c r="C6093" s="41" t="s">
        <v>12603</v>
      </c>
      <c r="D6093" s="41" t="s">
        <v>12604</v>
      </c>
      <c r="E6093" s="54">
        <v>1890</v>
      </c>
      <c r="F6093" s="42">
        <v>45891.044444444444</v>
      </c>
      <c r="G6093" s="40"/>
      <c r="H6093" s="40"/>
    </row>
    <row r="6094" spans="1:8" x14ac:dyDescent="0.25">
      <c r="A6094" s="46" t="str">
        <f t="shared" si="185"/>
        <v>DESP#000059789898</v>
      </c>
      <c r="B6094" s="41" t="s">
        <v>15519</v>
      </c>
      <c r="C6094" s="41"/>
      <c r="D6094" s="41" t="s">
        <v>14856</v>
      </c>
      <c r="E6094" s="54">
        <v>205.72</v>
      </c>
      <c r="F6094" s="42">
        <v>45891.323611111111</v>
      </c>
      <c r="G6094" s="40"/>
      <c r="H6094" s="40"/>
    </row>
    <row r="6095" spans="1:8" x14ac:dyDescent="0.25">
      <c r="A6095" s="46" t="str">
        <f t="shared" si="185"/>
        <v>DESP#000059822889</v>
      </c>
      <c r="B6095" s="41" t="s">
        <v>15520</v>
      </c>
      <c r="C6095" s="41"/>
      <c r="D6095" s="41" t="s">
        <v>11444</v>
      </c>
      <c r="E6095" s="54">
        <v>1423.92</v>
      </c>
      <c r="F6095" s="42">
        <v>45891.323611111111</v>
      </c>
      <c r="G6095" s="40"/>
      <c r="H6095" s="40"/>
    </row>
    <row r="6096" spans="1:8" x14ac:dyDescent="0.25">
      <c r="A6096" s="46" t="str">
        <f t="shared" si="185"/>
        <v>DESP#000059826349</v>
      </c>
      <c r="B6096" s="41" t="s">
        <v>15521</v>
      </c>
      <c r="C6096" s="41"/>
      <c r="D6096" s="41" t="s">
        <v>14905</v>
      </c>
      <c r="E6096" s="54">
        <v>150.96</v>
      </c>
      <c r="F6096" s="42">
        <v>45891.323611111111</v>
      </c>
      <c r="G6096" s="40"/>
      <c r="H6096" s="40"/>
    </row>
    <row r="6097" spans="1:8" x14ac:dyDescent="0.25">
      <c r="A6097" s="46" t="str">
        <f t="shared" si="185"/>
        <v>DESP#000059844117</v>
      </c>
      <c r="B6097" s="41" t="s">
        <v>15522</v>
      </c>
      <c r="C6097" s="41"/>
      <c r="D6097" s="41" t="s">
        <v>9063</v>
      </c>
      <c r="E6097" s="54">
        <v>0</v>
      </c>
      <c r="F6097" s="42">
        <v>45891.323611111111</v>
      </c>
      <c r="G6097" s="40"/>
      <c r="H6097" s="40"/>
    </row>
    <row r="6098" spans="1:8" x14ac:dyDescent="0.25">
      <c r="A6098" s="46" t="str">
        <f t="shared" si="185"/>
        <v>ADTO#000059449590</v>
      </c>
      <c r="B6098" s="41" t="s">
        <v>15523</v>
      </c>
      <c r="C6098" s="41"/>
      <c r="D6098" s="41" t="s">
        <v>9063</v>
      </c>
      <c r="E6098" s="54">
        <v>555</v>
      </c>
      <c r="F6098" s="42">
        <v>45891.324999999997</v>
      </c>
      <c r="G6098" s="40"/>
      <c r="H6098" s="40"/>
    </row>
    <row r="6099" spans="1:8" x14ac:dyDescent="0.25">
      <c r="A6099" s="46" t="str">
        <f t="shared" si="185"/>
        <v>ADTO#000059789325</v>
      </c>
      <c r="B6099" s="41" t="s">
        <v>15524</v>
      </c>
      <c r="C6099" s="41"/>
      <c r="D6099" s="41" t="s">
        <v>15525</v>
      </c>
      <c r="E6099" s="54">
        <v>1170</v>
      </c>
      <c r="F6099" s="42">
        <v>45891.324999999997</v>
      </c>
      <c r="G6099" s="40"/>
      <c r="H6099" s="40"/>
    </row>
    <row r="6100" spans="1:8" x14ac:dyDescent="0.25">
      <c r="A6100" s="46" t="str">
        <f t="shared" si="185"/>
        <v>ADTO#000059789587</v>
      </c>
      <c r="B6100" s="41" t="s">
        <v>15526</v>
      </c>
      <c r="C6100" s="41"/>
      <c r="D6100" s="41" t="s">
        <v>11597</v>
      </c>
      <c r="E6100" s="54">
        <v>555</v>
      </c>
      <c r="F6100" s="42">
        <v>45891.324999999997</v>
      </c>
      <c r="G6100" s="40"/>
      <c r="H6100" s="40"/>
    </row>
    <row r="6101" spans="1:8" x14ac:dyDescent="0.25">
      <c r="A6101" s="46" t="str">
        <f t="shared" si="185"/>
        <v>08/202548307113000160</v>
      </c>
      <c r="B6101" s="41" t="s">
        <v>15527</v>
      </c>
      <c r="C6101" s="41" t="s">
        <v>8189</v>
      </c>
      <c r="D6101" s="41" t="s">
        <v>8190</v>
      </c>
      <c r="E6101" s="54">
        <v>288151.08</v>
      </c>
      <c r="F6101" s="42">
        <v>45891.387499999997</v>
      </c>
      <c r="G6101" s="40"/>
      <c r="H6101" s="40"/>
    </row>
    <row r="6102" spans="1:8" x14ac:dyDescent="0.25">
      <c r="A6102" s="46" t="str">
        <f t="shared" si="185"/>
        <v>1009672890400888000142</v>
      </c>
      <c r="B6102" s="41" t="s">
        <v>15528</v>
      </c>
      <c r="C6102" s="41" t="s">
        <v>3844</v>
      </c>
      <c r="D6102" s="41" t="s">
        <v>3845</v>
      </c>
      <c r="E6102" s="54">
        <v>62575.51</v>
      </c>
      <c r="F6102" s="42">
        <v>45891.408333333333</v>
      </c>
      <c r="G6102" s="40"/>
      <c r="H6102" s="40"/>
    </row>
    <row r="6103" spans="1:8" x14ac:dyDescent="0.25">
      <c r="A6103" s="46" t="str">
        <f t="shared" si="185"/>
        <v>0000043614591482000106</v>
      </c>
      <c r="B6103" s="41" t="s">
        <v>15529</v>
      </c>
      <c r="C6103" s="41" t="s">
        <v>7832</v>
      </c>
      <c r="D6103" s="41" t="s">
        <v>7833</v>
      </c>
      <c r="E6103" s="54">
        <v>1900</v>
      </c>
      <c r="F6103" s="42">
        <v>45891.438888888886</v>
      </c>
      <c r="G6103" s="40"/>
      <c r="H6103" s="40"/>
    </row>
    <row r="6104" spans="1:8" x14ac:dyDescent="0.25">
      <c r="A6104" s="46" t="str">
        <f t="shared" si="185"/>
        <v>0000120908762436000120</v>
      </c>
      <c r="B6104" s="41" t="s">
        <v>15530</v>
      </c>
      <c r="C6104" s="41" t="s">
        <v>8486</v>
      </c>
      <c r="D6104" s="41" t="s">
        <v>14090</v>
      </c>
      <c r="E6104" s="54">
        <v>2876.5</v>
      </c>
      <c r="F6104" s="42">
        <v>45891.453472222223</v>
      </c>
      <c r="G6104" s="40"/>
      <c r="H6104" s="40"/>
    </row>
    <row r="6105" spans="1:8" x14ac:dyDescent="0.25">
      <c r="A6105" s="46" t="str">
        <f t="shared" si="185"/>
        <v>0000008114829317000140</v>
      </c>
      <c r="B6105" s="41" t="s">
        <v>481</v>
      </c>
      <c r="C6105" s="41" t="s">
        <v>5416</v>
      </c>
      <c r="D6105" s="41" t="s">
        <v>5417</v>
      </c>
      <c r="E6105" s="54">
        <v>1050</v>
      </c>
      <c r="F6105" s="42">
        <v>45891.503472222219</v>
      </c>
      <c r="G6105" s="40"/>
      <c r="H6105" s="40"/>
    </row>
    <row r="6106" spans="1:8" x14ac:dyDescent="0.25">
      <c r="A6106" s="46" t="str">
        <f t="shared" si="185"/>
        <v>0000009500683189000164</v>
      </c>
      <c r="B6106" s="41" t="s">
        <v>15531</v>
      </c>
      <c r="C6106" s="41" t="s">
        <v>15532</v>
      </c>
      <c r="D6106" s="41" t="s">
        <v>15533</v>
      </c>
      <c r="E6106" s="54">
        <v>1600</v>
      </c>
      <c r="F6106" s="42">
        <v>45891.522916666669</v>
      </c>
      <c r="G6106" s="40"/>
      <c r="H6106" s="40"/>
    </row>
    <row r="6107" spans="1:8" x14ac:dyDescent="0.25">
      <c r="A6107" s="46" t="str">
        <f t="shared" si="185"/>
        <v>0000356806077867000121</v>
      </c>
      <c r="B6107" s="41" t="s">
        <v>15534</v>
      </c>
      <c r="C6107" s="41" t="s">
        <v>436</v>
      </c>
      <c r="D6107" s="41" t="s">
        <v>9579</v>
      </c>
      <c r="E6107" s="54">
        <v>0</v>
      </c>
      <c r="F6107" s="42">
        <v>45891.535416666666</v>
      </c>
      <c r="G6107" s="40"/>
      <c r="H6107" s="40"/>
    </row>
    <row r="6108" spans="1:8" x14ac:dyDescent="0.25">
      <c r="A6108" s="46" t="str">
        <f t="shared" si="185"/>
        <v>00008954R06214736000149</v>
      </c>
      <c r="B6108" s="41" t="s">
        <v>15535</v>
      </c>
      <c r="C6108" s="41" t="s">
        <v>407</v>
      </c>
      <c r="D6108" s="41" t="s">
        <v>8178</v>
      </c>
      <c r="E6108" s="54">
        <v>21413</v>
      </c>
      <c r="F6108" s="42">
        <v>45891.537499999999</v>
      </c>
      <c r="G6108" s="40"/>
      <c r="H6108" s="40"/>
    </row>
    <row r="6109" spans="1:8" x14ac:dyDescent="0.25">
      <c r="A6109" s="46" t="str">
        <f t="shared" si="185"/>
        <v>0002224615667402000111</v>
      </c>
      <c r="B6109" s="41" t="s">
        <v>15536</v>
      </c>
      <c r="C6109" s="41" t="s">
        <v>53</v>
      </c>
      <c r="D6109" s="41" t="s">
        <v>9089</v>
      </c>
      <c r="E6109" s="54">
        <v>733.38</v>
      </c>
      <c r="F6109" s="42">
        <v>45891.561805555553</v>
      </c>
      <c r="G6109" s="40"/>
      <c r="H6109" s="40"/>
    </row>
    <row r="6110" spans="1:8" x14ac:dyDescent="0.25">
      <c r="A6110" s="46" t="str">
        <f t="shared" si="185"/>
        <v>0002224315667402000111</v>
      </c>
      <c r="B6110" s="41" t="s">
        <v>15537</v>
      </c>
      <c r="C6110" s="41" t="s">
        <v>53</v>
      </c>
      <c r="D6110" s="41" t="s">
        <v>9089</v>
      </c>
      <c r="E6110" s="54">
        <v>733.38</v>
      </c>
      <c r="F6110" s="42">
        <v>45891.568055555559</v>
      </c>
      <c r="G6110" s="40"/>
      <c r="H6110" s="40"/>
    </row>
    <row r="6111" spans="1:8" x14ac:dyDescent="0.25">
      <c r="A6111" s="46" t="str">
        <f t="shared" si="185"/>
        <v>0002223115667402000111</v>
      </c>
      <c r="B6111" s="41" t="s">
        <v>15538</v>
      </c>
      <c r="C6111" s="41" t="s">
        <v>53</v>
      </c>
      <c r="D6111" s="41" t="s">
        <v>9089</v>
      </c>
      <c r="E6111" s="54">
        <v>733.38</v>
      </c>
      <c r="F6111" s="42">
        <v>45891.571527777778</v>
      </c>
      <c r="G6111" s="40"/>
      <c r="H6111" s="40"/>
    </row>
    <row r="6112" spans="1:8" x14ac:dyDescent="0.25">
      <c r="A6112" s="46" t="str">
        <f t="shared" si="185"/>
        <v>0002223715667402000111</v>
      </c>
      <c r="B6112" s="41" t="s">
        <v>15539</v>
      </c>
      <c r="C6112" s="41" t="s">
        <v>53</v>
      </c>
      <c r="D6112" s="41" t="s">
        <v>9089</v>
      </c>
      <c r="E6112" s="54">
        <v>733.38</v>
      </c>
      <c r="F6112" s="42">
        <v>45891.574999999997</v>
      </c>
      <c r="G6112" s="40"/>
      <c r="H6112" s="40"/>
    </row>
    <row r="6113" spans="1:8" x14ac:dyDescent="0.25">
      <c r="A6113" s="46" t="str">
        <f t="shared" si="185"/>
        <v>1018566436605744000187</v>
      </c>
      <c r="B6113" s="41" t="s">
        <v>15540</v>
      </c>
      <c r="C6113" s="41" t="s">
        <v>10321</v>
      </c>
      <c r="D6113" s="41" t="s">
        <v>15541</v>
      </c>
      <c r="E6113" s="54">
        <v>16500</v>
      </c>
      <c r="F6113" s="42">
        <v>45891.57708333333</v>
      </c>
      <c r="G6113" s="40"/>
      <c r="H6113" s="40"/>
    </row>
    <row r="6114" spans="1:8" x14ac:dyDescent="0.25">
      <c r="A6114" s="46" t="str">
        <f t="shared" si="185"/>
        <v>0004365000028986000612</v>
      </c>
      <c r="B6114" s="41" t="s">
        <v>15542</v>
      </c>
      <c r="C6114" s="41" t="s">
        <v>1011</v>
      </c>
      <c r="D6114" s="41" t="s">
        <v>5202</v>
      </c>
      <c r="E6114" s="54">
        <v>481</v>
      </c>
      <c r="F6114" s="42">
        <v>45891.586805555555</v>
      </c>
      <c r="G6114" s="40"/>
      <c r="H6114" s="40"/>
    </row>
    <row r="6115" spans="1:8" x14ac:dyDescent="0.25">
      <c r="A6115" s="46" t="str">
        <f t="shared" si="185"/>
        <v>1019067657260472000109</v>
      </c>
      <c r="B6115" s="41" t="s">
        <v>15543</v>
      </c>
      <c r="C6115" s="41" t="s">
        <v>14318</v>
      </c>
      <c r="D6115" s="41" t="s">
        <v>14319</v>
      </c>
      <c r="E6115" s="54">
        <v>0</v>
      </c>
      <c r="F6115" s="42">
        <v>45891.631249999999</v>
      </c>
      <c r="G6115" s="40"/>
      <c r="H6115" s="40"/>
    </row>
    <row r="6116" spans="1:8" x14ac:dyDescent="0.25">
      <c r="A6116" s="46" t="str">
        <f t="shared" si="185"/>
        <v>0010538496534094000158</v>
      </c>
      <c r="B6116" s="41" t="s">
        <v>15544</v>
      </c>
      <c r="C6116" s="41" t="s">
        <v>149</v>
      </c>
      <c r="D6116" s="41" t="s">
        <v>3207</v>
      </c>
      <c r="E6116" s="54">
        <v>195851.61</v>
      </c>
      <c r="F6116" s="42">
        <v>45891.637499999997</v>
      </c>
      <c r="G6116" s="40"/>
      <c r="H6116" s="40"/>
    </row>
    <row r="6117" spans="1:8" x14ac:dyDescent="0.25">
      <c r="A6117" s="46" t="str">
        <f t="shared" ref="A6117:A6180" si="186">B6117&amp;C6117</f>
        <v>0010538396534094000158</v>
      </c>
      <c r="B6117" s="41" t="s">
        <v>15545</v>
      </c>
      <c r="C6117" s="41" t="s">
        <v>149</v>
      </c>
      <c r="D6117" s="41" t="s">
        <v>3207</v>
      </c>
      <c r="E6117" s="54">
        <v>183243.6</v>
      </c>
      <c r="F6117" s="42">
        <v>45891.65347222222</v>
      </c>
      <c r="G6117" s="40"/>
      <c r="H6117" s="40"/>
    </row>
    <row r="6118" spans="1:8" x14ac:dyDescent="0.25">
      <c r="A6118" s="46" t="str">
        <f t="shared" si="186"/>
        <v>10190676R57260472000109</v>
      </c>
      <c r="B6118" s="41" t="s">
        <v>15546</v>
      </c>
      <c r="C6118" s="41" t="s">
        <v>14318</v>
      </c>
      <c r="D6118" s="41" t="s">
        <v>14319</v>
      </c>
      <c r="E6118" s="54">
        <v>2770</v>
      </c>
      <c r="F6118" s="42">
        <v>45891.661111111112</v>
      </c>
      <c r="G6118" s="40"/>
      <c r="H6118" s="40"/>
    </row>
    <row r="6119" spans="1:8" x14ac:dyDescent="0.25">
      <c r="A6119" s="46" t="str">
        <f t="shared" si="186"/>
        <v>5893030608336783000190</v>
      </c>
      <c r="B6119" s="41" t="s">
        <v>15547</v>
      </c>
      <c r="C6119" s="41" t="s">
        <v>381</v>
      </c>
      <c r="D6119" s="41" t="s">
        <v>4267</v>
      </c>
      <c r="E6119" s="54">
        <v>25026.83</v>
      </c>
      <c r="F6119" s="42">
        <v>45891.691666666666</v>
      </c>
      <c r="G6119" s="40"/>
      <c r="H6119" s="40"/>
    </row>
    <row r="6120" spans="1:8" x14ac:dyDescent="0.25">
      <c r="A6120" s="46" t="str">
        <f t="shared" si="186"/>
        <v>0004341500028986000612</v>
      </c>
      <c r="B6120" s="41" t="s">
        <v>15548</v>
      </c>
      <c r="C6120" s="41" t="s">
        <v>1011</v>
      </c>
      <c r="D6120" s="41" t="s">
        <v>5202</v>
      </c>
      <c r="E6120" s="54">
        <v>856.45</v>
      </c>
      <c r="F6120" s="42">
        <v>45891.714583333334</v>
      </c>
      <c r="G6120" s="40"/>
      <c r="H6120" s="40"/>
    </row>
    <row r="6121" spans="1:8" x14ac:dyDescent="0.25">
      <c r="A6121" s="46" t="str">
        <f t="shared" si="186"/>
        <v>0462636923412247000110</v>
      </c>
      <c r="B6121" s="41" t="s">
        <v>15549</v>
      </c>
      <c r="C6121" s="41" t="s">
        <v>14</v>
      </c>
      <c r="D6121" s="41" t="s">
        <v>3477</v>
      </c>
      <c r="E6121" s="54">
        <v>0</v>
      </c>
      <c r="F6121" s="42">
        <v>45891.723611111112</v>
      </c>
      <c r="G6121" s="40"/>
      <c r="H6121" s="40"/>
    </row>
    <row r="6122" spans="1:8" x14ac:dyDescent="0.25">
      <c r="A6122" s="46" t="str">
        <f t="shared" si="186"/>
        <v>50437-2325040019SELFBOOKING</v>
      </c>
      <c r="B6122" s="41" t="s">
        <v>15550</v>
      </c>
      <c r="C6122" s="41" t="s">
        <v>12603</v>
      </c>
      <c r="D6122" s="41" t="s">
        <v>12604</v>
      </c>
      <c r="E6122" s="54">
        <v>3413.85</v>
      </c>
      <c r="F6122" s="42">
        <v>45892.041666666664</v>
      </c>
      <c r="G6122" s="40"/>
      <c r="H6122" s="40"/>
    </row>
    <row r="6123" spans="1:8" x14ac:dyDescent="0.25">
      <c r="A6123" s="46" t="str">
        <f t="shared" si="186"/>
        <v>50438-2325040032SELFBOOKING</v>
      </c>
      <c r="B6123" s="41" t="s">
        <v>15551</v>
      </c>
      <c r="C6123" s="41" t="s">
        <v>12603</v>
      </c>
      <c r="D6123" s="41" t="s">
        <v>12604</v>
      </c>
      <c r="E6123" s="54">
        <v>2490.77</v>
      </c>
      <c r="F6123" s="42">
        <v>45892.041666666664</v>
      </c>
      <c r="G6123" s="40"/>
      <c r="H6123" s="40"/>
    </row>
    <row r="6124" spans="1:8" x14ac:dyDescent="0.25">
      <c r="A6124" s="46" t="str">
        <f t="shared" si="186"/>
        <v>50438-2325040040SELFBOOKING</v>
      </c>
      <c r="B6124" s="41" t="s">
        <v>15552</v>
      </c>
      <c r="C6124" s="41" t="s">
        <v>12603</v>
      </c>
      <c r="D6124" s="41" t="s">
        <v>12604</v>
      </c>
      <c r="E6124" s="54">
        <v>3413.85</v>
      </c>
      <c r="F6124" s="42">
        <v>45892.041666666664</v>
      </c>
      <c r="G6124" s="40"/>
      <c r="H6124" s="40"/>
    </row>
    <row r="6125" spans="1:8" x14ac:dyDescent="0.25">
      <c r="A6125" s="46" t="str">
        <f t="shared" si="186"/>
        <v>839-2325040049SELFBOOKING</v>
      </c>
      <c r="B6125" s="41" t="s">
        <v>15553</v>
      </c>
      <c r="C6125" s="41" t="s">
        <v>12603</v>
      </c>
      <c r="D6125" s="41" t="s">
        <v>12604</v>
      </c>
      <c r="E6125" s="54">
        <v>3245.02</v>
      </c>
      <c r="F6125" s="42">
        <v>45892.041666666664</v>
      </c>
      <c r="G6125" s="40"/>
      <c r="H6125" s="40"/>
    </row>
    <row r="6126" spans="1:8" x14ac:dyDescent="0.25">
      <c r="A6126" s="46" t="str">
        <f t="shared" si="186"/>
        <v>2156-2325040101SELFBOOKING</v>
      </c>
      <c r="B6126" s="41" t="s">
        <v>15554</v>
      </c>
      <c r="C6126" s="41" t="s">
        <v>12603</v>
      </c>
      <c r="D6126" s="41" t="s">
        <v>12604</v>
      </c>
      <c r="E6126" s="54">
        <v>3245.02</v>
      </c>
      <c r="F6126" s="42">
        <v>45892.042361111111</v>
      </c>
      <c r="G6126" s="40"/>
      <c r="H6126" s="40"/>
    </row>
    <row r="6127" spans="1:8" x14ac:dyDescent="0.25">
      <c r="A6127" s="46" t="str">
        <f t="shared" si="186"/>
        <v>02333-2325040112SELFBOOKING</v>
      </c>
      <c r="B6127" s="41" t="s">
        <v>15555</v>
      </c>
      <c r="C6127" s="41" t="s">
        <v>12603</v>
      </c>
      <c r="D6127" s="41" t="s">
        <v>12604</v>
      </c>
      <c r="E6127" s="54">
        <v>2206.66</v>
      </c>
      <c r="F6127" s="42">
        <v>45892.042361111111</v>
      </c>
      <c r="G6127" s="40"/>
      <c r="H6127" s="40"/>
    </row>
    <row r="6128" spans="1:8" x14ac:dyDescent="0.25">
      <c r="A6128" s="46" t="str">
        <f t="shared" si="186"/>
        <v>50438-2325040120SELFBOOKING</v>
      </c>
      <c r="B6128" s="41" t="s">
        <v>15556</v>
      </c>
      <c r="C6128" s="41" t="s">
        <v>12603</v>
      </c>
      <c r="D6128" s="41" t="s">
        <v>12604</v>
      </c>
      <c r="E6128" s="54">
        <v>2424.23</v>
      </c>
      <c r="F6128" s="42">
        <v>45892.042361111111</v>
      </c>
      <c r="G6128" s="40"/>
      <c r="H6128" s="40"/>
    </row>
    <row r="6129" spans="1:8" x14ac:dyDescent="0.25">
      <c r="A6129" s="46" t="str">
        <f t="shared" si="186"/>
        <v>726-2325040129SELFBOOKING</v>
      </c>
      <c r="B6129" s="41" t="s">
        <v>15557</v>
      </c>
      <c r="C6129" s="41" t="s">
        <v>12603</v>
      </c>
      <c r="D6129" s="41" t="s">
        <v>12604</v>
      </c>
      <c r="E6129" s="54">
        <v>1173.9000000000001</v>
      </c>
      <c r="F6129" s="42">
        <v>45892.042361111111</v>
      </c>
      <c r="G6129" s="40"/>
      <c r="H6129" s="40"/>
    </row>
    <row r="6130" spans="1:8" x14ac:dyDescent="0.25">
      <c r="A6130" s="46" t="str">
        <f t="shared" si="186"/>
        <v>726-2325040136SELFBOOKING</v>
      </c>
      <c r="B6130" s="41" t="s">
        <v>15558</v>
      </c>
      <c r="C6130" s="41" t="s">
        <v>12603</v>
      </c>
      <c r="D6130" s="41" t="s">
        <v>12604</v>
      </c>
      <c r="E6130" s="54">
        <v>1224.8699999999999</v>
      </c>
      <c r="F6130" s="42">
        <v>45892.042361111111</v>
      </c>
      <c r="G6130" s="40"/>
      <c r="H6130" s="40"/>
    </row>
    <row r="6131" spans="1:8" x14ac:dyDescent="0.25">
      <c r="A6131" s="46" t="str">
        <f t="shared" si="186"/>
        <v>726-2325040145SELFBOOKING</v>
      </c>
      <c r="B6131" s="41" t="s">
        <v>15559</v>
      </c>
      <c r="C6131" s="41" t="s">
        <v>12603</v>
      </c>
      <c r="D6131" s="41" t="s">
        <v>12604</v>
      </c>
      <c r="E6131" s="54">
        <v>1251.95</v>
      </c>
      <c r="F6131" s="42">
        <v>45892.042361111111</v>
      </c>
      <c r="G6131" s="40"/>
      <c r="H6131" s="40"/>
    </row>
    <row r="6132" spans="1:8" x14ac:dyDescent="0.25">
      <c r="A6132" s="46" t="str">
        <f t="shared" si="186"/>
        <v>692-2325040153SELFBOOKING</v>
      </c>
      <c r="B6132" s="41" t="s">
        <v>15560</v>
      </c>
      <c r="C6132" s="41" t="s">
        <v>12603</v>
      </c>
      <c r="D6132" s="41" t="s">
        <v>12604</v>
      </c>
      <c r="E6132" s="54">
        <v>1728.78</v>
      </c>
      <c r="F6132" s="42">
        <v>45892.042361111111</v>
      </c>
      <c r="G6132" s="40"/>
      <c r="H6132" s="40"/>
    </row>
    <row r="6133" spans="1:8" x14ac:dyDescent="0.25">
      <c r="A6133" s="46" t="str">
        <f t="shared" si="186"/>
        <v>371-2325040202SELFBOOKING</v>
      </c>
      <c r="B6133" s="41" t="s">
        <v>15561</v>
      </c>
      <c r="C6133" s="41" t="s">
        <v>12603</v>
      </c>
      <c r="D6133" s="41" t="s">
        <v>12604</v>
      </c>
      <c r="E6133" s="54">
        <v>5744.12</v>
      </c>
      <c r="F6133" s="42">
        <v>45892.043055555558</v>
      </c>
      <c r="G6133" s="40"/>
      <c r="H6133" s="40"/>
    </row>
    <row r="6134" spans="1:8" x14ac:dyDescent="0.25">
      <c r="A6134" s="46" t="str">
        <f t="shared" si="186"/>
        <v>1166-2325040215SELFBOOKING</v>
      </c>
      <c r="B6134" s="41" t="s">
        <v>15562</v>
      </c>
      <c r="C6134" s="41" t="s">
        <v>12603</v>
      </c>
      <c r="D6134" s="41" t="s">
        <v>12604</v>
      </c>
      <c r="E6134" s="54">
        <v>3753.83</v>
      </c>
      <c r="F6134" s="42">
        <v>45892.043055555558</v>
      </c>
      <c r="G6134" s="40"/>
      <c r="H6134" s="40"/>
    </row>
    <row r="6135" spans="1:8" x14ac:dyDescent="0.25">
      <c r="A6135" s="46" t="str">
        <f t="shared" si="186"/>
        <v>50433-2325040227SELFBOOKING</v>
      </c>
      <c r="B6135" s="41" t="s">
        <v>15563</v>
      </c>
      <c r="C6135" s="41" t="s">
        <v>12603</v>
      </c>
      <c r="D6135" s="41" t="s">
        <v>12604</v>
      </c>
      <c r="E6135" s="54">
        <v>624</v>
      </c>
      <c r="F6135" s="42">
        <v>45892.043055555558</v>
      </c>
      <c r="G6135" s="40"/>
      <c r="H6135" s="40"/>
    </row>
    <row r="6136" spans="1:8" x14ac:dyDescent="0.25">
      <c r="A6136" s="46" t="str">
        <f t="shared" si="186"/>
        <v>1406-2325040239SELFBOOKING</v>
      </c>
      <c r="B6136" s="41" t="s">
        <v>15564</v>
      </c>
      <c r="C6136" s="41" t="s">
        <v>12603</v>
      </c>
      <c r="D6136" s="41" t="s">
        <v>12604</v>
      </c>
      <c r="E6136" s="54">
        <v>2016.28</v>
      </c>
      <c r="F6136" s="42">
        <v>45892.043055555558</v>
      </c>
      <c r="G6136" s="40"/>
      <c r="H6136" s="40"/>
    </row>
    <row r="6137" spans="1:8" x14ac:dyDescent="0.25">
      <c r="A6137" s="46" t="str">
        <f t="shared" si="186"/>
        <v>50433-2325040248SELFBOOKING</v>
      </c>
      <c r="B6137" s="41" t="s">
        <v>15565</v>
      </c>
      <c r="C6137" s="41" t="s">
        <v>12603</v>
      </c>
      <c r="D6137" s="41" t="s">
        <v>12604</v>
      </c>
      <c r="E6137" s="54">
        <v>821.1</v>
      </c>
      <c r="F6137" s="42">
        <v>45892.043055555558</v>
      </c>
      <c r="G6137" s="40"/>
      <c r="H6137" s="40"/>
    </row>
    <row r="6138" spans="1:8" x14ac:dyDescent="0.25">
      <c r="A6138" s="46" t="str">
        <f t="shared" si="186"/>
        <v>2091-2325040349SELFBOOKING</v>
      </c>
      <c r="B6138" s="41" t="s">
        <v>15566</v>
      </c>
      <c r="C6138" s="41" t="s">
        <v>12603</v>
      </c>
      <c r="D6138" s="41" t="s">
        <v>12604</v>
      </c>
      <c r="E6138" s="54">
        <v>1919.2</v>
      </c>
      <c r="F6138" s="42">
        <v>45892.043749999997</v>
      </c>
      <c r="G6138" s="40"/>
      <c r="H6138" s="40"/>
    </row>
    <row r="6139" spans="1:8" x14ac:dyDescent="0.25">
      <c r="A6139" s="46" t="str">
        <f t="shared" si="186"/>
        <v>2091-2325040358SELFBOOKING</v>
      </c>
      <c r="B6139" s="41" t="s">
        <v>15567</v>
      </c>
      <c r="C6139" s="41" t="s">
        <v>12603</v>
      </c>
      <c r="D6139" s="41" t="s">
        <v>12604</v>
      </c>
      <c r="E6139" s="54">
        <v>1946.28</v>
      </c>
      <c r="F6139" s="42">
        <v>45892.044444444444</v>
      </c>
      <c r="G6139" s="40"/>
      <c r="H6139" s="40"/>
    </row>
    <row r="6140" spans="1:8" x14ac:dyDescent="0.25">
      <c r="A6140" s="46" t="str">
        <f t="shared" si="186"/>
        <v>0002989137140761000159</v>
      </c>
      <c r="B6140" s="41" t="s">
        <v>15568</v>
      </c>
      <c r="C6140" s="41" t="s">
        <v>901</v>
      </c>
      <c r="D6140" s="41" t="s">
        <v>8956</v>
      </c>
      <c r="E6140" s="54">
        <v>808.2</v>
      </c>
      <c r="F6140" s="42">
        <v>45894.378472222219</v>
      </c>
      <c r="G6140" s="40"/>
      <c r="H6140" s="40"/>
    </row>
    <row r="6141" spans="1:8" x14ac:dyDescent="0.25">
      <c r="A6141" s="46" t="str">
        <f t="shared" si="186"/>
        <v>0000483412669221000136</v>
      </c>
      <c r="B6141" s="41" t="s">
        <v>15569</v>
      </c>
      <c r="C6141" s="41" t="s">
        <v>386</v>
      </c>
      <c r="D6141" s="41" t="s">
        <v>6046</v>
      </c>
      <c r="E6141" s="54">
        <v>2642</v>
      </c>
      <c r="F6141" s="42">
        <v>45894.428472222222</v>
      </c>
      <c r="G6141" s="40"/>
      <c r="H6141" s="40"/>
    </row>
    <row r="6142" spans="1:8" x14ac:dyDescent="0.25">
      <c r="A6142" s="46" t="str">
        <f t="shared" si="186"/>
        <v>0005503202520543000165</v>
      </c>
      <c r="B6142" s="41" t="s">
        <v>15570</v>
      </c>
      <c r="C6142" s="41" t="s">
        <v>2798</v>
      </c>
      <c r="D6142" s="41" t="s">
        <v>4376</v>
      </c>
      <c r="E6142" s="54">
        <v>680</v>
      </c>
      <c r="F6142" s="42">
        <v>45894.443749999999</v>
      </c>
      <c r="G6142" s="40"/>
      <c r="H6142" s="40"/>
    </row>
    <row r="6143" spans="1:8" x14ac:dyDescent="0.25">
      <c r="A6143" s="46" t="str">
        <f t="shared" si="186"/>
        <v>0462735923412247000110</v>
      </c>
      <c r="B6143" s="41" t="s">
        <v>15571</v>
      </c>
      <c r="C6143" s="41" t="s">
        <v>14</v>
      </c>
      <c r="D6143" s="41" t="s">
        <v>3477</v>
      </c>
      <c r="E6143" s="54">
        <v>78290.52</v>
      </c>
      <c r="F6143" s="42">
        <v>45894.461805555555</v>
      </c>
      <c r="G6143" s="40"/>
      <c r="H6143" s="40"/>
    </row>
    <row r="6144" spans="1:8" x14ac:dyDescent="0.25">
      <c r="A6144" s="46" t="str">
        <f t="shared" si="186"/>
        <v>0462738123412247000110</v>
      </c>
      <c r="B6144" s="41" t="s">
        <v>15572</v>
      </c>
      <c r="C6144" s="41" t="s">
        <v>14</v>
      </c>
      <c r="D6144" s="41" t="s">
        <v>3477</v>
      </c>
      <c r="E6144" s="54">
        <v>71814.740000000005</v>
      </c>
      <c r="F6144" s="42">
        <v>45894.472222222219</v>
      </c>
      <c r="G6144" s="40"/>
      <c r="H6144" s="40"/>
    </row>
    <row r="6145" spans="1:8" x14ac:dyDescent="0.25">
      <c r="A6145" s="46" t="str">
        <f t="shared" si="186"/>
        <v>DESP#000059796876</v>
      </c>
      <c r="B6145" s="41" t="s">
        <v>15573</v>
      </c>
      <c r="C6145" s="41"/>
      <c r="D6145" s="41" t="s">
        <v>15357</v>
      </c>
      <c r="E6145" s="54">
        <v>30.93</v>
      </c>
      <c r="F6145" s="42">
        <v>45894.508333333331</v>
      </c>
      <c r="G6145" s="40"/>
      <c r="H6145" s="40"/>
    </row>
    <row r="6146" spans="1:8" x14ac:dyDescent="0.25">
      <c r="A6146" s="46" t="str">
        <f t="shared" si="186"/>
        <v>DESP#000059826369</v>
      </c>
      <c r="B6146" s="41" t="s">
        <v>15574</v>
      </c>
      <c r="C6146" s="41"/>
      <c r="D6146" s="41" t="s">
        <v>14846</v>
      </c>
      <c r="E6146" s="54">
        <v>147.75</v>
      </c>
      <c r="F6146" s="42">
        <v>45894.508333333331</v>
      </c>
      <c r="G6146" s="40"/>
      <c r="H6146" s="40"/>
    </row>
    <row r="6147" spans="1:8" x14ac:dyDescent="0.25">
      <c r="A6147" s="46" t="str">
        <f t="shared" si="186"/>
        <v>DESP#000059826571</v>
      </c>
      <c r="B6147" s="41" t="s">
        <v>15575</v>
      </c>
      <c r="C6147" s="41"/>
      <c r="D6147" s="41" t="s">
        <v>15576</v>
      </c>
      <c r="E6147" s="54">
        <v>26.31</v>
      </c>
      <c r="F6147" s="42">
        <v>45894.508333333331</v>
      </c>
      <c r="G6147" s="40"/>
      <c r="H6147" s="40"/>
    </row>
    <row r="6148" spans="1:8" x14ac:dyDescent="0.25">
      <c r="A6148" s="46" t="str">
        <f t="shared" si="186"/>
        <v>DESP#000059826689</v>
      </c>
      <c r="B6148" s="41" t="s">
        <v>15577</v>
      </c>
      <c r="C6148" s="41"/>
      <c r="D6148" s="41" t="s">
        <v>15138</v>
      </c>
      <c r="E6148" s="54">
        <v>270.33</v>
      </c>
      <c r="F6148" s="42">
        <v>45894.508333333331</v>
      </c>
      <c r="G6148" s="40"/>
      <c r="H6148" s="40"/>
    </row>
    <row r="6149" spans="1:8" x14ac:dyDescent="0.25">
      <c r="A6149" s="46" t="str">
        <f t="shared" si="186"/>
        <v>DESP#000059826708</v>
      </c>
      <c r="B6149" s="41" t="s">
        <v>15578</v>
      </c>
      <c r="C6149" s="41"/>
      <c r="D6149" s="41" t="s">
        <v>11473</v>
      </c>
      <c r="E6149" s="54">
        <v>828.31</v>
      </c>
      <c r="F6149" s="42">
        <v>45894.508333333331</v>
      </c>
      <c r="G6149" s="40"/>
      <c r="H6149" s="40"/>
    </row>
    <row r="6150" spans="1:8" x14ac:dyDescent="0.25">
      <c r="A6150" s="46" t="str">
        <f t="shared" si="186"/>
        <v>DESP#000059826749</v>
      </c>
      <c r="B6150" s="41" t="s">
        <v>15579</v>
      </c>
      <c r="C6150" s="41"/>
      <c r="D6150" s="41" t="s">
        <v>11473</v>
      </c>
      <c r="E6150" s="54">
        <v>48.09</v>
      </c>
      <c r="F6150" s="42">
        <v>45894.508333333331</v>
      </c>
      <c r="G6150" s="40"/>
      <c r="H6150" s="40"/>
    </row>
    <row r="6151" spans="1:8" x14ac:dyDescent="0.25">
      <c r="A6151" s="46" t="str">
        <f t="shared" si="186"/>
        <v>DESP#000059826758</v>
      </c>
      <c r="B6151" s="41" t="s">
        <v>15580</v>
      </c>
      <c r="C6151" s="41"/>
      <c r="D6151" s="41" t="s">
        <v>15130</v>
      </c>
      <c r="E6151" s="54">
        <v>229.16</v>
      </c>
      <c r="F6151" s="42">
        <v>45894.508333333331</v>
      </c>
      <c r="G6151" s="40"/>
      <c r="H6151" s="40"/>
    </row>
    <row r="6152" spans="1:8" x14ac:dyDescent="0.25">
      <c r="A6152" s="46" t="str">
        <f t="shared" si="186"/>
        <v>DESP#000059844855</v>
      </c>
      <c r="B6152" s="41" t="s">
        <v>15581</v>
      </c>
      <c r="C6152" s="41"/>
      <c r="D6152" s="41" t="s">
        <v>11658</v>
      </c>
      <c r="E6152" s="54">
        <v>221.21</v>
      </c>
      <c r="F6152" s="42">
        <v>45894.508333333331</v>
      </c>
      <c r="G6152" s="40"/>
      <c r="H6152" s="40"/>
    </row>
    <row r="6153" spans="1:8" x14ac:dyDescent="0.25">
      <c r="A6153" s="46" t="str">
        <f t="shared" si="186"/>
        <v>DESP#000059864108</v>
      </c>
      <c r="B6153" s="41" t="s">
        <v>15582</v>
      </c>
      <c r="C6153" s="41"/>
      <c r="D6153" s="41" t="s">
        <v>11718</v>
      </c>
      <c r="E6153" s="54">
        <v>20.170000000000002</v>
      </c>
      <c r="F6153" s="42">
        <v>45894.508333333331</v>
      </c>
      <c r="G6153" s="40"/>
      <c r="H6153" s="40"/>
    </row>
    <row r="6154" spans="1:8" x14ac:dyDescent="0.25">
      <c r="A6154" s="46" t="str">
        <f t="shared" si="186"/>
        <v>DESP#000059864372</v>
      </c>
      <c r="B6154" s="41" t="s">
        <v>15583</v>
      </c>
      <c r="C6154" s="41"/>
      <c r="D6154" s="41" t="s">
        <v>15120</v>
      </c>
      <c r="E6154" s="54">
        <v>67.930000000000007</v>
      </c>
      <c r="F6154" s="42">
        <v>45894.508333333331</v>
      </c>
      <c r="G6154" s="40"/>
      <c r="H6154" s="40"/>
    </row>
    <row r="6155" spans="1:8" x14ac:dyDescent="0.25">
      <c r="A6155" s="46" t="str">
        <f t="shared" si="186"/>
        <v>DESP#000059864402</v>
      </c>
      <c r="B6155" s="41" t="s">
        <v>15584</v>
      </c>
      <c r="C6155" s="41"/>
      <c r="D6155" s="41" t="s">
        <v>13717</v>
      </c>
      <c r="E6155" s="54">
        <v>143.41999999999999</v>
      </c>
      <c r="F6155" s="42">
        <v>45894.508333333331</v>
      </c>
      <c r="G6155" s="40"/>
      <c r="H6155" s="40"/>
    </row>
    <row r="6156" spans="1:8" x14ac:dyDescent="0.25">
      <c r="A6156" s="46" t="str">
        <f t="shared" si="186"/>
        <v>DESP#000059864682</v>
      </c>
      <c r="B6156" s="41" t="s">
        <v>15585</v>
      </c>
      <c r="C6156" s="41"/>
      <c r="D6156" s="41" t="s">
        <v>15079</v>
      </c>
      <c r="E6156" s="54">
        <v>91.95</v>
      </c>
      <c r="F6156" s="42">
        <v>45894.508333333331</v>
      </c>
      <c r="G6156" s="40"/>
      <c r="H6156" s="40"/>
    </row>
    <row r="6157" spans="1:8" x14ac:dyDescent="0.25">
      <c r="A6157" s="46" t="str">
        <f t="shared" si="186"/>
        <v>DESP#000059864693</v>
      </c>
      <c r="B6157" s="41" t="s">
        <v>15586</v>
      </c>
      <c r="C6157" s="41"/>
      <c r="D6157" s="41" t="s">
        <v>11718</v>
      </c>
      <c r="E6157" s="54">
        <v>80.22</v>
      </c>
      <c r="F6157" s="42">
        <v>45894.508333333331</v>
      </c>
      <c r="G6157" s="40"/>
      <c r="H6157" s="40"/>
    </row>
    <row r="6158" spans="1:8" x14ac:dyDescent="0.25">
      <c r="A6158" s="46" t="str">
        <f t="shared" si="186"/>
        <v>DESP#000059877969</v>
      </c>
      <c r="B6158" s="41" t="s">
        <v>15587</v>
      </c>
      <c r="C6158" s="41"/>
      <c r="D6158" s="41" t="s">
        <v>11658</v>
      </c>
      <c r="E6158" s="54">
        <v>41.45</v>
      </c>
      <c r="F6158" s="42">
        <v>45894.508333333331</v>
      </c>
      <c r="G6158" s="40"/>
      <c r="H6158" s="40"/>
    </row>
    <row r="6159" spans="1:8" x14ac:dyDescent="0.25">
      <c r="A6159" s="46" t="str">
        <f t="shared" si="186"/>
        <v>DESP#000059878173</v>
      </c>
      <c r="B6159" s="41" t="s">
        <v>15588</v>
      </c>
      <c r="C6159" s="41"/>
      <c r="D6159" s="41" t="s">
        <v>12411</v>
      </c>
      <c r="E6159" s="54">
        <v>370</v>
      </c>
      <c r="F6159" s="42">
        <v>45894.508333333331</v>
      </c>
      <c r="G6159" s="40"/>
      <c r="H6159" s="40"/>
    </row>
    <row r="6160" spans="1:8" x14ac:dyDescent="0.25">
      <c r="A6160" s="46" t="str">
        <f t="shared" si="186"/>
        <v>ADTO#000058856438</v>
      </c>
      <c r="B6160" s="41" t="s">
        <v>15589</v>
      </c>
      <c r="C6160" s="41"/>
      <c r="D6160" s="41" t="s">
        <v>15590</v>
      </c>
      <c r="E6160" s="54">
        <v>555</v>
      </c>
      <c r="F6160" s="42">
        <v>45894.512499999997</v>
      </c>
      <c r="G6160" s="40"/>
      <c r="H6160" s="40"/>
    </row>
    <row r="6161" spans="1:8" x14ac:dyDescent="0.25">
      <c r="A6161" s="46" t="str">
        <f t="shared" si="186"/>
        <v>ADTO#000059791645</v>
      </c>
      <c r="B6161" s="41" t="s">
        <v>15591</v>
      </c>
      <c r="C6161" s="41"/>
      <c r="D6161" s="41" t="s">
        <v>11665</v>
      </c>
      <c r="E6161" s="54">
        <v>370</v>
      </c>
      <c r="F6161" s="42">
        <v>45894.512499999997</v>
      </c>
      <c r="G6161" s="40"/>
      <c r="H6161" s="40"/>
    </row>
    <row r="6162" spans="1:8" x14ac:dyDescent="0.25">
      <c r="A6162" s="46" t="str">
        <f t="shared" si="186"/>
        <v>ADTO#000059826879</v>
      </c>
      <c r="B6162" s="41" t="s">
        <v>15592</v>
      </c>
      <c r="C6162" s="41"/>
      <c r="D6162" s="41" t="s">
        <v>14825</v>
      </c>
      <c r="E6162" s="54">
        <v>1110</v>
      </c>
      <c r="F6162" s="42">
        <v>45894.512499999997</v>
      </c>
      <c r="G6162" s="40"/>
      <c r="H6162" s="40"/>
    </row>
    <row r="6163" spans="1:8" x14ac:dyDescent="0.25">
      <c r="A6163" s="46" t="str">
        <f t="shared" si="186"/>
        <v>0000009121895713000130</v>
      </c>
      <c r="B6163" s="41" t="s">
        <v>15593</v>
      </c>
      <c r="C6163" s="41" t="s">
        <v>5674</v>
      </c>
      <c r="D6163" s="41" t="s">
        <v>5675</v>
      </c>
      <c r="E6163" s="54">
        <v>30069.8</v>
      </c>
      <c r="F6163" s="42">
        <v>45894.536805555559</v>
      </c>
      <c r="G6163" s="40"/>
      <c r="H6163" s="40"/>
    </row>
    <row r="6164" spans="1:8" x14ac:dyDescent="0.25">
      <c r="A6164" s="46" t="str">
        <f t="shared" si="186"/>
        <v>FGTS s/RCT - Matr.223400360305020997</v>
      </c>
      <c r="B6164" s="41" t="s">
        <v>15594</v>
      </c>
      <c r="C6164" s="41" t="s">
        <v>4101</v>
      </c>
      <c r="D6164" s="41" t="s">
        <v>4100</v>
      </c>
      <c r="E6164" s="54">
        <v>6353.63</v>
      </c>
      <c r="F6164" s="42">
        <v>45894.554166666669</v>
      </c>
      <c r="G6164" s="40"/>
      <c r="H6164" s="40"/>
    </row>
    <row r="6165" spans="1:8" x14ac:dyDescent="0.25">
      <c r="A6165" s="46" t="str">
        <f t="shared" si="186"/>
        <v>1019407836605744000187</v>
      </c>
      <c r="B6165" s="41" t="s">
        <v>15595</v>
      </c>
      <c r="C6165" s="41" t="s">
        <v>10321</v>
      </c>
      <c r="D6165" s="41" t="s">
        <v>15541</v>
      </c>
      <c r="E6165" s="54">
        <v>825</v>
      </c>
      <c r="F6165" s="42">
        <v>45894.587500000001</v>
      </c>
      <c r="G6165" s="40"/>
      <c r="H6165" s="40"/>
    </row>
    <row r="6166" spans="1:8" x14ac:dyDescent="0.25">
      <c r="A6166" s="46" t="str">
        <f t="shared" si="186"/>
        <v>0018444101468594000122</v>
      </c>
      <c r="B6166" s="41" t="s">
        <v>15596</v>
      </c>
      <c r="C6166" s="41" t="s">
        <v>397</v>
      </c>
      <c r="D6166" s="41" t="s">
        <v>7023</v>
      </c>
      <c r="E6166" s="54">
        <v>37011.54</v>
      </c>
      <c r="F6166" s="42">
        <v>45894.600694444445</v>
      </c>
      <c r="G6166" s="40"/>
      <c r="H6166" s="40"/>
    </row>
    <row r="6167" spans="1:8" x14ac:dyDescent="0.25">
      <c r="A6167" s="46" t="str">
        <f t="shared" si="186"/>
        <v>00184441 - NC01468594000122</v>
      </c>
      <c r="B6167" s="41" t="s">
        <v>15597</v>
      </c>
      <c r="C6167" s="41" t="s">
        <v>397</v>
      </c>
      <c r="D6167" s="41" t="s">
        <v>7023</v>
      </c>
      <c r="E6167" s="54">
        <v>-740.23</v>
      </c>
      <c r="F6167" s="42">
        <v>45894.611805555556</v>
      </c>
      <c r="G6167" s="40"/>
      <c r="H6167" s="40"/>
    </row>
    <row r="6168" spans="1:8" x14ac:dyDescent="0.25">
      <c r="A6168" s="46" t="str">
        <f t="shared" si="186"/>
        <v>0005503402520543000165</v>
      </c>
      <c r="B6168" s="41" t="s">
        <v>15598</v>
      </c>
      <c r="C6168" s="41" t="s">
        <v>2798</v>
      </c>
      <c r="D6168" s="41" t="s">
        <v>4376</v>
      </c>
      <c r="E6168" s="54">
        <v>16830</v>
      </c>
      <c r="F6168" s="42">
        <v>45894.62777777778</v>
      </c>
      <c r="G6168" s="40"/>
      <c r="H6168" s="40"/>
    </row>
    <row r="6169" spans="1:8" x14ac:dyDescent="0.25">
      <c r="A6169" s="46" t="str">
        <f t="shared" si="186"/>
        <v>0005503302520543000165</v>
      </c>
      <c r="B6169" s="41" t="s">
        <v>15599</v>
      </c>
      <c r="C6169" s="41" t="s">
        <v>2798</v>
      </c>
      <c r="D6169" s="41" t="s">
        <v>4376</v>
      </c>
      <c r="E6169" s="54">
        <v>1190</v>
      </c>
      <c r="F6169" s="42">
        <v>45894.64166666667</v>
      </c>
      <c r="G6169" s="40"/>
      <c r="H6169" s="40"/>
    </row>
    <row r="6170" spans="1:8" x14ac:dyDescent="0.25">
      <c r="A6170" s="46" t="str">
        <f t="shared" si="186"/>
        <v>0005806901092686002366</v>
      </c>
      <c r="B6170" s="41" t="s">
        <v>15600</v>
      </c>
      <c r="C6170" s="41" t="s">
        <v>179</v>
      </c>
      <c r="D6170" s="41" t="s">
        <v>6724</v>
      </c>
      <c r="E6170" s="54">
        <v>109591.93</v>
      </c>
      <c r="F6170" s="42">
        <v>45894.65347222222</v>
      </c>
      <c r="G6170" s="40"/>
      <c r="H6170" s="40"/>
    </row>
    <row r="6171" spans="1:8" x14ac:dyDescent="0.25">
      <c r="A6171" s="46" t="str">
        <f t="shared" si="186"/>
        <v>0000034528175260000117</v>
      </c>
      <c r="B6171" s="41" t="s">
        <v>15601</v>
      </c>
      <c r="C6171" s="41" t="s">
        <v>433</v>
      </c>
      <c r="D6171" s="41" t="s">
        <v>5891</v>
      </c>
      <c r="E6171" s="54">
        <v>439570.06</v>
      </c>
      <c r="F6171" s="42">
        <v>45894.665277777778</v>
      </c>
      <c r="G6171" s="40"/>
      <c r="H6171" s="40"/>
    </row>
    <row r="6172" spans="1:8" x14ac:dyDescent="0.25">
      <c r="A6172" s="46" t="str">
        <f t="shared" si="186"/>
        <v>0001249707945678000609</v>
      </c>
      <c r="B6172" s="41" t="s">
        <v>15602</v>
      </c>
      <c r="C6172" s="41" t="s">
        <v>367</v>
      </c>
      <c r="D6172" s="41" t="s">
        <v>9018</v>
      </c>
      <c r="E6172" s="54">
        <v>74295.69</v>
      </c>
      <c r="F6172" s="42">
        <v>45894.665277777778</v>
      </c>
      <c r="G6172" s="40"/>
      <c r="H6172" s="40"/>
    </row>
    <row r="6173" spans="1:8" x14ac:dyDescent="0.25">
      <c r="A6173" s="46" t="str">
        <f t="shared" si="186"/>
        <v>DEV 08/202521216439000126</v>
      </c>
      <c r="B6173" s="41" t="s">
        <v>15603</v>
      </c>
      <c r="C6173" s="41" t="s">
        <v>15604</v>
      </c>
      <c r="D6173" s="41" t="s">
        <v>15605</v>
      </c>
      <c r="E6173" s="54">
        <v>50.08</v>
      </c>
      <c r="F6173" s="42">
        <v>45894.713194444441</v>
      </c>
      <c r="G6173" s="40"/>
      <c r="H6173" s="40"/>
    </row>
    <row r="6174" spans="1:8" x14ac:dyDescent="0.25">
      <c r="A6174" s="46" t="str">
        <f t="shared" si="186"/>
        <v>0000164787169900001389</v>
      </c>
      <c r="B6174" s="41" t="s">
        <v>15606</v>
      </c>
      <c r="C6174" s="41" t="s">
        <v>362</v>
      </c>
      <c r="D6174" s="41" t="s">
        <v>6022</v>
      </c>
      <c r="E6174" s="54">
        <v>111691.36</v>
      </c>
      <c r="F6174" s="42">
        <v>45894.716666666667</v>
      </c>
      <c r="G6174" s="40"/>
      <c r="H6174" s="40"/>
    </row>
    <row r="6175" spans="1:8" x14ac:dyDescent="0.25">
      <c r="A6175" s="46" t="str">
        <f t="shared" si="186"/>
        <v>0000587255492391000524</v>
      </c>
      <c r="B6175" s="41" t="s">
        <v>15607</v>
      </c>
      <c r="C6175" s="41" t="s">
        <v>681</v>
      </c>
      <c r="D6175" s="41" t="s">
        <v>7470</v>
      </c>
      <c r="E6175" s="54">
        <v>60641.41</v>
      </c>
      <c r="F6175" s="42">
        <v>45894.727083333331</v>
      </c>
      <c r="G6175" s="40"/>
      <c r="H6175" s="40"/>
    </row>
    <row r="6176" spans="1:8" x14ac:dyDescent="0.25">
      <c r="A6176" s="46" t="str">
        <f t="shared" si="186"/>
        <v>614-2625040021SELFBOOKING</v>
      </c>
      <c r="B6176" s="41" t="s">
        <v>15608</v>
      </c>
      <c r="C6176" s="41" t="s">
        <v>12603</v>
      </c>
      <c r="D6176" s="41" t="s">
        <v>12604</v>
      </c>
      <c r="E6176" s="54">
        <v>1745.8</v>
      </c>
      <c r="F6176" s="42">
        <v>45895.041666666664</v>
      </c>
      <c r="G6176" s="40"/>
      <c r="H6176" s="40"/>
    </row>
    <row r="6177" spans="1:8" x14ac:dyDescent="0.25">
      <c r="A6177" s="46" t="str">
        <f t="shared" si="186"/>
        <v>02333-2625040043SELFBOOKING</v>
      </c>
      <c r="B6177" s="41" t="s">
        <v>15609</v>
      </c>
      <c r="C6177" s="41" t="s">
        <v>12603</v>
      </c>
      <c r="D6177" s="41" t="s">
        <v>12604</v>
      </c>
      <c r="E6177" s="54">
        <v>6929.94</v>
      </c>
      <c r="F6177" s="42">
        <v>45895.041666666664</v>
      </c>
      <c r="G6177" s="40"/>
      <c r="H6177" s="40"/>
    </row>
    <row r="6178" spans="1:8" x14ac:dyDescent="0.25">
      <c r="A6178" s="46" t="str">
        <f t="shared" si="186"/>
        <v>50438-2625040053SELFBOOKING</v>
      </c>
      <c r="B6178" s="41" t="s">
        <v>15610</v>
      </c>
      <c r="C6178" s="41" t="s">
        <v>12603</v>
      </c>
      <c r="D6178" s="41" t="s">
        <v>12604</v>
      </c>
      <c r="E6178" s="54">
        <v>1300.95</v>
      </c>
      <c r="F6178" s="42">
        <v>45895.041666666664</v>
      </c>
      <c r="G6178" s="40"/>
      <c r="H6178" s="40"/>
    </row>
    <row r="6179" spans="1:8" x14ac:dyDescent="0.25">
      <c r="A6179" s="46" t="str">
        <f t="shared" si="186"/>
        <v>50438-2625040104SELFBOOKING</v>
      </c>
      <c r="B6179" s="41" t="s">
        <v>15611</v>
      </c>
      <c r="C6179" s="41" t="s">
        <v>12603</v>
      </c>
      <c r="D6179" s="41" t="s">
        <v>12604</v>
      </c>
      <c r="E6179" s="54">
        <v>35159.39</v>
      </c>
      <c r="F6179" s="42">
        <v>45895.042361111111</v>
      </c>
      <c r="G6179" s="40"/>
      <c r="H6179" s="40"/>
    </row>
    <row r="6180" spans="1:8" x14ac:dyDescent="0.25">
      <c r="A6180" s="46" t="str">
        <f t="shared" si="186"/>
        <v>527-2625040113SELFBOOKING</v>
      </c>
      <c r="B6180" s="41" t="s">
        <v>15612</v>
      </c>
      <c r="C6180" s="41" t="s">
        <v>12603</v>
      </c>
      <c r="D6180" s="41" t="s">
        <v>12604</v>
      </c>
      <c r="E6180" s="54">
        <v>500.37</v>
      </c>
      <c r="F6180" s="42">
        <v>45895.042361111111</v>
      </c>
      <c r="G6180" s="40"/>
      <c r="H6180" s="40"/>
    </row>
    <row r="6181" spans="1:8" x14ac:dyDescent="0.25">
      <c r="A6181" s="46" t="str">
        <f t="shared" ref="A6181:A6244" si="187">B6181&amp;C6181</f>
        <v>50437-2625040130SELFBOOKING</v>
      </c>
      <c r="B6181" s="41" t="s">
        <v>15613</v>
      </c>
      <c r="C6181" s="41" t="s">
        <v>12603</v>
      </c>
      <c r="D6181" s="41" t="s">
        <v>12604</v>
      </c>
      <c r="E6181" s="54">
        <v>649.95000000000005</v>
      </c>
      <c r="F6181" s="42">
        <v>45895.042361111111</v>
      </c>
      <c r="G6181" s="40"/>
      <c r="H6181" s="40"/>
    </row>
    <row r="6182" spans="1:8" x14ac:dyDescent="0.25">
      <c r="A6182" s="46" t="str">
        <f t="shared" si="187"/>
        <v>50438-2625040143SELFBOOKING</v>
      </c>
      <c r="B6182" s="41" t="s">
        <v>15614</v>
      </c>
      <c r="C6182" s="41" t="s">
        <v>12603</v>
      </c>
      <c r="D6182" s="41" t="s">
        <v>12604</v>
      </c>
      <c r="E6182" s="54">
        <v>1300.95</v>
      </c>
      <c r="F6182" s="42">
        <v>45895.042361111111</v>
      </c>
      <c r="G6182" s="40"/>
      <c r="H6182" s="40"/>
    </row>
    <row r="6183" spans="1:8" x14ac:dyDescent="0.25">
      <c r="A6183" s="46" t="str">
        <f t="shared" si="187"/>
        <v>672-2625040237SELFBOOKING</v>
      </c>
      <c r="B6183" s="41" t="s">
        <v>15615</v>
      </c>
      <c r="C6183" s="41" t="s">
        <v>12603</v>
      </c>
      <c r="D6183" s="41" t="s">
        <v>12604</v>
      </c>
      <c r="E6183" s="54">
        <v>4048.8</v>
      </c>
      <c r="F6183" s="42">
        <v>45895.043055555558</v>
      </c>
      <c r="G6183" s="40"/>
      <c r="H6183" s="40"/>
    </row>
    <row r="6184" spans="1:8" x14ac:dyDescent="0.25">
      <c r="A6184" s="46" t="str">
        <f t="shared" si="187"/>
        <v>2091-2625040400SELFBOOKING</v>
      </c>
      <c r="B6184" s="41" t="s">
        <v>15616</v>
      </c>
      <c r="C6184" s="41" t="s">
        <v>12603</v>
      </c>
      <c r="D6184" s="41" t="s">
        <v>12604</v>
      </c>
      <c r="E6184" s="54">
        <v>733.37</v>
      </c>
      <c r="F6184" s="42">
        <v>45895.044444444444</v>
      </c>
      <c r="G6184" s="40"/>
      <c r="H6184" s="40"/>
    </row>
    <row r="6185" spans="1:8" x14ac:dyDescent="0.25">
      <c r="A6185" s="46" t="str">
        <f t="shared" si="187"/>
        <v>08/2025 148307113000160</v>
      </c>
      <c r="B6185" s="41" t="s">
        <v>15617</v>
      </c>
      <c r="C6185" s="41" t="s">
        <v>8189</v>
      </c>
      <c r="D6185" s="41" t="s">
        <v>8190</v>
      </c>
      <c r="E6185" s="54">
        <v>96.56</v>
      </c>
      <c r="F6185" s="42">
        <v>45895.354166666664</v>
      </c>
      <c r="G6185" s="40"/>
      <c r="H6185" s="40"/>
    </row>
    <row r="6186" spans="1:8" x14ac:dyDescent="0.25">
      <c r="A6186" s="46" t="str">
        <f t="shared" si="187"/>
        <v>ADTO 03.09.202560579703000148</v>
      </c>
      <c r="B6186" s="41" t="s">
        <v>15618</v>
      </c>
      <c r="C6186" s="41" t="s">
        <v>5253</v>
      </c>
      <c r="D6186" s="41" t="s">
        <v>5254</v>
      </c>
      <c r="E6186" s="54">
        <v>598.79999999999995</v>
      </c>
      <c r="F6186" s="42">
        <v>45895.405555555553</v>
      </c>
      <c r="G6186" s="40"/>
      <c r="H6186" s="40"/>
    </row>
    <row r="6187" spans="1:8" x14ac:dyDescent="0.25">
      <c r="A6187" s="46" t="str">
        <f t="shared" si="187"/>
        <v>00012234-2-20250822-0840525700013508405257000135</v>
      </c>
      <c r="B6187" s="41" t="s">
        <v>15619</v>
      </c>
      <c r="C6187" s="41" t="s">
        <v>5443</v>
      </c>
      <c r="D6187" s="41" t="s">
        <v>5444</v>
      </c>
      <c r="E6187" s="54">
        <v>717.75</v>
      </c>
      <c r="F6187" s="42">
        <v>45895.414583333331</v>
      </c>
      <c r="G6187" s="40"/>
      <c r="H6187" s="40"/>
    </row>
    <row r="6188" spans="1:8" x14ac:dyDescent="0.25">
      <c r="A6188" s="46" t="str">
        <f t="shared" si="187"/>
        <v>ADTO - 27/08/202531004013000162</v>
      </c>
      <c r="B6188" s="41" t="s">
        <v>15620</v>
      </c>
      <c r="C6188" s="41" t="s">
        <v>7061</v>
      </c>
      <c r="D6188" s="41" t="s">
        <v>7062</v>
      </c>
      <c r="E6188" s="54">
        <v>69.900000000000006</v>
      </c>
      <c r="F6188" s="42">
        <v>45895.443055555559</v>
      </c>
      <c r="G6188" s="40"/>
      <c r="H6188" s="40"/>
    </row>
    <row r="6189" spans="1:8" x14ac:dyDescent="0.25">
      <c r="A6189" s="46" t="str">
        <f t="shared" si="187"/>
        <v>0000375486919719000146</v>
      </c>
      <c r="B6189" s="41" t="s">
        <v>15621</v>
      </c>
      <c r="C6189" s="41" t="s">
        <v>12452</v>
      </c>
      <c r="D6189" s="41" t="s">
        <v>12453</v>
      </c>
      <c r="E6189" s="54">
        <v>878</v>
      </c>
      <c r="F6189" s="42">
        <v>45895.581944444442</v>
      </c>
      <c r="G6189" s="40"/>
      <c r="H6189" s="40"/>
    </row>
    <row r="6190" spans="1:8" x14ac:dyDescent="0.25">
      <c r="A6190" s="46" t="str">
        <f t="shared" si="187"/>
        <v>0001210430033823000184</v>
      </c>
      <c r="B6190" s="41" t="s">
        <v>15622</v>
      </c>
      <c r="C6190" s="41" t="s">
        <v>4573</v>
      </c>
      <c r="D6190" s="41" t="s">
        <v>4574</v>
      </c>
      <c r="E6190" s="54">
        <v>1120</v>
      </c>
      <c r="F6190" s="42">
        <v>45895.600694444445</v>
      </c>
      <c r="G6190" s="40"/>
      <c r="H6190" s="40"/>
    </row>
    <row r="6191" spans="1:8" x14ac:dyDescent="0.25">
      <c r="A6191" s="46" t="str">
        <f t="shared" si="187"/>
        <v>0007118706306060000113</v>
      </c>
      <c r="B6191" s="41" t="s">
        <v>15623</v>
      </c>
      <c r="C6191" s="41" t="s">
        <v>3355</v>
      </c>
      <c r="D6191" s="41" t="s">
        <v>3356</v>
      </c>
      <c r="E6191" s="54">
        <v>18950.04</v>
      </c>
      <c r="F6191" s="42">
        <v>45895.600694444445</v>
      </c>
      <c r="G6191" s="40"/>
      <c r="H6191" s="40"/>
    </row>
    <row r="6192" spans="1:8" x14ac:dyDescent="0.25">
      <c r="A6192" s="46" t="str">
        <f t="shared" si="187"/>
        <v>04626369R23412247000110</v>
      </c>
      <c r="B6192" s="41" t="s">
        <v>15624</v>
      </c>
      <c r="C6192" s="41" t="s">
        <v>14</v>
      </c>
      <c r="D6192" s="41" t="s">
        <v>3477</v>
      </c>
      <c r="E6192" s="54">
        <v>588709.13</v>
      </c>
      <c r="F6192" s="42">
        <v>45895.604166666664</v>
      </c>
      <c r="G6192" s="40"/>
      <c r="H6192" s="40"/>
    </row>
    <row r="6193" spans="1:8" x14ac:dyDescent="0.25">
      <c r="A6193" s="46" t="str">
        <f t="shared" si="187"/>
        <v>0000409533746475000180</v>
      </c>
      <c r="B6193" s="41" t="s">
        <v>15625</v>
      </c>
      <c r="C6193" s="41" t="s">
        <v>10310</v>
      </c>
      <c r="D6193" s="41" t="s">
        <v>15626</v>
      </c>
      <c r="E6193" s="54">
        <v>3127</v>
      </c>
      <c r="F6193" s="42">
        <v>45895.611111111109</v>
      </c>
      <c r="G6193" s="40"/>
      <c r="H6193" s="40"/>
    </row>
    <row r="6194" spans="1:8" x14ac:dyDescent="0.25">
      <c r="A6194" s="46" t="str">
        <f t="shared" si="187"/>
        <v>ADTO#000058763591</v>
      </c>
      <c r="B6194" s="41" t="s">
        <v>15627</v>
      </c>
      <c r="C6194" s="41"/>
      <c r="D6194" s="41" t="s">
        <v>15628</v>
      </c>
      <c r="E6194" s="54">
        <v>925</v>
      </c>
      <c r="F6194" s="42">
        <v>45895.625694444447</v>
      </c>
      <c r="G6194" s="40"/>
      <c r="H6194" s="40"/>
    </row>
    <row r="6195" spans="1:8" x14ac:dyDescent="0.25">
      <c r="A6195" s="46" t="str">
        <f t="shared" si="187"/>
        <v>ADTO#000058856440</v>
      </c>
      <c r="B6195" s="41" t="s">
        <v>15629</v>
      </c>
      <c r="C6195" s="41"/>
      <c r="D6195" s="41" t="s">
        <v>15630</v>
      </c>
      <c r="E6195" s="54">
        <v>555</v>
      </c>
      <c r="F6195" s="42">
        <v>45895.625694444447</v>
      </c>
      <c r="G6195" s="40"/>
      <c r="H6195" s="40"/>
    </row>
    <row r="6196" spans="1:8" x14ac:dyDescent="0.25">
      <c r="A6196" s="46" t="str">
        <f t="shared" si="187"/>
        <v>ADTO#000059069315</v>
      </c>
      <c r="B6196" s="41" t="s">
        <v>15631</v>
      </c>
      <c r="C6196" s="41"/>
      <c r="D6196" s="41" t="s">
        <v>11882</v>
      </c>
      <c r="E6196" s="54">
        <v>925</v>
      </c>
      <c r="F6196" s="42">
        <v>45895.625694444447</v>
      </c>
      <c r="G6196" s="40"/>
      <c r="H6196" s="40"/>
    </row>
    <row r="6197" spans="1:8" x14ac:dyDescent="0.25">
      <c r="A6197" s="46" t="str">
        <f t="shared" si="187"/>
        <v>ADTO#000059444463</v>
      </c>
      <c r="B6197" s="41" t="s">
        <v>15632</v>
      </c>
      <c r="C6197" s="41"/>
      <c r="D6197" s="41" t="s">
        <v>11580</v>
      </c>
      <c r="E6197" s="54">
        <v>370</v>
      </c>
      <c r="F6197" s="42">
        <v>45895.625694444447</v>
      </c>
      <c r="G6197" s="40"/>
      <c r="H6197" s="40"/>
    </row>
    <row r="6198" spans="1:8" x14ac:dyDescent="0.25">
      <c r="A6198" s="46" t="str">
        <f t="shared" si="187"/>
        <v>ADTO#000059452555</v>
      </c>
      <c r="B6198" s="41" t="s">
        <v>15633</v>
      </c>
      <c r="C6198" s="41"/>
      <c r="D6198" s="41" t="s">
        <v>12039</v>
      </c>
      <c r="E6198" s="54">
        <v>740</v>
      </c>
      <c r="F6198" s="42">
        <v>45895.625694444447</v>
      </c>
      <c r="G6198" s="40"/>
      <c r="H6198" s="40"/>
    </row>
    <row r="6199" spans="1:8" x14ac:dyDescent="0.25">
      <c r="A6199" s="46" t="str">
        <f t="shared" si="187"/>
        <v>ADTO#000059826653</v>
      </c>
      <c r="B6199" s="41" t="s">
        <v>15634</v>
      </c>
      <c r="C6199" s="41"/>
      <c r="D6199" s="41" t="s">
        <v>11841</v>
      </c>
      <c r="E6199" s="54">
        <v>370</v>
      </c>
      <c r="F6199" s="42">
        <v>45895.625694444447</v>
      </c>
      <c r="G6199" s="40"/>
      <c r="H6199" s="40"/>
    </row>
    <row r="6200" spans="1:8" x14ac:dyDescent="0.25">
      <c r="A6200" s="46" t="str">
        <f t="shared" si="187"/>
        <v>ADTO#000059864873</v>
      </c>
      <c r="B6200" s="41" t="s">
        <v>15635</v>
      </c>
      <c r="C6200" s="41"/>
      <c r="D6200" s="41" t="s">
        <v>15636</v>
      </c>
      <c r="E6200" s="54">
        <v>925</v>
      </c>
      <c r="F6200" s="42">
        <v>45895.625694444447</v>
      </c>
      <c r="G6200" s="40"/>
      <c r="H6200" s="40"/>
    </row>
    <row r="6201" spans="1:8" x14ac:dyDescent="0.25">
      <c r="A6201" s="46" t="str">
        <f t="shared" si="187"/>
        <v>DESP#000059789263</v>
      </c>
      <c r="B6201" s="41" t="s">
        <v>15637</v>
      </c>
      <c r="C6201" s="41"/>
      <c r="D6201" s="41" t="s">
        <v>12581</v>
      </c>
      <c r="E6201" s="54">
        <v>115.42</v>
      </c>
      <c r="F6201" s="42">
        <v>45895.625694444447</v>
      </c>
      <c r="G6201" s="40"/>
      <c r="H6201" s="40"/>
    </row>
    <row r="6202" spans="1:8" x14ac:dyDescent="0.25">
      <c r="A6202" s="46" t="str">
        <f t="shared" si="187"/>
        <v>DESP#000059864290</v>
      </c>
      <c r="B6202" s="41" t="s">
        <v>15638</v>
      </c>
      <c r="C6202" s="41"/>
      <c r="D6202" s="41" t="s">
        <v>14947</v>
      </c>
      <c r="E6202" s="54">
        <v>262.69</v>
      </c>
      <c r="F6202" s="42">
        <v>45895.625694444447</v>
      </c>
      <c r="G6202" s="40"/>
      <c r="H6202" s="40"/>
    </row>
    <row r="6203" spans="1:8" x14ac:dyDescent="0.25">
      <c r="A6203" s="46" t="str">
        <f t="shared" si="187"/>
        <v>DESP#000059864335</v>
      </c>
      <c r="B6203" s="41" t="s">
        <v>15639</v>
      </c>
      <c r="C6203" s="41"/>
      <c r="D6203" s="41" t="s">
        <v>15124</v>
      </c>
      <c r="E6203" s="54">
        <v>199.83</v>
      </c>
      <c r="F6203" s="42">
        <v>45895.625694444447</v>
      </c>
      <c r="G6203" s="40"/>
      <c r="H6203" s="40"/>
    </row>
    <row r="6204" spans="1:8" x14ac:dyDescent="0.25">
      <c r="A6204" s="46" t="str">
        <f t="shared" si="187"/>
        <v>0060114202558157000162</v>
      </c>
      <c r="B6204" s="41" t="s">
        <v>15640</v>
      </c>
      <c r="C6204" s="41" t="s">
        <v>288</v>
      </c>
      <c r="D6204" s="41" t="s">
        <v>9523</v>
      </c>
      <c r="E6204" s="54">
        <v>0</v>
      </c>
      <c r="F6204" s="42">
        <v>45895.668749999997</v>
      </c>
      <c r="G6204" s="40"/>
      <c r="H6204" s="40"/>
    </row>
    <row r="6205" spans="1:8" x14ac:dyDescent="0.25">
      <c r="A6205" s="46" t="str">
        <f t="shared" si="187"/>
        <v>0057366502558157000162</v>
      </c>
      <c r="B6205" s="41" t="s">
        <v>15641</v>
      </c>
      <c r="C6205" s="41" t="s">
        <v>288</v>
      </c>
      <c r="D6205" s="41" t="s">
        <v>9523</v>
      </c>
      <c r="E6205" s="54">
        <v>0</v>
      </c>
      <c r="F6205" s="42">
        <v>45895.674305555556</v>
      </c>
      <c r="G6205" s="40"/>
      <c r="H6205" s="40"/>
    </row>
    <row r="6206" spans="1:8" x14ac:dyDescent="0.25">
      <c r="A6206" s="46" t="str">
        <f t="shared" si="187"/>
        <v>0057366802558157000162</v>
      </c>
      <c r="B6206" s="41" t="s">
        <v>15642</v>
      </c>
      <c r="C6206" s="41" t="s">
        <v>288</v>
      </c>
      <c r="D6206" s="41" t="s">
        <v>9523</v>
      </c>
      <c r="E6206" s="54">
        <v>0</v>
      </c>
      <c r="F6206" s="42">
        <v>45895.681250000001</v>
      </c>
      <c r="G6206" s="40"/>
      <c r="H6206" s="40"/>
    </row>
    <row r="6207" spans="1:8" x14ac:dyDescent="0.25">
      <c r="A6207" s="46" t="str">
        <f t="shared" si="187"/>
        <v>0202593744591001000123</v>
      </c>
      <c r="B6207" s="41" t="s">
        <v>15643</v>
      </c>
      <c r="C6207" s="41" t="s">
        <v>373</v>
      </c>
      <c r="D6207" s="41" t="s">
        <v>10406</v>
      </c>
      <c r="E6207" s="54">
        <v>19648.09</v>
      </c>
      <c r="F6207" s="42">
        <v>45895.685416666667</v>
      </c>
      <c r="G6207" s="40"/>
      <c r="H6207" s="40"/>
    </row>
    <row r="6208" spans="1:8" x14ac:dyDescent="0.25">
      <c r="A6208" s="46" t="str">
        <f t="shared" si="187"/>
        <v>0000105039872381000134</v>
      </c>
      <c r="B6208" s="41" t="s">
        <v>15644</v>
      </c>
      <c r="C6208" s="41" t="s">
        <v>477</v>
      </c>
      <c r="D6208" s="41" t="s">
        <v>5523</v>
      </c>
      <c r="E6208" s="54">
        <v>3761.24</v>
      </c>
      <c r="F6208" s="42">
        <v>45895.689583333333</v>
      </c>
      <c r="G6208" s="40"/>
      <c r="H6208" s="40"/>
    </row>
    <row r="6209" spans="1:8" x14ac:dyDescent="0.25">
      <c r="A6209" s="46" t="str">
        <f t="shared" si="187"/>
        <v>50437-2725040024SELFBOOKING</v>
      </c>
      <c r="B6209" s="41" t="s">
        <v>15645</v>
      </c>
      <c r="C6209" s="41" t="s">
        <v>12603</v>
      </c>
      <c r="D6209" s="41" t="s">
        <v>12604</v>
      </c>
      <c r="E6209" s="54">
        <v>1187.52</v>
      </c>
      <c r="F6209" s="42">
        <v>45896.041666666664</v>
      </c>
      <c r="G6209" s="40"/>
      <c r="H6209" s="40"/>
    </row>
    <row r="6210" spans="1:8" x14ac:dyDescent="0.25">
      <c r="A6210" s="46" t="str">
        <f t="shared" si="187"/>
        <v>50437-2725040038SELFBOOKING</v>
      </c>
      <c r="B6210" s="41" t="s">
        <v>15646</v>
      </c>
      <c r="C6210" s="41" t="s">
        <v>12603</v>
      </c>
      <c r="D6210" s="41" t="s">
        <v>12604</v>
      </c>
      <c r="E6210" s="54">
        <v>655.5</v>
      </c>
      <c r="F6210" s="42">
        <v>45896.041666666664</v>
      </c>
      <c r="G6210" s="40"/>
      <c r="H6210" s="40"/>
    </row>
    <row r="6211" spans="1:8" x14ac:dyDescent="0.25">
      <c r="A6211" s="46" t="str">
        <f t="shared" si="187"/>
        <v>50437-2725040047SELFBOOKING</v>
      </c>
      <c r="B6211" s="41" t="s">
        <v>15647</v>
      </c>
      <c r="C6211" s="41" t="s">
        <v>12603</v>
      </c>
      <c r="D6211" s="41" t="s">
        <v>12604</v>
      </c>
      <c r="E6211" s="54">
        <v>770.3</v>
      </c>
      <c r="F6211" s="42">
        <v>45896.041666666664</v>
      </c>
      <c r="G6211" s="40"/>
      <c r="H6211" s="40"/>
    </row>
    <row r="6212" spans="1:8" x14ac:dyDescent="0.25">
      <c r="A6212" s="46" t="str">
        <f t="shared" si="187"/>
        <v>50438-2725040055SELFBOOKING</v>
      </c>
      <c r="B6212" s="41" t="s">
        <v>15648</v>
      </c>
      <c r="C6212" s="41" t="s">
        <v>12603</v>
      </c>
      <c r="D6212" s="41" t="s">
        <v>12604</v>
      </c>
      <c r="E6212" s="54">
        <v>1135.8499999999999</v>
      </c>
      <c r="F6212" s="42">
        <v>45896.041666666664</v>
      </c>
      <c r="G6212" s="40"/>
      <c r="H6212" s="40"/>
    </row>
    <row r="6213" spans="1:8" x14ac:dyDescent="0.25">
      <c r="A6213" s="46" t="str">
        <f t="shared" si="187"/>
        <v>50438-2725040104SELFBOOKING</v>
      </c>
      <c r="B6213" s="41" t="s">
        <v>15649</v>
      </c>
      <c r="C6213" s="41" t="s">
        <v>12603</v>
      </c>
      <c r="D6213" s="41" t="s">
        <v>12604</v>
      </c>
      <c r="E6213" s="54">
        <v>2094.52</v>
      </c>
      <c r="F6213" s="42">
        <v>45896.042361111111</v>
      </c>
      <c r="G6213" s="40"/>
      <c r="H6213" s="40"/>
    </row>
    <row r="6214" spans="1:8" x14ac:dyDescent="0.25">
      <c r="A6214" s="46" t="str">
        <f t="shared" si="187"/>
        <v>50438-2725040113SELFBOOKING</v>
      </c>
      <c r="B6214" s="41" t="s">
        <v>15650</v>
      </c>
      <c r="C6214" s="41" t="s">
        <v>12603</v>
      </c>
      <c r="D6214" s="41" t="s">
        <v>12604</v>
      </c>
      <c r="E6214" s="54">
        <v>1621.71</v>
      </c>
      <c r="F6214" s="42">
        <v>45896.042361111111</v>
      </c>
      <c r="G6214" s="40"/>
      <c r="H6214" s="40"/>
    </row>
    <row r="6215" spans="1:8" x14ac:dyDescent="0.25">
      <c r="A6215" s="46" t="str">
        <f t="shared" si="187"/>
        <v>01931-2725040123SELFBOOKING</v>
      </c>
      <c r="B6215" s="41" t="s">
        <v>15651</v>
      </c>
      <c r="C6215" s="41" t="s">
        <v>12603</v>
      </c>
      <c r="D6215" s="41" t="s">
        <v>12604</v>
      </c>
      <c r="E6215" s="54">
        <v>440</v>
      </c>
      <c r="F6215" s="42">
        <v>45896.042361111111</v>
      </c>
      <c r="G6215" s="40"/>
      <c r="H6215" s="40"/>
    </row>
    <row r="6216" spans="1:8" x14ac:dyDescent="0.25">
      <c r="A6216" s="46" t="str">
        <f t="shared" si="187"/>
        <v>1600-2725040132SELFBOOKING</v>
      </c>
      <c r="B6216" s="41" t="s">
        <v>15652</v>
      </c>
      <c r="C6216" s="41" t="s">
        <v>12603</v>
      </c>
      <c r="D6216" s="41" t="s">
        <v>12604</v>
      </c>
      <c r="E6216" s="54">
        <v>440</v>
      </c>
      <c r="F6216" s="42">
        <v>45896.042361111111</v>
      </c>
      <c r="G6216" s="40"/>
      <c r="H6216" s="40"/>
    </row>
    <row r="6217" spans="1:8" x14ac:dyDescent="0.25">
      <c r="A6217" s="46" t="str">
        <f t="shared" si="187"/>
        <v>02067-2725040140SELFBOOKING</v>
      </c>
      <c r="B6217" s="41" t="s">
        <v>15653</v>
      </c>
      <c r="C6217" s="41" t="s">
        <v>12603</v>
      </c>
      <c r="D6217" s="41" t="s">
        <v>12604</v>
      </c>
      <c r="E6217" s="54">
        <v>1508.06</v>
      </c>
      <c r="F6217" s="42">
        <v>45896.042361111111</v>
      </c>
      <c r="G6217" s="40"/>
      <c r="H6217" s="40"/>
    </row>
    <row r="6218" spans="1:8" x14ac:dyDescent="0.25">
      <c r="A6218" s="46" t="str">
        <f t="shared" si="187"/>
        <v>01931-2725040148SELFBOOKING</v>
      </c>
      <c r="B6218" s="41" t="s">
        <v>15654</v>
      </c>
      <c r="C6218" s="41" t="s">
        <v>12603</v>
      </c>
      <c r="D6218" s="41" t="s">
        <v>12604</v>
      </c>
      <c r="E6218" s="54">
        <v>1512.33</v>
      </c>
      <c r="F6218" s="42">
        <v>45896.042361111111</v>
      </c>
      <c r="G6218" s="40"/>
      <c r="H6218" s="40"/>
    </row>
    <row r="6219" spans="1:8" x14ac:dyDescent="0.25">
      <c r="A6219" s="46" t="str">
        <f t="shared" si="187"/>
        <v>1600-2725040159SELFBOOKING</v>
      </c>
      <c r="B6219" s="41" t="s">
        <v>15655</v>
      </c>
      <c r="C6219" s="41" t="s">
        <v>12603</v>
      </c>
      <c r="D6219" s="41" t="s">
        <v>12604</v>
      </c>
      <c r="E6219" s="54">
        <v>1512.33</v>
      </c>
      <c r="F6219" s="42">
        <v>45896.043055555558</v>
      </c>
      <c r="G6219" s="40"/>
      <c r="H6219" s="40"/>
    </row>
    <row r="6220" spans="1:8" x14ac:dyDescent="0.25">
      <c r="A6220" s="46" t="str">
        <f t="shared" si="187"/>
        <v>2092-2725040210SELFBOOKING</v>
      </c>
      <c r="B6220" s="41" t="s">
        <v>15656</v>
      </c>
      <c r="C6220" s="41" t="s">
        <v>12603</v>
      </c>
      <c r="D6220" s="41" t="s">
        <v>12604</v>
      </c>
      <c r="E6220" s="54">
        <v>0</v>
      </c>
      <c r="F6220" s="42">
        <v>45896.043055555558</v>
      </c>
      <c r="G6220" s="40"/>
      <c r="H6220" s="40"/>
    </row>
    <row r="6221" spans="1:8" x14ac:dyDescent="0.25">
      <c r="A6221" s="46" t="str">
        <f t="shared" si="187"/>
        <v>201-2725040218SELFBOOKING</v>
      </c>
      <c r="B6221" s="41" t="s">
        <v>15657</v>
      </c>
      <c r="C6221" s="41" t="s">
        <v>12603</v>
      </c>
      <c r="D6221" s="41" t="s">
        <v>12604</v>
      </c>
      <c r="E6221" s="54">
        <v>1370.37</v>
      </c>
      <c r="F6221" s="42">
        <v>45896.043055555558</v>
      </c>
      <c r="G6221" s="40"/>
      <c r="H6221" s="40"/>
    </row>
    <row r="6222" spans="1:8" x14ac:dyDescent="0.25">
      <c r="A6222" s="46" t="str">
        <f t="shared" si="187"/>
        <v>1696-2725040229SELFBOOKING</v>
      </c>
      <c r="B6222" s="41" t="s">
        <v>15658</v>
      </c>
      <c r="C6222" s="41" t="s">
        <v>12603</v>
      </c>
      <c r="D6222" s="41" t="s">
        <v>12604</v>
      </c>
      <c r="E6222" s="54">
        <v>1370.37</v>
      </c>
      <c r="F6222" s="42">
        <v>45896.043055555558</v>
      </c>
      <c r="G6222" s="40"/>
      <c r="H6222" s="40"/>
    </row>
    <row r="6223" spans="1:8" x14ac:dyDescent="0.25">
      <c r="A6223" s="46" t="str">
        <f t="shared" si="187"/>
        <v>2091-2725040238SELFBOOKING</v>
      </c>
      <c r="B6223" s="41" t="s">
        <v>15659</v>
      </c>
      <c r="C6223" s="41" t="s">
        <v>12603</v>
      </c>
      <c r="D6223" s="41" t="s">
        <v>12604</v>
      </c>
      <c r="E6223" s="54">
        <v>899</v>
      </c>
      <c r="F6223" s="42">
        <v>45896.043055555558</v>
      </c>
      <c r="G6223" s="40"/>
      <c r="H6223" s="40"/>
    </row>
    <row r="6224" spans="1:8" x14ac:dyDescent="0.25">
      <c r="A6224" s="46" t="str">
        <f t="shared" si="187"/>
        <v>2090-2725040248SELFBOOKING</v>
      </c>
      <c r="B6224" s="41" t="s">
        <v>15660</v>
      </c>
      <c r="C6224" s="41" t="s">
        <v>12603</v>
      </c>
      <c r="D6224" s="41" t="s">
        <v>12604</v>
      </c>
      <c r="E6224" s="54">
        <v>582.75</v>
      </c>
      <c r="F6224" s="42">
        <v>45896.043055555558</v>
      </c>
      <c r="G6224" s="40"/>
      <c r="H6224" s="40"/>
    </row>
    <row r="6225" spans="1:8" x14ac:dyDescent="0.25">
      <c r="A6225" s="46" t="str">
        <f t="shared" si="187"/>
        <v>586-2725040257SELFBOOKING</v>
      </c>
      <c r="B6225" s="41" t="s">
        <v>15661</v>
      </c>
      <c r="C6225" s="41" t="s">
        <v>12603</v>
      </c>
      <c r="D6225" s="41" t="s">
        <v>12604</v>
      </c>
      <c r="E6225" s="54">
        <v>8585.76</v>
      </c>
      <c r="F6225" s="42">
        <v>45896.043749999997</v>
      </c>
      <c r="G6225" s="40"/>
      <c r="H6225" s="40"/>
    </row>
    <row r="6226" spans="1:8" x14ac:dyDescent="0.25">
      <c r="A6226" s="46" t="str">
        <f t="shared" si="187"/>
        <v>2090-2725040308SELFBOOKING</v>
      </c>
      <c r="B6226" s="41" t="s">
        <v>15662</v>
      </c>
      <c r="C6226" s="41" t="s">
        <v>12603</v>
      </c>
      <c r="D6226" s="41" t="s">
        <v>12604</v>
      </c>
      <c r="E6226" s="54">
        <v>2648.36</v>
      </c>
      <c r="F6226" s="42">
        <v>45896.043749999997</v>
      </c>
      <c r="G6226" s="40"/>
      <c r="H6226" s="40"/>
    </row>
    <row r="6227" spans="1:8" x14ac:dyDescent="0.25">
      <c r="A6227" s="46" t="str">
        <f t="shared" si="187"/>
        <v>1878-2725040316SELFBOOKING</v>
      </c>
      <c r="B6227" s="41" t="s">
        <v>15663</v>
      </c>
      <c r="C6227" s="41" t="s">
        <v>12603</v>
      </c>
      <c r="D6227" s="41" t="s">
        <v>12604</v>
      </c>
      <c r="E6227" s="54">
        <v>8291.6</v>
      </c>
      <c r="F6227" s="42">
        <v>45896.043749999997</v>
      </c>
      <c r="G6227" s="40"/>
      <c r="H6227" s="40"/>
    </row>
    <row r="6228" spans="1:8" x14ac:dyDescent="0.25">
      <c r="A6228" s="46" t="str">
        <f t="shared" si="187"/>
        <v>50437-2725040334SELFBOOKING</v>
      </c>
      <c r="B6228" s="41" t="s">
        <v>15664</v>
      </c>
      <c r="C6228" s="41" t="s">
        <v>12603</v>
      </c>
      <c r="D6228" s="41" t="s">
        <v>12604</v>
      </c>
      <c r="E6228" s="54">
        <v>1299.9000000000001</v>
      </c>
      <c r="F6228" s="42">
        <v>45896.043749999997</v>
      </c>
      <c r="G6228" s="40"/>
      <c r="H6228" s="40"/>
    </row>
    <row r="6229" spans="1:8" x14ac:dyDescent="0.25">
      <c r="A6229" s="46" t="str">
        <f t="shared" si="187"/>
        <v>1878-2725040411SELFBOOKING</v>
      </c>
      <c r="B6229" s="41" t="s">
        <v>15665</v>
      </c>
      <c r="C6229" s="41" t="s">
        <v>12603</v>
      </c>
      <c r="D6229" s="41" t="s">
        <v>12604</v>
      </c>
      <c r="E6229" s="54">
        <v>294.16000000000003</v>
      </c>
      <c r="F6229" s="42">
        <v>45896.044444444444</v>
      </c>
      <c r="G6229" s="40"/>
      <c r="H6229" s="40"/>
    </row>
    <row r="6230" spans="1:8" x14ac:dyDescent="0.25">
      <c r="A6230" s="46" t="str">
        <f t="shared" si="187"/>
        <v>ADTO 05.09.202529366273000136</v>
      </c>
      <c r="B6230" s="41" t="s">
        <v>15666</v>
      </c>
      <c r="C6230" s="41" t="s">
        <v>475</v>
      </c>
      <c r="D6230" s="41" t="s">
        <v>5462</v>
      </c>
      <c r="E6230" s="54">
        <v>37000</v>
      </c>
      <c r="F6230" s="42">
        <v>45896.390277777777</v>
      </c>
      <c r="G6230" s="40"/>
      <c r="H6230" s="40"/>
    </row>
    <row r="6231" spans="1:8" x14ac:dyDescent="0.25">
      <c r="A6231" s="46" t="str">
        <f t="shared" si="187"/>
        <v>0053859228268233000784</v>
      </c>
      <c r="B6231" s="41" t="s">
        <v>15667</v>
      </c>
      <c r="C6231" s="41" t="s">
        <v>2298</v>
      </c>
      <c r="D6231" s="41" t="s">
        <v>9456</v>
      </c>
      <c r="E6231" s="54">
        <v>2695374.68</v>
      </c>
      <c r="F6231" s="42">
        <v>45896.39166666667</v>
      </c>
      <c r="G6231" s="40"/>
      <c r="H6231" s="40"/>
    </row>
    <row r="6232" spans="1:8" x14ac:dyDescent="0.25">
      <c r="A6232" s="46" t="str">
        <f t="shared" si="187"/>
        <v>0000233422806294000186</v>
      </c>
      <c r="B6232" s="41" t="s">
        <v>15668</v>
      </c>
      <c r="C6232" s="41" t="s">
        <v>795</v>
      </c>
      <c r="D6232" s="41" t="s">
        <v>10303</v>
      </c>
      <c r="E6232" s="54">
        <v>26287</v>
      </c>
      <c r="F6232" s="42">
        <v>45896.395138888889</v>
      </c>
      <c r="G6232" s="40"/>
      <c r="H6232" s="40"/>
    </row>
    <row r="6233" spans="1:8" x14ac:dyDescent="0.25">
      <c r="A6233" s="46" t="str">
        <f t="shared" si="187"/>
        <v>2025032802298314000148</v>
      </c>
      <c r="B6233" s="41" t="s">
        <v>15669</v>
      </c>
      <c r="C6233" s="41" t="s">
        <v>379</v>
      </c>
      <c r="D6233" s="41" t="s">
        <v>4266</v>
      </c>
      <c r="E6233" s="54">
        <v>22970.31</v>
      </c>
      <c r="F6233" s="42">
        <v>45896.397916666669</v>
      </c>
      <c r="G6233" s="40"/>
      <c r="H6233" s="40"/>
    </row>
    <row r="6234" spans="1:8" x14ac:dyDescent="0.25">
      <c r="A6234" s="46" t="str">
        <f t="shared" si="187"/>
        <v>0053858928268233000784</v>
      </c>
      <c r="B6234" s="41" t="s">
        <v>15670</v>
      </c>
      <c r="C6234" s="41" t="s">
        <v>2298</v>
      </c>
      <c r="D6234" s="41" t="s">
        <v>9456</v>
      </c>
      <c r="E6234" s="54">
        <v>2738862.58</v>
      </c>
      <c r="F6234" s="42">
        <v>45896.402083333334</v>
      </c>
      <c r="G6234" s="40"/>
      <c r="H6234" s="40"/>
    </row>
    <row r="6235" spans="1:8" x14ac:dyDescent="0.25">
      <c r="A6235" s="46" t="str">
        <f t="shared" si="187"/>
        <v>0000008721895713000130</v>
      </c>
      <c r="B6235" s="41" t="s">
        <v>1220</v>
      </c>
      <c r="C6235" s="41" t="s">
        <v>5674</v>
      </c>
      <c r="D6235" s="41" t="s">
        <v>5675</v>
      </c>
      <c r="E6235" s="54">
        <v>806190</v>
      </c>
      <c r="F6235" s="42">
        <v>45896.410416666666</v>
      </c>
      <c r="G6235" s="40"/>
      <c r="H6235" s="40"/>
    </row>
    <row r="6236" spans="1:8" x14ac:dyDescent="0.25">
      <c r="A6236" s="46" t="str">
        <f t="shared" si="187"/>
        <v>0003290311859563000156</v>
      </c>
      <c r="B6236" s="41" t="s">
        <v>15671</v>
      </c>
      <c r="C6236" s="41" t="s">
        <v>360</v>
      </c>
      <c r="D6236" s="41" t="s">
        <v>9185</v>
      </c>
      <c r="E6236" s="54">
        <v>2094.67</v>
      </c>
      <c r="F6236" s="42">
        <v>45896.421527777777</v>
      </c>
      <c r="G6236" s="40"/>
      <c r="H6236" s="40"/>
    </row>
    <row r="6237" spans="1:8" x14ac:dyDescent="0.25">
      <c r="A6237" s="46" t="str">
        <f t="shared" si="187"/>
        <v>0000008821895713000130</v>
      </c>
      <c r="B6237" s="41" t="s">
        <v>2954</v>
      </c>
      <c r="C6237" s="41" t="s">
        <v>5674</v>
      </c>
      <c r="D6237" s="41" t="s">
        <v>5675</v>
      </c>
      <c r="E6237" s="54">
        <v>534510</v>
      </c>
      <c r="F6237" s="42">
        <v>45896.484027777777</v>
      </c>
      <c r="G6237" s="40"/>
      <c r="H6237" s="40"/>
    </row>
    <row r="6238" spans="1:8" x14ac:dyDescent="0.25">
      <c r="A6238" s="46" t="str">
        <f t="shared" si="187"/>
        <v>ADTO - 05/09/202529366273000136</v>
      </c>
      <c r="B6238" s="41" t="s">
        <v>15672</v>
      </c>
      <c r="C6238" s="41" t="s">
        <v>475</v>
      </c>
      <c r="D6238" s="41" t="s">
        <v>5462</v>
      </c>
      <c r="E6238" s="54">
        <v>0</v>
      </c>
      <c r="F6238" s="42">
        <v>45896.484027777777</v>
      </c>
      <c r="G6238" s="40"/>
      <c r="H6238" s="40"/>
    </row>
    <row r="6239" spans="1:8" x14ac:dyDescent="0.25">
      <c r="A6239" s="46" t="str">
        <f t="shared" si="187"/>
        <v>0000542611136174000100</v>
      </c>
      <c r="B6239" s="41" t="s">
        <v>853</v>
      </c>
      <c r="C6239" s="41" t="s">
        <v>390</v>
      </c>
      <c r="D6239" s="41" t="s">
        <v>3819</v>
      </c>
      <c r="E6239" s="54">
        <v>8200</v>
      </c>
      <c r="F6239" s="42">
        <v>45896.488888888889</v>
      </c>
      <c r="G6239" s="40"/>
      <c r="H6239" s="40"/>
    </row>
    <row r="6240" spans="1:8" x14ac:dyDescent="0.25">
      <c r="A6240" s="46" t="str">
        <f t="shared" si="187"/>
        <v>0000009021895713000130</v>
      </c>
      <c r="B6240" s="41" t="s">
        <v>15673</v>
      </c>
      <c r="C6240" s="41" t="s">
        <v>5674</v>
      </c>
      <c r="D6240" s="41" t="s">
        <v>5675</v>
      </c>
      <c r="E6240" s="54">
        <v>120279.2</v>
      </c>
      <c r="F6240" s="42">
        <v>45896.495138888888</v>
      </c>
      <c r="G6240" s="40"/>
      <c r="H6240" s="40"/>
    </row>
    <row r="6241" spans="1:8" x14ac:dyDescent="0.25">
      <c r="A6241" s="46" t="str">
        <f t="shared" si="187"/>
        <v>DESP#000059779656</v>
      </c>
      <c r="B6241" s="41" t="s">
        <v>15674</v>
      </c>
      <c r="C6241" s="41"/>
      <c r="D6241" s="41" t="s">
        <v>14823</v>
      </c>
      <c r="E6241" s="54">
        <v>517.82000000000005</v>
      </c>
      <c r="F6241" s="42">
        <v>45896.593055555553</v>
      </c>
      <c r="G6241" s="40"/>
      <c r="H6241" s="40"/>
    </row>
    <row r="6242" spans="1:8" x14ac:dyDescent="0.25">
      <c r="A6242" s="46" t="str">
        <f t="shared" si="187"/>
        <v>DESP#000059796233</v>
      </c>
      <c r="B6242" s="41" t="s">
        <v>15675</v>
      </c>
      <c r="C6242" s="41"/>
      <c r="D6242" s="41" t="s">
        <v>13648</v>
      </c>
      <c r="E6242" s="54">
        <v>239.07</v>
      </c>
      <c r="F6242" s="42">
        <v>45896.593055555553</v>
      </c>
      <c r="G6242" s="40"/>
      <c r="H6242" s="40"/>
    </row>
    <row r="6243" spans="1:8" x14ac:dyDescent="0.25">
      <c r="A6243" s="46" t="str">
        <f t="shared" si="187"/>
        <v>DESP#000059796306</v>
      </c>
      <c r="B6243" s="41" t="s">
        <v>15676</v>
      </c>
      <c r="C6243" s="41"/>
      <c r="D6243" s="41" t="s">
        <v>13648</v>
      </c>
      <c r="E6243" s="54">
        <v>333.08</v>
      </c>
      <c r="F6243" s="42">
        <v>45896.593055555553</v>
      </c>
      <c r="G6243" s="40"/>
      <c r="H6243" s="40"/>
    </row>
    <row r="6244" spans="1:8" x14ac:dyDescent="0.25">
      <c r="A6244" s="46" t="str">
        <f t="shared" si="187"/>
        <v>DESP#000059826875</v>
      </c>
      <c r="B6244" s="41" t="s">
        <v>15677</v>
      </c>
      <c r="C6244" s="41"/>
      <c r="D6244" s="41" t="s">
        <v>11769</v>
      </c>
      <c r="E6244" s="54">
        <v>610.39</v>
      </c>
      <c r="F6244" s="42">
        <v>45896.593055555553</v>
      </c>
      <c r="G6244" s="40"/>
      <c r="H6244" s="40"/>
    </row>
    <row r="6245" spans="1:8" x14ac:dyDescent="0.25">
      <c r="A6245" s="46" t="str">
        <f t="shared" ref="A6245:A6308" si="188">B6245&amp;C6245</f>
        <v>DESP#000059844073</v>
      </c>
      <c r="B6245" s="41" t="s">
        <v>15678</v>
      </c>
      <c r="C6245" s="41"/>
      <c r="D6245" s="41" t="s">
        <v>14957</v>
      </c>
      <c r="E6245" s="54">
        <v>413.84</v>
      </c>
      <c r="F6245" s="42">
        <v>45896.593055555553</v>
      </c>
      <c r="G6245" s="40"/>
      <c r="H6245" s="40"/>
    </row>
    <row r="6246" spans="1:8" x14ac:dyDescent="0.25">
      <c r="A6246" s="46" t="str">
        <f t="shared" si="188"/>
        <v>DESP#000059864757</v>
      </c>
      <c r="B6246" s="41" t="s">
        <v>15679</v>
      </c>
      <c r="C6246" s="41"/>
      <c r="D6246" s="41" t="s">
        <v>15680</v>
      </c>
      <c r="E6246" s="54">
        <v>589.45000000000005</v>
      </c>
      <c r="F6246" s="42">
        <v>45896.593055555553</v>
      </c>
      <c r="G6246" s="40"/>
      <c r="H6246" s="40"/>
    </row>
    <row r="6247" spans="1:8" x14ac:dyDescent="0.25">
      <c r="A6247" s="46" t="str">
        <f t="shared" si="188"/>
        <v>DESP#000059864864</v>
      </c>
      <c r="B6247" s="41" t="s">
        <v>15681</v>
      </c>
      <c r="C6247" s="41"/>
      <c r="D6247" s="41" t="s">
        <v>15682</v>
      </c>
      <c r="E6247" s="54">
        <v>22881.599999999999</v>
      </c>
      <c r="F6247" s="42">
        <v>45896.593055555553</v>
      </c>
      <c r="G6247" s="40"/>
      <c r="H6247" s="40"/>
    </row>
    <row r="6248" spans="1:8" x14ac:dyDescent="0.25">
      <c r="A6248" s="46" t="str">
        <f t="shared" si="188"/>
        <v>DESP#000059878295</v>
      </c>
      <c r="B6248" s="41" t="s">
        <v>15683</v>
      </c>
      <c r="C6248" s="41"/>
      <c r="D6248" s="41" t="s">
        <v>12043</v>
      </c>
      <c r="E6248" s="54">
        <v>222.69</v>
      </c>
      <c r="F6248" s="42">
        <v>45896.593055555553</v>
      </c>
      <c r="G6248" s="40"/>
      <c r="H6248" s="40"/>
    </row>
    <row r="6249" spans="1:8" x14ac:dyDescent="0.25">
      <c r="A6249" s="46" t="str">
        <f t="shared" si="188"/>
        <v>DESP#000059878315</v>
      </c>
      <c r="B6249" s="41" t="s">
        <v>15684</v>
      </c>
      <c r="C6249" s="41"/>
      <c r="D6249" s="41" t="s">
        <v>12131</v>
      </c>
      <c r="E6249" s="54">
        <v>450.62</v>
      </c>
      <c r="F6249" s="42">
        <v>45896.593055555553</v>
      </c>
      <c r="G6249" s="40"/>
      <c r="H6249" s="40"/>
    </row>
    <row r="6250" spans="1:8" x14ac:dyDescent="0.25">
      <c r="A6250" s="46" t="str">
        <f t="shared" si="188"/>
        <v>DESP#000059878535</v>
      </c>
      <c r="B6250" s="41" t="s">
        <v>15685</v>
      </c>
      <c r="C6250" s="41"/>
      <c r="D6250" s="41" t="s">
        <v>11444</v>
      </c>
      <c r="E6250" s="54">
        <v>370</v>
      </c>
      <c r="F6250" s="42">
        <v>45896.593055555553</v>
      </c>
      <c r="G6250" s="40"/>
      <c r="H6250" s="40"/>
    </row>
    <row r="6251" spans="1:8" x14ac:dyDescent="0.25">
      <c r="A6251" s="46" t="str">
        <f t="shared" si="188"/>
        <v>DESP#000059878544</v>
      </c>
      <c r="B6251" s="41" t="s">
        <v>15686</v>
      </c>
      <c r="C6251" s="41"/>
      <c r="D6251" s="41" t="s">
        <v>11446</v>
      </c>
      <c r="E6251" s="54">
        <v>370</v>
      </c>
      <c r="F6251" s="42">
        <v>45896.593055555553</v>
      </c>
      <c r="G6251" s="40"/>
      <c r="H6251" s="40"/>
    </row>
    <row r="6252" spans="1:8" x14ac:dyDescent="0.25">
      <c r="A6252" s="46" t="str">
        <f t="shared" si="188"/>
        <v>DESP#000059882644</v>
      </c>
      <c r="B6252" s="41" t="s">
        <v>15687</v>
      </c>
      <c r="C6252" s="41"/>
      <c r="D6252" s="41" t="s">
        <v>14031</v>
      </c>
      <c r="E6252" s="54">
        <v>43.72</v>
      </c>
      <c r="F6252" s="42">
        <v>45896.593055555553</v>
      </c>
      <c r="G6252" s="40"/>
      <c r="H6252" s="40"/>
    </row>
    <row r="6253" spans="1:8" x14ac:dyDescent="0.25">
      <c r="A6253" s="46" t="str">
        <f t="shared" si="188"/>
        <v>DESP#000059882833</v>
      </c>
      <c r="B6253" s="41" t="s">
        <v>15688</v>
      </c>
      <c r="C6253" s="41"/>
      <c r="D6253" s="41" t="s">
        <v>15117</v>
      </c>
      <c r="E6253" s="54">
        <v>0</v>
      </c>
      <c r="F6253" s="42">
        <v>45896.593055555553</v>
      </c>
      <c r="G6253" s="40"/>
      <c r="H6253" s="40"/>
    </row>
    <row r="6254" spans="1:8" x14ac:dyDescent="0.25">
      <c r="A6254" s="46" t="str">
        <f t="shared" si="188"/>
        <v>DESP#000059922233</v>
      </c>
      <c r="B6254" s="41" t="s">
        <v>15689</v>
      </c>
      <c r="C6254" s="41"/>
      <c r="D6254" s="41" t="s">
        <v>14842</v>
      </c>
      <c r="E6254" s="54">
        <v>168.13</v>
      </c>
      <c r="F6254" s="42">
        <v>45896.593055555553</v>
      </c>
      <c r="G6254" s="40"/>
      <c r="H6254" s="40"/>
    </row>
    <row r="6255" spans="1:8" x14ac:dyDescent="0.25">
      <c r="A6255" s="46" t="str">
        <f t="shared" si="188"/>
        <v>DESP#000059928266</v>
      </c>
      <c r="B6255" s="41" t="s">
        <v>15690</v>
      </c>
      <c r="C6255" s="41"/>
      <c r="D6255" s="41" t="s">
        <v>11481</v>
      </c>
      <c r="E6255" s="54">
        <v>98.06</v>
      </c>
      <c r="F6255" s="42">
        <v>45896.593055555553</v>
      </c>
      <c r="G6255" s="40"/>
      <c r="H6255" s="40"/>
    </row>
    <row r="6256" spans="1:8" x14ac:dyDescent="0.25">
      <c r="A6256" s="46" t="str">
        <f t="shared" si="188"/>
        <v>DESP#000059928659</v>
      </c>
      <c r="B6256" s="41" t="s">
        <v>15691</v>
      </c>
      <c r="C6256" s="41"/>
      <c r="D6256" s="41" t="s">
        <v>11473</v>
      </c>
      <c r="E6256" s="54">
        <v>856.37</v>
      </c>
      <c r="F6256" s="42">
        <v>45896.593055555553</v>
      </c>
      <c r="G6256" s="40"/>
      <c r="H6256" s="40"/>
    </row>
    <row r="6257" spans="1:8" x14ac:dyDescent="0.25">
      <c r="A6257" s="46" t="str">
        <f t="shared" si="188"/>
        <v>00026842 - NC R35791391000437</v>
      </c>
      <c r="B6257" s="41" t="s">
        <v>15692</v>
      </c>
      <c r="C6257" s="41" t="s">
        <v>1430</v>
      </c>
      <c r="D6257" s="41" t="s">
        <v>8411</v>
      </c>
      <c r="E6257" s="54">
        <v>-8735.65</v>
      </c>
      <c r="F6257" s="42">
        <v>45896.724305555559</v>
      </c>
      <c r="G6257" s="40"/>
      <c r="H6257" s="40"/>
    </row>
    <row r="6258" spans="1:8" x14ac:dyDescent="0.25">
      <c r="A6258" s="46" t="str">
        <f t="shared" si="188"/>
        <v>50438-2825040035SELFBOOKING</v>
      </c>
      <c r="B6258" s="41" t="s">
        <v>15693</v>
      </c>
      <c r="C6258" s="41" t="s">
        <v>12603</v>
      </c>
      <c r="D6258" s="41" t="s">
        <v>12604</v>
      </c>
      <c r="E6258" s="54">
        <v>3119.03</v>
      </c>
      <c r="F6258" s="42">
        <v>45897.041666666664</v>
      </c>
      <c r="G6258" s="40"/>
      <c r="H6258" s="40"/>
    </row>
    <row r="6259" spans="1:8" x14ac:dyDescent="0.25">
      <c r="A6259" s="46" t="str">
        <f t="shared" si="188"/>
        <v>181-2825040048SELFBOOKING</v>
      </c>
      <c r="B6259" s="41" t="s">
        <v>15694</v>
      </c>
      <c r="C6259" s="41" t="s">
        <v>12603</v>
      </c>
      <c r="D6259" s="41" t="s">
        <v>12604</v>
      </c>
      <c r="E6259" s="54">
        <v>3019.46</v>
      </c>
      <c r="F6259" s="42">
        <v>45897.041666666664</v>
      </c>
      <c r="G6259" s="40"/>
      <c r="H6259" s="40"/>
    </row>
    <row r="6260" spans="1:8" x14ac:dyDescent="0.25">
      <c r="A6260" s="46" t="str">
        <f t="shared" si="188"/>
        <v>2312-2825040059SELFBOOKING</v>
      </c>
      <c r="B6260" s="41" t="s">
        <v>15695</v>
      </c>
      <c r="C6260" s="41" t="s">
        <v>12603</v>
      </c>
      <c r="D6260" s="41" t="s">
        <v>12604</v>
      </c>
      <c r="E6260" s="54">
        <v>3691.93</v>
      </c>
      <c r="F6260" s="42">
        <v>45897.042361111111</v>
      </c>
      <c r="G6260" s="40"/>
      <c r="H6260" s="40"/>
    </row>
    <row r="6261" spans="1:8" x14ac:dyDescent="0.25">
      <c r="A6261" s="46" t="str">
        <f t="shared" si="188"/>
        <v>50436-2825040110SELFBOOKING</v>
      </c>
      <c r="B6261" s="41" t="s">
        <v>15696</v>
      </c>
      <c r="C6261" s="41" t="s">
        <v>12603</v>
      </c>
      <c r="D6261" s="41" t="s">
        <v>12604</v>
      </c>
      <c r="E6261" s="54">
        <v>571.20000000000005</v>
      </c>
      <c r="F6261" s="42">
        <v>45897.042361111111</v>
      </c>
      <c r="G6261" s="40"/>
      <c r="H6261" s="40"/>
    </row>
    <row r="6262" spans="1:8" x14ac:dyDescent="0.25">
      <c r="A6262" s="46" t="str">
        <f t="shared" si="188"/>
        <v>1613-2825040122SELFBOOKING</v>
      </c>
      <c r="B6262" s="41" t="s">
        <v>15697</v>
      </c>
      <c r="C6262" s="41" t="s">
        <v>12603</v>
      </c>
      <c r="D6262" s="41" t="s">
        <v>12604</v>
      </c>
      <c r="E6262" s="54">
        <v>678.3</v>
      </c>
      <c r="F6262" s="42">
        <v>45897.042361111111</v>
      </c>
      <c r="G6262" s="40"/>
      <c r="H6262" s="40"/>
    </row>
    <row r="6263" spans="1:8" x14ac:dyDescent="0.25">
      <c r="A6263" s="46" t="str">
        <f t="shared" si="188"/>
        <v>50438-2825040131SELFBOOKING</v>
      </c>
      <c r="B6263" s="41" t="s">
        <v>15698</v>
      </c>
      <c r="C6263" s="41" t="s">
        <v>12603</v>
      </c>
      <c r="D6263" s="41" t="s">
        <v>12604</v>
      </c>
      <c r="E6263" s="54">
        <v>3084.77</v>
      </c>
      <c r="F6263" s="42">
        <v>45897.042361111111</v>
      </c>
      <c r="G6263" s="40"/>
      <c r="H6263" s="40"/>
    </row>
    <row r="6264" spans="1:8" x14ac:dyDescent="0.25">
      <c r="A6264" s="46" t="str">
        <f t="shared" si="188"/>
        <v>50438-2825040140SELFBOOKING</v>
      </c>
      <c r="B6264" s="41" t="s">
        <v>15699</v>
      </c>
      <c r="C6264" s="41" t="s">
        <v>12603</v>
      </c>
      <c r="D6264" s="41" t="s">
        <v>12604</v>
      </c>
      <c r="E6264" s="54">
        <v>2763.77</v>
      </c>
      <c r="F6264" s="42">
        <v>45897.042361111111</v>
      </c>
      <c r="G6264" s="40"/>
      <c r="H6264" s="40"/>
    </row>
    <row r="6265" spans="1:8" x14ac:dyDescent="0.25">
      <c r="A6265" s="46" t="str">
        <f t="shared" si="188"/>
        <v>1613-2825040149SELFBOOKING</v>
      </c>
      <c r="B6265" s="41" t="s">
        <v>15700</v>
      </c>
      <c r="C6265" s="41" t="s">
        <v>12603</v>
      </c>
      <c r="D6265" s="41" t="s">
        <v>12604</v>
      </c>
      <c r="E6265" s="54">
        <v>1078.77</v>
      </c>
      <c r="F6265" s="42">
        <v>45897.042361111111</v>
      </c>
      <c r="G6265" s="40"/>
      <c r="H6265" s="40"/>
    </row>
    <row r="6266" spans="1:8" x14ac:dyDescent="0.25">
      <c r="A6266" s="46" t="str">
        <f t="shared" si="188"/>
        <v>1613-2825040157SELFBOOKING</v>
      </c>
      <c r="B6266" s="41" t="s">
        <v>15701</v>
      </c>
      <c r="C6266" s="41" t="s">
        <v>12603</v>
      </c>
      <c r="D6266" s="41" t="s">
        <v>12604</v>
      </c>
      <c r="E6266" s="54">
        <v>1053.8499999999999</v>
      </c>
      <c r="F6266" s="42">
        <v>45897.042361111111</v>
      </c>
      <c r="G6266" s="40"/>
      <c r="H6266" s="40"/>
    </row>
    <row r="6267" spans="1:8" x14ac:dyDescent="0.25">
      <c r="A6267" s="46" t="str">
        <f t="shared" si="188"/>
        <v>50438-2825040217SELFBOOKING</v>
      </c>
      <c r="B6267" s="41" t="s">
        <v>15702</v>
      </c>
      <c r="C6267" s="41" t="s">
        <v>12603</v>
      </c>
      <c r="D6267" s="41" t="s">
        <v>12604</v>
      </c>
      <c r="E6267" s="54">
        <v>1307.77</v>
      </c>
      <c r="F6267" s="42">
        <v>45897.043055555558</v>
      </c>
      <c r="G6267" s="40"/>
      <c r="H6267" s="40"/>
    </row>
    <row r="6268" spans="1:8" x14ac:dyDescent="0.25">
      <c r="A6268" s="46" t="str">
        <f t="shared" si="188"/>
        <v>02067-2825040245SELFBOOKING</v>
      </c>
      <c r="B6268" s="41" t="s">
        <v>15703</v>
      </c>
      <c r="C6268" s="41" t="s">
        <v>12603</v>
      </c>
      <c r="D6268" s="41" t="s">
        <v>12604</v>
      </c>
      <c r="E6268" s="54">
        <v>440</v>
      </c>
      <c r="F6268" s="42">
        <v>45897.043055555558</v>
      </c>
      <c r="G6268" s="40"/>
      <c r="H6268" s="40"/>
    </row>
    <row r="6269" spans="1:8" x14ac:dyDescent="0.25">
      <c r="A6269" s="46" t="str">
        <f t="shared" si="188"/>
        <v>1696-2825040254SELFBOOKING</v>
      </c>
      <c r="B6269" s="41" t="s">
        <v>15704</v>
      </c>
      <c r="C6269" s="41" t="s">
        <v>12603</v>
      </c>
      <c r="D6269" s="41" t="s">
        <v>12604</v>
      </c>
      <c r="E6269" s="54">
        <v>440</v>
      </c>
      <c r="F6269" s="42">
        <v>45897.043055555558</v>
      </c>
      <c r="G6269" s="40"/>
      <c r="H6269" s="40"/>
    </row>
    <row r="6270" spans="1:8" x14ac:dyDescent="0.25">
      <c r="A6270" s="46" t="str">
        <f t="shared" si="188"/>
        <v>201-2825040303SELFBOOKING</v>
      </c>
      <c r="B6270" s="41" t="s">
        <v>15705</v>
      </c>
      <c r="C6270" s="41" t="s">
        <v>12603</v>
      </c>
      <c r="D6270" s="41" t="s">
        <v>12604</v>
      </c>
      <c r="E6270" s="54">
        <v>440</v>
      </c>
      <c r="F6270" s="42">
        <v>45897.043749999997</v>
      </c>
      <c r="G6270" s="40"/>
      <c r="H6270" s="40"/>
    </row>
    <row r="6271" spans="1:8" x14ac:dyDescent="0.25">
      <c r="A6271" s="46" t="str">
        <f t="shared" si="188"/>
        <v>1270-2825040335SELFBOOKING</v>
      </c>
      <c r="B6271" s="41" t="s">
        <v>15706</v>
      </c>
      <c r="C6271" s="41" t="s">
        <v>12603</v>
      </c>
      <c r="D6271" s="41" t="s">
        <v>12604</v>
      </c>
      <c r="E6271" s="54">
        <v>4352.55</v>
      </c>
      <c r="F6271" s="42">
        <v>45897.043749999997</v>
      </c>
      <c r="G6271" s="40"/>
      <c r="H6271" s="40"/>
    </row>
    <row r="6272" spans="1:8" x14ac:dyDescent="0.25">
      <c r="A6272" s="46" t="str">
        <f t="shared" si="188"/>
        <v>0000276220099142000165</v>
      </c>
      <c r="B6272" s="41" t="s">
        <v>11348</v>
      </c>
      <c r="C6272" s="41" t="s">
        <v>166</v>
      </c>
      <c r="D6272" s="41" t="s">
        <v>8537</v>
      </c>
      <c r="E6272" s="54">
        <v>5398</v>
      </c>
      <c r="F6272" s="42">
        <v>45897.356249999997</v>
      </c>
      <c r="G6272" s="40"/>
      <c r="H6272" s="40"/>
    </row>
    <row r="6273" spans="1:8" x14ac:dyDescent="0.25">
      <c r="A6273" s="46" t="str">
        <f t="shared" si="188"/>
        <v>0000058156266301000116</v>
      </c>
      <c r="B6273" s="41" t="s">
        <v>2048</v>
      </c>
      <c r="C6273" s="41" t="s">
        <v>11051</v>
      </c>
      <c r="D6273" s="41" t="s">
        <v>11052</v>
      </c>
      <c r="E6273" s="54">
        <v>2150</v>
      </c>
      <c r="F6273" s="42">
        <v>45897.359722222223</v>
      </c>
      <c r="G6273" s="40"/>
      <c r="H6273" s="40"/>
    </row>
    <row r="6274" spans="1:8" x14ac:dyDescent="0.25">
      <c r="A6274" s="46" t="str">
        <f t="shared" si="188"/>
        <v>0043308201754239000543</v>
      </c>
      <c r="B6274" s="41" t="s">
        <v>15707</v>
      </c>
      <c r="C6274" s="41" t="s">
        <v>8560</v>
      </c>
      <c r="D6274" s="41" t="s">
        <v>8559</v>
      </c>
      <c r="E6274" s="54">
        <v>11598.94</v>
      </c>
      <c r="F6274" s="42">
        <v>45897.364583333336</v>
      </c>
      <c r="G6274" s="40"/>
      <c r="H6274" s="40"/>
    </row>
    <row r="6275" spans="1:8" x14ac:dyDescent="0.25">
      <c r="A6275" s="46" t="str">
        <f t="shared" si="188"/>
        <v>0018783601475599000263</v>
      </c>
      <c r="B6275" s="41" t="s">
        <v>15708</v>
      </c>
      <c r="C6275" s="41" t="s">
        <v>4846</v>
      </c>
      <c r="D6275" s="41" t="s">
        <v>4847</v>
      </c>
      <c r="E6275" s="54">
        <v>0</v>
      </c>
      <c r="F6275" s="42">
        <v>45897.377083333333</v>
      </c>
      <c r="G6275" s="40"/>
      <c r="H6275" s="40"/>
    </row>
    <row r="6276" spans="1:8" x14ac:dyDescent="0.25">
      <c r="A6276" s="46" t="str">
        <f t="shared" si="188"/>
        <v>0000300824883608000170</v>
      </c>
      <c r="B6276" s="41" t="s">
        <v>15709</v>
      </c>
      <c r="C6276" s="41" t="s">
        <v>15710</v>
      </c>
      <c r="D6276" s="41" t="s">
        <v>15711</v>
      </c>
      <c r="E6276" s="54">
        <v>64.8</v>
      </c>
      <c r="F6276" s="42">
        <v>45897.397222222222</v>
      </c>
      <c r="G6276" s="40"/>
      <c r="H6276" s="40"/>
    </row>
    <row r="6277" spans="1:8" x14ac:dyDescent="0.25">
      <c r="A6277" s="46" t="str">
        <f t="shared" si="188"/>
        <v>0000099804887267000101</v>
      </c>
      <c r="B6277" s="41" t="s">
        <v>15712</v>
      </c>
      <c r="C6277" s="41" t="s">
        <v>15713</v>
      </c>
      <c r="D6277" s="41" t="s">
        <v>15714</v>
      </c>
      <c r="E6277" s="54">
        <v>9864</v>
      </c>
      <c r="F6277" s="42">
        <v>45897.420138888891</v>
      </c>
      <c r="G6277" s="40"/>
      <c r="H6277" s="40"/>
    </row>
    <row r="6278" spans="1:8" x14ac:dyDescent="0.25">
      <c r="A6278" s="46" t="str">
        <f t="shared" si="188"/>
        <v>00026843 - NC R35791391000437</v>
      </c>
      <c r="B6278" s="41" t="s">
        <v>15715</v>
      </c>
      <c r="C6278" s="41" t="s">
        <v>1430</v>
      </c>
      <c r="D6278" s="41" t="s">
        <v>8411</v>
      </c>
      <c r="E6278" s="54">
        <v>-6977.17</v>
      </c>
      <c r="F6278" s="42">
        <v>45897.440972222219</v>
      </c>
      <c r="G6278" s="40"/>
      <c r="H6278" s="40"/>
    </row>
    <row r="6279" spans="1:8" x14ac:dyDescent="0.25">
      <c r="A6279" s="46" t="str">
        <f t="shared" si="188"/>
        <v>JD -0283020-33.2019.8.19.000128538734000148</v>
      </c>
      <c r="B6279" s="41" t="s">
        <v>15716</v>
      </c>
      <c r="C6279" s="41" t="s">
        <v>9731</v>
      </c>
      <c r="D6279" s="41" t="s">
        <v>9732</v>
      </c>
      <c r="E6279" s="54">
        <v>1094.31</v>
      </c>
      <c r="F6279" s="42">
        <v>45897.443055555559</v>
      </c>
      <c r="G6279" s="40"/>
      <c r="H6279" s="40"/>
    </row>
    <row r="6280" spans="1:8" x14ac:dyDescent="0.25">
      <c r="A6280" s="46" t="str">
        <f t="shared" si="188"/>
        <v>00026844 - NC R35791391000437</v>
      </c>
      <c r="B6280" s="41" t="s">
        <v>15717</v>
      </c>
      <c r="C6280" s="41" t="s">
        <v>1430</v>
      </c>
      <c r="D6280" s="41" t="s">
        <v>8411</v>
      </c>
      <c r="E6280" s="54">
        <v>-90759.96</v>
      </c>
      <c r="F6280" s="42">
        <v>45897.445833333331</v>
      </c>
      <c r="G6280" s="40"/>
      <c r="H6280" s="40"/>
    </row>
    <row r="6281" spans="1:8" x14ac:dyDescent="0.25">
      <c r="A6281" s="46" t="str">
        <f t="shared" si="188"/>
        <v>00026845 - NC R35791391000437</v>
      </c>
      <c r="B6281" s="41" t="s">
        <v>15718</v>
      </c>
      <c r="C6281" s="41" t="s">
        <v>1430</v>
      </c>
      <c r="D6281" s="41" t="s">
        <v>8411</v>
      </c>
      <c r="E6281" s="54">
        <v>-6977.17</v>
      </c>
      <c r="F6281" s="42">
        <v>45897.448611111111</v>
      </c>
      <c r="G6281" s="40"/>
      <c r="H6281" s="40"/>
    </row>
    <row r="6282" spans="1:8" x14ac:dyDescent="0.25">
      <c r="A6282" s="46" t="str">
        <f t="shared" si="188"/>
        <v>0000356706077867000121</v>
      </c>
      <c r="B6282" s="41" t="s">
        <v>11838</v>
      </c>
      <c r="C6282" s="41" t="s">
        <v>436</v>
      </c>
      <c r="D6282" s="41" t="s">
        <v>9579</v>
      </c>
      <c r="E6282" s="54">
        <v>0</v>
      </c>
      <c r="F6282" s="42">
        <v>45897.456250000003</v>
      </c>
      <c r="G6282" s="40"/>
      <c r="H6282" s="40"/>
    </row>
    <row r="6283" spans="1:8" x14ac:dyDescent="0.25">
      <c r="A6283" s="46" t="str">
        <f t="shared" si="188"/>
        <v>0018482501468594000122</v>
      </c>
      <c r="B6283" s="41" t="s">
        <v>15719</v>
      </c>
      <c r="C6283" s="41" t="s">
        <v>397</v>
      </c>
      <c r="D6283" s="41" t="s">
        <v>7023</v>
      </c>
      <c r="E6283" s="54">
        <v>16611.060000000001</v>
      </c>
      <c r="F6283" s="42">
        <v>45897.490277777775</v>
      </c>
      <c r="G6283" s="40"/>
      <c r="H6283" s="40"/>
    </row>
    <row r="6284" spans="1:8" x14ac:dyDescent="0.25">
      <c r="A6284" s="46" t="str">
        <f t="shared" si="188"/>
        <v>3906072540432544000147</v>
      </c>
      <c r="B6284" s="41" t="s">
        <v>15720</v>
      </c>
      <c r="C6284" s="41" t="s">
        <v>448</v>
      </c>
      <c r="D6284" s="41" t="s">
        <v>4460</v>
      </c>
      <c r="E6284" s="54">
        <v>19724.88</v>
      </c>
      <c r="F6284" s="42">
        <v>45897.49722222222</v>
      </c>
      <c r="G6284" s="40"/>
      <c r="H6284" s="40"/>
    </row>
    <row r="6285" spans="1:8" x14ac:dyDescent="0.25">
      <c r="A6285" s="46" t="str">
        <f t="shared" si="188"/>
        <v>0000179812288961000122</v>
      </c>
      <c r="B6285" s="41" t="s">
        <v>15721</v>
      </c>
      <c r="C6285" s="41" t="s">
        <v>15722</v>
      </c>
      <c r="D6285" s="41" t="s">
        <v>15723</v>
      </c>
      <c r="E6285" s="54">
        <v>1200</v>
      </c>
      <c r="F6285" s="42">
        <v>45897.592361111114</v>
      </c>
      <c r="G6285" s="40"/>
      <c r="H6285" s="40"/>
    </row>
    <row r="6286" spans="1:8" x14ac:dyDescent="0.25">
      <c r="A6286" s="46" t="str">
        <f t="shared" si="188"/>
        <v>0065312464601925000170</v>
      </c>
      <c r="B6286" s="41" t="s">
        <v>15724</v>
      </c>
      <c r="C6286" s="41" t="s">
        <v>1492</v>
      </c>
      <c r="D6286" s="41" t="s">
        <v>10411</v>
      </c>
      <c r="E6286" s="54">
        <v>1273.1199999999999</v>
      </c>
      <c r="F6286" s="42">
        <v>45897.593055555553</v>
      </c>
      <c r="G6286" s="40"/>
      <c r="H6286" s="40"/>
    </row>
    <row r="6287" spans="1:8" x14ac:dyDescent="0.25">
      <c r="A6287" s="46" t="str">
        <f t="shared" si="188"/>
        <v>0000555512587125000149</v>
      </c>
      <c r="B6287" s="41" t="s">
        <v>1530</v>
      </c>
      <c r="C6287" s="41" t="s">
        <v>14722</v>
      </c>
      <c r="D6287" s="41" t="s">
        <v>14723</v>
      </c>
      <c r="E6287" s="54">
        <v>220</v>
      </c>
      <c r="F6287" s="42">
        <v>45897.594444444447</v>
      </c>
      <c r="G6287" s="40"/>
      <c r="H6287" s="40"/>
    </row>
    <row r="6288" spans="1:8" x14ac:dyDescent="0.25">
      <c r="A6288" s="46" t="str">
        <f t="shared" si="188"/>
        <v>0000544700103867000172</v>
      </c>
      <c r="B6288" s="41" t="s">
        <v>15725</v>
      </c>
      <c r="C6288" s="41" t="s">
        <v>852</v>
      </c>
      <c r="D6288" s="41" t="s">
        <v>7030</v>
      </c>
      <c r="E6288" s="54">
        <v>74068.78</v>
      </c>
      <c r="F6288" s="42">
        <v>45897.597222222219</v>
      </c>
      <c r="G6288" s="40"/>
      <c r="H6288" s="40"/>
    </row>
    <row r="6289" spans="1:8" x14ac:dyDescent="0.25">
      <c r="A6289" s="46" t="str">
        <f t="shared" si="188"/>
        <v>0065259564601925000170</v>
      </c>
      <c r="B6289" s="41" t="s">
        <v>15726</v>
      </c>
      <c r="C6289" s="41" t="s">
        <v>1492</v>
      </c>
      <c r="D6289" s="41" t="s">
        <v>10411</v>
      </c>
      <c r="E6289" s="54">
        <v>163</v>
      </c>
      <c r="F6289" s="42">
        <v>45897.597222222219</v>
      </c>
      <c r="G6289" s="40"/>
      <c r="H6289" s="40"/>
    </row>
    <row r="6290" spans="1:8" x14ac:dyDescent="0.25">
      <c r="A6290" s="46" t="str">
        <f t="shared" si="188"/>
        <v>0000177835272126000108</v>
      </c>
      <c r="B6290" s="41" t="s">
        <v>15727</v>
      </c>
      <c r="C6290" s="41" t="s">
        <v>352</v>
      </c>
      <c r="D6290" s="41" t="s">
        <v>10439</v>
      </c>
      <c r="E6290" s="54">
        <v>25270</v>
      </c>
      <c r="F6290" s="42">
        <v>45897.600694444445</v>
      </c>
      <c r="G6290" s="40"/>
      <c r="H6290" s="40"/>
    </row>
    <row r="6291" spans="1:8" x14ac:dyDescent="0.25">
      <c r="A6291" s="46" t="str">
        <f t="shared" si="188"/>
        <v>0000572629148771000102</v>
      </c>
      <c r="B6291" s="41" t="s">
        <v>15728</v>
      </c>
      <c r="C6291" s="41" t="s">
        <v>1684</v>
      </c>
      <c r="D6291" s="41" t="s">
        <v>10259</v>
      </c>
      <c r="E6291" s="54">
        <v>7285.5</v>
      </c>
      <c r="F6291" s="42">
        <v>45897.607638888891</v>
      </c>
      <c r="G6291" s="40"/>
      <c r="H6291" s="40"/>
    </row>
    <row r="6292" spans="1:8" x14ac:dyDescent="0.25">
      <c r="A6292" s="46" t="str">
        <f t="shared" si="188"/>
        <v>0001554975415075000485</v>
      </c>
      <c r="B6292" s="41" t="s">
        <v>15729</v>
      </c>
      <c r="C6292" s="41" t="s">
        <v>8783</v>
      </c>
      <c r="D6292" s="41" t="s">
        <v>8784</v>
      </c>
      <c r="E6292" s="54">
        <v>2626</v>
      </c>
      <c r="F6292" s="42">
        <v>45897.619444444441</v>
      </c>
      <c r="G6292" s="40"/>
      <c r="H6292" s="40"/>
    </row>
    <row r="6293" spans="1:8" x14ac:dyDescent="0.25">
      <c r="A6293" s="46" t="str">
        <f t="shared" si="188"/>
        <v>00187836R01475599000263</v>
      </c>
      <c r="B6293" s="41" t="s">
        <v>15730</v>
      </c>
      <c r="C6293" s="41" t="s">
        <v>4846</v>
      </c>
      <c r="D6293" s="41" t="s">
        <v>4847</v>
      </c>
      <c r="E6293" s="54">
        <v>1691.87</v>
      </c>
      <c r="F6293" s="42">
        <v>45897.623611111114</v>
      </c>
      <c r="G6293" s="40"/>
      <c r="H6293" s="40"/>
    </row>
    <row r="6294" spans="1:8" x14ac:dyDescent="0.25">
      <c r="A6294" s="46" t="str">
        <f t="shared" si="188"/>
        <v>0000063323585442000142</v>
      </c>
      <c r="B6294" s="41" t="s">
        <v>10731</v>
      </c>
      <c r="C6294" s="41" t="s">
        <v>392</v>
      </c>
      <c r="D6294" s="41" t="s">
        <v>8114</v>
      </c>
      <c r="E6294" s="54">
        <v>150880</v>
      </c>
      <c r="F6294" s="42">
        <v>45897.628472222219</v>
      </c>
      <c r="G6294" s="40"/>
      <c r="H6294" s="40"/>
    </row>
    <row r="6295" spans="1:8" x14ac:dyDescent="0.25">
      <c r="A6295" s="46" t="str">
        <f t="shared" si="188"/>
        <v>0018783801475599000263</v>
      </c>
      <c r="B6295" s="41" t="s">
        <v>15731</v>
      </c>
      <c r="C6295" s="41" t="s">
        <v>4846</v>
      </c>
      <c r="D6295" s="41" t="s">
        <v>4847</v>
      </c>
      <c r="E6295" s="54">
        <v>1691.87</v>
      </c>
      <c r="F6295" s="42">
        <v>45897.630555555559</v>
      </c>
      <c r="G6295" s="40"/>
      <c r="H6295" s="40"/>
    </row>
    <row r="6296" spans="1:8" x14ac:dyDescent="0.25">
      <c r="A6296" s="46" t="str">
        <f t="shared" si="188"/>
        <v>0005299857623555000107</v>
      </c>
      <c r="B6296" s="41" t="s">
        <v>15732</v>
      </c>
      <c r="C6296" s="41" t="s">
        <v>68</v>
      </c>
      <c r="D6296" s="41" t="s">
        <v>7233</v>
      </c>
      <c r="E6296" s="54">
        <v>329672.43</v>
      </c>
      <c r="F6296" s="42">
        <v>45897.647916666669</v>
      </c>
      <c r="G6296" s="40"/>
      <c r="H6296" s="40"/>
    </row>
    <row r="6297" spans="1:8" x14ac:dyDescent="0.25">
      <c r="A6297" s="46" t="str">
        <f t="shared" si="188"/>
        <v>5841235240432544000147</v>
      </c>
      <c r="B6297" s="41" t="s">
        <v>15733</v>
      </c>
      <c r="C6297" s="41" t="s">
        <v>448</v>
      </c>
      <c r="D6297" s="41" t="s">
        <v>4460</v>
      </c>
      <c r="E6297" s="54">
        <v>3340.45</v>
      </c>
      <c r="F6297" s="42">
        <v>45897.656944444447</v>
      </c>
      <c r="G6297" s="40"/>
      <c r="H6297" s="40"/>
    </row>
    <row r="6298" spans="1:8" x14ac:dyDescent="0.25">
      <c r="A6298" s="46" t="str">
        <f t="shared" si="188"/>
        <v>0005299957623555000107</v>
      </c>
      <c r="B6298" s="41" t="s">
        <v>15734</v>
      </c>
      <c r="C6298" s="41" t="s">
        <v>68</v>
      </c>
      <c r="D6298" s="41" t="s">
        <v>7233</v>
      </c>
      <c r="E6298" s="54">
        <v>0</v>
      </c>
      <c r="F6298" s="42">
        <v>45897.660416666666</v>
      </c>
      <c r="G6298" s="40"/>
      <c r="H6298" s="40"/>
    </row>
    <row r="6299" spans="1:8" x14ac:dyDescent="0.25">
      <c r="A6299" s="46" t="str">
        <f t="shared" si="188"/>
        <v>0000158802853446000194</v>
      </c>
      <c r="B6299" s="41" t="s">
        <v>15735</v>
      </c>
      <c r="C6299" s="41" t="s">
        <v>487</v>
      </c>
      <c r="D6299" s="41" t="s">
        <v>6234</v>
      </c>
      <c r="E6299" s="54">
        <v>132502.37</v>
      </c>
      <c r="F6299" s="42">
        <v>45897.671527777777</v>
      </c>
      <c r="G6299" s="40"/>
      <c r="H6299" s="40"/>
    </row>
    <row r="6300" spans="1:8" x14ac:dyDescent="0.25">
      <c r="A6300" s="46" t="str">
        <f t="shared" si="188"/>
        <v>0000033508529788000130</v>
      </c>
      <c r="B6300" s="41" t="s">
        <v>10952</v>
      </c>
      <c r="C6300" s="41" t="s">
        <v>1061</v>
      </c>
      <c r="D6300" s="41" t="s">
        <v>10407</v>
      </c>
      <c r="E6300" s="54">
        <v>231671.56</v>
      </c>
      <c r="F6300" s="42">
        <v>45897.696527777778</v>
      </c>
      <c r="G6300" s="40"/>
      <c r="H6300" s="40"/>
    </row>
    <row r="6301" spans="1:8" x14ac:dyDescent="0.25">
      <c r="A6301" s="46" t="str">
        <f t="shared" si="188"/>
        <v>0001380467393181000134</v>
      </c>
      <c r="B6301" s="41" t="s">
        <v>15736</v>
      </c>
      <c r="C6301" s="41" t="s">
        <v>493</v>
      </c>
      <c r="D6301" s="41" t="s">
        <v>6306</v>
      </c>
      <c r="E6301" s="54">
        <v>2665.68</v>
      </c>
      <c r="F6301" s="42">
        <v>45897.709722222222</v>
      </c>
      <c r="G6301" s="40"/>
      <c r="H6301" s="40"/>
    </row>
    <row r="6302" spans="1:8" x14ac:dyDescent="0.25">
      <c r="A6302" s="46" t="str">
        <f t="shared" si="188"/>
        <v>5393072540432544000147</v>
      </c>
      <c r="B6302" s="41" t="s">
        <v>15737</v>
      </c>
      <c r="C6302" s="41" t="s">
        <v>448</v>
      </c>
      <c r="D6302" s="41" t="s">
        <v>4460</v>
      </c>
      <c r="E6302" s="54">
        <v>2503.14</v>
      </c>
      <c r="F6302" s="42">
        <v>45897.710416666669</v>
      </c>
      <c r="G6302" s="40"/>
      <c r="H6302" s="40"/>
    </row>
    <row r="6303" spans="1:8" x14ac:dyDescent="0.25">
      <c r="A6303" s="46" t="str">
        <f t="shared" si="188"/>
        <v>1614072540432544000147</v>
      </c>
      <c r="B6303" s="41" t="s">
        <v>15738</v>
      </c>
      <c r="C6303" s="41" t="s">
        <v>448</v>
      </c>
      <c r="D6303" s="41" t="s">
        <v>4460</v>
      </c>
      <c r="E6303" s="54">
        <v>1842.68</v>
      </c>
      <c r="F6303" s="42">
        <v>45897.715277777781</v>
      </c>
      <c r="G6303" s="40"/>
      <c r="H6303" s="40"/>
    </row>
    <row r="6304" spans="1:8" x14ac:dyDescent="0.25">
      <c r="A6304" s="46" t="str">
        <f t="shared" si="188"/>
        <v>5993072540432544000147</v>
      </c>
      <c r="B6304" s="41" t="s">
        <v>15739</v>
      </c>
      <c r="C6304" s="41" t="s">
        <v>448</v>
      </c>
      <c r="D6304" s="41" t="s">
        <v>4460</v>
      </c>
      <c r="E6304" s="54">
        <v>1799.18</v>
      </c>
      <c r="F6304" s="42">
        <v>45897.720833333333</v>
      </c>
      <c r="G6304" s="40"/>
      <c r="H6304" s="40"/>
    </row>
    <row r="6305" spans="1:8" x14ac:dyDescent="0.25">
      <c r="A6305" s="46" t="str">
        <f t="shared" si="188"/>
        <v>0825568909769035000164</v>
      </c>
      <c r="B6305" s="41" t="s">
        <v>15740</v>
      </c>
      <c r="C6305" s="41" t="s">
        <v>837</v>
      </c>
      <c r="D6305" s="41" t="s">
        <v>4594</v>
      </c>
      <c r="E6305" s="54">
        <v>22418.44</v>
      </c>
      <c r="F6305" s="42">
        <v>45897.727777777778</v>
      </c>
      <c r="G6305" s="40"/>
      <c r="H6305" s="40"/>
    </row>
    <row r="6306" spans="1:8" x14ac:dyDescent="0.25">
      <c r="A6306" s="46" t="str">
        <f t="shared" si="188"/>
        <v>0008327957655334000110</v>
      </c>
      <c r="B6306" s="41" t="s">
        <v>15741</v>
      </c>
      <c r="C6306" s="41" t="s">
        <v>401</v>
      </c>
      <c r="D6306" s="41" t="s">
        <v>3238</v>
      </c>
      <c r="E6306" s="54">
        <v>105517.08</v>
      </c>
      <c r="F6306" s="42">
        <v>45897.740972222222</v>
      </c>
      <c r="G6306" s="40"/>
      <c r="H6306" s="40"/>
    </row>
    <row r="6307" spans="1:8" x14ac:dyDescent="0.25">
      <c r="A6307" s="46" t="str">
        <f t="shared" si="188"/>
        <v>0000120516554325000156</v>
      </c>
      <c r="B6307" s="41" t="s">
        <v>688</v>
      </c>
      <c r="C6307" s="41" t="s">
        <v>190</v>
      </c>
      <c r="D6307" s="41" t="s">
        <v>3485</v>
      </c>
      <c r="E6307" s="54">
        <v>10722.1</v>
      </c>
      <c r="F6307" s="42">
        <v>45897.745138888888</v>
      </c>
      <c r="G6307" s="40"/>
      <c r="H6307" s="40"/>
    </row>
    <row r="6308" spans="1:8" x14ac:dyDescent="0.25">
      <c r="A6308" s="46" t="str">
        <f t="shared" si="188"/>
        <v>50439-2925040026SELFBOOKING</v>
      </c>
      <c r="B6308" s="41" t="s">
        <v>15742</v>
      </c>
      <c r="C6308" s="41" t="s">
        <v>12603</v>
      </c>
      <c r="D6308" s="41" t="s">
        <v>12604</v>
      </c>
      <c r="E6308" s="54">
        <v>962.62</v>
      </c>
      <c r="F6308" s="42">
        <v>45898.041666666664</v>
      </c>
      <c r="G6308" s="40"/>
      <c r="H6308" s="40"/>
    </row>
    <row r="6309" spans="1:8" x14ac:dyDescent="0.25">
      <c r="A6309" s="46" t="str">
        <f t="shared" ref="A6309:A6372" si="189">B6309&amp;C6309</f>
        <v>181-2925040041SELFBOOKING</v>
      </c>
      <c r="B6309" s="41" t="s">
        <v>15743</v>
      </c>
      <c r="C6309" s="41" t="s">
        <v>12603</v>
      </c>
      <c r="D6309" s="41" t="s">
        <v>12604</v>
      </c>
      <c r="E6309" s="54">
        <v>3364.57</v>
      </c>
      <c r="F6309" s="42">
        <v>45898.041666666664</v>
      </c>
      <c r="G6309" s="40"/>
      <c r="H6309" s="40"/>
    </row>
    <row r="6310" spans="1:8" x14ac:dyDescent="0.25">
      <c r="A6310" s="46" t="str">
        <f t="shared" si="189"/>
        <v>181-2925040108SELFBOOKING</v>
      </c>
      <c r="B6310" s="41" t="s">
        <v>15744</v>
      </c>
      <c r="C6310" s="41" t="s">
        <v>12603</v>
      </c>
      <c r="D6310" s="41" t="s">
        <v>12604</v>
      </c>
      <c r="E6310" s="54">
        <v>2709.09</v>
      </c>
      <c r="F6310" s="42">
        <v>45898.042361111111</v>
      </c>
      <c r="G6310" s="40"/>
      <c r="H6310" s="40"/>
    </row>
    <row r="6311" spans="1:8" x14ac:dyDescent="0.25">
      <c r="A6311" s="46" t="str">
        <f t="shared" si="189"/>
        <v>0201297807522669000192</v>
      </c>
      <c r="B6311" s="41" t="s">
        <v>15745</v>
      </c>
      <c r="C6311" s="41" t="s">
        <v>894</v>
      </c>
      <c r="D6311" s="41" t="s">
        <v>7764</v>
      </c>
      <c r="E6311" s="54">
        <v>14965.13</v>
      </c>
      <c r="F6311" s="42">
        <v>45898.384722222225</v>
      </c>
      <c r="G6311" s="40"/>
      <c r="H6311" s="40"/>
    </row>
    <row r="6312" spans="1:8" x14ac:dyDescent="0.25">
      <c r="A6312" s="46" t="str">
        <f t="shared" si="189"/>
        <v>00052999R57623555000107</v>
      </c>
      <c r="B6312" s="41" t="s">
        <v>15746</v>
      </c>
      <c r="C6312" s="41" t="s">
        <v>68</v>
      </c>
      <c r="D6312" s="41" t="s">
        <v>7233</v>
      </c>
      <c r="E6312" s="54">
        <v>26573.75</v>
      </c>
      <c r="F6312" s="42">
        <v>45898.415277777778</v>
      </c>
      <c r="G6312" s="40"/>
      <c r="H6312" s="40"/>
    </row>
    <row r="6313" spans="1:8" x14ac:dyDescent="0.25">
      <c r="A6313" s="46" t="str">
        <f t="shared" si="189"/>
        <v>0020250983469957000109</v>
      </c>
      <c r="B6313" s="41" t="s">
        <v>15747</v>
      </c>
      <c r="C6313" s="41" t="s">
        <v>221</v>
      </c>
      <c r="D6313" s="41" t="s">
        <v>10416</v>
      </c>
      <c r="E6313" s="54">
        <v>515151.82</v>
      </c>
      <c r="F6313" s="42">
        <v>45898.435416666667</v>
      </c>
      <c r="G6313" s="40"/>
      <c r="H6313" s="40"/>
    </row>
    <row r="6314" spans="1:8" x14ac:dyDescent="0.25">
      <c r="A6314" s="46" t="str">
        <f t="shared" si="189"/>
        <v>00003568R06077867000121</v>
      </c>
      <c r="B6314" s="41" t="s">
        <v>15748</v>
      </c>
      <c r="C6314" s="41" t="s">
        <v>436</v>
      </c>
      <c r="D6314" s="41" t="s">
        <v>9579</v>
      </c>
      <c r="E6314" s="54">
        <v>10265.15</v>
      </c>
      <c r="F6314" s="42">
        <v>45898.438888888886</v>
      </c>
      <c r="G6314" s="40"/>
      <c r="H6314" s="40"/>
    </row>
    <row r="6315" spans="1:8" x14ac:dyDescent="0.25">
      <c r="A6315" s="46" t="str">
        <f t="shared" si="189"/>
        <v>0028166167071001000360</v>
      </c>
      <c r="B6315" s="41" t="s">
        <v>15749</v>
      </c>
      <c r="C6315" s="41" t="s">
        <v>879</v>
      </c>
      <c r="D6315" s="41" t="s">
        <v>9815</v>
      </c>
      <c r="E6315" s="54">
        <v>13572.87</v>
      </c>
      <c r="F6315" s="42">
        <v>45898.445138888892</v>
      </c>
      <c r="G6315" s="40"/>
      <c r="H6315" s="40"/>
    </row>
    <row r="6316" spans="1:8" x14ac:dyDescent="0.25">
      <c r="A6316" s="46" t="str">
        <f t="shared" si="189"/>
        <v>0001318819899556000190</v>
      </c>
      <c r="B6316" s="41" t="s">
        <v>15750</v>
      </c>
      <c r="C6316" s="41" t="s">
        <v>865</v>
      </c>
      <c r="D6316" s="41" t="s">
        <v>9123</v>
      </c>
      <c r="E6316" s="54">
        <v>449163.38</v>
      </c>
      <c r="F6316" s="42">
        <v>45898.448611111111</v>
      </c>
      <c r="G6316" s="40"/>
      <c r="H6316" s="40"/>
    </row>
    <row r="6317" spans="1:8" x14ac:dyDescent="0.25">
      <c r="A6317" s="46" t="str">
        <f t="shared" si="189"/>
        <v>0000357006077867000121</v>
      </c>
      <c r="B6317" s="41" t="s">
        <v>15751</v>
      </c>
      <c r="C6317" s="41" t="s">
        <v>436</v>
      </c>
      <c r="D6317" s="41" t="s">
        <v>9579</v>
      </c>
      <c r="E6317" s="54">
        <v>528826.44999999995</v>
      </c>
      <c r="F6317" s="42">
        <v>45898.454861111109</v>
      </c>
      <c r="G6317" s="40"/>
      <c r="H6317" s="40"/>
    </row>
    <row r="6318" spans="1:8" x14ac:dyDescent="0.25">
      <c r="A6318" s="46" t="str">
        <f t="shared" si="189"/>
        <v>8892976400497373000110</v>
      </c>
      <c r="B6318" s="41" t="s">
        <v>15752</v>
      </c>
      <c r="C6318" s="41" t="s">
        <v>317</v>
      </c>
      <c r="D6318" s="41" t="s">
        <v>9136</v>
      </c>
      <c r="E6318" s="54">
        <v>237.98</v>
      </c>
      <c r="F6318" s="42">
        <v>45898.463194444441</v>
      </c>
      <c r="G6318" s="40"/>
      <c r="H6318" s="40"/>
    </row>
    <row r="6319" spans="1:8" x14ac:dyDescent="0.25">
      <c r="A6319" s="46" t="str">
        <f t="shared" si="189"/>
        <v>0000004907384360000183</v>
      </c>
      <c r="B6319" s="41" t="s">
        <v>15753</v>
      </c>
      <c r="C6319" s="41" t="s">
        <v>296</v>
      </c>
      <c r="D6319" s="41" t="s">
        <v>7402</v>
      </c>
      <c r="E6319" s="54">
        <v>773126.72</v>
      </c>
      <c r="F6319" s="42">
        <v>45898.464583333334</v>
      </c>
      <c r="G6319" s="40"/>
      <c r="H6319" s="40"/>
    </row>
    <row r="6320" spans="1:8" x14ac:dyDescent="0.25">
      <c r="A6320" s="46" t="str">
        <f t="shared" si="189"/>
        <v>0000118516554325000156</v>
      </c>
      <c r="B6320" s="41" t="s">
        <v>15754</v>
      </c>
      <c r="C6320" s="41" t="s">
        <v>190</v>
      </c>
      <c r="D6320" s="41" t="s">
        <v>3485</v>
      </c>
      <c r="E6320" s="54">
        <v>2690</v>
      </c>
      <c r="F6320" s="42">
        <v>45898.474999999999</v>
      </c>
      <c r="G6320" s="40"/>
      <c r="H6320" s="40"/>
    </row>
    <row r="6321" spans="1:8" x14ac:dyDescent="0.25">
      <c r="A6321" s="46" t="str">
        <f t="shared" si="189"/>
        <v>8889876200497373000110</v>
      </c>
      <c r="B6321" s="41" t="s">
        <v>15755</v>
      </c>
      <c r="C6321" s="41" t="s">
        <v>317</v>
      </c>
      <c r="D6321" s="41" t="s">
        <v>9136</v>
      </c>
      <c r="E6321" s="54">
        <v>312.58</v>
      </c>
      <c r="F6321" s="42">
        <v>45898.479166666664</v>
      </c>
      <c r="G6321" s="40"/>
      <c r="H6321" s="40"/>
    </row>
    <row r="6322" spans="1:8" x14ac:dyDescent="0.25">
      <c r="A6322" s="46" t="str">
        <f t="shared" si="189"/>
        <v>0000118416554325000156</v>
      </c>
      <c r="B6322" s="41" t="s">
        <v>15756</v>
      </c>
      <c r="C6322" s="41" t="s">
        <v>190</v>
      </c>
      <c r="D6322" s="41" t="s">
        <v>3485</v>
      </c>
      <c r="E6322" s="54">
        <v>2690</v>
      </c>
      <c r="F6322" s="42">
        <v>45898.490277777775</v>
      </c>
      <c r="G6322" s="40"/>
      <c r="H6322" s="40"/>
    </row>
    <row r="6323" spans="1:8" x14ac:dyDescent="0.25">
      <c r="A6323" s="46" t="str">
        <f t="shared" si="189"/>
        <v>0000118616554325000156</v>
      </c>
      <c r="B6323" s="41" t="s">
        <v>2357</v>
      </c>
      <c r="C6323" s="41" t="s">
        <v>190</v>
      </c>
      <c r="D6323" s="41" t="s">
        <v>3485</v>
      </c>
      <c r="E6323" s="54">
        <v>4680</v>
      </c>
      <c r="F6323" s="42">
        <v>45898.509027777778</v>
      </c>
      <c r="G6323" s="40"/>
      <c r="H6323" s="40"/>
    </row>
    <row r="6324" spans="1:8" x14ac:dyDescent="0.25">
      <c r="A6324" s="46" t="str">
        <f t="shared" si="189"/>
        <v>8895279600497373000110</v>
      </c>
      <c r="B6324" s="41" t="s">
        <v>15757</v>
      </c>
      <c r="C6324" s="41" t="s">
        <v>317</v>
      </c>
      <c r="D6324" s="41" t="s">
        <v>9136</v>
      </c>
      <c r="E6324" s="54">
        <v>554.98</v>
      </c>
      <c r="F6324" s="42">
        <v>45898.564583333333</v>
      </c>
      <c r="G6324" s="40"/>
      <c r="H6324" s="40"/>
    </row>
    <row r="6325" spans="1:8" x14ac:dyDescent="0.25">
      <c r="A6325" s="46" t="str">
        <f t="shared" si="189"/>
        <v>8867917500497373000110</v>
      </c>
      <c r="B6325" s="41" t="s">
        <v>15758</v>
      </c>
      <c r="C6325" s="41" t="s">
        <v>317</v>
      </c>
      <c r="D6325" s="41" t="s">
        <v>9136</v>
      </c>
      <c r="E6325" s="54">
        <v>318.17</v>
      </c>
      <c r="F6325" s="42">
        <v>45898.567361111112</v>
      </c>
      <c r="G6325" s="40"/>
      <c r="H6325" s="40"/>
    </row>
    <row r="6326" spans="1:8" x14ac:dyDescent="0.25">
      <c r="A6326" s="46" t="str">
        <f t="shared" si="189"/>
        <v>0000895306214736000149</v>
      </c>
      <c r="B6326" s="41" t="s">
        <v>15759</v>
      </c>
      <c r="C6326" s="41" t="s">
        <v>407</v>
      </c>
      <c r="D6326" s="41" t="s">
        <v>8178</v>
      </c>
      <c r="E6326" s="54">
        <v>16361.28</v>
      </c>
      <c r="F6326" s="42">
        <v>45898.578472222223</v>
      </c>
      <c r="G6326" s="40"/>
      <c r="H6326" s="40"/>
    </row>
    <row r="6327" spans="1:8" x14ac:dyDescent="0.25">
      <c r="A6327" s="46" t="str">
        <f t="shared" si="189"/>
        <v>MLESM25/269Universität zu Köln (University of Cologne)</v>
      </c>
      <c r="B6327" s="41" t="s">
        <v>15760</v>
      </c>
      <c r="C6327" s="41" t="s">
        <v>15761</v>
      </c>
      <c r="D6327" s="41" t="s">
        <v>15761</v>
      </c>
      <c r="E6327" s="54">
        <v>75</v>
      </c>
      <c r="F6327" s="42">
        <v>45898.595833333333</v>
      </c>
      <c r="G6327" s="40"/>
      <c r="H6327" s="40"/>
    </row>
    <row r="6328" spans="1:8" x14ac:dyDescent="0.25">
      <c r="A6328" s="46" t="str">
        <f t="shared" si="189"/>
        <v>MLESM25/270Universität zu Köln (University of Cologne)</v>
      </c>
      <c r="B6328" s="41" t="s">
        <v>15762</v>
      </c>
      <c r="C6328" s="41" t="s">
        <v>15761</v>
      </c>
      <c r="D6328" s="41" t="s">
        <v>15761</v>
      </c>
      <c r="E6328" s="54">
        <v>75</v>
      </c>
      <c r="F6328" s="42">
        <v>45898.601388888892</v>
      </c>
      <c r="G6328" s="40"/>
      <c r="H6328" s="40"/>
    </row>
    <row r="6329" spans="1:8" x14ac:dyDescent="0.25">
      <c r="A6329" s="46" t="str">
        <f t="shared" si="189"/>
        <v>00003567R06077867000121</v>
      </c>
      <c r="B6329" s="41" t="s">
        <v>15763</v>
      </c>
      <c r="C6329" s="41" t="s">
        <v>436</v>
      </c>
      <c r="D6329" s="41" t="s">
        <v>9579</v>
      </c>
      <c r="E6329" s="54">
        <v>0</v>
      </c>
      <c r="F6329" s="42">
        <v>45898.619444444441</v>
      </c>
      <c r="G6329" s="40"/>
      <c r="H6329" s="40"/>
    </row>
    <row r="6330" spans="1:8" x14ac:dyDescent="0.25">
      <c r="A6330" s="46" t="str">
        <f t="shared" si="189"/>
        <v>0000678803143181000101</v>
      </c>
      <c r="B6330" s="41" t="s">
        <v>15764</v>
      </c>
      <c r="C6330" s="41" t="s">
        <v>415</v>
      </c>
      <c r="D6330" s="41" t="s">
        <v>10819</v>
      </c>
      <c r="E6330" s="54">
        <v>49004.800000000003</v>
      </c>
      <c r="F6330" s="42">
        <v>45898.636111111111</v>
      </c>
      <c r="G6330" s="40"/>
      <c r="H6330" s="40"/>
    </row>
    <row r="6331" spans="1:8" x14ac:dyDescent="0.25">
      <c r="A6331" s="46" t="str">
        <f t="shared" si="189"/>
        <v>0280412872381189000110</v>
      </c>
      <c r="B6331" s="41" t="s">
        <v>15765</v>
      </c>
      <c r="C6331" s="41" t="s">
        <v>101</v>
      </c>
      <c r="D6331" s="41" t="s">
        <v>4872</v>
      </c>
      <c r="E6331" s="54">
        <v>20615</v>
      </c>
      <c r="F6331" s="42">
        <v>45898.643055555556</v>
      </c>
      <c r="G6331" s="40"/>
      <c r="H6331" s="40"/>
    </row>
    <row r="6332" spans="1:8" x14ac:dyDescent="0.25">
      <c r="A6332" s="46" t="str">
        <f t="shared" si="189"/>
        <v>0280412972381189000110</v>
      </c>
      <c r="B6332" s="41" t="s">
        <v>15766</v>
      </c>
      <c r="C6332" s="41" t="s">
        <v>101</v>
      </c>
      <c r="D6332" s="41" t="s">
        <v>4872</v>
      </c>
      <c r="E6332" s="54">
        <v>20615</v>
      </c>
      <c r="F6332" s="42">
        <v>45898.654166666667</v>
      </c>
      <c r="G6332" s="40"/>
      <c r="H6332" s="40"/>
    </row>
    <row r="6333" spans="1:8" x14ac:dyDescent="0.25">
      <c r="A6333" s="46" t="str">
        <f t="shared" si="189"/>
        <v>0280413172381189000110</v>
      </c>
      <c r="B6333" s="41" t="s">
        <v>15767</v>
      </c>
      <c r="C6333" s="41" t="s">
        <v>101</v>
      </c>
      <c r="D6333" s="41" t="s">
        <v>4872</v>
      </c>
      <c r="E6333" s="54">
        <v>0</v>
      </c>
      <c r="F6333" s="42">
        <v>45898.663194444445</v>
      </c>
      <c r="G6333" s="40"/>
      <c r="H6333" s="40"/>
    </row>
    <row r="6334" spans="1:8" x14ac:dyDescent="0.25">
      <c r="A6334" s="46" t="str">
        <f t="shared" si="189"/>
        <v>0080048934028316000294</v>
      </c>
      <c r="B6334" s="41" t="s">
        <v>15768</v>
      </c>
      <c r="C6334" s="41" t="s">
        <v>458</v>
      </c>
      <c r="D6334" s="41" t="s">
        <v>5248</v>
      </c>
      <c r="E6334" s="54">
        <v>12680.9</v>
      </c>
      <c r="F6334" s="42">
        <v>45898.68472222222</v>
      </c>
      <c r="G6334" s="40"/>
      <c r="H6334" s="40"/>
    </row>
    <row r="6335" spans="1:8" x14ac:dyDescent="0.25">
      <c r="A6335" s="46" t="str">
        <f t="shared" si="189"/>
        <v>DESP#000059791162</v>
      </c>
      <c r="B6335" s="41" t="s">
        <v>15769</v>
      </c>
      <c r="C6335" s="41"/>
      <c r="D6335" s="41" t="s">
        <v>13652</v>
      </c>
      <c r="E6335" s="54">
        <v>690.21</v>
      </c>
      <c r="F6335" s="42">
        <v>45898.695833333331</v>
      </c>
      <c r="G6335" s="40"/>
      <c r="H6335" s="40"/>
    </row>
    <row r="6336" spans="1:8" x14ac:dyDescent="0.25">
      <c r="A6336" s="46" t="str">
        <f t="shared" si="189"/>
        <v>DESP#000059878676</v>
      </c>
      <c r="B6336" s="41" t="s">
        <v>15770</v>
      </c>
      <c r="C6336" s="41"/>
      <c r="D6336" s="41" t="s">
        <v>11444</v>
      </c>
      <c r="E6336" s="54">
        <v>370</v>
      </c>
      <c r="F6336" s="42">
        <v>45898.695833333331</v>
      </c>
      <c r="G6336" s="40"/>
      <c r="H6336" s="40"/>
    </row>
    <row r="6337" spans="1:8" x14ac:dyDescent="0.25">
      <c r="A6337" s="46" t="str">
        <f t="shared" si="189"/>
        <v>DESP#000059882453</v>
      </c>
      <c r="B6337" s="41" t="s">
        <v>15771</v>
      </c>
      <c r="C6337" s="41"/>
      <c r="D6337" s="41" t="s">
        <v>15256</v>
      </c>
      <c r="E6337" s="54">
        <v>427.9</v>
      </c>
      <c r="F6337" s="42">
        <v>45898.695833333331</v>
      </c>
      <c r="G6337" s="40"/>
      <c r="H6337" s="40"/>
    </row>
    <row r="6338" spans="1:8" x14ac:dyDescent="0.25">
      <c r="A6338" s="46" t="str">
        <f t="shared" si="189"/>
        <v>DESP#000059882858</v>
      </c>
      <c r="B6338" s="41" t="s">
        <v>15772</v>
      </c>
      <c r="C6338" s="41"/>
      <c r="D6338" s="41" t="s">
        <v>15113</v>
      </c>
      <c r="E6338" s="54">
        <v>385</v>
      </c>
      <c r="F6338" s="42">
        <v>45898.695833333331</v>
      </c>
      <c r="G6338" s="40"/>
      <c r="H6338" s="40"/>
    </row>
    <row r="6339" spans="1:8" x14ac:dyDescent="0.25">
      <c r="A6339" s="46" t="str">
        <f t="shared" si="189"/>
        <v>DESP#000059926268</v>
      </c>
      <c r="B6339" s="41" t="s">
        <v>15773</v>
      </c>
      <c r="C6339" s="41"/>
      <c r="D6339" s="41" t="s">
        <v>11658</v>
      </c>
      <c r="E6339" s="54">
        <v>216.32</v>
      </c>
      <c r="F6339" s="42">
        <v>45898.695833333331</v>
      </c>
      <c r="G6339" s="40"/>
      <c r="H6339" s="40"/>
    </row>
    <row r="6340" spans="1:8" x14ac:dyDescent="0.25">
      <c r="A6340" s="46" t="str">
        <f t="shared" si="189"/>
        <v>DESP#000059926297</v>
      </c>
      <c r="B6340" s="41" t="s">
        <v>15774</v>
      </c>
      <c r="C6340" s="41"/>
      <c r="D6340" s="41" t="s">
        <v>11803</v>
      </c>
      <c r="E6340" s="54">
        <v>19.82</v>
      </c>
      <c r="F6340" s="42">
        <v>45898.695833333331</v>
      </c>
      <c r="G6340" s="40"/>
      <c r="H6340" s="40"/>
    </row>
    <row r="6341" spans="1:8" x14ac:dyDescent="0.25">
      <c r="A6341" s="46" t="str">
        <f t="shared" si="189"/>
        <v>DESP#000059926334</v>
      </c>
      <c r="B6341" s="41" t="s">
        <v>15775</v>
      </c>
      <c r="C6341" s="41"/>
      <c r="D6341" s="41" t="s">
        <v>11718</v>
      </c>
      <c r="E6341" s="54">
        <v>29.75</v>
      </c>
      <c r="F6341" s="42">
        <v>45898.695833333331</v>
      </c>
      <c r="G6341" s="40"/>
      <c r="H6341" s="40"/>
    </row>
    <row r="6342" spans="1:8" x14ac:dyDescent="0.25">
      <c r="A6342" s="46" t="str">
        <f t="shared" si="189"/>
        <v>DESP#000059926349</v>
      </c>
      <c r="B6342" s="41" t="s">
        <v>15776</v>
      </c>
      <c r="C6342" s="41"/>
      <c r="D6342" s="41" t="s">
        <v>11761</v>
      </c>
      <c r="E6342" s="54">
        <v>53.9</v>
      </c>
      <c r="F6342" s="42">
        <v>45898.695833333331</v>
      </c>
      <c r="G6342" s="40"/>
      <c r="H6342" s="40"/>
    </row>
    <row r="6343" spans="1:8" x14ac:dyDescent="0.25">
      <c r="A6343" s="46" t="str">
        <f t="shared" si="189"/>
        <v>DESP#000059926401</v>
      </c>
      <c r="B6343" s="41" t="s">
        <v>15777</v>
      </c>
      <c r="C6343" s="41"/>
      <c r="D6343" s="41" t="s">
        <v>15136</v>
      </c>
      <c r="E6343" s="54">
        <v>153.88</v>
      </c>
      <c r="F6343" s="42">
        <v>45898.695833333331</v>
      </c>
      <c r="G6343" s="40"/>
      <c r="H6343" s="40"/>
    </row>
    <row r="6344" spans="1:8" x14ac:dyDescent="0.25">
      <c r="A6344" s="46" t="str">
        <f t="shared" si="189"/>
        <v>DESP#000059926438</v>
      </c>
      <c r="B6344" s="41" t="s">
        <v>15778</v>
      </c>
      <c r="C6344" s="41"/>
      <c r="D6344" s="41" t="s">
        <v>11522</v>
      </c>
      <c r="E6344" s="54">
        <v>144.91999999999999</v>
      </c>
      <c r="F6344" s="42">
        <v>45898.695833333331</v>
      </c>
      <c r="G6344" s="40"/>
      <c r="H6344" s="40"/>
    </row>
    <row r="6345" spans="1:8" x14ac:dyDescent="0.25">
      <c r="A6345" s="46" t="str">
        <f t="shared" si="189"/>
        <v>DESP#000059926520</v>
      </c>
      <c r="B6345" s="41" t="s">
        <v>15779</v>
      </c>
      <c r="C6345" s="41"/>
      <c r="D6345" s="41" t="s">
        <v>12761</v>
      </c>
      <c r="E6345" s="54">
        <v>736</v>
      </c>
      <c r="F6345" s="42">
        <v>45898.695833333331</v>
      </c>
      <c r="G6345" s="40"/>
      <c r="H6345" s="40"/>
    </row>
    <row r="6346" spans="1:8" x14ac:dyDescent="0.25">
      <c r="A6346" s="46" t="str">
        <f t="shared" si="189"/>
        <v>DESP#000059926549</v>
      </c>
      <c r="B6346" s="41" t="s">
        <v>15780</v>
      </c>
      <c r="C6346" s="41"/>
      <c r="D6346" s="41" t="s">
        <v>12052</v>
      </c>
      <c r="E6346" s="54">
        <v>139.88999999999999</v>
      </c>
      <c r="F6346" s="42">
        <v>45898.695833333331</v>
      </c>
      <c r="G6346" s="40"/>
      <c r="H6346" s="40"/>
    </row>
    <row r="6347" spans="1:8" x14ac:dyDescent="0.25">
      <c r="A6347" s="46" t="str">
        <f t="shared" si="189"/>
        <v>DESP#000059926600</v>
      </c>
      <c r="B6347" s="41" t="s">
        <v>15781</v>
      </c>
      <c r="C6347" s="41"/>
      <c r="D6347" s="41" t="s">
        <v>15289</v>
      </c>
      <c r="E6347" s="54">
        <v>193.31</v>
      </c>
      <c r="F6347" s="42">
        <v>45898.695833333331</v>
      </c>
      <c r="G6347" s="40"/>
      <c r="H6347" s="40"/>
    </row>
    <row r="6348" spans="1:8" x14ac:dyDescent="0.25">
      <c r="A6348" s="46" t="str">
        <f t="shared" si="189"/>
        <v>DESP#000059928395</v>
      </c>
      <c r="B6348" s="41" t="s">
        <v>15782</v>
      </c>
      <c r="C6348" s="41"/>
      <c r="D6348" s="41" t="s">
        <v>15783</v>
      </c>
      <c r="E6348" s="54">
        <v>579.91999999999996</v>
      </c>
      <c r="F6348" s="42">
        <v>45898.695833333331</v>
      </c>
      <c r="G6348" s="40"/>
      <c r="H6348" s="40"/>
    </row>
    <row r="6349" spans="1:8" x14ac:dyDescent="0.25">
      <c r="A6349" s="46" t="str">
        <f t="shared" si="189"/>
        <v>DESP#000059953354</v>
      </c>
      <c r="B6349" s="41" t="s">
        <v>15784</v>
      </c>
      <c r="C6349" s="41"/>
      <c r="D6349" s="41" t="s">
        <v>15254</v>
      </c>
      <c r="E6349" s="54">
        <v>163.31</v>
      </c>
      <c r="F6349" s="42">
        <v>45898.695833333331</v>
      </c>
      <c r="G6349" s="40"/>
      <c r="H6349" s="40"/>
    </row>
    <row r="6350" spans="1:8" x14ac:dyDescent="0.25">
      <c r="A6350" s="46" t="str">
        <f t="shared" si="189"/>
        <v>DESP#000059953399</v>
      </c>
      <c r="B6350" s="41" t="s">
        <v>15785</v>
      </c>
      <c r="C6350" s="41"/>
      <c r="D6350" s="41" t="s">
        <v>15122</v>
      </c>
      <c r="E6350" s="54">
        <v>176.41</v>
      </c>
      <c r="F6350" s="42">
        <v>45898.695833333331</v>
      </c>
      <c r="G6350" s="40"/>
      <c r="H6350" s="40"/>
    </row>
    <row r="6351" spans="1:8" x14ac:dyDescent="0.25">
      <c r="A6351" s="46" t="str">
        <f t="shared" si="189"/>
        <v>DESP#000059953406</v>
      </c>
      <c r="B6351" s="41" t="s">
        <v>15786</v>
      </c>
      <c r="C6351" s="41"/>
      <c r="D6351" s="41" t="s">
        <v>12588</v>
      </c>
      <c r="E6351" s="54">
        <v>537</v>
      </c>
      <c r="F6351" s="42">
        <v>45898.695833333331</v>
      </c>
      <c r="G6351" s="40"/>
      <c r="H6351" s="40"/>
    </row>
    <row r="6352" spans="1:8" x14ac:dyDescent="0.25">
      <c r="A6352" s="46" t="str">
        <f t="shared" si="189"/>
        <v>DESP#000059953640</v>
      </c>
      <c r="B6352" s="41" t="s">
        <v>15787</v>
      </c>
      <c r="C6352" s="41"/>
      <c r="D6352" s="41" t="s">
        <v>11665</v>
      </c>
      <c r="E6352" s="54">
        <v>0</v>
      </c>
      <c r="F6352" s="42">
        <v>45898.695833333331</v>
      </c>
      <c r="G6352" s="40"/>
      <c r="H6352" s="40"/>
    </row>
    <row r="6353" spans="1:8" x14ac:dyDescent="0.25">
      <c r="A6353" s="46" t="str">
        <f t="shared" si="189"/>
        <v>DESP#000059954249</v>
      </c>
      <c r="B6353" s="41" t="s">
        <v>15788</v>
      </c>
      <c r="C6353" s="41"/>
      <c r="D6353" s="41" t="s">
        <v>12736</v>
      </c>
      <c r="E6353" s="54">
        <v>207.29</v>
      </c>
      <c r="F6353" s="42">
        <v>45898.695833333331</v>
      </c>
      <c r="G6353" s="40"/>
      <c r="H6353" s="40"/>
    </row>
    <row r="6354" spans="1:8" x14ac:dyDescent="0.25">
      <c r="A6354" s="46" t="str">
        <f t="shared" si="189"/>
        <v>DESP#000059954407</v>
      </c>
      <c r="B6354" s="41" t="s">
        <v>15789</v>
      </c>
      <c r="C6354" s="41"/>
      <c r="D6354" s="41" t="s">
        <v>15481</v>
      </c>
      <c r="E6354" s="54">
        <v>573.91999999999996</v>
      </c>
      <c r="F6354" s="42">
        <v>45898.695833333331</v>
      </c>
      <c r="G6354" s="40"/>
      <c r="H6354" s="40"/>
    </row>
    <row r="6355" spans="1:8" x14ac:dyDescent="0.25">
      <c r="A6355" s="46" t="str">
        <f t="shared" si="189"/>
        <v>DESP#000059954631</v>
      </c>
      <c r="B6355" s="41" t="s">
        <v>15790</v>
      </c>
      <c r="C6355" s="41"/>
      <c r="D6355" s="41" t="s">
        <v>11803</v>
      </c>
      <c r="E6355" s="54">
        <v>35.18</v>
      </c>
      <c r="F6355" s="42">
        <v>45898.695833333331</v>
      </c>
      <c r="G6355" s="40"/>
      <c r="H6355" s="40"/>
    </row>
    <row r="6356" spans="1:8" x14ac:dyDescent="0.25">
      <c r="A6356" s="46" t="str">
        <f t="shared" si="189"/>
        <v>DESP#000059975059</v>
      </c>
      <c r="B6356" s="41" t="s">
        <v>15791</v>
      </c>
      <c r="C6356" s="41"/>
      <c r="D6356" s="41" t="s">
        <v>12396</v>
      </c>
      <c r="E6356" s="54">
        <v>272.75</v>
      </c>
      <c r="F6356" s="42">
        <v>45898.695833333331</v>
      </c>
      <c r="G6356" s="40"/>
      <c r="H6356" s="40"/>
    </row>
    <row r="6357" spans="1:8" x14ac:dyDescent="0.25">
      <c r="A6357" s="46" t="str">
        <f t="shared" si="189"/>
        <v>DESP#000059975082</v>
      </c>
      <c r="B6357" s="41" t="s">
        <v>15792</v>
      </c>
      <c r="C6357" s="41"/>
      <c r="D6357" s="41" t="s">
        <v>12467</v>
      </c>
      <c r="E6357" s="54">
        <v>370</v>
      </c>
      <c r="F6357" s="42">
        <v>45898.695833333331</v>
      </c>
      <c r="G6357" s="40"/>
      <c r="H6357" s="40"/>
    </row>
    <row r="6358" spans="1:8" x14ac:dyDescent="0.25">
      <c r="A6358" s="46" t="str">
        <f t="shared" si="189"/>
        <v>DESP#000059975102</v>
      </c>
      <c r="B6358" s="41" t="s">
        <v>15793</v>
      </c>
      <c r="C6358" s="41"/>
      <c r="D6358" s="41" t="s">
        <v>12467</v>
      </c>
      <c r="E6358" s="54">
        <v>370</v>
      </c>
      <c r="F6358" s="42">
        <v>45898.695833333331</v>
      </c>
      <c r="G6358" s="40"/>
      <c r="H6358" s="40"/>
    </row>
    <row r="6359" spans="1:8" x14ac:dyDescent="0.25">
      <c r="A6359" s="46" t="str">
        <f t="shared" si="189"/>
        <v>DESP#000059975135</v>
      </c>
      <c r="B6359" s="41" t="s">
        <v>15794</v>
      </c>
      <c r="C6359" s="41"/>
      <c r="D6359" s="41" t="s">
        <v>13896</v>
      </c>
      <c r="E6359" s="54">
        <v>332.54</v>
      </c>
      <c r="F6359" s="42">
        <v>45898.695833333331</v>
      </c>
      <c r="G6359" s="40"/>
      <c r="H6359" s="40"/>
    </row>
    <row r="6360" spans="1:8" x14ac:dyDescent="0.25">
      <c r="A6360" s="46" t="str">
        <f t="shared" si="189"/>
        <v>ADTO#000058122674</v>
      </c>
      <c r="B6360" s="41" t="s">
        <v>15795</v>
      </c>
      <c r="C6360" s="41"/>
      <c r="D6360" s="41" t="s">
        <v>15796</v>
      </c>
      <c r="E6360" s="54">
        <v>925</v>
      </c>
      <c r="F6360" s="42">
        <v>45898.700694444444</v>
      </c>
      <c r="G6360" s="40"/>
      <c r="H6360" s="40"/>
    </row>
    <row r="6361" spans="1:8" x14ac:dyDescent="0.25">
      <c r="A6361" s="46" t="str">
        <f t="shared" si="189"/>
        <v>ADTO#000058159494</v>
      </c>
      <c r="B6361" s="41" t="s">
        <v>15797</v>
      </c>
      <c r="C6361" s="41"/>
      <c r="D6361" s="41" t="s">
        <v>15798</v>
      </c>
      <c r="E6361" s="54">
        <v>925</v>
      </c>
      <c r="F6361" s="42">
        <v>45898.700694444444</v>
      </c>
      <c r="G6361" s="40"/>
      <c r="H6361" s="40"/>
    </row>
    <row r="6362" spans="1:8" x14ac:dyDescent="0.25">
      <c r="A6362" s="46" t="str">
        <f t="shared" si="189"/>
        <v>ADTO#000058159503</v>
      </c>
      <c r="B6362" s="41" t="s">
        <v>15799</v>
      </c>
      <c r="C6362" s="41"/>
      <c r="D6362" s="41" t="s">
        <v>13892</v>
      </c>
      <c r="E6362" s="54">
        <v>925</v>
      </c>
      <c r="F6362" s="42">
        <v>45898.700694444444</v>
      </c>
      <c r="G6362" s="40"/>
      <c r="H6362" s="40"/>
    </row>
    <row r="6363" spans="1:8" x14ac:dyDescent="0.25">
      <c r="A6363" s="46" t="str">
        <f t="shared" si="189"/>
        <v>ADTO#000058159521</v>
      </c>
      <c r="B6363" s="41" t="s">
        <v>15800</v>
      </c>
      <c r="C6363" s="41"/>
      <c r="D6363" s="41" t="s">
        <v>13894</v>
      </c>
      <c r="E6363" s="54">
        <v>925</v>
      </c>
      <c r="F6363" s="42">
        <v>45898.700694444444</v>
      </c>
      <c r="G6363" s="40"/>
      <c r="H6363" s="40"/>
    </row>
    <row r="6364" spans="1:8" x14ac:dyDescent="0.25">
      <c r="A6364" s="46" t="str">
        <f t="shared" si="189"/>
        <v>ADTO#000058159523</v>
      </c>
      <c r="B6364" s="41" t="s">
        <v>15801</v>
      </c>
      <c r="C6364" s="41"/>
      <c r="D6364" s="41" t="s">
        <v>15802</v>
      </c>
      <c r="E6364" s="54">
        <v>925</v>
      </c>
      <c r="F6364" s="42">
        <v>45898.700694444444</v>
      </c>
      <c r="G6364" s="40"/>
      <c r="H6364" s="40"/>
    </row>
    <row r="6365" spans="1:8" x14ac:dyDescent="0.25">
      <c r="A6365" s="46" t="str">
        <f t="shared" si="189"/>
        <v>ADTO#000058159525</v>
      </c>
      <c r="B6365" s="41" t="s">
        <v>15803</v>
      </c>
      <c r="C6365" s="41"/>
      <c r="D6365" s="41" t="s">
        <v>15804</v>
      </c>
      <c r="E6365" s="54">
        <v>925</v>
      </c>
      <c r="F6365" s="42">
        <v>45898.700694444444</v>
      </c>
      <c r="G6365" s="40"/>
      <c r="H6365" s="40"/>
    </row>
    <row r="6366" spans="1:8" x14ac:dyDescent="0.25">
      <c r="A6366" s="46" t="str">
        <f t="shared" si="189"/>
        <v>ADTO#000058159527</v>
      </c>
      <c r="B6366" s="41" t="s">
        <v>15805</v>
      </c>
      <c r="C6366" s="41"/>
      <c r="D6366" s="41" t="s">
        <v>12205</v>
      </c>
      <c r="E6366" s="54">
        <v>925</v>
      </c>
      <c r="F6366" s="42">
        <v>45898.700694444444</v>
      </c>
      <c r="G6366" s="40"/>
      <c r="H6366" s="40"/>
    </row>
    <row r="6367" spans="1:8" x14ac:dyDescent="0.25">
      <c r="A6367" s="46" t="str">
        <f t="shared" si="189"/>
        <v>ADTO#000058797035</v>
      </c>
      <c r="B6367" s="41" t="s">
        <v>15806</v>
      </c>
      <c r="C6367" s="41"/>
      <c r="D6367" s="41" t="s">
        <v>15807</v>
      </c>
      <c r="E6367" s="54">
        <v>925</v>
      </c>
      <c r="F6367" s="42">
        <v>45898.700694444444</v>
      </c>
      <c r="G6367" s="40"/>
      <c r="H6367" s="40"/>
    </row>
    <row r="6368" spans="1:8" x14ac:dyDescent="0.25">
      <c r="A6368" s="46" t="str">
        <f t="shared" si="189"/>
        <v>ADTO#000058815773</v>
      </c>
      <c r="B6368" s="41" t="s">
        <v>15808</v>
      </c>
      <c r="C6368" s="41"/>
      <c r="D6368" s="41" t="s">
        <v>12575</v>
      </c>
      <c r="E6368" s="54">
        <v>740</v>
      </c>
      <c r="F6368" s="42">
        <v>45898.700694444444</v>
      </c>
      <c r="G6368" s="40"/>
      <c r="H6368" s="40"/>
    </row>
    <row r="6369" spans="1:8" x14ac:dyDescent="0.25">
      <c r="A6369" s="46" t="str">
        <f t="shared" si="189"/>
        <v>ADTO#000058815775</v>
      </c>
      <c r="B6369" s="41" t="s">
        <v>15809</v>
      </c>
      <c r="C6369" s="41"/>
      <c r="D6369" s="41" t="s">
        <v>12577</v>
      </c>
      <c r="E6369" s="54">
        <v>555</v>
      </c>
      <c r="F6369" s="42">
        <v>45898.700694444444</v>
      </c>
      <c r="G6369" s="40"/>
      <c r="H6369" s="40"/>
    </row>
    <row r="6370" spans="1:8" x14ac:dyDescent="0.25">
      <c r="A6370" s="46" t="str">
        <f t="shared" si="189"/>
        <v>ADTO#000058815777</v>
      </c>
      <c r="B6370" s="41" t="s">
        <v>15810</v>
      </c>
      <c r="C6370" s="41"/>
      <c r="D6370" s="41" t="s">
        <v>15811</v>
      </c>
      <c r="E6370" s="54">
        <v>555</v>
      </c>
      <c r="F6370" s="42">
        <v>45898.700694444444</v>
      </c>
      <c r="G6370" s="40"/>
      <c r="H6370" s="40"/>
    </row>
    <row r="6371" spans="1:8" x14ac:dyDescent="0.25">
      <c r="A6371" s="46" t="str">
        <f t="shared" si="189"/>
        <v>ADTO#000058815780</v>
      </c>
      <c r="B6371" s="41" t="s">
        <v>15812</v>
      </c>
      <c r="C6371" s="41"/>
      <c r="D6371" s="41" t="s">
        <v>15813</v>
      </c>
      <c r="E6371" s="54">
        <v>555</v>
      </c>
      <c r="F6371" s="42">
        <v>45898.700694444444</v>
      </c>
      <c r="G6371" s="40"/>
      <c r="H6371" s="40"/>
    </row>
    <row r="6372" spans="1:8" x14ac:dyDescent="0.25">
      <c r="A6372" s="46" t="str">
        <f t="shared" si="189"/>
        <v>ADTO#000058815782</v>
      </c>
      <c r="B6372" s="41" t="s">
        <v>15814</v>
      </c>
      <c r="C6372" s="41"/>
      <c r="D6372" s="41" t="s">
        <v>12409</v>
      </c>
      <c r="E6372" s="54">
        <v>740</v>
      </c>
      <c r="F6372" s="42">
        <v>45898.700694444444</v>
      </c>
      <c r="G6372" s="40"/>
      <c r="H6372" s="40"/>
    </row>
    <row r="6373" spans="1:8" x14ac:dyDescent="0.25">
      <c r="A6373" s="46" t="str">
        <f t="shared" ref="A6373:A6436" si="190">B6373&amp;C6373</f>
        <v>ADTO#000058815784</v>
      </c>
      <c r="B6373" s="41" t="s">
        <v>15815</v>
      </c>
      <c r="C6373" s="41"/>
      <c r="D6373" s="41" t="s">
        <v>15816</v>
      </c>
      <c r="E6373" s="54">
        <v>555</v>
      </c>
      <c r="F6373" s="42">
        <v>45898.700694444444</v>
      </c>
      <c r="G6373" s="40"/>
      <c r="H6373" s="40"/>
    </row>
    <row r="6374" spans="1:8" x14ac:dyDescent="0.25">
      <c r="A6374" s="46" t="str">
        <f t="shared" si="190"/>
        <v>ADTO#000058815786</v>
      </c>
      <c r="B6374" s="41" t="s">
        <v>15817</v>
      </c>
      <c r="C6374" s="41"/>
      <c r="D6374" s="41" t="s">
        <v>13019</v>
      </c>
      <c r="E6374" s="54">
        <v>555</v>
      </c>
      <c r="F6374" s="42">
        <v>45898.700694444444</v>
      </c>
      <c r="G6374" s="40"/>
      <c r="H6374" s="40"/>
    </row>
    <row r="6375" spans="1:8" x14ac:dyDescent="0.25">
      <c r="A6375" s="46" t="str">
        <f t="shared" si="190"/>
        <v>ADTO#000058815788</v>
      </c>
      <c r="B6375" s="41" t="s">
        <v>15818</v>
      </c>
      <c r="C6375" s="41"/>
      <c r="D6375" s="41" t="s">
        <v>12407</v>
      </c>
      <c r="E6375" s="54">
        <v>555</v>
      </c>
      <c r="F6375" s="42">
        <v>45898.700694444444</v>
      </c>
      <c r="G6375" s="40"/>
      <c r="H6375" s="40"/>
    </row>
    <row r="6376" spans="1:8" x14ac:dyDescent="0.25">
      <c r="A6376" s="46" t="str">
        <f t="shared" si="190"/>
        <v>ADTO#000058815790</v>
      </c>
      <c r="B6376" s="41" t="s">
        <v>15819</v>
      </c>
      <c r="C6376" s="41"/>
      <c r="D6376" s="41" t="s">
        <v>15820</v>
      </c>
      <c r="E6376" s="54">
        <v>555</v>
      </c>
      <c r="F6376" s="42">
        <v>45898.700694444444</v>
      </c>
      <c r="G6376" s="40"/>
      <c r="H6376" s="40"/>
    </row>
    <row r="6377" spans="1:8" x14ac:dyDescent="0.25">
      <c r="A6377" s="46" t="str">
        <f t="shared" si="190"/>
        <v>ADTO#000058815792</v>
      </c>
      <c r="B6377" s="41" t="s">
        <v>15821</v>
      </c>
      <c r="C6377" s="41"/>
      <c r="D6377" s="41" t="s">
        <v>15822</v>
      </c>
      <c r="E6377" s="54">
        <v>555</v>
      </c>
      <c r="F6377" s="42">
        <v>45898.700694444444</v>
      </c>
      <c r="G6377" s="40"/>
      <c r="H6377" s="40"/>
    </row>
    <row r="6378" spans="1:8" x14ac:dyDescent="0.25">
      <c r="A6378" s="46" t="str">
        <f t="shared" si="190"/>
        <v>ADTO#000058815794</v>
      </c>
      <c r="B6378" s="41" t="s">
        <v>15823</v>
      </c>
      <c r="C6378" s="41"/>
      <c r="D6378" s="41" t="s">
        <v>15824</v>
      </c>
      <c r="E6378" s="54">
        <v>555</v>
      </c>
      <c r="F6378" s="42">
        <v>45898.700694444444</v>
      </c>
      <c r="G6378" s="40"/>
      <c r="H6378" s="40"/>
    </row>
    <row r="6379" spans="1:8" x14ac:dyDescent="0.25">
      <c r="A6379" s="46" t="str">
        <f t="shared" si="190"/>
        <v>ADTO#000058815798</v>
      </c>
      <c r="B6379" s="41" t="s">
        <v>15825</v>
      </c>
      <c r="C6379" s="41"/>
      <c r="D6379" s="41" t="s">
        <v>15826</v>
      </c>
      <c r="E6379" s="54">
        <v>555</v>
      </c>
      <c r="F6379" s="42">
        <v>45898.700694444444</v>
      </c>
      <c r="G6379" s="40"/>
      <c r="H6379" s="40"/>
    </row>
    <row r="6380" spans="1:8" x14ac:dyDescent="0.25">
      <c r="A6380" s="46" t="str">
        <f t="shared" si="190"/>
        <v>ADTO#000058815833</v>
      </c>
      <c r="B6380" s="41" t="s">
        <v>15827</v>
      </c>
      <c r="C6380" s="41"/>
      <c r="D6380" s="41" t="s">
        <v>15828</v>
      </c>
      <c r="E6380" s="54">
        <v>555</v>
      </c>
      <c r="F6380" s="42">
        <v>45898.700694444444</v>
      </c>
      <c r="G6380" s="40"/>
      <c r="H6380" s="40"/>
    </row>
    <row r="6381" spans="1:8" x14ac:dyDescent="0.25">
      <c r="A6381" s="46" t="str">
        <f t="shared" si="190"/>
        <v>ADTO#000058856436</v>
      </c>
      <c r="B6381" s="41" t="s">
        <v>15829</v>
      </c>
      <c r="C6381" s="41"/>
      <c r="D6381" s="41" t="s">
        <v>12573</v>
      </c>
      <c r="E6381" s="54">
        <v>1110</v>
      </c>
      <c r="F6381" s="42">
        <v>45898.700694444444</v>
      </c>
      <c r="G6381" s="40"/>
      <c r="H6381" s="40"/>
    </row>
    <row r="6382" spans="1:8" x14ac:dyDescent="0.25">
      <c r="A6382" s="46" t="str">
        <f t="shared" si="190"/>
        <v>ADTO#000058856448</v>
      </c>
      <c r="B6382" s="41" t="s">
        <v>15830</v>
      </c>
      <c r="C6382" s="41"/>
      <c r="D6382" s="41" t="s">
        <v>13021</v>
      </c>
      <c r="E6382" s="54">
        <v>555</v>
      </c>
      <c r="F6382" s="42">
        <v>45898.700694444444</v>
      </c>
      <c r="G6382" s="40"/>
      <c r="H6382" s="40"/>
    </row>
    <row r="6383" spans="1:8" x14ac:dyDescent="0.25">
      <c r="A6383" s="46" t="str">
        <f t="shared" si="190"/>
        <v>ADTO#000058856732</v>
      </c>
      <c r="B6383" s="41" t="s">
        <v>15831</v>
      </c>
      <c r="C6383" s="41"/>
      <c r="D6383" s="41" t="s">
        <v>15832</v>
      </c>
      <c r="E6383" s="54">
        <v>555</v>
      </c>
      <c r="F6383" s="42">
        <v>45898.700694444444</v>
      </c>
      <c r="G6383" s="40"/>
      <c r="H6383" s="40"/>
    </row>
    <row r="6384" spans="1:8" x14ac:dyDescent="0.25">
      <c r="A6384" s="46" t="str">
        <f t="shared" si="190"/>
        <v>ADTO#000059007663</v>
      </c>
      <c r="B6384" s="41" t="s">
        <v>15833</v>
      </c>
      <c r="C6384" s="41"/>
      <c r="D6384" s="41" t="s">
        <v>11778</v>
      </c>
      <c r="E6384" s="54">
        <v>925</v>
      </c>
      <c r="F6384" s="42">
        <v>45898.700694444444</v>
      </c>
      <c r="G6384" s="40"/>
      <c r="H6384" s="40"/>
    </row>
    <row r="6385" spans="1:8" x14ac:dyDescent="0.25">
      <c r="A6385" s="46" t="str">
        <f t="shared" si="190"/>
        <v>ADTO#000059014738</v>
      </c>
      <c r="B6385" s="41" t="s">
        <v>15834</v>
      </c>
      <c r="C6385" s="41"/>
      <c r="D6385" s="41" t="s">
        <v>11974</v>
      </c>
      <c r="E6385" s="54">
        <v>740</v>
      </c>
      <c r="F6385" s="42">
        <v>45898.700694444444</v>
      </c>
      <c r="G6385" s="40"/>
      <c r="H6385" s="40"/>
    </row>
    <row r="6386" spans="1:8" x14ac:dyDescent="0.25">
      <c r="A6386" s="46" t="str">
        <f t="shared" si="190"/>
        <v>ADTO#000059014747</v>
      </c>
      <c r="B6386" s="41" t="s">
        <v>15835</v>
      </c>
      <c r="C6386" s="41"/>
      <c r="D6386" s="41" t="s">
        <v>12064</v>
      </c>
      <c r="E6386" s="54">
        <v>740</v>
      </c>
      <c r="F6386" s="42">
        <v>45898.700694444444</v>
      </c>
      <c r="G6386" s="40"/>
      <c r="H6386" s="40"/>
    </row>
    <row r="6387" spans="1:8" x14ac:dyDescent="0.25">
      <c r="A6387" s="46" t="str">
        <f t="shared" si="190"/>
        <v>ADTO#000059014760</v>
      </c>
      <c r="B6387" s="41" t="s">
        <v>15836</v>
      </c>
      <c r="C6387" s="41"/>
      <c r="D6387" s="41" t="s">
        <v>12054</v>
      </c>
      <c r="E6387" s="54">
        <v>740</v>
      </c>
      <c r="F6387" s="42">
        <v>45898.700694444444</v>
      </c>
      <c r="G6387" s="40"/>
      <c r="H6387" s="40"/>
    </row>
    <row r="6388" spans="1:8" x14ac:dyDescent="0.25">
      <c r="A6388" s="46" t="str">
        <f t="shared" si="190"/>
        <v>ADTO#000059014795</v>
      </c>
      <c r="B6388" s="41" t="s">
        <v>15837</v>
      </c>
      <c r="C6388" s="41"/>
      <c r="D6388" s="41" t="s">
        <v>12056</v>
      </c>
      <c r="E6388" s="54">
        <v>740</v>
      </c>
      <c r="F6388" s="42">
        <v>45898.700694444444</v>
      </c>
      <c r="G6388" s="40"/>
      <c r="H6388" s="40"/>
    </row>
    <row r="6389" spans="1:8" x14ac:dyDescent="0.25">
      <c r="A6389" s="46" t="str">
        <f t="shared" si="190"/>
        <v>ADTO#000059014799</v>
      </c>
      <c r="B6389" s="41" t="s">
        <v>15838</v>
      </c>
      <c r="C6389" s="41"/>
      <c r="D6389" s="41" t="s">
        <v>12073</v>
      </c>
      <c r="E6389" s="54">
        <v>740</v>
      </c>
      <c r="F6389" s="42">
        <v>45898.700694444444</v>
      </c>
      <c r="G6389" s="40"/>
      <c r="H6389" s="40"/>
    </row>
    <row r="6390" spans="1:8" x14ac:dyDescent="0.25">
      <c r="A6390" s="46" t="str">
        <f t="shared" si="190"/>
        <v>ADTO#000059069210</v>
      </c>
      <c r="B6390" s="41" t="s">
        <v>15839</v>
      </c>
      <c r="C6390" s="41"/>
      <c r="D6390" s="41" t="s">
        <v>12459</v>
      </c>
      <c r="E6390" s="54">
        <v>925</v>
      </c>
      <c r="F6390" s="42">
        <v>45898.700694444444</v>
      </c>
      <c r="G6390" s="40"/>
      <c r="H6390" s="40"/>
    </row>
    <row r="6391" spans="1:8" x14ac:dyDescent="0.25">
      <c r="A6391" s="46" t="str">
        <f t="shared" si="190"/>
        <v>ADTO#000059099780</v>
      </c>
      <c r="B6391" s="41" t="s">
        <v>15840</v>
      </c>
      <c r="C6391" s="41"/>
      <c r="D6391" s="41" t="s">
        <v>15841</v>
      </c>
      <c r="E6391" s="54">
        <v>740</v>
      </c>
      <c r="F6391" s="42">
        <v>45898.700694444444</v>
      </c>
      <c r="G6391" s="40"/>
      <c r="H6391" s="40"/>
    </row>
    <row r="6392" spans="1:8" x14ac:dyDescent="0.25">
      <c r="A6392" s="46" t="str">
        <f t="shared" si="190"/>
        <v>ADTO#000059119678</v>
      </c>
      <c r="B6392" s="41" t="s">
        <v>15842</v>
      </c>
      <c r="C6392" s="41"/>
      <c r="D6392" s="41" t="s">
        <v>15843</v>
      </c>
      <c r="E6392" s="54">
        <v>925</v>
      </c>
      <c r="F6392" s="42">
        <v>45898.700694444444</v>
      </c>
      <c r="G6392" s="40"/>
      <c r="H6392" s="40"/>
    </row>
    <row r="6393" spans="1:8" x14ac:dyDescent="0.25">
      <c r="A6393" s="46" t="str">
        <f t="shared" si="190"/>
        <v>ADTO#000059166081</v>
      </c>
      <c r="B6393" s="41" t="s">
        <v>15844</v>
      </c>
      <c r="C6393" s="41"/>
      <c r="D6393" s="41" t="s">
        <v>15845</v>
      </c>
      <c r="E6393" s="54">
        <v>925</v>
      </c>
      <c r="F6393" s="42">
        <v>45898.700694444444</v>
      </c>
      <c r="G6393" s="40"/>
      <c r="H6393" s="40"/>
    </row>
    <row r="6394" spans="1:8" x14ac:dyDescent="0.25">
      <c r="A6394" s="46" t="str">
        <f t="shared" si="190"/>
        <v>ADTO#000059166094</v>
      </c>
      <c r="B6394" s="41" t="s">
        <v>15846</v>
      </c>
      <c r="C6394" s="41"/>
      <c r="D6394" s="41" t="s">
        <v>15847</v>
      </c>
      <c r="E6394" s="54">
        <v>925</v>
      </c>
      <c r="F6394" s="42">
        <v>45898.700694444444</v>
      </c>
      <c r="G6394" s="40"/>
      <c r="H6394" s="40"/>
    </row>
    <row r="6395" spans="1:8" x14ac:dyDescent="0.25">
      <c r="A6395" s="46" t="str">
        <f t="shared" si="190"/>
        <v>ADTO#000059166111</v>
      </c>
      <c r="B6395" s="41" t="s">
        <v>15848</v>
      </c>
      <c r="C6395" s="41"/>
      <c r="D6395" s="41" t="s">
        <v>12581</v>
      </c>
      <c r="E6395" s="54">
        <v>925</v>
      </c>
      <c r="F6395" s="42">
        <v>45898.700694444444</v>
      </c>
      <c r="G6395" s="40"/>
      <c r="H6395" s="40"/>
    </row>
    <row r="6396" spans="1:8" x14ac:dyDescent="0.25">
      <c r="A6396" s="46" t="str">
        <f t="shared" si="190"/>
        <v>ADTO#000059166198</v>
      </c>
      <c r="B6396" s="41" t="s">
        <v>15849</v>
      </c>
      <c r="C6396" s="41"/>
      <c r="D6396" s="41" t="s">
        <v>15850</v>
      </c>
      <c r="E6396" s="54">
        <v>925</v>
      </c>
      <c r="F6396" s="42">
        <v>45898.700694444444</v>
      </c>
      <c r="G6396" s="40"/>
      <c r="H6396" s="40"/>
    </row>
    <row r="6397" spans="1:8" x14ac:dyDescent="0.25">
      <c r="A6397" s="46" t="str">
        <f t="shared" si="190"/>
        <v>ADTO#000059172248</v>
      </c>
      <c r="B6397" s="41" t="s">
        <v>15851</v>
      </c>
      <c r="C6397" s="41"/>
      <c r="D6397" s="41" t="s">
        <v>11947</v>
      </c>
      <c r="E6397" s="54">
        <v>740</v>
      </c>
      <c r="F6397" s="42">
        <v>45898.700694444444</v>
      </c>
      <c r="G6397" s="40"/>
      <c r="H6397" s="40"/>
    </row>
    <row r="6398" spans="1:8" x14ac:dyDescent="0.25">
      <c r="A6398" s="46" t="str">
        <f t="shared" si="190"/>
        <v>ADTO#000059822705</v>
      </c>
      <c r="B6398" s="41" t="s">
        <v>15852</v>
      </c>
      <c r="C6398" s="41"/>
      <c r="D6398" s="41" t="s">
        <v>13262</v>
      </c>
      <c r="E6398" s="54">
        <v>1110</v>
      </c>
      <c r="F6398" s="42">
        <v>45898.700694444444</v>
      </c>
      <c r="G6398" s="40"/>
      <c r="H6398" s="40"/>
    </row>
    <row r="6399" spans="1:8" x14ac:dyDescent="0.25">
      <c r="A6399" s="46" t="str">
        <f t="shared" si="190"/>
        <v>ADTO#000059928400</v>
      </c>
      <c r="B6399" s="41" t="s">
        <v>15853</v>
      </c>
      <c r="C6399" s="41"/>
      <c r="D6399" s="41" t="s">
        <v>12878</v>
      </c>
      <c r="E6399" s="54">
        <v>370</v>
      </c>
      <c r="F6399" s="42">
        <v>45898.700694444444</v>
      </c>
      <c r="G6399" s="40"/>
      <c r="H6399" s="40"/>
    </row>
    <row r="6400" spans="1:8" x14ac:dyDescent="0.25">
      <c r="A6400" s="46" t="str">
        <f t="shared" si="190"/>
        <v>ADTO#000059996076</v>
      </c>
      <c r="B6400" s="41" t="s">
        <v>15854</v>
      </c>
      <c r="C6400" s="41"/>
      <c r="D6400" s="41" t="s">
        <v>15855</v>
      </c>
      <c r="E6400" s="54">
        <v>370</v>
      </c>
      <c r="F6400" s="42">
        <v>45898.700694444444</v>
      </c>
      <c r="G6400" s="40"/>
      <c r="H6400" s="40"/>
    </row>
    <row r="6401" spans="1:8" x14ac:dyDescent="0.25">
      <c r="A6401" s="46" t="str">
        <f t="shared" si="190"/>
        <v>0280413272381189000110</v>
      </c>
      <c r="B6401" s="41" t="s">
        <v>15856</v>
      </c>
      <c r="C6401" s="41" t="s">
        <v>101</v>
      </c>
      <c r="D6401" s="41" t="s">
        <v>4872</v>
      </c>
      <c r="E6401" s="54">
        <v>19181.59</v>
      </c>
      <c r="F6401" s="42">
        <v>45898.708333333336</v>
      </c>
      <c r="G6401" s="40"/>
      <c r="H6401" s="40"/>
    </row>
    <row r="6402" spans="1:8" x14ac:dyDescent="0.25">
      <c r="A6402" s="46" t="str">
        <f t="shared" si="190"/>
        <v>0280412772381189000110</v>
      </c>
      <c r="B6402" s="41" t="s">
        <v>15857</v>
      </c>
      <c r="C6402" s="41" t="s">
        <v>101</v>
      </c>
      <c r="D6402" s="41" t="s">
        <v>4872</v>
      </c>
      <c r="E6402" s="54">
        <v>0</v>
      </c>
      <c r="F6402" s="42">
        <v>45898.726388888892</v>
      </c>
      <c r="G6402" s="40"/>
      <c r="H6402" s="40"/>
    </row>
    <row r="6403" spans="1:8" x14ac:dyDescent="0.25">
      <c r="A6403" s="46" t="str">
        <f t="shared" si="190"/>
        <v>50437-3025040025SELFBOOKING</v>
      </c>
      <c r="B6403" s="41" t="s">
        <v>15858</v>
      </c>
      <c r="C6403" s="41" t="s">
        <v>12603</v>
      </c>
      <c r="D6403" s="41" t="s">
        <v>12604</v>
      </c>
      <c r="E6403" s="54">
        <v>2134.87</v>
      </c>
      <c r="F6403" s="42">
        <v>45899.041666666664</v>
      </c>
      <c r="G6403" s="40"/>
      <c r="H6403" s="40"/>
    </row>
    <row r="6404" spans="1:8" x14ac:dyDescent="0.25">
      <c r="A6404" s="46" t="str">
        <f t="shared" si="190"/>
        <v>50437-3025040038SELFBOOKING</v>
      </c>
      <c r="B6404" s="41" t="s">
        <v>15859</v>
      </c>
      <c r="C6404" s="41" t="s">
        <v>12603</v>
      </c>
      <c r="D6404" s="41" t="s">
        <v>12604</v>
      </c>
      <c r="E6404" s="54">
        <v>2612.85</v>
      </c>
      <c r="F6404" s="42">
        <v>45899.041666666664</v>
      </c>
      <c r="G6404" s="40"/>
      <c r="H6404" s="40"/>
    </row>
    <row r="6405" spans="1:8" x14ac:dyDescent="0.25">
      <c r="A6405" s="46" t="str">
        <f t="shared" si="190"/>
        <v>50437-3025040048SELFBOOKING</v>
      </c>
      <c r="B6405" s="41" t="s">
        <v>15860</v>
      </c>
      <c r="C6405" s="41" t="s">
        <v>12603</v>
      </c>
      <c r="D6405" s="41" t="s">
        <v>12604</v>
      </c>
      <c r="E6405" s="54">
        <v>678.3</v>
      </c>
      <c r="F6405" s="42">
        <v>45899.041666666664</v>
      </c>
      <c r="G6405" s="40"/>
      <c r="H6405" s="40"/>
    </row>
    <row r="6406" spans="1:8" x14ac:dyDescent="0.25">
      <c r="A6406" s="46" t="str">
        <f t="shared" si="190"/>
        <v>50438-3025040058SELFBOOKING</v>
      </c>
      <c r="B6406" s="41" t="s">
        <v>15861</v>
      </c>
      <c r="C6406" s="41" t="s">
        <v>12603</v>
      </c>
      <c r="D6406" s="41" t="s">
        <v>12604</v>
      </c>
      <c r="E6406" s="54">
        <v>2732.85</v>
      </c>
      <c r="F6406" s="42">
        <v>45899.042361111111</v>
      </c>
      <c r="G6406" s="40"/>
      <c r="H6406" s="40"/>
    </row>
    <row r="6407" spans="1:8" x14ac:dyDescent="0.25">
      <c r="A6407" s="46" t="str">
        <f t="shared" si="190"/>
        <v>02272-3025040108SELFBOOKING</v>
      </c>
      <c r="B6407" s="41" t="s">
        <v>15862</v>
      </c>
      <c r="C6407" s="41" t="s">
        <v>12603</v>
      </c>
      <c r="D6407" s="41" t="s">
        <v>12604</v>
      </c>
      <c r="E6407" s="54">
        <v>705.85</v>
      </c>
      <c r="F6407" s="42">
        <v>45899.042361111111</v>
      </c>
      <c r="G6407" s="40"/>
      <c r="H6407" s="40"/>
    </row>
    <row r="6408" spans="1:8" x14ac:dyDescent="0.25">
      <c r="A6408" s="46" t="str">
        <f t="shared" si="190"/>
        <v>02272-3025040121SELFBOOKING</v>
      </c>
      <c r="B6408" s="41" t="s">
        <v>15863</v>
      </c>
      <c r="C6408" s="41" t="s">
        <v>12603</v>
      </c>
      <c r="D6408" s="41" t="s">
        <v>12604</v>
      </c>
      <c r="E6408" s="54">
        <v>678.77</v>
      </c>
      <c r="F6408" s="42">
        <v>45899.042361111111</v>
      </c>
      <c r="G6408" s="40"/>
      <c r="H6408" s="40"/>
    </row>
    <row r="6409" spans="1:8" x14ac:dyDescent="0.25">
      <c r="A6409" s="46" t="str">
        <f t="shared" si="190"/>
        <v>50439-3025040129SELFBOOKING</v>
      </c>
      <c r="B6409" s="41" t="s">
        <v>15864</v>
      </c>
      <c r="C6409" s="41" t="s">
        <v>12603</v>
      </c>
      <c r="D6409" s="41" t="s">
        <v>12604</v>
      </c>
      <c r="E6409" s="54">
        <v>922</v>
      </c>
      <c r="F6409" s="42">
        <v>45899.042361111111</v>
      </c>
      <c r="G6409" s="40"/>
      <c r="H6409" s="40"/>
    </row>
    <row r="6410" spans="1:8" x14ac:dyDescent="0.25">
      <c r="A6410" s="46" t="str">
        <f t="shared" si="190"/>
        <v>1804-3025040139SELFBOOKING</v>
      </c>
      <c r="B6410" s="41" t="s">
        <v>15865</v>
      </c>
      <c r="C6410" s="41" t="s">
        <v>12603</v>
      </c>
      <c r="D6410" s="41" t="s">
        <v>12604</v>
      </c>
      <c r="E6410" s="54">
        <v>440</v>
      </c>
      <c r="F6410" s="42">
        <v>45899.042361111111</v>
      </c>
      <c r="G6410" s="40"/>
      <c r="H6410" s="40"/>
    </row>
    <row r="6411" spans="1:8" x14ac:dyDescent="0.25">
      <c r="A6411" s="46" t="str">
        <f t="shared" si="190"/>
        <v>1804-3025040147SELFBOOKING</v>
      </c>
      <c r="B6411" s="41" t="s">
        <v>15866</v>
      </c>
      <c r="C6411" s="41" t="s">
        <v>12603</v>
      </c>
      <c r="D6411" s="41" t="s">
        <v>12604</v>
      </c>
      <c r="E6411" s="54">
        <v>1483.06</v>
      </c>
      <c r="F6411" s="42">
        <v>45899.042361111111</v>
      </c>
      <c r="G6411" s="40"/>
      <c r="H6411" s="40"/>
    </row>
    <row r="6412" spans="1:8" x14ac:dyDescent="0.25">
      <c r="A6412" s="46" t="str">
        <f t="shared" si="190"/>
        <v>50433-3025040200SELFBOOKING</v>
      </c>
      <c r="B6412" s="41" t="s">
        <v>15867</v>
      </c>
      <c r="C6412" s="41" t="s">
        <v>12603</v>
      </c>
      <c r="D6412" s="41" t="s">
        <v>12604</v>
      </c>
      <c r="E6412" s="54">
        <v>463.33</v>
      </c>
      <c r="F6412" s="42">
        <v>45899.043055555558</v>
      </c>
      <c r="G6412" s="40"/>
      <c r="H6412" s="40"/>
    </row>
    <row r="6413" spans="1:8" x14ac:dyDescent="0.25">
      <c r="A6413" s="46" t="str">
        <f t="shared" si="190"/>
        <v>1916-3025040208SELFBOOKING</v>
      </c>
      <c r="B6413" s="41" t="s">
        <v>15868</v>
      </c>
      <c r="C6413" s="41" t="s">
        <v>12603</v>
      </c>
      <c r="D6413" s="41" t="s">
        <v>12604</v>
      </c>
      <c r="E6413" s="54">
        <v>2126.25</v>
      </c>
      <c r="F6413" s="42">
        <v>45899.043055555558</v>
      </c>
      <c r="G6413" s="40"/>
      <c r="H6413" s="40"/>
    </row>
    <row r="6414" spans="1:8" x14ac:dyDescent="0.25">
      <c r="A6414" s="46" t="str">
        <f t="shared" si="190"/>
        <v>1613-3025040216SELFBOOKING</v>
      </c>
      <c r="B6414" s="41" t="s">
        <v>15869</v>
      </c>
      <c r="C6414" s="41" t="s">
        <v>12603</v>
      </c>
      <c r="D6414" s="41" t="s">
        <v>12604</v>
      </c>
      <c r="E6414" s="54">
        <v>488.25</v>
      </c>
      <c r="F6414" s="42">
        <v>45899.043055555558</v>
      </c>
      <c r="G6414" s="40"/>
      <c r="H6414" s="40"/>
    </row>
    <row r="6415" spans="1:8" x14ac:dyDescent="0.25">
      <c r="A6415" s="46" t="str">
        <f t="shared" si="190"/>
        <v>50438-3025040226SELFBOOKING</v>
      </c>
      <c r="B6415" s="41" t="s">
        <v>15870</v>
      </c>
      <c r="C6415" s="41" t="s">
        <v>12603</v>
      </c>
      <c r="D6415" s="41" t="s">
        <v>12604</v>
      </c>
      <c r="E6415" s="54">
        <v>538.65</v>
      </c>
      <c r="F6415" s="42">
        <v>45899.043055555558</v>
      </c>
      <c r="G6415" s="40"/>
      <c r="H6415" s="40"/>
    </row>
    <row r="6416" spans="1:8" x14ac:dyDescent="0.25">
      <c r="A6416" s="46" t="str">
        <f t="shared" si="190"/>
        <v>1613-3025040234SELFBOOKING</v>
      </c>
      <c r="B6416" s="41" t="s">
        <v>15871</v>
      </c>
      <c r="C6416" s="41" t="s">
        <v>12603</v>
      </c>
      <c r="D6416" s="41" t="s">
        <v>12604</v>
      </c>
      <c r="E6416" s="54">
        <v>2774.52</v>
      </c>
      <c r="F6416" s="42">
        <v>45899.043055555558</v>
      </c>
      <c r="G6416" s="40"/>
      <c r="H6416" s="40"/>
    </row>
    <row r="6417" spans="1:8" x14ac:dyDescent="0.25">
      <c r="A6417" s="46" t="str">
        <f t="shared" si="190"/>
        <v>1411-3025040242SELFBOOKING</v>
      </c>
      <c r="B6417" s="41" t="s">
        <v>15872</v>
      </c>
      <c r="C6417" s="41" t="s">
        <v>12603</v>
      </c>
      <c r="D6417" s="41" t="s">
        <v>12604</v>
      </c>
      <c r="E6417" s="54">
        <v>3761.29</v>
      </c>
      <c r="F6417" s="42">
        <v>45899.043055555558</v>
      </c>
      <c r="G6417" s="40"/>
      <c r="H6417" s="40"/>
    </row>
    <row r="6418" spans="1:8" x14ac:dyDescent="0.25">
      <c r="A6418" s="46" t="str">
        <f t="shared" si="190"/>
        <v>50436-3025040255SELFBOOKING</v>
      </c>
      <c r="B6418" s="41" t="s">
        <v>15873</v>
      </c>
      <c r="C6418" s="41" t="s">
        <v>12603</v>
      </c>
      <c r="D6418" s="41" t="s">
        <v>12604</v>
      </c>
      <c r="E6418" s="54">
        <v>21024.1</v>
      </c>
      <c r="F6418" s="42">
        <v>45899.043055555558</v>
      </c>
      <c r="G6418" s="40"/>
      <c r="H6418" s="40"/>
    </row>
    <row r="6419" spans="1:8" x14ac:dyDescent="0.25">
      <c r="A6419" s="46" t="str">
        <f t="shared" si="190"/>
        <v>614-3025040530SELFBOOKING</v>
      </c>
      <c r="B6419" s="41" t="s">
        <v>15874</v>
      </c>
      <c r="C6419" s="41" t="s">
        <v>12603</v>
      </c>
      <c r="D6419" s="41" t="s">
        <v>12604</v>
      </c>
      <c r="E6419" s="54">
        <v>3304.8</v>
      </c>
      <c r="F6419" s="51">
        <v>45899.045138888891</v>
      </c>
      <c r="G6419" s="40"/>
      <c r="H6419" s="40"/>
    </row>
    <row r="6420" spans="1:8" x14ac:dyDescent="0.25">
      <c r="A6420" s="46" t="str">
        <f t="shared" si="190"/>
        <v>0000106819393753000132</v>
      </c>
      <c r="B6420" s="41" t="s">
        <v>15875</v>
      </c>
      <c r="C6420" s="41" t="s">
        <v>15876</v>
      </c>
      <c r="D6420" s="41" t="s">
        <v>15877</v>
      </c>
      <c r="E6420" s="54">
        <v>1100</v>
      </c>
      <c r="F6420" s="42">
        <v>45901.378379629627</v>
      </c>
      <c r="G6420" s="40"/>
      <c r="H6420" s="40"/>
    </row>
    <row r="6421" spans="1:8" x14ac:dyDescent="0.25">
      <c r="A6421" s="46" t="str">
        <f t="shared" si="190"/>
        <v>0000895506214736000149</v>
      </c>
      <c r="B6421" s="41" t="s">
        <v>15878</v>
      </c>
      <c r="C6421" s="41" t="s">
        <v>407</v>
      </c>
      <c r="D6421" s="41" t="s">
        <v>8178</v>
      </c>
      <c r="E6421" s="54">
        <v>21439.22</v>
      </c>
      <c r="F6421" s="42">
        <v>45901.382164351853</v>
      </c>
      <c r="G6421" s="40"/>
      <c r="H6421" s="40"/>
    </row>
    <row r="6422" spans="1:8" x14ac:dyDescent="0.25">
      <c r="A6422" s="46" t="str">
        <f t="shared" si="190"/>
        <v>0000134027624266000161</v>
      </c>
      <c r="B6422" s="41" t="s">
        <v>11235</v>
      </c>
      <c r="C6422" s="41" t="s">
        <v>452</v>
      </c>
      <c r="D6422" s="41" t="s">
        <v>10410</v>
      </c>
      <c r="E6422" s="54">
        <v>2000</v>
      </c>
      <c r="F6422" s="42">
        <v>45901.390694444446</v>
      </c>
      <c r="G6422" s="40"/>
      <c r="H6422" s="40"/>
    </row>
    <row r="6423" spans="1:8" x14ac:dyDescent="0.25">
      <c r="A6423" s="46" t="str">
        <f t="shared" si="190"/>
        <v>0011193290347840005691</v>
      </c>
      <c r="B6423" s="41" t="s">
        <v>15879</v>
      </c>
      <c r="C6423" s="41" t="s">
        <v>210</v>
      </c>
      <c r="D6423" s="41" t="s">
        <v>9624</v>
      </c>
      <c r="E6423" s="54">
        <v>14594.26</v>
      </c>
      <c r="F6423" s="42">
        <v>45901.392002314817</v>
      </c>
      <c r="G6423" s="40"/>
      <c r="H6423" s="40"/>
    </row>
    <row r="6424" spans="1:8" x14ac:dyDescent="0.25">
      <c r="A6424" s="46" t="str">
        <f t="shared" si="190"/>
        <v>0000121519540230000171</v>
      </c>
      <c r="B6424" s="41" t="s">
        <v>512</v>
      </c>
      <c r="C6424" s="41" t="s">
        <v>356</v>
      </c>
      <c r="D6424" s="41" t="s">
        <v>3298</v>
      </c>
      <c r="E6424" s="54">
        <v>29990</v>
      </c>
      <c r="F6424" s="42">
        <v>45901.405289351853</v>
      </c>
      <c r="G6424" s="40"/>
      <c r="H6424" s="40"/>
    </row>
    <row r="6425" spans="1:8" x14ac:dyDescent="0.25">
      <c r="A6425" s="46" t="str">
        <f t="shared" si="190"/>
        <v>0000108819393753000132</v>
      </c>
      <c r="B6425" s="41" t="s">
        <v>15880</v>
      </c>
      <c r="C6425" s="41" t="s">
        <v>15876</v>
      </c>
      <c r="D6425" s="41" t="s">
        <v>15877</v>
      </c>
      <c r="E6425" s="54">
        <v>2200</v>
      </c>
      <c r="F6425" s="42">
        <v>45901.422662037039</v>
      </c>
      <c r="G6425" s="40"/>
      <c r="H6425" s="40"/>
    </row>
    <row r="6426" spans="1:8" x14ac:dyDescent="0.25">
      <c r="A6426" s="46" t="str">
        <f t="shared" si="190"/>
        <v>0000119343965130000171</v>
      </c>
      <c r="B6426" s="41" t="s">
        <v>15881</v>
      </c>
      <c r="C6426" s="41" t="s">
        <v>315</v>
      </c>
      <c r="D6426" s="41" t="s">
        <v>3343</v>
      </c>
      <c r="E6426" s="54">
        <v>2400</v>
      </c>
      <c r="F6426" s="42">
        <v>45901.422662037039</v>
      </c>
      <c r="G6426" s="40"/>
      <c r="H6426" s="40"/>
    </row>
    <row r="6427" spans="1:8" x14ac:dyDescent="0.25">
      <c r="A6427" s="46" t="str">
        <f t="shared" si="190"/>
        <v>0000139507850212000107</v>
      </c>
      <c r="B6427" s="41" t="s">
        <v>10687</v>
      </c>
      <c r="C6427" s="41" t="s">
        <v>142</v>
      </c>
      <c r="D6427" s="41" t="s">
        <v>8517</v>
      </c>
      <c r="E6427" s="54">
        <v>217.9</v>
      </c>
      <c r="F6427" s="42">
        <v>45901.425682870373</v>
      </c>
      <c r="G6427" s="40"/>
      <c r="H6427" s="40"/>
    </row>
    <row r="6428" spans="1:8" x14ac:dyDescent="0.25">
      <c r="A6428" s="46" t="str">
        <f t="shared" si="190"/>
        <v>0000039510213826000192</v>
      </c>
      <c r="B6428" s="41" t="s">
        <v>15882</v>
      </c>
      <c r="C6428" s="41" t="s">
        <v>519</v>
      </c>
      <c r="D6428" s="41" t="s">
        <v>3792</v>
      </c>
      <c r="E6428" s="54">
        <v>24488.639999999999</v>
      </c>
      <c r="F6428" s="42">
        <v>45901.425891203704</v>
      </c>
      <c r="G6428" s="40"/>
      <c r="H6428" s="40"/>
    </row>
    <row r="6429" spans="1:8" x14ac:dyDescent="0.25">
      <c r="A6429" s="46" t="str">
        <f t="shared" si="190"/>
        <v>0000039610213826000192</v>
      </c>
      <c r="B6429" s="41" t="s">
        <v>15883</v>
      </c>
      <c r="C6429" s="41" t="s">
        <v>519</v>
      </c>
      <c r="D6429" s="41" t="s">
        <v>3792</v>
      </c>
      <c r="E6429" s="54">
        <v>6122.16</v>
      </c>
      <c r="F6429" s="42">
        <v>45901.428356481483</v>
      </c>
      <c r="G6429" s="40"/>
      <c r="H6429" s="40"/>
    </row>
    <row r="6430" spans="1:8" x14ac:dyDescent="0.25">
      <c r="A6430" s="46" t="str">
        <f t="shared" si="190"/>
        <v>0000895706214736000149</v>
      </c>
      <c r="B6430" s="41" t="s">
        <v>15884</v>
      </c>
      <c r="C6430" s="41" t="s">
        <v>407</v>
      </c>
      <c r="D6430" s="41" t="s">
        <v>8178</v>
      </c>
      <c r="E6430" s="54">
        <v>16808.46</v>
      </c>
      <c r="F6430" s="42">
        <v>45901.429212962961</v>
      </c>
      <c r="G6430" s="40"/>
      <c r="H6430" s="40"/>
    </row>
    <row r="6431" spans="1:8" x14ac:dyDescent="0.25">
      <c r="A6431" s="46" t="str">
        <f t="shared" si="190"/>
        <v>0000750100237457000114</v>
      </c>
      <c r="B6431" s="41" t="s">
        <v>15885</v>
      </c>
      <c r="C6431" s="41" t="s">
        <v>1181</v>
      </c>
      <c r="D6431" s="41" t="s">
        <v>3955</v>
      </c>
      <c r="E6431" s="54">
        <v>1130</v>
      </c>
      <c r="F6431" s="42">
        <v>45901.430960648147</v>
      </c>
      <c r="G6431" s="40"/>
      <c r="H6431" s="40"/>
    </row>
    <row r="6432" spans="1:8" x14ac:dyDescent="0.25">
      <c r="A6432" s="46" t="str">
        <f t="shared" si="190"/>
        <v>0002111802060306000169</v>
      </c>
      <c r="B6432" s="41" t="s">
        <v>12119</v>
      </c>
      <c r="C6432" s="41" t="s">
        <v>762</v>
      </c>
      <c r="D6432" s="41" t="s">
        <v>13948</v>
      </c>
      <c r="E6432" s="54">
        <v>107432.07</v>
      </c>
      <c r="F6432" s="42">
        <v>45901.431504629632</v>
      </c>
      <c r="G6432" s="40"/>
      <c r="H6432" s="40"/>
    </row>
    <row r="6433" spans="1:8" x14ac:dyDescent="0.25">
      <c r="A6433" s="46" t="str">
        <f t="shared" si="190"/>
        <v>0000294110309285000109</v>
      </c>
      <c r="B6433" s="41" t="s">
        <v>15886</v>
      </c>
      <c r="C6433" s="41" t="s">
        <v>10465</v>
      </c>
      <c r="D6433" s="41" t="s">
        <v>15887</v>
      </c>
      <c r="E6433" s="54">
        <v>37600</v>
      </c>
      <c r="F6433" s="42">
        <v>45901.43309027778</v>
      </c>
      <c r="G6433" s="40"/>
      <c r="H6433" s="40"/>
    </row>
    <row r="6434" spans="1:8" x14ac:dyDescent="0.25">
      <c r="A6434" s="46" t="str">
        <f t="shared" si="190"/>
        <v>0000667404075374000127</v>
      </c>
      <c r="B6434" s="41" t="s">
        <v>15888</v>
      </c>
      <c r="C6434" s="41" t="s">
        <v>324</v>
      </c>
      <c r="D6434" s="41" t="s">
        <v>10433</v>
      </c>
      <c r="E6434" s="54">
        <v>47741.56</v>
      </c>
      <c r="F6434" s="42">
        <v>45901.442673611113</v>
      </c>
      <c r="G6434" s="40"/>
      <c r="H6434" s="40"/>
    </row>
    <row r="6435" spans="1:8" x14ac:dyDescent="0.25">
      <c r="A6435" s="46" t="str">
        <f t="shared" si="190"/>
        <v>0028165867071001000360</v>
      </c>
      <c r="B6435" s="41" t="s">
        <v>15889</v>
      </c>
      <c r="C6435" s="41" t="s">
        <v>879</v>
      </c>
      <c r="D6435" s="41" t="s">
        <v>9815</v>
      </c>
      <c r="E6435" s="54">
        <v>26249.45</v>
      </c>
      <c r="F6435" s="42">
        <v>45901.447905092595</v>
      </c>
      <c r="G6435" s="40"/>
      <c r="H6435" s="40"/>
    </row>
    <row r="6436" spans="1:8" x14ac:dyDescent="0.25">
      <c r="A6436" s="46" t="str">
        <f t="shared" si="190"/>
        <v>0001984301768873000101</v>
      </c>
      <c r="B6436" s="41" t="s">
        <v>15890</v>
      </c>
      <c r="C6436" s="41" t="s">
        <v>564</v>
      </c>
      <c r="D6436" s="41" t="s">
        <v>3490</v>
      </c>
      <c r="E6436" s="54">
        <v>372821.68</v>
      </c>
      <c r="F6436" s="42">
        <v>45901.458067129628</v>
      </c>
      <c r="G6436" s="40"/>
      <c r="H6436" s="40"/>
    </row>
    <row r="6437" spans="1:8" x14ac:dyDescent="0.25">
      <c r="A6437" s="46" t="str">
        <f t="shared" ref="A6437:A6500" si="191">B6437&amp;C6437</f>
        <v>0059048194001641000104</v>
      </c>
      <c r="B6437" s="41" t="s">
        <v>15891</v>
      </c>
      <c r="C6437" s="41" t="s">
        <v>663</v>
      </c>
      <c r="D6437" s="41" t="s">
        <v>4026</v>
      </c>
      <c r="E6437" s="54">
        <v>4465.87</v>
      </c>
      <c r="F6437" s="42">
        <v>45901.460775462961</v>
      </c>
      <c r="G6437" s="40"/>
      <c r="H6437" s="40"/>
    </row>
    <row r="6438" spans="1:8" x14ac:dyDescent="0.25">
      <c r="A6438" s="46" t="str">
        <f t="shared" si="191"/>
        <v>08/2025 248307113000160</v>
      </c>
      <c r="B6438" s="41" t="s">
        <v>15892</v>
      </c>
      <c r="C6438" s="41" t="s">
        <v>8189</v>
      </c>
      <c r="D6438" s="41" t="s">
        <v>8190</v>
      </c>
      <c r="E6438" s="54">
        <v>3188140.9</v>
      </c>
      <c r="F6438" s="42">
        <v>45901.463923611111</v>
      </c>
      <c r="G6438" s="40"/>
      <c r="H6438" s="40"/>
    </row>
    <row r="6439" spans="1:8" x14ac:dyDescent="0.25">
      <c r="A6439" s="46" t="str">
        <f t="shared" si="191"/>
        <v>0000242529650979000125</v>
      </c>
      <c r="B6439" s="41" t="s">
        <v>15893</v>
      </c>
      <c r="C6439" s="41" t="s">
        <v>298</v>
      </c>
      <c r="D6439" s="41" t="s">
        <v>10664</v>
      </c>
      <c r="E6439" s="54">
        <v>15600</v>
      </c>
      <c r="F6439" s="42">
        <v>45901.464236111111</v>
      </c>
      <c r="G6439" s="40"/>
      <c r="H6439" s="40"/>
    </row>
    <row r="6440" spans="1:8" x14ac:dyDescent="0.25">
      <c r="A6440" s="46" t="str">
        <f t="shared" si="191"/>
        <v>0000678903143181000101</v>
      </c>
      <c r="B6440" s="41" t="s">
        <v>15894</v>
      </c>
      <c r="C6440" s="41" t="s">
        <v>415</v>
      </c>
      <c r="D6440" s="41" t="s">
        <v>10819</v>
      </c>
      <c r="E6440" s="54">
        <v>225313.11</v>
      </c>
      <c r="F6440" s="42">
        <v>45901.466874999998</v>
      </c>
      <c r="G6440" s="40"/>
      <c r="H6440" s="40"/>
    </row>
    <row r="6441" spans="1:8" x14ac:dyDescent="0.25">
      <c r="A6441" s="46" t="str">
        <f t="shared" si="191"/>
        <v>0001984501768873000101</v>
      </c>
      <c r="B6441" s="41" t="s">
        <v>15895</v>
      </c>
      <c r="C6441" s="41" t="s">
        <v>564</v>
      </c>
      <c r="D6441" s="41" t="s">
        <v>3490</v>
      </c>
      <c r="E6441" s="54">
        <v>49017.64</v>
      </c>
      <c r="F6441" s="42">
        <v>45901.47384259259</v>
      </c>
      <c r="G6441" s="40"/>
      <c r="H6441" s="40"/>
    </row>
    <row r="6442" spans="1:8" x14ac:dyDescent="0.25">
      <c r="A6442" s="46" t="str">
        <f t="shared" si="191"/>
        <v>0013094601092686002366</v>
      </c>
      <c r="B6442" s="41" t="s">
        <v>15896</v>
      </c>
      <c r="C6442" s="41" t="s">
        <v>179</v>
      </c>
      <c r="D6442" s="41" t="s">
        <v>6724</v>
      </c>
      <c r="E6442" s="54">
        <v>26796.9</v>
      </c>
      <c r="F6442" s="42">
        <v>45901.478009259263</v>
      </c>
      <c r="G6442" s="40"/>
      <c r="H6442" s="40"/>
    </row>
    <row r="6443" spans="1:8" x14ac:dyDescent="0.25">
      <c r="A6443" s="46" t="str">
        <f t="shared" si="191"/>
        <v>0001984201768873000101</v>
      </c>
      <c r="B6443" s="41" t="s">
        <v>15897</v>
      </c>
      <c r="C6443" s="41" t="s">
        <v>564</v>
      </c>
      <c r="D6443" s="41" t="s">
        <v>3490</v>
      </c>
      <c r="E6443" s="54">
        <v>140053.76000000001</v>
      </c>
      <c r="F6443" s="42">
        <v>45901.479444444441</v>
      </c>
      <c r="G6443" s="40"/>
      <c r="H6443" s="40"/>
    </row>
    <row r="6444" spans="1:8" x14ac:dyDescent="0.25">
      <c r="A6444" s="46" t="str">
        <f t="shared" si="191"/>
        <v>0001984001768873000101</v>
      </c>
      <c r="B6444" s="41" t="s">
        <v>15898</v>
      </c>
      <c r="C6444" s="41" t="s">
        <v>564</v>
      </c>
      <c r="D6444" s="41" t="s">
        <v>3490</v>
      </c>
      <c r="E6444" s="54">
        <v>284037.59999999998</v>
      </c>
      <c r="F6444" s="42">
        <v>45901.483715277776</v>
      </c>
      <c r="G6444" s="40"/>
      <c r="H6444" s="40"/>
    </row>
    <row r="6445" spans="1:8" x14ac:dyDescent="0.25">
      <c r="A6445" s="46" t="str">
        <f t="shared" si="191"/>
        <v>0001984401768873000101</v>
      </c>
      <c r="B6445" s="41" t="s">
        <v>15899</v>
      </c>
      <c r="C6445" s="41" t="s">
        <v>564</v>
      </c>
      <c r="D6445" s="41" t="s">
        <v>3490</v>
      </c>
      <c r="E6445" s="54">
        <v>41980.4</v>
      </c>
      <c r="F6445" s="42">
        <v>45901.487037037034</v>
      </c>
      <c r="G6445" s="40"/>
      <c r="H6445" s="40"/>
    </row>
    <row r="6446" spans="1:8" x14ac:dyDescent="0.25">
      <c r="A6446" s="46" t="str">
        <f t="shared" si="191"/>
        <v>0000116140548150000159</v>
      </c>
      <c r="B6446" s="41" t="s">
        <v>15900</v>
      </c>
      <c r="C6446" s="41" t="s">
        <v>509</v>
      </c>
      <c r="D6446" s="41" t="s">
        <v>5051</v>
      </c>
      <c r="E6446" s="54">
        <v>5160</v>
      </c>
      <c r="F6446" s="42">
        <v>45901.489895833336</v>
      </c>
      <c r="G6446" s="40"/>
      <c r="H6446" s="40"/>
    </row>
    <row r="6447" spans="1:8" x14ac:dyDescent="0.25">
      <c r="A6447" s="46" t="str">
        <f t="shared" si="191"/>
        <v>0001650310906993000119</v>
      </c>
      <c r="B6447" s="41" t="s">
        <v>15901</v>
      </c>
      <c r="C6447" s="41" t="s">
        <v>867</v>
      </c>
      <c r="D6447" s="41" t="s">
        <v>3590</v>
      </c>
      <c r="E6447" s="54">
        <v>42566.73</v>
      </c>
      <c r="F6447" s="42">
        <v>45901.495104166665</v>
      </c>
      <c r="G6447" s="40"/>
      <c r="H6447" s="40"/>
    </row>
    <row r="6448" spans="1:8" x14ac:dyDescent="0.25">
      <c r="A6448" s="46" t="str">
        <f t="shared" si="191"/>
        <v>0000018529897180000138</v>
      </c>
      <c r="B6448" s="41" t="s">
        <v>15902</v>
      </c>
      <c r="C6448" s="41" t="s">
        <v>320</v>
      </c>
      <c r="D6448" s="41" t="s">
        <v>10412</v>
      </c>
      <c r="E6448" s="54">
        <v>2277.77</v>
      </c>
      <c r="F6448" s="42">
        <v>45901.499108796299</v>
      </c>
      <c r="G6448" s="40"/>
      <c r="H6448" s="40"/>
    </row>
    <row r="6449" spans="1:8" x14ac:dyDescent="0.25">
      <c r="A6449" s="46" t="str">
        <f t="shared" si="191"/>
        <v>0000006307326437000169</v>
      </c>
      <c r="B6449" s="41" t="s">
        <v>15903</v>
      </c>
      <c r="C6449" s="41" t="s">
        <v>327</v>
      </c>
      <c r="D6449" s="41" t="s">
        <v>15904</v>
      </c>
      <c r="E6449" s="54">
        <v>12000</v>
      </c>
      <c r="F6449" s="42">
        <v>45901.505844907406</v>
      </c>
      <c r="G6449" s="40"/>
      <c r="H6449" s="40"/>
    </row>
    <row r="6450" spans="1:8" x14ac:dyDescent="0.25">
      <c r="A6450" s="46" t="str">
        <f t="shared" si="191"/>
        <v>0000104628781740000202</v>
      </c>
      <c r="B6450" s="41" t="s">
        <v>15905</v>
      </c>
      <c r="C6450" s="41" t="s">
        <v>322</v>
      </c>
      <c r="D6450" s="41" t="s">
        <v>11278</v>
      </c>
      <c r="E6450" s="54">
        <v>5300</v>
      </c>
      <c r="F6450" s="42">
        <v>45901.517951388887</v>
      </c>
      <c r="G6450" s="40"/>
      <c r="H6450" s="40"/>
    </row>
    <row r="6451" spans="1:8" x14ac:dyDescent="0.25">
      <c r="A6451" s="46" t="str">
        <f t="shared" si="191"/>
        <v>0029853908736011001118</v>
      </c>
      <c r="B6451" s="41" t="s">
        <v>15906</v>
      </c>
      <c r="C6451" s="41" t="s">
        <v>370</v>
      </c>
      <c r="D6451" s="41" t="s">
        <v>6030</v>
      </c>
      <c r="E6451" s="54">
        <v>16239.57</v>
      </c>
      <c r="F6451" s="42">
        <v>45901.524421296293</v>
      </c>
      <c r="G6451" s="40"/>
      <c r="H6451" s="40"/>
    </row>
    <row r="6452" spans="1:8" x14ac:dyDescent="0.25">
      <c r="A6452" s="46" t="str">
        <f t="shared" si="191"/>
        <v>DESP#000059822546</v>
      </c>
      <c r="B6452" s="41" t="s">
        <v>15907</v>
      </c>
      <c r="C6452" s="41"/>
      <c r="D6452" s="41" t="s">
        <v>14825</v>
      </c>
      <c r="E6452" s="54">
        <v>354.03</v>
      </c>
      <c r="F6452" s="42">
        <v>45901.540659722225</v>
      </c>
      <c r="G6452" s="40"/>
      <c r="H6452" s="40"/>
    </row>
    <row r="6453" spans="1:8" x14ac:dyDescent="0.25">
      <c r="A6453" s="46" t="str">
        <f t="shared" si="191"/>
        <v>DESP#000059878606</v>
      </c>
      <c r="B6453" s="41" t="s">
        <v>15908</v>
      </c>
      <c r="C6453" s="41"/>
      <c r="D6453" s="41" t="s">
        <v>9063</v>
      </c>
      <c r="E6453" s="54">
        <v>263.83</v>
      </c>
      <c r="F6453" s="42">
        <v>45901.540659722225</v>
      </c>
      <c r="G6453" s="40"/>
      <c r="H6453" s="40"/>
    </row>
    <row r="6454" spans="1:8" x14ac:dyDescent="0.25">
      <c r="A6454" s="46" t="str">
        <f t="shared" si="191"/>
        <v>DESP#000059878630</v>
      </c>
      <c r="B6454" s="41" t="s">
        <v>15909</v>
      </c>
      <c r="C6454" s="41"/>
      <c r="D6454" s="41" t="s">
        <v>12545</v>
      </c>
      <c r="E6454" s="54">
        <v>128.18</v>
      </c>
      <c r="F6454" s="42">
        <v>45901.540659722225</v>
      </c>
      <c r="G6454" s="40"/>
      <c r="H6454" s="40"/>
    </row>
    <row r="6455" spans="1:8" x14ac:dyDescent="0.25">
      <c r="A6455" s="46" t="str">
        <f t="shared" si="191"/>
        <v>DESP#000059878689</v>
      </c>
      <c r="B6455" s="41" t="s">
        <v>15910</v>
      </c>
      <c r="C6455" s="41"/>
      <c r="D6455" s="41" t="s">
        <v>11718</v>
      </c>
      <c r="E6455" s="54">
        <v>13.83</v>
      </c>
      <c r="F6455" s="42">
        <v>45901.540659722225</v>
      </c>
      <c r="G6455" s="40"/>
      <c r="H6455" s="40"/>
    </row>
    <row r="6456" spans="1:8" x14ac:dyDescent="0.25">
      <c r="A6456" s="46" t="str">
        <f t="shared" si="191"/>
        <v>DESP#000059926308</v>
      </c>
      <c r="B6456" s="41" t="s">
        <v>15911</v>
      </c>
      <c r="C6456" s="41"/>
      <c r="D6456" s="41" t="s">
        <v>15115</v>
      </c>
      <c r="E6456" s="54">
        <v>0</v>
      </c>
      <c r="F6456" s="42">
        <v>45901.540659722225</v>
      </c>
      <c r="G6456" s="40"/>
      <c r="H6456" s="40"/>
    </row>
    <row r="6457" spans="1:8" x14ac:dyDescent="0.25">
      <c r="A6457" s="46" t="str">
        <f t="shared" si="191"/>
        <v>DESP#000059926735</v>
      </c>
      <c r="B6457" s="41" t="s">
        <v>15912</v>
      </c>
      <c r="C6457" s="41"/>
      <c r="D6457" s="41" t="s">
        <v>11621</v>
      </c>
      <c r="E6457" s="54">
        <v>920.27</v>
      </c>
      <c r="F6457" s="42">
        <v>45901.540659722225</v>
      </c>
      <c r="G6457" s="40"/>
      <c r="H6457" s="40"/>
    </row>
    <row r="6458" spans="1:8" x14ac:dyDescent="0.25">
      <c r="A6458" s="46" t="str">
        <f t="shared" si="191"/>
        <v>DESP#000059926853</v>
      </c>
      <c r="B6458" s="41" t="s">
        <v>15913</v>
      </c>
      <c r="C6458" s="41"/>
      <c r="D6458" s="41" t="s">
        <v>11803</v>
      </c>
      <c r="E6458" s="54">
        <v>34.53</v>
      </c>
      <c r="F6458" s="42">
        <v>45901.540659722225</v>
      </c>
      <c r="G6458" s="40"/>
      <c r="H6458" s="40"/>
    </row>
    <row r="6459" spans="1:8" x14ac:dyDescent="0.25">
      <c r="A6459" s="46" t="str">
        <f t="shared" si="191"/>
        <v>DESP#000059997219</v>
      </c>
      <c r="B6459" s="41" t="s">
        <v>15914</v>
      </c>
      <c r="C6459" s="41"/>
      <c r="D6459" s="41" t="s">
        <v>11932</v>
      </c>
      <c r="E6459" s="54">
        <v>180.78</v>
      </c>
      <c r="F6459" s="42">
        <v>45901.540659722225</v>
      </c>
      <c r="G6459" s="40"/>
      <c r="H6459" s="40"/>
    </row>
    <row r="6460" spans="1:8" x14ac:dyDescent="0.25">
      <c r="A6460" s="46" t="str">
        <f t="shared" si="191"/>
        <v>DESP#000059997283</v>
      </c>
      <c r="B6460" s="41" t="s">
        <v>15915</v>
      </c>
      <c r="C6460" s="41"/>
      <c r="D6460" s="41" t="s">
        <v>11481</v>
      </c>
      <c r="E6460" s="54">
        <v>71.81</v>
      </c>
      <c r="F6460" s="42">
        <v>45901.540659722225</v>
      </c>
      <c r="G6460" s="40"/>
      <c r="H6460" s="40"/>
    </row>
    <row r="6461" spans="1:8" x14ac:dyDescent="0.25">
      <c r="A6461" s="46" t="str">
        <f t="shared" si="191"/>
        <v>DESP#000059997370</v>
      </c>
      <c r="B6461" s="41" t="s">
        <v>15916</v>
      </c>
      <c r="C6461" s="41"/>
      <c r="D6461" s="41" t="s">
        <v>11481</v>
      </c>
      <c r="E6461" s="54">
        <v>51</v>
      </c>
      <c r="F6461" s="42">
        <v>45901.540659722225</v>
      </c>
      <c r="G6461" s="40"/>
      <c r="H6461" s="40"/>
    </row>
    <row r="6462" spans="1:8" x14ac:dyDescent="0.25">
      <c r="A6462" s="46" t="str">
        <f t="shared" si="191"/>
        <v>DESP#000059997446</v>
      </c>
      <c r="B6462" s="41" t="s">
        <v>15917</v>
      </c>
      <c r="C6462" s="41"/>
      <c r="D6462" s="41" t="s">
        <v>15145</v>
      </c>
      <c r="E6462" s="54">
        <v>179.63</v>
      </c>
      <c r="F6462" s="42">
        <v>45901.540659722225</v>
      </c>
      <c r="G6462" s="40"/>
      <c r="H6462" s="40"/>
    </row>
    <row r="6463" spans="1:8" x14ac:dyDescent="0.25">
      <c r="A6463" s="46" t="str">
        <f t="shared" si="191"/>
        <v>DESP#000059997584</v>
      </c>
      <c r="B6463" s="41" t="s">
        <v>15918</v>
      </c>
      <c r="C6463" s="41"/>
      <c r="D6463" s="41" t="s">
        <v>11597</v>
      </c>
      <c r="E6463" s="54">
        <v>373.79</v>
      </c>
      <c r="F6463" s="42">
        <v>45901.540659722225</v>
      </c>
      <c r="G6463" s="40"/>
      <c r="H6463" s="40"/>
    </row>
    <row r="6464" spans="1:8" x14ac:dyDescent="0.25">
      <c r="A6464" s="46" t="str">
        <f t="shared" si="191"/>
        <v>DESP#000059999989</v>
      </c>
      <c r="B6464" s="41" t="s">
        <v>15919</v>
      </c>
      <c r="C6464" s="41"/>
      <c r="D6464" s="41" t="s">
        <v>12545</v>
      </c>
      <c r="E6464" s="54">
        <v>245</v>
      </c>
      <c r="F6464" s="42">
        <v>45901.540659722225</v>
      </c>
      <c r="G6464" s="40"/>
      <c r="H6464" s="40"/>
    </row>
    <row r="6465" spans="1:8" x14ac:dyDescent="0.25">
      <c r="A6465" s="46" t="str">
        <f t="shared" si="191"/>
        <v>DESP#000060000029</v>
      </c>
      <c r="B6465" s="41" t="s">
        <v>15920</v>
      </c>
      <c r="C6465" s="41"/>
      <c r="D6465" s="41" t="s">
        <v>11934</v>
      </c>
      <c r="E6465" s="54">
        <v>48.9</v>
      </c>
      <c r="F6465" s="42">
        <v>45901.540659722225</v>
      </c>
      <c r="G6465" s="40"/>
      <c r="H6465" s="40"/>
    </row>
    <row r="6466" spans="1:8" x14ac:dyDescent="0.25">
      <c r="A6466" s="46" t="str">
        <f t="shared" si="191"/>
        <v>DESP#000060000038</v>
      </c>
      <c r="B6466" s="41" t="s">
        <v>15921</v>
      </c>
      <c r="C6466" s="41"/>
      <c r="D6466" s="41" t="s">
        <v>11718</v>
      </c>
      <c r="E6466" s="54">
        <v>16.989999999999998</v>
      </c>
      <c r="F6466" s="42">
        <v>45901.540659722225</v>
      </c>
      <c r="G6466" s="40"/>
      <c r="H6466" s="40"/>
    </row>
    <row r="6467" spans="1:8" x14ac:dyDescent="0.25">
      <c r="A6467" s="46" t="str">
        <f t="shared" si="191"/>
        <v>DESP#000060000047</v>
      </c>
      <c r="B6467" s="41" t="s">
        <v>15922</v>
      </c>
      <c r="C6467" s="41"/>
      <c r="D6467" s="41" t="s">
        <v>12359</v>
      </c>
      <c r="E6467" s="54">
        <v>329.59</v>
      </c>
      <c r="F6467" s="42">
        <v>45901.540659722225</v>
      </c>
      <c r="G6467" s="40"/>
      <c r="H6467" s="40"/>
    </row>
    <row r="6468" spans="1:8" x14ac:dyDescent="0.25">
      <c r="A6468" s="46" t="str">
        <f t="shared" si="191"/>
        <v>DESP#000060000131</v>
      </c>
      <c r="B6468" s="41" t="s">
        <v>15923</v>
      </c>
      <c r="C6468" s="41"/>
      <c r="D6468" s="41" t="s">
        <v>15334</v>
      </c>
      <c r="E6468" s="54">
        <v>250.28</v>
      </c>
      <c r="F6468" s="42">
        <v>45901.540659722225</v>
      </c>
      <c r="G6468" s="40"/>
      <c r="H6468" s="40"/>
    </row>
    <row r="6469" spans="1:8" x14ac:dyDescent="0.25">
      <c r="A6469" s="46" t="str">
        <f t="shared" si="191"/>
        <v>DESP#000060000887</v>
      </c>
      <c r="B6469" s="41" t="s">
        <v>15924</v>
      </c>
      <c r="C6469" s="41"/>
      <c r="D6469" s="41" t="s">
        <v>11934</v>
      </c>
      <c r="E6469" s="54">
        <v>234.22</v>
      </c>
      <c r="F6469" s="42">
        <v>45901.540659722225</v>
      </c>
      <c r="G6469" s="40"/>
      <c r="H6469" s="40"/>
    </row>
    <row r="6470" spans="1:8" x14ac:dyDescent="0.25">
      <c r="A6470" s="46" t="str">
        <f t="shared" si="191"/>
        <v>DESP#000060000915</v>
      </c>
      <c r="B6470" s="41" t="s">
        <v>15925</v>
      </c>
      <c r="C6470" s="41"/>
      <c r="D6470" s="41" t="s">
        <v>11718</v>
      </c>
      <c r="E6470" s="54">
        <v>25.09</v>
      </c>
      <c r="F6470" s="42">
        <v>45901.540659722225</v>
      </c>
      <c r="G6470" s="40"/>
      <c r="H6470" s="40"/>
    </row>
    <row r="6471" spans="1:8" x14ac:dyDescent="0.25">
      <c r="A6471" s="46" t="str">
        <f t="shared" si="191"/>
        <v>DESP#000060000924</v>
      </c>
      <c r="B6471" s="41" t="s">
        <v>15926</v>
      </c>
      <c r="C6471" s="41"/>
      <c r="D6471" s="41" t="s">
        <v>15927</v>
      </c>
      <c r="E6471" s="54">
        <v>307.06</v>
      </c>
      <c r="F6471" s="42">
        <v>45901.540659722225</v>
      </c>
      <c r="G6471" s="40"/>
      <c r="H6471" s="40"/>
    </row>
    <row r="6472" spans="1:8" x14ac:dyDescent="0.25">
      <c r="A6472" s="46" t="str">
        <f t="shared" si="191"/>
        <v>DESP#000060019572</v>
      </c>
      <c r="B6472" s="41" t="s">
        <v>15928</v>
      </c>
      <c r="C6472" s="41"/>
      <c r="D6472" s="41" t="s">
        <v>11816</v>
      </c>
      <c r="E6472" s="54">
        <v>129.47</v>
      </c>
      <c r="F6472" s="42">
        <v>45901.540659722225</v>
      </c>
      <c r="G6472" s="40"/>
      <c r="H6472" s="40"/>
    </row>
    <row r="6473" spans="1:8" x14ac:dyDescent="0.25">
      <c r="A6473" s="46" t="str">
        <f t="shared" si="191"/>
        <v>DESP#000060053505</v>
      </c>
      <c r="B6473" s="41" t="s">
        <v>15929</v>
      </c>
      <c r="C6473" s="41"/>
      <c r="D6473" s="41" t="s">
        <v>15079</v>
      </c>
      <c r="E6473" s="54">
        <v>345.16</v>
      </c>
      <c r="F6473" s="42">
        <v>45901.540659722225</v>
      </c>
      <c r="G6473" s="40"/>
      <c r="H6473" s="40"/>
    </row>
    <row r="6474" spans="1:8" x14ac:dyDescent="0.25">
      <c r="A6474" s="46" t="str">
        <f t="shared" si="191"/>
        <v>DESP#000060053534</v>
      </c>
      <c r="B6474" s="41" t="s">
        <v>15930</v>
      </c>
      <c r="C6474" s="41"/>
      <c r="D6474" s="41" t="s">
        <v>15931</v>
      </c>
      <c r="E6474" s="54">
        <v>480.02</v>
      </c>
      <c r="F6474" s="42">
        <v>45901.540659722225</v>
      </c>
      <c r="G6474" s="40"/>
      <c r="H6474" s="40"/>
    </row>
    <row r="6475" spans="1:8" x14ac:dyDescent="0.25">
      <c r="A6475" s="46" t="str">
        <f t="shared" si="191"/>
        <v>DESP#000060053566</v>
      </c>
      <c r="B6475" s="41" t="s">
        <v>15932</v>
      </c>
      <c r="C6475" s="41"/>
      <c r="D6475" s="41" t="s">
        <v>11522</v>
      </c>
      <c r="E6475" s="54">
        <v>17.170000000000002</v>
      </c>
      <c r="F6475" s="42">
        <v>45901.540659722225</v>
      </c>
      <c r="G6475" s="40"/>
      <c r="H6475" s="40"/>
    </row>
    <row r="6476" spans="1:8" x14ac:dyDescent="0.25">
      <c r="A6476" s="46" t="str">
        <f t="shared" si="191"/>
        <v>DESP#000060053583</v>
      </c>
      <c r="B6476" s="41" t="s">
        <v>15933</v>
      </c>
      <c r="C6476" s="41"/>
      <c r="D6476" s="41" t="s">
        <v>15931</v>
      </c>
      <c r="E6476" s="54">
        <v>149.99</v>
      </c>
      <c r="F6476" s="42">
        <v>45901.540659722225</v>
      </c>
      <c r="G6476" s="40"/>
      <c r="H6476" s="40"/>
    </row>
    <row r="6477" spans="1:8" x14ac:dyDescent="0.25">
      <c r="A6477" s="46" t="str">
        <f t="shared" si="191"/>
        <v>DESP#000060053633</v>
      </c>
      <c r="B6477" s="41" t="s">
        <v>15934</v>
      </c>
      <c r="C6477" s="41"/>
      <c r="D6477" s="41" t="s">
        <v>15843</v>
      </c>
      <c r="E6477" s="54">
        <v>141.83000000000001</v>
      </c>
      <c r="F6477" s="42">
        <v>45901.540659722225</v>
      </c>
      <c r="G6477" s="40"/>
      <c r="H6477" s="40"/>
    </row>
    <row r="6478" spans="1:8" x14ac:dyDescent="0.25">
      <c r="A6478" s="46" t="str">
        <f t="shared" si="191"/>
        <v>DESP#000060064959</v>
      </c>
      <c r="B6478" s="41" t="s">
        <v>15935</v>
      </c>
      <c r="C6478" s="41"/>
      <c r="D6478" s="41" t="s">
        <v>11658</v>
      </c>
      <c r="E6478" s="54">
        <v>135.46</v>
      </c>
      <c r="F6478" s="42">
        <v>45901.540659722225</v>
      </c>
      <c r="G6478" s="40"/>
      <c r="H6478" s="40"/>
    </row>
    <row r="6479" spans="1:8" x14ac:dyDescent="0.25">
      <c r="A6479" s="46" t="str">
        <f t="shared" si="191"/>
        <v>DESP#000060065032</v>
      </c>
      <c r="B6479" s="41" t="s">
        <v>15936</v>
      </c>
      <c r="C6479" s="41"/>
      <c r="D6479" s="41" t="s">
        <v>11803</v>
      </c>
      <c r="E6479" s="54">
        <v>29.29</v>
      </c>
      <c r="F6479" s="42">
        <v>45901.540659722225</v>
      </c>
      <c r="G6479" s="40"/>
      <c r="H6479" s="40"/>
    </row>
    <row r="6480" spans="1:8" x14ac:dyDescent="0.25">
      <c r="A6480" s="46" t="str">
        <f t="shared" si="191"/>
        <v>DESP#000060065046</v>
      </c>
      <c r="B6480" s="41" t="s">
        <v>15937</v>
      </c>
      <c r="C6480" s="41"/>
      <c r="D6480" s="41" t="s">
        <v>11761</v>
      </c>
      <c r="E6480" s="54">
        <v>62.99</v>
      </c>
      <c r="F6480" s="42">
        <v>45901.540659722225</v>
      </c>
      <c r="G6480" s="40"/>
      <c r="H6480" s="40"/>
    </row>
    <row r="6481" spans="1:8" x14ac:dyDescent="0.25">
      <c r="A6481" s="46" t="str">
        <f t="shared" si="191"/>
        <v>DESP#000060065060</v>
      </c>
      <c r="B6481" s="41" t="s">
        <v>15938</v>
      </c>
      <c r="C6481" s="41"/>
      <c r="D6481" s="41" t="s">
        <v>11584</v>
      </c>
      <c r="E6481" s="54">
        <v>55.3</v>
      </c>
      <c r="F6481" s="42">
        <v>45901.540659722225</v>
      </c>
      <c r="G6481" s="40"/>
      <c r="H6481" s="40"/>
    </row>
    <row r="6482" spans="1:8" x14ac:dyDescent="0.25">
      <c r="A6482" s="46" t="str">
        <f t="shared" si="191"/>
        <v>ADTO#000058159242</v>
      </c>
      <c r="B6482" s="41" t="s">
        <v>15939</v>
      </c>
      <c r="C6482" s="41"/>
      <c r="D6482" s="41" t="s">
        <v>15940</v>
      </c>
      <c r="E6482" s="54">
        <v>925</v>
      </c>
      <c r="F6482" s="42">
        <v>45901.564768518518</v>
      </c>
      <c r="G6482" s="40"/>
      <c r="H6482" s="40"/>
    </row>
    <row r="6483" spans="1:8" x14ac:dyDescent="0.25">
      <c r="A6483" s="46" t="str">
        <f t="shared" si="191"/>
        <v>ADTO#000058159496</v>
      </c>
      <c r="B6483" s="41" t="s">
        <v>15941</v>
      </c>
      <c r="C6483" s="41"/>
      <c r="D6483" s="41" t="s">
        <v>13040</v>
      </c>
      <c r="E6483" s="54">
        <v>925</v>
      </c>
      <c r="F6483" s="42">
        <v>45901.564768518518</v>
      </c>
      <c r="G6483" s="40"/>
      <c r="H6483" s="40"/>
    </row>
    <row r="6484" spans="1:8" x14ac:dyDescent="0.25">
      <c r="A6484" s="46" t="str">
        <f t="shared" si="191"/>
        <v>ADTO#000058159498</v>
      </c>
      <c r="B6484" s="41" t="s">
        <v>15942</v>
      </c>
      <c r="C6484" s="41"/>
      <c r="D6484" s="41" t="s">
        <v>15943</v>
      </c>
      <c r="E6484" s="54">
        <v>925</v>
      </c>
      <c r="F6484" s="42">
        <v>45901.564768518518</v>
      </c>
      <c r="G6484" s="40"/>
      <c r="H6484" s="40"/>
    </row>
    <row r="6485" spans="1:8" x14ac:dyDescent="0.25">
      <c r="A6485" s="46" t="str">
        <f t="shared" si="191"/>
        <v>ADTO#000058744378</v>
      </c>
      <c r="B6485" s="41" t="s">
        <v>15944</v>
      </c>
      <c r="C6485" s="41"/>
      <c r="D6485" s="41" t="s">
        <v>12087</v>
      </c>
      <c r="E6485" s="54">
        <v>925</v>
      </c>
      <c r="F6485" s="42">
        <v>45901.564768518518</v>
      </c>
      <c r="G6485" s="40"/>
      <c r="H6485" s="40"/>
    </row>
    <row r="6486" spans="1:8" x14ac:dyDescent="0.25">
      <c r="A6486" s="46" t="str">
        <f t="shared" si="191"/>
        <v>ADTO#000058744380</v>
      </c>
      <c r="B6486" s="41" t="s">
        <v>15945</v>
      </c>
      <c r="C6486" s="41"/>
      <c r="D6486" s="41" t="s">
        <v>12138</v>
      </c>
      <c r="E6486" s="54">
        <v>925</v>
      </c>
      <c r="F6486" s="42">
        <v>45901.564768518518</v>
      </c>
      <c r="G6486" s="40"/>
      <c r="H6486" s="40"/>
    </row>
    <row r="6487" spans="1:8" x14ac:dyDescent="0.25">
      <c r="A6487" s="46" t="str">
        <f t="shared" si="191"/>
        <v>ADTO#000058815796</v>
      </c>
      <c r="B6487" s="41" t="s">
        <v>15946</v>
      </c>
      <c r="C6487" s="41"/>
      <c r="D6487" s="41" t="s">
        <v>12872</v>
      </c>
      <c r="E6487" s="54">
        <v>555</v>
      </c>
      <c r="F6487" s="42">
        <v>45901.564768518518</v>
      </c>
      <c r="G6487" s="40"/>
      <c r="H6487" s="40"/>
    </row>
    <row r="6488" spans="1:8" x14ac:dyDescent="0.25">
      <c r="A6488" s="46" t="str">
        <f t="shared" si="191"/>
        <v>ADTO#000058815830</v>
      </c>
      <c r="B6488" s="41" t="s">
        <v>15947</v>
      </c>
      <c r="C6488" s="41"/>
      <c r="D6488" s="41" t="s">
        <v>15948</v>
      </c>
      <c r="E6488" s="54">
        <v>740</v>
      </c>
      <c r="F6488" s="42">
        <v>45901.564768518518</v>
      </c>
      <c r="G6488" s="40"/>
      <c r="H6488" s="40"/>
    </row>
    <row r="6489" spans="1:8" x14ac:dyDescent="0.25">
      <c r="A6489" s="46" t="str">
        <f t="shared" si="191"/>
        <v>ADTO#000058856446</v>
      </c>
      <c r="B6489" s="41" t="s">
        <v>15949</v>
      </c>
      <c r="C6489" s="41"/>
      <c r="D6489" s="41" t="s">
        <v>12874</v>
      </c>
      <c r="E6489" s="54">
        <v>555</v>
      </c>
      <c r="F6489" s="42">
        <v>45901.564768518518</v>
      </c>
      <c r="G6489" s="40"/>
      <c r="H6489" s="40"/>
    </row>
    <row r="6490" spans="1:8" x14ac:dyDescent="0.25">
      <c r="A6490" s="46" t="str">
        <f t="shared" si="191"/>
        <v>ADTO#000058901559</v>
      </c>
      <c r="B6490" s="41" t="s">
        <v>15950</v>
      </c>
      <c r="C6490" s="41"/>
      <c r="D6490" s="41" t="s">
        <v>15951</v>
      </c>
      <c r="E6490" s="54">
        <v>925</v>
      </c>
      <c r="F6490" s="42">
        <v>45901.564768518518</v>
      </c>
      <c r="G6490" s="40"/>
      <c r="H6490" s="40"/>
    </row>
    <row r="6491" spans="1:8" x14ac:dyDescent="0.25">
      <c r="A6491" s="46" t="str">
        <f t="shared" si="191"/>
        <v>ADTO#000059014730</v>
      </c>
      <c r="B6491" s="41" t="s">
        <v>15952</v>
      </c>
      <c r="C6491" s="41"/>
      <c r="D6491" s="41" t="s">
        <v>11943</v>
      </c>
      <c r="E6491" s="54">
        <v>740</v>
      </c>
      <c r="F6491" s="42">
        <v>45901.564768518518</v>
      </c>
      <c r="G6491" s="40"/>
      <c r="H6491" s="40"/>
    </row>
    <row r="6492" spans="1:8" x14ac:dyDescent="0.25">
      <c r="A6492" s="46" t="str">
        <f t="shared" si="191"/>
        <v>ADTO#000059014734</v>
      </c>
      <c r="B6492" s="41" t="s">
        <v>15953</v>
      </c>
      <c r="C6492" s="41"/>
      <c r="D6492" s="41" t="s">
        <v>15954</v>
      </c>
      <c r="E6492" s="54">
        <v>740</v>
      </c>
      <c r="F6492" s="42">
        <v>45901.564768518518</v>
      </c>
      <c r="G6492" s="40"/>
      <c r="H6492" s="40"/>
    </row>
    <row r="6493" spans="1:8" x14ac:dyDescent="0.25">
      <c r="A6493" s="46" t="str">
        <f t="shared" si="191"/>
        <v>ADTO#000059014742</v>
      </c>
      <c r="B6493" s="41" t="s">
        <v>15955</v>
      </c>
      <c r="C6493" s="41"/>
      <c r="D6493" s="41" t="s">
        <v>11955</v>
      </c>
      <c r="E6493" s="54">
        <v>740</v>
      </c>
      <c r="F6493" s="42">
        <v>45901.564768518518</v>
      </c>
      <c r="G6493" s="40"/>
      <c r="H6493" s="40"/>
    </row>
    <row r="6494" spans="1:8" x14ac:dyDescent="0.25">
      <c r="A6494" s="46" t="str">
        <f t="shared" si="191"/>
        <v>ADTO#000059014820</v>
      </c>
      <c r="B6494" s="41" t="s">
        <v>15956</v>
      </c>
      <c r="C6494" s="41"/>
      <c r="D6494" s="41" t="s">
        <v>15957</v>
      </c>
      <c r="E6494" s="54">
        <v>740</v>
      </c>
      <c r="F6494" s="42">
        <v>45901.564768518518</v>
      </c>
      <c r="G6494" s="40"/>
      <c r="H6494" s="40"/>
    </row>
    <row r="6495" spans="1:8" x14ac:dyDescent="0.25">
      <c r="A6495" s="46" t="str">
        <f t="shared" si="191"/>
        <v>ADTO#000059444935</v>
      </c>
      <c r="B6495" s="41" t="s">
        <v>15958</v>
      </c>
      <c r="C6495" s="41"/>
      <c r="D6495" s="41" t="s">
        <v>12267</v>
      </c>
      <c r="E6495" s="54">
        <v>740</v>
      </c>
      <c r="F6495" s="42">
        <v>45901.564768518518</v>
      </c>
      <c r="G6495" s="40"/>
      <c r="H6495" s="40"/>
    </row>
    <row r="6496" spans="1:8" x14ac:dyDescent="0.25">
      <c r="A6496" s="46" t="str">
        <f t="shared" si="191"/>
        <v>ADTO#000059600947</v>
      </c>
      <c r="B6496" s="41" t="s">
        <v>15959</v>
      </c>
      <c r="C6496" s="41"/>
      <c r="D6496" s="41" t="s">
        <v>15960</v>
      </c>
      <c r="E6496" s="54">
        <v>925</v>
      </c>
      <c r="F6496" s="42">
        <v>45901.564768518518</v>
      </c>
      <c r="G6496" s="40"/>
      <c r="H6496" s="40"/>
    </row>
    <row r="6497" spans="1:8" x14ac:dyDescent="0.25">
      <c r="A6497" s="46" t="str">
        <f t="shared" si="191"/>
        <v>ADTO#000059826481</v>
      </c>
      <c r="B6497" s="41" t="s">
        <v>15961</v>
      </c>
      <c r="C6497" s="41"/>
      <c r="D6497" s="41" t="s">
        <v>15962</v>
      </c>
      <c r="E6497" s="54">
        <v>740</v>
      </c>
      <c r="F6497" s="42">
        <v>45901.564768518518</v>
      </c>
      <c r="G6497" s="40"/>
      <c r="H6497" s="40"/>
    </row>
    <row r="6498" spans="1:8" x14ac:dyDescent="0.25">
      <c r="A6498" s="46" t="str">
        <f t="shared" si="191"/>
        <v>0001734972381189001354</v>
      </c>
      <c r="B6498" s="41" t="s">
        <v>15963</v>
      </c>
      <c r="C6498" s="41" t="s">
        <v>1328</v>
      </c>
      <c r="D6498" s="41" t="s">
        <v>4872</v>
      </c>
      <c r="E6498" s="54">
        <v>122256.13</v>
      </c>
      <c r="F6498" s="42">
        <v>45901.586608796293</v>
      </c>
      <c r="G6498" s="40"/>
      <c r="H6498" s="40"/>
    </row>
    <row r="6499" spans="1:8" x14ac:dyDescent="0.25">
      <c r="A6499" s="46" t="str">
        <f t="shared" si="191"/>
        <v>001937510916727000177</v>
      </c>
      <c r="B6499" s="41" t="s">
        <v>15964</v>
      </c>
      <c r="C6499" s="41" t="s">
        <v>498</v>
      </c>
      <c r="D6499" s="41" t="s">
        <v>4668</v>
      </c>
      <c r="E6499" s="54">
        <v>7120</v>
      </c>
      <c r="F6499" s="42">
        <v>45901.590451388889</v>
      </c>
      <c r="G6499" s="40"/>
      <c r="H6499" s="40"/>
    </row>
    <row r="6500" spans="1:8" x14ac:dyDescent="0.25">
      <c r="A6500" s="46" t="str">
        <f t="shared" si="191"/>
        <v>0001984601768873000101</v>
      </c>
      <c r="B6500" s="41" t="s">
        <v>15965</v>
      </c>
      <c r="C6500" s="41" t="s">
        <v>564</v>
      </c>
      <c r="D6500" s="41" t="s">
        <v>3490</v>
      </c>
      <c r="E6500" s="54">
        <v>38263.769999999997</v>
      </c>
      <c r="F6500" s="42">
        <v>45901.593460648146</v>
      </c>
      <c r="G6500" s="40"/>
      <c r="H6500" s="40"/>
    </row>
    <row r="6501" spans="1:8" x14ac:dyDescent="0.25">
      <c r="A6501" s="46" t="str">
        <f t="shared" ref="A6501:A6564" si="192">B6501&amp;C6501</f>
        <v>0001983801768873000101</v>
      </c>
      <c r="B6501" s="41" t="s">
        <v>15966</v>
      </c>
      <c r="C6501" s="41" t="s">
        <v>564</v>
      </c>
      <c r="D6501" s="41" t="s">
        <v>3490</v>
      </c>
      <c r="E6501" s="54">
        <v>2679.6</v>
      </c>
      <c r="F6501" s="42">
        <v>45901.596643518518</v>
      </c>
      <c r="G6501" s="40"/>
      <c r="H6501" s="40"/>
    </row>
    <row r="6502" spans="1:8" x14ac:dyDescent="0.25">
      <c r="A6502" s="46" t="str">
        <f t="shared" si="192"/>
        <v>0001984701768873000101</v>
      </c>
      <c r="B6502" s="41" t="s">
        <v>15967</v>
      </c>
      <c r="C6502" s="41" t="s">
        <v>564</v>
      </c>
      <c r="D6502" s="41" t="s">
        <v>3490</v>
      </c>
      <c r="E6502" s="54">
        <v>49017.64</v>
      </c>
      <c r="F6502" s="42">
        <v>45901.59920138889</v>
      </c>
      <c r="G6502" s="40"/>
      <c r="H6502" s="40"/>
    </row>
    <row r="6503" spans="1:8" x14ac:dyDescent="0.25">
      <c r="A6503" s="46" t="str">
        <f t="shared" si="192"/>
        <v>0001144308670505000175</v>
      </c>
      <c r="B6503" s="41" t="s">
        <v>15968</v>
      </c>
      <c r="C6503" s="41" t="s">
        <v>517</v>
      </c>
      <c r="D6503" s="41" t="s">
        <v>5212</v>
      </c>
      <c r="E6503" s="54">
        <v>362880</v>
      </c>
      <c r="F6503" s="42">
        <v>45901.602199074077</v>
      </c>
      <c r="G6503" s="40"/>
      <c r="H6503" s="40"/>
    </row>
    <row r="6504" spans="1:8" x14ac:dyDescent="0.25">
      <c r="A6504" s="46" t="str">
        <f t="shared" si="192"/>
        <v>1599584401554285000175</v>
      </c>
      <c r="B6504" s="41" t="s">
        <v>15969</v>
      </c>
      <c r="C6504" s="41" t="s">
        <v>2190</v>
      </c>
      <c r="D6504" s="41" t="s">
        <v>4368</v>
      </c>
      <c r="E6504" s="54">
        <v>1890</v>
      </c>
      <c r="F6504" s="42">
        <v>45901.602418981478</v>
      </c>
      <c r="G6504" s="40"/>
      <c r="H6504" s="40"/>
    </row>
    <row r="6505" spans="1:8" x14ac:dyDescent="0.25">
      <c r="A6505" s="46" t="str">
        <f t="shared" si="192"/>
        <v>0012096808736011001118</v>
      </c>
      <c r="B6505" s="41" t="s">
        <v>15970</v>
      </c>
      <c r="C6505" s="41" t="s">
        <v>370</v>
      </c>
      <c r="D6505" s="41" t="s">
        <v>6030</v>
      </c>
      <c r="E6505" s="54">
        <v>3146.53</v>
      </c>
      <c r="F6505" s="42">
        <v>45901.613657407404</v>
      </c>
      <c r="G6505" s="40"/>
      <c r="H6505" s="40"/>
    </row>
    <row r="6506" spans="1:8" x14ac:dyDescent="0.25">
      <c r="A6506" s="46" t="str">
        <f t="shared" si="192"/>
        <v>0003896608736011001118</v>
      </c>
      <c r="B6506" s="41" t="s">
        <v>15971</v>
      </c>
      <c r="C6506" s="41" t="s">
        <v>370</v>
      </c>
      <c r="D6506" s="41" t="s">
        <v>6030</v>
      </c>
      <c r="E6506" s="54">
        <v>2061.6999999999998</v>
      </c>
      <c r="F6506" s="42">
        <v>45901.62427083333</v>
      </c>
      <c r="G6506" s="40"/>
      <c r="H6506" s="40"/>
    </row>
    <row r="6507" spans="1:8" x14ac:dyDescent="0.25">
      <c r="A6507" s="46" t="str">
        <f t="shared" si="192"/>
        <v>0001122858652678000139</v>
      </c>
      <c r="B6507" s="41" t="s">
        <v>15972</v>
      </c>
      <c r="C6507" s="41" t="s">
        <v>140</v>
      </c>
      <c r="D6507" s="41" t="s">
        <v>4514</v>
      </c>
      <c r="E6507" s="54">
        <v>17116.41</v>
      </c>
      <c r="F6507" s="42">
        <v>45901.626122685186</v>
      </c>
      <c r="G6507" s="40"/>
      <c r="H6507" s="40"/>
    </row>
    <row r="6508" spans="1:8" x14ac:dyDescent="0.25">
      <c r="A6508" s="46" t="str">
        <f t="shared" si="192"/>
        <v>0000116905468891000129</v>
      </c>
      <c r="B6508" s="41" t="s">
        <v>15973</v>
      </c>
      <c r="C6508" s="41" t="s">
        <v>456</v>
      </c>
      <c r="D6508" s="41" t="s">
        <v>4617</v>
      </c>
      <c r="E6508" s="54">
        <v>22765.88</v>
      </c>
      <c r="F6508" s="42">
        <v>45901.631608796299</v>
      </c>
      <c r="G6508" s="40"/>
      <c r="H6508" s="40"/>
    </row>
    <row r="6509" spans="1:8" x14ac:dyDescent="0.25">
      <c r="A6509" s="46" t="str">
        <f t="shared" si="192"/>
        <v>0001519723211179000121</v>
      </c>
      <c r="B6509" s="41" t="s">
        <v>15974</v>
      </c>
      <c r="C6509" s="41" t="s">
        <v>375</v>
      </c>
      <c r="D6509" s="41" t="s">
        <v>10408</v>
      </c>
      <c r="E6509" s="54">
        <v>94482.75</v>
      </c>
      <c r="F6509" s="42">
        <v>45901.638229166667</v>
      </c>
      <c r="G6509" s="40"/>
      <c r="H6509" s="40"/>
    </row>
    <row r="6510" spans="1:8" x14ac:dyDescent="0.25">
      <c r="A6510" s="46" t="str">
        <f t="shared" si="192"/>
        <v>0003306468798065000168</v>
      </c>
      <c r="B6510" s="41" t="s">
        <v>15975</v>
      </c>
      <c r="C6510" s="41" t="s">
        <v>887</v>
      </c>
      <c r="D6510" s="41" t="s">
        <v>4690</v>
      </c>
      <c r="E6510" s="54">
        <v>19034.8</v>
      </c>
      <c r="F6510" s="42">
        <v>45901.638356481482</v>
      </c>
      <c r="G6510" s="40"/>
      <c r="H6510" s="40"/>
    </row>
    <row r="6511" spans="1:8" x14ac:dyDescent="0.25">
      <c r="A6511" s="46" t="str">
        <f t="shared" si="192"/>
        <v>2025018442789396000148</v>
      </c>
      <c r="B6511" s="41" t="s">
        <v>15976</v>
      </c>
      <c r="C6511" s="41" t="s">
        <v>482</v>
      </c>
      <c r="D6511" s="41" t="s">
        <v>4861</v>
      </c>
      <c r="E6511" s="54">
        <v>549.16</v>
      </c>
      <c r="F6511" s="42">
        <v>45901.642280092594</v>
      </c>
      <c r="G6511" s="40"/>
      <c r="H6511" s="40"/>
    </row>
    <row r="6512" spans="1:8" x14ac:dyDescent="0.25">
      <c r="A6512" s="46" t="str">
        <f t="shared" si="192"/>
        <v>0001520023211179000121</v>
      </c>
      <c r="B6512" s="41" t="s">
        <v>15977</v>
      </c>
      <c r="C6512" s="41" t="s">
        <v>375</v>
      </c>
      <c r="D6512" s="41" t="s">
        <v>10408</v>
      </c>
      <c r="E6512" s="54">
        <v>91606.65</v>
      </c>
      <c r="F6512" s="42">
        <v>45901.647233796299</v>
      </c>
      <c r="G6512" s="40"/>
      <c r="H6512" s="40"/>
    </row>
    <row r="6513" spans="1:8" x14ac:dyDescent="0.25">
      <c r="A6513" s="46" t="str">
        <f t="shared" si="192"/>
        <v>0065212864601925000170</v>
      </c>
      <c r="B6513" s="41" t="s">
        <v>15978</v>
      </c>
      <c r="C6513" s="41" t="s">
        <v>1492</v>
      </c>
      <c r="D6513" s="41" t="s">
        <v>10411</v>
      </c>
      <c r="E6513" s="54">
        <v>8604.2800000000007</v>
      </c>
      <c r="F6513" s="42">
        <v>45901.654189814813</v>
      </c>
      <c r="G6513" s="40"/>
      <c r="H6513" s="40"/>
    </row>
    <row r="6514" spans="1:8" x14ac:dyDescent="0.25">
      <c r="A6514" s="46" t="str">
        <f t="shared" si="192"/>
        <v>0012474002730611000110</v>
      </c>
      <c r="B6514" s="41" t="s">
        <v>15979</v>
      </c>
      <c r="C6514" s="41" t="s">
        <v>779</v>
      </c>
      <c r="D6514" s="41" t="s">
        <v>4787</v>
      </c>
      <c r="E6514" s="54">
        <v>221323.68</v>
      </c>
      <c r="F6514" s="42">
        <v>45901.655810185184</v>
      </c>
      <c r="G6514" s="40"/>
      <c r="H6514" s="40"/>
    </row>
    <row r="6515" spans="1:8" x14ac:dyDescent="0.25">
      <c r="A6515" s="46" t="str">
        <f t="shared" si="192"/>
        <v>0000053433806738000361</v>
      </c>
      <c r="B6515" s="41" t="s">
        <v>15980</v>
      </c>
      <c r="C6515" s="41" t="s">
        <v>2216</v>
      </c>
      <c r="D6515" s="41" t="s">
        <v>8400</v>
      </c>
      <c r="E6515" s="54">
        <v>101953.5</v>
      </c>
      <c r="F6515" s="42">
        <v>45901.657916666663</v>
      </c>
      <c r="G6515" s="40"/>
      <c r="H6515" s="40"/>
    </row>
    <row r="6516" spans="1:8" x14ac:dyDescent="0.25">
      <c r="A6516" s="46" t="str">
        <f t="shared" si="192"/>
        <v>0000053333806738000361</v>
      </c>
      <c r="B6516" s="41" t="s">
        <v>13088</v>
      </c>
      <c r="C6516" s="41" t="s">
        <v>2216</v>
      </c>
      <c r="D6516" s="41" t="s">
        <v>8400</v>
      </c>
      <c r="E6516" s="54">
        <v>95524</v>
      </c>
      <c r="F6516" s="42">
        <v>45901.659479166665</v>
      </c>
      <c r="G6516" s="40"/>
      <c r="H6516" s="40"/>
    </row>
    <row r="6517" spans="1:8" x14ac:dyDescent="0.25">
      <c r="A6517" s="46" t="str">
        <f t="shared" si="192"/>
        <v>0012474102730611000110</v>
      </c>
      <c r="B6517" s="41" t="s">
        <v>15981</v>
      </c>
      <c r="C6517" s="41" t="s">
        <v>779</v>
      </c>
      <c r="D6517" s="41" t="s">
        <v>4787</v>
      </c>
      <c r="E6517" s="54">
        <v>157177.32999999999</v>
      </c>
      <c r="F6517" s="42">
        <v>45901.659502314818</v>
      </c>
      <c r="G6517" s="40"/>
      <c r="H6517" s="40"/>
    </row>
    <row r="6518" spans="1:8" x14ac:dyDescent="0.25">
      <c r="A6518" s="46" t="str">
        <f t="shared" si="192"/>
        <v>0000053133806738000361</v>
      </c>
      <c r="B6518" s="41" t="s">
        <v>12236</v>
      </c>
      <c r="C6518" s="41" t="s">
        <v>2216</v>
      </c>
      <c r="D6518" s="41" t="s">
        <v>8400</v>
      </c>
      <c r="E6518" s="54">
        <v>0</v>
      </c>
      <c r="F6518" s="42">
        <v>45901.660798611112</v>
      </c>
      <c r="G6518" s="40"/>
      <c r="H6518" s="40"/>
    </row>
    <row r="6519" spans="1:8" x14ac:dyDescent="0.25">
      <c r="A6519" s="46" t="str">
        <f t="shared" si="192"/>
        <v>0000053633806738000361</v>
      </c>
      <c r="B6519" s="41" t="s">
        <v>15982</v>
      </c>
      <c r="C6519" s="41" t="s">
        <v>2216</v>
      </c>
      <c r="D6519" s="41" t="s">
        <v>8400</v>
      </c>
      <c r="E6519" s="54">
        <v>172678</v>
      </c>
      <c r="F6519" s="42">
        <v>45901.662418981483</v>
      </c>
      <c r="G6519" s="40"/>
      <c r="H6519" s="40"/>
    </row>
    <row r="6520" spans="1:8" x14ac:dyDescent="0.25">
      <c r="A6520" s="46" t="str">
        <f t="shared" si="192"/>
        <v>0000116340548150000159</v>
      </c>
      <c r="B6520" s="41" t="s">
        <v>15983</v>
      </c>
      <c r="C6520" s="41" t="s">
        <v>509</v>
      </c>
      <c r="D6520" s="41" t="s">
        <v>5051</v>
      </c>
      <c r="E6520" s="54">
        <v>40316.160000000003</v>
      </c>
      <c r="F6520" s="42">
        <v>45901.663460648146</v>
      </c>
      <c r="G6520" s="40"/>
      <c r="H6520" s="40"/>
    </row>
    <row r="6521" spans="1:8" x14ac:dyDescent="0.25">
      <c r="A6521" s="46" t="str">
        <f t="shared" si="192"/>
        <v>0000339607577599000684</v>
      </c>
      <c r="B6521" s="41" t="s">
        <v>15984</v>
      </c>
      <c r="C6521" s="41" t="s">
        <v>10429</v>
      </c>
      <c r="D6521" s="41" t="s">
        <v>10430</v>
      </c>
      <c r="E6521" s="54">
        <v>62101.760000000002</v>
      </c>
      <c r="F6521" s="42">
        <v>45901.666145833333</v>
      </c>
      <c r="G6521" s="40"/>
      <c r="H6521" s="40"/>
    </row>
    <row r="6522" spans="1:8" x14ac:dyDescent="0.25">
      <c r="A6522" s="46" t="str">
        <f t="shared" si="192"/>
        <v>0000409721213106000143</v>
      </c>
      <c r="B6522" s="41" t="s">
        <v>15985</v>
      </c>
      <c r="C6522" s="41" t="s">
        <v>431</v>
      </c>
      <c r="D6522" s="41" t="s">
        <v>5004</v>
      </c>
      <c r="E6522" s="54">
        <v>62769.96</v>
      </c>
      <c r="F6522" s="42">
        <v>45901.666724537034</v>
      </c>
      <c r="G6522" s="40"/>
      <c r="H6522" s="40"/>
    </row>
    <row r="6523" spans="1:8" x14ac:dyDescent="0.25">
      <c r="A6523" s="46" t="str">
        <f t="shared" si="192"/>
        <v>0002447135795954000201</v>
      </c>
      <c r="B6523" s="41" t="s">
        <v>15986</v>
      </c>
      <c r="C6523" s="41" t="s">
        <v>302</v>
      </c>
      <c r="D6523" s="41" t="s">
        <v>7434</v>
      </c>
      <c r="E6523" s="54">
        <v>8824.98</v>
      </c>
      <c r="F6523" s="42">
        <v>45901.667037037034</v>
      </c>
      <c r="G6523" s="40"/>
      <c r="H6523" s="40"/>
    </row>
    <row r="6524" spans="1:8" x14ac:dyDescent="0.25">
      <c r="A6524" s="46" t="str">
        <f t="shared" si="192"/>
        <v>00004097 - NC21213106000143</v>
      </c>
      <c r="B6524" s="41" t="s">
        <v>15987</v>
      </c>
      <c r="C6524" s="41" t="s">
        <v>431</v>
      </c>
      <c r="D6524" s="41" t="s">
        <v>5004</v>
      </c>
      <c r="E6524" s="54">
        <v>-779.87</v>
      </c>
      <c r="F6524" s="42">
        <v>45901.669791666667</v>
      </c>
      <c r="G6524" s="40"/>
      <c r="H6524" s="40"/>
    </row>
    <row r="6525" spans="1:8" x14ac:dyDescent="0.25">
      <c r="A6525" s="46" t="str">
        <f t="shared" si="192"/>
        <v>0000381200191027000109</v>
      </c>
      <c r="B6525" s="41" t="s">
        <v>15988</v>
      </c>
      <c r="C6525" s="41" t="s">
        <v>871</v>
      </c>
      <c r="D6525" s="41" t="s">
        <v>5569</v>
      </c>
      <c r="E6525" s="54">
        <v>13496</v>
      </c>
      <c r="F6525" s="42">
        <v>45901.672581018516</v>
      </c>
      <c r="G6525" s="40"/>
      <c r="H6525" s="40"/>
    </row>
    <row r="6526" spans="1:8" x14ac:dyDescent="0.25">
      <c r="A6526" s="46" t="str">
        <f t="shared" si="192"/>
        <v>0000068111663706000150</v>
      </c>
      <c r="B6526" s="41" t="s">
        <v>15989</v>
      </c>
      <c r="C6526" s="41" t="s">
        <v>797</v>
      </c>
      <c r="D6526" s="41" t="s">
        <v>8620</v>
      </c>
      <c r="E6526" s="54">
        <v>34342.199999999997</v>
      </c>
      <c r="F6526" s="42">
        <v>45901.673321759263</v>
      </c>
      <c r="G6526" s="40"/>
      <c r="H6526" s="40"/>
    </row>
    <row r="6527" spans="1:8" x14ac:dyDescent="0.25">
      <c r="A6527" s="46" t="str">
        <f t="shared" si="192"/>
        <v>0003901175092593001304</v>
      </c>
      <c r="B6527" s="41" t="s">
        <v>15990</v>
      </c>
      <c r="C6527" s="41" t="s">
        <v>490</v>
      </c>
      <c r="D6527" s="41" t="s">
        <v>8001</v>
      </c>
      <c r="E6527" s="54">
        <v>14347.67</v>
      </c>
      <c r="F6527" s="42">
        <v>45901.674756944441</v>
      </c>
      <c r="G6527" s="40"/>
      <c r="H6527" s="40"/>
    </row>
    <row r="6528" spans="1:8" x14ac:dyDescent="0.25">
      <c r="A6528" s="46" t="str">
        <f t="shared" si="192"/>
        <v>0000371119293120000152</v>
      </c>
      <c r="B6528" s="41" t="s">
        <v>14064</v>
      </c>
      <c r="C6528" s="41" t="s">
        <v>6625</v>
      </c>
      <c r="D6528" s="41" t="s">
        <v>6626</v>
      </c>
      <c r="E6528" s="54">
        <v>6056.48</v>
      </c>
      <c r="F6528" s="42">
        <v>45901.675636574073</v>
      </c>
      <c r="G6528" s="40"/>
      <c r="H6528" s="40"/>
    </row>
    <row r="6529" spans="1:8" x14ac:dyDescent="0.25">
      <c r="A6529" s="46" t="str">
        <f t="shared" si="192"/>
        <v>0003901075092593001304</v>
      </c>
      <c r="B6529" s="41" t="s">
        <v>15991</v>
      </c>
      <c r="C6529" s="41" t="s">
        <v>490</v>
      </c>
      <c r="D6529" s="41" t="s">
        <v>8001</v>
      </c>
      <c r="E6529" s="54">
        <v>63126.97</v>
      </c>
      <c r="F6529" s="42">
        <v>45901.677083333336</v>
      </c>
      <c r="G6529" s="40"/>
      <c r="H6529" s="40"/>
    </row>
    <row r="6530" spans="1:8" x14ac:dyDescent="0.25">
      <c r="A6530" s="46" t="str">
        <f t="shared" si="192"/>
        <v>0000450413941765000178</v>
      </c>
      <c r="B6530" s="41" t="s">
        <v>15992</v>
      </c>
      <c r="C6530" s="41" t="s">
        <v>11006</v>
      </c>
      <c r="D6530" s="41" t="s">
        <v>11007</v>
      </c>
      <c r="E6530" s="54">
        <v>3505.16</v>
      </c>
      <c r="F6530" s="42">
        <v>45901.678356481483</v>
      </c>
      <c r="G6530" s="40"/>
      <c r="H6530" s="40"/>
    </row>
    <row r="6531" spans="1:8" x14ac:dyDescent="0.25">
      <c r="A6531" s="46" t="str">
        <f t="shared" si="192"/>
        <v>0001320219899556000190</v>
      </c>
      <c r="B6531" s="41" t="s">
        <v>15993</v>
      </c>
      <c r="C6531" s="41" t="s">
        <v>865</v>
      </c>
      <c r="D6531" s="41" t="s">
        <v>9123</v>
      </c>
      <c r="E6531" s="54">
        <v>248950.12</v>
      </c>
      <c r="F6531" s="42">
        <v>45901.680543981478</v>
      </c>
      <c r="G6531" s="40"/>
      <c r="H6531" s="40"/>
    </row>
    <row r="6532" spans="1:8" x14ac:dyDescent="0.25">
      <c r="A6532" s="46" t="str">
        <f t="shared" si="192"/>
        <v>0000043318244091000176</v>
      </c>
      <c r="B6532" s="41" t="s">
        <v>15994</v>
      </c>
      <c r="C6532" s="41" t="s">
        <v>8589</v>
      </c>
      <c r="D6532" s="41" t="s">
        <v>8590</v>
      </c>
      <c r="E6532" s="54">
        <v>3200</v>
      </c>
      <c r="F6532" s="42">
        <v>45901.681585648148</v>
      </c>
      <c r="G6532" s="40"/>
      <c r="H6532" s="40"/>
    </row>
    <row r="6533" spans="1:8" x14ac:dyDescent="0.25">
      <c r="A6533" s="46" t="str">
        <f t="shared" si="192"/>
        <v>0049426533372251000156</v>
      </c>
      <c r="B6533" s="41" t="s">
        <v>15995</v>
      </c>
      <c r="C6533" s="41" t="s">
        <v>6254</v>
      </c>
      <c r="D6533" s="41" t="s">
        <v>6255</v>
      </c>
      <c r="E6533" s="54">
        <v>69825</v>
      </c>
      <c r="F6533" s="42">
        <v>45901.681666666664</v>
      </c>
      <c r="G6533" s="40"/>
      <c r="H6533" s="40"/>
    </row>
    <row r="6534" spans="1:8" x14ac:dyDescent="0.25">
      <c r="A6534" s="46" t="str">
        <f t="shared" si="192"/>
        <v>0001704992753268005262</v>
      </c>
      <c r="B6534" s="41" t="s">
        <v>11172</v>
      </c>
      <c r="C6534" s="41" t="s">
        <v>700</v>
      </c>
      <c r="D6534" s="41" t="s">
        <v>9317</v>
      </c>
      <c r="E6534" s="54">
        <v>6741.99</v>
      </c>
      <c r="F6534" s="42">
        <v>45901.683993055558</v>
      </c>
      <c r="G6534" s="40"/>
      <c r="H6534" s="40"/>
    </row>
    <row r="6535" spans="1:8" x14ac:dyDescent="0.25">
      <c r="A6535" s="46" t="str">
        <f t="shared" si="192"/>
        <v>0001316319899556000190</v>
      </c>
      <c r="B6535" s="41" t="s">
        <v>15996</v>
      </c>
      <c r="C6535" s="41" t="s">
        <v>865</v>
      </c>
      <c r="D6535" s="41" t="s">
        <v>9123</v>
      </c>
      <c r="E6535" s="54">
        <v>0</v>
      </c>
      <c r="F6535" s="42">
        <v>45901.687928240739</v>
      </c>
      <c r="G6535" s="40"/>
      <c r="H6535" s="40"/>
    </row>
    <row r="6536" spans="1:8" x14ac:dyDescent="0.25">
      <c r="A6536" s="46" t="str">
        <f t="shared" si="192"/>
        <v>0001339024556839000179</v>
      </c>
      <c r="B6536" s="41" t="s">
        <v>15997</v>
      </c>
      <c r="C6536" s="41" t="s">
        <v>3633</v>
      </c>
      <c r="D6536" s="41" t="s">
        <v>3634</v>
      </c>
      <c r="E6536" s="54">
        <v>3600</v>
      </c>
      <c r="F6536" s="42">
        <v>45901.688136574077</v>
      </c>
      <c r="G6536" s="40"/>
      <c r="H6536" s="40"/>
    </row>
    <row r="6537" spans="1:8" x14ac:dyDescent="0.25">
      <c r="A6537" s="46" t="str">
        <f t="shared" si="192"/>
        <v>0005623461366936000206</v>
      </c>
      <c r="B6537" s="41" t="s">
        <v>15998</v>
      </c>
      <c r="C6537" s="41" t="s">
        <v>679</v>
      </c>
      <c r="D6537" s="41" t="s">
        <v>5381</v>
      </c>
      <c r="E6537" s="54">
        <v>58519.09</v>
      </c>
      <c r="F6537" s="42">
        <v>45901.690509259257</v>
      </c>
      <c r="G6537" s="40"/>
      <c r="H6537" s="40"/>
    </row>
    <row r="6538" spans="1:8" x14ac:dyDescent="0.25">
      <c r="A6538" s="46" t="str">
        <f t="shared" si="192"/>
        <v>0018784601475599000263</v>
      </c>
      <c r="B6538" s="41" t="s">
        <v>15999</v>
      </c>
      <c r="C6538" s="41" t="s">
        <v>4846</v>
      </c>
      <c r="D6538" s="41" t="s">
        <v>4847</v>
      </c>
      <c r="E6538" s="54">
        <v>1691.87</v>
      </c>
      <c r="F6538" s="42">
        <v>45901.69127314815</v>
      </c>
      <c r="G6538" s="40"/>
      <c r="H6538" s="40"/>
    </row>
    <row r="6539" spans="1:8" x14ac:dyDescent="0.25">
      <c r="A6539" s="46" t="str">
        <f t="shared" si="192"/>
        <v>0000900606214736000149</v>
      </c>
      <c r="B6539" s="41" t="s">
        <v>16000</v>
      </c>
      <c r="C6539" s="41" t="s">
        <v>407</v>
      </c>
      <c r="D6539" s="41" t="s">
        <v>8178</v>
      </c>
      <c r="E6539" s="54">
        <v>174160</v>
      </c>
      <c r="F6539" s="42">
        <v>45901.692696759259</v>
      </c>
      <c r="G6539" s="40"/>
      <c r="H6539" s="40"/>
    </row>
    <row r="6540" spans="1:8" x14ac:dyDescent="0.25">
      <c r="A6540" s="46" t="str">
        <f t="shared" si="192"/>
        <v>0000483812669221000136</v>
      </c>
      <c r="B6540" s="41" t="s">
        <v>16001</v>
      </c>
      <c r="C6540" s="41" t="s">
        <v>386</v>
      </c>
      <c r="D6540" s="41" t="s">
        <v>6046</v>
      </c>
      <c r="E6540" s="54">
        <v>6432.93</v>
      </c>
      <c r="F6540" s="42">
        <v>45901.694537037038</v>
      </c>
      <c r="G6540" s="40"/>
      <c r="H6540" s="40"/>
    </row>
    <row r="6541" spans="1:8" x14ac:dyDescent="0.25">
      <c r="A6541" s="46" t="str">
        <f t="shared" si="192"/>
        <v>0001887409185744000100</v>
      </c>
      <c r="B6541" s="41" t="s">
        <v>16002</v>
      </c>
      <c r="C6541" s="41" t="s">
        <v>11335</v>
      </c>
      <c r="D6541" s="41" t="s">
        <v>11336</v>
      </c>
      <c r="E6541" s="54">
        <v>2386.64</v>
      </c>
      <c r="F6541" s="42">
        <v>45901.695474537039</v>
      </c>
      <c r="G6541" s="40"/>
      <c r="H6541" s="40"/>
    </row>
    <row r="6542" spans="1:8" x14ac:dyDescent="0.25">
      <c r="A6542" s="46" t="str">
        <f t="shared" si="192"/>
        <v>0000032240836583000100</v>
      </c>
      <c r="B6542" s="41" t="s">
        <v>16003</v>
      </c>
      <c r="C6542" s="41" t="s">
        <v>6418</v>
      </c>
      <c r="D6542" s="41" t="s">
        <v>6419</v>
      </c>
      <c r="E6542" s="54">
        <v>10200</v>
      </c>
      <c r="F6542" s="42">
        <v>45901.70208333333</v>
      </c>
      <c r="G6542" s="40"/>
      <c r="H6542" s="40"/>
    </row>
    <row r="6543" spans="1:8" x14ac:dyDescent="0.25">
      <c r="A6543" s="46" t="str">
        <f t="shared" si="192"/>
        <v>0001478802932706000117</v>
      </c>
      <c r="B6543" s="41" t="s">
        <v>16004</v>
      </c>
      <c r="C6543" s="41" t="s">
        <v>405</v>
      </c>
      <c r="D6543" s="41" t="s">
        <v>8355</v>
      </c>
      <c r="E6543" s="54">
        <v>60289.57</v>
      </c>
      <c r="F6543" s="42">
        <v>45901.703425925924</v>
      </c>
      <c r="G6543" s="40"/>
      <c r="H6543" s="40"/>
    </row>
    <row r="6544" spans="1:8" x14ac:dyDescent="0.25">
      <c r="A6544" s="46" t="str">
        <f t="shared" si="192"/>
        <v>0000251402408485000182</v>
      </c>
      <c r="B6544" s="41" t="s">
        <v>16005</v>
      </c>
      <c r="C6544" s="41" t="s">
        <v>350</v>
      </c>
      <c r="D6544" s="41" t="s">
        <v>10446</v>
      </c>
      <c r="E6544" s="54">
        <v>76829.38</v>
      </c>
      <c r="F6544" s="42">
        <v>45901.707708333335</v>
      </c>
      <c r="G6544" s="40"/>
      <c r="H6544" s="40"/>
    </row>
    <row r="6545" spans="1:8" x14ac:dyDescent="0.25">
      <c r="A6545" s="46" t="str">
        <f t="shared" si="192"/>
        <v>0001984101768873000101</v>
      </c>
      <c r="B6545" s="41" t="s">
        <v>16006</v>
      </c>
      <c r="C6545" s="41" t="s">
        <v>564</v>
      </c>
      <c r="D6545" s="41" t="s">
        <v>3490</v>
      </c>
      <c r="E6545" s="54">
        <v>105218.96</v>
      </c>
      <c r="F6545" s="42">
        <v>45901.709039351852</v>
      </c>
      <c r="G6545" s="40"/>
      <c r="H6545" s="40"/>
    </row>
    <row r="6546" spans="1:8" x14ac:dyDescent="0.25">
      <c r="A6546" s="46" t="str">
        <f t="shared" si="192"/>
        <v>0000025606266214000190</v>
      </c>
      <c r="B6546" s="41" t="s">
        <v>476</v>
      </c>
      <c r="C6546" s="41" t="s">
        <v>1204</v>
      </c>
      <c r="D6546" s="41" t="s">
        <v>8383</v>
      </c>
      <c r="E6546" s="54">
        <v>24125</v>
      </c>
      <c r="F6546" s="42">
        <v>45901.712627314817</v>
      </c>
      <c r="G6546" s="40"/>
      <c r="H6546" s="40"/>
    </row>
    <row r="6547" spans="1:8" x14ac:dyDescent="0.25">
      <c r="A6547" s="46" t="str">
        <f t="shared" si="192"/>
        <v>0000013744785653000107</v>
      </c>
      <c r="B6547" s="41" t="s">
        <v>305</v>
      </c>
      <c r="C6547" s="41" t="s">
        <v>1115</v>
      </c>
      <c r="D6547" s="41" t="s">
        <v>10348</v>
      </c>
      <c r="E6547" s="54">
        <v>43378.01</v>
      </c>
      <c r="F6547" s="42">
        <v>45901.714513888888</v>
      </c>
      <c r="G6547" s="40"/>
      <c r="H6547" s="40"/>
    </row>
    <row r="6548" spans="1:8" x14ac:dyDescent="0.25">
      <c r="A6548" s="46" t="str">
        <f t="shared" si="192"/>
        <v>00013163R19899556000190</v>
      </c>
      <c r="B6548" s="41" t="s">
        <v>16007</v>
      </c>
      <c r="C6548" s="41" t="s">
        <v>865</v>
      </c>
      <c r="D6548" s="41" t="s">
        <v>9123</v>
      </c>
      <c r="E6548" s="54">
        <v>7868.7</v>
      </c>
      <c r="F6548" s="42">
        <v>45901.716782407406</v>
      </c>
      <c r="G6548" s="40"/>
      <c r="H6548" s="40"/>
    </row>
    <row r="6549" spans="1:8" x14ac:dyDescent="0.25">
      <c r="A6549" s="46" t="str">
        <f t="shared" si="192"/>
        <v>0000121619540230000171</v>
      </c>
      <c r="B6549" s="41" t="s">
        <v>511</v>
      </c>
      <c r="C6549" s="41" t="s">
        <v>356</v>
      </c>
      <c r="D6549" s="41" t="s">
        <v>3298</v>
      </c>
      <c r="E6549" s="54">
        <v>27740</v>
      </c>
      <c r="F6549" s="42">
        <v>45901.719247685185</v>
      </c>
      <c r="G6549" s="40"/>
      <c r="H6549" s="40"/>
    </row>
    <row r="6550" spans="1:8" x14ac:dyDescent="0.25">
      <c r="A6550" s="46" t="str">
        <f t="shared" si="192"/>
        <v>0000749201731177000120</v>
      </c>
      <c r="B6550" s="41" t="s">
        <v>16008</v>
      </c>
      <c r="C6550" s="41" t="s">
        <v>1006</v>
      </c>
      <c r="D6550" s="41" t="s">
        <v>11244</v>
      </c>
      <c r="E6550" s="54">
        <v>55976.68</v>
      </c>
      <c r="F6550" s="42">
        <v>45901.721956018519</v>
      </c>
      <c r="G6550" s="40"/>
      <c r="H6550" s="40"/>
    </row>
    <row r="6551" spans="1:8" x14ac:dyDescent="0.25">
      <c r="A6551" s="46" t="str">
        <f t="shared" si="192"/>
        <v>2025001228390303000187</v>
      </c>
      <c r="B6551" s="41" t="s">
        <v>16009</v>
      </c>
      <c r="C6551" s="41" t="s">
        <v>193</v>
      </c>
      <c r="D6551" s="41" t="s">
        <v>6629</v>
      </c>
      <c r="E6551" s="54">
        <v>180300</v>
      </c>
      <c r="F6551" s="42">
        <v>45901.729375000003</v>
      </c>
      <c r="G6551" s="40"/>
      <c r="H6551" s="40"/>
    </row>
    <row r="6552" spans="1:8" x14ac:dyDescent="0.25">
      <c r="A6552" s="46" t="str">
        <f t="shared" si="192"/>
        <v>0002291400735293000155</v>
      </c>
      <c r="B6552" s="41" t="s">
        <v>16010</v>
      </c>
      <c r="C6552" s="41" t="s">
        <v>850</v>
      </c>
      <c r="D6552" s="41" t="s">
        <v>10643</v>
      </c>
      <c r="E6552" s="54">
        <v>4800</v>
      </c>
      <c r="F6552" s="42">
        <v>45901.733043981483</v>
      </c>
      <c r="G6552" s="40"/>
      <c r="H6552" s="40"/>
    </row>
    <row r="6553" spans="1:8" x14ac:dyDescent="0.25">
      <c r="A6553" s="46" t="str">
        <f t="shared" si="192"/>
        <v>0002291300735293000155</v>
      </c>
      <c r="B6553" s="41" t="s">
        <v>16011</v>
      </c>
      <c r="C6553" s="41" t="s">
        <v>850</v>
      </c>
      <c r="D6553" s="41" t="s">
        <v>10643</v>
      </c>
      <c r="E6553" s="54">
        <v>2304</v>
      </c>
      <c r="F6553" s="42">
        <v>45901.735868055555</v>
      </c>
      <c r="G6553" s="40"/>
      <c r="H6553" s="40"/>
    </row>
    <row r="6554" spans="1:8" x14ac:dyDescent="0.25">
      <c r="A6554" s="46" t="str">
        <f t="shared" si="192"/>
        <v>50438-225040024SELFBOOKING</v>
      </c>
      <c r="B6554" s="41" t="s">
        <v>16012</v>
      </c>
      <c r="C6554" s="41" t="s">
        <v>12603</v>
      </c>
      <c r="D6554" s="41" t="s">
        <v>12604</v>
      </c>
      <c r="E6554" s="54">
        <v>2520.77</v>
      </c>
      <c r="F6554" s="42">
        <v>45902.042013888888</v>
      </c>
      <c r="G6554" s="40"/>
      <c r="H6554" s="40"/>
    </row>
    <row r="6555" spans="1:8" x14ac:dyDescent="0.25">
      <c r="A6555" s="46" t="str">
        <f t="shared" si="192"/>
        <v>50438-225040044SELFBOOKING</v>
      </c>
      <c r="B6555" s="41" t="s">
        <v>16013</v>
      </c>
      <c r="C6555" s="41" t="s">
        <v>12603</v>
      </c>
      <c r="D6555" s="41" t="s">
        <v>12604</v>
      </c>
      <c r="E6555" s="54">
        <v>2793.85</v>
      </c>
      <c r="F6555" s="42">
        <v>45902.042199074072</v>
      </c>
      <c r="G6555" s="40"/>
      <c r="H6555" s="40"/>
    </row>
    <row r="6556" spans="1:8" x14ac:dyDescent="0.25">
      <c r="A6556" s="46" t="str">
        <f t="shared" si="192"/>
        <v>50438-225040056SELFBOOKING</v>
      </c>
      <c r="B6556" s="41" t="s">
        <v>16014</v>
      </c>
      <c r="C6556" s="41" t="s">
        <v>12603</v>
      </c>
      <c r="D6556" s="41" t="s">
        <v>12604</v>
      </c>
      <c r="E6556" s="54">
        <v>3324.52</v>
      </c>
      <c r="F6556" s="42">
        <v>45902.042337962965</v>
      </c>
      <c r="G6556" s="40"/>
      <c r="H6556" s="40"/>
    </row>
    <row r="6557" spans="1:8" x14ac:dyDescent="0.25">
      <c r="A6557" s="46" t="str">
        <f t="shared" si="192"/>
        <v>50435-225040120SELFBOOKING</v>
      </c>
      <c r="B6557" s="41" t="s">
        <v>16015</v>
      </c>
      <c r="C6557" s="41" t="s">
        <v>12603</v>
      </c>
      <c r="D6557" s="41" t="s">
        <v>12604</v>
      </c>
      <c r="E6557" s="54">
        <v>1149</v>
      </c>
      <c r="F6557" s="42">
        <v>45902.042615740742</v>
      </c>
      <c r="G6557" s="40"/>
      <c r="H6557" s="40"/>
    </row>
    <row r="6558" spans="1:8" x14ac:dyDescent="0.25">
      <c r="A6558" s="46" t="str">
        <f t="shared" si="192"/>
        <v>86-225040131SELFBOOKING</v>
      </c>
      <c r="B6558" s="41" t="s">
        <v>16016</v>
      </c>
      <c r="C6558" s="41" t="s">
        <v>12603</v>
      </c>
      <c r="D6558" s="41" t="s">
        <v>12604</v>
      </c>
      <c r="E6558" s="54">
        <v>720.71</v>
      </c>
      <c r="F6558" s="42">
        <v>45902.042743055557</v>
      </c>
      <c r="G6558" s="40"/>
      <c r="H6558" s="40"/>
    </row>
    <row r="6559" spans="1:8" x14ac:dyDescent="0.25">
      <c r="A6559" s="46" t="str">
        <f t="shared" si="192"/>
        <v>50435-225040141SELFBOOKING</v>
      </c>
      <c r="B6559" s="41" t="s">
        <v>16017</v>
      </c>
      <c r="C6559" s="41" t="s">
        <v>12603</v>
      </c>
      <c r="D6559" s="41" t="s">
        <v>12604</v>
      </c>
      <c r="E6559" s="54">
        <v>1001.7</v>
      </c>
      <c r="F6559" s="42">
        <v>45902.042870370373</v>
      </c>
      <c r="G6559" s="40"/>
      <c r="H6559" s="40"/>
    </row>
    <row r="6560" spans="1:8" x14ac:dyDescent="0.25">
      <c r="A6560" s="46" t="str">
        <f t="shared" si="192"/>
        <v>272-225040151SELFBOOKING</v>
      </c>
      <c r="B6560" s="41" t="s">
        <v>16018</v>
      </c>
      <c r="C6560" s="41" t="s">
        <v>12603</v>
      </c>
      <c r="D6560" s="41" t="s">
        <v>12604</v>
      </c>
      <c r="E6560" s="54">
        <v>3566.78</v>
      </c>
      <c r="F6560" s="42">
        <v>45902.043020833335</v>
      </c>
      <c r="G6560" s="40"/>
      <c r="H6560" s="40"/>
    </row>
    <row r="6561" spans="1:8" x14ac:dyDescent="0.25">
      <c r="A6561" s="46" t="str">
        <f t="shared" si="192"/>
        <v>50439-225040205SELFBOOKING</v>
      </c>
      <c r="B6561" s="41" t="s">
        <v>16019</v>
      </c>
      <c r="C6561" s="41" t="s">
        <v>12603</v>
      </c>
      <c r="D6561" s="41" t="s">
        <v>12604</v>
      </c>
      <c r="E6561" s="54">
        <v>325.38</v>
      </c>
      <c r="F6561" s="42">
        <v>45902.043136574073</v>
      </c>
      <c r="G6561" s="40"/>
      <c r="H6561" s="40"/>
    </row>
    <row r="6562" spans="1:8" x14ac:dyDescent="0.25">
      <c r="A6562" s="46" t="str">
        <f t="shared" si="192"/>
        <v>1568-225040213SELFBOOKING</v>
      </c>
      <c r="B6562" s="41" t="s">
        <v>16020</v>
      </c>
      <c r="C6562" s="41" t="s">
        <v>12603</v>
      </c>
      <c r="D6562" s="41" t="s">
        <v>12604</v>
      </c>
      <c r="E6562" s="54">
        <v>2729.56</v>
      </c>
      <c r="F6562" s="42">
        <v>45902.043252314812</v>
      </c>
      <c r="G6562" s="40"/>
      <c r="H6562" s="40"/>
    </row>
    <row r="6563" spans="1:8" x14ac:dyDescent="0.25">
      <c r="A6563" s="46" t="str">
        <f t="shared" si="192"/>
        <v>0000344208689542000125</v>
      </c>
      <c r="B6563" s="41" t="s">
        <v>16021</v>
      </c>
      <c r="C6563" s="41" t="s">
        <v>106</v>
      </c>
      <c r="D6563" s="41" t="s">
        <v>10100</v>
      </c>
      <c r="E6563" s="54">
        <v>21997.5</v>
      </c>
      <c r="F6563" s="42">
        <v>45902.353344907409</v>
      </c>
      <c r="G6563" s="40"/>
      <c r="H6563" s="40"/>
    </row>
    <row r="6564" spans="1:8" x14ac:dyDescent="0.25">
      <c r="A6564" s="46" t="str">
        <f t="shared" si="192"/>
        <v>0003641643456425000112</v>
      </c>
      <c r="B6564" s="41" t="s">
        <v>16022</v>
      </c>
      <c r="C6564" s="41" t="s">
        <v>3699</v>
      </c>
      <c r="D6564" s="41" t="s">
        <v>3700</v>
      </c>
      <c r="E6564" s="54">
        <v>5500</v>
      </c>
      <c r="F6564" s="42">
        <v>45902.356134259258</v>
      </c>
      <c r="G6564" s="40"/>
      <c r="H6564" s="40"/>
    </row>
    <row r="6565" spans="1:8" x14ac:dyDescent="0.25">
      <c r="A6565" s="46" t="str">
        <f t="shared" ref="A6565:A6628" si="193">B6565&amp;C6565</f>
        <v>0004684536503494000174</v>
      </c>
      <c r="B6565" s="41" t="s">
        <v>16023</v>
      </c>
      <c r="C6565" s="41" t="s">
        <v>465</v>
      </c>
      <c r="D6565" s="41" t="s">
        <v>10556</v>
      </c>
      <c r="E6565" s="54">
        <v>22707.919999999998</v>
      </c>
      <c r="F6565" s="42">
        <v>45902.370370370372</v>
      </c>
      <c r="G6565" s="40"/>
      <c r="H6565" s="40"/>
    </row>
    <row r="6566" spans="1:8" x14ac:dyDescent="0.25">
      <c r="A6566" s="46" t="str">
        <f t="shared" si="193"/>
        <v>0004684436503494000174</v>
      </c>
      <c r="B6566" s="41" t="s">
        <v>16024</v>
      </c>
      <c r="C6566" s="41" t="s">
        <v>465</v>
      </c>
      <c r="D6566" s="41" t="s">
        <v>10556</v>
      </c>
      <c r="E6566" s="54">
        <v>23522.639999999999</v>
      </c>
      <c r="F6566" s="42">
        <v>45902.372731481482</v>
      </c>
      <c r="G6566" s="40"/>
      <c r="H6566" s="40"/>
    </row>
    <row r="6567" spans="1:8" x14ac:dyDescent="0.25">
      <c r="A6567" s="46" t="str">
        <f t="shared" si="193"/>
        <v>0004684336503494000174</v>
      </c>
      <c r="B6567" s="41" t="s">
        <v>16025</v>
      </c>
      <c r="C6567" s="41" t="s">
        <v>465</v>
      </c>
      <c r="D6567" s="41" t="s">
        <v>10556</v>
      </c>
      <c r="E6567" s="54">
        <v>25436.79</v>
      </c>
      <c r="F6567" s="42">
        <v>45902.383356481485</v>
      </c>
      <c r="G6567" s="40"/>
      <c r="H6567" s="40"/>
    </row>
    <row r="6568" spans="1:8" x14ac:dyDescent="0.25">
      <c r="A6568" s="46" t="str">
        <f t="shared" si="193"/>
        <v>0002291500735293000155</v>
      </c>
      <c r="B6568" s="41" t="s">
        <v>16026</v>
      </c>
      <c r="C6568" s="41" t="s">
        <v>850</v>
      </c>
      <c r="D6568" s="41" t="s">
        <v>10643</v>
      </c>
      <c r="E6568" s="54">
        <v>360</v>
      </c>
      <c r="F6568" s="42">
        <v>45902.385231481479</v>
      </c>
      <c r="G6568" s="40"/>
      <c r="H6568" s="40"/>
    </row>
    <row r="6569" spans="1:8" x14ac:dyDescent="0.25">
      <c r="A6569" s="46" t="str">
        <f t="shared" si="193"/>
        <v>0004684236503494000174</v>
      </c>
      <c r="B6569" s="41" t="s">
        <v>16027</v>
      </c>
      <c r="C6569" s="41" t="s">
        <v>465</v>
      </c>
      <c r="D6569" s="41" t="s">
        <v>10556</v>
      </c>
      <c r="E6569" s="54">
        <v>132709.74</v>
      </c>
      <c r="F6569" s="42">
        <v>45902.385289351849</v>
      </c>
      <c r="G6569" s="40"/>
      <c r="H6569" s="40"/>
    </row>
    <row r="6570" spans="1:8" x14ac:dyDescent="0.25">
      <c r="A6570" s="46" t="str">
        <f t="shared" si="193"/>
        <v>0000002550041273000152</v>
      </c>
      <c r="B6570" s="41" t="s">
        <v>14048</v>
      </c>
      <c r="C6570" s="41" t="s">
        <v>16028</v>
      </c>
      <c r="D6570" s="41" t="s">
        <v>16029</v>
      </c>
      <c r="E6570" s="54">
        <v>900</v>
      </c>
      <c r="F6570" s="42">
        <v>45902.385335648149</v>
      </c>
      <c r="G6570" s="40"/>
      <c r="H6570" s="40"/>
    </row>
    <row r="6571" spans="1:8" x14ac:dyDescent="0.25">
      <c r="A6571" s="46" t="str">
        <f t="shared" si="193"/>
        <v>0000024406266214000190</v>
      </c>
      <c r="B6571" s="41" t="s">
        <v>14293</v>
      </c>
      <c r="C6571" s="41" t="s">
        <v>1204</v>
      </c>
      <c r="D6571" s="41" t="s">
        <v>8383</v>
      </c>
      <c r="E6571" s="54">
        <v>24125</v>
      </c>
      <c r="F6571" s="42">
        <v>45902.394456018519</v>
      </c>
      <c r="G6571" s="40"/>
      <c r="H6571" s="40"/>
    </row>
    <row r="6572" spans="1:8" x14ac:dyDescent="0.25">
      <c r="A6572" s="46" t="str">
        <f t="shared" si="193"/>
        <v>0000109724427002000120</v>
      </c>
      <c r="B6572" s="41" t="s">
        <v>2161</v>
      </c>
      <c r="C6572" s="41" t="s">
        <v>709</v>
      </c>
      <c r="D6572" s="41" t="s">
        <v>9038</v>
      </c>
      <c r="E6572" s="54">
        <v>12122.77</v>
      </c>
      <c r="F6572" s="42">
        <v>45902.399201388886</v>
      </c>
      <c r="G6572" s="40"/>
      <c r="H6572" s="40"/>
    </row>
    <row r="6573" spans="1:8" x14ac:dyDescent="0.25">
      <c r="A6573" s="46" t="str">
        <f t="shared" si="193"/>
        <v>IRRF PJ 08/2025IRRF</v>
      </c>
      <c r="B6573" s="41" t="s">
        <v>16030</v>
      </c>
      <c r="C6573" s="41" t="s">
        <v>10529</v>
      </c>
      <c r="D6573" s="41" t="s">
        <v>7556</v>
      </c>
      <c r="E6573" s="54">
        <v>201622.33</v>
      </c>
      <c r="F6573" s="42">
        <v>45902.400868055556</v>
      </c>
      <c r="G6573" s="40"/>
      <c r="H6573" s="40"/>
    </row>
    <row r="6574" spans="1:8" x14ac:dyDescent="0.25">
      <c r="A6574" s="46" t="str">
        <f t="shared" si="193"/>
        <v>0000074605666393000190</v>
      </c>
      <c r="B6574" s="41" t="s">
        <v>16031</v>
      </c>
      <c r="C6574" s="41" t="s">
        <v>846</v>
      </c>
      <c r="D6574" s="41" t="s">
        <v>9372</v>
      </c>
      <c r="E6574" s="54">
        <v>8596.4699999999993</v>
      </c>
      <c r="F6574" s="42">
        <v>45902.405312499999</v>
      </c>
      <c r="G6574" s="40"/>
      <c r="H6574" s="40"/>
    </row>
    <row r="6575" spans="1:8" x14ac:dyDescent="0.25">
      <c r="A6575" s="46" t="str">
        <f t="shared" si="193"/>
        <v>0282624272381189000110</v>
      </c>
      <c r="B6575" s="41" t="s">
        <v>16032</v>
      </c>
      <c r="C6575" s="41" t="s">
        <v>101</v>
      </c>
      <c r="D6575" s="41" t="s">
        <v>4872</v>
      </c>
      <c r="E6575" s="54">
        <v>52797.2</v>
      </c>
      <c r="F6575" s="42">
        <v>45902.40697916667</v>
      </c>
      <c r="G6575" s="40"/>
      <c r="H6575" s="40"/>
    </row>
    <row r="6576" spans="1:8" x14ac:dyDescent="0.25">
      <c r="A6576" s="46" t="str">
        <f t="shared" si="193"/>
        <v>00003567RR06077867000121</v>
      </c>
      <c r="B6576" s="41" t="s">
        <v>16033</v>
      </c>
      <c r="C6576" s="41" t="s">
        <v>436</v>
      </c>
      <c r="D6576" s="41" t="s">
        <v>9579</v>
      </c>
      <c r="E6576" s="54">
        <v>17576.55</v>
      </c>
      <c r="F6576" s="42">
        <v>45902.418553240743</v>
      </c>
      <c r="G6576" s="40"/>
      <c r="H6576" s="40"/>
    </row>
    <row r="6577" spans="1:8" x14ac:dyDescent="0.25">
      <c r="A6577" s="46" t="str">
        <f t="shared" si="193"/>
        <v>0000900406214736000149</v>
      </c>
      <c r="B6577" s="41" t="s">
        <v>16034</v>
      </c>
      <c r="C6577" s="41" t="s">
        <v>407</v>
      </c>
      <c r="D6577" s="41" t="s">
        <v>8178</v>
      </c>
      <c r="E6577" s="54">
        <v>257060.16</v>
      </c>
      <c r="F6577" s="42">
        <v>45902.426921296297</v>
      </c>
      <c r="G6577" s="40"/>
      <c r="H6577" s="40"/>
    </row>
    <row r="6578" spans="1:8" x14ac:dyDescent="0.25">
      <c r="A6578" s="46" t="str">
        <f t="shared" si="193"/>
        <v>ISS 08/2025ISS</v>
      </c>
      <c r="B6578" s="41" t="s">
        <v>16035</v>
      </c>
      <c r="C6578" s="41" t="s">
        <v>10508</v>
      </c>
      <c r="D6578" s="41" t="s">
        <v>8281</v>
      </c>
      <c r="E6578" s="54">
        <v>4512834.5999999996</v>
      </c>
      <c r="F6578" s="42">
        <v>45902.429629629631</v>
      </c>
      <c r="G6578" s="40"/>
      <c r="H6578" s="40"/>
    </row>
    <row r="6579" spans="1:8" x14ac:dyDescent="0.25">
      <c r="A6579" s="46" t="str">
        <f t="shared" si="193"/>
        <v>02804127R72381189000110</v>
      </c>
      <c r="B6579" s="41" t="s">
        <v>16036</v>
      </c>
      <c r="C6579" s="41" t="s">
        <v>101</v>
      </c>
      <c r="D6579" s="41" t="s">
        <v>4872</v>
      </c>
      <c r="E6579" s="54">
        <v>19181.560000000001</v>
      </c>
      <c r="F6579" s="42">
        <v>45902.430104166669</v>
      </c>
      <c r="G6579" s="40"/>
      <c r="H6579" s="40"/>
    </row>
    <row r="6580" spans="1:8" x14ac:dyDescent="0.25">
      <c r="A6580" s="46" t="str">
        <f t="shared" si="193"/>
        <v>0282624572381189000110</v>
      </c>
      <c r="B6580" s="41" t="s">
        <v>16037</v>
      </c>
      <c r="C6580" s="41" t="s">
        <v>101</v>
      </c>
      <c r="D6580" s="41" t="s">
        <v>4872</v>
      </c>
      <c r="E6580" s="54">
        <v>73916.08</v>
      </c>
      <c r="F6580" s="42">
        <v>45902.434270833335</v>
      </c>
      <c r="G6580" s="40"/>
      <c r="H6580" s="40"/>
    </row>
    <row r="6581" spans="1:8" x14ac:dyDescent="0.25">
      <c r="A6581" s="46" t="str">
        <f t="shared" si="193"/>
        <v>0000115010657482000100</v>
      </c>
      <c r="B6581" s="41" t="s">
        <v>11156</v>
      </c>
      <c r="C6581" s="41" t="s">
        <v>454</v>
      </c>
      <c r="D6581" s="41" t="s">
        <v>9353</v>
      </c>
      <c r="E6581" s="54">
        <v>569471.22</v>
      </c>
      <c r="F6581" s="42">
        <v>45902.435208333336</v>
      </c>
      <c r="G6581" s="40"/>
      <c r="H6581" s="40"/>
    </row>
    <row r="6582" spans="1:8" x14ac:dyDescent="0.25">
      <c r="A6582" s="46" t="str">
        <f t="shared" si="193"/>
        <v>0000511402854976000157</v>
      </c>
      <c r="B6582" s="41" t="s">
        <v>16038</v>
      </c>
      <c r="C6582" s="41" t="s">
        <v>756</v>
      </c>
      <c r="D6582" s="41" t="s">
        <v>7341</v>
      </c>
      <c r="E6582" s="54">
        <v>896</v>
      </c>
      <c r="F6582" s="42">
        <v>45902.435844907406</v>
      </c>
      <c r="G6582" s="40"/>
      <c r="H6582" s="40"/>
    </row>
    <row r="6583" spans="1:8" x14ac:dyDescent="0.25">
      <c r="A6583" s="46" t="str">
        <f t="shared" si="193"/>
        <v>0282624972381189000110</v>
      </c>
      <c r="B6583" s="41" t="s">
        <v>16039</v>
      </c>
      <c r="C6583" s="41" t="s">
        <v>101</v>
      </c>
      <c r="D6583" s="41" t="s">
        <v>4872</v>
      </c>
      <c r="E6583" s="54">
        <v>29036.12</v>
      </c>
      <c r="F6583" s="42">
        <v>45902.439328703702</v>
      </c>
      <c r="G6583" s="40"/>
      <c r="H6583" s="40"/>
    </row>
    <row r="6584" spans="1:8" x14ac:dyDescent="0.25">
      <c r="A6584" s="46" t="str">
        <f t="shared" si="193"/>
        <v>02804131R72381189000110</v>
      </c>
      <c r="B6584" s="41" t="s">
        <v>16040</v>
      </c>
      <c r="C6584" s="41" t="s">
        <v>101</v>
      </c>
      <c r="D6584" s="41" t="s">
        <v>4872</v>
      </c>
      <c r="E6584" s="54">
        <v>19181.560000000001</v>
      </c>
      <c r="F6584" s="42">
        <v>45902.441701388889</v>
      </c>
      <c r="G6584" s="40"/>
      <c r="H6584" s="40"/>
    </row>
    <row r="6585" spans="1:8" x14ac:dyDescent="0.25">
      <c r="A6585" s="46" t="str">
        <f t="shared" si="193"/>
        <v>0280413072381189000110</v>
      </c>
      <c r="B6585" s="41" t="s">
        <v>16041</v>
      </c>
      <c r="C6585" s="41" t="s">
        <v>101</v>
      </c>
      <c r="D6585" s="41" t="s">
        <v>4872</v>
      </c>
      <c r="E6585" s="54">
        <v>19181.560000000001</v>
      </c>
      <c r="F6585" s="42">
        <v>45902.446446759262</v>
      </c>
      <c r="G6585" s="40"/>
      <c r="H6585" s="40"/>
    </row>
    <row r="6586" spans="1:8" x14ac:dyDescent="0.25">
      <c r="A6586" s="46" t="str">
        <f t="shared" si="193"/>
        <v>0001983901768873000101</v>
      </c>
      <c r="B6586" s="41" t="s">
        <v>16042</v>
      </c>
      <c r="C6586" s="41" t="s">
        <v>564</v>
      </c>
      <c r="D6586" s="41" t="s">
        <v>3490</v>
      </c>
      <c r="E6586" s="54">
        <v>139517.84</v>
      </c>
      <c r="F6586" s="42">
        <v>45902.448912037034</v>
      </c>
      <c r="G6586" s="40"/>
      <c r="H6586" s="40"/>
    </row>
    <row r="6587" spans="1:8" x14ac:dyDescent="0.25">
      <c r="A6587" s="46" t="str">
        <f t="shared" si="193"/>
        <v>0282624372381189000110</v>
      </c>
      <c r="B6587" s="41" t="s">
        <v>16043</v>
      </c>
      <c r="C6587" s="41" t="s">
        <v>101</v>
      </c>
      <c r="D6587" s="41" t="s">
        <v>4872</v>
      </c>
      <c r="E6587" s="54">
        <v>52797.2</v>
      </c>
      <c r="F6587" s="42">
        <v>45902.449363425927</v>
      </c>
      <c r="G6587" s="40"/>
      <c r="H6587" s="40"/>
    </row>
    <row r="6588" spans="1:8" x14ac:dyDescent="0.25">
      <c r="A6588" s="46" t="str">
        <f t="shared" si="193"/>
        <v>0282625172381189000110</v>
      </c>
      <c r="B6588" s="41" t="s">
        <v>16044</v>
      </c>
      <c r="C6588" s="41" t="s">
        <v>101</v>
      </c>
      <c r="D6588" s="41" t="s">
        <v>4872</v>
      </c>
      <c r="E6588" s="54">
        <v>52797.2</v>
      </c>
      <c r="F6588" s="42">
        <v>45902.451793981483</v>
      </c>
      <c r="G6588" s="40"/>
      <c r="H6588" s="40"/>
    </row>
    <row r="6589" spans="1:8" x14ac:dyDescent="0.25">
      <c r="A6589" s="46" t="str">
        <f t="shared" si="193"/>
        <v>0000114808628438000120</v>
      </c>
      <c r="B6589" s="41" t="s">
        <v>16045</v>
      </c>
      <c r="C6589" s="41" t="s">
        <v>812</v>
      </c>
      <c r="D6589" s="41" t="s">
        <v>6219</v>
      </c>
      <c r="E6589" s="54">
        <v>31000</v>
      </c>
      <c r="F6589" s="42">
        <v>45902.459490740737</v>
      </c>
      <c r="G6589" s="40"/>
      <c r="H6589" s="40"/>
    </row>
    <row r="6590" spans="1:8" x14ac:dyDescent="0.25">
      <c r="A6590" s="46" t="str">
        <f t="shared" si="193"/>
        <v>0282625072381189000110</v>
      </c>
      <c r="B6590" s="41" t="s">
        <v>16046</v>
      </c>
      <c r="C6590" s="41" t="s">
        <v>101</v>
      </c>
      <c r="D6590" s="41" t="s">
        <v>4872</v>
      </c>
      <c r="E6590" s="54">
        <v>105594.4</v>
      </c>
      <c r="F6590" s="42">
        <v>45902.459664351853</v>
      </c>
      <c r="G6590" s="40"/>
      <c r="H6590" s="40"/>
    </row>
    <row r="6591" spans="1:8" x14ac:dyDescent="0.25">
      <c r="A6591" s="46" t="str">
        <f t="shared" si="193"/>
        <v>DESP#000060020961</v>
      </c>
      <c r="B6591" s="41" t="s">
        <v>16047</v>
      </c>
      <c r="C6591" s="41"/>
      <c r="D6591" s="41" t="s">
        <v>11548</v>
      </c>
      <c r="E6591" s="54">
        <v>1057.4000000000001</v>
      </c>
      <c r="F6591" s="42">
        <v>45902.46434027778</v>
      </c>
      <c r="G6591" s="40"/>
      <c r="H6591" s="40"/>
    </row>
    <row r="6592" spans="1:8" x14ac:dyDescent="0.25">
      <c r="A6592" s="46" t="str">
        <f t="shared" si="193"/>
        <v>DESP#000060021442</v>
      </c>
      <c r="B6592" s="41" t="s">
        <v>16048</v>
      </c>
      <c r="C6592" s="41"/>
      <c r="D6592" s="41" t="s">
        <v>13076</v>
      </c>
      <c r="E6592" s="54">
        <v>627.51</v>
      </c>
      <c r="F6592" s="42">
        <v>45902.46434027778</v>
      </c>
      <c r="G6592" s="40"/>
      <c r="H6592" s="40"/>
    </row>
    <row r="6593" spans="1:8" x14ac:dyDescent="0.25">
      <c r="A6593" s="46" t="str">
        <f t="shared" si="193"/>
        <v>DESP#000060053902</v>
      </c>
      <c r="B6593" s="41" t="s">
        <v>16049</v>
      </c>
      <c r="C6593" s="41"/>
      <c r="D6593" s="41" t="s">
        <v>13073</v>
      </c>
      <c r="E6593" s="54">
        <v>300</v>
      </c>
      <c r="F6593" s="42">
        <v>45902.46434027778</v>
      </c>
      <c r="G6593" s="40"/>
      <c r="H6593" s="40"/>
    </row>
    <row r="6594" spans="1:8" x14ac:dyDescent="0.25">
      <c r="A6594" s="46" t="str">
        <f t="shared" si="193"/>
        <v>DESP#000060065573</v>
      </c>
      <c r="B6594" s="41" t="s">
        <v>16050</v>
      </c>
      <c r="C6594" s="41"/>
      <c r="D6594" s="41" t="s">
        <v>12271</v>
      </c>
      <c r="E6594" s="54">
        <v>275</v>
      </c>
      <c r="F6594" s="42">
        <v>45902.46434027778</v>
      </c>
      <c r="G6594" s="40"/>
      <c r="H6594" s="40"/>
    </row>
    <row r="6595" spans="1:8" x14ac:dyDescent="0.25">
      <c r="A6595" s="46" t="str">
        <f t="shared" si="193"/>
        <v>ISS 08/2025ISS</v>
      </c>
      <c r="B6595" s="41" t="s">
        <v>16035</v>
      </c>
      <c r="C6595" s="41" t="s">
        <v>10508</v>
      </c>
      <c r="D6595" s="41" t="s">
        <v>8285</v>
      </c>
      <c r="E6595" s="54">
        <v>12598.73</v>
      </c>
      <c r="F6595" s="42">
        <v>45902.465428240743</v>
      </c>
      <c r="G6595" s="40"/>
      <c r="H6595" s="40"/>
    </row>
    <row r="6596" spans="1:8" x14ac:dyDescent="0.25">
      <c r="A6596" s="46" t="str">
        <f t="shared" si="193"/>
        <v>0008327457655334000110</v>
      </c>
      <c r="B6596" s="41" t="s">
        <v>16051</v>
      </c>
      <c r="C6596" s="41" t="s">
        <v>401</v>
      </c>
      <c r="D6596" s="41" t="s">
        <v>3238</v>
      </c>
      <c r="E6596" s="54">
        <v>264196.98</v>
      </c>
      <c r="F6596" s="42">
        <v>45902.468599537038</v>
      </c>
      <c r="G6596" s="40"/>
      <c r="H6596" s="40"/>
    </row>
    <row r="6597" spans="1:8" x14ac:dyDescent="0.25">
      <c r="A6597" s="46" t="str">
        <f t="shared" si="193"/>
        <v>0007306608399167000189</v>
      </c>
      <c r="B6597" s="41" t="s">
        <v>16052</v>
      </c>
      <c r="C6597" s="41" t="s">
        <v>50</v>
      </c>
      <c r="D6597" s="41" t="s">
        <v>6260</v>
      </c>
      <c r="E6597" s="54">
        <v>800</v>
      </c>
      <c r="F6597" s="42">
        <v>45902.468900462962</v>
      </c>
      <c r="G6597" s="40"/>
      <c r="H6597" s="40"/>
    </row>
    <row r="6598" spans="1:8" x14ac:dyDescent="0.25">
      <c r="A6598" s="46" t="str">
        <f t="shared" si="193"/>
        <v>0000024936581531000162</v>
      </c>
      <c r="B6598" s="41" t="s">
        <v>16053</v>
      </c>
      <c r="C6598" s="41" t="s">
        <v>1732</v>
      </c>
      <c r="D6598" s="41" t="s">
        <v>16054</v>
      </c>
      <c r="E6598" s="54">
        <v>1005.92</v>
      </c>
      <c r="F6598" s="42">
        <v>45902.469166666669</v>
      </c>
      <c r="G6598" s="40"/>
      <c r="H6598" s="40"/>
    </row>
    <row r="6599" spans="1:8" x14ac:dyDescent="0.25">
      <c r="A6599" s="46" t="str">
        <f t="shared" si="193"/>
        <v>0008327357655334000110</v>
      </c>
      <c r="B6599" s="41" t="s">
        <v>16055</v>
      </c>
      <c r="C6599" s="41" t="s">
        <v>401</v>
      </c>
      <c r="D6599" s="41" t="s">
        <v>3238</v>
      </c>
      <c r="E6599" s="54">
        <v>195671.52</v>
      </c>
      <c r="F6599" s="42">
        <v>45902.471018518518</v>
      </c>
      <c r="G6599" s="40"/>
      <c r="H6599" s="40"/>
    </row>
    <row r="6600" spans="1:8" x14ac:dyDescent="0.25">
      <c r="A6600" s="46" t="str">
        <f t="shared" si="193"/>
        <v>0028165967071001000360</v>
      </c>
      <c r="B6600" s="41" t="s">
        <v>16056</v>
      </c>
      <c r="C6600" s="41" t="s">
        <v>879</v>
      </c>
      <c r="D6600" s="41" t="s">
        <v>9815</v>
      </c>
      <c r="E6600" s="54">
        <v>13494.09</v>
      </c>
      <c r="F6600" s="42">
        <v>45902.472314814811</v>
      </c>
      <c r="G6600" s="40"/>
      <c r="H6600" s="40"/>
    </row>
    <row r="6601" spans="1:8" x14ac:dyDescent="0.25">
      <c r="A6601" s="46" t="str">
        <f t="shared" si="193"/>
        <v>0000486005437734000156</v>
      </c>
      <c r="B6601" s="41" t="s">
        <v>388</v>
      </c>
      <c r="C6601" s="41" t="s">
        <v>727</v>
      </c>
      <c r="D6601" s="41" t="s">
        <v>7862</v>
      </c>
      <c r="E6601" s="54">
        <v>251883.12</v>
      </c>
      <c r="F6601" s="42">
        <v>45902.472719907404</v>
      </c>
      <c r="G6601" s="40"/>
      <c r="H6601" s="40"/>
    </row>
    <row r="6602" spans="1:8" x14ac:dyDescent="0.25">
      <c r="A6602" s="46" t="str">
        <f t="shared" si="193"/>
        <v>0008327757655334000110</v>
      </c>
      <c r="B6602" s="41" t="s">
        <v>16057</v>
      </c>
      <c r="C6602" s="41" t="s">
        <v>401</v>
      </c>
      <c r="D6602" s="41" t="s">
        <v>3238</v>
      </c>
      <c r="E6602" s="54">
        <v>307943.64</v>
      </c>
      <c r="F6602" s="42">
        <v>45902.476423611108</v>
      </c>
      <c r="G6602" s="40"/>
      <c r="H6602" s="40"/>
    </row>
    <row r="6603" spans="1:8" x14ac:dyDescent="0.25">
      <c r="A6603" s="46" t="str">
        <f t="shared" si="193"/>
        <v>0000900806214736000149</v>
      </c>
      <c r="B6603" s="41" t="s">
        <v>16058</v>
      </c>
      <c r="C6603" s="41" t="s">
        <v>407</v>
      </c>
      <c r="D6603" s="41" t="s">
        <v>8178</v>
      </c>
      <c r="E6603" s="54">
        <v>29551.200000000001</v>
      </c>
      <c r="F6603" s="42">
        <v>45902.478194444448</v>
      </c>
      <c r="G6603" s="40"/>
      <c r="H6603" s="40"/>
    </row>
    <row r="6604" spans="1:8" x14ac:dyDescent="0.25">
      <c r="A6604" s="46" t="str">
        <f t="shared" si="193"/>
        <v>ISS 08/202582892282000143</v>
      </c>
      <c r="B6604" s="41" t="s">
        <v>16035</v>
      </c>
      <c r="C6604" s="41" t="s">
        <v>8282</v>
      </c>
      <c r="D6604" s="41" t="s">
        <v>8283</v>
      </c>
      <c r="E6604" s="54">
        <v>8279.7900000000009</v>
      </c>
      <c r="F6604" s="42">
        <v>45902.478900462964</v>
      </c>
      <c r="G6604" s="40"/>
      <c r="H6604" s="40"/>
    </row>
    <row r="6605" spans="1:8" x14ac:dyDescent="0.25">
      <c r="A6605" s="46" t="str">
        <f t="shared" si="193"/>
        <v>PCC 08/2025PCC</v>
      </c>
      <c r="B6605" s="41" t="s">
        <v>16059</v>
      </c>
      <c r="C6605" s="41" t="s">
        <v>10532</v>
      </c>
      <c r="D6605" s="41" t="s">
        <v>7556</v>
      </c>
      <c r="E6605" s="54">
        <v>1077062.97</v>
      </c>
      <c r="F6605" s="42">
        <v>45902.480405092596</v>
      </c>
      <c r="G6605" s="40"/>
      <c r="H6605" s="40"/>
    </row>
    <row r="6606" spans="1:8" x14ac:dyDescent="0.25">
      <c r="A6606" s="46" t="str">
        <f t="shared" si="193"/>
        <v>0000900906214736000149</v>
      </c>
      <c r="B6606" s="41" t="s">
        <v>16060</v>
      </c>
      <c r="C6606" s="41" t="s">
        <v>407</v>
      </c>
      <c r="D6606" s="41" t="s">
        <v>8178</v>
      </c>
      <c r="E6606" s="54">
        <v>41371.68</v>
      </c>
      <c r="F6606" s="42">
        <v>45902.481261574074</v>
      </c>
      <c r="G6606" s="40"/>
      <c r="H6606" s="40"/>
    </row>
    <row r="6607" spans="1:8" x14ac:dyDescent="0.25">
      <c r="A6607" s="46" t="str">
        <f t="shared" si="193"/>
        <v>0000485905437734000156</v>
      </c>
      <c r="B6607" s="41" t="s">
        <v>389</v>
      </c>
      <c r="C6607" s="41" t="s">
        <v>727</v>
      </c>
      <c r="D6607" s="41" t="s">
        <v>7862</v>
      </c>
      <c r="E6607" s="54">
        <v>251883.12</v>
      </c>
      <c r="F6607" s="42">
        <v>45902.485347222224</v>
      </c>
      <c r="G6607" s="40"/>
      <c r="H6607" s="40"/>
    </row>
    <row r="6608" spans="1:8" x14ac:dyDescent="0.25">
      <c r="A6608" s="46" t="str">
        <f t="shared" si="193"/>
        <v>ISS 08/2025ISS</v>
      </c>
      <c r="B6608" s="41" t="s">
        <v>16035</v>
      </c>
      <c r="C6608" s="41" t="s">
        <v>10508</v>
      </c>
      <c r="D6608" s="41" t="s">
        <v>8948</v>
      </c>
      <c r="E6608" s="54">
        <v>35282.93</v>
      </c>
      <c r="F6608" s="42">
        <v>45902.486377314817</v>
      </c>
      <c r="G6608" s="40"/>
      <c r="H6608" s="40"/>
    </row>
    <row r="6609" spans="1:8" x14ac:dyDescent="0.25">
      <c r="A6609" s="46" t="str">
        <f t="shared" si="193"/>
        <v>IRRF COOP 08/2025IRRF</v>
      </c>
      <c r="B6609" s="41" t="s">
        <v>16061</v>
      </c>
      <c r="C6609" s="41" t="s">
        <v>10529</v>
      </c>
      <c r="D6609" s="41" t="s">
        <v>7556</v>
      </c>
      <c r="E6609" s="54">
        <v>171.31</v>
      </c>
      <c r="F6609" s="42">
        <v>45902.494004629632</v>
      </c>
      <c r="G6609" s="40"/>
      <c r="H6609" s="40"/>
    </row>
    <row r="6610" spans="1:8" x14ac:dyDescent="0.25">
      <c r="A6610" s="46" t="str">
        <f t="shared" si="193"/>
        <v>0018783901475599000263</v>
      </c>
      <c r="B6610" s="41" t="s">
        <v>16062</v>
      </c>
      <c r="C6610" s="41" t="s">
        <v>4846</v>
      </c>
      <c r="D6610" s="41" t="s">
        <v>4847</v>
      </c>
      <c r="E6610" s="54">
        <v>1691.87</v>
      </c>
      <c r="F6610" s="42">
        <v>45902.497187499997</v>
      </c>
      <c r="G6610" s="40"/>
      <c r="H6610" s="40"/>
    </row>
    <row r="6611" spans="1:8" x14ac:dyDescent="0.25">
      <c r="A6611" s="46" t="str">
        <f t="shared" si="193"/>
        <v>0003091933292061000129</v>
      </c>
      <c r="B6611" s="41" t="s">
        <v>16063</v>
      </c>
      <c r="C6611" s="41" t="s">
        <v>14814</v>
      </c>
      <c r="D6611" s="41" t="s">
        <v>14815</v>
      </c>
      <c r="E6611" s="54">
        <v>0</v>
      </c>
      <c r="F6611" s="42">
        <v>45902.501631944448</v>
      </c>
      <c r="G6611" s="40"/>
      <c r="H6611" s="40"/>
    </row>
    <row r="6612" spans="1:8" x14ac:dyDescent="0.25">
      <c r="A6612" s="46" t="str">
        <f t="shared" si="193"/>
        <v>IRRF FOPAG 08/2025IRRF</v>
      </c>
      <c r="B6612" s="41" t="s">
        <v>16064</v>
      </c>
      <c r="C6612" s="41" t="s">
        <v>10529</v>
      </c>
      <c r="D6612" s="41" t="s">
        <v>7556</v>
      </c>
      <c r="E6612" s="54">
        <v>3884597.5</v>
      </c>
      <c r="F6612" s="42">
        <v>45902.503796296296</v>
      </c>
      <c r="G6612" s="40"/>
      <c r="H6612" s="40"/>
    </row>
    <row r="6613" spans="1:8" x14ac:dyDescent="0.25">
      <c r="A6613" s="46" t="str">
        <f t="shared" si="193"/>
        <v>INSS FOLHA 08/2025INSS</v>
      </c>
      <c r="B6613" s="41" t="s">
        <v>16065</v>
      </c>
      <c r="C6613" s="41" t="s">
        <v>10534</v>
      </c>
      <c r="D6613" s="41" t="s">
        <v>7556</v>
      </c>
      <c r="E6613" s="54">
        <v>6349550.2300000004</v>
      </c>
      <c r="F6613" s="42">
        <v>45902.508576388886</v>
      </c>
      <c r="G6613" s="40"/>
      <c r="H6613" s="40"/>
    </row>
    <row r="6614" spans="1:8" x14ac:dyDescent="0.25">
      <c r="A6614" s="46" t="str">
        <f t="shared" si="193"/>
        <v>0007484335470574000108</v>
      </c>
      <c r="B6614" s="41" t="s">
        <v>16066</v>
      </c>
      <c r="C6614" s="41" t="s">
        <v>8978</v>
      </c>
      <c r="D6614" s="41" t="s">
        <v>12455</v>
      </c>
      <c r="E6614" s="54">
        <v>298.48</v>
      </c>
      <c r="F6614" s="42">
        <v>45902.509074074071</v>
      </c>
      <c r="G6614" s="40"/>
      <c r="H6614" s="40"/>
    </row>
    <row r="6615" spans="1:8" x14ac:dyDescent="0.25">
      <c r="A6615" s="46" t="str">
        <f t="shared" si="193"/>
        <v>0005453433597659001602</v>
      </c>
      <c r="B6615" s="41" t="s">
        <v>16067</v>
      </c>
      <c r="C6615" s="41" t="s">
        <v>330</v>
      </c>
      <c r="D6615" s="41" t="s">
        <v>8651</v>
      </c>
      <c r="E6615" s="54">
        <v>221.97</v>
      </c>
      <c r="F6615" s="42">
        <v>45902.588310185187</v>
      </c>
      <c r="G6615" s="40"/>
      <c r="H6615" s="40"/>
    </row>
    <row r="6616" spans="1:8" x14ac:dyDescent="0.25">
      <c r="A6616" s="46" t="str">
        <f t="shared" si="193"/>
        <v>PIS 08/2025PIS</v>
      </c>
      <c r="B6616" s="41" t="s">
        <v>16068</v>
      </c>
      <c r="C6616" s="41" t="s">
        <v>10540</v>
      </c>
      <c r="D6616" s="41" t="s">
        <v>7556</v>
      </c>
      <c r="E6616" s="54">
        <v>696527.04</v>
      </c>
      <c r="F6616" s="42">
        <v>45902.59171296296</v>
      </c>
      <c r="G6616" s="40"/>
      <c r="H6616" s="40"/>
    </row>
    <row r="6617" spans="1:8" x14ac:dyDescent="0.25">
      <c r="A6617" s="46" t="str">
        <f t="shared" si="193"/>
        <v>0028166067071001000360</v>
      </c>
      <c r="B6617" s="41" t="s">
        <v>16069</v>
      </c>
      <c r="C6617" s="41" t="s">
        <v>879</v>
      </c>
      <c r="D6617" s="41" t="s">
        <v>9815</v>
      </c>
      <c r="E6617" s="54">
        <v>13589.01</v>
      </c>
      <c r="F6617" s="42">
        <v>45902.592766203707</v>
      </c>
      <c r="G6617" s="40"/>
      <c r="H6617" s="40"/>
    </row>
    <row r="6618" spans="1:8" x14ac:dyDescent="0.25">
      <c r="A6618" s="46" t="str">
        <f t="shared" si="193"/>
        <v>COFINS 08/2025COFINS</v>
      </c>
      <c r="B6618" s="41" t="s">
        <v>16070</v>
      </c>
      <c r="C6618" s="41" t="s">
        <v>10542</v>
      </c>
      <c r="D6618" s="41" t="s">
        <v>7556</v>
      </c>
      <c r="E6618" s="54">
        <v>3209833.99</v>
      </c>
      <c r="F6618" s="42">
        <v>45902.593564814815</v>
      </c>
      <c r="G6618" s="40"/>
      <c r="H6618" s="40"/>
    </row>
    <row r="6619" spans="1:8" x14ac:dyDescent="0.25">
      <c r="A6619" s="46" t="str">
        <f t="shared" si="193"/>
        <v>0000485505437734000156</v>
      </c>
      <c r="B6619" s="41" t="s">
        <v>2536</v>
      </c>
      <c r="C6619" s="41" t="s">
        <v>727</v>
      </c>
      <c r="D6619" s="41" t="s">
        <v>7862</v>
      </c>
      <c r="E6619" s="54">
        <v>251883.12</v>
      </c>
      <c r="F6619" s="42">
        <v>45902.593935185185</v>
      </c>
      <c r="G6619" s="40"/>
      <c r="H6619" s="40"/>
    </row>
    <row r="6620" spans="1:8" x14ac:dyDescent="0.25">
      <c r="A6620" s="46" t="str">
        <f t="shared" si="193"/>
        <v>228629070100005468</v>
      </c>
      <c r="B6620" s="41" t="s">
        <v>16071</v>
      </c>
      <c r="C6620" s="41" t="s">
        <v>144</v>
      </c>
      <c r="D6620" s="41" t="s">
        <v>3480</v>
      </c>
      <c r="E6620" s="54">
        <v>9127.85</v>
      </c>
      <c r="F6620" s="42">
        <v>45902.594895833332</v>
      </c>
      <c r="G6620" s="40"/>
      <c r="H6620" s="40"/>
    </row>
    <row r="6621" spans="1:8" x14ac:dyDescent="0.25">
      <c r="A6621" s="46" t="str">
        <f t="shared" si="193"/>
        <v>0000900706214736000149</v>
      </c>
      <c r="B6621" s="41" t="s">
        <v>16072</v>
      </c>
      <c r="C6621" s="41" t="s">
        <v>407</v>
      </c>
      <c r="D6621" s="41" t="s">
        <v>8178</v>
      </c>
      <c r="E6621" s="54">
        <v>342921.04</v>
      </c>
      <c r="F6621" s="42">
        <v>45902.595810185187</v>
      </c>
      <c r="G6621" s="40"/>
      <c r="H6621" s="40"/>
    </row>
    <row r="6622" spans="1:8" x14ac:dyDescent="0.25">
      <c r="A6622" s="46" t="str">
        <f t="shared" si="193"/>
        <v>0001382367393181000134</v>
      </c>
      <c r="B6622" s="41" t="s">
        <v>16073</v>
      </c>
      <c r="C6622" s="41" t="s">
        <v>493</v>
      </c>
      <c r="D6622" s="41" t="s">
        <v>6306</v>
      </c>
      <c r="E6622" s="54">
        <v>9296.35</v>
      </c>
      <c r="F6622" s="42">
        <v>45902.60533564815</v>
      </c>
      <c r="G6622" s="40"/>
      <c r="H6622" s="40"/>
    </row>
    <row r="6623" spans="1:8" x14ac:dyDescent="0.25">
      <c r="A6623" s="46" t="str">
        <f t="shared" si="193"/>
        <v>0000679003143181000101</v>
      </c>
      <c r="B6623" s="41" t="s">
        <v>16074</v>
      </c>
      <c r="C6623" s="41" t="s">
        <v>415</v>
      </c>
      <c r="D6623" s="41" t="s">
        <v>10819</v>
      </c>
      <c r="E6623" s="54">
        <v>166191.24</v>
      </c>
      <c r="F6623" s="42">
        <v>45902.613194444442</v>
      </c>
      <c r="G6623" s="40"/>
      <c r="H6623" s="40"/>
    </row>
    <row r="6624" spans="1:8" x14ac:dyDescent="0.25">
      <c r="A6624" s="46" t="str">
        <f t="shared" si="193"/>
        <v>00006790 - NC03143181000101</v>
      </c>
      <c r="B6624" s="41" t="s">
        <v>16075</v>
      </c>
      <c r="C6624" s="41" t="s">
        <v>415</v>
      </c>
      <c r="D6624" s="41" t="s">
        <v>10819</v>
      </c>
      <c r="E6624" s="54">
        <v>-3781.4</v>
      </c>
      <c r="F6624" s="42">
        <v>45902.617129629631</v>
      </c>
      <c r="G6624" s="40"/>
      <c r="H6624" s="40"/>
    </row>
    <row r="6625" spans="1:8" x14ac:dyDescent="0.25">
      <c r="A6625" s="46" t="str">
        <f t="shared" si="193"/>
        <v>0001726442288886000160</v>
      </c>
      <c r="B6625" s="41" t="s">
        <v>16076</v>
      </c>
      <c r="C6625" s="41" t="s">
        <v>45</v>
      </c>
      <c r="D6625" s="41" t="s">
        <v>4349</v>
      </c>
      <c r="E6625" s="54">
        <v>160614.17000000001</v>
      </c>
      <c r="F6625" s="42">
        <v>45902.62127314815</v>
      </c>
      <c r="G6625" s="40"/>
      <c r="H6625" s="40"/>
    </row>
    <row r="6626" spans="1:8" x14ac:dyDescent="0.25">
      <c r="A6626" s="46" t="str">
        <f t="shared" si="193"/>
        <v>0001269630127872000186</v>
      </c>
      <c r="B6626" s="41" t="s">
        <v>16077</v>
      </c>
      <c r="C6626" s="41" t="s">
        <v>47</v>
      </c>
      <c r="D6626" s="41" t="s">
        <v>4409</v>
      </c>
      <c r="E6626" s="54">
        <v>644185.64</v>
      </c>
      <c r="F6626" s="42">
        <v>45902.624293981484</v>
      </c>
      <c r="G6626" s="40"/>
      <c r="H6626" s="40"/>
    </row>
    <row r="6627" spans="1:8" x14ac:dyDescent="0.25">
      <c r="A6627" s="46" t="str">
        <f t="shared" si="193"/>
        <v>0001725942288886000160</v>
      </c>
      <c r="B6627" s="41" t="s">
        <v>16078</v>
      </c>
      <c r="C6627" s="41" t="s">
        <v>45</v>
      </c>
      <c r="D6627" s="41" t="s">
        <v>4349</v>
      </c>
      <c r="E6627" s="54">
        <v>659630.52</v>
      </c>
      <c r="F6627" s="42">
        <v>45902.626006944447</v>
      </c>
      <c r="G6627" s="40"/>
      <c r="H6627" s="40"/>
    </row>
    <row r="6628" spans="1:8" x14ac:dyDescent="0.25">
      <c r="A6628" s="46" t="str">
        <f t="shared" si="193"/>
        <v>0000294007104909000139</v>
      </c>
      <c r="B6628" s="41" t="s">
        <v>16079</v>
      </c>
      <c r="C6628" s="41" t="s">
        <v>858</v>
      </c>
      <c r="D6628" s="41" t="s">
        <v>5739</v>
      </c>
      <c r="E6628" s="54">
        <v>5548.01</v>
      </c>
      <c r="F6628" s="42">
        <v>45902.627337962964</v>
      </c>
      <c r="G6628" s="40"/>
      <c r="H6628" s="40"/>
    </row>
    <row r="6629" spans="1:8" x14ac:dyDescent="0.25">
      <c r="A6629" s="46" t="str">
        <f t="shared" ref="A6629:A6692" si="194">B6629&amp;C6629</f>
        <v>0012474302730611000110</v>
      </c>
      <c r="B6629" s="41" t="s">
        <v>16080</v>
      </c>
      <c r="C6629" s="41" t="s">
        <v>779</v>
      </c>
      <c r="D6629" s="41" t="s">
        <v>4787</v>
      </c>
      <c r="E6629" s="54">
        <v>171514.68</v>
      </c>
      <c r="F6629" s="42">
        <v>45902.628287037034</v>
      </c>
      <c r="G6629" s="40"/>
      <c r="H6629" s="40"/>
    </row>
    <row r="6630" spans="1:8" x14ac:dyDescent="0.25">
      <c r="A6630" s="46" t="str">
        <f t="shared" si="194"/>
        <v>2480093901719949000109</v>
      </c>
      <c r="B6630" s="41" t="s">
        <v>16081</v>
      </c>
      <c r="C6630" s="41" t="s">
        <v>3707</v>
      </c>
      <c r="D6630" s="41" t="s">
        <v>3708</v>
      </c>
      <c r="E6630" s="54">
        <v>264.95</v>
      </c>
      <c r="F6630" s="42">
        <v>45902.631331018521</v>
      </c>
      <c r="G6630" s="40"/>
      <c r="H6630" s="40"/>
    </row>
    <row r="6631" spans="1:8" x14ac:dyDescent="0.25">
      <c r="A6631" s="46" t="str">
        <f t="shared" si="194"/>
        <v>0012474202730611000110</v>
      </c>
      <c r="B6631" s="41" t="s">
        <v>16082</v>
      </c>
      <c r="C6631" s="41" t="s">
        <v>779</v>
      </c>
      <c r="D6631" s="41" t="s">
        <v>4787</v>
      </c>
      <c r="E6631" s="54">
        <v>152254.14000000001</v>
      </c>
      <c r="F6631" s="42">
        <v>45902.632569444446</v>
      </c>
      <c r="G6631" s="40"/>
      <c r="H6631" s="40"/>
    </row>
    <row r="6632" spans="1:8" x14ac:dyDescent="0.25">
      <c r="A6632" s="46" t="str">
        <f t="shared" si="194"/>
        <v>00083277 - NC57655334000110</v>
      </c>
      <c r="B6632" s="41" t="s">
        <v>16083</v>
      </c>
      <c r="C6632" s="41" t="s">
        <v>401</v>
      </c>
      <c r="D6632" s="41" t="s">
        <v>3238</v>
      </c>
      <c r="E6632" s="54">
        <v>-3794.8</v>
      </c>
      <c r="F6632" s="42">
        <v>45902.643553240741</v>
      </c>
      <c r="G6632" s="40"/>
      <c r="H6632" s="40"/>
    </row>
    <row r="6633" spans="1:8" x14ac:dyDescent="0.25">
      <c r="A6633" s="46" t="str">
        <f t="shared" si="194"/>
        <v>0000966782895327000133</v>
      </c>
      <c r="B6633" s="41" t="s">
        <v>16084</v>
      </c>
      <c r="C6633" s="41" t="s">
        <v>37</v>
      </c>
      <c r="D6633" s="41" t="s">
        <v>5817</v>
      </c>
      <c r="E6633" s="54">
        <v>54571.35</v>
      </c>
      <c r="F6633" s="42">
        <v>45902.645208333335</v>
      </c>
      <c r="G6633" s="40"/>
      <c r="H6633" s="40"/>
    </row>
    <row r="6634" spans="1:8" x14ac:dyDescent="0.25">
      <c r="A6634" s="46" t="str">
        <f t="shared" si="194"/>
        <v>00012696 - NC30127872000186</v>
      </c>
      <c r="B6634" s="41" t="s">
        <v>16085</v>
      </c>
      <c r="C6634" s="41" t="s">
        <v>47</v>
      </c>
      <c r="D6634" s="41" t="s">
        <v>4409</v>
      </c>
      <c r="E6634" s="54">
        <v>-9109.7800000000007</v>
      </c>
      <c r="F6634" s="42">
        <v>45902.649675925924</v>
      </c>
      <c r="G6634" s="40"/>
      <c r="H6634" s="40"/>
    </row>
    <row r="6635" spans="1:8" x14ac:dyDescent="0.25">
      <c r="A6635" s="46" t="str">
        <f t="shared" si="194"/>
        <v>0282624472381189000110</v>
      </c>
      <c r="B6635" s="41" t="s">
        <v>16086</v>
      </c>
      <c r="C6635" s="41" t="s">
        <v>101</v>
      </c>
      <c r="D6635" s="41" t="s">
        <v>4872</v>
      </c>
      <c r="E6635" s="54">
        <v>105594.4</v>
      </c>
      <c r="F6635" s="42">
        <v>45902.651770833334</v>
      </c>
      <c r="G6635" s="40"/>
      <c r="H6635" s="40"/>
    </row>
    <row r="6636" spans="1:8" x14ac:dyDescent="0.25">
      <c r="A6636" s="46" t="str">
        <f t="shared" si="194"/>
        <v>0000488805437734000156</v>
      </c>
      <c r="B6636" s="41" t="s">
        <v>16087</v>
      </c>
      <c r="C6636" s="41" t="s">
        <v>727</v>
      </c>
      <c r="D6636" s="41" t="s">
        <v>7862</v>
      </c>
      <c r="E6636" s="54">
        <v>381103.72</v>
      </c>
      <c r="F6636" s="42">
        <v>45902.655428240738</v>
      </c>
      <c r="G6636" s="40"/>
      <c r="H6636" s="40"/>
    </row>
    <row r="6637" spans="1:8" x14ac:dyDescent="0.25">
      <c r="A6637" s="46" t="str">
        <f t="shared" si="194"/>
        <v>0000900506214736000149</v>
      </c>
      <c r="B6637" s="41" t="s">
        <v>16088</v>
      </c>
      <c r="C6637" s="41" t="s">
        <v>407</v>
      </c>
      <c r="D6637" s="41" t="s">
        <v>8178</v>
      </c>
      <c r="E6637" s="54">
        <v>254447.76</v>
      </c>
      <c r="F6637" s="42">
        <v>45902.656134259261</v>
      </c>
      <c r="G6637" s="40"/>
      <c r="H6637" s="40"/>
    </row>
    <row r="6638" spans="1:8" x14ac:dyDescent="0.25">
      <c r="A6638" s="46" t="str">
        <f t="shared" si="194"/>
        <v>0000023504170711000165</v>
      </c>
      <c r="B6638" s="41" t="s">
        <v>1733</v>
      </c>
      <c r="C6638" s="41" t="s">
        <v>383</v>
      </c>
      <c r="D6638" s="41" t="s">
        <v>7804</v>
      </c>
      <c r="E6638" s="54">
        <v>74000</v>
      </c>
      <c r="F6638" s="42">
        <v>45902.657268518517</v>
      </c>
      <c r="G6638" s="40"/>
      <c r="H6638" s="40"/>
    </row>
    <row r="6639" spans="1:8" x14ac:dyDescent="0.25">
      <c r="A6639" s="46" t="str">
        <f t="shared" si="194"/>
        <v>0000023404170711000165</v>
      </c>
      <c r="B6639" s="41" t="s">
        <v>16089</v>
      </c>
      <c r="C6639" s="41" t="s">
        <v>383</v>
      </c>
      <c r="D6639" s="41" t="s">
        <v>7804</v>
      </c>
      <c r="E6639" s="54">
        <v>25730</v>
      </c>
      <c r="F6639" s="42">
        <v>45902.660474537035</v>
      </c>
      <c r="G6639" s="40"/>
      <c r="H6639" s="40"/>
    </row>
    <row r="6640" spans="1:8" x14ac:dyDescent="0.25">
      <c r="A6640" s="46" t="str">
        <f t="shared" si="194"/>
        <v>0002324205437734000156</v>
      </c>
      <c r="B6640" s="41" t="s">
        <v>16090</v>
      </c>
      <c r="C6640" s="41" t="s">
        <v>727</v>
      </c>
      <c r="D6640" s="41" t="s">
        <v>7862</v>
      </c>
      <c r="E6640" s="54">
        <v>210458.96</v>
      </c>
      <c r="F6640" s="42">
        <v>45902.661168981482</v>
      </c>
      <c r="G6640" s="40"/>
      <c r="H6640" s="40"/>
    </row>
    <row r="6641" spans="1:8" x14ac:dyDescent="0.25">
      <c r="A6641" s="46" t="str">
        <f t="shared" si="194"/>
        <v>0000900006214736000149</v>
      </c>
      <c r="B6641" s="41" t="s">
        <v>16091</v>
      </c>
      <c r="C6641" s="41" t="s">
        <v>407</v>
      </c>
      <c r="D6641" s="41" t="s">
        <v>8178</v>
      </c>
      <c r="E6641" s="54">
        <v>0</v>
      </c>
      <c r="F6641" s="42">
        <v>45902.661678240744</v>
      </c>
      <c r="G6641" s="40"/>
      <c r="H6641" s="40"/>
    </row>
    <row r="6642" spans="1:8" x14ac:dyDescent="0.25">
      <c r="A6642" s="46" t="str">
        <f t="shared" si="194"/>
        <v>0000945207792897000182</v>
      </c>
      <c r="B6642" s="41" t="s">
        <v>16092</v>
      </c>
      <c r="C6642" s="41" t="s">
        <v>205</v>
      </c>
      <c r="D6642" s="41" t="s">
        <v>5628</v>
      </c>
      <c r="E6642" s="54">
        <v>17504</v>
      </c>
      <c r="F6642" s="42">
        <v>45902.664398148147</v>
      </c>
      <c r="G6642" s="40"/>
      <c r="H6642" s="40"/>
    </row>
    <row r="6643" spans="1:8" x14ac:dyDescent="0.25">
      <c r="A6643" s="46" t="str">
        <f t="shared" si="194"/>
        <v>00009000 - NC06214736000149</v>
      </c>
      <c r="B6643" s="41" t="s">
        <v>16093</v>
      </c>
      <c r="C6643" s="41" t="s">
        <v>407</v>
      </c>
      <c r="D6643" s="41" t="s">
        <v>8178</v>
      </c>
      <c r="E6643" s="54">
        <v>-3012.94</v>
      </c>
      <c r="F6643" s="42">
        <v>45902.664884259262</v>
      </c>
      <c r="G6643" s="40"/>
      <c r="H6643" s="40"/>
    </row>
    <row r="6644" spans="1:8" x14ac:dyDescent="0.25">
      <c r="A6644" s="46" t="str">
        <f t="shared" si="194"/>
        <v>0000061008537948000192</v>
      </c>
      <c r="B6644" s="41" t="s">
        <v>16094</v>
      </c>
      <c r="C6644" s="41" t="s">
        <v>266</v>
      </c>
      <c r="D6644" s="41" t="s">
        <v>6214</v>
      </c>
      <c r="E6644" s="54">
        <v>60340</v>
      </c>
      <c r="F6644" s="42">
        <v>45902.667627314811</v>
      </c>
      <c r="G6644" s="40"/>
      <c r="H6644" s="40"/>
    </row>
    <row r="6645" spans="1:8" x14ac:dyDescent="0.25">
      <c r="A6645" s="46" t="str">
        <f t="shared" si="194"/>
        <v>0002714635791391000437</v>
      </c>
      <c r="B6645" s="41" t="s">
        <v>16095</v>
      </c>
      <c r="C6645" s="41" t="s">
        <v>1430</v>
      </c>
      <c r="D6645" s="41" t="s">
        <v>8411</v>
      </c>
      <c r="E6645" s="54">
        <v>907599.6</v>
      </c>
      <c r="F6645" s="42">
        <v>45902.668900462966</v>
      </c>
      <c r="G6645" s="40"/>
      <c r="H6645" s="40"/>
    </row>
    <row r="6646" spans="1:8" x14ac:dyDescent="0.25">
      <c r="A6646" s="46" t="str">
        <f t="shared" si="194"/>
        <v>0001054204626836000157</v>
      </c>
      <c r="B6646" s="41" t="s">
        <v>16096</v>
      </c>
      <c r="C6646" s="41" t="s">
        <v>7672</v>
      </c>
      <c r="D6646" s="41" t="s">
        <v>7673</v>
      </c>
      <c r="E6646" s="54">
        <v>142187.96</v>
      </c>
      <c r="F6646" s="42">
        <v>45902.670081018521</v>
      </c>
      <c r="G6646" s="40"/>
      <c r="H6646" s="40"/>
    </row>
    <row r="6647" spans="1:8" x14ac:dyDescent="0.25">
      <c r="A6647" s="46" t="str">
        <f t="shared" si="194"/>
        <v>0003882933597659001602</v>
      </c>
      <c r="B6647" s="41" t="s">
        <v>16097</v>
      </c>
      <c r="C6647" s="41" t="s">
        <v>330</v>
      </c>
      <c r="D6647" s="41" t="s">
        <v>8651</v>
      </c>
      <c r="E6647" s="54">
        <v>8366.86</v>
      </c>
      <c r="F6647" s="42">
        <v>45902.671678240738</v>
      </c>
      <c r="G6647" s="40"/>
      <c r="H6647" s="40"/>
    </row>
    <row r="6648" spans="1:8" x14ac:dyDescent="0.25">
      <c r="A6648" s="46" t="str">
        <f t="shared" si="194"/>
        <v>0000092614175942000115</v>
      </c>
      <c r="B6648" s="41" t="s">
        <v>16098</v>
      </c>
      <c r="C6648" s="41" t="s">
        <v>2446</v>
      </c>
      <c r="D6648" s="41" t="s">
        <v>7076</v>
      </c>
      <c r="E6648" s="54">
        <v>11000</v>
      </c>
      <c r="F6648" s="42">
        <v>45902.671956018516</v>
      </c>
      <c r="G6648" s="40"/>
      <c r="H6648" s="40"/>
    </row>
    <row r="6649" spans="1:8" x14ac:dyDescent="0.25">
      <c r="A6649" s="46" t="str">
        <f t="shared" si="194"/>
        <v>0001054304626836000157</v>
      </c>
      <c r="B6649" s="41" t="s">
        <v>16099</v>
      </c>
      <c r="C6649" s="41" t="s">
        <v>7672</v>
      </c>
      <c r="D6649" s="41" t="s">
        <v>7673</v>
      </c>
      <c r="E6649" s="54">
        <v>527467.56000000006</v>
      </c>
      <c r="F6649" s="42">
        <v>45902.672233796293</v>
      </c>
      <c r="G6649" s="40"/>
      <c r="H6649" s="40"/>
    </row>
    <row r="6650" spans="1:8" x14ac:dyDescent="0.25">
      <c r="A6650" s="46" t="str">
        <f t="shared" si="194"/>
        <v>0001590568753284000120</v>
      </c>
      <c r="B6650" s="41" t="s">
        <v>16100</v>
      </c>
      <c r="C6650" s="41" t="s">
        <v>691</v>
      </c>
      <c r="D6650" s="41" t="s">
        <v>8148</v>
      </c>
      <c r="E6650" s="54">
        <v>108460.14</v>
      </c>
      <c r="F6650" s="42">
        <v>45902.673958333333</v>
      </c>
      <c r="G6650" s="40"/>
      <c r="H6650" s="40"/>
    </row>
    <row r="6651" spans="1:8" x14ac:dyDescent="0.25">
      <c r="A6651" s="46" t="str">
        <f t="shared" si="194"/>
        <v>0005453533597659001602</v>
      </c>
      <c r="B6651" s="41" t="s">
        <v>16101</v>
      </c>
      <c r="C6651" s="41" t="s">
        <v>330</v>
      </c>
      <c r="D6651" s="41" t="s">
        <v>8651</v>
      </c>
      <c r="E6651" s="54">
        <v>298.62</v>
      </c>
      <c r="F6651" s="42">
        <v>45902.67460648148</v>
      </c>
      <c r="G6651" s="40"/>
      <c r="H6651" s="40"/>
    </row>
    <row r="6652" spans="1:8" x14ac:dyDescent="0.25">
      <c r="A6652" s="46" t="str">
        <f t="shared" si="194"/>
        <v>0000230915705840000127</v>
      </c>
      <c r="B6652" s="41" t="s">
        <v>16102</v>
      </c>
      <c r="C6652" s="41" t="s">
        <v>855</v>
      </c>
      <c r="D6652" s="41" t="s">
        <v>9409</v>
      </c>
      <c r="E6652" s="54">
        <v>6289.81</v>
      </c>
      <c r="F6652" s="42">
        <v>45902.675983796296</v>
      </c>
      <c r="G6652" s="40"/>
      <c r="H6652" s="40"/>
    </row>
    <row r="6653" spans="1:8" x14ac:dyDescent="0.25">
      <c r="A6653" s="46" t="str">
        <f t="shared" si="194"/>
        <v>0000230815705840000127</v>
      </c>
      <c r="B6653" s="41" t="s">
        <v>16103</v>
      </c>
      <c r="C6653" s="41" t="s">
        <v>855</v>
      </c>
      <c r="D6653" s="41" t="s">
        <v>9409</v>
      </c>
      <c r="E6653" s="54">
        <v>5861.03</v>
      </c>
      <c r="F6653" s="42">
        <v>45902.677835648145</v>
      </c>
      <c r="G6653" s="40"/>
      <c r="H6653" s="40"/>
    </row>
    <row r="6654" spans="1:8" x14ac:dyDescent="0.25">
      <c r="A6654" s="46" t="str">
        <f t="shared" si="194"/>
        <v>0000561721264253000142</v>
      </c>
      <c r="B6654" s="41" t="s">
        <v>16104</v>
      </c>
      <c r="C6654" s="41" t="s">
        <v>504</v>
      </c>
      <c r="D6654" s="41" t="s">
        <v>7823</v>
      </c>
      <c r="E6654" s="54">
        <v>14032.11</v>
      </c>
      <c r="F6654" s="42">
        <v>45902.678217592591</v>
      </c>
      <c r="G6654" s="40"/>
      <c r="H6654" s="40"/>
    </row>
    <row r="6655" spans="1:8" x14ac:dyDescent="0.25">
      <c r="A6655" s="46" t="str">
        <f t="shared" si="194"/>
        <v>0003883133597659001602</v>
      </c>
      <c r="B6655" s="41" t="s">
        <v>16105</v>
      </c>
      <c r="C6655" s="41" t="s">
        <v>330</v>
      </c>
      <c r="D6655" s="41" t="s">
        <v>8651</v>
      </c>
      <c r="E6655" s="54">
        <v>1280.73</v>
      </c>
      <c r="F6655" s="42">
        <v>45902.678703703707</v>
      </c>
      <c r="G6655" s="40"/>
      <c r="H6655" s="40"/>
    </row>
    <row r="6656" spans="1:8" x14ac:dyDescent="0.25">
      <c r="A6656" s="46" t="str">
        <f t="shared" si="194"/>
        <v>0002714935791391000437</v>
      </c>
      <c r="B6656" s="41" t="s">
        <v>16106</v>
      </c>
      <c r="C6656" s="41" t="s">
        <v>1430</v>
      </c>
      <c r="D6656" s="41" t="s">
        <v>8411</v>
      </c>
      <c r="E6656" s="54">
        <v>69771.72</v>
      </c>
      <c r="F6656" s="42">
        <v>45902.679606481484</v>
      </c>
      <c r="G6656" s="40"/>
      <c r="H6656" s="40"/>
    </row>
    <row r="6657" spans="1:8" x14ac:dyDescent="0.25">
      <c r="A6657" s="46" t="str">
        <f t="shared" si="194"/>
        <v>0002714835791391000437</v>
      </c>
      <c r="B6657" s="41" t="s">
        <v>16107</v>
      </c>
      <c r="C6657" s="41" t="s">
        <v>1430</v>
      </c>
      <c r="D6657" s="41" t="s">
        <v>8411</v>
      </c>
      <c r="E6657" s="54">
        <v>69771.72</v>
      </c>
      <c r="F6657" s="42">
        <v>45902.681319444448</v>
      </c>
      <c r="G6657" s="40"/>
      <c r="H6657" s="40"/>
    </row>
    <row r="6658" spans="1:8" x14ac:dyDescent="0.25">
      <c r="A6658" s="46" t="str">
        <f t="shared" si="194"/>
        <v>0002714735791391000437</v>
      </c>
      <c r="B6658" s="41" t="s">
        <v>16108</v>
      </c>
      <c r="C6658" s="41" t="s">
        <v>1430</v>
      </c>
      <c r="D6658" s="41" t="s">
        <v>8411</v>
      </c>
      <c r="E6658" s="54">
        <v>87356.46</v>
      </c>
      <c r="F6658" s="42">
        <v>45902.683067129627</v>
      </c>
      <c r="G6658" s="40"/>
      <c r="H6658" s="40"/>
    </row>
    <row r="6659" spans="1:8" x14ac:dyDescent="0.25">
      <c r="A6659" s="46" t="str">
        <f t="shared" si="194"/>
        <v>0005453233597659001602</v>
      </c>
      <c r="B6659" s="41" t="s">
        <v>16109</v>
      </c>
      <c r="C6659" s="41" t="s">
        <v>330</v>
      </c>
      <c r="D6659" s="41" t="s">
        <v>8651</v>
      </c>
      <c r="E6659" s="54">
        <v>1816.02</v>
      </c>
      <c r="F6659" s="42">
        <v>45902.683368055557</v>
      </c>
      <c r="G6659" s="40"/>
      <c r="H6659" s="40"/>
    </row>
    <row r="6660" spans="1:8" x14ac:dyDescent="0.25">
      <c r="A6660" s="46" t="str">
        <f t="shared" si="194"/>
        <v>0000040504365103000106</v>
      </c>
      <c r="B6660" s="41" t="s">
        <v>16110</v>
      </c>
      <c r="C6660" s="41" t="s">
        <v>463</v>
      </c>
      <c r="D6660" s="41" t="s">
        <v>9843</v>
      </c>
      <c r="E6660" s="54">
        <v>12336.26</v>
      </c>
      <c r="F6660" s="42">
        <v>45902.684687499997</v>
      </c>
      <c r="G6660" s="40"/>
      <c r="H6660" s="40"/>
    </row>
    <row r="6661" spans="1:8" x14ac:dyDescent="0.25">
      <c r="A6661" s="46" t="str">
        <f t="shared" si="194"/>
        <v>0000334004365103000106</v>
      </c>
      <c r="B6661" s="41" t="s">
        <v>16111</v>
      </c>
      <c r="C6661" s="41" t="s">
        <v>463</v>
      </c>
      <c r="D6661" s="41" t="s">
        <v>9843</v>
      </c>
      <c r="E6661" s="54">
        <v>9723.32</v>
      </c>
      <c r="F6661" s="42">
        <v>45902.686261574076</v>
      </c>
      <c r="G6661" s="40"/>
      <c r="H6661" s="40"/>
    </row>
    <row r="6662" spans="1:8" x14ac:dyDescent="0.25">
      <c r="A6662" s="46" t="str">
        <f t="shared" si="194"/>
        <v>0005453333597659001602</v>
      </c>
      <c r="B6662" s="41" t="s">
        <v>16112</v>
      </c>
      <c r="C6662" s="41" t="s">
        <v>330</v>
      </c>
      <c r="D6662" s="41" t="s">
        <v>8651</v>
      </c>
      <c r="E6662" s="54">
        <v>471.24</v>
      </c>
      <c r="F6662" s="42">
        <v>45902.686493055553</v>
      </c>
      <c r="G6662" s="40"/>
      <c r="H6662" s="40"/>
    </row>
    <row r="6663" spans="1:8" x14ac:dyDescent="0.25">
      <c r="A6663" s="46" t="str">
        <f t="shared" si="194"/>
        <v>0005448833597659001602</v>
      </c>
      <c r="B6663" s="41" t="s">
        <v>16113</v>
      </c>
      <c r="C6663" s="41" t="s">
        <v>330</v>
      </c>
      <c r="D6663" s="41" t="s">
        <v>8651</v>
      </c>
      <c r="E6663" s="54">
        <v>1060.03</v>
      </c>
      <c r="F6663" s="42">
        <v>45902.688819444447</v>
      </c>
      <c r="G6663" s="40"/>
      <c r="H6663" s="40"/>
    </row>
    <row r="6664" spans="1:8" x14ac:dyDescent="0.25">
      <c r="A6664" s="46" t="str">
        <f t="shared" si="194"/>
        <v>SIND RJ 08/202533953449000123</v>
      </c>
      <c r="B6664" s="41" t="s">
        <v>16114</v>
      </c>
      <c r="C6664" s="41" t="s">
        <v>9109</v>
      </c>
      <c r="D6664" s="41" t="s">
        <v>9110</v>
      </c>
      <c r="E6664" s="54">
        <v>675</v>
      </c>
      <c r="F6664" s="42">
        <v>45902.688900462963</v>
      </c>
      <c r="G6664" s="40"/>
      <c r="H6664" s="40"/>
    </row>
    <row r="6665" spans="1:8" x14ac:dyDescent="0.25">
      <c r="A6665" s="46" t="str">
        <f t="shared" si="194"/>
        <v>0005449233597659001602</v>
      </c>
      <c r="B6665" s="41" t="s">
        <v>16115</v>
      </c>
      <c r="C6665" s="41" t="s">
        <v>330</v>
      </c>
      <c r="D6665" s="41" t="s">
        <v>8651</v>
      </c>
      <c r="E6665" s="54">
        <v>337.28</v>
      </c>
      <c r="F6665" s="42">
        <v>45902.690949074073</v>
      </c>
      <c r="G6665" s="40"/>
      <c r="H6665" s="40"/>
    </row>
    <row r="6666" spans="1:8" x14ac:dyDescent="0.25">
      <c r="A6666" s="46" t="str">
        <f t="shared" si="194"/>
        <v>0005449033597659001602</v>
      </c>
      <c r="B6666" s="41" t="s">
        <v>16116</v>
      </c>
      <c r="C6666" s="41" t="s">
        <v>330</v>
      </c>
      <c r="D6666" s="41" t="s">
        <v>8651</v>
      </c>
      <c r="E6666" s="54">
        <v>192.73</v>
      </c>
      <c r="F6666" s="42">
        <v>45902.69253472222</v>
      </c>
      <c r="G6666" s="40"/>
      <c r="H6666" s="40"/>
    </row>
    <row r="6667" spans="1:8" x14ac:dyDescent="0.25">
      <c r="A6667" s="46" t="str">
        <f t="shared" si="194"/>
        <v>SIND SC 08/202582517897000190</v>
      </c>
      <c r="B6667" s="41" t="s">
        <v>16117</v>
      </c>
      <c r="C6667" s="41" t="s">
        <v>9111</v>
      </c>
      <c r="D6667" s="41" t="s">
        <v>9112</v>
      </c>
      <c r="E6667" s="54">
        <v>280</v>
      </c>
      <c r="F6667" s="42">
        <v>45902.693425925929</v>
      </c>
      <c r="G6667" s="40"/>
      <c r="H6667" s="40"/>
    </row>
    <row r="6668" spans="1:8" x14ac:dyDescent="0.25">
      <c r="A6668" s="46" t="str">
        <f t="shared" si="194"/>
        <v>0005449133597659001602</v>
      </c>
      <c r="B6668" s="41" t="s">
        <v>16118</v>
      </c>
      <c r="C6668" s="41" t="s">
        <v>330</v>
      </c>
      <c r="D6668" s="41" t="s">
        <v>8651</v>
      </c>
      <c r="E6668" s="54">
        <v>144.55000000000001</v>
      </c>
      <c r="F6668" s="42">
        <v>45902.694351851853</v>
      </c>
      <c r="G6668" s="40"/>
      <c r="H6668" s="40"/>
    </row>
    <row r="6669" spans="1:8" x14ac:dyDescent="0.25">
      <c r="A6669" s="46" t="str">
        <f t="shared" si="194"/>
        <v>0005448933597659001602</v>
      </c>
      <c r="B6669" s="41" t="s">
        <v>16119</v>
      </c>
      <c r="C6669" s="41" t="s">
        <v>330</v>
      </c>
      <c r="D6669" s="41" t="s">
        <v>8651</v>
      </c>
      <c r="E6669" s="54">
        <v>5773.02</v>
      </c>
      <c r="F6669" s="42">
        <v>45902.696435185186</v>
      </c>
      <c r="G6669" s="40"/>
      <c r="H6669" s="40"/>
    </row>
    <row r="6670" spans="1:8" x14ac:dyDescent="0.25">
      <c r="A6670" s="46" t="str">
        <f t="shared" si="194"/>
        <v>SIND URB DF 08/202500718346000120</v>
      </c>
      <c r="B6670" s="41" t="s">
        <v>16120</v>
      </c>
      <c r="C6670" s="41" t="s">
        <v>9105</v>
      </c>
      <c r="D6670" s="41" t="s">
        <v>9106</v>
      </c>
      <c r="E6670" s="54">
        <v>4849.58</v>
      </c>
      <c r="F6670" s="42">
        <v>45902.697199074071</v>
      </c>
      <c r="G6670" s="40"/>
      <c r="H6670" s="40"/>
    </row>
    <row r="6671" spans="1:8" x14ac:dyDescent="0.25">
      <c r="A6671" s="46" t="str">
        <f t="shared" si="194"/>
        <v>0003883033597659001602</v>
      </c>
      <c r="B6671" s="41" t="s">
        <v>16121</v>
      </c>
      <c r="C6671" s="41" t="s">
        <v>330</v>
      </c>
      <c r="D6671" s="41" t="s">
        <v>8651</v>
      </c>
      <c r="E6671" s="54">
        <v>2825.29</v>
      </c>
      <c r="F6671" s="42">
        <v>45902.699131944442</v>
      </c>
      <c r="G6671" s="40"/>
      <c r="H6671" s="40"/>
    </row>
    <row r="6672" spans="1:8" x14ac:dyDescent="0.25">
      <c r="A6672" s="46" t="str">
        <f t="shared" si="194"/>
        <v>0003883233597659001602</v>
      </c>
      <c r="B6672" s="41" t="s">
        <v>16122</v>
      </c>
      <c r="C6672" s="41" t="s">
        <v>330</v>
      </c>
      <c r="D6672" s="41" t="s">
        <v>8651</v>
      </c>
      <c r="E6672" s="54">
        <v>1708.57</v>
      </c>
      <c r="F6672" s="42">
        <v>45902.701874999999</v>
      </c>
      <c r="G6672" s="40"/>
      <c r="H6672" s="40"/>
    </row>
    <row r="6673" spans="1:8" x14ac:dyDescent="0.25">
      <c r="A6673" s="46" t="str">
        <f t="shared" si="194"/>
        <v>0057843931004013000162</v>
      </c>
      <c r="B6673" s="41" t="s">
        <v>16123</v>
      </c>
      <c r="C6673" s="41" t="s">
        <v>7061</v>
      </c>
      <c r="D6673" s="41" t="s">
        <v>7062</v>
      </c>
      <c r="E6673" s="54">
        <v>69.900000000000006</v>
      </c>
      <c r="F6673" s="42">
        <v>45902.709594907406</v>
      </c>
      <c r="G6673" s="40"/>
      <c r="H6673" s="40"/>
    </row>
    <row r="6674" spans="1:8" x14ac:dyDescent="0.25">
      <c r="A6674" s="46" t="str">
        <f t="shared" si="194"/>
        <v>0000123505688578000104</v>
      </c>
      <c r="B6674" s="41" t="s">
        <v>12286</v>
      </c>
      <c r="C6674" s="41" t="s">
        <v>7633</v>
      </c>
      <c r="D6674" s="41" t="s">
        <v>7634</v>
      </c>
      <c r="E6674" s="54">
        <v>1100</v>
      </c>
      <c r="F6674" s="42">
        <v>45902.714884259258</v>
      </c>
      <c r="G6674" s="40"/>
      <c r="H6674" s="40"/>
    </row>
    <row r="6675" spans="1:8" x14ac:dyDescent="0.25">
      <c r="A6675" s="46" t="str">
        <f t="shared" si="194"/>
        <v>50433-325040024SELFBOOKING</v>
      </c>
      <c r="B6675" s="41" t="s">
        <v>16124</v>
      </c>
      <c r="C6675" s="41" t="s">
        <v>12603</v>
      </c>
      <c r="D6675" s="41" t="s">
        <v>12604</v>
      </c>
      <c r="E6675" s="54">
        <v>3837.76</v>
      </c>
      <c r="F6675" s="42">
        <v>45903.042013888888</v>
      </c>
      <c r="G6675" s="40"/>
      <c r="H6675" s="40"/>
    </row>
    <row r="6676" spans="1:8" x14ac:dyDescent="0.25">
      <c r="A6676" s="46" t="str">
        <f t="shared" si="194"/>
        <v>01881-325040039SELFBOOKING</v>
      </c>
      <c r="B6676" s="41" t="s">
        <v>16125</v>
      </c>
      <c r="C6676" s="41" t="s">
        <v>12603</v>
      </c>
      <c r="D6676" s="41" t="s">
        <v>12604</v>
      </c>
      <c r="E6676" s="54">
        <v>3016.74</v>
      </c>
      <c r="F6676" s="42">
        <v>45903.042175925926</v>
      </c>
      <c r="G6676" s="40"/>
      <c r="H6676" s="40"/>
    </row>
    <row r="6677" spans="1:8" x14ac:dyDescent="0.25">
      <c r="A6677" s="46" t="str">
        <f t="shared" si="194"/>
        <v>1770-325040052SELFBOOKING</v>
      </c>
      <c r="B6677" s="41" t="s">
        <v>16126</v>
      </c>
      <c r="C6677" s="41" t="s">
        <v>12603</v>
      </c>
      <c r="D6677" s="41" t="s">
        <v>12604</v>
      </c>
      <c r="E6677" s="54">
        <v>3016.74</v>
      </c>
      <c r="F6677" s="42">
        <v>45903.042303240742</v>
      </c>
      <c r="G6677" s="40"/>
      <c r="H6677" s="40"/>
    </row>
    <row r="6678" spans="1:8" x14ac:dyDescent="0.25">
      <c r="A6678" s="46" t="str">
        <f t="shared" si="194"/>
        <v>1613-325040110SELFBOOKING</v>
      </c>
      <c r="B6678" s="41" t="s">
        <v>16127</v>
      </c>
      <c r="C6678" s="41" t="s">
        <v>12603</v>
      </c>
      <c r="D6678" s="41" t="s">
        <v>12604</v>
      </c>
      <c r="E6678" s="54">
        <v>3064.77</v>
      </c>
      <c r="F6678" s="42">
        <v>45903.042500000003</v>
      </c>
      <c r="G6678" s="40"/>
      <c r="H6678" s="40"/>
    </row>
    <row r="6679" spans="1:8" x14ac:dyDescent="0.25">
      <c r="A6679" s="46" t="str">
        <f t="shared" si="194"/>
        <v>1613-325040118SELFBOOKING</v>
      </c>
      <c r="B6679" s="41" t="s">
        <v>16128</v>
      </c>
      <c r="C6679" s="41" t="s">
        <v>12603</v>
      </c>
      <c r="D6679" s="41" t="s">
        <v>12604</v>
      </c>
      <c r="E6679" s="54">
        <v>3091.85</v>
      </c>
      <c r="F6679" s="42">
        <v>45903.042592592596</v>
      </c>
      <c r="G6679" s="40"/>
      <c r="H6679" s="40"/>
    </row>
    <row r="6680" spans="1:8" x14ac:dyDescent="0.25">
      <c r="A6680" s="46" t="str">
        <f t="shared" si="194"/>
        <v>1613-325040128SELFBOOKING</v>
      </c>
      <c r="B6680" s="41" t="s">
        <v>16129</v>
      </c>
      <c r="C6680" s="41" t="s">
        <v>12603</v>
      </c>
      <c r="D6680" s="41" t="s">
        <v>12604</v>
      </c>
      <c r="E6680" s="54">
        <v>586.95000000000005</v>
      </c>
      <c r="F6680" s="42">
        <v>45903.042719907404</v>
      </c>
      <c r="G6680" s="40"/>
      <c r="H6680" s="40"/>
    </row>
    <row r="6681" spans="1:8" x14ac:dyDescent="0.25">
      <c r="A6681" s="46" t="str">
        <f t="shared" si="194"/>
        <v>2251-325040138SELFBOOKING</v>
      </c>
      <c r="B6681" s="41" t="s">
        <v>16130</v>
      </c>
      <c r="C6681" s="41" t="s">
        <v>12603</v>
      </c>
      <c r="D6681" s="41" t="s">
        <v>12604</v>
      </c>
      <c r="E6681" s="54">
        <v>3084</v>
      </c>
      <c r="F6681" s="42">
        <v>45903.04283564815</v>
      </c>
      <c r="G6681" s="40"/>
      <c r="H6681" s="40"/>
    </row>
    <row r="6682" spans="1:8" x14ac:dyDescent="0.25">
      <c r="A6682" s="46" t="str">
        <f t="shared" si="194"/>
        <v>50438-325040149SELFBOOKING</v>
      </c>
      <c r="B6682" s="41" t="s">
        <v>16131</v>
      </c>
      <c r="C6682" s="41" t="s">
        <v>12603</v>
      </c>
      <c r="D6682" s="41" t="s">
        <v>12604</v>
      </c>
      <c r="E6682" s="54">
        <v>3083.85</v>
      </c>
      <c r="F6682" s="42">
        <v>45903.042939814812</v>
      </c>
      <c r="G6682" s="40"/>
      <c r="H6682" s="40"/>
    </row>
    <row r="6683" spans="1:8" x14ac:dyDescent="0.25">
      <c r="A6683" s="46" t="str">
        <f t="shared" si="194"/>
        <v>879-325040208SELFBOOKING</v>
      </c>
      <c r="B6683" s="41" t="s">
        <v>16132</v>
      </c>
      <c r="C6683" s="41" t="s">
        <v>12603</v>
      </c>
      <c r="D6683" s="41" t="s">
        <v>12604</v>
      </c>
      <c r="E6683" s="54">
        <v>1075.2</v>
      </c>
      <c r="F6683" s="42">
        <v>45903.043171296296</v>
      </c>
      <c r="G6683" s="40"/>
      <c r="H6683" s="40"/>
    </row>
    <row r="6684" spans="1:8" x14ac:dyDescent="0.25">
      <c r="A6684" s="46" t="str">
        <f t="shared" si="194"/>
        <v>1409-325040219SELFBOOKING</v>
      </c>
      <c r="B6684" s="41" t="s">
        <v>16133</v>
      </c>
      <c r="C6684" s="41" t="s">
        <v>12603</v>
      </c>
      <c r="D6684" s="41" t="s">
        <v>12604</v>
      </c>
      <c r="E6684" s="54">
        <v>1075.2</v>
      </c>
      <c r="F6684" s="42">
        <v>45903.043287037035</v>
      </c>
      <c r="G6684" s="40"/>
      <c r="H6684" s="40"/>
    </row>
    <row r="6685" spans="1:8" x14ac:dyDescent="0.25">
      <c r="A6685" s="46" t="str">
        <f t="shared" si="194"/>
        <v>879-325040227SELFBOOKING</v>
      </c>
      <c r="B6685" s="41" t="s">
        <v>16134</v>
      </c>
      <c r="C6685" s="41" t="s">
        <v>12603</v>
      </c>
      <c r="D6685" s="41" t="s">
        <v>12604</v>
      </c>
      <c r="E6685" s="54">
        <v>501.34</v>
      </c>
      <c r="F6685" s="42">
        <v>45903.043379629627</v>
      </c>
      <c r="G6685" s="40"/>
      <c r="H6685" s="40"/>
    </row>
    <row r="6686" spans="1:8" x14ac:dyDescent="0.25">
      <c r="A6686" s="46" t="str">
        <f t="shared" si="194"/>
        <v>1409-325040235SELFBOOKING</v>
      </c>
      <c r="B6686" s="41" t="s">
        <v>16135</v>
      </c>
      <c r="C6686" s="41" t="s">
        <v>12603</v>
      </c>
      <c r="D6686" s="41" t="s">
        <v>12604</v>
      </c>
      <c r="E6686" s="54">
        <v>538.37</v>
      </c>
      <c r="F6686" s="42">
        <v>45903.043483796297</v>
      </c>
      <c r="G6686" s="40"/>
      <c r="H6686" s="40"/>
    </row>
    <row r="6687" spans="1:8" x14ac:dyDescent="0.25">
      <c r="A6687" s="46" t="str">
        <f t="shared" si="194"/>
        <v>86-325040244SELFBOOKING</v>
      </c>
      <c r="B6687" s="41" t="s">
        <v>16136</v>
      </c>
      <c r="C6687" s="41" t="s">
        <v>12603</v>
      </c>
      <c r="D6687" s="41" t="s">
        <v>12604</v>
      </c>
      <c r="E6687" s="54">
        <v>616.37</v>
      </c>
      <c r="F6687" s="42">
        <v>45903.043576388889</v>
      </c>
      <c r="G6687" s="40"/>
      <c r="H6687" s="40"/>
    </row>
    <row r="6688" spans="1:8" x14ac:dyDescent="0.25">
      <c r="A6688" s="46" t="str">
        <f t="shared" si="194"/>
        <v>50436-325040252SELFBOOKING</v>
      </c>
      <c r="B6688" s="41" t="s">
        <v>16137</v>
      </c>
      <c r="C6688" s="41" t="s">
        <v>12603</v>
      </c>
      <c r="D6688" s="41" t="s">
        <v>12604</v>
      </c>
      <c r="E6688" s="54">
        <v>316.44</v>
      </c>
      <c r="F6688" s="42">
        <v>45903.043680555558</v>
      </c>
      <c r="G6688" s="40"/>
      <c r="H6688" s="40"/>
    </row>
    <row r="6689" spans="1:8" x14ac:dyDescent="0.25">
      <c r="A6689" s="46" t="str">
        <f t="shared" si="194"/>
        <v>86-325040304SELFBOOKING</v>
      </c>
      <c r="B6689" s="41" t="s">
        <v>16138</v>
      </c>
      <c r="C6689" s="41" t="s">
        <v>12603</v>
      </c>
      <c r="D6689" s="41" t="s">
        <v>12604</v>
      </c>
      <c r="E6689" s="54">
        <v>396.27</v>
      </c>
      <c r="F6689" s="42">
        <v>45903.043819444443</v>
      </c>
      <c r="G6689" s="40"/>
      <c r="H6689" s="40"/>
    </row>
    <row r="6690" spans="1:8" x14ac:dyDescent="0.25">
      <c r="A6690" s="46" t="str">
        <f t="shared" si="194"/>
        <v>SIND TRAB EMP RJ 08/202504121168000106</v>
      </c>
      <c r="B6690" s="41" t="s">
        <v>16139</v>
      </c>
      <c r="C6690" s="41" t="s">
        <v>9103</v>
      </c>
      <c r="D6690" s="41" t="s">
        <v>9104</v>
      </c>
      <c r="E6690" s="54">
        <v>1920</v>
      </c>
      <c r="F6690" s="42">
        <v>45903.350405092591</v>
      </c>
      <c r="G6690" s="40"/>
      <c r="H6690" s="40"/>
    </row>
    <row r="6691" spans="1:8" x14ac:dyDescent="0.25">
      <c r="A6691" s="46" t="str">
        <f t="shared" si="194"/>
        <v>00009000R06214736000149</v>
      </c>
      <c r="B6691" s="41" t="s">
        <v>16140</v>
      </c>
      <c r="C6691" s="41" t="s">
        <v>407</v>
      </c>
      <c r="D6691" s="41" t="s">
        <v>8178</v>
      </c>
      <c r="E6691" s="54">
        <v>0</v>
      </c>
      <c r="F6691" s="42">
        <v>45903.361759259256</v>
      </c>
      <c r="G6691" s="40"/>
      <c r="H6691" s="40"/>
    </row>
    <row r="6692" spans="1:8" x14ac:dyDescent="0.25">
      <c r="A6692" s="46" t="str">
        <f t="shared" si="194"/>
        <v>SIND PE 08/202508796963000155</v>
      </c>
      <c r="B6692" s="41" t="s">
        <v>16141</v>
      </c>
      <c r="C6692" s="41" t="s">
        <v>9113</v>
      </c>
      <c r="D6692" s="41" t="s">
        <v>9114</v>
      </c>
      <c r="E6692" s="54">
        <v>600</v>
      </c>
      <c r="F6692" s="42">
        <v>45903.371608796297</v>
      </c>
      <c r="G6692" s="40"/>
      <c r="H6692" s="40"/>
    </row>
    <row r="6693" spans="1:8" x14ac:dyDescent="0.25">
      <c r="A6693" s="46" t="str">
        <f t="shared" ref="A6693:A6756" si="195">B6693&amp;C6693</f>
        <v>0001389209305983000149</v>
      </c>
      <c r="B6693" s="41" t="s">
        <v>16142</v>
      </c>
      <c r="C6693" s="41" t="s">
        <v>984</v>
      </c>
      <c r="D6693" s="41" t="s">
        <v>8394</v>
      </c>
      <c r="E6693" s="54">
        <v>155215.32</v>
      </c>
      <c r="F6693" s="42">
        <v>45903.405995370369</v>
      </c>
      <c r="G6693" s="40"/>
      <c r="H6693" s="40"/>
    </row>
    <row r="6694" spans="1:8" x14ac:dyDescent="0.25">
      <c r="A6694" s="46" t="str">
        <f t="shared" si="195"/>
        <v>1499069743283811001202</v>
      </c>
      <c r="B6694" s="41" t="s">
        <v>16143</v>
      </c>
      <c r="C6694" s="41" t="s">
        <v>6819</v>
      </c>
      <c r="D6694" s="41" t="s">
        <v>13422</v>
      </c>
      <c r="E6694" s="54">
        <v>1004</v>
      </c>
      <c r="F6694" s="42">
        <v>45903.419768518521</v>
      </c>
      <c r="G6694" s="40"/>
      <c r="H6694" s="40"/>
    </row>
    <row r="6695" spans="1:8" x14ac:dyDescent="0.25">
      <c r="A6695" s="46" t="str">
        <f t="shared" si="195"/>
        <v>0000484012669221000136</v>
      </c>
      <c r="B6695" s="41" t="s">
        <v>16144</v>
      </c>
      <c r="C6695" s="41" t="s">
        <v>386</v>
      </c>
      <c r="D6695" s="41" t="s">
        <v>6046</v>
      </c>
      <c r="E6695" s="54">
        <v>2675.91</v>
      </c>
      <c r="F6695" s="42">
        <v>45903.437777777777</v>
      </c>
      <c r="G6695" s="40"/>
      <c r="H6695" s="40"/>
    </row>
    <row r="6696" spans="1:8" x14ac:dyDescent="0.25">
      <c r="A6696" s="46" t="str">
        <f t="shared" si="195"/>
        <v>00009000RR06214736000149</v>
      </c>
      <c r="B6696" s="41" t="s">
        <v>16145</v>
      </c>
      <c r="C6696" s="41" t="s">
        <v>407</v>
      </c>
      <c r="D6696" s="41" t="s">
        <v>8178</v>
      </c>
      <c r="E6696" s="54">
        <v>224549.6</v>
      </c>
      <c r="F6696" s="42">
        <v>45903.449467592596</v>
      </c>
      <c r="G6696" s="40"/>
      <c r="H6696" s="40"/>
    </row>
    <row r="6697" spans="1:8" x14ac:dyDescent="0.25">
      <c r="A6697" s="46" t="str">
        <f t="shared" si="195"/>
        <v>0010999536997283000135</v>
      </c>
      <c r="B6697" s="41" t="s">
        <v>16146</v>
      </c>
      <c r="C6697" s="41" t="s">
        <v>3812</v>
      </c>
      <c r="D6697" s="41" t="s">
        <v>3813</v>
      </c>
      <c r="E6697" s="54">
        <v>69.930000000000007</v>
      </c>
      <c r="F6697" s="42">
        <v>45903.460925925923</v>
      </c>
      <c r="G6697" s="40"/>
      <c r="H6697" s="40"/>
    </row>
    <row r="6698" spans="1:8" x14ac:dyDescent="0.25">
      <c r="A6698" s="46" t="str">
        <f t="shared" si="195"/>
        <v>ADTO - 15/09/202501914765000108</v>
      </c>
      <c r="B6698" s="41" t="s">
        <v>16147</v>
      </c>
      <c r="C6698" s="41" t="s">
        <v>275</v>
      </c>
      <c r="D6698" s="41" t="s">
        <v>6376</v>
      </c>
      <c r="E6698" s="54">
        <v>893.16</v>
      </c>
      <c r="F6698" s="42">
        <v>45903.468460648146</v>
      </c>
      <c r="G6698" s="40"/>
      <c r="H6698" s="40"/>
    </row>
    <row r="6699" spans="1:8" x14ac:dyDescent="0.25">
      <c r="A6699" s="46" t="str">
        <f t="shared" si="195"/>
        <v>0504264833564543000190</v>
      </c>
      <c r="B6699" s="41" t="s">
        <v>16148</v>
      </c>
      <c r="C6699" s="41" t="s">
        <v>9010</v>
      </c>
      <c r="D6699" s="41" t="s">
        <v>9011</v>
      </c>
      <c r="E6699" s="54">
        <v>40631.870000000003</v>
      </c>
      <c r="F6699" s="42">
        <v>45903.470706018517</v>
      </c>
      <c r="G6699" s="40"/>
      <c r="H6699" s="40"/>
    </row>
    <row r="6700" spans="1:8" x14ac:dyDescent="0.25">
      <c r="A6700" s="46" t="str">
        <f t="shared" si="195"/>
        <v>6100C130-0014Market Street</v>
      </c>
      <c r="B6700" s="41" t="s">
        <v>16149</v>
      </c>
      <c r="C6700" s="41" t="s">
        <v>11504</v>
      </c>
      <c r="D6700" s="41" t="s">
        <v>11505</v>
      </c>
      <c r="E6700" s="54">
        <v>100</v>
      </c>
      <c r="F6700" s="42">
        <v>45903.474965277775</v>
      </c>
      <c r="G6700" s="40"/>
      <c r="H6700" s="40"/>
    </row>
    <row r="6701" spans="1:8" x14ac:dyDescent="0.25">
      <c r="A6701" s="46" t="str">
        <f t="shared" si="195"/>
        <v>CS-0B0FE-34A9Empire State Bu</v>
      </c>
      <c r="B6701" s="41" t="s">
        <v>16150</v>
      </c>
      <c r="C6701" s="41" t="s">
        <v>9056</v>
      </c>
      <c r="D6701" s="41" t="s">
        <v>9057</v>
      </c>
      <c r="E6701" s="54">
        <v>29</v>
      </c>
      <c r="F6701" s="42">
        <v>45903.479756944442</v>
      </c>
      <c r="G6701" s="40"/>
      <c r="H6701" s="40"/>
    </row>
    <row r="6702" spans="1:8" x14ac:dyDescent="0.25">
      <c r="A6702" s="46" t="str">
        <f t="shared" si="195"/>
        <v>1DDA2FD0-005137158362675</v>
      </c>
      <c r="B6702" s="41" t="s">
        <v>16151</v>
      </c>
      <c r="C6702" s="41" t="s">
        <v>7950</v>
      </c>
      <c r="D6702" s="41" t="s">
        <v>7951</v>
      </c>
      <c r="E6702" s="54">
        <v>29</v>
      </c>
      <c r="F6702" s="42">
        <v>45903.482094907406</v>
      </c>
      <c r="G6702" s="40"/>
      <c r="H6702" s="40"/>
    </row>
    <row r="6703" spans="1:8" x14ac:dyDescent="0.25">
      <c r="A6703" s="46" t="str">
        <f t="shared" si="195"/>
        <v>DESP#000059975023</v>
      </c>
      <c r="B6703" s="41" t="s">
        <v>16152</v>
      </c>
      <c r="C6703" s="41"/>
      <c r="D6703" s="41" t="s">
        <v>15132</v>
      </c>
      <c r="E6703" s="54">
        <v>119.58</v>
      </c>
      <c r="F6703" s="42">
        <v>45903.48846064815</v>
      </c>
      <c r="G6703" s="40"/>
      <c r="H6703" s="40"/>
    </row>
    <row r="6704" spans="1:8" x14ac:dyDescent="0.25">
      <c r="A6704" s="46" t="str">
        <f t="shared" si="195"/>
        <v>DESP#000059975218</v>
      </c>
      <c r="B6704" s="41" t="s">
        <v>16153</v>
      </c>
      <c r="C6704" s="41"/>
      <c r="D6704" s="41" t="s">
        <v>12267</v>
      </c>
      <c r="E6704" s="54">
        <v>325.76</v>
      </c>
      <c r="F6704" s="42">
        <v>45903.48846064815</v>
      </c>
      <c r="G6704" s="40"/>
      <c r="H6704" s="40"/>
    </row>
    <row r="6705" spans="1:8" x14ac:dyDescent="0.25">
      <c r="A6705" s="46" t="str">
        <f t="shared" si="195"/>
        <v>DESP#000059997747</v>
      </c>
      <c r="B6705" s="41" t="s">
        <v>16154</v>
      </c>
      <c r="C6705" s="41"/>
      <c r="D6705" s="41" t="s">
        <v>11481</v>
      </c>
      <c r="E6705" s="54">
        <v>154.41999999999999</v>
      </c>
      <c r="F6705" s="42">
        <v>45903.48846064815</v>
      </c>
      <c r="G6705" s="40"/>
      <c r="H6705" s="40"/>
    </row>
    <row r="6706" spans="1:8" x14ac:dyDescent="0.25">
      <c r="A6706" s="46" t="str">
        <f t="shared" si="195"/>
        <v>DESP#000059997777</v>
      </c>
      <c r="B6706" s="41" t="s">
        <v>16155</v>
      </c>
      <c r="C6706" s="41"/>
      <c r="D6706" s="41" t="s">
        <v>15340</v>
      </c>
      <c r="E6706" s="54">
        <v>288.22000000000003</v>
      </c>
      <c r="F6706" s="42">
        <v>45903.48846064815</v>
      </c>
      <c r="G6706" s="40"/>
      <c r="H6706" s="40"/>
    </row>
    <row r="6707" spans="1:8" x14ac:dyDescent="0.25">
      <c r="A6707" s="46" t="str">
        <f t="shared" si="195"/>
        <v>DESP#000060021676</v>
      </c>
      <c r="B6707" s="41" t="s">
        <v>16156</v>
      </c>
      <c r="C6707" s="41"/>
      <c r="D6707" s="41" t="s">
        <v>12620</v>
      </c>
      <c r="E6707" s="54">
        <v>537.05999999999995</v>
      </c>
      <c r="F6707" s="42">
        <v>45903.48846064815</v>
      </c>
      <c r="G6707" s="40"/>
      <c r="H6707" s="40"/>
    </row>
    <row r="6708" spans="1:8" x14ac:dyDescent="0.25">
      <c r="A6708" s="46" t="str">
        <f t="shared" si="195"/>
        <v>DESP#000060064429</v>
      </c>
      <c r="B6708" s="41" t="s">
        <v>16157</v>
      </c>
      <c r="C6708" s="41"/>
      <c r="D6708" s="41" t="s">
        <v>16158</v>
      </c>
      <c r="E6708" s="54">
        <v>131.11000000000001</v>
      </c>
      <c r="F6708" s="42">
        <v>45903.48846064815</v>
      </c>
      <c r="G6708" s="40"/>
      <c r="H6708" s="40"/>
    </row>
    <row r="6709" spans="1:8" x14ac:dyDescent="0.25">
      <c r="A6709" s="46" t="str">
        <f t="shared" si="195"/>
        <v>DESP#000060065730</v>
      </c>
      <c r="B6709" s="41" t="s">
        <v>16159</v>
      </c>
      <c r="C6709" s="41"/>
      <c r="D6709" s="41" t="s">
        <v>15293</v>
      </c>
      <c r="E6709" s="54">
        <v>54.68</v>
      </c>
      <c r="F6709" s="42">
        <v>45903.48846064815</v>
      </c>
      <c r="G6709" s="40"/>
      <c r="H6709" s="40"/>
    </row>
    <row r="6710" spans="1:8" x14ac:dyDescent="0.25">
      <c r="A6710" s="46" t="str">
        <f t="shared" si="195"/>
        <v>DESP#000060079098</v>
      </c>
      <c r="B6710" s="41" t="s">
        <v>16160</v>
      </c>
      <c r="C6710" s="41"/>
      <c r="D6710" s="41" t="s">
        <v>11858</v>
      </c>
      <c r="E6710" s="54">
        <v>237.81</v>
      </c>
      <c r="F6710" s="42">
        <v>45903.48846064815</v>
      </c>
      <c r="G6710" s="40"/>
      <c r="H6710" s="40"/>
    </row>
    <row r="6711" spans="1:8" x14ac:dyDescent="0.25">
      <c r="A6711" s="46" t="str">
        <f t="shared" si="195"/>
        <v>DESP#000060079296</v>
      </c>
      <c r="B6711" s="41" t="s">
        <v>16161</v>
      </c>
      <c r="C6711" s="41"/>
      <c r="D6711" s="41" t="s">
        <v>11803</v>
      </c>
      <c r="E6711" s="54">
        <v>14.67</v>
      </c>
      <c r="F6711" s="42">
        <v>45903.48846064815</v>
      </c>
      <c r="G6711" s="40"/>
      <c r="H6711" s="40"/>
    </row>
    <row r="6712" spans="1:8" x14ac:dyDescent="0.25">
      <c r="A6712" s="46" t="str">
        <f t="shared" si="195"/>
        <v>DESP#000060079737</v>
      </c>
      <c r="B6712" s="41" t="s">
        <v>16162</v>
      </c>
      <c r="C6712" s="41"/>
      <c r="D6712" s="41" t="s">
        <v>11793</v>
      </c>
      <c r="E6712" s="54">
        <v>371.4</v>
      </c>
      <c r="F6712" s="42">
        <v>45903.48846064815</v>
      </c>
      <c r="G6712" s="40"/>
      <c r="H6712" s="40"/>
    </row>
    <row r="6713" spans="1:8" x14ac:dyDescent="0.25">
      <c r="A6713" s="46" t="str">
        <f t="shared" si="195"/>
        <v>DESP#000060087590</v>
      </c>
      <c r="B6713" s="41" t="s">
        <v>16163</v>
      </c>
      <c r="C6713" s="41"/>
      <c r="D6713" s="41" t="s">
        <v>12101</v>
      </c>
      <c r="E6713" s="54">
        <v>448.78</v>
      </c>
      <c r="F6713" s="42">
        <v>45903.48846064815</v>
      </c>
      <c r="G6713" s="40"/>
      <c r="H6713" s="40"/>
    </row>
    <row r="6714" spans="1:8" x14ac:dyDescent="0.25">
      <c r="A6714" s="46" t="str">
        <f t="shared" si="195"/>
        <v>DESP#000060087648</v>
      </c>
      <c r="B6714" s="41" t="s">
        <v>16164</v>
      </c>
      <c r="C6714" s="41"/>
      <c r="D6714" s="41" t="s">
        <v>15525</v>
      </c>
      <c r="E6714" s="54">
        <v>184.66</v>
      </c>
      <c r="F6714" s="42">
        <v>45903.48846064815</v>
      </c>
      <c r="G6714" s="40"/>
      <c r="H6714" s="40"/>
    </row>
    <row r="6715" spans="1:8" x14ac:dyDescent="0.25">
      <c r="A6715" s="46" t="str">
        <f t="shared" si="195"/>
        <v>DESP#000060088983</v>
      </c>
      <c r="B6715" s="41" t="s">
        <v>16165</v>
      </c>
      <c r="C6715" s="41"/>
      <c r="D6715" s="41" t="s">
        <v>12207</v>
      </c>
      <c r="E6715" s="54">
        <v>106</v>
      </c>
      <c r="F6715" s="42">
        <v>45903.48846064815</v>
      </c>
      <c r="G6715" s="40"/>
      <c r="H6715" s="40"/>
    </row>
    <row r="6716" spans="1:8" x14ac:dyDescent="0.25">
      <c r="A6716" s="46" t="str">
        <f t="shared" si="195"/>
        <v>DESP#000060089008</v>
      </c>
      <c r="B6716" s="41" t="s">
        <v>16166</v>
      </c>
      <c r="C6716" s="41"/>
      <c r="D6716" s="41" t="s">
        <v>15140</v>
      </c>
      <c r="E6716" s="54">
        <v>103.58</v>
      </c>
      <c r="F6716" s="42">
        <v>45903.48846064815</v>
      </c>
      <c r="G6716" s="40"/>
      <c r="H6716" s="40"/>
    </row>
    <row r="6717" spans="1:8" x14ac:dyDescent="0.25">
      <c r="A6717" s="46" t="str">
        <f t="shared" si="195"/>
        <v>DESP#000060089034</v>
      </c>
      <c r="B6717" s="41" t="s">
        <v>16167</v>
      </c>
      <c r="C6717" s="41"/>
      <c r="D6717" s="41" t="s">
        <v>15140</v>
      </c>
      <c r="E6717" s="54">
        <v>269.26</v>
      </c>
      <c r="F6717" s="42">
        <v>45903.48846064815</v>
      </c>
      <c r="G6717" s="40"/>
      <c r="H6717" s="40"/>
    </row>
    <row r="6718" spans="1:8" x14ac:dyDescent="0.25">
      <c r="A6718" s="46" t="str">
        <f t="shared" si="195"/>
        <v>DESP#000060089540</v>
      </c>
      <c r="B6718" s="41" t="s">
        <v>16168</v>
      </c>
      <c r="C6718" s="41"/>
      <c r="D6718" s="41" t="s">
        <v>11718</v>
      </c>
      <c r="E6718" s="54">
        <v>47.62</v>
      </c>
      <c r="F6718" s="42">
        <v>45903.48846064815</v>
      </c>
      <c r="G6718" s="40"/>
      <c r="H6718" s="40"/>
    </row>
    <row r="6719" spans="1:8" x14ac:dyDescent="0.25">
      <c r="A6719" s="46" t="str">
        <f t="shared" si="195"/>
        <v>DESP#000060089553</v>
      </c>
      <c r="B6719" s="41" t="s">
        <v>16169</v>
      </c>
      <c r="C6719" s="41"/>
      <c r="D6719" s="41" t="s">
        <v>12525</v>
      </c>
      <c r="E6719" s="54">
        <v>132.11000000000001</v>
      </c>
      <c r="F6719" s="42">
        <v>45903.48846064815</v>
      </c>
      <c r="G6719" s="40"/>
      <c r="H6719" s="40"/>
    </row>
    <row r="6720" spans="1:8" x14ac:dyDescent="0.25">
      <c r="A6720" s="46" t="str">
        <f t="shared" si="195"/>
        <v>DESP#000060089666</v>
      </c>
      <c r="B6720" s="41" t="s">
        <v>16170</v>
      </c>
      <c r="C6720" s="41"/>
      <c r="D6720" s="41" t="s">
        <v>11473</v>
      </c>
      <c r="E6720" s="54">
        <v>370</v>
      </c>
      <c r="F6720" s="42">
        <v>45903.48846064815</v>
      </c>
      <c r="G6720" s="40"/>
      <c r="H6720" s="40"/>
    </row>
    <row r="6721" spans="1:8" x14ac:dyDescent="0.25">
      <c r="A6721" s="46" t="str">
        <f t="shared" si="195"/>
        <v>DESP#000060089677</v>
      </c>
      <c r="B6721" s="41" t="s">
        <v>16171</v>
      </c>
      <c r="C6721" s="41"/>
      <c r="D6721" s="41" t="s">
        <v>11473</v>
      </c>
      <c r="E6721" s="54">
        <v>85.02</v>
      </c>
      <c r="F6721" s="42">
        <v>45903.48846064815</v>
      </c>
      <c r="G6721" s="40"/>
      <c r="H6721" s="40"/>
    </row>
    <row r="6722" spans="1:8" x14ac:dyDescent="0.25">
      <c r="A6722" s="46" t="str">
        <f t="shared" si="195"/>
        <v>DESP#000060089696</v>
      </c>
      <c r="B6722" s="41" t="s">
        <v>16172</v>
      </c>
      <c r="C6722" s="41"/>
      <c r="D6722" s="41" t="s">
        <v>11450</v>
      </c>
      <c r="E6722" s="54">
        <v>626.11</v>
      </c>
      <c r="F6722" s="42">
        <v>45903.48846064815</v>
      </c>
      <c r="G6722" s="40"/>
      <c r="H6722" s="40"/>
    </row>
    <row r="6723" spans="1:8" x14ac:dyDescent="0.25">
      <c r="A6723" s="46" t="str">
        <f t="shared" si="195"/>
        <v>DESP#000060089926</v>
      </c>
      <c r="B6723" s="41" t="s">
        <v>16173</v>
      </c>
      <c r="C6723" s="41"/>
      <c r="D6723" s="41" t="s">
        <v>12087</v>
      </c>
      <c r="E6723" s="54">
        <v>287.24</v>
      </c>
      <c r="F6723" s="42">
        <v>45903.48846064815</v>
      </c>
      <c r="G6723" s="40"/>
      <c r="H6723" s="40"/>
    </row>
    <row r="6724" spans="1:8" x14ac:dyDescent="0.25">
      <c r="A6724" s="46" t="str">
        <f t="shared" si="195"/>
        <v>DESP#000060091396</v>
      </c>
      <c r="B6724" s="41" t="s">
        <v>16174</v>
      </c>
      <c r="C6724" s="41"/>
      <c r="D6724" s="41" t="s">
        <v>11444</v>
      </c>
      <c r="E6724" s="54">
        <v>370</v>
      </c>
      <c r="F6724" s="42">
        <v>45903.48846064815</v>
      </c>
      <c r="G6724" s="40"/>
      <c r="H6724" s="40"/>
    </row>
    <row r="6725" spans="1:8" x14ac:dyDescent="0.25">
      <c r="A6725" s="46" t="str">
        <f t="shared" si="195"/>
        <v>DESP#000060113391</v>
      </c>
      <c r="B6725" s="41" t="s">
        <v>16175</v>
      </c>
      <c r="C6725" s="41"/>
      <c r="D6725" s="41" t="s">
        <v>13056</v>
      </c>
      <c r="E6725" s="54">
        <v>172.55</v>
      </c>
      <c r="F6725" s="42">
        <v>45903.48846064815</v>
      </c>
      <c r="G6725" s="40"/>
      <c r="H6725" s="40"/>
    </row>
    <row r="6726" spans="1:8" x14ac:dyDescent="0.25">
      <c r="A6726" s="46" t="str">
        <f t="shared" si="195"/>
        <v>DESP#000060117032</v>
      </c>
      <c r="B6726" s="41" t="s">
        <v>16176</v>
      </c>
      <c r="C6726" s="41"/>
      <c r="D6726" s="41" t="s">
        <v>11483</v>
      </c>
      <c r="E6726" s="54">
        <v>145.58000000000001</v>
      </c>
      <c r="F6726" s="42">
        <v>45903.48846064815</v>
      </c>
      <c r="G6726" s="40"/>
      <c r="H6726" s="40"/>
    </row>
    <row r="6727" spans="1:8" x14ac:dyDescent="0.25">
      <c r="A6727" s="46" t="str">
        <f t="shared" si="195"/>
        <v>DESP#000060119017</v>
      </c>
      <c r="B6727" s="41" t="s">
        <v>16177</v>
      </c>
      <c r="C6727" s="41"/>
      <c r="D6727" s="41" t="s">
        <v>14949</v>
      </c>
      <c r="E6727" s="54">
        <v>753.06</v>
      </c>
      <c r="F6727" s="42">
        <v>45903.48846064815</v>
      </c>
      <c r="G6727" s="40"/>
      <c r="H6727" s="40"/>
    </row>
    <row r="6728" spans="1:8" x14ac:dyDescent="0.25">
      <c r="A6728" s="46" t="str">
        <f t="shared" si="195"/>
        <v>25492184704712500000107</v>
      </c>
      <c r="B6728" s="41" t="s">
        <v>16178</v>
      </c>
      <c r="C6728" s="41" t="s">
        <v>14874</v>
      </c>
      <c r="D6728" s="41" t="s">
        <v>14875</v>
      </c>
      <c r="E6728" s="54">
        <v>267.10000000000002</v>
      </c>
      <c r="F6728" s="42">
        <v>45903.596539351849</v>
      </c>
      <c r="G6728" s="40"/>
      <c r="H6728" s="40"/>
    </row>
    <row r="6729" spans="1:8" x14ac:dyDescent="0.25">
      <c r="A6729" s="46" t="str">
        <f t="shared" si="195"/>
        <v>0820252238932527047241086</v>
      </c>
      <c r="B6729" s="41" t="s">
        <v>16179</v>
      </c>
      <c r="C6729" s="41" t="s">
        <v>5354</v>
      </c>
      <c r="D6729" s="41" t="s">
        <v>5355</v>
      </c>
      <c r="E6729" s="54">
        <v>415</v>
      </c>
      <c r="F6729" s="42">
        <v>45903.596932870372</v>
      </c>
      <c r="G6729" s="40"/>
      <c r="H6729" s="40"/>
    </row>
    <row r="6730" spans="1:8" x14ac:dyDescent="0.25">
      <c r="A6730" s="46" t="str">
        <f t="shared" si="195"/>
        <v>ADTO#000059172828</v>
      </c>
      <c r="B6730" s="41" t="s">
        <v>16180</v>
      </c>
      <c r="C6730" s="41"/>
      <c r="D6730" s="41" t="s">
        <v>16181</v>
      </c>
      <c r="E6730" s="54">
        <v>740</v>
      </c>
      <c r="F6730" s="42">
        <v>45903.598738425928</v>
      </c>
      <c r="G6730" s="40"/>
      <c r="H6730" s="40"/>
    </row>
    <row r="6731" spans="1:8" x14ac:dyDescent="0.25">
      <c r="A6731" s="46" t="str">
        <f t="shared" si="195"/>
        <v>ADTO#000059330786</v>
      </c>
      <c r="B6731" s="41" t="s">
        <v>16182</v>
      </c>
      <c r="C6731" s="41"/>
      <c r="D6731" s="41" t="s">
        <v>16183</v>
      </c>
      <c r="E6731" s="54">
        <v>740</v>
      </c>
      <c r="F6731" s="42">
        <v>45903.598738425928</v>
      </c>
      <c r="G6731" s="40"/>
      <c r="H6731" s="40"/>
    </row>
    <row r="6732" spans="1:8" x14ac:dyDescent="0.25">
      <c r="A6732" s="46" t="str">
        <f t="shared" si="195"/>
        <v>ADTO#000059779108</v>
      </c>
      <c r="B6732" s="41" t="s">
        <v>16184</v>
      </c>
      <c r="C6732" s="41"/>
      <c r="D6732" s="41" t="s">
        <v>13042</v>
      </c>
      <c r="E6732" s="54">
        <v>740</v>
      </c>
      <c r="F6732" s="42">
        <v>45903.598738425928</v>
      </c>
      <c r="G6732" s="40"/>
      <c r="H6732" s="40"/>
    </row>
    <row r="6733" spans="1:8" x14ac:dyDescent="0.25">
      <c r="A6733" s="46" t="str">
        <f t="shared" si="195"/>
        <v>ADTO#000059779119</v>
      </c>
      <c r="B6733" s="41" t="s">
        <v>16185</v>
      </c>
      <c r="C6733" s="41"/>
      <c r="D6733" s="41" t="s">
        <v>13474</v>
      </c>
      <c r="E6733" s="54">
        <v>740</v>
      </c>
      <c r="F6733" s="42">
        <v>45903.598738425928</v>
      </c>
      <c r="G6733" s="40"/>
      <c r="H6733" s="40"/>
    </row>
    <row r="6734" spans="1:8" x14ac:dyDescent="0.25">
      <c r="A6734" s="46" t="str">
        <f t="shared" si="195"/>
        <v>ADTO#000059882919</v>
      </c>
      <c r="B6734" s="41" t="s">
        <v>16186</v>
      </c>
      <c r="C6734" s="41"/>
      <c r="D6734" s="41" t="s">
        <v>15113</v>
      </c>
      <c r="E6734" s="54">
        <v>555</v>
      </c>
      <c r="F6734" s="42">
        <v>45903.598738425928</v>
      </c>
      <c r="G6734" s="40"/>
      <c r="H6734" s="40"/>
    </row>
    <row r="6735" spans="1:8" x14ac:dyDescent="0.25">
      <c r="A6735" s="46" t="str">
        <f t="shared" si="195"/>
        <v>ADTO#000059882923</v>
      </c>
      <c r="B6735" s="41" t="s">
        <v>16187</v>
      </c>
      <c r="C6735" s="41"/>
      <c r="D6735" s="41" t="s">
        <v>16188</v>
      </c>
      <c r="E6735" s="54">
        <v>555</v>
      </c>
      <c r="F6735" s="42">
        <v>45903.598738425928</v>
      </c>
      <c r="G6735" s="40"/>
      <c r="H6735" s="40"/>
    </row>
    <row r="6736" spans="1:8" x14ac:dyDescent="0.25">
      <c r="A6736" s="46" t="str">
        <f t="shared" si="195"/>
        <v>ADTO#000059882927</v>
      </c>
      <c r="B6736" s="41" t="s">
        <v>16189</v>
      </c>
      <c r="C6736" s="41"/>
      <c r="D6736" s="41" t="s">
        <v>16190</v>
      </c>
      <c r="E6736" s="54">
        <v>555</v>
      </c>
      <c r="F6736" s="42">
        <v>45903.598738425928</v>
      </c>
      <c r="G6736" s="40"/>
      <c r="H6736" s="40"/>
    </row>
    <row r="6737" spans="1:8" x14ac:dyDescent="0.25">
      <c r="A6737" s="46" t="str">
        <f t="shared" si="195"/>
        <v>ADTO#000059882931</v>
      </c>
      <c r="B6737" s="41" t="s">
        <v>16191</v>
      </c>
      <c r="C6737" s="41"/>
      <c r="D6737" s="41" t="s">
        <v>16192</v>
      </c>
      <c r="E6737" s="54">
        <v>555</v>
      </c>
      <c r="F6737" s="42">
        <v>45903.598738425928</v>
      </c>
      <c r="G6737" s="40"/>
      <c r="H6737" s="40"/>
    </row>
    <row r="6738" spans="1:8" x14ac:dyDescent="0.25">
      <c r="A6738" s="46" t="str">
        <f t="shared" si="195"/>
        <v>ADTO#000059953813</v>
      </c>
      <c r="B6738" s="41" t="s">
        <v>16193</v>
      </c>
      <c r="C6738" s="41"/>
      <c r="D6738" s="41" t="s">
        <v>16194</v>
      </c>
      <c r="E6738" s="54">
        <v>555</v>
      </c>
      <c r="F6738" s="42">
        <v>45903.598738425928</v>
      </c>
      <c r="G6738" s="40"/>
      <c r="H6738" s="40"/>
    </row>
    <row r="6739" spans="1:8" x14ac:dyDescent="0.25">
      <c r="A6739" s="46" t="str">
        <f t="shared" si="195"/>
        <v>ADTO#000059997809</v>
      </c>
      <c r="B6739" s="41" t="s">
        <v>16195</v>
      </c>
      <c r="C6739" s="41"/>
      <c r="D6739" s="41" t="s">
        <v>16196</v>
      </c>
      <c r="E6739" s="54">
        <v>555</v>
      </c>
      <c r="F6739" s="42">
        <v>45903.598738425928</v>
      </c>
      <c r="G6739" s="40"/>
      <c r="H6739" s="40"/>
    </row>
    <row r="6740" spans="1:8" x14ac:dyDescent="0.25">
      <c r="A6740" s="46" t="str">
        <f t="shared" si="195"/>
        <v>ADTO#000060000358</v>
      </c>
      <c r="B6740" s="41" t="s">
        <v>16197</v>
      </c>
      <c r="C6740" s="41"/>
      <c r="D6740" s="41" t="s">
        <v>12213</v>
      </c>
      <c r="E6740" s="54">
        <v>740</v>
      </c>
      <c r="F6740" s="42">
        <v>45903.598738425928</v>
      </c>
      <c r="G6740" s="40"/>
      <c r="H6740" s="40"/>
    </row>
    <row r="6741" spans="1:8" x14ac:dyDescent="0.25">
      <c r="A6741" s="46" t="str">
        <f t="shared" si="195"/>
        <v>ADTO#000060065282</v>
      </c>
      <c r="B6741" s="41" t="s">
        <v>16198</v>
      </c>
      <c r="C6741" s="41"/>
      <c r="D6741" s="41" t="s">
        <v>16199</v>
      </c>
      <c r="E6741" s="54">
        <v>555</v>
      </c>
      <c r="F6741" s="42">
        <v>45903.598738425928</v>
      </c>
      <c r="G6741" s="40"/>
      <c r="H6741" s="40"/>
    </row>
    <row r="6742" spans="1:8" x14ac:dyDescent="0.25">
      <c r="A6742" s="46" t="str">
        <f t="shared" si="195"/>
        <v>ADTO#000060117178</v>
      </c>
      <c r="B6742" s="41" t="s">
        <v>16200</v>
      </c>
      <c r="C6742" s="41"/>
      <c r="D6742" s="41" t="s">
        <v>11900</v>
      </c>
      <c r="E6742" s="54">
        <v>555</v>
      </c>
      <c r="F6742" s="42">
        <v>45903.598738425928</v>
      </c>
      <c r="G6742" s="40"/>
      <c r="H6742" s="40"/>
    </row>
    <row r="6743" spans="1:8" x14ac:dyDescent="0.25">
      <c r="A6743" s="46" t="str">
        <f t="shared" si="195"/>
        <v>08.2025 - C.Crédito90400888000142</v>
      </c>
      <c r="B6743" s="41" t="s">
        <v>16201</v>
      </c>
      <c r="C6743" s="41" t="s">
        <v>3844</v>
      </c>
      <c r="D6743" s="41" t="s">
        <v>3845</v>
      </c>
      <c r="E6743" s="54">
        <v>23611.47</v>
      </c>
      <c r="F6743" s="42">
        <v>45903.600856481484</v>
      </c>
      <c r="G6743" s="40"/>
      <c r="H6743" s="40"/>
    </row>
    <row r="6744" spans="1:8" x14ac:dyDescent="0.25">
      <c r="A6744" s="46" t="str">
        <f t="shared" si="195"/>
        <v>ADTO - 05/09/202534903950000148</v>
      </c>
      <c r="B6744" s="41" t="s">
        <v>15672</v>
      </c>
      <c r="C6744" s="41" t="s">
        <v>16202</v>
      </c>
      <c r="D6744" s="41" t="s">
        <v>16203</v>
      </c>
      <c r="E6744" s="54">
        <v>734</v>
      </c>
      <c r="F6744" s="42">
        <v>45903.617442129631</v>
      </c>
      <c r="G6744" s="40"/>
      <c r="H6744" s="40"/>
    </row>
    <row r="6745" spans="1:8" x14ac:dyDescent="0.25">
      <c r="A6745" s="46" t="str">
        <f t="shared" si="195"/>
        <v>DEV 08/202531095265000144</v>
      </c>
      <c r="B6745" s="41" t="s">
        <v>15603</v>
      </c>
      <c r="C6745" s="41" t="s">
        <v>16204</v>
      </c>
      <c r="D6745" s="41" t="s">
        <v>16205</v>
      </c>
      <c r="E6745" s="54">
        <v>2075.35</v>
      </c>
      <c r="F6745" s="42">
        <v>45903.665393518517</v>
      </c>
      <c r="G6745" s="40"/>
      <c r="H6745" s="40"/>
    </row>
    <row r="6746" spans="1:8" x14ac:dyDescent="0.25">
      <c r="A6746" s="46" t="str">
        <f t="shared" si="195"/>
        <v>0820252238532517047241086</v>
      </c>
      <c r="B6746" s="41" t="s">
        <v>16206</v>
      </c>
      <c r="C6746" s="41" t="s">
        <v>5354</v>
      </c>
      <c r="D6746" s="41" t="s">
        <v>5355</v>
      </c>
      <c r="E6746" s="54">
        <v>415</v>
      </c>
      <c r="F6746" s="42">
        <v>45903.707303240742</v>
      </c>
      <c r="G6746" s="40"/>
      <c r="H6746" s="40"/>
    </row>
    <row r="6747" spans="1:8" x14ac:dyDescent="0.25">
      <c r="A6747" s="46" t="str">
        <f t="shared" si="195"/>
        <v>1862-425040047SELFBOOKING</v>
      </c>
      <c r="B6747" s="41" t="s">
        <v>16207</v>
      </c>
      <c r="C6747" s="41" t="s">
        <v>12603</v>
      </c>
      <c r="D6747" s="41" t="s">
        <v>12604</v>
      </c>
      <c r="E6747" s="54">
        <v>2860.37</v>
      </c>
      <c r="F6747" s="42">
        <v>45904.042372685188</v>
      </c>
      <c r="G6747" s="40"/>
      <c r="H6747" s="40"/>
    </row>
    <row r="6748" spans="1:8" x14ac:dyDescent="0.25">
      <c r="A6748" s="46" t="str">
        <f t="shared" si="195"/>
        <v>583-425040113SELFBOOKING</v>
      </c>
      <c r="B6748" s="41" t="s">
        <v>16208</v>
      </c>
      <c r="C6748" s="41" t="s">
        <v>12603</v>
      </c>
      <c r="D6748" s="41" t="s">
        <v>12604</v>
      </c>
      <c r="E6748" s="54">
        <v>1673.05</v>
      </c>
      <c r="F6748" s="42">
        <v>45904.042534722219</v>
      </c>
      <c r="G6748" s="40"/>
      <c r="H6748" s="40"/>
    </row>
    <row r="6749" spans="1:8" x14ac:dyDescent="0.25">
      <c r="A6749" s="46" t="str">
        <f t="shared" si="195"/>
        <v>583-425040123SELFBOOKING</v>
      </c>
      <c r="B6749" s="41" t="s">
        <v>16209</v>
      </c>
      <c r="C6749" s="41" t="s">
        <v>12603</v>
      </c>
      <c r="D6749" s="41" t="s">
        <v>12604</v>
      </c>
      <c r="E6749" s="54">
        <v>2274.1799999999998</v>
      </c>
      <c r="F6749" s="42">
        <v>45904.042650462965</v>
      </c>
      <c r="G6749" s="40"/>
      <c r="H6749" s="40"/>
    </row>
    <row r="6750" spans="1:8" x14ac:dyDescent="0.25">
      <c r="A6750" s="46" t="str">
        <f t="shared" si="195"/>
        <v>583-425040134SELFBOOKING</v>
      </c>
      <c r="B6750" s="41" t="s">
        <v>16210</v>
      </c>
      <c r="C6750" s="41" t="s">
        <v>12603</v>
      </c>
      <c r="D6750" s="41" t="s">
        <v>12604</v>
      </c>
      <c r="E6750" s="54">
        <v>3076.99</v>
      </c>
      <c r="F6750" s="42">
        <v>45904.04277777778</v>
      </c>
      <c r="G6750" s="40"/>
      <c r="H6750" s="40"/>
    </row>
    <row r="6751" spans="1:8" x14ac:dyDescent="0.25">
      <c r="A6751" s="46" t="str">
        <f t="shared" si="195"/>
        <v>1772-425040147SELFBOOKING</v>
      </c>
      <c r="B6751" s="41" t="s">
        <v>16211</v>
      </c>
      <c r="C6751" s="41" t="s">
        <v>12603</v>
      </c>
      <c r="D6751" s="41" t="s">
        <v>12604</v>
      </c>
      <c r="E6751" s="54">
        <v>558.6</v>
      </c>
      <c r="F6751" s="42">
        <v>45904.042928240742</v>
      </c>
      <c r="G6751" s="40"/>
      <c r="H6751" s="40"/>
    </row>
    <row r="6752" spans="1:8" x14ac:dyDescent="0.25">
      <c r="A6752" s="46" t="str">
        <f t="shared" si="195"/>
        <v>1772-425040157SELFBOOKING</v>
      </c>
      <c r="B6752" s="41" t="s">
        <v>16212</v>
      </c>
      <c r="C6752" s="41" t="s">
        <v>12603</v>
      </c>
      <c r="D6752" s="41" t="s">
        <v>12604</v>
      </c>
      <c r="E6752" s="54">
        <v>659.52</v>
      </c>
      <c r="F6752" s="42">
        <v>45904.043043981481</v>
      </c>
      <c r="G6752" s="40"/>
      <c r="H6752" s="40"/>
    </row>
    <row r="6753" spans="1:8" x14ac:dyDescent="0.25">
      <c r="A6753" s="46" t="str">
        <f t="shared" si="195"/>
        <v>1772-425040207SELFBOOKING</v>
      </c>
      <c r="B6753" s="41" t="s">
        <v>16213</v>
      </c>
      <c r="C6753" s="41" t="s">
        <v>12603</v>
      </c>
      <c r="D6753" s="41" t="s">
        <v>12604</v>
      </c>
      <c r="E6753" s="54">
        <v>532.85</v>
      </c>
      <c r="F6753" s="42">
        <v>45904.04315972222</v>
      </c>
      <c r="G6753" s="40"/>
      <c r="H6753" s="40"/>
    </row>
    <row r="6754" spans="1:8" x14ac:dyDescent="0.25">
      <c r="A6754" s="46" t="str">
        <f t="shared" si="195"/>
        <v>50437-425040216SELFBOOKING</v>
      </c>
      <c r="B6754" s="41" t="s">
        <v>16214</v>
      </c>
      <c r="C6754" s="41" t="s">
        <v>12603</v>
      </c>
      <c r="D6754" s="41" t="s">
        <v>12604</v>
      </c>
      <c r="E6754" s="54">
        <v>2671.14</v>
      </c>
      <c r="F6754" s="42">
        <v>45904.043379629627</v>
      </c>
      <c r="G6754" s="40"/>
      <c r="H6754" s="40"/>
    </row>
    <row r="6755" spans="1:8" x14ac:dyDescent="0.25">
      <c r="A6755" s="46" t="str">
        <f t="shared" si="195"/>
        <v>50436-425040235SELFBOOKING</v>
      </c>
      <c r="B6755" s="41" t="s">
        <v>16215</v>
      </c>
      <c r="C6755" s="41" t="s">
        <v>12603</v>
      </c>
      <c r="D6755" s="41" t="s">
        <v>12604</v>
      </c>
      <c r="E6755" s="54">
        <v>1503</v>
      </c>
      <c r="F6755" s="42">
        <v>45904.043483796297</v>
      </c>
      <c r="G6755" s="40"/>
      <c r="H6755" s="40"/>
    </row>
    <row r="6756" spans="1:8" x14ac:dyDescent="0.25">
      <c r="A6756" s="46" t="str">
        <f t="shared" si="195"/>
        <v>02059-425040243SELFBOOKING</v>
      </c>
      <c r="B6756" s="41" t="s">
        <v>16216</v>
      </c>
      <c r="C6756" s="41" t="s">
        <v>12603</v>
      </c>
      <c r="D6756" s="41" t="s">
        <v>12604</v>
      </c>
      <c r="E6756" s="54">
        <v>909.57</v>
      </c>
      <c r="F6756" s="42">
        <v>45904.043587962966</v>
      </c>
      <c r="G6756" s="40"/>
      <c r="H6756" s="40"/>
    </row>
    <row r="6757" spans="1:8" x14ac:dyDescent="0.25">
      <c r="A6757" s="46" t="str">
        <f t="shared" ref="A6757:A6820" si="196">B6757&amp;C6757</f>
        <v>1867-425040253SELFBOOKING</v>
      </c>
      <c r="B6757" s="41" t="s">
        <v>16217</v>
      </c>
      <c r="C6757" s="41" t="s">
        <v>12603</v>
      </c>
      <c r="D6757" s="41" t="s">
        <v>12604</v>
      </c>
      <c r="E6757" s="54">
        <v>909.57</v>
      </c>
      <c r="F6757" s="42">
        <v>45904.043703703705</v>
      </c>
      <c r="G6757" s="40"/>
      <c r="H6757" s="40"/>
    </row>
    <row r="6758" spans="1:8" x14ac:dyDescent="0.25">
      <c r="A6758" s="46" t="str">
        <f t="shared" si="196"/>
        <v>1872-425040304SELFBOOKING</v>
      </c>
      <c r="B6758" s="41" t="s">
        <v>16218</v>
      </c>
      <c r="C6758" s="41" t="s">
        <v>12603</v>
      </c>
      <c r="D6758" s="41" t="s">
        <v>12604</v>
      </c>
      <c r="E6758" s="54">
        <v>909.57</v>
      </c>
      <c r="F6758" s="42">
        <v>45904.04383101852</v>
      </c>
      <c r="G6758" s="40"/>
      <c r="H6758" s="40"/>
    </row>
    <row r="6759" spans="1:8" x14ac:dyDescent="0.25">
      <c r="A6759" s="46" t="str">
        <f t="shared" si="196"/>
        <v>1958-425040315SELFBOOKING</v>
      </c>
      <c r="B6759" s="41" t="s">
        <v>16219</v>
      </c>
      <c r="C6759" s="41" t="s">
        <v>12603</v>
      </c>
      <c r="D6759" s="41" t="s">
        <v>12604</v>
      </c>
      <c r="E6759" s="54">
        <v>1183.33</v>
      </c>
      <c r="F6759" s="42">
        <v>45904.043946759259</v>
      </c>
      <c r="G6759" s="40"/>
      <c r="H6759" s="40"/>
    </row>
    <row r="6760" spans="1:8" x14ac:dyDescent="0.25">
      <c r="A6760" s="46" t="str">
        <f t="shared" si="196"/>
        <v>2217-425040323SELFBOOKING</v>
      </c>
      <c r="B6760" s="41" t="s">
        <v>16220</v>
      </c>
      <c r="C6760" s="41" t="s">
        <v>12603</v>
      </c>
      <c r="D6760" s="41" t="s">
        <v>12604</v>
      </c>
      <c r="E6760" s="54">
        <v>3678.92</v>
      </c>
      <c r="F6760" s="42">
        <v>45904.044039351851</v>
      </c>
      <c r="G6760" s="40"/>
      <c r="H6760" s="40"/>
    </row>
    <row r="6761" spans="1:8" x14ac:dyDescent="0.25">
      <c r="A6761" s="46" t="str">
        <f t="shared" si="196"/>
        <v>0043089248707842000104</v>
      </c>
      <c r="B6761" s="41" t="s">
        <v>16221</v>
      </c>
      <c r="C6761" s="41" t="s">
        <v>14257</v>
      </c>
      <c r="D6761" s="41" t="s">
        <v>14258</v>
      </c>
      <c r="E6761" s="54">
        <v>334</v>
      </c>
      <c r="F6761" s="42">
        <v>45904.418229166666</v>
      </c>
      <c r="G6761" s="40"/>
      <c r="H6761" s="40"/>
    </row>
    <row r="6762" spans="1:8" x14ac:dyDescent="0.25">
      <c r="A6762" s="46" t="str">
        <f t="shared" si="196"/>
        <v>0000312309136376000100</v>
      </c>
      <c r="B6762" s="41" t="s">
        <v>16222</v>
      </c>
      <c r="C6762" s="41" t="s">
        <v>7780</v>
      </c>
      <c r="D6762" s="41" t="s">
        <v>7781</v>
      </c>
      <c r="E6762" s="54">
        <v>6130</v>
      </c>
      <c r="F6762" s="42">
        <v>45904.472592592596</v>
      </c>
      <c r="G6762" s="40"/>
      <c r="H6762" s="40"/>
    </row>
    <row r="6763" spans="1:8" x14ac:dyDescent="0.25">
      <c r="A6763" s="46" t="str">
        <f t="shared" si="196"/>
        <v>0004828935408640000110</v>
      </c>
      <c r="B6763" s="41" t="s">
        <v>16223</v>
      </c>
      <c r="C6763" s="41" t="s">
        <v>9921</v>
      </c>
      <c r="D6763" s="41" t="s">
        <v>9922</v>
      </c>
      <c r="E6763" s="54">
        <v>1500</v>
      </c>
      <c r="F6763" s="42">
        <v>45904.474999999999</v>
      </c>
      <c r="G6763" s="40"/>
      <c r="H6763" s="40"/>
    </row>
    <row r="6764" spans="1:8" x14ac:dyDescent="0.25">
      <c r="A6764" s="46" t="str">
        <f t="shared" si="196"/>
        <v>0000561805741172000130</v>
      </c>
      <c r="B6764" s="41" t="s">
        <v>16224</v>
      </c>
      <c r="C6764" s="41" t="s">
        <v>16225</v>
      </c>
      <c r="D6764" s="41" t="s">
        <v>16226</v>
      </c>
      <c r="E6764" s="54">
        <v>2500</v>
      </c>
      <c r="F6764" s="42">
        <v>45904.479791666665</v>
      </c>
      <c r="G6764" s="40"/>
      <c r="H6764" s="40"/>
    </row>
    <row r="6765" spans="1:8" x14ac:dyDescent="0.25">
      <c r="A6765" s="46" t="str">
        <f t="shared" si="196"/>
        <v>0000330206128767000187</v>
      </c>
      <c r="B6765" s="41" t="s">
        <v>16227</v>
      </c>
      <c r="C6765" s="41" t="s">
        <v>9537</v>
      </c>
      <c r="D6765" s="41" t="s">
        <v>9538</v>
      </c>
      <c r="E6765" s="54">
        <v>1400</v>
      </c>
      <c r="F6765" s="42">
        <v>45904.483437499999</v>
      </c>
      <c r="G6765" s="40"/>
      <c r="H6765" s="40"/>
    </row>
    <row r="6766" spans="1:8" x14ac:dyDescent="0.25">
      <c r="A6766" s="46" t="str">
        <f t="shared" si="196"/>
        <v>0000740105673029000158</v>
      </c>
      <c r="B6766" s="41" t="s">
        <v>16228</v>
      </c>
      <c r="C6766" s="41" t="s">
        <v>5026</v>
      </c>
      <c r="D6766" s="41" t="s">
        <v>5027</v>
      </c>
      <c r="E6766" s="54">
        <v>1699</v>
      </c>
      <c r="F6766" s="42">
        <v>45904.486111111109</v>
      </c>
      <c r="G6766" s="40"/>
      <c r="H6766" s="40"/>
    </row>
    <row r="6767" spans="1:8" x14ac:dyDescent="0.25">
      <c r="A6767" s="46" t="str">
        <f t="shared" si="196"/>
        <v>DESP#000060087873</v>
      </c>
      <c r="B6767" s="41" t="s">
        <v>16229</v>
      </c>
      <c r="C6767" s="41"/>
      <c r="D6767" s="41" t="s">
        <v>12685</v>
      </c>
      <c r="E6767" s="54">
        <v>500</v>
      </c>
      <c r="F6767" s="42">
        <v>45904.576469907406</v>
      </c>
      <c r="G6767" s="40"/>
      <c r="H6767" s="40"/>
    </row>
    <row r="6768" spans="1:8" x14ac:dyDescent="0.25">
      <c r="A6768" s="46" t="str">
        <f t="shared" si="196"/>
        <v>DESP#000060113664</v>
      </c>
      <c r="B6768" s="41" t="s">
        <v>16230</v>
      </c>
      <c r="C6768" s="41"/>
      <c r="D6768" s="41" t="s">
        <v>16231</v>
      </c>
      <c r="E6768" s="54">
        <v>41.79</v>
      </c>
      <c r="F6768" s="42">
        <v>45904.576469907406</v>
      </c>
      <c r="G6768" s="40"/>
      <c r="H6768" s="40"/>
    </row>
    <row r="6769" spans="1:8" x14ac:dyDescent="0.25">
      <c r="A6769" s="46" t="str">
        <f t="shared" si="196"/>
        <v>DESP#000060138108</v>
      </c>
      <c r="B6769" s="41" t="s">
        <v>16232</v>
      </c>
      <c r="C6769" s="41"/>
      <c r="D6769" s="41" t="s">
        <v>12467</v>
      </c>
      <c r="E6769" s="54">
        <v>589.17999999999995</v>
      </c>
      <c r="F6769" s="42">
        <v>45904.576469907406</v>
      </c>
      <c r="G6769" s="40"/>
      <c r="H6769" s="40"/>
    </row>
    <row r="6770" spans="1:8" x14ac:dyDescent="0.25">
      <c r="A6770" s="46" t="str">
        <f t="shared" si="196"/>
        <v>DESP#000060146948</v>
      </c>
      <c r="B6770" s="41" t="s">
        <v>16233</v>
      </c>
      <c r="C6770" s="41"/>
      <c r="D6770" s="41" t="s">
        <v>15338</v>
      </c>
      <c r="E6770" s="54">
        <v>242.08</v>
      </c>
      <c r="F6770" s="42">
        <v>45904.576469907406</v>
      </c>
      <c r="G6770" s="40"/>
      <c r="H6770" s="40"/>
    </row>
    <row r="6771" spans="1:8" x14ac:dyDescent="0.25">
      <c r="A6771" s="46" t="str">
        <f t="shared" si="196"/>
        <v>ADTO#000060147053</v>
      </c>
      <c r="B6771" s="41" t="s">
        <v>16234</v>
      </c>
      <c r="C6771" s="41"/>
      <c r="D6771" s="41" t="s">
        <v>16235</v>
      </c>
      <c r="E6771" s="54">
        <v>370</v>
      </c>
      <c r="F6771" s="42">
        <v>45904.577326388891</v>
      </c>
      <c r="G6771" s="40"/>
      <c r="H6771" s="40"/>
    </row>
    <row r="6772" spans="1:8" x14ac:dyDescent="0.25">
      <c r="A6772" s="46" t="str">
        <f t="shared" si="196"/>
        <v>0002609426409092000151</v>
      </c>
      <c r="B6772" s="41" t="s">
        <v>114</v>
      </c>
      <c r="C6772" s="41" t="s">
        <v>112</v>
      </c>
      <c r="D6772" s="41" t="s">
        <v>9309</v>
      </c>
      <c r="E6772" s="54">
        <v>648.76</v>
      </c>
      <c r="F6772" s="42">
        <v>45904.582731481481</v>
      </c>
      <c r="G6772" s="40"/>
      <c r="H6772" s="40"/>
    </row>
    <row r="6773" spans="1:8" x14ac:dyDescent="0.25">
      <c r="A6773" s="46" t="str">
        <f t="shared" si="196"/>
        <v>0002609626409092000151</v>
      </c>
      <c r="B6773" s="41" t="s">
        <v>116</v>
      </c>
      <c r="C6773" s="41" t="s">
        <v>112</v>
      </c>
      <c r="D6773" s="41" t="s">
        <v>9309</v>
      </c>
      <c r="E6773" s="54">
        <v>648.76</v>
      </c>
      <c r="F6773" s="42">
        <v>45904.585277777776</v>
      </c>
      <c r="G6773" s="40"/>
      <c r="H6773" s="40"/>
    </row>
    <row r="6774" spans="1:8" x14ac:dyDescent="0.25">
      <c r="A6774" s="46" t="str">
        <f t="shared" si="196"/>
        <v>0002442160215282000176</v>
      </c>
      <c r="B6774" s="41" t="s">
        <v>16236</v>
      </c>
      <c r="C6774" s="41" t="s">
        <v>9190</v>
      </c>
      <c r="D6774" s="41" t="s">
        <v>9191</v>
      </c>
      <c r="E6774" s="54">
        <v>484</v>
      </c>
      <c r="F6774" s="42">
        <v>45904.590648148151</v>
      </c>
      <c r="G6774" s="40"/>
      <c r="H6774" s="40"/>
    </row>
    <row r="6775" spans="1:8" x14ac:dyDescent="0.25">
      <c r="A6775" s="46" t="str">
        <f t="shared" si="196"/>
        <v>0002609726409092000151</v>
      </c>
      <c r="B6775" s="41" t="s">
        <v>115</v>
      </c>
      <c r="C6775" s="41" t="s">
        <v>112</v>
      </c>
      <c r="D6775" s="41" t="s">
        <v>9309</v>
      </c>
      <c r="E6775" s="54">
        <v>648.76</v>
      </c>
      <c r="F6775" s="42">
        <v>45904.594618055555</v>
      </c>
      <c r="G6775" s="40"/>
      <c r="H6775" s="40"/>
    </row>
    <row r="6776" spans="1:8" x14ac:dyDescent="0.25">
      <c r="A6776" s="46" t="str">
        <f t="shared" si="196"/>
        <v>0251604572157654000215</v>
      </c>
      <c r="B6776" s="41" t="s">
        <v>16237</v>
      </c>
      <c r="C6776" s="41" t="s">
        <v>119</v>
      </c>
      <c r="D6776" s="41" t="s">
        <v>10330</v>
      </c>
      <c r="E6776" s="54">
        <v>677.6</v>
      </c>
      <c r="F6776" s="42">
        <v>45904.598101851851</v>
      </c>
      <c r="G6776" s="40"/>
      <c r="H6776" s="40"/>
    </row>
    <row r="6777" spans="1:8" x14ac:dyDescent="0.25">
      <c r="A6777" s="46" t="str">
        <f t="shared" si="196"/>
        <v>0251604472157654000215</v>
      </c>
      <c r="B6777" s="41" t="s">
        <v>16238</v>
      </c>
      <c r="C6777" s="41" t="s">
        <v>119</v>
      </c>
      <c r="D6777" s="41" t="s">
        <v>10330</v>
      </c>
      <c r="E6777" s="54">
        <v>677.6</v>
      </c>
      <c r="F6777" s="42">
        <v>45904.601817129631</v>
      </c>
      <c r="G6777" s="40"/>
      <c r="H6777" s="40"/>
    </row>
    <row r="6778" spans="1:8" x14ac:dyDescent="0.25">
      <c r="A6778" s="46" t="str">
        <f t="shared" si="196"/>
        <v>0251604372157654000215</v>
      </c>
      <c r="B6778" s="41" t="s">
        <v>16239</v>
      </c>
      <c r="C6778" s="41" t="s">
        <v>119</v>
      </c>
      <c r="D6778" s="41" t="s">
        <v>10330</v>
      </c>
      <c r="E6778" s="54">
        <v>677.6</v>
      </c>
      <c r="F6778" s="42">
        <v>45904.604849537034</v>
      </c>
      <c r="G6778" s="40"/>
      <c r="H6778" s="40"/>
    </row>
    <row r="6779" spans="1:8" x14ac:dyDescent="0.25">
      <c r="A6779" s="46" t="str">
        <f t="shared" si="196"/>
        <v>0251604672157654000215</v>
      </c>
      <c r="B6779" s="41" t="s">
        <v>16240</v>
      </c>
      <c r="C6779" s="41" t="s">
        <v>119</v>
      </c>
      <c r="D6779" s="41" t="s">
        <v>10330</v>
      </c>
      <c r="E6779" s="54">
        <v>677.6</v>
      </c>
      <c r="F6779" s="42">
        <v>45904.615960648145</v>
      </c>
      <c r="G6779" s="40"/>
      <c r="H6779" s="40"/>
    </row>
    <row r="6780" spans="1:8" x14ac:dyDescent="0.25">
      <c r="A6780" s="46" t="str">
        <f t="shared" si="196"/>
        <v>0000500522772012000177</v>
      </c>
      <c r="B6780" s="41" t="s">
        <v>125</v>
      </c>
      <c r="C6780" s="41" t="s">
        <v>124</v>
      </c>
      <c r="D6780" s="41" t="s">
        <v>12443</v>
      </c>
      <c r="E6780" s="54">
        <v>4000</v>
      </c>
      <c r="F6780" s="42">
        <v>45904.623148148145</v>
      </c>
      <c r="G6780" s="40"/>
      <c r="H6780" s="40"/>
    </row>
    <row r="6781" spans="1:8" x14ac:dyDescent="0.25">
      <c r="A6781" s="46" t="str">
        <f t="shared" si="196"/>
        <v>0000649815491115000101</v>
      </c>
      <c r="B6781" s="41" t="s">
        <v>118</v>
      </c>
      <c r="C6781" s="41" t="s">
        <v>117</v>
      </c>
      <c r="D6781" s="41" t="s">
        <v>4760</v>
      </c>
      <c r="E6781" s="54">
        <v>3093</v>
      </c>
      <c r="F6781" s="42">
        <v>45904.627881944441</v>
      </c>
      <c r="G6781" s="40"/>
      <c r="H6781" s="40"/>
    </row>
    <row r="6782" spans="1:8" x14ac:dyDescent="0.25">
      <c r="A6782" s="46" t="str">
        <f t="shared" si="196"/>
        <v>2161670566970229003930</v>
      </c>
      <c r="B6782" s="41" t="s">
        <v>446</v>
      </c>
      <c r="C6782" s="41" t="s">
        <v>1405</v>
      </c>
      <c r="D6782" s="41" t="s">
        <v>4459</v>
      </c>
      <c r="E6782" s="54">
        <v>102</v>
      </c>
      <c r="F6782" s="42">
        <v>45904.652592592596</v>
      </c>
      <c r="G6782" s="40"/>
      <c r="H6782" s="40"/>
    </row>
    <row r="6783" spans="1:8" x14ac:dyDescent="0.25">
      <c r="A6783" s="46" t="str">
        <f t="shared" si="196"/>
        <v>1113062566970229001139</v>
      </c>
      <c r="B6783" s="41" t="s">
        <v>445</v>
      </c>
      <c r="C6783" s="41" t="s">
        <v>440</v>
      </c>
      <c r="D6783" s="41" t="s">
        <v>4459</v>
      </c>
      <c r="E6783" s="54">
        <v>98.01</v>
      </c>
      <c r="F6783" s="42">
        <v>45904.685011574074</v>
      </c>
      <c r="G6783" s="40"/>
      <c r="H6783" s="40"/>
    </row>
    <row r="6784" spans="1:8" x14ac:dyDescent="0.25">
      <c r="A6784" s="46" t="str">
        <f t="shared" si="196"/>
        <v>50433-525040017SELFBOOKING</v>
      </c>
      <c r="B6784" s="41" t="s">
        <v>16241</v>
      </c>
      <c r="C6784" s="41" t="s">
        <v>12603</v>
      </c>
      <c r="D6784" s="41" t="s">
        <v>12604</v>
      </c>
      <c r="E6784" s="54">
        <v>1460.52</v>
      </c>
      <c r="F6784" s="42">
        <v>45905.041909722226</v>
      </c>
      <c r="G6784" s="40"/>
      <c r="H6784" s="40"/>
    </row>
    <row r="6785" spans="1:8" x14ac:dyDescent="0.25">
      <c r="A6785" s="46" t="str">
        <f t="shared" si="196"/>
        <v>1128-525040030SELFBOOKING</v>
      </c>
      <c r="B6785" s="41" t="s">
        <v>16242</v>
      </c>
      <c r="C6785" s="41" t="s">
        <v>12603</v>
      </c>
      <c r="D6785" s="41" t="s">
        <v>12604</v>
      </c>
      <c r="E6785" s="54">
        <v>456.54</v>
      </c>
      <c r="F6785" s="42">
        <v>45905.042037037034</v>
      </c>
      <c r="G6785" s="40"/>
      <c r="H6785" s="40"/>
    </row>
    <row r="6786" spans="1:8" x14ac:dyDescent="0.25">
      <c r="A6786" s="46" t="str">
        <f t="shared" si="196"/>
        <v>242-525040046SELFBOOKING</v>
      </c>
      <c r="B6786" s="41" t="s">
        <v>16243</v>
      </c>
      <c r="C6786" s="41" t="s">
        <v>12603</v>
      </c>
      <c r="D6786" s="41" t="s">
        <v>12604</v>
      </c>
      <c r="E6786" s="54">
        <v>2476.27</v>
      </c>
      <c r="F6786" s="42">
        <v>45905.042268518519</v>
      </c>
      <c r="G6786" s="40"/>
      <c r="H6786" s="40"/>
    </row>
    <row r="6787" spans="1:8" x14ac:dyDescent="0.25">
      <c r="A6787" s="46" t="str">
        <f t="shared" si="196"/>
        <v>50437-525040101SELFBOOKING</v>
      </c>
      <c r="B6787" s="41" t="s">
        <v>16244</v>
      </c>
      <c r="C6787" s="41" t="s">
        <v>12603</v>
      </c>
      <c r="D6787" s="41" t="s">
        <v>12604</v>
      </c>
      <c r="E6787" s="54">
        <v>279.5</v>
      </c>
      <c r="F6787" s="42">
        <v>45905.042395833334</v>
      </c>
      <c r="G6787" s="40"/>
      <c r="H6787" s="40"/>
    </row>
    <row r="6788" spans="1:8" x14ac:dyDescent="0.25">
      <c r="A6788" s="46" t="str">
        <f t="shared" si="196"/>
        <v>50435-525040111SELFBOOKING</v>
      </c>
      <c r="B6788" s="41" t="s">
        <v>16245</v>
      </c>
      <c r="C6788" s="41" t="s">
        <v>12603</v>
      </c>
      <c r="D6788" s="41" t="s">
        <v>12604</v>
      </c>
      <c r="E6788" s="54">
        <v>625.9</v>
      </c>
      <c r="F6788" s="42">
        <v>45905.042511574073</v>
      </c>
      <c r="G6788" s="40"/>
      <c r="H6788" s="40"/>
    </row>
    <row r="6789" spans="1:8" x14ac:dyDescent="0.25">
      <c r="A6789" s="46" t="str">
        <f t="shared" si="196"/>
        <v>50435-525040121SELFBOOKING</v>
      </c>
      <c r="B6789" s="41" t="s">
        <v>16246</v>
      </c>
      <c r="C6789" s="41" t="s">
        <v>12603</v>
      </c>
      <c r="D6789" s="41" t="s">
        <v>12604</v>
      </c>
      <c r="E6789" s="54">
        <v>1446.71</v>
      </c>
      <c r="F6789" s="42">
        <v>45905.042650462965</v>
      </c>
      <c r="G6789" s="40"/>
      <c r="H6789" s="40"/>
    </row>
    <row r="6790" spans="1:8" x14ac:dyDescent="0.25">
      <c r="A6790" s="46" t="str">
        <f t="shared" si="196"/>
        <v>856-525040148SELFBOOKING</v>
      </c>
      <c r="B6790" s="41" t="s">
        <v>16247</v>
      </c>
      <c r="C6790" s="41" t="s">
        <v>12603</v>
      </c>
      <c r="D6790" s="41" t="s">
        <v>12604</v>
      </c>
      <c r="E6790" s="54">
        <v>2943.72</v>
      </c>
      <c r="F6790" s="42">
        <v>45905.042962962965</v>
      </c>
      <c r="G6790" s="40"/>
      <c r="H6790" s="40"/>
    </row>
    <row r="6791" spans="1:8" x14ac:dyDescent="0.25">
      <c r="A6791" s="46" t="str">
        <f t="shared" si="196"/>
        <v>2217-525040235SELFBOOKING</v>
      </c>
      <c r="B6791" s="41" t="s">
        <v>16248</v>
      </c>
      <c r="C6791" s="41" t="s">
        <v>12603</v>
      </c>
      <c r="D6791" s="41" t="s">
        <v>12604</v>
      </c>
      <c r="E6791" s="54">
        <v>1169.92</v>
      </c>
      <c r="F6791" s="42">
        <v>45905.043483796297</v>
      </c>
      <c r="G6791" s="40"/>
      <c r="H6791" s="40"/>
    </row>
    <row r="6792" spans="1:8" x14ac:dyDescent="0.25">
      <c r="A6792" s="46" t="str">
        <f t="shared" si="196"/>
        <v>0008823019268267000192</v>
      </c>
      <c r="B6792" s="41" t="s">
        <v>16249</v>
      </c>
      <c r="C6792" s="41" t="s">
        <v>5820</v>
      </c>
      <c r="D6792" s="41" t="s">
        <v>5821</v>
      </c>
      <c r="E6792" s="54">
        <v>116195</v>
      </c>
      <c r="F6792" s="42">
        <v>45905.38616898148</v>
      </c>
      <c r="G6792" s="40"/>
      <c r="H6792" s="40"/>
    </row>
    <row r="6793" spans="1:8" x14ac:dyDescent="0.25">
      <c r="A6793" s="46" t="str">
        <f t="shared" si="196"/>
        <v>DESP#000060152718</v>
      </c>
      <c r="B6793" s="41" t="s">
        <v>16250</v>
      </c>
      <c r="C6793" s="41"/>
      <c r="D6793" s="41" t="s">
        <v>15079</v>
      </c>
      <c r="E6793" s="54">
        <v>109.69</v>
      </c>
      <c r="F6793" s="42">
        <v>45905.414189814815</v>
      </c>
      <c r="G6793" s="40"/>
      <c r="H6793" s="40"/>
    </row>
    <row r="6794" spans="1:8" x14ac:dyDescent="0.25">
      <c r="A6794" s="46" t="str">
        <f t="shared" si="196"/>
        <v>DESP#000060152738</v>
      </c>
      <c r="B6794" s="41" t="s">
        <v>16251</v>
      </c>
      <c r="C6794" s="41"/>
      <c r="D6794" s="41" t="s">
        <v>11801</v>
      </c>
      <c r="E6794" s="54">
        <v>197.17</v>
      </c>
      <c r="F6794" s="42">
        <v>45905.414189814815</v>
      </c>
      <c r="G6794" s="40"/>
      <c r="H6794" s="40"/>
    </row>
    <row r="6795" spans="1:8" x14ac:dyDescent="0.25">
      <c r="A6795" s="46" t="str">
        <f t="shared" si="196"/>
        <v>DESP#000060152787</v>
      </c>
      <c r="B6795" s="41" t="s">
        <v>16252</v>
      </c>
      <c r="C6795" s="41"/>
      <c r="D6795" s="41" t="s">
        <v>15931</v>
      </c>
      <c r="E6795" s="54">
        <v>147.94999999999999</v>
      </c>
      <c r="F6795" s="42">
        <v>45905.414189814815</v>
      </c>
      <c r="G6795" s="40"/>
      <c r="H6795" s="40"/>
    </row>
    <row r="6796" spans="1:8" x14ac:dyDescent="0.25">
      <c r="A6796" s="46" t="str">
        <f t="shared" si="196"/>
        <v>DESP#000060154253</v>
      </c>
      <c r="B6796" s="41" t="s">
        <v>16253</v>
      </c>
      <c r="C6796" s="41"/>
      <c r="D6796" s="41" t="s">
        <v>16254</v>
      </c>
      <c r="E6796" s="54">
        <v>934.41</v>
      </c>
      <c r="F6796" s="42">
        <v>45905.414189814815</v>
      </c>
      <c r="G6796" s="40"/>
      <c r="H6796" s="40"/>
    </row>
    <row r="6797" spans="1:8" x14ac:dyDescent="0.25">
      <c r="A6797" s="46" t="str">
        <f t="shared" si="196"/>
        <v>DESP#000060154267</v>
      </c>
      <c r="B6797" s="41" t="s">
        <v>16255</v>
      </c>
      <c r="C6797" s="41"/>
      <c r="D6797" s="41" t="s">
        <v>12467</v>
      </c>
      <c r="E6797" s="54">
        <v>555</v>
      </c>
      <c r="F6797" s="42">
        <v>45905.414189814815</v>
      </c>
      <c r="G6797" s="40"/>
      <c r="H6797" s="40"/>
    </row>
    <row r="6798" spans="1:8" x14ac:dyDescent="0.25">
      <c r="A6798" s="46" t="str">
        <f t="shared" si="196"/>
        <v>0000008325371594000178</v>
      </c>
      <c r="B6798" s="41" t="s">
        <v>10526</v>
      </c>
      <c r="C6798" s="41" t="s">
        <v>4038</v>
      </c>
      <c r="D6798" s="41" t="s">
        <v>4039</v>
      </c>
      <c r="E6798" s="54">
        <v>2700</v>
      </c>
      <c r="F6798" s="42">
        <v>45905.415509259263</v>
      </c>
      <c r="G6798" s="40"/>
      <c r="H6798" s="40"/>
    </row>
    <row r="6799" spans="1:8" x14ac:dyDescent="0.25">
      <c r="A6799" s="46" t="str">
        <f t="shared" si="196"/>
        <v>0018616292753268005262</v>
      </c>
      <c r="B6799" s="41" t="s">
        <v>16256</v>
      </c>
      <c r="C6799" s="41" t="s">
        <v>700</v>
      </c>
      <c r="D6799" s="41" t="s">
        <v>9317</v>
      </c>
      <c r="E6799" s="54">
        <v>63.42</v>
      </c>
      <c r="F6799" s="42">
        <v>45905.426377314812</v>
      </c>
      <c r="G6799" s="40"/>
      <c r="H6799" s="40"/>
    </row>
    <row r="6800" spans="1:8" x14ac:dyDescent="0.25">
      <c r="A6800" s="46" t="str">
        <f t="shared" si="196"/>
        <v>0016818807437477000188</v>
      </c>
      <c r="B6800" s="41" t="s">
        <v>16257</v>
      </c>
      <c r="C6800" s="41" t="s">
        <v>9426</v>
      </c>
      <c r="D6800" s="41" t="s">
        <v>9427</v>
      </c>
      <c r="E6800" s="54">
        <v>467</v>
      </c>
      <c r="F6800" s="42">
        <v>45905.448784722219</v>
      </c>
      <c r="G6800" s="40"/>
      <c r="H6800" s="40"/>
    </row>
    <row r="6801" spans="1:8" x14ac:dyDescent="0.25">
      <c r="A6801" s="46" t="str">
        <f t="shared" si="196"/>
        <v>0595437469034668000156</v>
      </c>
      <c r="B6801" s="41" t="s">
        <v>127</v>
      </c>
      <c r="C6801" s="41" t="s">
        <v>126</v>
      </c>
      <c r="D6801" s="41" t="s">
        <v>11034</v>
      </c>
      <c r="E6801" s="54">
        <v>1066.9100000000001</v>
      </c>
      <c r="F6801" s="42">
        <v>45905.459039351852</v>
      </c>
      <c r="G6801" s="40"/>
      <c r="H6801" s="40"/>
    </row>
    <row r="6802" spans="1:8" x14ac:dyDescent="0.25">
      <c r="A6802" s="46" t="str">
        <f t="shared" si="196"/>
        <v>0595437269034668000156</v>
      </c>
      <c r="B6802" s="41" t="s">
        <v>128</v>
      </c>
      <c r="C6802" s="41" t="s">
        <v>126</v>
      </c>
      <c r="D6802" s="41" t="s">
        <v>11034</v>
      </c>
      <c r="E6802" s="54">
        <v>1981.41</v>
      </c>
      <c r="F6802" s="42">
        <v>45905.468784722223</v>
      </c>
      <c r="G6802" s="40"/>
      <c r="H6802" s="40"/>
    </row>
    <row r="6803" spans="1:8" x14ac:dyDescent="0.25">
      <c r="A6803" s="46" t="str">
        <f t="shared" si="196"/>
        <v>8910959300497373000110</v>
      </c>
      <c r="B6803" s="41" t="s">
        <v>16258</v>
      </c>
      <c r="C6803" s="41" t="s">
        <v>317</v>
      </c>
      <c r="D6803" s="41" t="s">
        <v>9136</v>
      </c>
      <c r="E6803" s="54">
        <v>185.24</v>
      </c>
      <c r="F6803" s="42">
        <v>45905.484675925924</v>
      </c>
      <c r="G6803" s="40"/>
      <c r="H6803" s="40"/>
    </row>
    <row r="6804" spans="1:8" x14ac:dyDescent="0.25">
      <c r="A6804" s="46" t="str">
        <f t="shared" si="196"/>
        <v>0000135307751071000175</v>
      </c>
      <c r="B6804" s="41" t="s">
        <v>130</v>
      </c>
      <c r="C6804" s="41" t="s">
        <v>129</v>
      </c>
      <c r="D6804" s="41" t="s">
        <v>9529</v>
      </c>
      <c r="E6804" s="54">
        <v>700</v>
      </c>
      <c r="F6804" s="42">
        <v>45905.4996875</v>
      </c>
      <c r="G6804" s="40"/>
      <c r="H6804" s="40"/>
    </row>
    <row r="6805" spans="1:8" x14ac:dyDescent="0.25">
      <c r="A6805" s="46" t="str">
        <f t="shared" si="196"/>
        <v>0000489005437734000156</v>
      </c>
      <c r="B6805" s="41" t="s">
        <v>16259</v>
      </c>
      <c r="C6805" s="41" t="s">
        <v>727</v>
      </c>
      <c r="D6805" s="41" t="s">
        <v>7862</v>
      </c>
      <c r="E6805" s="54">
        <v>349878.34</v>
      </c>
      <c r="F6805" s="42">
        <v>45905.514652777776</v>
      </c>
      <c r="G6805" s="40"/>
      <c r="H6805" s="40"/>
    </row>
    <row r="6806" spans="1:8" x14ac:dyDescent="0.25">
      <c r="A6806" s="46" t="str">
        <f t="shared" si="196"/>
        <v>0002324805437734000156</v>
      </c>
      <c r="B6806" s="41" t="s">
        <v>16260</v>
      </c>
      <c r="C6806" s="41" t="s">
        <v>727</v>
      </c>
      <c r="D6806" s="41" t="s">
        <v>7862</v>
      </c>
      <c r="E6806" s="54">
        <v>195332.08</v>
      </c>
      <c r="F6806" s="42">
        <v>45905.583402777775</v>
      </c>
      <c r="G6806" s="40"/>
      <c r="H6806" s="40"/>
    </row>
    <row r="6807" spans="1:8" x14ac:dyDescent="0.25">
      <c r="A6807" s="46" t="str">
        <f t="shared" si="196"/>
        <v>0002324305437734000156</v>
      </c>
      <c r="B6807" s="41" t="s">
        <v>16261</v>
      </c>
      <c r="C6807" s="41" t="s">
        <v>727</v>
      </c>
      <c r="D6807" s="41" t="s">
        <v>7862</v>
      </c>
      <c r="E6807" s="54">
        <v>220889.52</v>
      </c>
      <c r="F6807" s="42">
        <v>45905.615358796298</v>
      </c>
      <c r="G6807" s="40"/>
      <c r="H6807" s="40"/>
    </row>
    <row r="6808" spans="1:8" x14ac:dyDescent="0.25">
      <c r="A6808" s="46" t="str">
        <f t="shared" si="196"/>
        <v>ADTO#000060152349</v>
      </c>
      <c r="B6808" s="41" t="s">
        <v>16262</v>
      </c>
      <c r="C6808" s="41"/>
      <c r="D6808" s="41" t="s">
        <v>16263</v>
      </c>
      <c r="E6808" s="54">
        <v>185</v>
      </c>
      <c r="F6808" s="42">
        <v>45905.617592592593</v>
      </c>
      <c r="G6808" s="40"/>
      <c r="H6808" s="40"/>
    </row>
    <row r="6809" spans="1:8" x14ac:dyDescent="0.25">
      <c r="A6809" s="46" t="str">
        <f t="shared" si="196"/>
        <v>0000488705437734000156</v>
      </c>
      <c r="B6809" s="41" t="s">
        <v>1163</v>
      </c>
      <c r="C6809" s="41" t="s">
        <v>727</v>
      </c>
      <c r="D6809" s="41" t="s">
        <v>7862</v>
      </c>
      <c r="E6809" s="54">
        <v>406578.57</v>
      </c>
      <c r="F6809" s="42">
        <v>45905.66134259259</v>
      </c>
      <c r="G6809" s="40"/>
      <c r="H6809" s="40"/>
    </row>
    <row r="6810" spans="1:8" x14ac:dyDescent="0.25">
      <c r="A6810" s="46" t="str">
        <f t="shared" si="196"/>
        <v>0026962142270058000103</v>
      </c>
      <c r="B6810" s="41" t="s">
        <v>16264</v>
      </c>
      <c r="C6810" s="41" t="s">
        <v>3086</v>
      </c>
      <c r="D6810" s="41" t="s">
        <v>3087</v>
      </c>
      <c r="E6810" s="54">
        <v>10674.75</v>
      </c>
      <c r="F6810" s="42">
        <v>45905.66646990741</v>
      </c>
      <c r="G6810" s="40"/>
      <c r="H6810" s="40"/>
    </row>
    <row r="6811" spans="1:8" x14ac:dyDescent="0.25">
      <c r="A6811" s="46" t="str">
        <f t="shared" si="196"/>
        <v>0000277020099142000165</v>
      </c>
      <c r="B6811" s="41" t="s">
        <v>167</v>
      </c>
      <c r="C6811" s="41" t="s">
        <v>166</v>
      </c>
      <c r="D6811" s="41" t="s">
        <v>8537</v>
      </c>
      <c r="E6811" s="54">
        <v>93582.69</v>
      </c>
      <c r="F6811" s="42">
        <v>45905.675370370373</v>
      </c>
      <c r="G6811" s="40"/>
      <c r="H6811" s="40"/>
    </row>
    <row r="6812" spans="1:8" x14ac:dyDescent="0.25">
      <c r="A6812" s="46" t="str">
        <f t="shared" si="196"/>
        <v>50438-625040025SELFBOOKING</v>
      </c>
      <c r="B6812" s="41" t="s">
        <v>16265</v>
      </c>
      <c r="C6812" s="41" t="s">
        <v>12603</v>
      </c>
      <c r="D6812" s="41" t="s">
        <v>12604</v>
      </c>
      <c r="E6812" s="54">
        <v>2290.5300000000002</v>
      </c>
      <c r="F6812" s="42">
        <v>45906.042013888888</v>
      </c>
      <c r="G6812" s="40"/>
      <c r="H6812" s="40"/>
    </row>
    <row r="6813" spans="1:8" x14ac:dyDescent="0.25">
      <c r="A6813" s="46" t="str">
        <f t="shared" si="196"/>
        <v>50438-625040041SELFBOOKING</v>
      </c>
      <c r="B6813" s="41" t="s">
        <v>16266</v>
      </c>
      <c r="C6813" s="41" t="s">
        <v>12603</v>
      </c>
      <c r="D6813" s="41" t="s">
        <v>12604</v>
      </c>
      <c r="E6813" s="54">
        <v>2317.61</v>
      </c>
      <c r="F6813" s="42">
        <v>45906.042164351849</v>
      </c>
      <c r="G6813" s="40"/>
      <c r="H6813" s="40"/>
    </row>
    <row r="6814" spans="1:8" x14ac:dyDescent="0.25">
      <c r="A6814" s="46" t="str">
        <f t="shared" si="196"/>
        <v>50437-625040054SELFBOOKING</v>
      </c>
      <c r="B6814" s="41" t="s">
        <v>16267</v>
      </c>
      <c r="C6814" s="41" t="s">
        <v>12603</v>
      </c>
      <c r="D6814" s="41" t="s">
        <v>12604</v>
      </c>
      <c r="E6814" s="54">
        <v>4052.78</v>
      </c>
      <c r="F6814" s="42">
        <v>45906.042314814818</v>
      </c>
      <c r="G6814" s="40"/>
      <c r="H6814" s="40"/>
    </row>
    <row r="6815" spans="1:8" x14ac:dyDescent="0.25">
      <c r="A6815" s="46" t="str">
        <f t="shared" si="196"/>
        <v>1611-625040107SELFBOOKING</v>
      </c>
      <c r="B6815" s="41" t="s">
        <v>16268</v>
      </c>
      <c r="C6815" s="41" t="s">
        <v>12603</v>
      </c>
      <c r="D6815" s="41" t="s">
        <v>12604</v>
      </c>
      <c r="E6815" s="54">
        <v>1400.08</v>
      </c>
      <c r="F6815" s="42">
        <v>45906.04246527778</v>
      </c>
      <c r="G6815" s="40"/>
      <c r="H6815" s="40"/>
    </row>
    <row r="6816" spans="1:8" x14ac:dyDescent="0.25">
      <c r="A6816" s="46" t="str">
        <f t="shared" si="196"/>
        <v>383-625040120SELFBOOKING</v>
      </c>
      <c r="B6816" s="41" t="s">
        <v>16269</v>
      </c>
      <c r="C6816" s="41" t="s">
        <v>12603</v>
      </c>
      <c r="D6816" s="41" t="s">
        <v>12604</v>
      </c>
      <c r="E6816" s="54">
        <v>1286.77</v>
      </c>
      <c r="F6816" s="42">
        <v>45906.042662037034</v>
      </c>
      <c r="G6816" s="40"/>
      <c r="H6816" s="40"/>
    </row>
    <row r="6817" spans="1:8" x14ac:dyDescent="0.25">
      <c r="A6817" s="46" t="str">
        <f t="shared" si="196"/>
        <v>1613-625040136SELFBOOKING</v>
      </c>
      <c r="B6817" s="41" t="s">
        <v>16270</v>
      </c>
      <c r="C6817" s="41" t="s">
        <v>12603</v>
      </c>
      <c r="D6817" s="41" t="s">
        <v>12604</v>
      </c>
      <c r="E6817" s="54">
        <v>2155.85</v>
      </c>
      <c r="F6817" s="42">
        <v>45906.042800925927</v>
      </c>
      <c r="G6817" s="40"/>
      <c r="H6817" s="40"/>
    </row>
    <row r="6818" spans="1:8" x14ac:dyDescent="0.25">
      <c r="A6818" s="46" t="str">
        <f t="shared" si="196"/>
        <v>50438-625040146SELFBOOKING</v>
      </c>
      <c r="B6818" s="41" t="s">
        <v>16271</v>
      </c>
      <c r="C6818" s="41" t="s">
        <v>12603</v>
      </c>
      <c r="D6818" s="41" t="s">
        <v>12604</v>
      </c>
      <c r="E6818" s="54">
        <v>2175.85</v>
      </c>
      <c r="F6818" s="42">
        <v>45906.042916666665</v>
      </c>
      <c r="G6818" s="40"/>
      <c r="H6818" s="40"/>
    </row>
    <row r="6819" spans="1:8" x14ac:dyDescent="0.25">
      <c r="A6819" s="46" t="str">
        <f t="shared" si="196"/>
        <v>50438-625040158SELFBOOKING</v>
      </c>
      <c r="B6819" s="41" t="s">
        <v>16272</v>
      </c>
      <c r="C6819" s="41" t="s">
        <v>12603</v>
      </c>
      <c r="D6819" s="41" t="s">
        <v>12604</v>
      </c>
      <c r="E6819" s="54">
        <v>1332.45</v>
      </c>
      <c r="F6819" s="42">
        <v>45906.043067129627</v>
      </c>
      <c r="G6819" s="40"/>
      <c r="H6819" s="40"/>
    </row>
    <row r="6820" spans="1:8" x14ac:dyDescent="0.25">
      <c r="A6820" s="46" t="str">
        <f t="shared" si="196"/>
        <v>1842-625040208SELFBOOKING</v>
      </c>
      <c r="B6820" s="41" t="s">
        <v>16273</v>
      </c>
      <c r="C6820" s="41" t="s">
        <v>12603</v>
      </c>
      <c r="D6820" s="41" t="s">
        <v>12604</v>
      </c>
      <c r="E6820" s="54">
        <v>3240.88</v>
      </c>
      <c r="F6820" s="42">
        <v>45906.043194444443</v>
      </c>
      <c r="G6820" s="40"/>
      <c r="H6820" s="40"/>
    </row>
    <row r="6821" spans="1:8" x14ac:dyDescent="0.25">
      <c r="A6821" s="46" t="str">
        <f t="shared" ref="A6821:A6884" si="197">B6821&amp;C6821</f>
        <v>1591-625040221SELFBOOKING</v>
      </c>
      <c r="B6821" s="41" t="s">
        <v>16274</v>
      </c>
      <c r="C6821" s="41" t="s">
        <v>12603</v>
      </c>
      <c r="D6821" s="41" t="s">
        <v>12604</v>
      </c>
      <c r="E6821" s="54">
        <v>2979.42</v>
      </c>
      <c r="F6821" s="42">
        <v>45906.043333333335</v>
      </c>
      <c r="G6821" s="40"/>
      <c r="H6821" s="40"/>
    </row>
    <row r="6822" spans="1:8" x14ac:dyDescent="0.25">
      <c r="A6822" s="46" t="str">
        <f t="shared" si="197"/>
        <v>02260-625040233SELFBOOKING</v>
      </c>
      <c r="B6822" s="41" t="s">
        <v>16275</v>
      </c>
      <c r="C6822" s="41" t="s">
        <v>12603</v>
      </c>
      <c r="D6822" s="41" t="s">
        <v>12604</v>
      </c>
      <c r="E6822" s="54">
        <v>2979.42</v>
      </c>
      <c r="F6822" s="42">
        <v>45906.04347222222</v>
      </c>
      <c r="G6822" s="40"/>
      <c r="H6822" s="40"/>
    </row>
    <row r="6823" spans="1:8" x14ac:dyDescent="0.25">
      <c r="A6823" s="46" t="str">
        <f t="shared" si="197"/>
        <v>1793-625040243SELFBOOKING</v>
      </c>
      <c r="B6823" s="41" t="s">
        <v>16276</v>
      </c>
      <c r="C6823" s="41" t="s">
        <v>12603</v>
      </c>
      <c r="D6823" s="41" t="s">
        <v>12604</v>
      </c>
      <c r="E6823" s="54">
        <v>4662.3999999999996</v>
      </c>
      <c r="F6823" s="42">
        <v>45906.043587962966</v>
      </c>
      <c r="G6823" s="40"/>
      <c r="H6823" s="40"/>
    </row>
    <row r="6824" spans="1:8" x14ac:dyDescent="0.25">
      <c r="A6824" s="46" t="str">
        <f t="shared" si="197"/>
        <v>50438-625040256SELFBOOKING</v>
      </c>
      <c r="B6824" s="41" t="s">
        <v>16277</v>
      </c>
      <c r="C6824" s="41" t="s">
        <v>12603</v>
      </c>
      <c r="D6824" s="41" t="s">
        <v>12604</v>
      </c>
      <c r="E6824" s="54">
        <v>3063.85</v>
      </c>
      <c r="F6824" s="42">
        <v>45906.043715277781</v>
      </c>
      <c r="G6824" s="40"/>
      <c r="H6824" s="40"/>
    </row>
    <row r="6825" spans="1:8" x14ac:dyDescent="0.25">
      <c r="A6825" s="46" t="str">
        <f t="shared" si="197"/>
        <v>841-625040306SELFBOOKING</v>
      </c>
      <c r="B6825" s="41" t="s">
        <v>16278</v>
      </c>
      <c r="C6825" s="41" t="s">
        <v>12603</v>
      </c>
      <c r="D6825" s="41" t="s">
        <v>12604</v>
      </c>
      <c r="E6825" s="54">
        <v>1080</v>
      </c>
      <c r="F6825" s="42">
        <v>45906.043842592589</v>
      </c>
      <c r="G6825" s="40"/>
      <c r="H6825" s="40"/>
    </row>
    <row r="6826" spans="1:8" x14ac:dyDescent="0.25">
      <c r="A6826" s="46" t="str">
        <f t="shared" si="197"/>
        <v>1346-625040317SELFBOOKING</v>
      </c>
      <c r="B6826" s="41" t="s">
        <v>16279</v>
      </c>
      <c r="C6826" s="41" t="s">
        <v>12603</v>
      </c>
      <c r="D6826" s="41" t="s">
        <v>12604</v>
      </c>
      <c r="E6826" s="54">
        <v>1589.28</v>
      </c>
      <c r="F6826" s="42">
        <v>45906.043969907405</v>
      </c>
      <c r="G6826" s="40"/>
      <c r="H6826" s="40"/>
    </row>
    <row r="6827" spans="1:8" x14ac:dyDescent="0.25">
      <c r="A6827" s="46" t="str">
        <f t="shared" si="197"/>
        <v>1613-625040327SELFBOOKING</v>
      </c>
      <c r="B6827" s="41" t="s">
        <v>16280</v>
      </c>
      <c r="C6827" s="41" t="s">
        <v>12603</v>
      </c>
      <c r="D6827" s="41" t="s">
        <v>12604</v>
      </c>
      <c r="E6827" s="54">
        <v>1153.95</v>
      </c>
      <c r="F6827" s="42">
        <v>45906.044085648151</v>
      </c>
      <c r="G6827" s="40"/>
      <c r="H6827" s="40"/>
    </row>
    <row r="6828" spans="1:8" x14ac:dyDescent="0.25">
      <c r="A6828" s="46" t="str">
        <f t="shared" si="197"/>
        <v>1981-625040337SELFBOOKING</v>
      </c>
      <c r="B6828" s="41" t="s">
        <v>16281</v>
      </c>
      <c r="C6828" s="41" t="s">
        <v>12603</v>
      </c>
      <c r="D6828" s="41" t="s">
        <v>12604</v>
      </c>
      <c r="E6828" s="54">
        <v>2612.85</v>
      </c>
      <c r="F6828" s="42">
        <v>45906.04420138889</v>
      </c>
      <c r="G6828" s="40"/>
      <c r="H6828" s="40"/>
    </row>
    <row r="6829" spans="1:8" x14ac:dyDescent="0.25">
      <c r="A6829" s="46" t="str">
        <f t="shared" si="197"/>
        <v>848-625040347SELFBOOKING</v>
      </c>
      <c r="B6829" s="41" t="s">
        <v>16282</v>
      </c>
      <c r="C6829" s="41" t="s">
        <v>12603</v>
      </c>
      <c r="D6829" s="41" t="s">
        <v>12604</v>
      </c>
      <c r="E6829" s="54">
        <v>3330.17</v>
      </c>
      <c r="F6829" s="42">
        <v>45906.044328703705</v>
      </c>
      <c r="G6829" s="40"/>
      <c r="H6829" s="40"/>
    </row>
    <row r="6830" spans="1:8" x14ac:dyDescent="0.25">
      <c r="A6830" s="46" t="str">
        <f t="shared" si="197"/>
        <v>841-625040358SELFBOOKING</v>
      </c>
      <c r="B6830" s="41" t="s">
        <v>16283</v>
      </c>
      <c r="C6830" s="41" t="s">
        <v>12603</v>
      </c>
      <c r="D6830" s="41" t="s">
        <v>12604</v>
      </c>
      <c r="E6830" s="54">
        <v>2841.12</v>
      </c>
      <c r="F6830" s="42">
        <v>45906.044456018521</v>
      </c>
      <c r="G6830" s="40"/>
      <c r="H6830" s="40"/>
    </row>
    <row r="6831" spans="1:8" x14ac:dyDescent="0.25">
      <c r="A6831" s="46" t="str">
        <f t="shared" si="197"/>
        <v>1981-625040410SELFBOOKING</v>
      </c>
      <c r="B6831" s="41" t="s">
        <v>16284</v>
      </c>
      <c r="C6831" s="41" t="s">
        <v>12603</v>
      </c>
      <c r="D6831" s="41" t="s">
        <v>12604</v>
      </c>
      <c r="E6831" s="54">
        <v>638.94000000000005</v>
      </c>
      <c r="F6831" s="42">
        <v>45906.044583333336</v>
      </c>
      <c r="G6831" s="40"/>
      <c r="H6831" s="40"/>
    </row>
    <row r="6832" spans="1:8" x14ac:dyDescent="0.25">
      <c r="A6832" s="46" t="str">
        <f t="shared" si="197"/>
        <v>1981-625040419SELFBOOKING</v>
      </c>
      <c r="B6832" s="41" t="s">
        <v>16285</v>
      </c>
      <c r="C6832" s="41" t="s">
        <v>12603</v>
      </c>
      <c r="D6832" s="41" t="s">
        <v>12604</v>
      </c>
      <c r="E6832" s="54">
        <v>3347.77</v>
      </c>
      <c r="F6832" s="42">
        <v>45906.044687499998</v>
      </c>
      <c r="G6832" s="40"/>
      <c r="H6832" s="40"/>
    </row>
    <row r="6833" spans="1:8" x14ac:dyDescent="0.25">
      <c r="A6833" s="46" t="str">
        <f t="shared" si="197"/>
        <v>0002339827532282000124</v>
      </c>
      <c r="B6833" s="41" t="s">
        <v>16286</v>
      </c>
      <c r="C6833" s="41" t="s">
        <v>1875</v>
      </c>
      <c r="D6833" s="41" t="s">
        <v>9753</v>
      </c>
      <c r="E6833" s="54">
        <v>16270</v>
      </c>
      <c r="F6833" s="42">
        <v>45908.399988425925</v>
      </c>
      <c r="G6833" s="40"/>
      <c r="H6833" s="40"/>
    </row>
    <row r="6834" spans="1:8" x14ac:dyDescent="0.25">
      <c r="A6834" s="46" t="str">
        <f t="shared" si="197"/>
        <v>0065337664601925000170</v>
      </c>
      <c r="B6834" s="41" t="s">
        <v>16287</v>
      </c>
      <c r="C6834" s="41" t="s">
        <v>1492</v>
      </c>
      <c r="D6834" s="41" t="s">
        <v>10411</v>
      </c>
      <c r="E6834" s="54">
        <v>640.99</v>
      </c>
      <c r="F6834" s="42">
        <v>45908.41542824074</v>
      </c>
      <c r="G6834" s="40"/>
      <c r="H6834" s="40"/>
    </row>
    <row r="6835" spans="1:8" x14ac:dyDescent="0.25">
      <c r="A6835" s="46" t="str">
        <f t="shared" si="197"/>
        <v>0005975400001180000126</v>
      </c>
      <c r="B6835" s="41" t="s">
        <v>63</v>
      </c>
      <c r="C6835" s="41" t="s">
        <v>60</v>
      </c>
      <c r="D6835" s="41" t="s">
        <v>11054</v>
      </c>
      <c r="E6835" s="54">
        <v>59329.760000000002</v>
      </c>
      <c r="F6835" s="42">
        <v>45908.552002314813</v>
      </c>
      <c r="G6835" s="40"/>
      <c r="H6835" s="40"/>
    </row>
    <row r="6836" spans="1:8" x14ac:dyDescent="0.25">
      <c r="A6836" s="46" t="str">
        <f t="shared" si="197"/>
        <v>0005975500001180000126</v>
      </c>
      <c r="B6836" s="41" t="s">
        <v>62</v>
      </c>
      <c r="C6836" s="41" t="s">
        <v>60</v>
      </c>
      <c r="D6836" s="41" t="s">
        <v>11054</v>
      </c>
      <c r="E6836" s="54">
        <v>85391.74</v>
      </c>
      <c r="F6836" s="42">
        <v>45908.560833333337</v>
      </c>
      <c r="G6836" s="40"/>
      <c r="H6836" s="40"/>
    </row>
    <row r="6837" spans="1:8" x14ac:dyDescent="0.25">
      <c r="A6837" s="46" t="str">
        <f t="shared" si="197"/>
        <v>0005975600001180000126</v>
      </c>
      <c r="B6837" s="41" t="s">
        <v>64</v>
      </c>
      <c r="C6837" s="41" t="s">
        <v>60</v>
      </c>
      <c r="D6837" s="41" t="s">
        <v>11054</v>
      </c>
      <c r="E6837" s="54">
        <v>36415.67</v>
      </c>
      <c r="F6837" s="42">
        <v>45908.566018518519</v>
      </c>
      <c r="G6837" s="40"/>
      <c r="H6837" s="40"/>
    </row>
    <row r="6838" spans="1:8" x14ac:dyDescent="0.25">
      <c r="A6838" s="46" t="str">
        <f t="shared" si="197"/>
        <v>0005975700001180000126</v>
      </c>
      <c r="B6838" s="41" t="s">
        <v>61</v>
      </c>
      <c r="C6838" s="41" t="s">
        <v>60</v>
      </c>
      <c r="D6838" s="41" t="s">
        <v>11054</v>
      </c>
      <c r="E6838" s="54">
        <v>18749.39</v>
      </c>
      <c r="F6838" s="42">
        <v>45908.579293981478</v>
      </c>
      <c r="G6838" s="40"/>
      <c r="H6838" s="40"/>
    </row>
    <row r="6839" spans="1:8" x14ac:dyDescent="0.25">
      <c r="A6839" s="46" t="str">
        <f t="shared" si="197"/>
        <v>0004429033541368000116</v>
      </c>
      <c r="B6839" s="41" t="s">
        <v>16288</v>
      </c>
      <c r="C6839" s="41" t="s">
        <v>23</v>
      </c>
      <c r="D6839" s="41" t="s">
        <v>4418</v>
      </c>
      <c r="E6839" s="54">
        <v>0</v>
      </c>
      <c r="F6839" s="42">
        <v>45908.586435185185</v>
      </c>
      <c r="G6839" s="40"/>
      <c r="H6839" s="40"/>
    </row>
    <row r="6840" spans="1:8" x14ac:dyDescent="0.25">
      <c r="A6840" s="46" t="str">
        <f t="shared" si="197"/>
        <v>0002324105437734000156</v>
      </c>
      <c r="B6840" s="41" t="s">
        <v>16289</v>
      </c>
      <c r="C6840" s="41" t="s">
        <v>727</v>
      </c>
      <c r="D6840" s="41" t="s">
        <v>7862</v>
      </c>
      <c r="E6840" s="54">
        <v>202274.12</v>
      </c>
      <c r="F6840" s="42">
        <v>45908.623993055553</v>
      </c>
      <c r="G6840" s="40"/>
      <c r="H6840" s="40"/>
    </row>
    <row r="6841" spans="1:8" x14ac:dyDescent="0.25">
      <c r="A6841" s="46" t="str">
        <f t="shared" si="197"/>
        <v>8881374000497373000110</v>
      </c>
      <c r="B6841" s="41" t="s">
        <v>16290</v>
      </c>
      <c r="C6841" s="41" t="s">
        <v>317</v>
      </c>
      <c r="D6841" s="41" t="s">
        <v>9136</v>
      </c>
      <c r="E6841" s="54">
        <v>285.29000000000002</v>
      </c>
      <c r="F6841" s="42">
        <v>45908.632465277777</v>
      </c>
      <c r="G6841" s="40"/>
      <c r="H6841" s="40"/>
    </row>
    <row r="6842" spans="1:8" x14ac:dyDescent="0.25">
      <c r="A6842" s="46" t="str">
        <f t="shared" si="197"/>
        <v>PCC 09/2025 META IIPCC</v>
      </c>
      <c r="B6842" s="41" t="s">
        <v>16291</v>
      </c>
      <c r="C6842" s="41" t="s">
        <v>10532</v>
      </c>
      <c r="D6842" s="41" t="s">
        <v>7556</v>
      </c>
      <c r="E6842" s="54">
        <v>10826.26</v>
      </c>
      <c r="F6842" s="42">
        <v>45908.64472222222</v>
      </c>
      <c r="G6842" s="40"/>
      <c r="H6842" s="40"/>
    </row>
    <row r="6843" spans="1:8" x14ac:dyDescent="0.25">
      <c r="A6843" s="46" t="str">
        <f t="shared" si="197"/>
        <v>0001993124349910000142</v>
      </c>
      <c r="B6843" s="41" t="s">
        <v>16292</v>
      </c>
      <c r="C6843" s="41" t="s">
        <v>6169</v>
      </c>
      <c r="D6843" s="41" t="s">
        <v>6170</v>
      </c>
      <c r="E6843" s="54">
        <v>2550</v>
      </c>
      <c r="F6843" s="42">
        <v>45908.660381944443</v>
      </c>
      <c r="G6843" s="40"/>
      <c r="H6843" s="40"/>
    </row>
    <row r="6844" spans="1:8" x14ac:dyDescent="0.25">
      <c r="A6844" s="46" t="str">
        <f t="shared" si="197"/>
        <v>0000176819702508000160</v>
      </c>
      <c r="B6844" s="41" t="s">
        <v>16293</v>
      </c>
      <c r="C6844" s="41" t="s">
        <v>10063</v>
      </c>
      <c r="D6844" s="41" t="s">
        <v>10064</v>
      </c>
      <c r="E6844" s="54">
        <v>6707.72</v>
      </c>
      <c r="F6844" s="42">
        <v>45908.664236111108</v>
      </c>
      <c r="G6844" s="40"/>
      <c r="H6844" s="40"/>
    </row>
    <row r="6845" spans="1:8" x14ac:dyDescent="0.25">
      <c r="A6845" s="46" t="str">
        <f t="shared" si="197"/>
        <v>0101506813501187000159</v>
      </c>
      <c r="B6845" s="41" t="s">
        <v>16294</v>
      </c>
      <c r="C6845" s="41" t="s">
        <v>4231</v>
      </c>
      <c r="D6845" s="41" t="s">
        <v>4232</v>
      </c>
      <c r="E6845" s="54">
        <v>145</v>
      </c>
      <c r="F6845" s="42">
        <v>45908.667858796296</v>
      </c>
      <c r="G6845" s="40"/>
      <c r="H6845" s="40"/>
    </row>
    <row r="6846" spans="1:8" x14ac:dyDescent="0.25">
      <c r="A6846" s="46" t="str">
        <f t="shared" si="197"/>
        <v>0030380509089849000158</v>
      </c>
      <c r="B6846" s="41" t="s">
        <v>16295</v>
      </c>
      <c r="C6846" s="41" t="s">
        <v>8015</v>
      </c>
      <c r="D6846" s="41" t="s">
        <v>8016</v>
      </c>
      <c r="E6846" s="54">
        <v>1125</v>
      </c>
      <c r="F6846" s="42">
        <v>45908.671157407407</v>
      </c>
      <c r="G6846" s="40"/>
      <c r="H6846" s="40"/>
    </row>
    <row r="6847" spans="1:8" x14ac:dyDescent="0.25">
      <c r="A6847" s="46" t="str">
        <f t="shared" si="197"/>
        <v>0000488905437734000156</v>
      </c>
      <c r="B6847" s="41" t="s">
        <v>16296</v>
      </c>
      <c r="C6847" s="41" t="s">
        <v>727</v>
      </c>
      <c r="D6847" s="41" t="s">
        <v>7862</v>
      </c>
      <c r="E6847" s="54">
        <v>363385.79</v>
      </c>
      <c r="F6847" s="42">
        <v>45908.671238425923</v>
      </c>
      <c r="G6847" s="40"/>
      <c r="H6847" s="40"/>
    </row>
    <row r="6848" spans="1:8" x14ac:dyDescent="0.25">
      <c r="A6848" s="46" t="str">
        <f t="shared" si="197"/>
        <v>0047574034151100000300</v>
      </c>
      <c r="B6848" s="41" t="s">
        <v>16297</v>
      </c>
      <c r="C6848" s="41" t="s">
        <v>168</v>
      </c>
      <c r="D6848" s="41" t="s">
        <v>9255</v>
      </c>
      <c r="E6848" s="54">
        <v>2844.27</v>
      </c>
      <c r="F6848" s="42">
        <v>45908.673715277779</v>
      </c>
      <c r="G6848" s="40"/>
      <c r="H6848" s="40"/>
    </row>
    <row r="6849" spans="1:8" x14ac:dyDescent="0.25">
      <c r="A6849" s="46" t="str">
        <f t="shared" si="197"/>
        <v>DESP#000059975107</v>
      </c>
      <c r="B6849" s="41" t="s">
        <v>16298</v>
      </c>
      <c r="C6849" s="41"/>
      <c r="D6849" s="41" t="s">
        <v>15251</v>
      </c>
      <c r="E6849" s="54">
        <v>144.93</v>
      </c>
      <c r="F6849" s="42">
        <v>45908.681469907409</v>
      </c>
      <c r="G6849" s="40"/>
      <c r="H6849" s="40"/>
    </row>
    <row r="6850" spans="1:8" x14ac:dyDescent="0.25">
      <c r="A6850" s="46" t="str">
        <f t="shared" si="197"/>
        <v>DESP#000060138292</v>
      </c>
      <c r="B6850" s="41" t="s">
        <v>16299</v>
      </c>
      <c r="C6850" s="41"/>
      <c r="D6850" s="41" t="s">
        <v>9063</v>
      </c>
      <c r="E6850" s="54">
        <v>308.55</v>
      </c>
      <c r="F6850" s="42">
        <v>45908.681469907409</v>
      </c>
      <c r="G6850" s="40"/>
      <c r="H6850" s="40"/>
    </row>
    <row r="6851" spans="1:8" x14ac:dyDescent="0.25">
      <c r="A6851" s="46" t="str">
        <f t="shared" si="197"/>
        <v>DESP#000060138456</v>
      </c>
      <c r="B6851" s="41" t="s">
        <v>16300</v>
      </c>
      <c r="C6851" s="41"/>
      <c r="D6851" s="41" t="s">
        <v>15291</v>
      </c>
      <c r="E6851" s="54">
        <v>541.4</v>
      </c>
      <c r="F6851" s="42">
        <v>45908.681469907409</v>
      </c>
      <c r="G6851" s="40"/>
      <c r="H6851" s="40"/>
    </row>
    <row r="6852" spans="1:8" x14ac:dyDescent="0.25">
      <c r="A6852" s="46" t="str">
        <f t="shared" si="197"/>
        <v>DESP#000060138620</v>
      </c>
      <c r="B6852" s="41" t="s">
        <v>16301</v>
      </c>
      <c r="C6852" s="41"/>
      <c r="D6852" s="41" t="s">
        <v>11442</v>
      </c>
      <c r="E6852" s="54">
        <v>44.96</v>
      </c>
      <c r="F6852" s="42">
        <v>45908.681469907409</v>
      </c>
      <c r="G6852" s="40"/>
      <c r="H6852" s="40"/>
    </row>
    <row r="6853" spans="1:8" x14ac:dyDescent="0.25">
      <c r="A6853" s="46" t="str">
        <f t="shared" si="197"/>
        <v>DESP#000060138768</v>
      </c>
      <c r="B6853" s="41" t="s">
        <v>16302</v>
      </c>
      <c r="C6853" s="41"/>
      <c r="D6853" s="41" t="s">
        <v>13380</v>
      </c>
      <c r="E6853" s="54">
        <v>1086.45</v>
      </c>
      <c r="F6853" s="42">
        <v>45908.681469907409</v>
      </c>
      <c r="G6853" s="40"/>
      <c r="H6853" s="40"/>
    </row>
    <row r="6854" spans="1:8" x14ac:dyDescent="0.25">
      <c r="A6854" s="46" t="str">
        <f t="shared" si="197"/>
        <v>DESP#000060138849</v>
      </c>
      <c r="B6854" s="41" t="s">
        <v>16303</v>
      </c>
      <c r="C6854" s="41"/>
      <c r="D6854" s="41" t="s">
        <v>11687</v>
      </c>
      <c r="E6854" s="54">
        <v>555</v>
      </c>
      <c r="F6854" s="42">
        <v>45908.681469907409</v>
      </c>
      <c r="G6854" s="40"/>
      <c r="H6854" s="40"/>
    </row>
    <row r="6855" spans="1:8" x14ac:dyDescent="0.25">
      <c r="A6855" s="46" t="str">
        <f t="shared" si="197"/>
        <v>DESP#000060147573</v>
      </c>
      <c r="B6855" s="41" t="s">
        <v>16304</v>
      </c>
      <c r="C6855" s="41"/>
      <c r="D6855" s="41" t="s">
        <v>12138</v>
      </c>
      <c r="E6855" s="54">
        <v>64.540000000000006</v>
      </c>
      <c r="F6855" s="42">
        <v>45908.681469907409</v>
      </c>
      <c r="G6855" s="40"/>
      <c r="H6855" s="40"/>
    </row>
    <row r="6856" spans="1:8" x14ac:dyDescent="0.25">
      <c r="A6856" s="46" t="str">
        <f t="shared" si="197"/>
        <v>DESP#000060147681</v>
      </c>
      <c r="B6856" s="41" t="s">
        <v>16305</v>
      </c>
      <c r="C6856" s="41"/>
      <c r="D6856" s="41" t="s">
        <v>11576</v>
      </c>
      <c r="E6856" s="54">
        <v>321.89</v>
      </c>
      <c r="F6856" s="42">
        <v>45908.681469907409</v>
      </c>
      <c r="G6856" s="40"/>
      <c r="H6856" s="40"/>
    </row>
    <row r="6857" spans="1:8" x14ac:dyDescent="0.25">
      <c r="A6857" s="46" t="str">
        <f t="shared" si="197"/>
        <v>DESP#000060147776</v>
      </c>
      <c r="B6857" s="41" t="s">
        <v>16306</v>
      </c>
      <c r="C6857" s="41"/>
      <c r="D6857" s="41" t="s">
        <v>16307</v>
      </c>
      <c r="E6857" s="54">
        <v>87.65</v>
      </c>
      <c r="F6857" s="42">
        <v>45908.681469907409</v>
      </c>
      <c r="G6857" s="40"/>
      <c r="H6857" s="40"/>
    </row>
    <row r="6858" spans="1:8" x14ac:dyDescent="0.25">
      <c r="A6858" s="46" t="str">
        <f t="shared" si="197"/>
        <v>DESP#000060147863</v>
      </c>
      <c r="B6858" s="41" t="s">
        <v>16308</v>
      </c>
      <c r="C6858" s="41"/>
      <c r="D6858" s="41" t="s">
        <v>11841</v>
      </c>
      <c r="E6858" s="54">
        <v>644.61</v>
      </c>
      <c r="F6858" s="42">
        <v>45908.681469907409</v>
      </c>
      <c r="G6858" s="40"/>
      <c r="H6858" s="40"/>
    </row>
    <row r="6859" spans="1:8" x14ac:dyDescent="0.25">
      <c r="A6859" s="46" t="str">
        <f t="shared" si="197"/>
        <v>DESP#000060154431</v>
      </c>
      <c r="B6859" s="41" t="s">
        <v>16309</v>
      </c>
      <c r="C6859" s="41"/>
      <c r="D6859" s="41" t="s">
        <v>16310</v>
      </c>
      <c r="E6859" s="54">
        <v>980</v>
      </c>
      <c r="F6859" s="42">
        <v>45908.681469907409</v>
      </c>
      <c r="G6859" s="40"/>
      <c r="H6859" s="40"/>
    </row>
    <row r="6860" spans="1:8" x14ac:dyDescent="0.25">
      <c r="A6860" s="46" t="str">
        <f t="shared" si="197"/>
        <v>DESP#000060166263</v>
      </c>
      <c r="B6860" s="41" t="s">
        <v>16311</v>
      </c>
      <c r="C6860" s="41"/>
      <c r="D6860" s="41" t="s">
        <v>15927</v>
      </c>
      <c r="E6860" s="54">
        <v>261.82</v>
      </c>
      <c r="F6860" s="42">
        <v>45908.681469907409</v>
      </c>
      <c r="G6860" s="40"/>
      <c r="H6860" s="40"/>
    </row>
    <row r="6861" spans="1:8" x14ac:dyDescent="0.25">
      <c r="A6861" s="46" t="str">
        <f t="shared" si="197"/>
        <v>DESP#000060166820</v>
      </c>
      <c r="B6861" s="41" t="s">
        <v>16312</v>
      </c>
      <c r="C6861" s="41"/>
      <c r="D6861" s="41" t="s">
        <v>15843</v>
      </c>
      <c r="E6861" s="54">
        <v>394.54</v>
      </c>
      <c r="F6861" s="42">
        <v>45908.681469907409</v>
      </c>
      <c r="G6861" s="40"/>
      <c r="H6861" s="40"/>
    </row>
    <row r="6862" spans="1:8" x14ac:dyDescent="0.25">
      <c r="A6862" s="46" t="str">
        <f t="shared" si="197"/>
        <v>DESP#000060195789</v>
      </c>
      <c r="B6862" s="41" t="s">
        <v>16313</v>
      </c>
      <c r="C6862" s="41"/>
      <c r="D6862" s="41" t="s">
        <v>11457</v>
      </c>
      <c r="E6862" s="54">
        <v>554.92999999999995</v>
      </c>
      <c r="F6862" s="42">
        <v>45908.681469907409</v>
      </c>
      <c r="G6862" s="40"/>
      <c r="H6862" s="40"/>
    </row>
    <row r="6863" spans="1:8" x14ac:dyDescent="0.25">
      <c r="A6863" s="46" t="str">
        <f t="shared" si="197"/>
        <v>DESP#000060237976</v>
      </c>
      <c r="B6863" s="41" t="s">
        <v>16314</v>
      </c>
      <c r="C6863" s="41"/>
      <c r="D6863" s="41" t="s">
        <v>15630</v>
      </c>
      <c r="E6863" s="54">
        <v>345.05</v>
      </c>
      <c r="F6863" s="42">
        <v>45908.681469907409</v>
      </c>
      <c r="G6863" s="40"/>
      <c r="H6863" s="40"/>
    </row>
    <row r="6864" spans="1:8" x14ac:dyDescent="0.25">
      <c r="A6864" s="46" t="str">
        <f t="shared" si="197"/>
        <v>DESP#000060238065</v>
      </c>
      <c r="B6864" s="41" t="s">
        <v>16315</v>
      </c>
      <c r="C6864" s="41"/>
      <c r="D6864" s="41" t="s">
        <v>15590</v>
      </c>
      <c r="E6864" s="54">
        <v>305.27</v>
      </c>
      <c r="F6864" s="42">
        <v>45908.681469907409</v>
      </c>
      <c r="G6864" s="40"/>
      <c r="H6864" s="40"/>
    </row>
    <row r="6865" spans="1:8" x14ac:dyDescent="0.25">
      <c r="A6865" s="46" t="str">
        <f t="shared" si="197"/>
        <v>0100068440432544000147</v>
      </c>
      <c r="B6865" s="41" t="s">
        <v>450</v>
      </c>
      <c r="C6865" s="41" t="s">
        <v>448</v>
      </c>
      <c r="D6865" s="41" t="s">
        <v>4460</v>
      </c>
      <c r="E6865" s="54">
        <v>2763.64</v>
      </c>
      <c r="F6865" s="42">
        <v>45908.696944444448</v>
      </c>
      <c r="G6865" s="40"/>
      <c r="H6865" s="40"/>
    </row>
    <row r="6866" spans="1:8" x14ac:dyDescent="0.25">
      <c r="A6866" s="46" t="str">
        <f t="shared" si="197"/>
        <v>50436-925040025SELFBOOKING</v>
      </c>
      <c r="B6866" s="41" t="s">
        <v>16316</v>
      </c>
      <c r="C6866" s="41" t="s">
        <v>12603</v>
      </c>
      <c r="D6866" s="41" t="s">
        <v>12604</v>
      </c>
      <c r="E6866" s="54">
        <v>1449</v>
      </c>
      <c r="F6866" s="42">
        <v>45909.042060185187</v>
      </c>
      <c r="G6866" s="40"/>
      <c r="H6866" s="40"/>
    </row>
    <row r="6867" spans="1:8" x14ac:dyDescent="0.25">
      <c r="A6867" s="46" t="str">
        <f t="shared" si="197"/>
        <v>50436-925040047SELFBOOKING</v>
      </c>
      <c r="B6867" s="41" t="s">
        <v>16317</v>
      </c>
      <c r="C6867" s="41" t="s">
        <v>12603</v>
      </c>
      <c r="D6867" s="41" t="s">
        <v>12604</v>
      </c>
      <c r="E6867" s="54">
        <v>2442.85</v>
      </c>
      <c r="F6867" s="42">
        <v>45909.042245370372</v>
      </c>
      <c r="G6867" s="40"/>
      <c r="H6867" s="40"/>
    </row>
    <row r="6868" spans="1:8" x14ac:dyDescent="0.25">
      <c r="A6868" s="46" t="str">
        <f t="shared" si="197"/>
        <v>614-925040102SELFBOOKING</v>
      </c>
      <c r="B6868" s="41" t="s">
        <v>16318</v>
      </c>
      <c r="C6868" s="41" t="s">
        <v>12603</v>
      </c>
      <c r="D6868" s="41" t="s">
        <v>12604</v>
      </c>
      <c r="E6868" s="54">
        <v>2520.16</v>
      </c>
      <c r="F6868" s="42">
        <v>45909.04241898148</v>
      </c>
      <c r="G6868" s="40"/>
      <c r="H6868" s="40"/>
    </row>
    <row r="6869" spans="1:8" x14ac:dyDescent="0.25">
      <c r="A6869" s="46" t="str">
        <f t="shared" si="197"/>
        <v>1394-925040119SELFBOOKING</v>
      </c>
      <c r="B6869" s="41" t="s">
        <v>16319</v>
      </c>
      <c r="C6869" s="41" t="s">
        <v>12603</v>
      </c>
      <c r="D6869" s="41" t="s">
        <v>12604</v>
      </c>
      <c r="E6869" s="54">
        <v>1406.62</v>
      </c>
      <c r="F6869" s="42">
        <v>45909.042650462965</v>
      </c>
      <c r="G6869" s="40"/>
      <c r="H6869" s="40"/>
    </row>
    <row r="6870" spans="1:8" x14ac:dyDescent="0.25">
      <c r="A6870" s="46" t="str">
        <f t="shared" si="197"/>
        <v>614-925040134SELFBOOKING</v>
      </c>
      <c r="B6870" s="41" t="s">
        <v>16320</v>
      </c>
      <c r="C6870" s="41" t="s">
        <v>12603</v>
      </c>
      <c r="D6870" s="41" t="s">
        <v>12604</v>
      </c>
      <c r="E6870" s="54">
        <v>276</v>
      </c>
      <c r="F6870" s="42">
        <v>45909.04278935185</v>
      </c>
      <c r="G6870" s="40"/>
      <c r="H6870" s="40"/>
    </row>
    <row r="6871" spans="1:8" x14ac:dyDescent="0.25">
      <c r="A6871" s="46" t="str">
        <f t="shared" si="197"/>
        <v>1867-925040147SELFBOOKING</v>
      </c>
      <c r="B6871" s="41" t="s">
        <v>16321</v>
      </c>
      <c r="C6871" s="41" t="s">
        <v>12603</v>
      </c>
      <c r="D6871" s="41" t="s">
        <v>12604</v>
      </c>
      <c r="E6871" s="54">
        <v>1858.41</v>
      </c>
      <c r="F6871" s="42">
        <v>45909.042951388888</v>
      </c>
      <c r="G6871" s="40"/>
      <c r="H6871" s="40"/>
    </row>
    <row r="6872" spans="1:8" x14ac:dyDescent="0.25">
      <c r="A6872" s="46" t="str">
        <f t="shared" si="197"/>
        <v>325-925040159SELFBOOKING</v>
      </c>
      <c r="B6872" s="41" t="s">
        <v>16322</v>
      </c>
      <c r="C6872" s="41" t="s">
        <v>12603</v>
      </c>
      <c r="D6872" s="41" t="s">
        <v>12604</v>
      </c>
      <c r="E6872" s="54">
        <v>1858.41</v>
      </c>
      <c r="F6872" s="42">
        <v>45909.043090277781</v>
      </c>
      <c r="G6872" s="40"/>
      <c r="H6872" s="40"/>
    </row>
    <row r="6873" spans="1:8" x14ac:dyDescent="0.25">
      <c r="A6873" s="46" t="str">
        <f t="shared" si="197"/>
        <v>50438-925040211SELFBOOKING</v>
      </c>
      <c r="B6873" s="41" t="s">
        <v>16323</v>
      </c>
      <c r="C6873" s="41" t="s">
        <v>12603</v>
      </c>
      <c r="D6873" s="41" t="s">
        <v>12604</v>
      </c>
      <c r="E6873" s="54">
        <v>2893.85</v>
      </c>
      <c r="F6873" s="42">
        <v>45909.043206018519</v>
      </c>
      <c r="G6873" s="40"/>
      <c r="H6873" s="40"/>
    </row>
    <row r="6874" spans="1:8" x14ac:dyDescent="0.25">
      <c r="A6874" s="46" t="str">
        <f t="shared" si="197"/>
        <v>743-925040223SELFBOOKING</v>
      </c>
      <c r="B6874" s="41" t="s">
        <v>16324</v>
      </c>
      <c r="C6874" s="41" t="s">
        <v>12603</v>
      </c>
      <c r="D6874" s="41" t="s">
        <v>12604</v>
      </c>
      <c r="E6874" s="54">
        <v>1356.3</v>
      </c>
      <c r="F6874" s="42">
        <v>45909.043344907404</v>
      </c>
      <c r="G6874" s="40"/>
      <c r="H6874" s="40"/>
    </row>
    <row r="6875" spans="1:8" x14ac:dyDescent="0.25">
      <c r="A6875" s="46" t="str">
        <f t="shared" si="197"/>
        <v>50438-925040233SELFBOOKING</v>
      </c>
      <c r="B6875" s="41" t="s">
        <v>16325</v>
      </c>
      <c r="C6875" s="41" t="s">
        <v>12603</v>
      </c>
      <c r="D6875" s="41" t="s">
        <v>12604</v>
      </c>
      <c r="E6875" s="54">
        <v>2061.52</v>
      </c>
      <c r="F6875" s="42">
        <v>45909.04346064815</v>
      </c>
      <c r="G6875" s="40"/>
      <c r="H6875" s="40"/>
    </row>
    <row r="6876" spans="1:8" x14ac:dyDescent="0.25">
      <c r="A6876" s="46" t="str">
        <f t="shared" si="197"/>
        <v>50438-925040242SELFBOOKING</v>
      </c>
      <c r="B6876" s="41" t="s">
        <v>16326</v>
      </c>
      <c r="C6876" s="41" t="s">
        <v>12603</v>
      </c>
      <c r="D6876" s="41" t="s">
        <v>12604</v>
      </c>
      <c r="E6876" s="54">
        <v>3111.85</v>
      </c>
      <c r="F6876" s="42">
        <v>45909.043576388889</v>
      </c>
      <c r="G6876" s="40"/>
      <c r="H6876" s="40"/>
    </row>
    <row r="6877" spans="1:8" x14ac:dyDescent="0.25">
      <c r="A6877" s="46" t="str">
        <f t="shared" si="197"/>
        <v>1611-925040253SELFBOOKING</v>
      </c>
      <c r="B6877" s="41" t="s">
        <v>16327</v>
      </c>
      <c r="C6877" s="41" t="s">
        <v>12603</v>
      </c>
      <c r="D6877" s="41" t="s">
        <v>12604</v>
      </c>
      <c r="E6877" s="54">
        <v>1993.95</v>
      </c>
      <c r="F6877" s="42">
        <v>45909.043692129628</v>
      </c>
      <c r="G6877" s="40"/>
      <c r="H6877" s="40"/>
    </row>
    <row r="6878" spans="1:8" x14ac:dyDescent="0.25">
      <c r="A6878" s="46" t="str">
        <f t="shared" si="197"/>
        <v>50436-925040303SELFBOOKING</v>
      </c>
      <c r="B6878" s="41" t="s">
        <v>16328</v>
      </c>
      <c r="C6878" s="41" t="s">
        <v>12603</v>
      </c>
      <c r="D6878" s="41" t="s">
        <v>12604</v>
      </c>
      <c r="E6878" s="54">
        <v>1116.79</v>
      </c>
      <c r="F6878" s="42">
        <v>45909.043807870374</v>
      </c>
      <c r="G6878" s="40"/>
      <c r="H6878" s="40"/>
    </row>
    <row r="6879" spans="1:8" x14ac:dyDescent="0.25">
      <c r="A6879" s="46" t="str">
        <f t="shared" si="197"/>
        <v>50436-925040313SELFBOOKING</v>
      </c>
      <c r="B6879" s="41" t="s">
        <v>16329</v>
      </c>
      <c r="C6879" s="41" t="s">
        <v>12603</v>
      </c>
      <c r="D6879" s="41" t="s">
        <v>12604</v>
      </c>
      <c r="E6879" s="54">
        <v>1328.6</v>
      </c>
      <c r="F6879" s="42">
        <v>45909.043923611112</v>
      </c>
      <c r="G6879" s="40"/>
      <c r="H6879" s="40"/>
    </row>
    <row r="6880" spans="1:8" x14ac:dyDescent="0.25">
      <c r="A6880" s="46" t="str">
        <f t="shared" si="197"/>
        <v>86-925040322SELFBOOKING</v>
      </c>
      <c r="B6880" s="41" t="s">
        <v>16330</v>
      </c>
      <c r="C6880" s="41" t="s">
        <v>12603</v>
      </c>
      <c r="D6880" s="41" t="s">
        <v>12604</v>
      </c>
      <c r="E6880" s="54">
        <v>775.11</v>
      </c>
      <c r="F6880" s="42">
        <v>45909.044027777774</v>
      </c>
      <c r="G6880" s="40"/>
      <c r="H6880" s="40"/>
    </row>
    <row r="6881" spans="1:8" x14ac:dyDescent="0.25">
      <c r="A6881" s="46" t="str">
        <f t="shared" si="197"/>
        <v>86-925040333SELFBOOKING</v>
      </c>
      <c r="B6881" s="41" t="s">
        <v>16331</v>
      </c>
      <c r="C6881" s="41" t="s">
        <v>12603</v>
      </c>
      <c r="D6881" s="41" t="s">
        <v>12604</v>
      </c>
      <c r="E6881" s="54">
        <v>917.7</v>
      </c>
      <c r="F6881" s="42">
        <v>45909.04415509259</v>
      </c>
      <c r="G6881" s="40"/>
      <c r="H6881" s="40"/>
    </row>
    <row r="6882" spans="1:8" x14ac:dyDescent="0.25">
      <c r="A6882" s="46" t="str">
        <f t="shared" si="197"/>
        <v>50435-925040343SELFBOOKING</v>
      </c>
      <c r="B6882" s="41" t="s">
        <v>16332</v>
      </c>
      <c r="C6882" s="41" t="s">
        <v>12603</v>
      </c>
      <c r="D6882" s="41" t="s">
        <v>12604</v>
      </c>
      <c r="E6882" s="54">
        <v>752.8</v>
      </c>
      <c r="F6882" s="42">
        <v>45909.044270833336</v>
      </c>
      <c r="G6882" s="40"/>
      <c r="H6882" s="40"/>
    </row>
    <row r="6883" spans="1:8" x14ac:dyDescent="0.25">
      <c r="A6883" s="46" t="str">
        <f t="shared" si="197"/>
        <v>383-925040400SELFBOOKING</v>
      </c>
      <c r="B6883" s="41" t="s">
        <v>16333</v>
      </c>
      <c r="C6883" s="41" t="s">
        <v>12603</v>
      </c>
      <c r="D6883" s="41" t="s">
        <v>12604</v>
      </c>
      <c r="E6883" s="54">
        <v>1370.25</v>
      </c>
      <c r="F6883" s="42">
        <v>45909.044479166667</v>
      </c>
      <c r="G6883" s="40"/>
      <c r="H6883" s="40"/>
    </row>
    <row r="6884" spans="1:8" x14ac:dyDescent="0.25">
      <c r="A6884" s="46" t="str">
        <f t="shared" si="197"/>
        <v>50437-925040421SELFBOOKING</v>
      </c>
      <c r="B6884" s="41" t="s">
        <v>16334</v>
      </c>
      <c r="C6884" s="41" t="s">
        <v>12603</v>
      </c>
      <c r="D6884" s="41" t="s">
        <v>12604</v>
      </c>
      <c r="E6884" s="54">
        <v>1332.45</v>
      </c>
      <c r="F6884" s="42">
        <v>45909.044710648152</v>
      </c>
      <c r="G6884" s="40"/>
      <c r="H6884" s="40"/>
    </row>
    <row r="6885" spans="1:8" x14ac:dyDescent="0.25">
      <c r="A6885" s="46" t="str">
        <f t="shared" ref="A6885:A6948" si="198">B6885&amp;C6885</f>
        <v>50435-925040613SELFBOOKING</v>
      </c>
      <c r="B6885" s="41" t="s">
        <v>16335</v>
      </c>
      <c r="C6885" s="41" t="s">
        <v>12603</v>
      </c>
      <c r="D6885" s="41" t="s">
        <v>12604</v>
      </c>
      <c r="E6885" s="54">
        <v>527.1</v>
      </c>
      <c r="F6885" s="42">
        <v>45909.046018518522</v>
      </c>
      <c r="G6885" s="40"/>
      <c r="H6885" s="40"/>
    </row>
    <row r="6886" spans="1:8" x14ac:dyDescent="0.25">
      <c r="A6886" s="46" t="str">
        <f t="shared" si="198"/>
        <v>FGTS s/RCT - Matr.0119900360305020997</v>
      </c>
      <c r="B6886" s="41" t="s">
        <v>16336</v>
      </c>
      <c r="C6886" s="41" t="s">
        <v>4101</v>
      </c>
      <c r="D6886" s="41" t="s">
        <v>4100</v>
      </c>
      <c r="E6886" s="54">
        <v>109679.31</v>
      </c>
      <c r="F6886" s="42">
        <v>45909.368125000001</v>
      </c>
      <c r="G6886" s="40"/>
      <c r="H6886" s="40"/>
    </row>
    <row r="6887" spans="1:8" x14ac:dyDescent="0.25">
      <c r="A6887" s="46" t="str">
        <f t="shared" si="198"/>
        <v>3906082540432544000147</v>
      </c>
      <c r="B6887" s="41" t="s">
        <v>16337</v>
      </c>
      <c r="C6887" s="41" t="s">
        <v>448</v>
      </c>
      <c r="D6887" s="41" t="s">
        <v>4460</v>
      </c>
      <c r="E6887" s="54">
        <v>17774.66</v>
      </c>
      <c r="F6887" s="42">
        <v>45909.407743055555</v>
      </c>
      <c r="G6887" s="40"/>
      <c r="H6887" s="40"/>
    </row>
    <row r="6888" spans="1:8" x14ac:dyDescent="0.25">
      <c r="A6888" s="46" t="str">
        <f t="shared" si="198"/>
        <v>9657156703034433000156</v>
      </c>
      <c r="B6888" s="41" t="s">
        <v>16338</v>
      </c>
      <c r="C6888" s="41" t="s">
        <v>4122</v>
      </c>
      <c r="D6888" s="41" t="s">
        <v>4123</v>
      </c>
      <c r="E6888" s="54">
        <v>0</v>
      </c>
      <c r="F6888" s="42">
        <v>45909.429803240739</v>
      </c>
      <c r="G6888" s="40"/>
      <c r="H6888" s="40"/>
    </row>
    <row r="6889" spans="1:8" x14ac:dyDescent="0.25">
      <c r="A6889" s="46" t="str">
        <f t="shared" si="198"/>
        <v>0020250908270682000164</v>
      </c>
      <c r="B6889" s="41" t="s">
        <v>15747</v>
      </c>
      <c r="C6889" s="41" t="s">
        <v>195</v>
      </c>
      <c r="D6889" s="41" t="s">
        <v>4634</v>
      </c>
      <c r="E6889" s="54">
        <v>2970031.39</v>
      </c>
      <c r="F6889" s="42">
        <v>45909.463113425925</v>
      </c>
      <c r="G6889" s="40"/>
      <c r="H6889" s="40"/>
    </row>
    <row r="6890" spans="1:8" x14ac:dyDescent="0.25">
      <c r="A6890" s="46" t="str">
        <f t="shared" si="198"/>
        <v>5393082540432544000147</v>
      </c>
      <c r="B6890" s="41" t="s">
        <v>16339</v>
      </c>
      <c r="C6890" s="41" t="s">
        <v>448</v>
      </c>
      <c r="D6890" s="41" t="s">
        <v>4460</v>
      </c>
      <c r="E6890" s="54">
        <v>2503.14</v>
      </c>
      <c r="F6890" s="42">
        <v>45909.472048611111</v>
      </c>
      <c r="G6890" s="40"/>
      <c r="H6890" s="40"/>
    </row>
    <row r="6891" spans="1:8" x14ac:dyDescent="0.25">
      <c r="A6891" s="46" t="str">
        <f t="shared" si="198"/>
        <v>F1498/2025 IRRFIRRF</v>
      </c>
      <c r="B6891" s="41" t="s">
        <v>16340</v>
      </c>
      <c r="C6891" s="41" t="s">
        <v>10529</v>
      </c>
      <c r="D6891" s="41" t="s">
        <v>7556</v>
      </c>
      <c r="E6891" s="54">
        <v>13307.08</v>
      </c>
      <c r="F6891" s="42">
        <v>45909.603645833333</v>
      </c>
      <c r="G6891" s="40"/>
      <c r="H6891" s="40"/>
    </row>
    <row r="6892" spans="1:8" x14ac:dyDescent="0.25">
      <c r="A6892" s="46" t="str">
        <f t="shared" si="198"/>
        <v>F1498/2025 IOF90400888000142</v>
      </c>
      <c r="B6892" s="41" t="s">
        <v>16341</v>
      </c>
      <c r="C6892" s="41" t="s">
        <v>3844</v>
      </c>
      <c r="D6892" s="41" t="s">
        <v>3845</v>
      </c>
      <c r="E6892" s="54">
        <v>4191.7299999999996</v>
      </c>
      <c r="F6892" s="42">
        <v>45909.604375000003</v>
      </c>
      <c r="G6892" s="40"/>
      <c r="H6892" s="40"/>
    </row>
    <row r="6893" spans="1:8" x14ac:dyDescent="0.25">
      <c r="A6893" s="46" t="str">
        <f t="shared" si="198"/>
        <v>F1498/2025 PISPIS</v>
      </c>
      <c r="B6893" s="41" t="s">
        <v>16342</v>
      </c>
      <c r="C6893" s="41" t="s">
        <v>10540</v>
      </c>
      <c r="D6893" s="41" t="s">
        <v>7556</v>
      </c>
      <c r="E6893" s="54">
        <v>2419.41</v>
      </c>
      <c r="F6893" s="42">
        <v>45909.605138888888</v>
      </c>
      <c r="G6893" s="40"/>
      <c r="H6893" s="40"/>
    </row>
    <row r="6894" spans="1:8" x14ac:dyDescent="0.25">
      <c r="A6894" s="46" t="str">
        <f t="shared" si="198"/>
        <v>F1498/2025 COFINSCOFINS</v>
      </c>
      <c r="B6894" s="41" t="s">
        <v>16343</v>
      </c>
      <c r="C6894" s="41" t="s">
        <v>10542</v>
      </c>
      <c r="D6894" s="41" t="s">
        <v>7556</v>
      </c>
      <c r="E6894" s="54">
        <v>11143.94</v>
      </c>
      <c r="F6894" s="42">
        <v>45909.605856481481</v>
      </c>
      <c r="G6894" s="40"/>
      <c r="H6894" s="40"/>
    </row>
    <row r="6895" spans="1:8" x14ac:dyDescent="0.25">
      <c r="A6895" s="46" t="str">
        <f t="shared" si="198"/>
        <v>F1498/2025 ISSISS</v>
      </c>
      <c r="B6895" s="41" t="s">
        <v>16344</v>
      </c>
      <c r="C6895" s="41" t="s">
        <v>10508</v>
      </c>
      <c r="D6895" s="41" t="s">
        <v>8281</v>
      </c>
      <c r="E6895" s="54">
        <v>7003.73</v>
      </c>
      <c r="F6895" s="42">
        <v>45909.606851851851</v>
      </c>
      <c r="G6895" s="40"/>
      <c r="H6895" s="40"/>
    </row>
    <row r="6896" spans="1:8" x14ac:dyDescent="0.25">
      <c r="A6896" s="46" t="str">
        <f t="shared" si="198"/>
        <v>F1498/2025 CIDECIDE</v>
      </c>
      <c r="B6896" s="41" t="s">
        <v>16345</v>
      </c>
      <c r="C6896" s="41" t="s">
        <v>10909</v>
      </c>
      <c r="D6896" s="41" t="s">
        <v>7556</v>
      </c>
      <c r="E6896" s="54">
        <v>13307.08</v>
      </c>
      <c r="F6896" s="42">
        <v>45909.608483796299</v>
      </c>
      <c r="G6896" s="40"/>
      <c r="H6896" s="40"/>
    </row>
    <row r="6897" spans="1:8" x14ac:dyDescent="0.25">
      <c r="A6897" s="46" t="str">
        <f t="shared" si="198"/>
        <v>1614082540432544000147</v>
      </c>
      <c r="B6897" s="41" t="s">
        <v>16346</v>
      </c>
      <c r="C6897" s="41" t="s">
        <v>448</v>
      </c>
      <c r="D6897" s="41" t="s">
        <v>4460</v>
      </c>
      <c r="E6897" s="54">
        <v>1842.68</v>
      </c>
      <c r="F6897" s="42">
        <v>45909.666342592594</v>
      </c>
      <c r="G6897" s="40"/>
      <c r="H6897" s="40"/>
    </row>
    <row r="6898" spans="1:8" x14ac:dyDescent="0.25">
      <c r="A6898" s="46" t="str">
        <f t="shared" si="198"/>
        <v>0000478610705673000109</v>
      </c>
      <c r="B6898" s="41" t="s">
        <v>16347</v>
      </c>
      <c r="C6898" s="41" t="s">
        <v>11060</v>
      </c>
      <c r="D6898" s="41" t="s">
        <v>14184</v>
      </c>
      <c r="E6898" s="54">
        <v>262.5</v>
      </c>
      <c r="F6898" s="42">
        <v>45909.694652777776</v>
      </c>
      <c r="G6898" s="40"/>
      <c r="H6898" s="40"/>
    </row>
    <row r="6899" spans="1:8" x14ac:dyDescent="0.25">
      <c r="A6899" s="46" t="str">
        <f t="shared" si="198"/>
        <v>0000384041246125000183</v>
      </c>
      <c r="B6899" s="41" t="s">
        <v>16348</v>
      </c>
      <c r="C6899" s="41" t="s">
        <v>3491</v>
      </c>
      <c r="D6899" s="41" t="s">
        <v>3492</v>
      </c>
      <c r="E6899" s="54">
        <v>3822</v>
      </c>
      <c r="F6899" s="42">
        <v>45909.701226851852</v>
      </c>
      <c r="G6899" s="40"/>
      <c r="H6899" s="40"/>
    </row>
    <row r="6900" spans="1:8" x14ac:dyDescent="0.25">
      <c r="A6900" s="46" t="str">
        <f t="shared" si="198"/>
        <v>IRRF 08/2025 META IIIRRF</v>
      </c>
      <c r="B6900" s="41" t="s">
        <v>16349</v>
      </c>
      <c r="C6900" s="41" t="s">
        <v>10529</v>
      </c>
      <c r="D6900" s="41" t="s">
        <v>7556</v>
      </c>
      <c r="E6900" s="54">
        <v>2328.23</v>
      </c>
      <c r="F6900" s="42">
        <v>45909.714594907404</v>
      </c>
      <c r="G6900" s="40"/>
      <c r="H6900" s="40"/>
    </row>
    <row r="6901" spans="1:8" x14ac:dyDescent="0.25">
      <c r="A6901" s="46" t="str">
        <f t="shared" si="198"/>
        <v>2088-1025040029SELFBOOKING</v>
      </c>
      <c r="B6901" s="41" t="s">
        <v>16350</v>
      </c>
      <c r="C6901" s="41" t="s">
        <v>12603</v>
      </c>
      <c r="D6901" s="41" t="s">
        <v>12604</v>
      </c>
      <c r="E6901" s="54">
        <v>1264.2</v>
      </c>
      <c r="F6901" s="42">
        <v>45910.042060185187</v>
      </c>
      <c r="G6901" s="40"/>
      <c r="H6901" s="40"/>
    </row>
    <row r="6902" spans="1:8" x14ac:dyDescent="0.25">
      <c r="A6902" s="46" t="str">
        <f t="shared" si="198"/>
        <v>50438-1025040047SELFBOOKING</v>
      </c>
      <c r="B6902" s="41" t="s">
        <v>16351</v>
      </c>
      <c r="C6902" s="41" t="s">
        <v>12603</v>
      </c>
      <c r="D6902" s="41" t="s">
        <v>12604</v>
      </c>
      <c r="E6902" s="54">
        <v>2061.52</v>
      </c>
      <c r="F6902" s="42">
        <v>45910.042245370372</v>
      </c>
      <c r="G6902" s="40"/>
      <c r="H6902" s="40"/>
    </row>
    <row r="6903" spans="1:8" x14ac:dyDescent="0.25">
      <c r="A6903" s="46" t="str">
        <f t="shared" si="198"/>
        <v>50439-1025040059SELFBOOKING</v>
      </c>
      <c r="B6903" s="41" t="s">
        <v>16352</v>
      </c>
      <c r="C6903" s="41" t="s">
        <v>12603</v>
      </c>
      <c r="D6903" s="41" t="s">
        <v>12604</v>
      </c>
      <c r="E6903" s="54">
        <v>2844</v>
      </c>
      <c r="F6903" s="42">
        <v>45910.042384259257</v>
      </c>
      <c r="G6903" s="40"/>
      <c r="H6903" s="40"/>
    </row>
    <row r="6904" spans="1:8" x14ac:dyDescent="0.25">
      <c r="A6904" s="46" t="str">
        <f t="shared" si="198"/>
        <v>990-1025040110SELFBOOKING</v>
      </c>
      <c r="B6904" s="41" t="s">
        <v>16353</v>
      </c>
      <c r="C6904" s="41" t="s">
        <v>12603</v>
      </c>
      <c r="D6904" s="41" t="s">
        <v>12604</v>
      </c>
      <c r="E6904" s="54">
        <v>7.23</v>
      </c>
      <c r="F6904" s="42">
        <v>45910.042511574073</v>
      </c>
      <c r="G6904" s="40"/>
      <c r="H6904" s="40"/>
    </row>
    <row r="6905" spans="1:8" x14ac:dyDescent="0.25">
      <c r="A6905" s="46" t="str">
        <f t="shared" si="198"/>
        <v>1617-1025040122SELFBOOKING</v>
      </c>
      <c r="B6905" s="41" t="s">
        <v>16354</v>
      </c>
      <c r="C6905" s="41" t="s">
        <v>12603</v>
      </c>
      <c r="D6905" s="41" t="s">
        <v>12604</v>
      </c>
      <c r="E6905" s="54">
        <v>4914.3900000000003</v>
      </c>
      <c r="F6905" s="42">
        <v>45910.042685185188</v>
      </c>
      <c r="G6905" s="40"/>
      <c r="H6905" s="40"/>
    </row>
    <row r="6906" spans="1:8" x14ac:dyDescent="0.25">
      <c r="A6906" s="46" t="str">
        <f t="shared" si="198"/>
        <v>856-1025040137SELFBOOKING</v>
      </c>
      <c r="B6906" s="41" t="s">
        <v>16355</v>
      </c>
      <c r="C6906" s="41" t="s">
        <v>12603</v>
      </c>
      <c r="D6906" s="41" t="s">
        <v>12604</v>
      </c>
      <c r="E6906" s="54">
        <v>433.36</v>
      </c>
      <c r="F6906" s="42">
        <v>45910.04283564815</v>
      </c>
      <c r="G6906" s="40"/>
      <c r="H6906" s="40"/>
    </row>
    <row r="6907" spans="1:8" x14ac:dyDescent="0.25">
      <c r="A6907" s="46" t="str">
        <f t="shared" si="198"/>
        <v>2278-1025040149SELFBOOKING</v>
      </c>
      <c r="B6907" s="41" t="s">
        <v>16356</v>
      </c>
      <c r="C6907" s="41" t="s">
        <v>12603</v>
      </c>
      <c r="D6907" s="41" t="s">
        <v>12604</v>
      </c>
      <c r="E6907" s="54">
        <v>918</v>
      </c>
      <c r="F6907" s="42">
        <v>45910.042951388888</v>
      </c>
      <c r="G6907" s="40"/>
      <c r="H6907" s="40"/>
    </row>
    <row r="6908" spans="1:8" x14ac:dyDescent="0.25">
      <c r="A6908" s="46" t="str">
        <f t="shared" si="198"/>
        <v>2278-1025040158SELFBOOKING</v>
      </c>
      <c r="B6908" s="41" t="s">
        <v>16357</v>
      </c>
      <c r="C6908" s="41" t="s">
        <v>12603</v>
      </c>
      <c r="D6908" s="41" t="s">
        <v>12604</v>
      </c>
      <c r="E6908" s="54">
        <v>922.5</v>
      </c>
      <c r="F6908" s="42">
        <v>45910.043043981481</v>
      </c>
      <c r="G6908" s="40"/>
      <c r="H6908" s="40"/>
    </row>
    <row r="6909" spans="1:8" x14ac:dyDescent="0.25">
      <c r="A6909" s="46" t="str">
        <f t="shared" si="198"/>
        <v>1613-1025040208SELFBOOKING</v>
      </c>
      <c r="B6909" s="41" t="s">
        <v>16358</v>
      </c>
      <c r="C6909" s="41" t="s">
        <v>12603</v>
      </c>
      <c r="D6909" s="41" t="s">
        <v>12604</v>
      </c>
      <c r="E6909" s="54">
        <v>3064.77</v>
      </c>
      <c r="F6909" s="42">
        <v>45910.043171296296</v>
      </c>
      <c r="G6909" s="40"/>
      <c r="H6909" s="40"/>
    </row>
    <row r="6910" spans="1:8" x14ac:dyDescent="0.25">
      <c r="A6910" s="46" t="str">
        <f t="shared" si="198"/>
        <v>1981-1025040216SELFBOOKING</v>
      </c>
      <c r="B6910" s="41" t="s">
        <v>16359</v>
      </c>
      <c r="C6910" s="41" t="s">
        <v>12603</v>
      </c>
      <c r="D6910" s="41" t="s">
        <v>12604</v>
      </c>
      <c r="E6910" s="54">
        <v>3064.77</v>
      </c>
      <c r="F6910" s="42">
        <v>45910.043263888889</v>
      </c>
      <c r="G6910" s="40"/>
      <c r="H6910" s="40"/>
    </row>
    <row r="6911" spans="1:8" x14ac:dyDescent="0.25">
      <c r="A6911" s="46" t="str">
        <f t="shared" si="198"/>
        <v>1981-1025040226SELFBOOKING</v>
      </c>
      <c r="B6911" s="41" t="s">
        <v>16360</v>
      </c>
      <c r="C6911" s="41" t="s">
        <v>12603</v>
      </c>
      <c r="D6911" s="41" t="s">
        <v>12604</v>
      </c>
      <c r="E6911" s="54">
        <v>848.2</v>
      </c>
      <c r="F6911" s="42">
        <v>45910.043379629627</v>
      </c>
      <c r="G6911" s="40"/>
      <c r="H6911" s="40"/>
    </row>
    <row r="6912" spans="1:8" x14ac:dyDescent="0.25">
      <c r="A6912" s="46" t="str">
        <f t="shared" si="198"/>
        <v>1613-1025040236SELFBOOKING</v>
      </c>
      <c r="B6912" s="41" t="s">
        <v>16361</v>
      </c>
      <c r="C6912" s="41" t="s">
        <v>12603</v>
      </c>
      <c r="D6912" s="41" t="s">
        <v>12604</v>
      </c>
      <c r="E6912" s="54">
        <v>597.45000000000005</v>
      </c>
      <c r="F6912" s="42">
        <v>45910.043495370373</v>
      </c>
      <c r="G6912" s="40"/>
      <c r="H6912" s="40"/>
    </row>
    <row r="6913" spans="1:8" x14ac:dyDescent="0.25">
      <c r="A6913" s="46" t="str">
        <f t="shared" si="198"/>
        <v>50439-1025040245SELFBOOKING</v>
      </c>
      <c r="B6913" s="41" t="s">
        <v>16362</v>
      </c>
      <c r="C6913" s="41" t="s">
        <v>12603</v>
      </c>
      <c r="D6913" s="41" t="s">
        <v>12604</v>
      </c>
      <c r="E6913" s="54">
        <v>2976.75</v>
      </c>
      <c r="F6913" s="42">
        <v>45910.043611111112</v>
      </c>
      <c r="G6913" s="40"/>
      <c r="H6913" s="40"/>
    </row>
    <row r="6914" spans="1:8" x14ac:dyDescent="0.25">
      <c r="A6914" s="46" t="str">
        <f t="shared" si="198"/>
        <v>50438-1025040257SELFBOOKING</v>
      </c>
      <c r="B6914" s="41" t="s">
        <v>16363</v>
      </c>
      <c r="C6914" s="41" t="s">
        <v>12603</v>
      </c>
      <c r="D6914" s="41" t="s">
        <v>12604</v>
      </c>
      <c r="E6914" s="54">
        <v>2763.77</v>
      </c>
      <c r="F6914" s="42">
        <v>45910.043726851851</v>
      </c>
      <c r="G6914" s="40"/>
      <c r="H6914" s="40"/>
    </row>
    <row r="6915" spans="1:8" x14ac:dyDescent="0.25">
      <c r="A6915" s="46" t="str">
        <f t="shared" si="198"/>
        <v>856-1025040308SELFBOOKING</v>
      </c>
      <c r="B6915" s="41" t="s">
        <v>16364</v>
      </c>
      <c r="C6915" s="41" t="s">
        <v>12603</v>
      </c>
      <c r="D6915" s="41" t="s">
        <v>12604</v>
      </c>
      <c r="E6915" s="54">
        <v>4654.6899999999996</v>
      </c>
      <c r="F6915" s="42">
        <v>45910.043900462966</v>
      </c>
      <c r="G6915" s="40"/>
      <c r="H6915" s="40"/>
    </row>
    <row r="6916" spans="1:8" x14ac:dyDescent="0.25">
      <c r="A6916" s="46" t="str">
        <f t="shared" si="198"/>
        <v>663-1025040321SELFBOOKING</v>
      </c>
      <c r="B6916" s="41" t="s">
        <v>16365</v>
      </c>
      <c r="C6916" s="41" t="s">
        <v>12603</v>
      </c>
      <c r="D6916" s="41" t="s">
        <v>12604</v>
      </c>
      <c r="E6916" s="54">
        <v>1150.3699999999999</v>
      </c>
      <c r="F6916" s="42">
        <v>45910.044004629628</v>
      </c>
      <c r="G6916" s="40"/>
      <c r="H6916" s="40"/>
    </row>
    <row r="6917" spans="1:8" x14ac:dyDescent="0.25">
      <c r="A6917" s="46" t="str">
        <f t="shared" si="198"/>
        <v>841-1025040330SELFBOOKING</v>
      </c>
      <c r="B6917" s="41" t="s">
        <v>16366</v>
      </c>
      <c r="C6917" s="41" t="s">
        <v>12603</v>
      </c>
      <c r="D6917" s="41" t="s">
        <v>12604</v>
      </c>
      <c r="E6917" s="54">
        <v>662.96</v>
      </c>
      <c r="F6917" s="42">
        <v>45910.044131944444</v>
      </c>
      <c r="G6917" s="40"/>
      <c r="H6917" s="40"/>
    </row>
    <row r="6918" spans="1:8" x14ac:dyDescent="0.25">
      <c r="A6918" s="46" t="str">
        <f t="shared" si="198"/>
        <v>1861-1025040342SELFBOOKING</v>
      </c>
      <c r="B6918" s="41" t="s">
        <v>16367</v>
      </c>
      <c r="C6918" s="41" t="s">
        <v>12603</v>
      </c>
      <c r="D6918" s="41" t="s">
        <v>12604</v>
      </c>
      <c r="E6918" s="54">
        <v>2070.83</v>
      </c>
      <c r="F6918" s="42">
        <v>45910.044270833336</v>
      </c>
      <c r="G6918" s="40"/>
      <c r="H6918" s="40"/>
    </row>
    <row r="6919" spans="1:8" x14ac:dyDescent="0.25">
      <c r="A6919" s="46" t="str">
        <f t="shared" si="198"/>
        <v>50436-1025040405SELFBOOKING</v>
      </c>
      <c r="B6919" s="41" t="s">
        <v>16368</v>
      </c>
      <c r="C6919" s="41" t="s">
        <v>12603</v>
      </c>
      <c r="D6919" s="41" t="s">
        <v>12604</v>
      </c>
      <c r="E6919" s="54">
        <v>449.4</v>
      </c>
      <c r="F6919" s="42">
        <v>45910.044525462959</v>
      </c>
      <c r="G6919" s="40"/>
      <c r="H6919" s="40"/>
    </row>
    <row r="6920" spans="1:8" x14ac:dyDescent="0.25">
      <c r="A6920" s="46" t="str">
        <f t="shared" si="198"/>
        <v>2400150740432544000147</v>
      </c>
      <c r="B6920" s="41" t="s">
        <v>449</v>
      </c>
      <c r="C6920" s="41" t="s">
        <v>448</v>
      </c>
      <c r="D6920" s="41" t="s">
        <v>4460</v>
      </c>
      <c r="E6920" s="54">
        <v>1761.55</v>
      </c>
      <c r="F6920" s="42">
        <v>45910.351921296293</v>
      </c>
      <c r="G6920" s="40"/>
      <c r="H6920" s="40"/>
    </row>
    <row r="6921" spans="1:8" x14ac:dyDescent="0.25">
      <c r="A6921" s="46" t="str">
        <f t="shared" si="198"/>
        <v>0067427540432544000147</v>
      </c>
      <c r="B6921" s="41" t="s">
        <v>16369</v>
      </c>
      <c r="C6921" s="41" t="s">
        <v>448</v>
      </c>
      <c r="D6921" s="41" t="s">
        <v>4460</v>
      </c>
      <c r="E6921" s="54">
        <v>0</v>
      </c>
      <c r="F6921" s="42">
        <v>45910.374108796299</v>
      </c>
      <c r="G6921" s="40"/>
      <c r="H6921" s="40"/>
    </row>
    <row r="6922" spans="1:8" x14ac:dyDescent="0.25">
      <c r="A6922" s="46" t="str">
        <f t="shared" si="198"/>
        <v>2025290361825675000164</v>
      </c>
      <c r="B6922" s="41" t="s">
        <v>16370</v>
      </c>
      <c r="C6922" s="41" t="s">
        <v>3711</v>
      </c>
      <c r="D6922" s="41" t="s">
        <v>3712</v>
      </c>
      <c r="E6922" s="54">
        <v>1690</v>
      </c>
      <c r="F6922" s="42">
        <v>45910.414988425924</v>
      </c>
      <c r="G6922" s="40"/>
      <c r="H6922" s="40"/>
    </row>
    <row r="6923" spans="1:8" x14ac:dyDescent="0.25">
      <c r="A6923" s="46" t="str">
        <f t="shared" si="198"/>
        <v>0086007405555382000133</v>
      </c>
      <c r="B6923" s="41" t="s">
        <v>16371</v>
      </c>
      <c r="C6923" s="41" t="s">
        <v>3568</v>
      </c>
      <c r="D6923" s="41" t="s">
        <v>3569</v>
      </c>
      <c r="E6923" s="54">
        <v>5100</v>
      </c>
      <c r="F6923" s="42">
        <v>45910.432245370372</v>
      </c>
      <c r="G6923" s="40"/>
      <c r="H6923" s="40"/>
    </row>
    <row r="6924" spans="1:8" x14ac:dyDescent="0.25">
      <c r="A6924" s="46" t="str">
        <f t="shared" si="198"/>
        <v>0000165242254090000197</v>
      </c>
      <c r="B6924" s="41" t="s">
        <v>16372</v>
      </c>
      <c r="C6924" s="41" t="s">
        <v>3143</v>
      </c>
      <c r="D6924" s="41" t="s">
        <v>16373</v>
      </c>
      <c r="E6924" s="54">
        <v>1197</v>
      </c>
      <c r="F6924" s="42">
        <v>45910.446006944447</v>
      </c>
      <c r="G6924" s="40"/>
      <c r="H6924" s="40"/>
    </row>
    <row r="6925" spans="1:8" x14ac:dyDescent="0.25">
      <c r="A6925" s="46" t="str">
        <f t="shared" si="198"/>
        <v>0000109816648173000150</v>
      </c>
      <c r="B6925" s="41" t="s">
        <v>2619</v>
      </c>
      <c r="C6925" s="41" t="s">
        <v>9121</v>
      </c>
      <c r="D6925" s="41" t="s">
        <v>9122</v>
      </c>
      <c r="E6925" s="54">
        <v>31471.65</v>
      </c>
      <c r="F6925" s="42">
        <v>45910.458449074074</v>
      </c>
      <c r="G6925" s="40"/>
      <c r="H6925" s="40"/>
    </row>
    <row r="6926" spans="1:8" x14ac:dyDescent="0.25">
      <c r="A6926" s="46" t="str">
        <f t="shared" si="198"/>
        <v>0004799801278897000182</v>
      </c>
      <c r="B6926" s="41" t="s">
        <v>16374</v>
      </c>
      <c r="C6926" s="41" t="s">
        <v>8203</v>
      </c>
      <c r="D6926" s="41" t="s">
        <v>8204</v>
      </c>
      <c r="E6926" s="54">
        <v>1512</v>
      </c>
      <c r="F6926" s="42">
        <v>45910.461064814815</v>
      </c>
      <c r="G6926" s="40"/>
      <c r="H6926" s="40"/>
    </row>
    <row r="6927" spans="1:8" x14ac:dyDescent="0.25">
      <c r="A6927" s="46" t="str">
        <f t="shared" si="198"/>
        <v>0030509-80.2016.8.07.000100531954000120</v>
      </c>
      <c r="B6927" s="41" t="s">
        <v>16375</v>
      </c>
      <c r="C6927" s="41" t="s">
        <v>9727</v>
      </c>
      <c r="D6927" s="41" t="s">
        <v>9728</v>
      </c>
      <c r="E6927" s="54">
        <v>46.28</v>
      </c>
      <c r="F6927" s="42">
        <v>45910.487488425926</v>
      </c>
      <c r="G6927" s="40"/>
      <c r="H6927" s="40"/>
    </row>
    <row r="6928" spans="1:8" x14ac:dyDescent="0.25">
      <c r="A6928" s="46" t="str">
        <f t="shared" si="198"/>
        <v>0026219100815532000187</v>
      </c>
      <c r="B6928" s="41" t="s">
        <v>16376</v>
      </c>
      <c r="C6928" s="41" t="s">
        <v>6636</v>
      </c>
      <c r="D6928" s="41" t="s">
        <v>6637</v>
      </c>
      <c r="E6928" s="54">
        <v>922.68</v>
      </c>
      <c r="F6928" s="42">
        <v>45910.488171296296</v>
      </c>
      <c r="G6928" s="40"/>
      <c r="H6928" s="40"/>
    </row>
    <row r="6929" spans="1:8" x14ac:dyDescent="0.25">
      <c r="A6929" s="46" t="str">
        <f t="shared" si="198"/>
        <v>ADTO - 10/09/202588611264000122</v>
      </c>
      <c r="B6929" s="41" t="s">
        <v>16377</v>
      </c>
      <c r="C6929" s="41" t="s">
        <v>6539</v>
      </c>
      <c r="D6929" s="41" t="s">
        <v>6540</v>
      </c>
      <c r="E6929" s="54">
        <v>2615.64</v>
      </c>
      <c r="F6929" s="42">
        <v>45910.584062499998</v>
      </c>
      <c r="G6929" s="40"/>
      <c r="H6929" s="40"/>
    </row>
    <row r="6930" spans="1:8" x14ac:dyDescent="0.25">
      <c r="A6930" s="46" t="str">
        <f t="shared" si="198"/>
        <v>FGTS s/RCT - Matrs.02327 e 232800360305000104</v>
      </c>
      <c r="B6930" s="41" t="s">
        <v>16378</v>
      </c>
      <c r="C6930" s="41" t="s">
        <v>4099</v>
      </c>
      <c r="D6930" s="41" t="s">
        <v>4100</v>
      </c>
      <c r="E6930" s="54">
        <v>117.38</v>
      </c>
      <c r="F6930" s="42">
        <v>45910.643368055556</v>
      </c>
      <c r="G6930" s="40"/>
      <c r="H6930" s="40"/>
    </row>
    <row r="6931" spans="1:8" x14ac:dyDescent="0.25">
      <c r="A6931" s="46" t="str">
        <f t="shared" si="198"/>
        <v>50438-1125040032SELFBOOKING</v>
      </c>
      <c r="B6931" s="41" t="s">
        <v>16379</v>
      </c>
      <c r="C6931" s="41" t="s">
        <v>12603</v>
      </c>
      <c r="D6931" s="41" t="s">
        <v>12604</v>
      </c>
      <c r="E6931" s="54">
        <v>2470.77</v>
      </c>
      <c r="F6931" s="42">
        <v>45911.042094907411</v>
      </c>
      <c r="G6931" s="40"/>
      <c r="H6931" s="40"/>
    </row>
    <row r="6932" spans="1:8" x14ac:dyDescent="0.25">
      <c r="A6932" s="46" t="str">
        <f t="shared" si="198"/>
        <v>50438-1125040047SELFBOOKING</v>
      </c>
      <c r="B6932" s="41" t="s">
        <v>16380</v>
      </c>
      <c r="C6932" s="41" t="s">
        <v>12603</v>
      </c>
      <c r="D6932" s="41" t="s">
        <v>12604</v>
      </c>
      <c r="E6932" s="54">
        <v>1812.52</v>
      </c>
      <c r="F6932" s="42">
        <v>45911.042233796295</v>
      </c>
      <c r="G6932" s="40"/>
      <c r="H6932" s="40"/>
    </row>
    <row r="6933" spans="1:8" x14ac:dyDescent="0.25">
      <c r="A6933" s="46" t="str">
        <f t="shared" si="198"/>
        <v>774-1125040058SELFBOOKING</v>
      </c>
      <c r="B6933" s="41" t="s">
        <v>16381</v>
      </c>
      <c r="C6933" s="41" t="s">
        <v>12603</v>
      </c>
      <c r="D6933" s="41" t="s">
        <v>12604</v>
      </c>
      <c r="E6933" s="54">
        <v>735</v>
      </c>
      <c r="F6933" s="42">
        <v>45911.042361111111</v>
      </c>
      <c r="G6933" s="40"/>
      <c r="H6933" s="40"/>
    </row>
    <row r="6934" spans="1:8" x14ac:dyDescent="0.25">
      <c r="A6934" s="46" t="str">
        <f t="shared" si="198"/>
        <v>1597-1125040223SELFBOOKING</v>
      </c>
      <c r="B6934" s="41" t="s">
        <v>16382</v>
      </c>
      <c r="C6934" s="41" t="s">
        <v>12603</v>
      </c>
      <c r="D6934" s="41" t="s">
        <v>12604</v>
      </c>
      <c r="E6934" s="54">
        <v>2956.87</v>
      </c>
      <c r="F6934" s="42">
        <v>45911.043402777781</v>
      </c>
      <c r="G6934" s="40"/>
      <c r="H6934" s="40"/>
    </row>
    <row r="6935" spans="1:8" x14ac:dyDescent="0.25">
      <c r="A6935" s="46" t="str">
        <f t="shared" si="198"/>
        <v>50436-1125040255SELFBOOKING</v>
      </c>
      <c r="B6935" s="41" t="s">
        <v>16383</v>
      </c>
      <c r="C6935" s="41" t="s">
        <v>12603</v>
      </c>
      <c r="D6935" s="41" t="s">
        <v>12604</v>
      </c>
      <c r="E6935" s="54">
        <v>714</v>
      </c>
      <c r="F6935" s="42">
        <v>45911.043715277781</v>
      </c>
      <c r="G6935" s="40"/>
      <c r="H6935" s="40"/>
    </row>
    <row r="6936" spans="1:8" x14ac:dyDescent="0.25">
      <c r="A6936" s="46" t="str">
        <f t="shared" si="198"/>
        <v>591-1125040312SELFBOOKING</v>
      </c>
      <c r="B6936" s="41" t="s">
        <v>16384</v>
      </c>
      <c r="C6936" s="41" t="s">
        <v>12603</v>
      </c>
      <c r="D6936" s="41" t="s">
        <v>12604</v>
      </c>
      <c r="E6936" s="54">
        <v>2580.91</v>
      </c>
      <c r="F6936" s="42">
        <v>45911.043923611112</v>
      </c>
      <c r="G6936" s="40"/>
      <c r="H6936" s="40"/>
    </row>
    <row r="6937" spans="1:8" x14ac:dyDescent="0.25">
      <c r="A6937" s="46" t="str">
        <f t="shared" si="198"/>
        <v>0825318540432544000147</v>
      </c>
      <c r="B6937" s="41" t="s">
        <v>16385</v>
      </c>
      <c r="C6937" s="41" t="s">
        <v>448</v>
      </c>
      <c r="D6937" s="41" t="s">
        <v>4460</v>
      </c>
      <c r="E6937" s="54">
        <v>1798.68</v>
      </c>
      <c r="F6937" s="42">
        <v>45911.347199074073</v>
      </c>
      <c r="G6937" s="40"/>
      <c r="H6937" s="40"/>
    </row>
    <row r="6938" spans="1:8" x14ac:dyDescent="0.25">
      <c r="A6938" s="46" t="str">
        <f t="shared" si="198"/>
        <v>1199082540432544000147</v>
      </c>
      <c r="B6938" s="41" t="s">
        <v>16386</v>
      </c>
      <c r="C6938" s="41" t="s">
        <v>448</v>
      </c>
      <c r="D6938" s="41" t="s">
        <v>4460</v>
      </c>
      <c r="E6938" s="54">
        <v>3340.45</v>
      </c>
      <c r="F6938" s="42">
        <v>45911.35396990741</v>
      </c>
      <c r="G6938" s="40"/>
      <c r="H6938" s="40"/>
    </row>
    <row r="6939" spans="1:8" x14ac:dyDescent="0.25">
      <c r="A6939" s="46" t="str">
        <f t="shared" si="198"/>
        <v>0000050013617051000109</v>
      </c>
      <c r="B6939" s="41" t="s">
        <v>22</v>
      </c>
      <c r="C6939" s="41" t="s">
        <v>21</v>
      </c>
      <c r="D6939" s="41" t="s">
        <v>4598</v>
      </c>
      <c r="E6939" s="54">
        <v>9600</v>
      </c>
      <c r="F6939" s="42">
        <v>45911.362291666665</v>
      </c>
      <c r="G6939" s="40"/>
      <c r="H6939" s="40"/>
    </row>
    <row r="6940" spans="1:8" x14ac:dyDescent="0.25">
      <c r="A6940" s="46" t="str">
        <f t="shared" si="198"/>
        <v>0283193972381189000110</v>
      </c>
      <c r="B6940" s="41" t="s">
        <v>102</v>
      </c>
      <c r="C6940" s="41" t="s">
        <v>101</v>
      </c>
      <c r="D6940" s="41" t="s">
        <v>4872</v>
      </c>
      <c r="E6940" s="54">
        <v>22560.71</v>
      </c>
      <c r="F6940" s="42">
        <v>45911.366122685184</v>
      </c>
      <c r="G6940" s="40"/>
      <c r="H6940" s="40"/>
    </row>
    <row r="6941" spans="1:8" x14ac:dyDescent="0.25">
      <c r="A6941" s="46" t="str">
        <f t="shared" si="198"/>
        <v>0000000545184161000110</v>
      </c>
      <c r="B6941" s="41" t="s">
        <v>175</v>
      </c>
      <c r="C6941" s="41" t="s">
        <v>174</v>
      </c>
      <c r="D6941" s="41" t="s">
        <v>16387</v>
      </c>
      <c r="E6941" s="54">
        <v>15000</v>
      </c>
      <c r="F6941" s="42">
        <v>45911.369722222225</v>
      </c>
      <c r="G6941" s="40"/>
      <c r="H6941" s="40"/>
    </row>
    <row r="6942" spans="1:8" x14ac:dyDescent="0.25">
      <c r="A6942" s="46" t="str">
        <f t="shared" si="198"/>
        <v>8034595357929012000112</v>
      </c>
      <c r="B6942" s="41" t="s">
        <v>16388</v>
      </c>
      <c r="C6942" s="41" t="s">
        <v>14485</v>
      </c>
      <c r="D6942" s="41" t="s">
        <v>14486</v>
      </c>
      <c r="E6942" s="54">
        <v>32.9</v>
      </c>
      <c r="F6942" s="42">
        <v>45911.375578703701</v>
      </c>
      <c r="G6942" s="40"/>
      <c r="H6942" s="40"/>
    </row>
    <row r="6943" spans="1:8" x14ac:dyDescent="0.25">
      <c r="A6943" s="46" t="str">
        <f t="shared" si="198"/>
        <v>8796762857929012000112</v>
      </c>
      <c r="B6943" s="41" t="s">
        <v>16389</v>
      </c>
      <c r="C6943" s="41" t="s">
        <v>14485</v>
      </c>
      <c r="D6943" s="41" t="s">
        <v>14486</v>
      </c>
      <c r="E6943" s="54">
        <v>24.16</v>
      </c>
      <c r="F6943" s="42">
        <v>45911.400231481479</v>
      </c>
      <c r="G6943" s="40"/>
      <c r="H6943" s="40"/>
    </row>
    <row r="6944" spans="1:8" x14ac:dyDescent="0.25">
      <c r="A6944" s="46" t="str">
        <f t="shared" si="198"/>
        <v>0034265157929012000112</v>
      </c>
      <c r="B6944" s="41" t="s">
        <v>16390</v>
      </c>
      <c r="C6944" s="41" t="s">
        <v>14485</v>
      </c>
      <c r="D6944" s="41" t="s">
        <v>14486</v>
      </c>
      <c r="E6944" s="54">
        <v>25</v>
      </c>
      <c r="F6944" s="42">
        <v>45911.414502314816</v>
      </c>
      <c r="G6944" s="40"/>
      <c r="H6944" s="40"/>
    </row>
    <row r="6945" spans="1:8" x14ac:dyDescent="0.25">
      <c r="A6945" s="46" t="str">
        <f t="shared" si="198"/>
        <v>0003097633292061000129</v>
      </c>
      <c r="B6945" s="41" t="s">
        <v>16391</v>
      </c>
      <c r="C6945" s="41" t="s">
        <v>14814</v>
      </c>
      <c r="D6945" s="41" t="s">
        <v>14815</v>
      </c>
      <c r="E6945" s="54">
        <v>1954</v>
      </c>
      <c r="F6945" s="42">
        <v>45911.423668981479</v>
      </c>
      <c r="G6945" s="40"/>
      <c r="H6945" s="40"/>
    </row>
    <row r="6946" spans="1:8" x14ac:dyDescent="0.25">
      <c r="A6946" s="46" t="str">
        <f t="shared" si="198"/>
        <v>0000102185344364000141</v>
      </c>
      <c r="B6946" s="41" t="s">
        <v>16392</v>
      </c>
      <c r="C6946" s="41" t="s">
        <v>6806</v>
      </c>
      <c r="D6946" s="41" t="s">
        <v>6807</v>
      </c>
      <c r="E6946" s="54">
        <v>2480</v>
      </c>
      <c r="F6946" s="42">
        <v>45911.426574074074</v>
      </c>
      <c r="G6946" s="40"/>
      <c r="H6946" s="40"/>
    </row>
    <row r="6947" spans="1:8" x14ac:dyDescent="0.25">
      <c r="A6947" s="46" t="str">
        <f t="shared" si="198"/>
        <v>0029274960444437000146</v>
      </c>
      <c r="B6947" s="41" t="s">
        <v>16393</v>
      </c>
      <c r="C6947" s="41" t="s">
        <v>65</v>
      </c>
      <c r="D6947" s="41" t="s">
        <v>7036</v>
      </c>
      <c r="E6947" s="54">
        <v>140022.94</v>
      </c>
      <c r="F6947" s="42">
        <v>45911.427847222221</v>
      </c>
      <c r="G6947" s="40"/>
      <c r="H6947" s="40"/>
    </row>
    <row r="6948" spans="1:8" x14ac:dyDescent="0.25">
      <c r="A6948" s="46" t="str">
        <f t="shared" si="198"/>
        <v>0000098727985896000161</v>
      </c>
      <c r="B6948" s="41" t="s">
        <v>16394</v>
      </c>
      <c r="C6948" s="41" t="s">
        <v>6829</v>
      </c>
      <c r="D6948" s="41" t="s">
        <v>6830</v>
      </c>
      <c r="E6948" s="54">
        <v>765</v>
      </c>
      <c r="F6948" s="42">
        <v>45911.43681712963</v>
      </c>
      <c r="G6948" s="40"/>
      <c r="H6948" s="40"/>
    </row>
    <row r="6949" spans="1:8" x14ac:dyDescent="0.25">
      <c r="A6949" s="46" t="str">
        <f t="shared" ref="A6949:A7012" si="199">B6949&amp;C6949</f>
        <v>0004447633541368000116</v>
      </c>
      <c r="B6949" s="41" t="s">
        <v>16395</v>
      </c>
      <c r="C6949" s="41" t="s">
        <v>23</v>
      </c>
      <c r="D6949" s="41" t="s">
        <v>4418</v>
      </c>
      <c r="E6949" s="54">
        <v>20059.099999999999</v>
      </c>
      <c r="F6949" s="42">
        <v>45911.449236111112</v>
      </c>
      <c r="G6949" s="40"/>
      <c r="H6949" s="40"/>
    </row>
    <row r="6950" spans="1:8" x14ac:dyDescent="0.25">
      <c r="A6950" s="46" t="str">
        <f t="shared" si="199"/>
        <v>0004447733541368000116</v>
      </c>
      <c r="B6950" s="41" t="s">
        <v>16396</v>
      </c>
      <c r="C6950" s="41" t="s">
        <v>23</v>
      </c>
      <c r="D6950" s="41" t="s">
        <v>4418</v>
      </c>
      <c r="E6950" s="54">
        <v>12035.46</v>
      </c>
      <c r="F6950" s="42">
        <v>45911.460347222222</v>
      </c>
      <c r="G6950" s="40"/>
      <c r="H6950" s="40"/>
    </row>
    <row r="6951" spans="1:8" x14ac:dyDescent="0.25">
      <c r="A6951" s="46" t="str">
        <f t="shared" si="199"/>
        <v>0009933610817634000195</v>
      </c>
      <c r="B6951" s="41" t="s">
        <v>16397</v>
      </c>
      <c r="C6951" s="41" t="s">
        <v>805</v>
      </c>
      <c r="D6951" s="41" t="s">
        <v>9566</v>
      </c>
      <c r="E6951" s="54">
        <v>3600</v>
      </c>
      <c r="F6951" s="42">
        <v>45911.607905092591</v>
      </c>
      <c r="G6951" s="40"/>
      <c r="H6951" s="40"/>
    </row>
    <row r="6952" spans="1:8" x14ac:dyDescent="0.25">
      <c r="A6952" s="46" t="str">
        <f t="shared" si="199"/>
        <v>0000002157230035000134</v>
      </c>
      <c r="B6952" s="41" t="s">
        <v>16398</v>
      </c>
      <c r="C6952" s="41" t="s">
        <v>13545</v>
      </c>
      <c r="D6952" s="41" t="s">
        <v>13546</v>
      </c>
      <c r="E6952" s="54">
        <v>36098.49</v>
      </c>
      <c r="F6952" s="42">
        <v>45911.61173611111</v>
      </c>
      <c r="G6952" s="40"/>
      <c r="H6952" s="40"/>
    </row>
    <row r="6953" spans="1:8" x14ac:dyDescent="0.25">
      <c r="A6953" s="46" t="str">
        <f t="shared" si="199"/>
        <v>ADTO#000058257659</v>
      </c>
      <c r="B6953" s="41" t="s">
        <v>16399</v>
      </c>
      <c r="C6953" s="41"/>
      <c r="D6953" s="41" t="s">
        <v>16400</v>
      </c>
      <c r="E6953" s="54">
        <v>1110</v>
      </c>
      <c r="F6953" s="42">
        <v>45911.633680555555</v>
      </c>
      <c r="G6953" s="40"/>
      <c r="H6953" s="40"/>
    </row>
    <row r="6954" spans="1:8" x14ac:dyDescent="0.25">
      <c r="A6954" s="46" t="str">
        <f t="shared" si="199"/>
        <v>ADTO#000058327709</v>
      </c>
      <c r="B6954" s="41" t="s">
        <v>16401</v>
      </c>
      <c r="C6954" s="41"/>
      <c r="D6954" s="41" t="s">
        <v>11849</v>
      </c>
      <c r="E6954" s="54">
        <v>1110</v>
      </c>
      <c r="F6954" s="42">
        <v>45911.633680555555</v>
      </c>
      <c r="G6954" s="40"/>
      <c r="H6954" s="40"/>
    </row>
    <row r="6955" spans="1:8" x14ac:dyDescent="0.25">
      <c r="A6955" s="46" t="str">
        <f t="shared" si="199"/>
        <v>ADTO#000058401215</v>
      </c>
      <c r="B6955" s="41" t="s">
        <v>16402</v>
      </c>
      <c r="C6955" s="41"/>
      <c r="D6955" s="41" t="s">
        <v>14909</v>
      </c>
      <c r="E6955" s="54">
        <v>925</v>
      </c>
      <c r="F6955" s="42">
        <v>45911.633680555555</v>
      </c>
      <c r="G6955" s="40"/>
      <c r="H6955" s="40"/>
    </row>
    <row r="6956" spans="1:8" x14ac:dyDescent="0.25">
      <c r="A6956" s="46" t="str">
        <f t="shared" si="199"/>
        <v>ADTO#000058652232</v>
      </c>
      <c r="B6956" s="41" t="s">
        <v>16403</v>
      </c>
      <c r="C6956" s="41"/>
      <c r="D6956" s="41" t="s">
        <v>16404</v>
      </c>
      <c r="E6956" s="54">
        <v>925</v>
      </c>
      <c r="F6956" s="42">
        <v>45911.633680555555</v>
      </c>
      <c r="G6956" s="40"/>
      <c r="H6956" s="40"/>
    </row>
    <row r="6957" spans="1:8" x14ac:dyDescent="0.25">
      <c r="A6957" s="46" t="str">
        <f t="shared" si="199"/>
        <v>ADTO#000058744386</v>
      </c>
      <c r="B6957" s="41" t="s">
        <v>16405</v>
      </c>
      <c r="C6957" s="41"/>
      <c r="D6957" s="41" t="s">
        <v>16406</v>
      </c>
      <c r="E6957" s="54">
        <v>925</v>
      </c>
      <c r="F6957" s="42">
        <v>45911.633680555555</v>
      </c>
      <c r="G6957" s="40"/>
      <c r="H6957" s="40"/>
    </row>
    <row r="6958" spans="1:8" x14ac:dyDescent="0.25">
      <c r="A6958" s="46" t="str">
        <f t="shared" si="199"/>
        <v>ADTO#000059095452</v>
      </c>
      <c r="B6958" s="41" t="s">
        <v>16407</v>
      </c>
      <c r="C6958" s="41"/>
      <c r="D6958" s="41" t="s">
        <v>11625</v>
      </c>
      <c r="E6958" s="54">
        <v>740</v>
      </c>
      <c r="F6958" s="42">
        <v>45911.633680555555</v>
      </c>
      <c r="G6958" s="40"/>
      <c r="H6958" s="40"/>
    </row>
    <row r="6959" spans="1:8" x14ac:dyDescent="0.25">
      <c r="A6959" s="46" t="str">
        <f t="shared" si="199"/>
        <v>ADTO#000059789323</v>
      </c>
      <c r="B6959" s="41" t="s">
        <v>16408</v>
      </c>
      <c r="C6959" s="41"/>
      <c r="D6959" s="41" t="s">
        <v>11716</v>
      </c>
      <c r="E6959" s="54">
        <v>925</v>
      </c>
      <c r="F6959" s="42">
        <v>45911.633680555555</v>
      </c>
      <c r="G6959" s="40"/>
      <c r="H6959" s="40"/>
    </row>
    <row r="6960" spans="1:8" x14ac:dyDescent="0.25">
      <c r="A6960" s="46" t="str">
        <f t="shared" si="199"/>
        <v>ADTO#000059926670</v>
      </c>
      <c r="B6960" s="41" t="s">
        <v>16409</v>
      </c>
      <c r="C6960" s="41"/>
      <c r="D6960" s="41" t="s">
        <v>11589</v>
      </c>
      <c r="E6960" s="54">
        <v>555</v>
      </c>
      <c r="F6960" s="42">
        <v>45911.633680555555</v>
      </c>
      <c r="G6960" s="40"/>
      <c r="H6960" s="40"/>
    </row>
    <row r="6961" spans="1:8" x14ac:dyDescent="0.25">
      <c r="A6961" s="46" t="str">
        <f t="shared" si="199"/>
        <v>ADTO#000060146981</v>
      </c>
      <c r="B6961" s="41" t="s">
        <v>16410</v>
      </c>
      <c r="C6961" s="41"/>
      <c r="D6961" s="41" t="s">
        <v>12480</v>
      </c>
      <c r="E6961" s="54">
        <v>740</v>
      </c>
      <c r="F6961" s="42">
        <v>45911.633680555555</v>
      </c>
      <c r="G6961" s="40"/>
      <c r="H6961" s="40"/>
    </row>
    <row r="6962" spans="1:8" x14ac:dyDescent="0.25">
      <c r="A6962" s="46" t="str">
        <f t="shared" si="199"/>
        <v>ADTO#000060147033</v>
      </c>
      <c r="B6962" s="41" t="s">
        <v>16411</v>
      </c>
      <c r="C6962" s="41"/>
      <c r="D6962" s="41" t="s">
        <v>12209</v>
      </c>
      <c r="E6962" s="54">
        <v>925</v>
      </c>
      <c r="F6962" s="42">
        <v>45911.633680555555</v>
      </c>
      <c r="G6962" s="40"/>
      <c r="H6962" s="40"/>
    </row>
    <row r="6963" spans="1:8" x14ac:dyDescent="0.25">
      <c r="A6963" s="46" t="str">
        <f t="shared" si="199"/>
        <v>ADTO#000060147049</v>
      </c>
      <c r="B6963" s="41" t="s">
        <v>16412</v>
      </c>
      <c r="C6963" s="41"/>
      <c r="D6963" s="41" t="s">
        <v>15338</v>
      </c>
      <c r="E6963" s="54">
        <v>925</v>
      </c>
      <c r="F6963" s="42">
        <v>45911.633680555555</v>
      </c>
      <c r="G6963" s="40"/>
      <c r="H6963" s="40"/>
    </row>
    <row r="6964" spans="1:8" x14ac:dyDescent="0.25">
      <c r="A6964" s="46" t="str">
        <f t="shared" si="199"/>
        <v>ADTO#000060147625</v>
      </c>
      <c r="B6964" s="41" t="s">
        <v>16413</v>
      </c>
      <c r="C6964" s="41"/>
      <c r="D6964" s="41" t="s">
        <v>16414</v>
      </c>
      <c r="E6964" s="54">
        <v>740</v>
      </c>
      <c r="F6964" s="42">
        <v>45911.633680555555</v>
      </c>
      <c r="G6964" s="40"/>
      <c r="H6964" s="40"/>
    </row>
    <row r="6965" spans="1:8" x14ac:dyDescent="0.25">
      <c r="A6965" s="46" t="str">
        <f t="shared" si="199"/>
        <v>DESP#000060147090</v>
      </c>
      <c r="B6965" s="41" t="s">
        <v>16415</v>
      </c>
      <c r="C6965" s="41"/>
      <c r="D6965" s="41" t="s">
        <v>11769</v>
      </c>
      <c r="E6965" s="54">
        <v>822.13</v>
      </c>
      <c r="F6965" s="42">
        <v>45911.633703703701</v>
      </c>
      <c r="G6965" s="40"/>
      <c r="H6965" s="40"/>
    </row>
    <row r="6966" spans="1:8" x14ac:dyDescent="0.25">
      <c r="A6966" s="46" t="str">
        <f t="shared" si="199"/>
        <v>DESP#000060152782</v>
      </c>
      <c r="B6966" s="41" t="s">
        <v>16416</v>
      </c>
      <c r="C6966" s="41"/>
      <c r="D6966" s="41" t="s">
        <v>15494</v>
      </c>
      <c r="E6966" s="54">
        <v>310.39999999999998</v>
      </c>
      <c r="F6966" s="42">
        <v>45911.633703703701</v>
      </c>
      <c r="G6966" s="40"/>
      <c r="H6966" s="40"/>
    </row>
    <row r="6967" spans="1:8" x14ac:dyDescent="0.25">
      <c r="A6967" s="46" t="str">
        <f t="shared" si="199"/>
        <v>DESP#000060175199</v>
      </c>
      <c r="B6967" s="41" t="s">
        <v>16417</v>
      </c>
      <c r="C6967" s="41"/>
      <c r="D6967" s="41" t="s">
        <v>11580</v>
      </c>
      <c r="E6967" s="54">
        <v>237.75</v>
      </c>
      <c r="F6967" s="42">
        <v>45911.633703703701</v>
      </c>
      <c r="G6967" s="40"/>
      <c r="H6967" s="40"/>
    </row>
    <row r="6968" spans="1:8" x14ac:dyDescent="0.25">
      <c r="A6968" s="46" t="str">
        <f t="shared" si="199"/>
        <v>DESP#000060195422</v>
      </c>
      <c r="B6968" s="41" t="s">
        <v>16418</v>
      </c>
      <c r="C6968" s="41"/>
      <c r="D6968" s="41" t="s">
        <v>16419</v>
      </c>
      <c r="E6968" s="54">
        <v>51.26</v>
      </c>
      <c r="F6968" s="42">
        <v>45911.633703703701</v>
      </c>
      <c r="G6968" s="40"/>
      <c r="H6968" s="40"/>
    </row>
    <row r="6969" spans="1:8" x14ac:dyDescent="0.25">
      <c r="A6969" s="46" t="str">
        <f t="shared" si="199"/>
        <v>DESP#000060195822</v>
      </c>
      <c r="B6969" s="41" t="s">
        <v>16420</v>
      </c>
      <c r="C6969" s="41"/>
      <c r="D6969" s="41" t="s">
        <v>12685</v>
      </c>
      <c r="E6969" s="54">
        <v>500</v>
      </c>
      <c r="F6969" s="42">
        <v>45911.633703703701</v>
      </c>
      <c r="G6969" s="40"/>
      <c r="H6969" s="40"/>
    </row>
    <row r="6970" spans="1:8" x14ac:dyDescent="0.25">
      <c r="A6970" s="46" t="str">
        <f t="shared" si="199"/>
        <v>DESP#000060238352</v>
      </c>
      <c r="B6970" s="41" t="s">
        <v>16421</v>
      </c>
      <c r="C6970" s="41"/>
      <c r="D6970" s="41" t="s">
        <v>12736</v>
      </c>
      <c r="E6970" s="54">
        <v>139.04</v>
      </c>
      <c r="F6970" s="42">
        <v>45911.633703703701</v>
      </c>
      <c r="G6970" s="40"/>
      <c r="H6970" s="40"/>
    </row>
    <row r="6971" spans="1:8" x14ac:dyDescent="0.25">
      <c r="A6971" s="46" t="str">
        <f t="shared" si="199"/>
        <v>DESP#000060238417</v>
      </c>
      <c r="B6971" s="41" t="s">
        <v>16422</v>
      </c>
      <c r="C6971" s="41"/>
      <c r="D6971" s="41" t="s">
        <v>15357</v>
      </c>
      <c r="E6971" s="54">
        <v>310.32</v>
      </c>
      <c r="F6971" s="42">
        <v>45911.633703703701</v>
      </c>
      <c r="G6971" s="40"/>
      <c r="H6971" s="40"/>
    </row>
    <row r="6972" spans="1:8" x14ac:dyDescent="0.25">
      <c r="A6972" s="46" t="str">
        <f t="shared" si="199"/>
        <v>DESP#000060239398</v>
      </c>
      <c r="B6972" s="41" t="s">
        <v>16423</v>
      </c>
      <c r="C6972" s="41"/>
      <c r="D6972" s="41" t="s">
        <v>11955</v>
      </c>
      <c r="E6972" s="54">
        <v>643.72</v>
      </c>
      <c r="F6972" s="42">
        <v>45911.633703703701</v>
      </c>
      <c r="G6972" s="40"/>
      <c r="H6972" s="40"/>
    </row>
    <row r="6973" spans="1:8" x14ac:dyDescent="0.25">
      <c r="A6973" s="46" t="str">
        <f t="shared" si="199"/>
        <v>DESP#000060239838</v>
      </c>
      <c r="B6973" s="41" t="s">
        <v>16424</v>
      </c>
      <c r="C6973" s="41"/>
      <c r="D6973" s="41" t="s">
        <v>12607</v>
      </c>
      <c r="E6973" s="54">
        <v>60.85</v>
      </c>
      <c r="F6973" s="42">
        <v>45911.633703703701</v>
      </c>
      <c r="G6973" s="40"/>
      <c r="H6973" s="40"/>
    </row>
    <row r="6974" spans="1:8" x14ac:dyDescent="0.25">
      <c r="A6974" s="46" t="str">
        <f t="shared" si="199"/>
        <v>DESP#000060246252</v>
      </c>
      <c r="B6974" s="41" t="s">
        <v>16425</v>
      </c>
      <c r="C6974" s="41"/>
      <c r="D6974" s="41" t="s">
        <v>11858</v>
      </c>
      <c r="E6974" s="54">
        <v>303.72000000000003</v>
      </c>
      <c r="F6974" s="42">
        <v>45911.633703703701</v>
      </c>
      <c r="G6974" s="40"/>
      <c r="H6974" s="40"/>
    </row>
    <row r="6975" spans="1:8" x14ac:dyDescent="0.25">
      <c r="A6975" s="46" t="str">
        <f t="shared" si="199"/>
        <v>DESP#000060246365</v>
      </c>
      <c r="B6975" s="41" t="s">
        <v>16426</v>
      </c>
      <c r="C6975" s="41"/>
      <c r="D6975" s="41" t="s">
        <v>11718</v>
      </c>
      <c r="E6975" s="54">
        <v>45.33</v>
      </c>
      <c r="F6975" s="42">
        <v>45911.633703703701</v>
      </c>
      <c r="G6975" s="40"/>
      <c r="H6975" s="40"/>
    </row>
    <row r="6976" spans="1:8" x14ac:dyDescent="0.25">
      <c r="A6976" s="46" t="str">
        <f t="shared" si="199"/>
        <v>DESP#000060246380</v>
      </c>
      <c r="B6976" s="41" t="s">
        <v>16427</v>
      </c>
      <c r="C6976" s="41"/>
      <c r="D6976" s="41" t="s">
        <v>15931</v>
      </c>
      <c r="E6976" s="54">
        <v>724.92</v>
      </c>
      <c r="F6976" s="42">
        <v>45911.633703703701</v>
      </c>
      <c r="G6976" s="40"/>
      <c r="H6976" s="40"/>
    </row>
    <row r="6977" spans="1:8" x14ac:dyDescent="0.25">
      <c r="A6977" s="46" t="str">
        <f t="shared" si="199"/>
        <v>DESP#000060246436</v>
      </c>
      <c r="B6977" s="41" t="s">
        <v>16428</v>
      </c>
      <c r="C6977" s="41"/>
      <c r="D6977" s="41" t="s">
        <v>15927</v>
      </c>
      <c r="E6977" s="54">
        <v>149.65</v>
      </c>
      <c r="F6977" s="42">
        <v>45911.633703703701</v>
      </c>
      <c r="G6977" s="40"/>
      <c r="H6977" s="40"/>
    </row>
    <row r="6978" spans="1:8" x14ac:dyDescent="0.25">
      <c r="A6978" s="46" t="str">
        <f t="shared" si="199"/>
        <v>DESP#000060246474</v>
      </c>
      <c r="B6978" s="41" t="s">
        <v>16429</v>
      </c>
      <c r="C6978" s="41"/>
      <c r="D6978" s="41" t="s">
        <v>11584</v>
      </c>
      <c r="E6978" s="54">
        <v>35</v>
      </c>
      <c r="F6978" s="42">
        <v>45911.633703703701</v>
      </c>
      <c r="G6978" s="40"/>
      <c r="H6978" s="40"/>
    </row>
    <row r="6979" spans="1:8" x14ac:dyDescent="0.25">
      <c r="A6979" s="46" t="str">
        <f t="shared" si="199"/>
        <v>DESP#000060246497</v>
      </c>
      <c r="B6979" s="41" t="s">
        <v>16430</v>
      </c>
      <c r="C6979" s="41"/>
      <c r="D6979" s="41" t="s">
        <v>11772</v>
      </c>
      <c r="E6979" s="54">
        <v>2541</v>
      </c>
      <c r="F6979" s="42">
        <v>45911.633703703701</v>
      </c>
      <c r="G6979" s="40"/>
      <c r="H6979" s="40"/>
    </row>
    <row r="6980" spans="1:8" x14ac:dyDescent="0.25">
      <c r="A6980" s="46" t="str">
        <f t="shared" si="199"/>
        <v>DESP#000060246513</v>
      </c>
      <c r="B6980" s="41" t="s">
        <v>16431</v>
      </c>
      <c r="C6980" s="41"/>
      <c r="D6980" s="41" t="s">
        <v>11774</v>
      </c>
      <c r="E6980" s="54">
        <v>3993</v>
      </c>
      <c r="F6980" s="42">
        <v>45911.633703703701</v>
      </c>
      <c r="G6980" s="40"/>
      <c r="H6980" s="40"/>
    </row>
    <row r="6981" spans="1:8" x14ac:dyDescent="0.25">
      <c r="A6981" s="46" t="str">
        <f t="shared" si="199"/>
        <v>DESP#000060246529</v>
      </c>
      <c r="B6981" s="41" t="s">
        <v>16432</v>
      </c>
      <c r="C6981" s="41"/>
      <c r="D6981" s="41" t="s">
        <v>11776</v>
      </c>
      <c r="E6981" s="54">
        <v>1452</v>
      </c>
      <c r="F6981" s="42">
        <v>45911.633703703701</v>
      </c>
      <c r="G6981" s="40"/>
      <c r="H6981" s="40"/>
    </row>
    <row r="6982" spans="1:8" x14ac:dyDescent="0.25">
      <c r="A6982" s="46" t="str">
        <f t="shared" si="199"/>
        <v>DESP#000060246546</v>
      </c>
      <c r="B6982" s="41" t="s">
        <v>16433</v>
      </c>
      <c r="C6982" s="41"/>
      <c r="D6982" s="41" t="s">
        <v>12525</v>
      </c>
      <c r="E6982" s="54">
        <v>871.2</v>
      </c>
      <c r="F6982" s="42">
        <v>45911.633703703701</v>
      </c>
      <c r="G6982" s="40"/>
      <c r="H6982" s="40"/>
    </row>
    <row r="6983" spans="1:8" x14ac:dyDescent="0.25">
      <c r="A6983" s="46" t="str">
        <f t="shared" si="199"/>
        <v>DESP#000060246547</v>
      </c>
      <c r="B6983" s="41" t="s">
        <v>16434</v>
      </c>
      <c r="C6983" s="41"/>
      <c r="D6983" s="41" t="s">
        <v>11755</v>
      </c>
      <c r="E6983" s="54">
        <v>484</v>
      </c>
      <c r="F6983" s="42">
        <v>45911.633703703701</v>
      </c>
      <c r="G6983" s="40"/>
      <c r="H6983" s="40"/>
    </row>
    <row r="6984" spans="1:8" x14ac:dyDescent="0.25">
      <c r="A6984" s="46" t="str">
        <f t="shared" si="199"/>
        <v>DESP#000060246569</v>
      </c>
      <c r="B6984" s="41" t="s">
        <v>16435</v>
      </c>
      <c r="C6984" s="41"/>
      <c r="D6984" s="41" t="s">
        <v>11778</v>
      </c>
      <c r="E6984" s="54">
        <v>314.60000000000002</v>
      </c>
      <c r="F6984" s="42">
        <v>45911.633703703701</v>
      </c>
      <c r="G6984" s="40"/>
      <c r="H6984" s="40"/>
    </row>
    <row r="6985" spans="1:8" x14ac:dyDescent="0.25">
      <c r="A6985" s="46" t="str">
        <f t="shared" si="199"/>
        <v>DESP#000060246595</v>
      </c>
      <c r="B6985" s="41" t="s">
        <v>16436</v>
      </c>
      <c r="C6985" s="41"/>
      <c r="D6985" s="41" t="s">
        <v>11757</v>
      </c>
      <c r="E6985" s="54">
        <v>2025.54</v>
      </c>
      <c r="F6985" s="42">
        <v>45911.633703703701</v>
      </c>
      <c r="G6985" s="40"/>
      <c r="H6985" s="40"/>
    </row>
    <row r="6986" spans="1:8" x14ac:dyDescent="0.25">
      <c r="A6986" s="46" t="str">
        <f t="shared" si="199"/>
        <v>DESP#000060246596</v>
      </c>
      <c r="B6986" s="41" t="s">
        <v>16437</v>
      </c>
      <c r="C6986" s="41"/>
      <c r="D6986" s="41" t="s">
        <v>11780</v>
      </c>
      <c r="E6986" s="54">
        <v>1028.5</v>
      </c>
      <c r="F6986" s="42">
        <v>45911.633703703701</v>
      </c>
      <c r="G6986" s="40"/>
      <c r="H6986" s="40"/>
    </row>
    <row r="6987" spans="1:8" x14ac:dyDescent="0.25">
      <c r="A6987" s="46" t="str">
        <f t="shared" si="199"/>
        <v>DESP#000060246628</v>
      </c>
      <c r="B6987" s="41" t="s">
        <v>16438</v>
      </c>
      <c r="C6987" s="41"/>
      <c r="D6987" s="41" t="s">
        <v>11759</v>
      </c>
      <c r="E6987" s="54">
        <v>1609.3</v>
      </c>
      <c r="F6987" s="42">
        <v>45911.633703703701</v>
      </c>
      <c r="G6987" s="40"/>
      <c r="H6987" s="40"/>
    </row>
    <row r="6988" spans="1:8" x14ac:dyDescent="0.25">
      <c r="A6988" s="46" t="str">
        <f t="shared" si="199"/>
        <v>DESP#000060246631</v>
      </c>
      <c r="B6988" s="41" t="s">
        <v>16439</v>
      </c>
      <c r="C6988" s="41"/>
      <c r="D6988" s="41" t="s">
        <v>11522</v>
      </c>
      <c r="E6988" s="54">
        <v>38.72</v>
      </c>
      <c r="F6988" s="42">
        <v>45911.633703703701</v>
      </c>
      <c r="G6988" s="40"/>
      <c r="H6988" s="40"/>
    </row>
    <row r="6989" spans="1:8" x14ac:dyDescent="0.25">
      <c r="A6989" s="46" t="str">
        <f t="shared" si="199"/>
        <v>DESP#000060246659</v>
      </c>
      <c r="B6989" s="41" t="s">
        <v>16440</v>
      </c>
      <c r="C6989" s="41"/>
      <c r="D6989" s="41" t="s">
        <v>11783</v>
      </c>
      <c r="E6989" s="54">
        <v>3751</v>
      </c>
      <c r="F6989" s="42">
        <v>45911.633703703701</v>
      </c>
      <c r="G6989" s="40"/>
      <c r="H6989" s="40"/>
    </row>
    <row r="6990" spans="1:8" x14ac:dyDescent="0.25">
      <c r="A6990" s="46" t="str">
        <f t="shared" si="199"/>
        <v>DESP#000060246667</v>
      </c>
      <c r="B6990" s="41" t="s">
        <v>16441</v>
      </c>
      <c r="C6990" s="41"/>
      <c r="D6990" s="41" t="s">
        <v>11761</v>
      </c>
      <c r="E6990" s="54">
        <v>193.6</v>
      </c>
      <c r="F6990" s="42">
        <v>45911.633703703701</v>
      </c>
      <c r="G6990" s="40"/>
      <c r="H6990" s="40"/>
    </row>
    <row r="6991" spans="1:8" x14ac:dyDescent="0.25">
      <c r="A6991" s="46" t="str">
        <f t="shared" si="199"/>
        <v>DESP#000060246692</v>
      </c>
      <c r="B6991" s="41" t="s">
        <v>16442</v>
      </c>
      <c r="C6991" s="41"/>
      <c r="D6991" s="41" t="s">
        <v>11785</v>
      </c>
      <c r="E6991" s="54">
        <v>1125.3</v>
      </c>
      <c r="F6991" s="42">
        <v>45911.633703703701</v>
      </c>
      <c r="G6991" s="40"/>
      <c r="H6991" s="40"/>
    </row>
    <row r="6992" spans="1:8" x14ac:dyDescent="0.25">
      <c r="A6992" s="46" t="str">
        <f t="shared" si="199"/>
        <v>DESP#000060246719</v>
      </c>
      <c r="B6992" s="41" t="s">
        <v>16443</v>
      </c>
      <c r="C6992" s="41"/>
      <c r="D6992" s="41" t="s">
        <v>11787</v>
      </c>
      <c r="E6992" s="54">
        <v>137.94</v>
      </c>
      <c r="F6992" s="42">
        <v>45911.633703703701</v>
      </c>
      <c r="G6992" s="40"/>
      <c r="H6992" s="40"/>
    </row>
    <row r="6993" spans="1:8" x14ac:dyDescent="0.25">
      <c r="A6993" s="46" t="str">
        <f t="shared" si="199"/>
        <v>DESP#000060246723</v>
      </c>
      <c r="B6993" s="41" t="s">
        <v>16444</v>
      </c>
      <c r="C6993" s="41"/>
      <c r="D6993" s="41" t="s">
        <v>11763</v>
      </c>
      <c r="E6993" s="54">
        <v>196.02</v>
      </c>
      <c r="F6993" s="42">
        <v>45911.633703703701</v>
      </c>
      <c r="G6993" s="40"/>
      <c r="H6993" s="40"/>
    </row>
    <row r="6994" spans="1:8" x14ac:dyDescent="0.25">
      <c r="A6994" s="46" t="str">
        <f t="shared" si="199"/>
        <v>DESP#000060246750</v>
      </c>
      <c r="B6994" s="41" t="s">
        <v>16445</v>
      </c>
      <c r="C6994" s="41"/>
      <c r="D6994" s="41" t="s">
        <v>11789</v>
      </c>
      <c r="E6994" s="54">
        <v>1447.16</v>
      </c>
      <c r="F6994" s="42">
        <v>45911.633703703701</v>
      </c>
      <c r="G6994" s="40"/>
      <c r="H6994" s="40"/>
    </row>
    <row r="6995" spans="1:8" x14ac:dyDescent="0.25">
      <c r="A6995" s="46" t="str">
        <f t="shared" si="199"/>
        <v>DESP#000060246765</v>
      </c>
      <c r="B6995" s="41" t="s">
        <v>16446</v>
      </c>
      <c r="C6995" s="41"/>
      <c r="D6995" s="41" t="s">
        <v>11765</v>
      </c>
      <c r="E6995" s="54">
        <v>745.36</v>
      </c>
      <c r="F6995" s="42">
        <v>45911.633703703701</v>
      </c>
      <c r="G6995" s="40"/>
      <c r="H6995" s="40"/>
    </row>
    <row r="6996" spans="1:8" x14ac:dyDescent="0.25">
      <c r="A6996" s="46" t="str">
        <f t="shared" si="199"/>
        <v>DESP#000060246784</v>
      </c>
      <c r="B6996" s="41" t="s">
        <v>16447</v>
      </c>
      <c r="C6996" s="41"/>
      <c r="D6996" s="41" t="s">
        <v>11791</v>
      </c>
      <c r="E6996" s="54">
        <v>1573</v>
      </c>
      <c r="F6996" s="42">
        <v>45911.633703703701</v>
      </c>
      <c r="G6996" s="40"/>
      <c r="H6996" s="40"/>
    </row>
    <row r="6997" spans="1:8" x14ac:dyDescent="0.25">
      <c r="A6997" s="46" t="str">
        <f t="shared" si="199"/>
        <v>DESP#000060246807</v>
      </c>
      <c r="B6997" s="41" t="s">
        <v>16448</v>
      </c>
      <c r="C6997" s="41"/>
      <c r="D6997" s="41" t="s">
        <v>11793</v>
      </c>
      <c r="E6997" s="54">
        <v>1168.8599999999999</v>
      </c>
      <c r="F6997" s="42">
        <v>45911.633703703701</v>
      </c>
      <c r="G6997" s="40"/>
      <c r="H6997" s="40"/>
    </row>
    <row r="6998" spans="1:8" x14ac:dyDescent="0.25">
      <c r="A6998" s="46" t="str">
        <f t="shared" si="199"/>
        <v>DESP#000060246819</v>
      </c>
      <c r="B6998" s="41" t="s">
        <v>16449</v>
      </c>
      <c r="C6998" s="41"/>
      <c r="D6998" s="41" t="s">
        <v>11767</v>
      </c>
      <c r="E6998" s="54">
        <v>847</v>
      </c>
      <c r="F6998" s="42">
        <v>45911.633703703701</v>
      </c>
      <c r="G6998" s="40"/>
      <c r="H6998" s="40"/>
    </row>
    <row r="6999" spans="1:8" x14ac:dyDescent="0.25">
      <c r="A6999" s="46" t="str">
        <f t="shared" si="199"/>
        <v>DESP#000060246835</v>
      </c>
      <c r="B6999" s="41" t="s">
        <v>16450</v>
      </c>
      <c r="C6999" s="41"/>
      <c r="D6999" s="41" t="s">
        <v>11753</v>
      </c>
      <c r="E6999" s="54">
        <v>3509</v>
      </c>
      <c r="F6999" s="42">
        <v>45911.633703703701</v>
      </c>
      <c r="G6999" s="40"/>
      <c r="H6999" s="40"/>
    </row>
    <row r="7000" spans="1:8" x14ac:dyDescent="0.25">
      <c r="A7000" s="46" t="str">
        <f t="shared" si="199"/>
        <v>DESP#000060246856</v>
      </c>
      <c r="B7000" s="41" t="s">
        <v>16451</v>
      </c>
      <c r="C7000" s="41"/>
      <c r="D7000" s="41" t="s">
        <v>11584</v>
      </c>
      <c r="E7000" s="54">
        <v>290.39999999999998</v>
      </c>
      <c r="F7000" s="42">
        <v>45911.633703703701</v>
      </c>
      <c r="G7000" s="40"/>
      <c r="H7000" s="40"/>
    </row>
    <row r="7001" spans="1:8" x14ac:dyDescent="0.25">
      <c r="A7001" s="46" t="str">
        <f t="shared" si="199"/>
        <v>DESP#000060246871</v>
      </c>
      <c r="B7001" s="41" t="s">
        <v>16452</v>
      </c>
      <c r="C7001" s="41"/>
      <c r="D7001" s="41" t="s">
        <v>11798</v>
      </c>
      <c r="E7001" s="54">
        <v>1193.06</v>
      </c>
      <c r="F7001" s="42">
        <v>45911.633703703701</v>
      </c>
      <c r="G7001" s="40"/>
      <c r="H7001" s="40"/>
    </row>
    <row r="7002" spans="1:8" x14ac:dyDescent="0.25">
      <c r="A7002" s="46" t="str">
        <f t="shared" si="199"/>
        <v>DESP#000060246891</v>
      </c>
      <c r="B7002" s="41" t="s">
        <v>16453</v>
      </c>
      <c r="C7002" s="41"/>
      <c r="D7002" s="41" t="s">
        <v>11718</v>
      </c>
      <c r="E7002" s="54">
        <v>29.04</v>
      </c>
      <c r="F7002" s="42">
        <v>45911.633703703701</v>
      </c>
      <c r="G7002" s="40"/>
      <c r="H7002" s="40"/>
    </row>
    <row r="7003" spans="1:8" x14ac:dyDescent="0.25">
      <c r="A7003" s="46" t="str">
        <f t="shared" si="199"/>
        <v>DESP#000060246918</v>
      </c>
      <c r="B7003" s="41" t="s">
        <v>16454</v>
      </c>
      <c r="C7003" s="41"/>
      <c r="D7003" s="41" t="s">
        <v>11801</v>
      </c>
      <c r="E7003" s="54">
        <v>847</v>
      </c>
      <c r="F7003" s="42">
        <v>45911.633703703701</v>
      </c>
      <c r="G7003" s="40"/>
      <c r="H7003" s="40"/>
    </row>
    <row r="7004" spans="1:8" x14ac:dyDescent="0.25">
      <c r="A7004" s="46" t="str">
        <f t="shared" si="199"/>
        <v>DESP#000060246935</v>
      </c>
      <c r="B7004" s="41" t="s">
        <v>16455</v>
      </c>
      <c r="C7004" s="41"/>
      <c r="D7004" s="41" t="s">
        <v>11803</v>
      </c>
      <c r="E7004" s="54">
        <v>314.60000000000002</v>
      </c>
      <c r="F7004" s="42">
        <v>45911.633703703701</v>
      </c>
      <c r="G7004" s="40"/>
      <c r="H7004" s="40"/>
    </row>
    <row r="7005" spans="1:8" x14ac:dyDescent="0.25">
      <c r="A7005" s="46" t="str">
        <f t="shared" si="199"/>
        <v>DESP#000060262095</v>
      </c>
      <c r="B7005" s="41" t="s">
        <v>16456</v>
      </c>
      <c r="C7005" s="41"/>
      <c r="D7005" s="41" t="s">
        <v>15628</v>
      </c>
      <c r="E7005" s="54">
        <v>506.11</v>
      </c>
      <c r="F7005" s="42">
        <v>45911.633703703701</v>
      </c>
      <c r="G7005" s="40"/>
      <c r="H7005" s="40"/>
    </row>
    <row r="7006" spans="1:8" x14ac:dyDescent="0.25">
      <c r="A7006" s="46" t="str">
        <f t="shared" si="199"/>
        <v>DESP#000060262636</v>
      </c>
      <c r="B7006" s="41" t="s">
        <v>16457</v>
      </c>
      <c r="C7006" s="41"/>
      <c r="D7006" s="41" t="s">
        <v>11522</v>
      </c>
      <c r="E7006" s="54">
        <v>71.87</v>
      </c>
      <c r="F7006" s="42">
        <v>45911.633703703701</v>
      </c>
      <c r="G7006" s="40"/>
      <c r="H7006" s="40"/>
    </row>
    <row r="7007" spans="1:8" x14ac:dyDescent="0.25">
      <c r="A7007" s="46" t="str">
        <f t="shared" si="199"/>
        <v>DESP#000060264811</v>
      </c>
      <c r="B7007" s="41" t="s">
        <v>16458</v>
      </c>
      <c r="C7007" s="41"/>
      <c r="D7007" s="41" t="s">
        <v>13380</v>
      </c>
      <c r="E7007" s="54">
        <v>943.47</v>
      </c>
      <c r="F7007" s="42">
        <v>45911.633703703701</v>
      </c>
      <c r="G7007" s="40"/>
      <c r="H7007" s="40"/>
    </row>
    <row r="7008" spans="1:8" x14ac:dyDescent="0.25">
      <c r="A7008" s="46" t="str">
        <f t="shared" si="199"/>
        <v>DESP#000060287951</v>
      </c>
      <c r="B7008" s="41" t="s">
        <v>16459</v>
      </c>
      <c r="C7008" s="41"/>
      <c r="D7008" s="41" t="s">
        <v>15927</v>
      </c>
      <c r="E7008" s="54">
        <v>653.4</v>
      </c>
      <c r="F7008" s="42">
        <v>45911.633703703701</v>
      </c>
      <c r="G7008" s="40"/>
      <c r="H7008" s="40"/>
    </row>
    <row r="7009" spans="1:8" x14ac:dyDescent="0.25">
      <c r="A7009" s="46" t="str">
        <f t="shared" si="199"/>
        <v>DESP#000060288004</v>
      </c>
      <c r="B7009" s="41" t="s">
        <v>16460</v>
      </c>
      <c r="C7009" s="41"/>
      <c r="D7009" s="41" t="s">
        <v>16419</v>
      </c>
      <c r="E7009" s="54">
        <v>805.2</v>
      </c>
      <c r="F7009" s="42">
        <v>45911.633703703701</v>
      </c>
      <c r="G7009" s="40"/>
      <c r="H7009" s="40"/>
    </row>
    <row r="7010" spans="1:8" x14ac:dyDescent="0.25">
      <c r="A7010" s="46" t="str">
        <f t="shared" si="199"/>
        <v>DESP#000060288037</v>
      </c>
      <c r="B7010" s="41" t="s">
        <v>16461</v>
      </c>
      <c r="C7010" s="41"/>
      <c r="D7010" s="41" t="s">
        <v>14823</v>
      </c>
      <c r="E7010" s="54">
        <v>1554.61</v>
      </c>
      <c r="F7010" s="42">
        <v>45911.633703703701</v>
      </c>
      <c r="G7010" s="40"/>
      <c r="H7010" s="40"/>
    </row>
    <row r="7011" spans="1:8" x14ac:dyDescent="0.25">
      <c r="A7011" s="46" t="str">
        <f t="shared" si="199"/>
        <v>DESP#000060288071</v>
      </c>
      <c r="B7011" s="41" t="s">
        <v>16462</v>
      </c>
      <c r="C7011" s="41"/>
      <c r="D7011" s="41" t="s">
        <v>15079</v>
      </c>
      <c r="E7011" s="54">
        <v>296.77</v>
      </c>
      <c r="F7011" s="42">
        <v>45911.633703703701</v>
      </c>
      <c r="G7011" s="40"/>
      <c r="H7011" s="40"/>
    </row>
    <row r="7012" spans="1:8" x14ac:dyDescent="0.25">
      <c r="A7012" s="46" t="str">
        <f t="shared" si="199"/>
        <v>DESP#000060288196</v>
      </c>
      <c r="B7012" s="41" t="s">
        <v>16463</v>
      </c>
      <c r="C7012" s="41"/>
      <c r="D7012" s="41" t="s">
        <v>11481</v>
      </c>
      <c r="E7012" s="54">
        <v>620.24</v>
      </c>
      <c r="F7012" s="42">
        <v>45911.633703703701</v>
      </c>
      <c r="G7012" s="40"/>
      <c r="H7012" s="40"/>
    </row>
    <row r="7013" spans="1:8" x14ac:dyDescent="0.25">
      <c r="A7013" s="46" t="str">
        <f t="shared" ref="A7013:A7076" si="200">B7013&amp;C7013</f>
        <v>DESP#000060288225</v>
      </c>
      <c r="B7013" s="41" t="s">
        <v>16464</v>
      </c>
      <c r="C7013" s="41"/>
      <c r="D7013" s="41" t="s">
        <v>12432</v>
      </c>
      <c r="E7013" s="54">
        <v>859.51</v>
      </c>
      <c r="F7013" s="42">
        <v>45911.633703703701</v>
      </c>
      <c r="G7013" s="40"/>
      <c r="H7013" s="40"/>
    </row>
    <row r="7014" spans="1:8" x14ac:dyDescent="0.25">
      <c r="A7014" s="46" t="str">
        <f t="shared" si="200"/>
        <v>DESP#000060288238</v>
      </c>
      <c r="B7014" s="41" t="s">
        <v>16465</v>
      </c>
      <c r="C7014" s="41"/>
      <c r="D7014" s="41" t="s">
        <v>11444</v>
      </c>
      <c r="E7014" s="54">
        <v>370</v>
      </c>
      <c r="F7014" s="42">
        <v>45911.633703703701</v>
      </c>
      <c r="G7014" s="40"/>
      <c r="H7014" s="40"/>
    </row>
    <row r="7015" spans="1:8" x14ac:dyDescent="0.25">
      <c r="A7015" s="46" t="str">
        <f t="shared" si="200"/>
        <v>0472942523412247000110</v>
      </c>
      <c r="B7015" s="41" t="s">
        <v>16466</v>
      </c>
      <c r="C7015" s="41" t="s">
        <v>14</v>
      </c>
      <c r="D7015" s="41" t="s">
        <v>3477</v>
      </c>
      <c r="E7015" s="54">
        <v>71814.740000000005</v>
      </c>
      <c r="F7015" s="42">
        <v>45911.650335648148</v>
      </c>
      <c r="G7015" s="40"/>
      <c r="H7015" s="40"/>
    </row>
    <row r="7016" spans="1:8" x14ac:dyDescent="0.25">
      <c r="A7016" s="46" t="str">
        <f t="shared" si="200"/>
        <v>0005628661366936000125</v>
      </c>
      <c r="B7016" s="41" t="s">
        <v>16467</v>
      </c>
      <c r="C7016" s="41" t="s">
        <v>2198</v>
      </c>
      <c r="D7016" s="41" t="s">
        <v>5381</v>
      </c>
      <c r="E7016" s="54">
        <v>40600</v>
      </c>
      <c r="F7016" s="42">
        <v>45911.652129629627</v>
      </c>
      <c r="G7016" s="40"/>
      <c r="H7016" s="40"/>
    </row>
    <row r="7017" spans="1:8" x14ac:dyDescent="0.25">
      <c r="A7017" s="46" t="str">
        <f t="shared" si="200"/>
        <v>0472943223412247000110</v>
      </c>
      <c r="B7017" s="41" t="s">
        <v>16468</v>
      </c>
      <c r="C7017" s="41" t="s">
        <v>14</v>
      </c>
      <c r="D7017" s="41" t="s">
        <v>3477</v>
      </c>
      <c r="E7017" s="54">
        <v>43090.96</v>
      </c>
      <c r="F7017" s="42">
        <v>45911.655416666668</v>
      </c>
      <c r="G7017" s="40"/>
      <c r="H7017" s="40"/>
    </row>
    <row r="7018" spans="1:8" x14ac:dyDescent="0.25">
      <c r="A7018" s="46" t="str">
        <f t="shared" si="200"/>
        <v>2144878509759606000180</v>
      </c>
      <c r="B7018" s="41" t="s">
        <v>16469</v>
      </c>
      <c r="C7018" s="41" t="s">
        <v>9099</v>
      </c>
      <c r="D7018" s="41" t="s">
        <v>9100</v>
      </c>
      <c r="E7018" s="54">
        <v>63.91</v>
      </c>
      <c r="F7018" s="42">
        <v>45911.657881944448</v>
      </c>
      <c r="G7018" s="40"/>
      <c r="H7018" s="40"/>
    </row>
    <row r="7019" spans="1:8" x14ac:dyDescent="0.25">
      <c r="A7019" s="46" t="str">
        <f t="shared" si="200"/>
        <v>0040618588611264000122</v>
      </c>
      <c r="B7019" s="41" t="s">
        <v>16470</v>
      </c>
      <c r="C7019" s="41" t="s">
        <v>6539</v>
      </c>
      <c r="D7019" s="41" t="s">
        <v>6540</v>
      </c>
      <c r="E7019" s="54">
        <v>2615.64</v>
      </c>
      <c r="F7019" s="42">
        <v>45911.66269675926</v>
      </c>
      <c r="G7019" s="40"/>
      <c r="H7019" s="40"/>
    </row>
    <row r="7020" spans="1:8" x14ac:dyDescent="0.25">
      <c r="A7020" s="46" t="str">
        <f t="shared" si="200"/>
        <v>0000509702279806000196</v>
      </c>
      <c r="B7020" s="41" t="s">
        <v>20</v>
      </c>
      <c r="C7020" s="41" t="s">
        <v>19</v>
      </c>
      <c r="D7020" s="41" t="s">
        <v>10295</v>
      </c>
      <c r="E7020" s="54">
        <v>18982.5</v>
      </c>
      <c r="F7020" s="42">
        <v>45911.671238425923</v>
      </c>
      <c r="G7020" s="40"/>
      <c r="H7020" s="40"/>
    </row>
    <row r="7021" spans="1:8" x14ac:dyDescent="0.25">
      <c r="A7021" s="46" t="str">
        <f t="shared" si="200"/>
        <v>78112639205463754</v>
      </c>
      <c r="B7021" s="41" t="s">
        <v>16471</v>
      </c>
      <c r="C7021" s="41" t="s">
        <v>131</v>
      </c>
      <c r="D7021" s="41" t="s">
        <v>7047</v>
      </c>
      <c r="E7021" s="54">
        <v>12600</v>
      </c>
      <c r="F7021" s="42">
        <v>45911.674189814818</v>
      </c>
      <c r="G7021" s="40"/>
      <c r="H7021" s="40"/>
    </row>
    <row r="7022" spans="1:8" x14ac:dyDescent="0.25">
      <c r="A7022" s="46" t="str">
        <f t="shared" si="200"/>
        <v>0002609326409092000151</v>
      </c>
      <c r="B7022" s="41" t="s">
        <v>113</v>
      </c>
      <c r="C7022" s="41" t="s">
        <v>112</v>
      </c>
      <c r="D7022" s="41" t="s">
        <v>9309</v>
      </c>
      <c r="E7022" s="54">
        <v>648.76</v>
      </c>
      <c r="F7022" s="42">
        <v>45911.674826388888</v>
      </c>
      <c r="G7022" s="40"/>
      <c r="H7022" s="40"/>
    </row>
    <row r="7023" spans="1:8" x14ac:dyDescent="0.25">
      <c r="A7023" s="46" t="str">
        <f t="shared" si="200"/>
        <v>50437-1225040029SELFBOOKING</v>
      </c>
      <c r="B7023" s="41" t="s">
        <v>16472</v>
      </c>
      <c r="C7023" s="41" t="s">
        <v>12603</v>
      </c>
      <c r="D7023" s="41" t="s">
        <v>12604</v>
      </c>
      <c r="E7023" s="54">
        <v>1332.45</v>
      </c>
      <c r="F7023" s="42">
        <v>45912.042060185187</v>
      </c>
      <c r="G7023" s="40"/>
      <c r="H7023" s="40"/>
    </row>
    <row r="7024" spans="1:8" x14ac:dyDescent="0.25">
      <c r="A7024" s="46" t="str">
        <f t="shared" si="200"/>
        <v>50437-1225040048SELFBOOKING</v>
      </c>
      <c r="B7024" s="41" t="s">
        <v>16473</v>
      </c>
      <c r="C7024" s="41" t="s">
        <v>12603</v>
      </c>
      <c r="D7024" s="41" t="s">
        <v>12604</v>
      </c>
      <c r="E7024" s="54">
        <v>4738.62</v>
      </c>
      <c r="F7024" s="42">
        <v>45912.042245370372</v>
      </c>
      <c r="G7024" s="40"/>
      <c r="H7024" s="40"/>
    </row>
    <row r="7025" spans="1:8" x14ac:dyDescent="0.25">
      <c r="A7025" s="46" t="str">
        <f t="shared" si="200"/>
        <v>674-1225040100SELFBOOKING</v>
      </c>
      <c r="B7025" s="41" t="s">
        <v>16474</v>
      </c>
      <c r="C7025" s="41" t="s">
        <v>12603</v>
      </c>
      <c r="D7025" s="41" t="s">
        <v>12604</v>
      </c>
      <c r="E7025" s="54">
        <v>4668.5600000000004</v>
      </c>
      <c r="F7025" s="42">
        <v>45912.04241898148</v>
      </c>
      <c r="G7025" s="40"/>
      <c r="H7025" s="40"/>
    </row>
    <row r="7026" spans="1:8" x14ac:dyDescent="0.25">
      <c r="A7026" s="46" t="str">
        <f t="shared" si="200"/>
        <v>50438-1225040121SELFBOOKING</v>
      </c>
      <c r="B7026" s="41" t="s">
        <v>16475</v>
      </c>
      <c r="C7026" s="41" t="s">
        <v>12603</v>
      </c>
      <c r="D7026" s="41" t="s">
        <v>12604</v>
      </c>
      <c r="E7026" s="54">
        <v>807.45</v>
      </c>
      <c r="F7026" s="42">
        <v>45912.042627314811</v>
      </c>
      <c r="G7026" s="40"/>
      <c r="H7026" s="40"/>
    </row>
    <row r="7027" spans="1:8" x14ac:dyDescent="0.25">
      <c r="A7027" s="46" t="str">
        <f t="shared" si="200"/>
        <v>1861-1225040132SELFBOOKING</v>
      </c>
      <c r="B7027" s="41" t="s">
        <v>16476</v>
      </c>
      <c r="C7027" s="41" t="s">
        <v>12603</v>
      </c>
      <c r="D7027" s="41" t="s">
        <v>12604</v>
      </c>
      <c r="E7027" s="54">
        <v>1076.46</v>
      </c>
      <c r="F7027" s="42">
        <v>45912.042754629627</v>
      </c>
      <c r="G7027" s="40"/>
      <c r="H7027" s="40"/>
    </row>
    <row r="7028" spans="1:8" x14ac:dyDescent="0.25">
      <c r="A7028" s="46" t="str">
        <f t="shared" si="200"/>
        <v>1711-1225040206SELFBOOKING</v>
      </c>
      <c r="B7028" s="41" t="s">
        <v>16477</v>
      </c>
      <c r="C7028" s="41" t="s">
        <v>12603</v>
      </c>
      <c r="D7028" s="41" t="s">
        <v>12604</v>
      </c>
      <c r="E7028" s="54">
        <v>2381.02</v>
      </c>
      <c r="F7028" s="42">
        <v>45912.043171296296</v>
      </c>
      <c r="G7028" s="40"/>
      <c r="H7028" s="40"/>
    </row>
    <row r="7029" spans="1:8" x14ac:dyDescent="0.25">
      <c r="A7029" s="46" t="str">
        <f t="shared" si="200"/>
        <v>0000267224269948000105</v>
      </c>
      <c r="B7029" s="41" t="s">
        <v>16478</v>
      </c>
      <c r="C7029" s="41" t="s">
        <v>10797</v>
      </c>
      <c r="D7029" s="41" t="s">
        <v>10798</v>
      </c>
      <c r="E7029" s="54">
        <v>2607</v>
      </c>
      <c r="F7029" s="42">
        <v>45912.387789351851</v>
      </c>
      <c r="G7029" s="40"/>
      <c r="H7029" s="40"/>
    </row>
    <row r="7030" spans="1:8" x14ac:dyDescent="0.25">
      <c r="A7030" s="46" t="str">
        <f t="shared" si="200"/>
        <v>DESP#000060195441</v>
      </c>
      <c r="B7030" s="41" t="s">
        <v>16479</v>
      </c>
      <c r="C7030" s="41"/>
      <c r="D7030" s="41" t="s">
        <v>11769</v>
      </c>
      <c r="E7030" s="54">
        <v>561.73</v>
      </c>
      <c r="F7030" s="42">
        <v>45912.391064814816</v>
      </c>
      <c r="G7030" s="40"/>
      <c r="H7030" s="40"/>
    </row>
    <row r="7031" spans="1:8" x14ac:dyDescent="0.25">
      <c r="A7031" s="46" t="str">
        <f t="shared" si="200"/>
        <v>DESP#000060285302</v>
      </c>
      <c r="B7031" s="41" t="s">
        <v>16480</v>
      </c>
      <c r="C7031" s="41"/>
      <c r="D7031" s="41" t="s">
        <v>11769</v>
      </c>
      <c r="E7031" s="54">
        <v>811.93</v>
      </c>
      <c r="F7031" s="42">
        <v>45912.391064814816</v>
      </c>
      <c r="G7031" s="40"/>
      <c r="H7031" s="40"/>
    </row>
    <row r="7032" spans="1:8" x14ac:dyDescent="0.25">
      <c r="A7032" s="46" t="str">
        <f t="shared" si="200"/>
        <v>DESP#000060285399</v>
      </c>
      <c r="B7032" s="41" t="s">
        <v>16481</v>
      </c>
      <c r="C7032" s="41"/>
      <c r="D7032" s="41" t="s">
        <v>12685</v>
      </c>
      <c r="E7032" s="54">
        <v>500</v>
      </c>
      <c r="F7032" s="42">
        <v>45912.391064814816</v>
      </c>
      <c r="G7032" s="40"/>
      <c r="H7032" s="40"/>
    </row>
    <row r="7033" spans="1:8" x14ac:dyDescent="0.25">
      <c r="A7033" s="46" t="str">
        <f t="shared" si="200"/>
        <v>DESP#000060307409</v>
      </c>
      <c r="B7033" s="41" t="s">
        <v>16482</v>
      </c>
      <c r="C7033" s="41"/>
      <c r="D7033" s="41" t="s">
        <v>15832</v>
      </c>
      <c r="E7033" s="54">
        <v>120.8</v>
      </c>
      <c r="F7033" s="42">
        <v>45912.391064814816</v>
      </c>
      <c r="G7033" s="40"/>
      <c r="H7033" s="40"/>
    </row>
    <row r="7034" spans="1:8" x14ac:dyDescent="0.25">
      <c r="A7034" s="46" t="str">
        <f t="shared" si="200"/>
        <v>DESP#000060318002</v>
      </c>
      <c r="B7034" s="41" t="s">
        <v>16483</v>
      </c>
      <c r="C7034" s="41"/>
      <c r="D7034" s="41" t="s">
        <v>13019</v>
      </c>
      <c r="E7034" s="54">
        <v>128</v>
      </c>
      <c r="F7034" s="42">
        <v>45912.391064814816</v>
      </c>
      <c r="G7034" s="40"/>
      <c r="H7034" s="40"/>
    </row>
    <row r="7035" spans="1:8" x14ac:dyDescent="0.25">
      <c r="A7035" s="46" t="str">
        <f t="shared" si="200"/>
        <v>DESP#000060318024</v>
      </c>
      <c r="B7035" s="41" t="s">
        <v>16484</v>
      </c>
      <c r="C7035" s="41"/>
      <c r="D7035" s="41" t="s">
        <v>15824</v>
      </c>
      <c r="E7035" s="54">
        <v>105.78</v>
      </c>
      <c r="F7035" s="42">
        <v>45912.391064814816</v>
      </c>
      <c r="G7035" s="40"/>
      <c r="H7035" s="40"/>
    </row>
    <row r="7036" spans="1:8" x14ac:dyDescent="0.25">
      <c r="A7036" s="46" t="str">
        <f t="shared" si="200"/>
        <v>0000000118244091000176</v>
      </c>
      <c r="B7036" s="41" t="s">
        <v>10862</v>
      </c>
      <c r="C7036" s="41" t="s">
        <v>8589</v>
      </c>
      <c r="D7036" s="41" t="s">
        <v>8590</v>
      </c>
      <c r="E7036" s="54">
        <v>12300</v>
      </c>
      <c r="F7036" s="42">
        <v>45912.414675925924</v>
      </c>
      <c r="G7036" s="40"/>
      <c r="H7036" s="40"/>
    </row>
    <row r="7037" spans="1:8" x14ac:dyDescent="0.25">
      <c r="A7037" s="46" t="str">
        <f t="shared" si="200"/>
        <v>0000496801045397000109</v>
      </c>
      <c r="B7037" s="41" t="s">
        <v>16485</v>
      </c>
      <c r="C7037" s="41" t="s">
        <v>3176</v>
      </c>
      <c r="D7037" s="41" t="s">
        <v>3177</v>
      </c>
      <c r="E7037" s="54">
        <v>280</v>
      </c>
      <c r="F7037" s="42">
        <v>45912.41846064815</v>
      </c>
      <c r="G7037" s="40"/>
      <c r="H7037" s="40"/>
    </row>
    <row r="7038" spans="1:8" x14ac:dyDescent="0.25">
      <c r="A7038" s="46" t="str">
        <f t="shared" si="200"/>
        <v>0069714326344392000108</v>
      </c>
      <c r="B7038" s="41" t="s">
        <v>16486</v>
      </c>
      <c r="C7038" s="41" t="s">
        <v>16487</v>
      </c>
      <c r="D7038" s="41" t="s">
        <v>16488</v>
      </c>
      <c r="E7038" s="54">
        <v>1497</v>
      </c>
      <c r="F7038" s="42">
        <v>45912.503217592595</v>
      </c>
      <c r="G7038" s="40"/>
      <c r="H7038" s="40"/>
    </row>
    <row r="7039" spans="1:8" x14ac:dyDescent="0.25">
      <c r="A7039" s="46" t="str">
        <f t="shared" si="200"/>
        <v>0472971423412247000110</v>
      </c>
      <c r="B7039" s="41" t="s">
        <v>148</v>
      </c>
      <c r="C7039" s="41" t="s">
        <v>14</v>
      </c>
      <c r="D7039" s="41" t="s">
        <v>3477</v>
      </c>
      <c r="E7039" s="54">
        <v>614933.24</v>
      </c>
      <c r="F7039" s="42">
        <v>45912.580254629633</v>
      </c>
      <c r="G7039" s="40"/>
      <c r="H7039" s="40"/>
    </row>
    <row r="7040" spans="1:8" x14ac:dyDescent="0.25">
      <c r="A7040" s="46" t="str">
        <f t="shared" si="200"/>
        <v>2025292509591453000104</v>
      </c>
      <c r="B7040" s="41" t="s">
        <v>16489</v>
      </c>
      <c r="C7040" s="41" t="s">
        <v>87</v>
      </c>
      <c r="D7040" s="41" t="s">
        <v>4915</v>
      </c>
      <c r="E7040" s="54">
        <v>8059.43</v>
      </c>
      <c r="F7040" s="42">
        <v>45912.592997685184</v>
      </c>
      <c r="G7040" s="40"/>
      <c r="H7040" s="40"/>
    </row>
    <row r="7041" spans="1:8" x14ac:dyDescent="0.25">
      <c r="A7041" s="46" t="str">
        <f t="shared" si="200"/>
        <v>0000343608998197000101</v>
      </c>
      <c r="B7041" s="41" t="s">
        <v>178</v>
      </c>
      <c r="C7041" s="41" t="s">
        <v>176</v>
      </c>
      <c r="D7041" s="41" t="s">
        <v>8057</v>
      </c>
      <c r="E7041" s="54">
        <v>0</v>
      </c>
      <c r="F7041" s="42">
        <v>45912.598333333335</v>
      </c>
      <c r="G7041" s="40"/>
      <c r="H7041" s="40"/>
    </row>
    <row r="7042" spans="1:8" x14ac:dyDescent="0.25">
      <c r="A7042" s="46" t="str">
        <f t="shared" si="200"/>
        <v>0012605447827415000105</v>
      </c>
      <c r="B7042" s="41" t="s">
        <v>136</v>
      </c>
      <c r="C7042" s="41" t="s">
        <v>135</v>
      </c>
      <c r="D7042" s="41" t="s">
        <v>8819</v>
      </c>
      <c r="E7042" s="54">
        <v>18502.04</v>
      </c>
      <c r="F7042" s="42">
        <v>45912.608298611114</v>
      </c>
      <c r="G7042" s="40"/>
      <c r="H7042" s="40"/>
    </row>
    <row r="7043" spans="1:8" x14ac:dyDescent="0.25">
      <c r="A7043" s="46" t="str">
        <f t="shared" si="200"/>
        <v>2025001461595364000156</v>
      </c>
      <c r="B7043" s="41" t="s">
        <v>16490</v>
      </c>
      <c r="C7043" s="41" t="s">
        <v>181</v>
      </c>
      <c r="D7043" s="41" t="s">
        <v>10470</v>
      </c>
      <c r="E7043" s="54">
        <v>3200</v>
      </c>
      <c r="F7043" s="42">
        <v>45912.631921296299</v>
      </c>
      <c r="G7043" s="40"/>
      <c r="H7043" s="40"/>
    </row>
    <row r="7044" spans="1:8" x14ac:dyDescent="0.25">
      <c r="A7044" s="46" t="str">
        <f t="shared" si="200"/>
        <v>50437-1325040028SELFBOOKING</v>
      </c>
      <c r="B7044" s="41" t="s">
        <v>16491</v>
      </c>
      <c r="C7044" s="41" t="s">
        <v>12603</v>
      </c>
      <c r="D7044" s="41" t="s">
        <v>12604</v>
      </c>
      <c r="E7044" s="54">
        <v>3010.62</v>
      </c>
      <c r="F7044" s="42">
        <v>45913.042048611111</v>
      </c>
      <c r="G7044" s="40"/>
      <c r="H7044" s="40"/>
    </row>
    <row r="7045" spans="1:8" x14ac:dyDescent="0.25">
      <c r="A7045" s="46" t="str">
        <f t="shared" si="200"/>
        <v>2278-1325040043SELFBOOKING</v>
      </c>
      <c r="B7045" s="41" t="s">
        <v>16492</v>
      </c>
      <c r="C7045" s="41" t="s">
        <v>12603</v>
      </c>
      <c r="D7045" s="41" t="s">
        <v>12604</v>
      </c>
      <c r="E7045" s="54">
        <v>1583.11</v>
      </c>
      <c r="F7045" s="42">
        <v>45913.042187500003</v>
      </c>
      <c r="G7045" s="40"/>
      <c r="H7045" s="40"/>
    </row>
    <row r="7046" spans="1:8" x14ac:dyDescent="0.25">
      <c r="A7046" s="46" t="str">
        <f t="shared" si="200"/>
        <v>2278-1325040054SELFBOOKING</v>
      </c>
      <c r="B7046" s="41" t="s">
        <v>16493</v>
      </c>
      <c r="C7046" s="41" t="s">
        <v>12603</v>
      </c>
      <c r="D7046" s="41" t="s">
        <v>12604</v>
      </c>
      <c r="E7046" s="54">
        <v>1068.01</v>
      </c>
      <c r="F7046" s="42">
        <v>45913.042314814818</v>
      </c>
      <c r="G7046" s="40"/>
      <c r="H7046" s="40"/>
    </row>
    <row r="7047" spans="1:8" x14ac:dyDescent="0.25">
      <c r="A7047" s="46" t="str">
        <f t="shared" si="200"/>
        <v>2278-1325040107SELFBOOKING</v>
      </c>
      <c r="B7047" s="41" t="s">
        <v>16494</v>
      </c>
      <c r="C7047" s="41" t="s">
        <v>12603</v>
      </c>
      <c r="D7047" s="41" t="s">
        <v>12604</v>
      </c>
      <c r="E7047" s="54">
        <v>806.82</v>
      </c>
      <c r="F7047" s="42">
        <v>45913.042453703703</v>
      </c>
      <c r="G7047" s="40"/>
      <c r="H7047" s="40"/>
    </row>
    <row r="7048" spans="1:8" x14ac:dyDescent="0.25">
      <c r="A7048" s="46" t="str">
        <f t="shared" si="200"/>
        <v>2052-1325040116SELFBOOKING</v>
      </c>
      <c r="B7048" s="41" t="s">
        <v>16495</v>
      </c>
      <c r="C7048" s="41" t="s">
        <v>12603</v>
      </c>
      <c r="D7048" s="41" t="s">
        <v>12604</v>
      </c>
      <c r="E7048" s="54">
        <v>2658.9</v>
      </c>
      <c r="F7048" s="42">
        <v>45913.042627314811</v>
      </c>
      <c r="G7048" s="40"/>
      <c r="H7048" s="40"/>
    </row>
    <row r="7049" spans="1:8" x14ac:dyDescent="0.25">
      <c r="A7049" s="46" t="str">
        <f t="shared" si="200"/>
        <v>2278-1325040131SELFBOOKING</v>
      </c>
      <c r="B7049" s="41" t="s">
        <v>16496</v>
      </c>
      <c r="C7049" s="41" t="s">
        <v>12603</v>
      </c>
      <c r="D7049" s="41" t="s">
        <v>12604</v>
      </c>
      <c r="E7049" s="54">
        <v>806.82</v>
      </c>
      <c r="F7049" s="42">
        <v>45913.042731481481</v>
      </c>
      <c r="G7049" s="40"/>
      <c r="H7049" s="40"/>
    </row>
    <row r="7050" spans="1:8" x14ac:dyDescent="0.25">
      <c r="A7050" s="46" t="str">
        <f t="shared" si="200"/>
        <v>2278-1325040141SELFBOOKING</v>
      </c>
      <c r="B7050" s="41" t="s">
        <v>16497</v>
      </c>
      <c r="C7050" s="41" t="s">
        <v>12603</v>
      </c>
      <c r="D7050" s="41" t="s">
        <v>12604</v>
      </c>
      <c r="E7050" s="54">
        <v>1386.01</v>
      </c>
      <c r="F7050" s="42">
        <v>45913.042847222219</v>
      </c>
      <c r="G7050" s="40"/>
      <c r="H7050" s="40"/>
    </row>
    <row r="7051" spans="1:8" x14ac:dyDescent="0.25">
      <c r="A7051" s="46" t="str">
        <f t="shared" si="200"/>
        <v>1479-1325040150SELFBOOKING</v>
      </c>
      <c r="B7051" s="41" t="s">
        <v>16498</v>
      </c>
      <c r="C7051" s="41" t="s">
        <v>12603</v>
      </c>
      <c r="D7051" s="41" t="s">
        <v>12604</v>
      </c>
      <c r="E7051" s="54">
        <v>3923.59</v>
      </c>
      <c r="F7051" s="42">
        <v>45913.042974537035</v>
      </c>
      <c r="G7051" s="40"/>
      <c r="H7051" s="40"/>
    </row>
    <row r="7052" spans="1:8" x14ac:dyDescent="0.25">
      <c r="A7052" s="46" t="str">
        <f t="shared" si="200"/>
        <v>674-1325040222SELFBOOKING</v>
      </c>
      <c r="B7052" s="41" t="s">
        <v>16499</v>
      </c>
      <c r="C7052" s="41" t="s">
        <v>12603</v>
      </c>
      <c r="D7052" s="41" t="s">
        <v>12604</v>
      </c>
      <c r="E7052" s="54">
        <v>2996.07</v>
      </c>
      <c r="F7052" s="42">
        <v>45913.043344907404</v>
      </c>
      <c r="G7052" s="40"/>
      <c r="H7052" s="40"/>
    </row>
    <row r="7053" spans="1:8" x14ac:dyDescent="0.25">
      <c r="A7053" s="46" t="str">
        <f t="shared" si="200"/>
        <v>2043-1425040049SELFBOOKING</v>
      </c>
      <c r="B7053" s="41" t="s">
        <v>16500</v>
      </c>
      <c r="C7053" s="41" t="s">
        <v>12603</v>
      </c>
      <c r="D7053" s="41" t="s">
        <v>12604</v>
      </c>
      <c r="E7053" s="54">
        <v>2424.87</v>
      </c>
      <c r="F7053" s="42">
        <v>45914.042303240742</v>
      </c>
      <c r="G7053" s="40"/>
      <c r="H7053" s="40"/>
    </row>
    <row r="7054" spans="1:8" x14ac:dyDescent="0.25">
      <c r="A7054" s="46" t="str">
        <f t="shared" si="200"/>
        <v>7584473710835932000108</v>
      </c>
      <c r="B7054" s="41" t="s">
        <v>16501</v>
      </c>
      <c r="C7054" s="41" t="s">
        <v>219</v>
      </c>
      <c r="D7054" s="41" t="s">
        <v>4583</v>
      </c>
      <c r="E7054" s="54">
        <v>32286.04</v>
      </c>
      <c r="F7054" s="42">
        <v>45915.420590277776</v>
      </c>
      <c r="G7054" s="40"/>
      <c r="H7054" s="40"/>
    </row>
    <row r="7055" spans="1:8" x14ac:dyDescent="0.25">
      <c r="A7055" s="46" t="str">
        <f t="shared" si="200"/>
        <v>0004449633541368000116</v>
      </c>
      <c r="B7055" s="41" t="s">
        <v>16502</v>
      </c>
      <c r="C7055" s="41" t="s">
        <v>23</v>
      </c>
      <c r="D7055" s="41" t="s">
        <v>4418</v>
      </c>
      <c r="E7055" s="54">
        <v>4011.82</v>
      </c>
      <c r="F7055" s="42">
        <v>45915.421666666669</v>
      </c>
      <c r="G7055" s="40"/>
      <c r="H7055" s="40"/>
    </row>
    <row r="7056" spans="1:8" x14ac:dyDescent="0.25">
      <c r="A7056" s="46" t="str">
        <f t="shared" si="200"/>
        <v>0001223030033823000184</v>
      </c>
      <c r="B7056" s="41" t="s">
        <v>16503</v>
      </c>
      <c r="C7056" s="41" t="s">
        <v>4573</v>
      </c>
      <c r="D7056" s="41" t="s">
        <v>4574</v>
      </c>
      <c r="E7056" s="54">
        <v>2000</v>
      </c>
      <c r="F7056" s="42">
        <v>45915.430462962962</v>
      </c>
      <c r="G7056" s="40"/>
      <c r="H7056" s="40"/>
    </row>
    <row r="7057" spans="1:8" x14ac:dyDescent="0.25">
      <c r="A7057" s="46" t="str">
        <f t="shared" si="200"/>
        <v>0009202500082024000137</v>
      </c>
      <c r="B7057" s="41" t="s">
        <v>16504</v>
      </c>
      <c r="C7057" s="41" t="s">
        <v>660</v>
      </c>
      <c r="D7057" s="41" t="s">
        <v>4595</v>
      </c>
      <c r="E7057" s="54">
        <v>30430.14</v>
      </c>
      <c r="F7057" s="42">
        <v>45915.444166666668</v>
      </c>
      <c r="G7057" s="40"/>
      <c r="H7057" s="40"/>
    </row>
    <row r="7058" spans="1:8" x14ac:dyDescent="0.25">
      <c r="A7058" s="46" t="str">
        <f t="shared" si="200"/>
        <v>0000521002911903000150</v>
      </c>
      <c r="B7058" s="41" t="s">
        <v>187</v>
      </c>
      <c r="C7058" s="41" t="s">
        <v>186</v>
      </c>
      <c r="D7058" s="41" t="s">
        <v>5799</v>
      </c>
      <c r="E7058" s="54">
        <v>10995.4</v>
      </c>
      <c r="F7058" s="42">
        <v>45915.455659722225</v>
      </c>
      <c r="G7058" s="40"/>
      <c r="H7058" s="40"/>
    </row>
    <row r="7059" spans="1:8" x14ac:dyDescent="0.25">
      <c r="A7059" s="46" t="str">
        <f t="shared" si="200"/>
        <v>0012605547827415000105</v>
      </c>
      <c r="B7059" s="41" t="s">
        <v>137</v>
      </c>
      <c r="C7059" s="41" t="s">
        <v>135</v>
      </c>
      <c r="D7059" s="41" t="s">
        <v>8819</v>
      </c>
      <c r="E7059" s="54">
        <v>122997.96</v>
      </c>
      <c r="F7059" s="42">
        <v>45915.493819444448</v>
      </c>
      <c r="G7059" s="40"/>
      <c r="H7059" s="40"/>
    </row>
    <row r="7060" spans="1:8" x14ac:dyDescent="0.25">
      <c r="A7060" s="46" t="str">
        <f t="shared" si="200"/>
        <v>6007668921986074000119</v>
      </c>
      <c r="B7060" s="41" t="s">
        <v>230</v>
      </c>
      <c r="C7060" s="41" t="s">
        <v>229</v>
      </c>
      <c r="D7060" s="41" t="s">
        <v>10325</v>
      </c>
      <c r="E7060" s="54">
        <v>866.86</v>
      </c>
      <c r="F7060" s="42">
        <v>45915.599861111114</v>
      </c>
      <c r="G7060" s="40"/>
      <c r="H7060" s="40"/>
    </row>
    <row r="7061" spans="1:8" x14ac:dyDescent="0.25">
      <c r="A7061" s="46" t="str">
        <f t="shared" si="200"/>
        <v>0599167969034668000156</v>
      </c>
      <c r="B7061" s="41" t="s">
        <v>236</v>
      </c>
      <c r="C7061" s="41" t="s">
        <v>126</v>
      </c>
      <c r="D7061" s="41" t="s">
        <v>11034</v>
      </c>
      <c r="E7061" s="54">
        <v>3768.84</v>
      </c>
      <c r="F7061" s="42">
        <v>45915.607546296298</v>
      </c>
      <c r="G7061" s="40"/>
      <c r="H7061" s="40"/>
    </row>
    <row r="7062" spans="1:8" x14ac:dyDescent="0.25">
      <c r="A7062" s="46" t="str">
        <f t="shared" si="200"/>
        <v>0599167769034668000156</v>
      </c>
      <c r="B7062" s="41" t="s">
        <v>235</v>
      </c>
      <c r="C7062" s="41" t="s">
        <v>126</v>
      </c>
      <c r="D7062" s="41" t="s">
        <v>11034</v>
      </c>
      <c r="E7062" s="54">
        <v>1150.04</v>
      </c>
      <c r="F7062" s="42">
        <v>45915.614930555559</v>
      </c>
      <c r="G7062" s="40"/>
      <c r="H7062" s="40"/>
    </row>
    <row r="7063" spans="1:8" x14ac:dyDescent="0.25">
      <c r="A7063" s="46" t="str">
        <f t="shared" si="200"/>
        <v>2149997109759606000180</v>
      </c>
      <c r="B7063" s="41" t="s">
        <v>16505</v>
      </c>
      <c r="C7063" s="41" t="s">
        <v>9099</v>
      </c>
      <c r="D7063" s="41" t="s">
        <v>9100</v>
      </c>
      <c r="E7063" s="54">
        <v>143.24</v>
      </c>
      <c r="F7063" s="42">
        <v>45915.62877314815</v>
      </c>
      <c r="G7063" s="40"/>
      <c r="H7063" s="40"/>
    </row>
    <row r="7064" spans="1:8" x14ac:dyDescent="0.25">
      <c r="A7064" s="46" t="str">
        <f t="shared" si="200"/>
        <v>DESP#000060241727</v>
      </c>
      <c r="B7064" s="41" t="s">
        <v>16506</v>
      </c>
      <c r="C7064" s="41"/>
      <c r="D7064" s="41" t="s">
        <v>12494</v>
      </c>
      <c r="E7064" s="54">
        <v>548.46</v>
      </c>
      <c r="F7064" s="42">
        <v>45915.630671296298</v>
      </c>
      <c r="G7064" s="40"/>
      <c r="H7064" s="40"/>
    </row>
    <row r="7065" spans="1:8" x14ac:dyDescent="0.25">
      <c r="A7065" s="46" t="str">
        <f t="shared" si="200"/>
        <v>DESP#000060262674</v>
      </c>
      <c r="B7065" s="41" t="s">
        <v>16507</v>
      </c>
      <c r="C7065" s="41"/>
      <c r="D7065" s="41" t="s">
        <v>12732</v>
      </c>
      <c r="E7065" s="54">
        <v>480.79</v>
      </c>
      <c r="F7065" s="42">
        <v>45915.630671296298</v>
      </c>
      <c r="G7065" s="40"/>
      <c r="H7065" s="40"/>
    </row>
    <row r="7066" spans="1:8" x14ac:dyDescent="0.25">
      <c r="A7066" s="46" t="str">
        <f t="shared" si="200"/>
        <v>DESP#000060262750</v>
      </c>
      <c r="B7066" s="41" t="s">
        <v>16508</v>
      </c>
      <c r="C7066" s="41"/>
      <c r="D7066" s="41" t="s">
        <v>12124</v>
      </c>
      <c r="E7066" s="54">
        <v>69.77</v>
      </c>
      <c r="F7066" s="42">
        <v>45915.630671296298</v>
      </c>
      <c r="G7066" s="40"/>
      <c r="H7066" s="40"/>
    </row>
    <row r="7067" spans="1:8" x14ac:dyDescent="0.25">
      <c r="A7067" s="46" t="str">
        <f t="shared" si="200"/>
        <v>DESP#000060264866</v>
      </c>
      <c r="B7067" s="41" t="s">
        <v>16509</v>
      </c>
      <c r="C7067" s="41"/>
      <c r="D7067" s="41" t="s">
        <v>16263</v>
      </c>
      <c r="E7067" s="54">
        <v>121.63</v>
      </c>
      <c r="F7067" s="42">
        <v>45915.630671296298</v>
      </c>
      <c r="G7067" s="40"/>
      <c r="H7067" s="40"/>
    </row>
    <row r="7068" spans="1:8" x14ac:dyDescent="0.25">
      <c r="A7068" s="46" t="str">
        <f t="shared" si="200"/>
        <v>DESP#000060264920</v>
      </c>
      <c r="B7068" s="41" t="s">
        <v>16510</v>
      </c>
      <c r="C7068" s="41"/>
      <c r="D7068" s="41" t="s">
        <v>11789</v>
      </c>
      <c r="E7068" s="54">
        <v>112.37</v>
      </c>
      <c r="F7068" s="42">
        <v>45915.630671296298</v>
      </c>
      <c r="G7068" s="40"/>
      <c r="H7068" s="40"/>
    </row>
    <row r="7069" spans="1:8" x14ac:dyDescent="0.25">
      <c r="A7069" s="46" t="str">
        <f t="shared" si="200"/>
        <v>DESP#000060264933</v>
      </c>
      <c r="B7069" s="41" t="s">
        <v>16511</v>
      </c>
      <c r="C7069" s="41"/>
      <c r="D7069" s="41" t="s">
        <v>11789</v>
      </c>
      <c r="E7069" s="54">
        <v>56.17</v>
      </c>
      <c r="F7069" s="42">
        <v>45915.630671296298</v>
      </c>
      <c r="G7069" s="40"/>
      <c r="H7069" s="40"/>
    </row>
    <row r="7070" spans="1:8" x14ac:dyDescent="0.25">
      <c r="A7070" s="46" t="str">
        <f t="shared" si="200"/>
        <v>DESP#000060285293</v>
      </c>
      <c r="B7070" s="41" t="s">
        <v>16512</v>
      </c>
      <c r="C7070" s="41"/>
      <c r="D7070" s="41" t="s">
        <v>11858</v>
      </c>
      <c r="E7070" s="54">
        <v>29.21</v>
      </c>
      <c r="F7070" s="42">
        <v>45915.630671296298</v>
      </c>
      <c r="G7070" s="40"/>
      <c r="H7070" s="40"/>
    </row>
    <row r="7071" spans="1:8" x14ac:dyDescent="0.25">
      <c r="A7071" s="46" t="str">
        <f t="shared" si="200"/>
        <v>DESP#000060288585</v>
      </c>
      <c r="B7071" s="41" t="s">
        <v>16513</v>
      </c>
      <c r="C7071" s="41"/>
      <c r="D7071" s="41" t="s">
        <v>15357</v>
      </c>
      <c r="E7071" s="54">
        <v>151.16</v>
      </c>
      <c r="F7071" s="42">
        <v>45915.630671296298</v>
      </c>
      <c r="G7071" s="40"/>
      <c r="H7071" s="40"/>
    </row>
    <row r="7072" spans="1:8" x14ac:dyDescent="0.25">
      <c r="A7072" s="46" t="str">
        <f t="shared" si="200"/>
        <v>DESP#000060288608</v>
      </c>
      <c r="B7072" s="41" t="s">
        <v>16514</v>
      </c>
      <c r="C7072" s="41"/>
      <c r="D7072" s="41" t="s">
        <v>16194</v>
      </c>
      <c r="E7072" s="54">
        <v>127.92</v>
      </c>
      <c r="F7072" s="42">
        <v>45915.630671296298</v>
      </c>
      <c r="G7072" s="40"/>
      <c r="H7072" s="40"/>
    </row>
    <row r="7073" spans="1:8" x14ac:dyDescent="0.25">
      <c r="A7073" s="46" t="str">
        <f t="shared" si="200"/>
        <v>DESP#000060288611</v>
      </c>
      <c r="B7073" s="41" t="s">
        <v>16515</v>
      </c>
      <c r="C7073" s="41"/>
      <c r="D7073" s="41" t="s">
        <v>11718</v>
      </c>
      <c r="E7073" s="54">
        <v>87.39</v>
      </c>
      <c r="F7073" s="42">
        <v>45915.630671296298</v>
      </c>
      <c r="G7073" s="40"/>
      <c r="H7073" s="40"/>
    </row>
    <row r="7074" spans="1:8" x14ac:dyDescent="0.25">
      <c r="A7074" s="46" t="str">
        <f t="shared" si="200"/>
        <v>DESP#000060288661</v>
      </c>
      <c r="B7074" s="41" t="s">
        <v>16516</v>
      </c>
      <c r="C7074" s="41"/>
      <c r="D7074" s="41" t="s">
        <v>11658</v>
      </c>
      <c r="E7074" s="54">
        <v>99.33</v>
      </c>
      <c r="F7074" s="42">
        <v>45915.630671296298</v>
      </c>
      <c r="G7074" s="40"/>
      <c r="H7074" s="40"/>
    </row>
    <row r="7075" spans="1:8" x14ac:dyDescent="0.25">
      <c r="A7075" s="46" t="str">
        <f t="shared" si="200"/>
        <v>DESP#000060288769</v>
      </c>
      <c r="B7075" s="41" t="s">
        <v>16517</v>
      </c>
      <c r="C7075" s="41"/>
      <c r="D7075" s="41" t="s">
        <v>13021</v>
      </c>
      <c r="E7075" s="54">
        <v>184.33</v>
      </c>
      <c r="F7075" s="42">
        <v>45915.630671296298</v>
      </c>
      <c r="G7075" s="40"/>
      <c r="H7075" s="40"/>
    </row>
    <row r="7076" spans="1:8" x14ac:dyDescent="0.25">
      <c r="A7076" s="46" t="str">
        <f t="shared" si="200"/>
        <v>DESP#000060288794</v>
      </c>
      <c r="B7076" s="41" t="s">
        <v>16518</v>
      </c>
      <c r="C7076" s="41"/>
      <c r="D7076" s="41" t="s">
        <v>15828</v>
      </c>
      <c r="E7076" s="54">
        <v>73.12</v>
      </c>
      <c r="F7076" s="42">
        <v>45915.630671296298</v>
      </c>
      <c r="G7076" s="40"/>
      <c r="H7076" s="40"/>
    </row>
    <row r="7077" spans="1:8" x14ac:dyDescent="0.25">
      <c r="A7077" s="46" t="str">
        <f t="shared" ref="A7077:A7140" si="201">B7077&amp;C7077</f>
        <v>DESP#000060288850</v>
      </c>
      <c r="B7077" s="41" t="s">
        <v>16519</v>
      </c>
      <c r="C7077" s="41"/>
      <c r="D7077" s="41" t="s">
        <v>12874</v>
      </c>
      <c r="E7077" s="54">
        <v>153.62</v>
      </c>
      <c r="F7077" s="42">
        <v>45915.630671296298</v>
      </c>
      <c r="G7077" s="40"/>
      <c r="H7077" s="40"/>
    </row>
    <row r="7078" spans="1:8" x14ac:dyDescent="0.25">
      <c r="A7078" s="46" t="str">
        <f t="shared" si="201"/>
        <v>DESP#000060288913</v>
      </c>
      <c r="B7078" s="41" t="s">
        <v>16520</v>
      </c>
      <c r="C7078" s="41"/>
      <c r="D7078" s="41" t="s">
        <v>15820</v>
      </c>
      <c r="E7078" s="54">
        <v>64.930000000000007</v>
      </c>
      <c r="F7078" s="42">
        <v>45915.630671296298</v>
      </c>
      <c r="G7078" s="40"/>
      <c r="H7078" s="40"/>
    </row>
    <row r="7079" spans="1:8" x14ac:dyDescent="0.25">
      <c r="A7079" s="46" t="str">
        <f t="shared" si="201"/>
        <v>DESP#000060307175</v>
      </c>
      <c r="B7079" s="41" t="s">
        <v>16521</v>
      </c>
      <c r="C7079" s="41"/>
      <c r="D7079" s="41" t="s">
        <v>11936</v>
      </c>
      <c r="E7079" s="54">
        <v>999.7</v>
      </c>
      <c r="F7079" s="42">
        <v>45915.630671296298</v>
      </c>
      <c r="G7079" s="40"/>
      <c r="H7079" s="40"/>
    </row>
    <row r="7080" spans="1:8" x14ac:dyDescent="0.25">
      <c r="A7080" s="46" t="str">
        <f t="shared" si="201"/>
        <v>DESP#000060307199</v>
      </c>
      <c r="B7080" s="41" t="s">
        <v>16522</v>
      </c>
      <c r="C7080" s="41"/>
      <c r="D7080" s="41" t="s">
        <v>11939</v>
      </c>
      <c r="E7080" s="54">
        <v>387.2</v>
      </c>
      <c r="F7080" s="42">
        <v>45915.630671296298</v>
      </c>
      <c r="G7080" s="40"/>
      <c r="H7080" s="40"/>
    </row>
    <row r="7081" spans="1:8" x14ac:dyDescent="0.25">
      <c r="A7081" s="46" t="str">
        <f t="shared" si="201"/>
        <v>DESP#000060307220</v>
      </c>
      <c r="B7081" s="41" t="s">
        <v>16523</v>
      </c>
      <c r="C7081" s="41"/>
      <c r="D7081" s="41" t="s">
        <v>11941</v>
      </c>
      <c r="E7081" s="54">
        <v>1610.63</v>
      </c>
      <c r="F7081" s="42">
        <v>45915.630671296298</v>
      </c>
      <c r="G7081" s="40"/>
      <c r="H7081" s="40"/>
    </row>
    <row r="7082" spans="1:8" x14ac:dyDescent="0.25">
      <c r="A7082" s="46" t="str">
        <f t="shared" si="201"/>
        <v>DESP#000060307260</v>
      </c>
      <c r="B7082" s="41" t="s">
        <v>16524</v>
      </c>
      <c r="C7082" s="41"/>
      <c r="D7082" s="41" t="s">
        <v>11949</v>
      </c>
      <c r="E7082" s="54">
        <v>58.08</v>
      </c>
      <c r="F7082" s="42">
        <v>45915.630671296298</v>
      </c>
      <c r="G7082" s="40"/>
      <c r="H7082" s="40"/>
    </row>
    <row r="7083" spans="1:8" x14ac:dyDescent="0.25">
      <c r="A7083" s="46" t="str">
        <f t="shared" si="201"/>
        <v>DESP#000060307269</v>
      </c>
      <c r="B7083" s="41" t="s">
        <v>16525</v>
      </c>
      <c r="C7083" s="41"/>
      <c r="D7083" s="41" t="s">
        <v>15855</v>
      </c>
      <c r="E7083" s="54">
        <v>260.74</v>
      </c>
      <c r="F7083" s="42">
        <v>45915.630671296298</v>
      </c>
      <c r="G7083" s="40"/>
      <c r="H7083" s="40"/>
    </row>
    <row r="7084" spans="1:8" x14ac:dyDescent="0.25">
      <c r="A7084" s="46" t="str">
        <f t="shared" si="201"/>
        <v>DESP#000060307295</v>
      </c>
      <c r="B7084" s="41" t="s">
        <v>16526</v>
      </c>
      <c r="C7084" s="41"/>
      <c r="D7084" s="41" t="s">
        <v>11951</v>
      </c>
      <c r="E7084" s="54">
        <v>633.55999999999995</v>
      </c>
      <c r="F7084" s="42">
        <v>45915.630671296298</v>
      </c>
      <c r="G7084" s="40"/>
      <c r="H7084" s="40"/>
    </row>
    <row r="7085" spans="1:8" x14ac:dyDescent="0.25">
      <c r="A7085" s="46" t="str">
        <f t="shared" si="201"/>
        <v>DESP#000060307318</v>
      </c>
      <c r="B7085" s="41" t="s">
        <v>16527</v>
      </c>
      <c r="C7085" s="41"/>
      <c r="D7085" s="41" t="s">
        <v>11955</v>
      </c>
      <c r="E7085" s="54">
        <v>321.86</v>
      </c>
      <c r="F7085" s="42">
        <v>45915.630671296298</v>
      </c>
      <c r="G7085" s="40"/>
      <c r="H7085" s="40"/>
    </row>
    <row r="7086" spans="1:8" x14ac:dyDescent="0.25">
      <c r="A7086" s="46" t="str">
        <f t="shared" si="201"/>
        <v>DESP#000060307348</v>
      </c>
      <c r="B7086" s="41" t="s">
        <v>16528</v>
      </c>
      <c r="C7086" s="41"/>
      <c r="D7086" s="41" t="s">
        <v>11960</v>
      </c>
      <c r="E7086" s="54">
        <v>629.44000000000005</v>
      </c>
      <c r="F7086" s="42">
        <v>45915.630671296298</v>
      </c>
      <c r="G7086" s="40"/>
      <c r="H7086" s="40"/>
    </row>
    <row r="7087" spans="1:8" x14ac:dyDescent="0.25">
      <c r="A7087" s="46" t="str">
        <f t="shared" si="201"/>
        <v>DESP#000060307361</v>
      </c>
      <c r="B7087" s="41" t="s">
        <v>16529</v>
      </c>
      <c r="C7087" s="41"/>
      <c r="D7087" s="41" t="s">
        <v>11962</v>
      </c>
      <c r="E7087" s="54">
        <v>304.92</v>
      </c>
      <c r="F7087" s="42">
        <v>45915.630671296298</v>
      </c>
      <c r="G7087" s="40"/>
      <c r="H7087" s="40"/>
    </row>
    <row r="7088" spans="1:8" x14ac:dyDescent="0.25">
      <c r="A7088" s="46" t="str">
        <f t="shared" si="201"/>
        <v>DESP#000060307589</v>
      </c>
      <c r="B7088" s="41" t="s">
        <v>16530</v>
      </c>
      <c r="C7088" s="41"/>
      <c r="D7088" s="41" t="s">
        <v>11976</v>
      </c>
      <c r="E7088" s="54">
        <v>1084.1600000000001</v>
      </c>
      <c r="F7088" s="42">
        <v>45915.630671296298</v>
      </c>
      <c r="G7088" s="40"/>
      <c r="H7088" s="40"/>
    </row>
    <row r="7089" spans="1:8" x14ac:dyDescent="0.25">
      <c r="A7089" s="46" t="str">
        <f t="shared" si="201"/>
        <v>DESP#000060318047</v>
      </c>
      <c r="B7089" s="41" t="s">
        <v>16531</v>
      </c>
      <c r="C7089" s="41"/>
      <c r="D7089" s="41" t="s">
        <v>11858</v>
      </c>
      <c r="E7089" s="54">
        <v>27.86</v>
      </c>
      <c r="F7089" s="42">
        <v>45915.630671296298</v>
      </c>
      <c r="G7089" s="40"/>
      <c r="H7089" s="40"/>
    </row>
    <row r="7090" spans="1:8" x14ac:dyDescent="0.25">
      <c r="A7090" s="46" t="str">
        <f t="shared" si="201"/>
        <v>DESP#000060318299</v>
      </c>
      <c r="B7090" s="41" t="s">
        <v>16532</v>
      </c>
      <c r="C7090" s="41"/>
      <c r="D7090" s="41" t="s">
        <v>16533</v>
      </c>
      <c r="E7090" s="54">
        <v>4000</v>
      </c>
      <c r="F7090" s="42">
        <v>45915.630671296298</v>
      </c>
      <c r="G7090" s="40"/>
      <c r="H7090" s="40"/>
    </row>
    <row r="7091" spans="1:8" x14ac:dyDescent="0.25">
      <c r="A7091" s="46" t="str">
        <f t="shared" si="201"/>
        <v>DESP#000060318449</v>
      </c>
      <c r="B7091" s="41" t="s">
        <v>16534</v>
      </c>
      <c r="C7091" s="41"/>
      <c r="D7091" s="41" t="s">
        <v>12467</v>
      </c>
      <c r="E7091" s="54">
        <v>370</v>
      </c>
      <c r="F7091" s="42">
        <v>45915.630671296298</v>
      </c>
      <c r="G7091" s="40"/>
      <c r="H7091" s="40"/>
    </row>
    <row r="7092" spans="1:8" x14ac:dyDescent="0.25">
      <c r="A7092" s="46" t="str">
        <f t="shared" si="201"/>
        <v>DESP#000060332948</v>
      </c>
      <c r="B7092" s="41" t="s">
        <v>16535</v>
      </c>
      <c r="C7092" s="41"/>
      <c r="D7092" s="41" t="s">
        <v>15822</v>
      </c>
      <c r="E7092" s="54">
        <v>0</v>
      </c>
      <c r="F7092" s="42">
        <v>45915.630671296298</v>
      </c>
      <c r="G7092" s="40"/>
      <c r="H7092" s="40"/>
    </row>
    <row r="7093" spans="1:8" x14ac:dyDescent="0.25">
      <c r="A7093" s="46" t="str">
        <f t="shared" si="201"/>
        <v>DESP#000060332975</v>
      </c>
      <c r="B7093" s="41" t="s">
        <v>16536</v>
      </c>
      <c r="C7093" s="41"/>
      <c r="D7093" s="41" t="s">
        <v>16537</v>
      </c>
      <c r="E7093" s="54">
        <v>554.1</v>
      </c>
      <c r="F7093" s="42">
        <v>45915.630671296298</v>
      </c>
      <c r="G7093" s="40"/>
      <c r="H7093" s="40"/>
    </row>
    <row r="7094" spans="1:8" x14ac:dyDescent="0.25">
      <c r="A7094" s="46" t="str">
        <f t="shared" si="201"/>
        <v>DESP#000060333020</v>
      </c>
      <c r="B7094" s="41" t="s">
        <v>16538</v>
      </c>
      <c r="C7094" s="41"/>
      <c r="D7094" s="41" t="s">
        <v>15816</v>
      </c>
      <c r="E7094" s="54">
        <v>178.82</v>
      </c>
      <c r="F7094" s="42">
        <v>45915.630671296298</v>
      </c>
      <c r="G7094" s="40"/>
      <c r="H7094" s="40"/>
    </row>
    <row r="7095" spans="1:8" x14ac:dyDescent="0.25">
      <c r="A7095" s="46" t="str">
        <f t="shared" si="201"/>
        <v>DESP#000060333127</v>
      </c>
      <c r="B7095" s="41" t="s">
        <v>16539</v>
      </c>
      <c r="C7095" s="41"/>
      <c r="D7095" s="41" t="s">
        <v>15948</v>
      </c>
      <c r="E7095" s="54">
        <v>282.99</v>
      </c>
      <c r="F7095" s="42">
        <v>45915.630671296298</v>
      </c>
      <c r="G7095" s="40"/>
      <c r="H7095" s="40"/>
    </row>
    <row r="7096" spans="1:8" x14ac:dyDescent="0.25">
      <c r="A7096" s="46" t="str">
        <f t="shared" si="201"/>
        <v>DESP#000060334607</v>
      </c>
      <c r="B7096" s="41" t="s">
        <v>16540</v>
      </c>
      <c r="C7096" s="41"/>
      <c r="D7096" s="41" t="s">
        <v>12217</v>
      </c>
      <c r="E7096" s="54">
        <v>1110</v>
      </c>
      <c r="F7096" s="42">
        <v>45915.630671296298</v>
      </c>
      <c r="G7096" s="40"/>
      <c r="H7096" s="40"/>
    </row>
    <row r="7097" spans="1:8" x14ac:dyDescent="0.25">
      <c r="A7097" s="46" t="str">
        <f t="shared" si="201"/>
        <v>DESP#000060383081</v>
      </c>
      <c r="B7097" s="41" t="s">
        <v>16541</v>
      </c>
      <c r="C7097" s="41"/>
      <c r="D7097" s="41" t="s">
        <v>15813</v>
      </c>
      <c r="E7097" s="54">
        <v>0</v>
      </c>
      <c r="F7097" s="42">
        <v>45915.630671296298</v>
      </c>
      <c r="G7097" s="40"/>
      <c r="H7097" s="40"/>
    </row>
    <row r="7098" spans="1:8" x14ac:dyDescent="0.25">
      <c r="A7098" s="46" t="str">
        <f t="shared" si="201"/>
        <v>DESP#000060383137</v>
      </c>
      <c r="B7098" s="41" t="s">
        <v>16542</v>
      </c>
      <c r="C7098" s="41"/>
      <c r="D7098" s="41" t="s">
        <v>15811</v>
      </c>
      <c r="E7098" s="54">
        <v>36.97</v>
      </c>
      <c r="F7098" s="42">
        <v>45915.630671296298</v>
      </c>
      <c r="G7098" s="40"/>
      <c r="H7098" s="40"/>
    </row>
    <row r="7099" spans="1:8" x14ac:dyDescent="0.25">
      <c r="A7099" s="46" t="str">
        <f t="shared" si="201"/>
        <v>DESP#000060383144</v>
      </c>
      <c r="B7099" s="41" t="s">
        <v>16543</v>
      </c>
      <c r="C7099" s="41"/>
      <c r="D7099" s="41" t="s">
        <v>11473</v>
      </c>
      <c r="E7099" s="54">
        <v>174.7</v>
      </c>
      <c r="F7099" s="42">
        <v>45915.630671296298</v>
      </c>
      <c r="G7099" s="40"/>
      <c r="H7099" s="40"/>
    </row>
    <row r="7100" spans="1:8" x14ac:dyDescent="0.25">
      <c r="A7100" s="46" t="str">
        <f t="shared" si="201"/>
        <v>DESP#000060383171</v>
      </c>
      <c r="B7100" s="41" t="s">
        <v>16544</v>
      </c>
      <c r="C7100" s="41"/>
      <c r="D7100" s="41" t="s">
        <v>12577</v>
      </c>
      <c r="E7100" s="54">
        <v>55.15</v>
      </c>
      <c r="F7100" s="42">
        <v>45915.630671296298</v>
      </c>
      <c r="G7100" s="40"/>
      <c r="H7100" s="40"/>
    </row>
    <row r="7101" spans="1:8" x14ac:dyDescent="0.25">
      <c r="A7101" s="46" t="str">
        <f t="shared" si="201"/>
        <v>ADTO#000056360569</v>
      </c>
      <c r="B7101" s="41" t="s">
        <v>16545</v>
      </c>
      <c r="C7101" s="41"/>
      <c r="D7101" s="41" t="s">
        <v>16546</v>
      </c>
      <c r="E7101" s="54">
        <v>925</v>
      </c>
      <c r="F7101" s="42">
        <v>45915.630833333336</v>
      </c>
      <c r="G7101" s="40"/>
      <c r="H7101" s="40"/>
    </row>
    <row r="7102" spans="1:8" x14ac:dyDescent="0.25">
      <c r="A7102" s="46" t="str">
        <f t="shared" si="201"/>
        <v>ADTO#000056360571</v>
      </c>
      <c r="B7102" s="41" t="s">
        <v>16547</v>
      </c>
      <c r="C7102" s="41"/>
      <c r="D7102" s="41" t="s">
        <v>15811</v>
      </c>
      <c r="E7102" s="54">
        <v>925</v>
      </c>
      <c r="F7102" s="42">
        <v>45915.630833333336</v>
      </c>
      <c r="G7102" s="40"/>
      <c r="H7102" s="40"/>
    </row>
    <row r="7103" spans="1:8" x14ac:dyDescent="0.25">
      <c r="A7103" s="46" t="str">
        <f t="shared" si="201"/>
        <v>ADTO#000058537337</v>
      </c>
      <c r="B7103" s="41" t="s">
        <v>16548</v>
      </c>
      <c r="C7103" s="41"/>
      <c r="D7103" s="41" t="s">
        <v>12396</v>
      </c>
      <c r="E7103" s="54">
        <v>1110</v>
      </c>
      <c r="F7103" s="42">
        <v>45915.630833333336</v>
      </c>
      <c r="G7103" s="40"/>
      <c r="H7103" s="40"/>
    </row>
    <row r="7104" spans="1:8" x14ac:dyDescent="0.25">
      <c r="A7104" s="46" t="str">
        <f t="shared" si="201"/>
        <v>ADTO#000058815106</v>
      </c>
      <c r="B7104" s="41" t="s">
        <v>16549</v>
      </c>
      <c r="C7104" s="41"/>
      <c r="D7104" s="41" t="s">
        <v>16550</v>
      </c>
      <c r="E7104" s="54">
        <v>555</v>
      </c>
      <c r="F7104" s="42">
        <v>45915.630833333336</v>
      </c>
      <c r="G7104" s="40"/>
      <c r="H7104" s="40"/>
    </row>
    <row r="7105" spans="1:8" x14ac:dyDescent="0.25">
      <c r="A7105" s="46" t="str">
        <f t="shared" si="201"/>
        <v>ADTO#000058815824</v>
      </c>
      <c r="B7105" s="41" t="s">
        <v>16551</v>
      </c>
      <c r="C7105" s="41"/>
      <c r="D7105" s="41" t="s">
        <v>16552</v>
      </c>
      <c r="E7105" s="54">
        <v>925</v>
      </c>
      <c r="F7105" s="42">
        <v>45915.630833333336</v>
      </c>
      <c r="G7105" s="40"/>
      <c r="H7105" s="40"/>
    </row>
    <row r="7106" spans="1:8" x14ac:dyDescent="0.25">
      <c r="A7106" s="46" t="str">
        <f t="shared" si="201"/>
        <v>ADTO#000058815826</v>
      </c>
      <c r="B7106" s="41" t="s">
        <v>16553</v>
      </c>
      <c r="C7106" s="41"/>
      <c r="D7106" s="41" t="s">
        <v>16554</v>
      </c>
      <c r="E7106" s="54">
        <v>925</v>
      </c>
      <c r="F7106" s="42">
        <v>45915.630833333336</v>
      </c>
      <c r="G7106" s="40"/>
      <c r="H7106" s="40"/>
    </row>
    <row r="7107" spans="1:8" x14ac:dyDescent="0.25">
      <c r="A7107" s="46" t="str">
        <f t="shared" si="201"/>
        <v>ADTO#000058815828</v>
      </c>
      <c r="B7107" s="41" t="s">
        <v>16555</v>
      </c>
      <c r="C7107" s="41"/>
      <c r="D7107" s="41" t="s">
        <v>16556</v>
      </c>
      <c r="E7107" s="54">
        <v>925</v>
      </c>
      <c r="F7107" s="42">
        <v>45915.630833333336</v>
      </c>
      <c r="G7107" s="40"/>
      <c r="H7107" s="40"/>
    </row>
    <row r="7108" spans="1:8" x14ac:dyDescent="0.25">
      <c r="A7108" s="46" t="str">
        <f t="shared" si="201"/>
        <v>ADTO#000059014702</v>
      </c>
      <c r="B7108" s="41" t="s">
        <v>16557</v>
      </c>
      <c r="C7108" s="41"/>
      <c r="D7108" s="41" t="s">
        <v>12071</v>
      </c>
      <c r="E7108" s="54">
        <v>925</v>
      </c>
      <c r="F7108" s="42">
        <v>45915.630833333336</v>
      </c>
      <c r="G7108" s="40"/>
      <c r="H7108" s="40"/>
    </row>
    <row r="7109" spans="1:8" x14ac:dyDescent="0.25">
      <c r="A7109" s="46" t="str">
        <f t="shared" si="201"/>
        <v>ADTO#000059014706</v>
      </c>
      <c r="B7109" s="41" t="s">
        <v>16558</v>
      </c>
      <c r="C7109" s="41"/>
      <c r="D7109" s="41" t="s">
        <v>12052</v>
      </c>
      <c r="E7109" s="54">
        <v>925</v>
      </c>
      <c r="F7109" s="42">
        <v>45915.630833333336</v>
      </c>
      <c r="G7109" s="40"/>
      <c r="H7109" s="40"/>
    </row>
    <row r="7110" spans="1:8" x14ac:dyDescent="0.25">
      <c r="A7110" s="46" t="str">
        <f t="shared" si="201"/>
        <v>ADTO#000059014710</v>
      </c>
      <c r="B7110" s="41" t="s">
        <v>16559</v>
      </c>
      <c r="C7110" s="41"/>
      <c r="D7110" s="41" t="s">
        <v>11949</v>
      </c>
      <c r="E7110" s="54">
        <v>925</v>
      </c>
      <c r="F7110" s="42">
        <v>45915.630833333336</v>
      </c>
      <c r="G7110" s="40"/>
      <c r="H7110" s="40"/>
    </row>
    <row r="7111" spans="1:8" x14ac:dyDescent="0.25">
      <c r="A7111" s="46" t="str">
        <f t="shared" si="201"/>
        <v>ADTO#000059014714</v>
      </c>
      <c r="B7111" s="41" t="s">
        <v>16560</v>
      </c>
      <c r="C7111" s="41"/>
      <c r="D7111" s="41" t="s">
        <v>11970</v>
      </c>
      <c r="E7111" s="54">
        <v>925</v>
      </c>
      <c r="F7111" s="42">
        <v>45915.630833333336</v>
      </c>
      <c r="G7111" s="40"/>
      <c r="H7111" s="40"/>
    </row>
    <row r="7112" spans="1:8" x14ac:dyDescent="0.25">
      <c r="A7112" s="46" t="str">
        <f t="shared" si="201"/>
        <v>ADTO#000059014718</v>
      </c>
      <c r="B7112" s="41" t="s">
        <v>16561</v>
      </c>
      <c r="C7112" s="41"/>
      <c r="D7112" s="41" t="s">
        <v>11945</v>
      </c>
      <c r="E7112" s="54">
        <v>925</v>
      </c>
      <c r="F7112" s="42">
        <v>45915.630833333336</v>
      </c>
      <c r="G7112" s="40"/>
      <c r="H7112" s="40"/>
    </row>
    <row r="7113" spans="1:8" x14ac:dyDescent="0.25">
      <c r="A7113" s="46" t="str">
        <f t="shared" si="201"/>
        <v>ADTO#000059014726</v>
      </c>
      <c r="B7113" s="41" t="s">
        <v>16562</v>
      </c>
      <c r="C7113" s="41"/>
      <c r="D7113" s="41" t="s">
        <v>12142</v>
      </c>
      <c r="E7113" s="54">
        <v>925</v>
      </c>
      <c r="F7113" s="42">
        <v>45915.630833333336</v>
      </c>
      <c r="G7113" s="40"/>
      <c r="H7113" s="40"/>
    </row>
    <row r="7114" spans="1:8" x14ac:dyDescent="0.25">
      <c r="A7114" s="46" t="str">
        <f t="shared" si="201"/>
        <v>ADTO#000059014921</v>
      </c>
      <c r="B7114" s="41" t="s">
        <v>16563</v>
      </c>
      <c r="C7114" s="41"/>
      <c r="D7114" s="41" t="s">
        <v>12048</v>
      </c>
      <c r="E7114" s="54">
        <v>925</v>
      </c>
      <c r="F7114" s="42">
        <v>45915.630833333336</v>
      </c>
      <c r="G7114" s="40"/>
      <c r="H7114" s="40"/>
    </row>
    <row r="7115" spans="1:8" x14ac:dyDescent="0.25">
      <c r="A7115" s="46" t="str">
        <f t="shared" si="201"/>
        <v>ADTO#000059256649</v>
      </c>
      <c r="B7115" s="41" t="s">
        <v>16564</v>
      </c>
      <c r="C7115" s="41"/>
      <c r="D7115" s="41" t="s">
        <v>12129</v>
      </c>
      <c r="E7115" s="54">
        <v>925</v>
      </c>
      <c r="F7115" s="42">
        <v>45915.630833333336</v>
      </c>
      <c r="G7115" s="40"/>
      <c r="H7115" s="40"/>
    </row>
    <row r="7116" spans="1:8" x14ac:dyDescent="0.25">
      <c r="A7116" s="46" t="str">
        <f t="shared" si="201"/>
        <v>ADTO#000060147029</v>
      </c>
      <c r="B7116" s="41" t="s">
        <v>16565</v>
      </c>
      <c r="C7116" s="41"/>
      <c r="D7116" s="41" t="s">
        <v>15140</v>
      </c>
      <c r="E7116" s="54">
        <v>925</v>
      </c>
      <c r="F7116" s="42">
        <v>45915.630833333336</v>
      </c>
      <c r="G7116" s="40"/>
      <c r="H7116" s="40"/>
    </row>
    <row r="7117" spans="1:8" x14ac:dyDescent="0.25">
      <c r="A7117" s="46" t="str">
        <f t="shared" si="201"/>
        <v>ADTO#000060147041</v>
      </c>
      <c r="B7117" s="41" t="s">
        <v>16566</v>
      </c>
      <c r="C7117" s="41"/>
      <c r="D7117" s="41" t="s">
        <v>12209</v>
      </c>
      <c r="E7117" s="54">
        <v>925</v>
      </c>
      <c r="F7117" s="42">
        <v>45915.630833333336</v>
      </c>
      <c r="G7117" s="40"/>
      <c r="H7117" s="40"/>
    </row>
    <row r="7118" spans="1:8" x14ac:dyDescent="0.25">
      <c r="A7118" s="46" t="str">
        <f t="shared" si="201"/>
        <v>ADTO#000060147045</v>
      </c>
      <c r="B7118" s="41" t="s">
        <v>16567</v>
      </c>
      <c r="C7118" s="41"/>
      <c r="D7118" s="41" t="s">
        <v>15142</v>
      </c>
      <c r="E7118" s="54">
        <v>925</v>
      </c>
      <c r="F7118" s="42">
        <v>45915.630833333336</v>
      </c>
      <c r="G7118" s="40"/>
      <c r="H7118" s="40"/>
    </row>
    <row r="7119" spans="1:8" x14ac:dyDescent="0.25">
      <c r="A7119" s="46" t="str">
        <f t="shared" si="201"/>
        <v>ADTO#000060147061</v>
      </c>
      <c r="B7119" s="41" t="s">
        <v>16568</v>
      </c>
      <c r="C7119" s="41"/>
      <c r="D7119" s="41" t="s">
        <v>12207</v>
      </c>
      <c r="E7119" s="54">
        <v>925</v>
      </c>
      <c r="F7119" s="42">
        <v>45915.630833333336</v>
      </c>
      <c r="G7119" s="40"/>
      <c r="H7119" s="40"/>
    </row>
    <row r="7120" spans="1:8" x14ac:dyDescent="0.25">
      <c r="A7120" s="46" t="str">
        <f t="shared" si="201"/>
        <v>ADTO#000060147065</v>
      </c>
      <c r="B7120" s="41" t="s">
        <v>16569</v>
      </c>
      <c r="C7120" s="41"/>
      <c r="D7120" s="41" t="s">
        <v>12134</v>
      </c>
      <c r="E7120" s="54">
        <v>925</v>
      </c>
      <c r="F7120" s="42">
        <v>45915.630833333336</v>
      </c>
      <c r="G7120" s="40"/>
      <c r="H7120" s="40"/>
    </row>
    <row r="7121" spans="1:8" x14ac:dyDescent="0.25">
      <c r="A7121" s="46" t="str">
        <f t="shared" si="201"/>
        <v>ADTO#000060147083</v>
      </c>
      <c r="B7121" s="41" t="s">
        <v>16570</v>
      </c>
      <c r="C7121" s="41"/>
      <c r="D7121" s="41" t="s">
        <v>14823</v>
      </c>
      <c r="E7121" s="54">
        <v>1110</v>
      </c>
      <c r="F7121" s="42">
        <v>45915.630833333336</v>
      </c>
      <c r="G7121" s="40"/>
      <c r="H7121" s="40"/>
    </row>
    <row r="7122" spans="1:8" x14ac:dyDescent="0.25">
      <c r="A7122" s="46" t="str">
        <f t="shared" si="201"/>
        <v>ADTO#000060147138</v>
      </c>
      <c r="B7122" s="41" t="s">
        <v>16571</v>
      </c>
      <c r="C7122" s="41"/>
      <c r="D7122" s="41" t="s">
        <v>16572</v>
      </c>
      <c r="E7122" s="54">
        <v>925</v>
      </c>
      <c r="F7122" s="42">
        <v>45915.630833333336</v>
      </c>
      <c r="G7122" s="40"/>
      <c r="H7122" s="40"/>
    </row>
    <row r="7123" spans="1:8" x14ac:dyDescent="0.25">
      <c r="A7123" s="46" t="str">
        <f t="shared" si="201"/>
        <v>ADTO#000060147848</v>
      </c>
      <c r="B7123" s="41" t="s">
        <v>16573</v>
      </c>
      <c r="C7123" s="41"/>
      <c r="D7123" s="41" t="s">
        <v>16574</v>
      </c>
      <c r="E7123" s="54">
        <v>740</v>
      </c>
      <c r="F7123" s="42">
        <v>45915.630833333336</v>
      </c>
      <c r="G7123" s="40"/>
      <c r="H7123" s="40"/>
    </row>
    <row r="7124" spans="1:8" x14ac:dyDescent="0.25">
      <c r="A7124" s="46" t="str">
        <f t="shared" si="201"/>
        <v>ADTO#000060152900</v>
      </c>
      <c r="B7124" s="41" t="s">
        <v>16575</v>
      </c>
      <c r="C7124" s="41"/>
      <c r="D7124" s="41" t="s">
        <v>12650</v>
      </c>
      <c r="E7124" s="54">
        <v>740</v>
      </c>
      <c r="F7124" s="42">
        <v>45915.630833333336</v>
      </c>
      <c r="G7124" s="40"/>
      <c r="H7124" s="40"/>
    </row>
    <row r="7125" spans="1:8" x14ac:dyDescent="0.25">
      <c r="A7125" s="46" t="str">
        <f t="shared" si="201"/>
        <v>ADTO#000060238795</v>
      </c>
      <c r="B7125" s="41" t="s">
        <v>16576</v>
      </c>
      <c r="C7125" s="41"/>
      <c r="D7125" s="41" t="s">
        <v>15525</v>
      </c>
      <c r="E7125" s="54">
        <v>1240</v>
      </c>
      <c r="F7125" s="42">
        <v>45915.630833333336</v>
      </c>
      <c r="G7125" s="40"/>
      <c r="H7125" s="40"/>
    </row>
    <row r="7126" spans="1:8" x14ac:dyDescent="0.25">
      <c r="A7126" s="46" t="str">
        <f t="shared" si="201"/>
        <v>ADTO#000060246008</v>
      </c>
      <c r="B7126" s="41" t="s">
        <v>16577</v>
      </c>
      <c r="C7126" s="41"/>
      <c r="D7126" s="41" t="s">
        <v>13054</v>
      </c>
      <c r="E7126" s="54">
        <v>555</v>
      </c>
      <c r="F7126" s="42">
        <v>45915.630833333336</v>
      </c>
      <c r="G7126" s="40"/>
      <c r="H7126" s="40"/>
    </row>
    <row r="7127" spans="1:8" x14ac:dyDescent="0.25">
      <c r="A7127" s="46" t="str">
        <f t="shared" si="201"/>
        <v>ADTO#000060285397</v>
      </c>
      <c r="B7127" s="41" t="s">
        <v>16578</v>
      </c>
      <c r="C7127" s="41"/>
      <c r="D7127" s="41" t="s">
        <v>11619</v>
      </c>
      <c r="E7127" s="54">
        <v>555</v>
      </c>
      <c r="F7127" s="42">
        <v>45915.630833333336</v>
      </c>
      <c r="G7127" s="40"/>
      <c r="H7127" s="40"/>
    </row>
    <row r="7128" spans="1:8" x14ac:dyDescent="0.25">
      <c r="A7128" s="46" t="str">
        <f t="shared" si="201"/>
        <v>0005032134844263000107</v>
      </c>
      <c r="B7128" s="41" t="s">
        <v>16579</v>
      </c>
      <c r="C7128" s="41" t="s">
        <v>231</v>
      </c>
      <c r="D7128" s="41" t="s">
        <v>5194</v>
      </c>
      <c r="E7128" s="54">
        <v>13199.87</v>
      </c>
      <c r="F7128" s="42">
        <v>45915.636759259258</v>
      </c>
      <c r="G7128" s="40"/>
      <c r="H7128" s="40"/>
    </row>
    <row r="7129" spans="1:8" x14ac:dyDescent="0.25">
      <c r="A7129" s="46" t="str">
        <f t="shared" si="201"/>
        <v>0000469401933257000169</v>
      </c>
      <c r="B7129" s="41" t="s">
        <v>96</v>
      </c>
      <c r="C7129" s="41" t="s">
        <v>95</v>
      </c>
      <c r="D7129" s="41" t="s">
        <v>5846</v>
      </c>
      <c r="E7129" s="54">
        <v>6450</v>
      </c>
      <c r="F7129" s="42">
        <v>45915.648541666669</v>
      </c>
      <c r="G7129" s="40"/>
      <c r="H7129" s="40"/>
    </row>
    <row r="7130" spans="1:8" x14ac:dyDescent="0.25">
      <c r="A7130" s="46" t="str">
        <f t="shared" si="201"/>
        <v>0000306221356354000143</v>
      </c>
      <c r="B7130" s="41" t="s">
        <v>81</v>
      </c>
      <c r="C7130" s="41" t="s">
        <v>80</v>
      </c>
      <c r="D7130" s="41" t="s">
        <v>8227</v>
      </c>
      <c r="E7130" s="54">
        <v>3118.52</v>
      </c>
      <c r="F7130" s="42">
        <v>45915.657106481478</v>
      </c>
      <c r="G7130" s="40"/>
      <c r="H7130" s="40"/>
    </row>
    <row r="7131" spans="1:8" x14ac:dyDescent="0.25">
      <c r="A7131" s="46" t="str">
        <f t="shared" si="201"/>
        <v>0003250401708167000174</v>
      </c>
      <c r="B7131" s="41" t="s">
        <v>16580</v>
      </c>
      <c r="C7131" s="41" t="s">
        <v>1349</v>
      </c>
      <c r="D7131" s="41" t="s">
        <v>6886</v>
      </c>
      <c r="E7131" s="54">
        <v>6125.5</v>
      </c>
      <c r="F7131" s="42">
        <v>45915.672581018516</v>
      </c>
      <c r="G7131" s="40"/>
      <c r="H7131" s="40"/>
    </row>
    <row r="7132" spans="1:8" x14ac:dyDescent="0.25">
      <c r="A7132" s="46" t="str">
        <f t="shared" si="201"/>
        <v xml:space="preserve">0065548564601925000502  </v>
      </c>
      <c r="B7132" s="41" t="s">
        <v>134</v>
      </c>
      <c r="C7132" s="41" t="s">
        <v>1695</v>
      </c>
      <c r="D7132" s="41" t="s">
        <v>10411</v>
      </c>
      <c r="E7132" s="54">
        <v>2860.37</v>
      </c>
      <c r="F7132" s="42">
        <v>45915.688773148147</v>
      </c>
      <c r="G7132" s="40"/>
      <c r="H7132" s="40"/>
    </row>
    <row r="7133" spans="1:8" x14ac:dyDescent="0.25">
      <c r="A7133" s="46" t="str">
        <f t="shared" si="201"/>
        <v>0021947709162855000517</v>
      </c>
      <c r="B7133" s="41" t="s">
        <v>18</v>
      </c>
      <c r="C7133" s="41" t="s">
        <v>17</v>
      </c>
      <c r="D7133" s="41" t="s">
        <v>10980</v>
      </c>
      <c r="E7133" s="54">
        <v>30803.59</v>
      </c>
      <c r="F7133" s="42">
        <v>45915.691006944442</v>
      </c>
      <c r="G7133" s="40"/>
      <c r="H7133" s="40"/>
    </row>
    <row r="7134" spans="1:8" x14ac:dyDescent="0.25">
      <c r="A7134" s="46" t="str">
        <f t="shared" si="201"/>
        <v>0001271330127872000186</v>
      </c>
      <c r="B7134" s="41" t="s">
        <v>48</v>
      </c>
      <c r="C7134" s="41" t="s">
        <v>47</v>
      </c>
      <c r="D7134" s="41" t="s">
        <v>4409</v>
      </c>
      <c r="E7134" s="54">
        <v>69019.89</v>
      </c>
      <c r="F7134" s="42">
        <v>45915.703240740739</v>
      </c>
      <c r="G7134" s="40"/>
      <c r="H7134" s="40"/>
    </row>
    <row r="7135" spans="1:8" x14ac:dyDescent="0.25">
      <c r="A7135" s="46" t="str">
        <f t="shared" si="201"/>
        <v>INSS REINF 08/2025INSS</v>
      </c>
      <c r="B7135" s="41" t="s">
        <v>16581</v>
      </c>
      <c r="C7135" s="41" t="s">
        <v>10534</v>
      </c>
      <c r="D7135" s="41" t="s">
        <v>7556</v>
      </c>
      <c r="E7135" s="54">
        <v>351177.4</v>
      </c>
      <c r="F7135" s="42">
        <v>45915.712094907409</v>
      </c>
      <c r="G7135" s="40"/>
      <c r="H7135" s="40"/>
    </row>
    <row r="7136" spans="1:8" x14ac:dyDescent="0.25">
      <c r="A7136" s="46" t="str">
        <f t="shared" si="201"/>
        <v>2066-1625040033SELFBOOKING</v>
      </c>
      <c r="B7136" s="41" t="s">
        <v>16582</v>
      </c>
      <c r="C7136" s="41" t="s">
        <v>12603</v>
      </c>
      <c r="D7136" s="41" t="s">
        <v>12604</v>
      </c>
      <c r="E7136" s="54">
        <v>1773.99</v>
      </c>
      <c r="F7136" s="42">
        <v>45916.042164351849</v>
      </c>
      <c r="G7136" s="40"/>
      <c r="H7136" s="40"/>
    </row>
    <row r="7137" spans="1:8" x14ac:dyDescent="0.25">
      <c r="A7137" s="46" t="str">
        <f t="shared" si="201"/>
        <v>670-1625040058SELFBOOKING</v>
      </c>
      <c r="B7137" s="41" t="s">
        <v>16583</v>
      </c>
      <c r="C7137" s="41" t="s">
        <v>12603</v>
      </c>
      <c r="D7137" s="41" t="s">
        <v>12604</v>
      </c>
      <c r="E7137" s="54">
        <v>1517.14</v>
      </c>
      <c r="F7137" s="42">
        <v>45916.042384259257</v>
      </c>
      <c r="G7137" s="40"/>
      <c r="H7137" s="40"/>
    </row>
    <row r="7138" spans="1:8" x14ac:dyDescent="0.25">
      <c r="A7138" s="46" t="str">
        <f t="shared" si="201"/>
        <v>841-1625040115SELFBOOKING</v>
      </c>
      <c r="B7138" s="41" t="s">
        <v>16584</v>
      </c>
      <c r="C7138" s="41" t="s">
        <v>12603</v>
      </c>
      <c r="D7138" s="41" t="s">
        <v>12604</v>
      </c>
      <c r="E7138" s="54">
        <v>275</v>
      </c>
      <c r="F7138" s="42">
        <v>45916.042557870373</v>
      </c>
      <c r="G7138" s="40"/>
      <c r="H7138" s="40"/>
    </row>
    <row r="7139" spans="1:8" x14ac:dyDescent="0.25">
      <c r="A7139" s="46" t="str">
        <f t="shared" si="201"/>
        <v>1857-1625040145SELFBOOKING</v>
      </c>
      <c r="B7139" s="41" t="s">
        <v>16585</v>
      </c>
      <c r="C7139" s="41" t="s">
        <v>12603</v>
      </c>
      <c r="D7139" s="41" t="s">
        <v>12604</v>
      </c>
      <c r="E7139" s="54">
        <v>3264.72</v>
      </c>
      <c r="F7139" s="42">
        <v>45916.042939814812</v>
      </c>
      <c r="G7139" s="40"/>
      <c r="H7139" s="40"/>
    </row>
    <row r="7140" spans="1:8" x14ac:dyDescent="0.25">
      <c r="A7140" s="46" t="str">
        <f t="shared" si="201"/>
        <v>0439781376659820000313</v>
      </c>
      <c r="B7140" s="41" t="s">
        <v>16586</v>
      </c>
      <c r="C7140" s="41" t="s">
        <v>3720</v>
      </c>
      <c r="D7140" s="41" t="s">
        <v>3721</v>
      </c>
      <c r="E7140" s="54">
        <v>451.58</v>
      </c>
      <c r="F7140" s="42">
        <v>45916.371990740743</v>
      </c>
      <c r="G7140" s="40"/>
      <c r="H7140" s="40"/>
    </row>
    <row r="7141" spans="1:8" x14ac:dyDescent="0.25">
      <c r="A7141" s="46" t="str">
        <f t="shared" ref="A7141:A7204" si="202">B7141&amp;C7141</f>
        <v>0010010408689801000118</v>
      </c>
      <c r="B7141" s="41" t="s">
        <v>234</v>
      </c>
      <c r="C7141" s="41" t="s">
        <v>233</v>
      </c>
      <c r="D7141" s="41" t="s">
        <v>3387</v>
      </c>
      <c r="E7141" s="54">
        <v>1470.18</v>
      </c>
      <c r="F7141" s="42">
        <v>45916.417581018519</v>
      </c>
      <c r="G7141" s="40"/>
      <c r="H7141" s="40"/>
    </row>
    <row r="7142" spans="1:8" x14ac:dyDescent="0.25">
      <c r="A7142" s="46" t="str">
        <f t="shared" si="202"/>
        <v>0000063851886784000138</v>
      </c>
      <c r="B7142" s="41" t="s">
        <v>83</v>
      </c>
      <c r="C7142" s="41" t="s">
        <v>82</v>
      </c>
      <c r="D7142" s="41" t="s">
        <v>10417</v>
      </c>
      <c r="E7142" s="54">
        <v>20800</v>
      </c>
      <c r="F7142" s="42">
        <v>45916.422407407408</v>
      </c>
      <c r="G7142" s="40"/>
      <c r="H7142" s="40"/>
    </row>
    <row r="7143" spans="1:8" x14ac:dyDescent="0.25">
      <c r="A7143" s="46" t="str">
        <f t="shared" si="202"/>
        <v>0000063751886784000138</v>
      </c>
      <c r="B7143" s="41" t="s">
        <v>84</v>
      </c>
      <c r="C7143" s="41" t="s">
        <v>82</v>
      </c>
      <c r="D7143" s="41" t="s">
        <v>10417</v>
      </c>
      <c r="E7143" s="54">
        <v>20800</v>
      </c>
      <c r="F7143" s="42">
        <v>45916.429629629631</v>
      </c>
      <c r="G7143" s="40"/>
      <c r="H7143" s="40"/>
    </row>
    <row r="7144" spans="1:8" x14ac:dyDescent="0.25">
      <c r="A7144" s="46" t="str">
        <f t="shared" si="202"/>
        <v>0000063651886784000138</v>
      </c>
      <c r="B7144" s="41" t="s">
        <v>85</v>
      </c>
      <c r="C7144" s="41" t="s">
        <v>82</v>
      </c>
      <c r="D7144" s="41" t="s">
        <v>10417</v>
      </c>
      <c r="E7144" s="54">
        <v>20800</v>
      </c>
      <c r="F7144" s="42">
        <v>45916.433252314811</v>
      </c>
      <c r="G7144" s="40"/>
      <c r="H7144" s="40"/>
    </row>
    <row r="7145" spans="1:8" x14ac:dyDescent="0.25">
      <c r="A7145" s="46" t="str">
        <f t="shared" si="202"/>
        <v>0000025439238565000147</v>
      </c>
      <c r="B7145" s="41" t="s">
        <v>16587</v>
      </c>
      <c r="C7145" s="41" t="s">
        <v>5263</v>
      </c>
      <c r="D7145" s="41" t="s">
        <v>5264</v>
      </c>
      <c r="E7145" s="54">
        <v>2103.48</v>
      </c>
      <c r="F7145" s="42">
        <v>45916.436226851853</v>
      </c>
      <c r="G7145" s="40"/>
      <c r="H7145" s="40"/>
    </row>
    <row r="7146" spans="1:8" x14ac:dyDescent="0.25">
      <c r="A7146" s="46" t="str">
        <f t="shared" si="202"/>
        <v>0000063551886784000138</v>
      </c>
      <c r="B7146" s="41" t="s">
        <v>86</v>
      </c>
      <c r="C7146" s="41" t="s">
        <v>82</v>
      </c>
      <c r="D7146" s="41" t="s">
        <v>10417</v>
      </c>
      <c r="E7146" s="54">
        <v>20800</v>
      </c>
      <c r="F7146" s="42">
        <v>45916.438449074078</v>
      </c>
      <c r="G7146" s="40"/>
      <c r="H7146" s="40"/>
    </row>
    <row r="7147" spans="1:8" x14ac:dyDescent="0.25">
      <c r="A7147" s="46" t="str">
        <f t="shared" si="202"/>
        <v>0002711829065741000132</v>
      </c>
      <c r="B7147" s="41" t="s">
        <v>16588</v>
      </c>
      <c r="C7147" s="41" t="s">
        <v>7990</v>
      </c>
      <c r="D7147" s="41" t="s">
        <v>7991</v>
      </c>
      <c r="E7147" s="54">
        <v>6850</v>
      </c>
      <c r="F7147" s="42">
        <v>45916.440243055556</v>
      </c>
      <c r="G7147" s="40"/>
      <c r="H7147" s="40"/>
    </row>
    <row r="7148" spans="1:8" x14ac:dyDescent="0.25">
      <c r="A7148" s="46" t="str">
        <f t="shared" si="202"/>
        <v>0019876700910509000171</v>
      </c>
      <c r="B7148" s="41" t="s">
        <v>100</v>
      </c>
      <c r="C7148" s="41" t="s">
        <v>99</v>
      </c>
      <c r="D7148" s="41" t="s">
        <v>9588</v>
      </c>
      <c r="E7148" s="54">
        <v>244975.87</v>
      </c>
      <c r="F7148" s="42">
        <v>45916.450775462959</v>
      </c>
      <c r="G7148" s="40"/>
      <c r="H7148" s="40"/>
    </row>
    <row r="7149" spans="1:8" x14ac:dyDescent="0.25">
      <c r="A7149" s="46" t="str">
        <f t="shared" si="202"/>
        <v>FGTS 08/202500360305000104</v>
      </c>
      <c r="B7149" s="41" t="s">
        <v>16589</v>
      </c>
      <c r="C7149" s="41" t="s">
        <v>4099</v>
      </c>
      <c r="D7149" s="41" t="s">
        <v>4100</v>
      </c>
      <c r="E7149" s="54">
        <v>1678886.41</v>
      </c>
      <c r="F7149" s="42">
        <v>45916.484178240738</v>
      </c>
      <c r="G7149" s="40"/>
      <c r="H7149" s="40"/>
    </row>
    <row r="7150" spans="1:8" x14ac:dyDescent="0.25">
      <c r="A7150" s="46" t="str">
        <f t="shared" si="202"/>
        <v>FGTS 08/2025 emprestimo00360305020997</v>
      </c>
      <c r="B7150" s="41" t="s">
        <v>16590</v>
      </c>
      <c r="C7150" s="41" t="s">
        <v>4101</v>
      </c>
      <c r="D7150" s="41" t="s">
        <v>4100</v>
      </c>
      <c r="E7150" s="54">
        <v>8705.6200000000008</v>
      </c>
      <c r="F7150" s="42">
        <v>45916.493530092594</v>
      </c>
      <c r="G7150" s="40"/>
      <c r="H7150" s="40"/>
    </row>
    <row r="7151" spans="1:8" x14ac:dyDescent="0.25">
      <c r="A7151" s="46" t="str">
        <f t="shared" si="202"/>
        <v>0000485805437734000156</v>
      </c>
      <c r="B7151" s="41" t="s">
        <v>16591</v>
      </c>
      <c r="C7151" s="41" t="s">
        <v>727</v>
      </c>
      <c r="D7151" s="41" t="s">
        <v>7862</v>
      </c>
      <c r="E7151" s="54">
        <v>251883.12</v>
      </c>
      <c r="F7151" s="42">
        <v>45916.61109953704</v>
      </c>
      <c r="G7151" s="40"/>
      <c r="H7151" s="40"/>
    </row>
    <row r="7152" spans="1:8" x14ac:dyDescent="0.25">
      <c r="A7152" s="46" t="str">
        <f t="shared" si="202"/>
        <v>0005588257623555000107</v>
      </c>
      <c r="B7152" s="41" t="s">
        <v>76</v>
      </c>
      <c r="C7152" s="41" t="s">
        <v>68</v>
      </c>
      <c r="D7152" s="41" t="s">
        <v>7233</v>
      </c>
      <c r="E7152" s="54">
        <v>27750</v>
      </c>
      <c r="F7152" s="42">
        <v>45916.62300925926</v>
      </c>
      <c r="G7152" s="40"/>
      <c r="H7152" s="40"/>
    </row>
    <row r="7153" spans="1:8" x14ac:dyDescent="0.25">
      <c r="A7153" s="46" t="str">
        <f t="shared" si="202"/>
        <v>0019565633402892000106</v>
      </c>
      <c r="B7153" s="41" t="s">
        <v>139</v>
      </c>
      <c r="C7153" s="41" t="s">
        <v>138</v>
      </c>
      <c r="D7153" s="41" t="s">
        <v>3696</v>
      </c>
      <c r="E7153" s="54">
        <v>86950</v>
      </c>
      <c r="F7153" s="42">
        <v>45916.628032407411</v>
      </c>
      <c r="G7153" s="40"/>
      <c r="H7153" s="40"/>
    </row>
    <row r="7154" spans="1:8" x14ac:dyDescent="0.25">
      <c r="A7154" s="46" t="str">
        <f t="shared" si="202"/>
        <v>DESP#000059878048</v>
      </c>
      <c r="B7154" s="41" t="s">
        <v>16592</v>
      </c>
      <c r="C7154" s="41"/>
      <c r="D7154" s="41" t="s">
        <v>15126</v>
      </c>
      <c r="E7154" s="54">
        <v>213.6</v>
      </c>
      <c r="F7154" s="42">
        <v>45916.632106481484</v>
      </c>
      <c r="G7154" s="40"/>
      <c r="H7154" s="40"/>
    </row>
    <row r="7155" spans="1:8" x14ac:dyDescent="0.25">
      <c r="A7155" s="46" t="str">
        <f t="shared" si="202"/>
        <v>DESP#000060239415</v>
      </c>
      <c r="B7155" s="41" t="s">
        <v>16593</v>
      </c>
      <c r="C7155" s="41"/>
      <c r="D7155" s="41" t="s">
        <v>11885</v>
      </c>
      <c r="E7155" s="54">
        <v>1954.88</v>
      </c>
      <c r="F7155" s="42">
        <v>45916.632106481484</v>
      </c>
      <c r="G7155" s="40"/>
      <c r="H7155" s="40"/>
    </row>
    <row r="7156" spans="1:8" x14ac:dyDescent="0.25">
      <c r="A7156" s="46" t="str">
        <f t="shared" si="202"/>
        <v>DESP#000060264414</v>
      </c>
      <c r="B7156" s="41" t="s">
        <v>16594</v>
      </c>
      <c r="C7156" s="41"/>
      <c r="D7156" s="41" t="s">
        <v>12039</v>
      </c>
      <c r="E7156" s="54">
        <v>842.16</v>
      </c>
      <c r="F7156" s="42">
        <v>45916.632106481484</v>
      </c>
      <c r="G7156" s="40"/>
      <c r="H7156" s="40"/>
    </row>
    <row r="7157" spans="1:8" x14ac:dyDescent="0.25">
      <c r="A7157" s="46" t="str">
        <f t="shared" si="202"/>
        <v>DESP#000060264429</v>
      </c>
      <c r="B7157" s="41" t="s">
        <v>16595</v>
      </c>
      <c r="C7157" s="41"/>
      <c r="D7157" s="41" t="s">
        <v>12041</v>
      </c>
      <c r="E7157" s="54">
        <v>749.23</v>
      </c>
      <c r="F7157" s="42">
        <v>45916.632106481484</v>
      </c>
      <c r="G7157" s="40"/>
      <c r="H7157" s="40"/>
    </row>
    <row r="7158" spans="1:8" x14ac:dyDescent="0.25">
      <c r="A7158" s="46" t="str">
        <f t="shared" si="202"/>
        <v>DESP#000060264442</v>
      </c>
      <c r="B7158" s="41" t="s">
        <v>16596</v>
      </c>
      <c r="C7158" s="41"/>
      <c r="D7158" s="41" t="s">
        <v>12043</v>
      </c>
      <c r="E7158" s="54">
        <v>563.26</v>
      </c>
      <c r="F7158" s="42">
        <v>45916.632106481484</v>
      </c>
      <c r="G7158" s="40"/>
      <c r="H7158" s="40"/>
    </row>
    <row r="7159" spans="1:8" x14ac:dyDescent="0.25">
      <c r="A7159" s="46" t="str">
        <f t="shared" si="202"/>
        <v>DESP#000060264455</v>
      </c>
      <c r="B7159" s="41" t="s">
        <v>16597</v>
      </c>
      <c r="C7159" s="41"/>
      <c r="D7159" s="41" t="s">
        <v>12048</v>
      </c>
      <c r="E7159" s="54">
        <v>931.7</v>
      </c>
      <c r="F7159" s="42">
        <v>45916.632106481484</v>
      </c>
      <c r="G7159" s="40"/>
      <c r="H7159" s="40"/>
    </row>
    <row r="7160" spans="1:8" x14ac:dyDescent="0.25">
      <c r="A7160" s="46" t="str">
        <f t="shared" si="202"/>
        <v>DESP#000060264468</v>
      </c>
      <c r="B7160" s="41" t="s">
        <v>16598</v>
      </c>
      <c r="C7160" s="41"/>
      <c r="D7160" s="41" t="s">
        <v>14365</v>
      </c>
      <c r="E7160" s="54">
        <v>1321.32</v>
      </c>
      <c r="F7160" s="42">
        <v>45916.632106481484</v>
      </c>
      <c r="G7160" s="40"/>
      <c r="H7160" s="40"/>
    </row>
    <row r="7161" spans="1:8" x14ac:dyDescent="0.25">
      <c r="A7161" s="46" t="str">
        <f t="shared" si="202"/>
        <v>DESP#000060264482</v>
      </c>
      <c r="B7161" s="41" t="s">
        <v>16599</v>
      </c>
      <c r="C7161" s="41"/>
      <c r="D7161" s="41" t="s">
        <v>12052</v>
      </c>
      <c r="E7161" s="54">
        <v>962.68</v>
      </c>
      <c r="F7161" s="42">
        <v>45916.632106481484</v>
      </c>
      <c r="G7161" s="40"/>
      <c r="H7161" s="40"/>
    </row>
    <row r="7162" spans="1:8" x14ac:dyDescent="0.25">
      <c r="A7162" s="46" t="str">
        <f t="shared" si="202"/>
        <v>DESP#000060264509</v>
      </c>
      <c r="B7162" s="41" t="s">
        <v>16600</v>
      </c>
      <c r="C7162" s="41"/>
      <c r="D7162" s="41" t="s">
        <v>12054</v>
      </c>
      <c r="E7162" s="54">
        <v>968</v>
      </c>
      <c r="F7162" s="42">
        <v>45916.632106481484</v>
      </c>
      <c r="G7162" s="40"/>
      <c r="H7162" s="40"/>
    </row>
    <row r="7163" spans="1:8" x14ac:dyDescent="0.25">
      <c r="A7163" s="46" t="str">
        <f t="shared" si="202"/>
        <v>DESP#000060264529</v>
      </c>
      <c r="B7163" s="41" t="s">
        <v>16601</v>
      </c>
      <c r="C7163" s="41"/>
      <c r="D7163" s="41" t="s">
        <v>12058</v>
      </c>
      <c r="E7163" s="54">
        <v>325.61</v>
      </c>
      <c r="F7163" s="42">
        <v>45916.632106481484</v>
      </c>
      <c r="G7163" s="40"/>
      <c r="H7163" s="40"/>
    </row>
    <row r="7164" spans="1:8" x14ac:dyDescent="0.25">
      <c r="A7164" s="46" t="str">
        <f t="shared" si="202"/>
        <v>DESP#000060264546</v>
      </c>
      <c r="B7164" s="41" t="s">
        <v>16602</v>
      </c>
      <c r="C7164" s="41"/>
      <c r="D7164" s="41" t="s">
        <v>12060</v>
      </c>
      <c r="E7164" s="54">
        <v>723.58</v>
      </c>
      <c r="F7164" s="42">
        <v>45916.632106481484</v>
      </c>
      <c r="G7164" s="40"/>
      <c r="H7164" s="40"/>
    </row>
    <row r="7165" spans="1:8" x14ac:dyDescent="0.25">
      <c r="A7165" s="46" t="str">
        <f t="shared" si="202"/>
        <v>DESP#000060264560</v>
      </c>
      <c r="B7165" s="41" t="s">
        <v>16603</v>
      </c>
      <c r="C7165" s="41"/>
      <c r="D7165" s="41" t="s">
        <v>12064</v>
      </c>
      <c r="E7165" s="54">
        <v>542.69000000000005</v>
      </c>
      <c r="F7165" s="42">
        <v>45916.632106481484</v>
      </c>
      <c r="G7165" s="40"/>
      <c r="H7165" s="40"/>
    </row>
    <row r="7166" spans="1:8" x14ac:dyDescent="0.25">
      <c r="A7166" s="46" t="str">
        <f t="shared" si="202"/>
        <v>DESP#000060264573</v>
      </c>
      <c r="B7166" s="41" t="s">
        <v>16604</v>
      </c>
      <c r="C7166" s="41"/>
      <c r="D7166" s="41" t="s">
        <v>12066</v>
      </c>
      <c r="E7166" s="54">
        <v>471.9</v>
      </c>
      <c r="F7166" s="42">
        <v>45916.632106481484</v>
      </c>
      <c r="G7166" s="40"/>
      <c r="H7166" s="40"/>
    </row>
    <row r="7167" spans="1:8" x14ac:dyDescent="0.25">
      <c r="A7167" s="46" t="str">
        <f t="shared" si="202"/>
        <v>DESP#000060264601</v>
      </c>
      <c r="B7167" s="41" t="s">
        <v>16605</v>
      </c>
      <c r="C7167" s="41"/>
      <c r="D7167" s="41" t="s">
        <v>12068</v>
      </c>
      <c r="E7167" s="54">
        <v>458.83</v>
      </c>
      <c r="F7167" s="42">
        <v>45916.632106481484</v>
      </c>
      <c r="G7167" s="40"/>
      <c r="H7167" s="40"/>
    </row>
    <row r="7168" spans="1:8" x14ac:dyDescent="0.25">
      <c r="A7168" s="46" t="str">
        <f t="shared" si="202"/>
        <v>DESP#000060264614</v>
      </c>
      <c r="B7168" s="41" t="s">
        <v>16606</v>
      </c>
      <c r="C7168" s="41"/>
      <c r="D7168" s="41" t="s">
        <v>11885</v>
      </c>
      <c r="E7168" s="54">
        <v>1815.24</v>
      </c>
      <c r="F7168" s="42">
        <v>45916.632106481484</v>
      </c>
      <c r="G7168" s="40"/>
      <c r="H7168" s="40"/>
    </row>
    <row r="7169" spans="1:8" x14ac:dyDescent="0.25">
      <c r="A7169" s="46" t="str">
        <f t="shared" si="202"/>
        <v>DESP#000060288718</v>
      </c>
      <c r="B7169" s="41" t="s">
        <v>16607</v>
      </c>
      <c r="C7169" s="41"/>
      <c r="D7169" s="41" t="s">
        <v>15807</v>
      </c>
      <c r="E7169" s="54">
        <v>322.93</v>
      </c>
      <c r="F7169" s="42">
        <v>45916.632106481484</v>
      </c>
      <c r="G7169" s="40"/>
      <c r="H7169" s="40"/>
    </row>
    <row r="7170" spans="1:8" x14ac:dyDescent="0.25">
      <c r="A7170" s="46" t="str">
        <f t="shared" si="202"/>
        <v>DESP#000060288788</v>
      </c>
      <c r="B7170" s="41" t="s">
        <v>16608</v>
      </c>
      <c r="C7170" s="41"/>
      <c r="D7170" s="41" t="s">
        <v>16235</v>
      </c>
      <c r="E7170" s="54">
        <v>745.49</v>
      </c>
      <c r="F7170" s="42">
        <v>45916.632106481484</v>
      </c>
      <c r="G7170" s="40"/>
      <c r="H7170" s="40"/>
    </row>
    <row r="7171" spans="1:8" x14ac:dyDescent="0.25">
      <c r="A7171" s="46" t="str">
        <f t="shared" si="202"/>
        <v>DESP#000060307053</v>
      </c>
      <c r="B7171" s="41" t="s">
        <v>16609</v>
      </c>
      <c r="C7171" s="41"/>
      <c r="D7171" s="41" t="s">
        <v>12502</v>
      </c>
      <c r="E7171" s="54">
        <v>862.49</v>
      </c>
      <c r="F7171" s="42">
        <v>45916.632106481484</v>
      </c>
      <c r="G7171" s="40"/>
      <c r="H7171" s="40"/>
    </row>
    <row r="7172" spans="1:8" x14ac:dyDescent="0.25">
      <c r="A7172" s="46" t="str">
        <f t="shared" si="202"/>
        <v>DESP#000060307088</v>
      </c>
      <c r="B7172" s="41" t="s">
        <v>16610</v>
      </c>
      <c r="C7172" s="41"/>
      <c r="D7172" s="41" t="s">
        <v>12073</v>
      </c>
      <c r="E7172" s="54">
        <v>566.4</v>
      </c>
      <c r="F7172" s="42">
        <v>45916.632106481484</v>
      </c>
      <c r="G7172" s="40"/>
      <c r="H7172" s="40"/>
    </row>
    <row r="7173" spans="1:8" x14ac:dyDescent="0.25">
      <c r="A7173" s="46" t="str">
        <f t="shared" si="202"/>
        <v>DESP#000060307105</v>
      </c>
      <c r="B7173" s="41" t="s">
        <v>16611</v>
      </c>
      <c r="C7173" s="41"/>
      <c r="D7173" s="41" t="s">
        <v>13777</v>
      </c>
      <c r="E7173" s="54">
        <v>343.52</v>
      </c>
      <c r="F7173" s="42">
        <v>45916.632106481484</v>
      </c>
      <c r="G7173" s="40"/>
      <c r="H7173" s="40"/>
    </row>
    <row r="7174" spans="1:8" x14ac:dyDescent="0.25">
      <c r="A7174" s="46" t="str">
        <f t="shared" si="202"/>
        <v>DESP#000060307118</v>
      </c>
      <c r="B7174" s="41" t="s">
        <v>16612</v>
      </c>
      <c r="C7174" s="41"/>
      <c r="D7174" s="41" t="s">
        <v>12077</v>
      </c>
      <c r="E7174" s="54">
        <v>1491.2</v>
      </c>
      <c r="F7174" s="42">
        <v>45916.632106481484</v>
      </c>
      <c r="G7174" s="40"/>
      <c r="H7174" s="40"/>
    </row>
    <row r="7175" spans="1:8" x14ac:dyDescent="0.25">
      <c r="A7175" s="46" t="str">
        <f t="shared" si="202"/>
        <v>DESP#000060307131</v>
      </c>
      <c r="B7175" s="41" t="s">
        <v>16613</v>
      </c>
      <c r="C7175" s="41"/>
      <c r="D7175" s="41" t="s">
        <v>12079</v>
      </c>
      <c r="E7175" s="54">
        <v>1147.08</v>
      </c>
      <c r="F7175" s="42">
        <v>45916.632106481484</v>
      </c>
      <c r="G7175" s="40"/>
      <c r="H7175" s="40"/>
    </row>
    <row r="7176" spans="1:8" x14ac:dyDescent="0.25">
      <c r="A7176" s="46" t="str">
        <f t="shared" si="202"/>
        <v>DESP#000060307158</v>
      </c>
      <c r="B7176" s="41" t="s">
        <v>16614</v>
      </c>
      <c r="C7176" s="41"/>
      <c r="D7176" s="41" t="s">
        <v>12075</v>
      </c>
      <c r="E7176" s="54">
        <v>2638.77</v>
      </c>
      <c r="F7176" s="42">
        <v>45916.632106481484</v>
      </c>
      <c r="G7176" s="40"/>
      <c r="H7176" s="40"/>
    </row>
    <row r="7177" spans="1:8" x14ac:dyDescent="0.25">
      <c r="A7177" s="46" t="str">
        <f t="shared" si="202"/>
        <v>DESP#000060318529</v>
      </c>
      <c r="B7177" s="41" t="s">
        <v>16615</v>
      </c>
      <c r="C7177" s="41"/>
      <c r="D7177" s="41" t="s">
        <v>16199</v>
      </c>
      <c r="E7177" s="54">
        <v>0</v>
      </c>
      <c r="F7177" s="42">
        <v>45916.632106481484</v>
      </c>
      <c r="G7177" s="40"/>
      <c r="H7177" s="40"/>
    </row>
    <row r="7178" spans="1:8" x14ac:dyDescent="0.25">
      <c r="A7178" s="46" t="str">
        <f t="shared" si="202"/>
        <v>DESP#000060318812</v>
      </c>
      <c r="B7178" s="41" t="s">
        <v>16616</v>
      </c>
      <c r="C7178" s="41"/>
      <c r="D7178" s="41" t="s">
        <v>15841</v>
      </c>
      <c r="E7178" s="54">
        <v>0</v>
      </c>
      <c r="F7178" s="42">
        <v>45916.632106481484</v>
      </c>
      <c r="G7178" s="40"/>
      <c r="H7178" s="40"/>
    </row>
    <row r="7179" spans="1:8" x14ac:dyDescent="0.25">
      <c r="A7179" s="46" t="str">
        <f t="shared" si="202"/>
        <v>DESP#000060333435</v>
      </c>
      <c r="B7179" s="41" t="s">
        <v>16617</v>
      </c>
      <c r="C7179" s="41"/>
      <c r="D7179" s="41" t="s">
        <v>11943</v>
      </c>
      <c r="E7179" s="54">
        <v>0</v>
      </c>
      <c r="F7179" s="42">
        <v>45916.632106481484</v>
      </c>
      <c r="G7179" s="40"/>
      <c r="H7179" s="40"/>
    </row>
    <row r="7180" spans="1:8" x14ac:dyDescent="0.25">
      <c r="A7180" s="46" t="str">
        <f t="shared" si="202"/>
        <v>DESP#000060333452</v>
      </c>
      <c r="B7180" s="41" t="s">
        <v>16618</v>
      </c>
      <c r="C7180" s="41"/>
      <c r="D7180" s="41" t="s">
        <v>11947</v>
      </c>
      <c r="E7180" s="54">
        <v>0</v>
      </c>
      <c r="F7180" s="42">
        <v>45916.632106481484</v>
      </c>
      <c r="G7180" s="40"/>
      <c r="H7180" s="40"/>
    </row>
    <row r="7181" spans="1:8" x14ac:dyDescent="0.25">
      <c r="A7181" s="46" t="str">
        <f t="shared" si="202"/>
        <v>DESP#000060333461</v>
      </c>
      <c r="B7181" s="41" t="s">
        <v>16619</v>
      </c>
      <c r="C7181" s="41"/>
      <c r="D7181" s="41" t="s">
        <v>11974</v>
      </c>
      <c r="E7181" s="54">
        <v>0</v>
      </c>
      <c r="F7181" s="42">
        <v>45916.632106481484</v>
      </c>
      <c r="G7181" s="40"/>
      <c r="H7181" s="40"/>
    </row>
    <row r="7182" spans="1:8" x14ac:dyDescent="0.25">
      <c r="A7182" s="46" t="str">
        <f t="shared" si="202"/>
        <v>DESP#000060383200</v>
      </c>
      <c r="B7182" s="41" t="s">
        <v>16620</v>
      </c>
      <c r="C7182" s="41"/>
      <c r="D7182" s="41" t="s">
        <v>12575</v>
      </c>
      <c r="E7182" s="54">
        <v>156.34</v>
      </c>
      <c r="F7182" s="42">
        <v>45916.632106481484</v>
      </c>
      <c r="G7182" s="40"/>
      <c r="H7182" s="40"/>
    </row>
    <row r="7183" spans="1:8" x14ac:dyDescent="0.25">
      <c r="A7183" s="46" t="str">
        <f t="shared" si="202"/>
        <v>DESP#000060383237</v>
      </c>
      <c r="B7183" s="41" t="s">
        <v>16621</v>
      </c>
      <c r="C7183" s="41"/>
      <c r="D7183" s="41" t="s">
        <v>12872</v>
      </c>
      <c r="E7183" s="54">
        <v>463.44</v>
      </c>
      <c r="F7183" s="42">
        <v>45916.632106481484</v>
      </c>
      <c r="G7183" s="40"/>
      <c r="H7183" s="40"/>
    </row>
    <row r="7184" spans="1:8" x14ac:dyDescent="0.25">
      <c r="A7184" s="46" t="str">
        <f t="shared" si="202"/>
        <v>DESP#000060383262</v>
      </c>
      <c r="B7184" s="41" t="s">
        <v>16622</v>
      </c>
      <c r="C7184" s="41"/>
      <c r="D7184" s="41" t="s">
        <v>15826</v>
      </c>
      <c r="E7184" s="54">
        <v>177.04</v>
      </c>
      <c r="F7184" s="42">
        <v>45916.632106481484</v>
      </c>
      <c r="G7184" s="40"/>
      <c r="H7184" s="40"/>
    </row>
    <row r="7185" spans="1:8" x14ac:dyDescent="0.25">
      <c r="A7185" s="46" t="str">
        <f t="shared" si="202"/>
        <v>DESP#000060383291</v>
      </c>
      <c r="B7185" s="41" t="s">
        <v>16623</v>
      </c>
      <c r="C7185" s="41"/>
      <c r="D7185" s="41" t="s">
        <v>11882</v>
      </c>
      <c r="E7185" s="54">
        <v>327.64999999999998</v>
      </c>
      <c r="F7185" s="42">
        <v>45916.632106481484</v>
      </c>
      <c r="G7185" s="40"/>
      <c r="H7185" s="40"/>
    </row>
    <row r="7186" spans="1:8" x14ac:dyDescent="0.25">
      <c r="A7186" s="46" t="str">
        <f t="shared" si="202"/>
        <v>DESP#000060383412</v>
      </c>
      <c r="B7186" s="41" t="s">
        <v>16624</v>
      </c>
      <c r="C7186" s="41"/>
      <c r="D7186" s="41" t="s">
        <v>12205</v>
      </c>
      <c r="E7186" s="54">
        <v>491.3</v>
      </c>
      <c r="F7186" s="42">
        <v>45916.632106481484</v>
      </c>
      <c r="G7186" s="40"/>
      <c r="H7186" s="40"/>
    </row>
    <row r="7187" spans="1:8" x14ac:dyDescent="0.25">
      <c r="A7187" s="46" t="str">
        <f t="shared" si="202"/>
        <v>DESP#000060383493</v>
      </c>
      <c r="B7187" s="41" t="s">
        <v>16625</v>
      </c>
      <c r="C7187" s="41"/>
      <c r="D7187" s="41" t="s">
        <v>15798</v>
      </c>
      <c r="E7187" s="54">
        <v>229.83</v>
      </c>
      <c r="F7187" s="42">
        <v>45916.632106481484</v>
      </c>
      <c r="G7187" s="40"/>
      <c r="H7187" s="40"/>
    </row>
    <row r="7188" spans="1:8" x14ac:dyDescent="0.25">
      <c r="A7188" s="46" t="str">
        <f t="shared" si="202"/>
        <v>DESP#000060383713</v>
      </c>
      <c r="B7188" s="41" t="s">
        <v>16626</v>
      </c>
      <c r="C7188" s="41"/>
      <c r="D7188" s="41" t="s">
        <v>11778</v>
      </c>
      <c r="E7188" s="54">
        <v>231.91</v>
      </c>
      <c r="F7188" s="42">
        <v>45916.632106481484</v>
      </c>
      <c r="G7188" s="40"/>
      <c r="H7188" s="40"/>
    </row>
    <row r="7189" spans="1:8" x14ac:dyDescent="0.25">
      <c r="A7189" s="46" t="str">
        <f t="shared" si="202"/>
        <v>DESP#000060388952</v>
      </c>
      <c r="B7189" s="41" t="s">
        <v>16627</v>
      </c>
      <c r="C7189" s="41"/>
      <c r="D7189" s="41" t="s">
        <v>16628</v>
      </c>
      <c r="E7189" s="54">
        <v>24264</v>
      </c>
      <c r="F7189" s="42">
        <v>45916.632106481484</v>
      </c>
      <c r="G7189" s="40"/>
      <c r="H7189" s="40"/>
    </row>
    <row r="7190" spans="1:8" x14ac:dyDescent="0.25">
      <c r="A7190" s="46" t="str">
        <f t="shared" si="202"/>
        <v>DESP#000060389128</v>
      </c>
      <c r="B7190" s="41" t="s">
        <v>16629</v>
      </c>
      <c r="C7190" s="41"/>
      <c r="D7190" s="41" t="s">
        <v>15636</v>
      </c>
      <c r="E7190" s="54">
        <v>0</v>
      </c>
      <c r="F7190" s="42">
        <v>45916.632106481484</v>
      </c>
      <c r="G7190" s="40"/>
      <c r="H7190" s="40"/>
    </row>
    <row r="7191" spans="1:8" x14ac:dyDescent="0.25">
      <c r="A7191" s="46" t="str">
        <f t="shared" si="202"/>
        <v>0005588557623555000107</v>
      </c>
      <c r="B7191" s="41" t="s">
        <v>79</v>
      </c>
      <c r="C7191" s="41" t="s">
        <v>68</v>
      </c>
      <c r="D7191" s="41" t="s">
        <v>7233</v>
      </c>
      <c r="E7191" s="54">
        <v>27750</v>
      </c>
      <c r="F7191" s="42">
        <v>45916.644120370373</v>
      </c>
      <c r="G7191" s="40"/>
      <c r="H7191" s="40"/>
    </row>
    <row r="7192" spans="1:8" x14ac:dyDescent="0.25">
      <c r="A7192" s="46" t="str">
        <f t="shared" si="202"/>
        <v>0005588357623555000107</v>
      </c>
      <c r="B7192" s="41" t="s">
        <v>77</v>
      </c>
      <c r="C7192" s="41" t="s">
        <v>68</v>
      </c>
      <c r="D7192" s="41" t="s">
        <v>7233</v>
      </c>
      <c r="E7192" s="54">
        <v>27750</v>
      </c>
      <c r="F7192" s="42">
        <v>45916.646689814814</v>
      </c>
      <c r="G7192" s="40"/>
      <c r="H7192" s="40"/>
    </row>
    <row r="7193" spans="1:8" x14ac:dyDescent="0.25">
      <c r="A7193" s="46" t="str">
        <f t="shared" si="202"/>
        <v>0013137201092686002366</v>
      </c>
      <c r="B7193" s="41" t="s">
        <v>180</v>
      </c>
      <c r="C7193" s="41" t="s">
        <v>179</v>
      </c>
      <c r="D7193" s="41" t="s">
        <v>6724</v>
      </c>
      <c r="E7193" s="54">
        <v>18579.490000000002</v>
      </c>
      <c r="F7193" s="42">
        <v>45916.648321759261</v>
      </c>
      <c r="G7193" s="40"/>
      <c r="H7193" s="40"/>
    </row>
    <row r="7194" spans="1:8" x14ac:dyDescent="0.25">
      <c r="A7194" s="46" t="str">
        <f t="shared" si="202"/>
        <v>0005588457623555000107</v>
      </c>
      <c r="B7194" s="41" t="s">
        <v>78</v>
      </c>
      <c r="C7194" s="41" t="s">
        <v>68</v>
      </c>
      <c r="D7194" s="41" t="s">
        <v>7233</v>
      </c>
      <c r="E7194" s="54">
        <v>27750</v>
      </c>
      <c r="F7194" s="42">
        <v>45916.648576388892</v>
      </c>
      <c r="G7194" s="40"/>
      <c r="H7194" s="40"/>
    </row>
    <row r="7195" spans="1:8" x14ac:dyDescent="0.25">
      <c r="A7195" s="46" t="str">
        <f t="shared" si="202"/>
        <v>0000003757787451000138</v>
      </c>
      <c r="B7195" s="41" t="s">
        <v>218</v>
      </c>
      <c r="C7195" s="41" t="s">
        <v>216</v>
      </c>
      <c r="D7195" s="41" t="s">
        <v>10463</v>
      </c>
      <c r="E7195" s="54">
        <v>21900</v>
      </c>
      <c r="F7195" s="42">
        <v>45916.653043981481</v>
      </c>
      <c r="G7195" s="40"/>
      <c r="H7195" s="40"/>
    </row>
    <row r="7196" spans="1:8" x14ac:dyDescent="0.25">
      <c r="A7196" s="46" t="str">
        <f t="shared" si="202"/>
        <v>0000003857787451000138</v>
      </c>
      <c r="B7196" s="41" t="s">
        <v>217</v>
      </c>
      <c r="C7196" s="41" t="s">
        <v>216</v>
      </c>
      <c r="D7196" s="41" t="s">
        <v>10463</v>
      </c>
      <c r="E7196" s="54">
        <v>6862.75</v>
      </c>
      <c r="F7196" s="42">
        <v>45916.660219907404</v>
      </c>
      <c r="G7196" s="40"/>
      <c r="H7196" s="40"/>
    </row>
    <row r="7197" spans="1:8" x14ac:dyDescent="0.25">
      <c r="A7197" s="46" t="str">
        <f t="shared" si="202"/>
        <v>0000131082703331000152</v>
      </c>
      <c r="B7197" s="41" t="s">
        <v>27</v>
      </c>
      <c r="C7197" s="41" t="s">
        <v>26</v>
      </c>
      <c r="D7197" s="41" t="s">
        <v>7655</v>
      </c>
      <c r="E7197" s="54">
        <v>18982.5</v>
      </c>
      <c r="F7197" s="42">
        <v>45916.664618055554</v>
      </c>
      <c r="G7197" s="40"/>
      <c r="H7197" s="40"/>
    </row>
    <row r="7198" spans="1:8" x14ac:dyDescent="0.25">
      <c r="A7198" s="46" t="str">
        <f t="shared" si="202"/>
        <v>0000131182703331000152</v>
      </c>
      <c r="B7198" s="41" t="s">
        <v>28</v>
      </c>
      <c r="C7198" s="41" t="s">
        <v>26</v>
      </c>
      <c r="D7198" s="41" t="s">
        <v>7655</v>
      </c>
      <c r="E7198" s="54">
        <v>18982.5</v>
      </c>
      <c r="F7198" s="42">
        <v>45916.672650462962</v>
      </c>
      <c r="G7198" s="40"/>
      <c r="H7198" s="40"/>
    </row>
    <row r="7199" spans="1:8" x14ac:dyDescent="0.25">
      <c r="A7199" s="46" t="str">
        <f t="shared" si="202"/>
        <v>1613-1725040241SELFBOOKING</v>
      </c>
      <c r="B7199" s="41" t="s">
        <v>16630</v>
      </c>
      <c r="C7199" s="41" t="s">
        <v>12603</v>
      </c>
      <c r="D7199" s="41" t="s">
        <v>12604</v>
      </c>
      <c r="E7199" s="54">
        <v>573.83000000000004</v>
      </c>
      <c r="F7199" s="42">
        <v>45917.043599537035</v>
      </c>
      <c r="G7199" s="40"/>
      <c r="H7199" s="40"/>
    </row>
    <row r="7200" spans="1:8" x14ac:dyDescent="0.25">
      <c r="A7200" s="46" t="str">
        <f t="shared" si="202"/>
        <v>676-1725040300SELFBOOKING</v>
      </c>
      <c r="B7200" s="41" t="s">
        <v>16631</v>
      </c>
      <c r="C7200" s="41" t="s">
        <v>12603</v>
      </c>
      <c r="D7200" s="41" t="s">
        <v>12604</v>
      </c>
      <c r="E7200" s="54">
        <v>1068.8</v>
      </c>
      <c r="F7200" s="42">
        <v>45917.04378472222</v>
      </c>
      <c r="G7200" s="40"/>
      <c r="H7200" s="40"/>
    </row>
    <row r="7201" spans="1:8" x14ac:dyDescent="0.25">
      <c r="A7201" s="46" t="str">
        <f t="shared" si="202"/>
        <v>50438-1725040311SELFBOOKING</v>
      </c>
      <c r="B7201" s="41" t="s">
        <v>16632</v>
      </c>
      <c r="C7201" s="41" t="s">
        <v>12603</v>
      </c>
      <c r="D7201" s="41" t="s">
        <v>12604</v>
      </c>
      <c r="E7201" s="54">
        <v>3083.85</v>
      </c>
      <c r="F7201" s="42">
        <v>45917.043900462966</v>
      </c>
      <c r="G7201" s="40"/>
      <c r="H7201" s="40"/>
    </row>
    <row r="7202" spans="1:8" x14ac:dyDescent="0.25">
      <c r="A7202" s="46" t="str">
        <f t="shared" si="202"/>
        <v>50438-1725040323SELFBOOKING</v>
      </c>
      <c r="B7202" s="41" t="s">
        <v>16633</v>
      </c>
      <c r="C7202" s="41" t="s">
        <v>12603</v>
      </c>
      <c r="D7202" s="41" t="s">
        <v>12604</v>
      </c>
      <c r="E7202" s="54">
        <v>3083.85</v>
      </c>
      <c r="F7202" s="42">
        <v>45917.044039351851</v>
      </c>
      <c r="G7202" s="40"/>
      <c r="H7202" s="40"/>
    </row>
    <row r="7203" spans="1:8" x14ac:dyDescent="0.25">
      <c r="A7203" s="46" t="str">
        <f t="shared" si="202"/>
        <v>02067-1725040335SELFBOOKING</v>
      </c>
      <c r="B7203" s="41" t="s">
        <v>16634</v>
      </c>
      <c r="C7203" s="41" t="s">
        <v>12603</v>
      </c>
      <c r="D7203" s="41" t="s">
        <v>12604</v>
      </c>
      <c r="E7203" s="54">
        <v>3350.47</v>
      </c>
      <c r="F7203" s="42">
        <v>45917.044212962966</v>
      </c>
      <c r="G7203" s="40"/>
      <c r="H7203" s="40"/>
    </row>
    <row r="7204" spans="1:8" x14ac:dyDescent="0.25">
      <c r="A7204" s="46" t="str">
        <f t="shared" si="202"/>
        <v>1467-1725040349SELFBOOKING</v>
      </c>
      <c r="B7204" s="41" t="s">
        <v>16635</v>
      </c>
      <c r="C7204" s="41" t="s">
        <v>12603</v>
      </c>
      <c r="D7204" s="41" t="s">
        <v>12604</v>
      </c>
      <c r="E7204" s="54">
        <v>2986.81</v>
      </c>
      <c r="F7204" s="42">
        <v>45917.044363425928</v>
      </c>
      <c r="G7204" s="40"/>
      <c r="H7204" s="40"/>
    </row>
    <row r="7205" spans="1:8" x14ac:dyDescent="0.25">
      <c r="A7205" s="46" t="str">
        <f t="shared" ref="A7205:A7268" si="203">B7205&amp;C7205</f>
        <v>1696-1725040402SELFBOOKING</v>
      </c>
      <c r="B7205" s="41" t="s">
        <v>16636</v>
      </c>
      <c r="C7205" s="41" t="s">
        <v>12603</v>
      </c>
      <c r="D7205" s="41" t="s">
        <v>12604</v>
      </c>
      <c r="E7205" s="54">
        <v>2986.81</v>
      </c>
      <c r="F7205" s="42">
        <v>45917.04451388889</v>
      </c>
      <c r="G7205" s="40"/>
      <c r="H7205" s="40"/>
    </row>
    <row r="7206" spans="1:8" x14ac:dyDescent="0.25">
      <c r="A7206" s="46" t="str">
        <f t="shared" si="203"/>
        <v>50437-1725040425SELFBOOKING</v>
      </c>
      <c r="B7206" s="41" t="s">
        <v>16637</v>
      </c>
      <c r="C7206" s="41" t="s">
        <v>12603</v>
      </c>
      <c r="D7206" s="41" t="s">
        <v>12604</v>
      </c>
      <c r="E7206" s="54">
        <v>807.45</v>
      </c>
      <c r="F7206" s="42">
        <v>45917.044756944444</v>
      </c>
      <c r="G7206" s="40"/>
      <c r="H7206" s="40"/>
    </row>
    <row r="7207" spans="1:8" x14ac:dyDescent="0.25">
      <c r="A7207" s="46" t="str">
        <f t="shared" si="203"/>
        <v>2278-1725040441SELFBOOKING</v>
      </c>
      <c r="B7207" s="41" t="s">
        <v>16638</v>
      </c>
      <c r="C7207" s="41" t="s">
        <v>12603</v>
      </c>
      <c r="D7207" s="41" t="s">
        <v>12604</v>
      </c>
      <c r="E7207" s="54">
        <v>459</v>
      </c>
      <c r="F7207" s="42">
        <v>45917.044942129629</v>
      </c>
      <c r="G7207" s="40"/>
      <c r="H7207" s="40"/>
    </row>
    <row r="7208" spans="1:8" x14ac:dyDescent="0.25">
      <c r="A7208" s="46" t="str">
        <f t="shared" si="203"/>
        <v>2278-1725040458SELFBOOKING</v>
      </c>
      <c r="B7208" s="41" t="s">
        <v>16639</v>
      </c>
      <c r="C7208" s="41" t="s">
        <v>12603</v>
      </c>
      <c r="D7208" s="41" t="s">
        <v>12604</v>
      </c>
      <c r="E7208" s="54">
        <v>461.25</v>
      </c>
      <c r="F7208" s="42">
        <v>45917.045138888891</v>
      </c>
      <c r="G7208" s="40"/>
      <c r="H7208" s="40"/>
    </row>
    <row r="7209" spans="1:8" x14ac:dyDescent="0.25">
      <c r="A7209" s="46" t="str">
        <f t="shared" si="203"/>
        <v>2843283860746948000112</v>
      </c>
      <c r="B7209" s="41" t="s">
        <v>16640</v>
      </c>
      <c r="C7209" s="41" t="s">
        <v>3840</v>
      </c>
      <c r="D7209" s="41" t="s">
        <v>3841</v>
      </c>
      <c r="E7209" s="54">
        <v>166506.29</v>
      </c>
      <c r="F7209" s="42">
        <v>45917.406944444447</v>
      </c>
      <c r="G7209" s="40"/>
      <c r="H7209" s="40"/>
    </row>
    <row r="7210" spans="1:8" x14ac:dyDescent="0.25">
      <c r="A7210" s="46" t="str">
        <f t="shared" si="203"/>
        <v>REL DGL 0062/202540353377000149</v>
      </c>
      <c r="B7210" s="41" t="s">
        <v>16641</v>
      </c>
      <c r="C7210" s="41" t="s">
        <v>5758</v>
      </c>
      <c r="D7210" s="41" t="s">
        <v>5759</v>
      </c>
      <c r="E7210" s="54">
        <v>2678.58</v>
      </c>
      <c r="F7210" s="42">
        <v>45917.416747685187</v>
      </c>
      <c r="G7210" s="40"/>
      <c r="H7210" s="40"/>
    </row>
    <row r="7211" spans="1:8" x14ac:dyDescent="0.25">
      <c r="A7211" s="46" t="str">
        <f t="shared" si="203"/>
        <v>ADTO - 19/09/202531004013000162</v>
      </c>
      <c r="B7211" s="41" t="s">
        <v>16642</v>
      </c>
      <c r="C7211" s="41" t="s">
        <v>7061</v>
      </c>
      <c r="D7211" s="41" t="s">
        <v>7062</v>
      </c>
      <c r="E7211" s="54">
        <v>59.9</v>
      </c>
      <c r="F7211" s="42">
        <v>45917.595601851855</v>
      </c>
      <c r="G7211" s="40"/>
      <c r="H7211" s="40"/>
    </row>
    <row r="7212" spans="1:8" x14ac:dyDescent="0.25">
      <c r="A7212" s="46" t="str">
        <f t="shared" si="203"/>
        <v>0030025160444437000146</v>
      </c>
      <c r="B7212" s="41" t="s">
        <v>16643</v>
      </c>
      <c r="C7212" s="41" t="s">
        <v>65</v>
      </c>
      <c r="D7212" s="41" t="s">
        <v>7036</v>
      </c>
      <c r="E7212" s="54">
        <v>26967.55</v>
      </c>
      <c r="F7212" s="42">
        <v>45917.628113425926</v>
      </c>
      <c r="G7212" s="40"/>
      <c r="H7212" s="40"/>
    </row>
    <row r="7213" spans="1:8" x14ac:dyDescent="0.25">
      <c r="A7213" s="46" t="str">
        <f t="shared" si="203"/>
        <v>0000008549439791000140</v>
      </c>
      <c r="B7213" s="41" t="s">
        <v>1252</v>
      </c>
      <c r="C7213" s="41" t="s">
        <v>13149</v>
      </c>
      <c r="D7213" s="41" t="s">
        <v>13150</v>
      </c>
      <c r="E7213" s="54">
        <v>358.6</v>
      </c>
      <c r="F7213" s="42">
        <v>45917.650914351849</v>
      </c>
      <c r="G7213" s="40"/>
      <c r="H7213" s="40"/>
    </row>
    <row r="7214" spans="1:8" x14ac:dyDescent="0.25">
      <c r="A7214" s="46" t="str">
        <f t="shared" si="203"/>
        <v>0000008610189185000188</v>
      </c>
      <c r="B7214" s="41" t="s">
        <v>992</v>
      </c>
      <c r="C7214" s="41" t="s">
        <v>12806</v>
      </c>
      <c r="D7214" s="41" t="s">
        <v>12807</v>
      </c>
      <c r="E7214" s="54">
        <v>580</v>
      </c>
      <c r="F7214" s="42">
        <v>45917.661736111113</v>
      </c>
      <c r="G7214" s="40"/>
      <c r="H7214" s="40"/>
    </row>
    <row r="7215" spans="1:8" x14ac:dyDescent="0.25">
      <c r="A7215" s="46" t="str">
        <f t="shared" si="203"/>
        <v>0000751500237457000114</v>
      </c>
      <c r="B7215" s="41" t="s">
        <v>16644</v>
      </c>
      <c r="C7215" s="41" t="s">
        <v>1181</v>
      </c>
      <c r="D7215" s="41" t="s">
        <v>3955</v>
      </c>
      <c r="E7215" s="54">
        <v>410</v>
      </c>
      <c r="F7215" s="42">
        <v>45917.671944444446</v>
      </c>
      <c r="G7215" s="40"/>
      <c r="H7215" s="40"/>
    </row>
    <row r="7216" spans="1:8" x14ac:dyDescent="0.25">
      <c r="A7216" s="46" t="str">
        <f t="shared" si="203"/>
        <v>0065147942644220000106</v>
      </c>
      <c r="B7216" s="41" t="s">
        <v>301</v>
      </c>
      <c r="C7216" s="41" t="s">
        <v>300</v>
      </c>
      <c r="D7216" s="41" t="s">
        <v>3344</v>
      </c>
      <c r="E7216" s="54">
        <v>54045.11</v>
      </c>
      <c r="F7216" s="42">
        <v>45917.719988425924</v>
      </c>
      <c r="G7216" s="40"/>
      <c r="H7216" s="40"/>
    </row>
    <row r="7217" spans="1:8" x14ac:dyDescent="0.25">
      <c r="A7217" s="46" t="str">
        <f t="shared" si="203"/>
        <v>1916-1825040026SELFBOOKING</v>
      </c>
      <c r="B7217" s="41" t="s">
        <v>16645</v>
      </c>
      <c r="C7217" s="41" t="s">
        <v>12603</v>
      </c>
      <c r="D7217" s="41" t="s">
        <v>12604</v>
      </c>
      <c r="E7217" s="54">
        <v>3859.78</v>
      </c>
      <c r="F7217" s="42">
        <v>45918.042013888888</v>
      </c>
      <c r="G7217" s="40"/>
      <c r="H7217" s="40"/>
    </row>
    <row r="7218" spans="1:8" x14ac:dyDescent="0.25">
      <c r="A7218" s="46" t="str">
        <f t="shared" si="203"/>
        <v>50438-1825040045SELFBOOKING</v>
      </c>
      <c r="B7218" s="41" t="s">
        <v>16646</v>
      </c>
      <c r="C7218" s="41" t="s">
        <v>12603</v>
      </c>
      <c r="D7218" s="41" t="s">
        <v>12604</v>
      </c>
      <c r="E7218" s="54">
        <v>3183.85</v>
      </c>
      <c r="F7218" s="42">
        <v>45918.042210648149</v>
      </c>
      <c r="G7218" s="40"/>
      <c r="H7218" s="40"/>
    </row>
    <row r="7219" spans="1:8" x14ac:dyDescent="0.25">
      <c r="A7219" s="46" t="str">
        <f t="shared" si="203"/>
        <v>1011-1825040057SELFBOOKING</v>
      </c>
      <c r="B7219" s="41" t="s">
        <v>16647</v>
      </c>
      <c r="C7219" s="41" t="s">
        <v>12603</v>
      </c>
      <c r="D7219" s="41" t="s">
        <v>12604</v>
      </c>
      <c r="E7219" s="54">
        <v>3564.89</v>
      </c>
      <c r="F7219" s="42">
        <v>45918.042384259257</v>
      </c>
      <c r="G7219" s="40"/>
      <c r="H7219" s="40"/>
    </row>
    <row r="7220" spans="1:8" x14ac:dyDescent="0.25">
      <c r="A7220" s="46" t="str">
        <f t="shared" si="203"/>
        <v>50433-1825040115SELFBOOKING</v>
      </c>
      <c r="B7220" s="41" t="s">
        <v>16648</v>
      </c>
      <c r="C7220" s="41" t="s">
        <v>12603</v>
      </c>
      <c r="D7220" s="41" t="s">
        <v>12604</v>
      </c>
      <c r="E7220" s="54">
        <v>2427.31</v>
      </c>
      <c r="F7220" s="42">
        <v>45918.042581018519</v>
      </c>
      <c r="G7220" s="40"/>
      <c r="H7220" s="40"/>
    </row>
    <row r="7221" spans="1:8" x14ac:dyDescent="0.25">
      <c r="A7221" s="46" t="str">
        <f t="shared" si="203"/>
        <v>50438-1825040127SELFBOOKING</v>
      </c>
      <c r="B7221" s="41" t="s">
        <v>16649</v>
      </c>
      <c r="C7221" s="41" t="s">
        <v>12603</v>
      </c>
      <c r="D7221" s="41" t="s">
        <v>12604</v>
      </c>
      <c r="E7221" s="54">
        <v>309.45</v>
      </c>
      <c r="F7221" s="42">
        <v>45918.042696759258</v>
      </c>
      <c r="G7221" s="40"/>
      <c r="H7221" s="40"/>
    </row>
    <row r="7222" spans="1:8" x14ac:dyDescent="0.25">
      <c r="A7222" s="46" t="str">
        <f t="shared" si="203"/>
        <v>02333-1825040153SELFBOOKING</v>
      </c>
      <c r="B7222" s="41" t="s">
        <v>16650</v>
      </c>
      <c r="C7222" s="41" t="s">
        <v>12603</v>
      </c>
      <c r="D7222" s="41" t="s">
        <v>12604</v>
      </c>
      <c r="E7222" s="54">
        <v>309.45</v>
      </c>
      <c r="F7222" s="42">
        <v>45918.042997685188</v>
      </c>
      <c r="G7222" s="40"/>
      <c r="H7222" s="40"/>
    </row>
    <row r="7223" spans="1:8" x14ac:dyDescent="0.25">
      <c r="A7223" s="46" t="str">
        <f t="shared" si="203"/>
        <v>0000001033202402000128</v>
      </c>
      <c r="B7223" s="41" t="s">
        <v>226</v>
      </c>
      <c r="C7223" s="41" t="s">
        <v>225</v>
      </c>
      <c r="D7223" s="41" t="s">
        <v>16651</v>
      </c>
      <c r="E7223" s="54">
        <v>7500</v>
      </c>
      <c r="F7223" s="42">
        <v>45918.411365740743</v>
      </c>
      <c r="G7223" s="40"/>
      <c r="H7223" s="40"/>
    </row>
    <row r="7224" spans="1:8" x14ac:dyDescent="0.25">
      <c r="A7224" s="46" t="str">
        <f t="shared" si="203"/>
        <v>0065605064601925000170</v>
      </c>
      <c r="B7224" s="41" t="s">
        <v>277</v>
      </c>
      <c r="C7224" s="41" t="s">
        <v>1492</v>
      </c>
      <c r="D7224" s="41" t="s">
        <v>10411</v>
      </c>
      <c r="E7224" s="54">
        <v>150</v>
      </c>
      <c r="F7224" s="42">
        <v>45918.423576388886</v>
      </c>
      <c r="G7224" s="40"/>
      <c r="H7224" s="40"/>
    </row>
    <row r="7225" spans="1:8" x14ac:dyDescent="0.25">
      <c r="A7225" s="46" t="str">
        <f t="shared" si="203"/>
        <v>0051762419427033000140</v>
      </c>
      <c r="B7225" s="41" t="s">
        <v>184</v>
      </c>
      <c r="C7225" s="41" t="s">
        <v>183</v>
      </c>
      <c r="D7225" s="41" t="s">
        <v>3641</v>
      </c>
      <c r="E7225" s="54">
        <v>2600</v>
      </c>
      <c r="F7225" s="42">
        <v>45918.432893518519</v>
      </c>
      <c r="G7225" s="40"/>
      <c r="H7225" s="40"/>
    </row>
    <row r="7226" spans="1:8" x14ac:dyDescent="0.25">
      <c r="A7226" s="46" t="str">
        <f t="shared" si="203"/>
        <v>0001570875415075000485</v>
      </c>
      <c r="B7226" s="41" t="s">
        <v>16652</v>
      </c>
      <c r="C7226" s="41" t="s">
        <v>8783</v>
      </c>
      <c r="D7226" s="41" t="s">
        <v>8784</v>
      </c>
      <c r="E7226" s="54">
        <v>2626</v>
      </c>
      <c r="F7226" s="42">
        <v>45918.43922453704</v>
      </c>
      <c r="G7226" s="40"/>
      <c r="H7226" s="40"/>
    </row>
    <row r="7227" spans="1:8" x14ac:dyDescent="0.25">
      <c r="A7227" s="46" t="str">
        <f t="shared" si="203"/>
        <v>0000149246651777000117</v>
      </c>
      <c r="B7227" s="41" t="s">
        <v>16653</v>
      </c>
      <c r="C7227" s="41" t="s">
        <v>5209</v>
      </c>
      <c r="D7227" s="41" t="s">
        <v>5210</v>
      </c>
      <c r="E7227" s="54">
        <v>1940</v>
      </c>
      <c r="F7227" s="42">
        <v>45918.444988425923</v>
      </c>
      <c r="G7227" s="40"/>
      <c r="H7227" s="40"/>
    </row>
    <row r="7228" spans="1:8" x14ac:dyDescent="0.25">
      <c r="A7228" s="46" t="str">
        <f t="shared" si="203"/>
        <v>0005588857623555000107</v>
      </c>
      <c r="B7228" s="41" t="s">
        <v>72</v>
      </c>
      <c r="C7228" s="41" t="s">
        <v>68</v>
      </c>
      <c r="D7228" s="41" t="s">
        <v>7233</v>
      </c>
      <c r="E7228" s="54">
        <v>49705.57</v>
      </c>
      <c r="F7228" s="42">
        <v>45918.448796296296</v>
      </c>
      <c r="G7228" s="40"/>
      <c r="H7228" s="40"/>
    </row>
    <row r="7229" spans="1:8" x14ac:dyDescent="0.25">
      <c r="A7229" s="46" t="str">
        <f t="shared" si="203"/>
        <v>0080843434903950000148</v>
      </c>
      <c r="B7229" s="41" t="s">
        <v>16654</v>
      </c>
      <c r="C7229" s="41" t="s">
        <v>16202</v>
      </c>
      <c r="D7229" s="41" t="s">
        <v>16203</v>
      </c>
      <c r="E7229" s="54">
        <v>734</v>
      </c>
      <c r="F7229" s="42">
        <v>45918.449062500003</v>
      </c>
      <c r="G7229" s="40"/>
      <c r="H7229" s="40"/>
    </row>
    <row r="7230" spans="1:8" x14ac:dyDescent="0.25">
      <c r="A7230" s="46" t="str">
        <f t="shared" si="203"/>
        <v>0003450164030638000158</v>
      </c>
      <c r="B7230" s="41" t="s">
        <v>189</v>
      </c>
      <c r="C7230" s="41" t="s">
        <v>188</v>
      </c>
      <c r="D7230" s="41" t="s">
        <v>4774</v>
      </c>
      <c r="E7230" s="54">
        <v>4500</v>
      </c>
      <c r="F7230" s="42">
        <v>45918.569305555553</v>
      </c>
      <c r="G7230" s="40"/>
      <c r="H7230" s="40"/>
    </row>
    <row r="7231" spans="1:8" x14ac:dyDescent="0.25">
      <c r="A7231" s="46" t="str">
        <f t="shared" si="203"/>
        <v>0000146822942082000126</v>
      </c>
      <c r="B7231" s="41" t="s">
        <v>16655</v>
      </c>
      <c r="C7231" s="41" t="s">
        <v>10945</v>
      </c>
      <c r="D7231" s="41" t="s">
        <v>10946</v>
      </c>
      <c r="E7231" s="54">
        <v>1320</v>
      </c>
      <c r="F7231" s="42">
        <v>45918.613483796296</v>
      </c>
      <c r="G7231" s="40"/>
      <c r="H7231" s="40"/>
    </row>
    <row r="7232" spans="1:8" x14ac:dyDescent="0.25">
      <c r="A7232" s="46" t="str">
        <f t="shared" si="203"/>
        <v>0000168035136376000102</v>
      </c>
      <c r="B7232" s="41" t="s">
        <v>16656</v>
      </c>
      <c r="C7232" s="41" t="s">
        <v>657</v>
      </c>
      <c r="D7232" s="41" t="s">
        <v>3960</v>
      </c>
      <c r="E7232" s="54">
        <v>1959.98</v>
      </c>
      <c r="F7232" s="42">
        <v>45918.615601851852</v>
      </c>
      <c r="G7232" s="40"/>
      <c r="H7232" s="40"/>
    </row>
    <row r="7233" spans="1:8" x14ac:dyDescent="0.25">
      <c r="A7233" s="46" t="str">
        <f t="shared" si="203"/>
        <v>0602036669034668000156</v>
      </c>
      <c r="B7233" s="41" t="s">
        <v>278</v>
      </c>
      <c r="C7233" s="41" t="s">
        <v>126</v>
      </c>
      <c r="D7233" s="41" t="s">
        <v>11034</v>
      </c>
      <c r="E7233" s="54">
        <v>581127.34</v>
      </c>
      <c r="F7233" s="42">
        <v>45918.623043981483</v>
      </c>
      <c r="G7233" s="40"/>
      <c r="H7233" s="40"/>
    </row>
    <row r="7234" spans="1:8" x14ac:dyDescent="0.25">
      <c r="A7234" s="46" t="str">
        <f t="shared" si="203"/>
        <v>0602036869034668000156</v>
      </c>
      <c r="B7234" s="41" t="s">
        <v>279</v>
      </c>
      <c r="C7234" s="41" t="s">
        <v>126</v>
      </c>
      <c r="D7234" s="41" t="s">
        <v>11034</v>
      </c>
      <c r="E7234" s="54">
        <v>1078197.94</v>
      </c>
      <c r="F7234" s="42">
        <v>45918.630601851852</v>
      </c>
      <c r="G7234" s="40"/>
      <c r="H7234" s="40"/>
    </row>
    <row r="7235" spans="1:8" x14ac:dyDescent="0.25">
      <c r="A7235" s="46" t="str">
        <f t="shared" si="203"/>
        <v>2025001328390303000187</v>
      </c>
      <c r="B7235" s="41" t="s">
        <v>16657</v>
      </c>
      <c r="C7235" s="41" t="s">
        <v>193</v>
      </c>
      <c r="D7235" s="41" t="s">
        <v>6629</v>
      </c>
      <c r="E7235" s="54">
        <v>240400</v>
      </c>
      <c r="F7235" s="42">
        <v>45918.650995370372</v>
      </c>
      <c r="G7235" s="40"/>
      <c r="H7235" s="40"/>
    </row>
    <row r="7236" spans="1:8" x14ac:dyDescent="0.25">
      <c r="A7236" s="46" t="str">
        <f t="shared" si="203"/>
        <v>0000445081785545000152</v>
      </c>
      <c r="B7236" s="41" t="s">
        <v>36</v>
      </c>
      <c r="C7236" s="41" t="s">
        <v>32</v>
      </c>
      <c r="D7236" s="41" t="s">
        <v>4865</v>
      </c>
      <c r="E7236" s="54">
        <v>2825.73</v>
      </c>
      <c r="F7236" s="42">
        <v>45918.660636574074</v>
      </c>
      <c r="G7236" s="40"/>
      <c r="H7236" s="40"/>
    </row>
    <row r="7237" spans="1:8" x14ac:dyDescent="0.25">
      <c r="A7237" s="46" t="str">
        <f t="shared" si="203"/>
        <v>0000444981785545000152</v>
      </c>
      <c r="B7237" s="41" t="s">
        <v>33</v>
      </c>
      <c r="C7237" s="41" t="s">
        <v>32</v>
      </c>
      <c r="D7237" s="41" t="s">
        <v>4865</v>
      </c>
      <c r="E7237" s="54">
        <v>3151.24</v>
      </c>
      <c r="F7237" s="42">
        <v>45918.666493055556</v>
      </c>
      <c r="G7237" s="40"/>
      <c r="H7237" s="40"/>
    </row>
    <row r="7238" spans="1:8" x14ac:dyDescent="0.25">
      <c r="A7238" s="46" t="str">
        <f t="shared" si="203"/>
        <v>0000444781785545000152</v>
      </c>
      <c r="B7238" s="41" t="s">
        <v>35</v>
      </c>
      <c r="C7238" s="41" t="s">
        <v>32</v>
      </c>
      <c r="D7238" s="41" t="s">
        <v>4865</v>
      </c>
      <c r="E7238" s="54">
        <v>5077</v>
      </c>
      <c r="F7238" s="42">
        <v>45918.671261574076</v>
      </c>
      <c r="G7238" s="40"/>
      <c r="H7238" s="40"/>
    </row>
    <row r="7239" spans="1:8" x14ac:dyDescent="0.25">
      <c r="A7239" s="46" t="str">
        <f t="shared" si="203"/>
        <v>0000108705217065000107</v>
      </c>
      <c r="B7239" s="41" t="s">
        <v>108</v>
      </c>
      <c r="C7239" s="41" t="s">
        <v>29</v>
      </c>
      <c r="D7239" s="41" t="s">
        <v>3655</v>
      </c>
      <c r="E7239" s="54">
        <v>38410.07</v>
      </c>
      <c r="F7239" s="42">
        <v>45918.673043981478</v>
      </c>
      <c r="G7239" s="40"/>
      <c r="H7239" s="40"/>
    </row>
    <row r="7240" spans="1:8" x14ac:dyDescent="0.25">
      <c r="A7240" s="46" t="str">
        <f t="shared" si="203"/>
        <v>0000444881785545000152</v>
      </c>
      <c r="B7240" s="41" t="s">
        <v>34</v>
      </c>
      <c r="C7240" s="41" t="s">
        <v>32</v>
      </c>
      <c r="D7240" s="41" t="s">
        <v>4865</v>
      </c>
      <c r="E7240" s="54">
        <v>1618.7</v>
      </c>
      <c r="F7240" s="42">
        <v>45918.674710648149</v>
      </c>
      <c r="G7240" s="40"/>
      <c r="H7240" s="40"/>
    </row>
    <row r="7241" spans="1:8" x14ac:dyDescent="0.25">
      <c r="A7241" s="46" t="str">
        <f t="shared" si="203"/>
        <v>0000108305217065000107</v>
      </c>
      <c r="B7241" s="41" t="s">
        <v>31</v>
      </c>
      <c r="C7241" s="41" t="s">
        <v>29</v>
      </c>
      <c r="D7241" s="41" t="s">
        <v>3655</v>
      </c>
      <c r="E7241" s="54">
        <v>38410.07</v>
      </c>
      <c r="F7241" s="42">
        <v>45918.675937499997</v>
      </c>
      <c r="G7241" s="40"/>
      <c r="H7241" s="40"/>
    </row>
    <row r="7242" spans="1:8" x14ac:dyDescent="0.25">
      <c r="A7242" s="46" t="str">
        <f t="shared" si="203"/>
        <v>0000054733806738000361</v>
      </c>
      <c r="B7242" s="41" t="s">
        <v>16658</v>
      </c>
      <c r="C7242" s="41" t="s">
        <v>2216</v>
      </c>
      <c r="D7242" s="41" t="s">
        <v>8400</v>
      </c>
      <c r="E7242" s="54">
        <v>42000</v>
      </c>
      <c r="F7242" s="42">
        <v>45918.679097222222</v>
      </c>
      <c r="G7242" s="40"/>
      <c r="H7242" s="40"/>
    </row>
    <row r="7243" spans="1:8" x14ac:dyDescent="0.25">
      <c r="A7243" s="46" t="str">
        <f t="shared" si="203"/>
        <v>0000324704732840000108</v>
      </c>
      <c r="B7243" s="41" t="s">
        <v>40</v>
      </c>
      <c r="C7243" s="41" t="s">
        <v>39</v>
      </c>
      <c r="D7243" s="41" t="s">
        <v>4616</v>
      </c>
      <c r="E7243" s="54">
        <v>60000</v>
      </c>
      <c r="F7243" s="42">
        <v>45918.679780092592</v>
      </c>
      <c r="G7243" s="40"/>
      <c r="H7243" s="40"/>
    </row>
    <row r="7244" spans="1:8" x14ac:dyDescent="0.25">
      <c r="A7244" s="46" t="str">
        <f t="shared" si="203"/>
        <v>0000147816507211000155</v>
      </c>
      <c r="B7244" s="41" t="s">
        <v>249</v>
      </c>
      <c r="C7244" s="41" t="s">
        <v>248</v>
      </c>
      <c r="D7244" s="41" t="s">
        <v>6365</v>
      </c>
      <c r="E7244" s="54">
        <v>186033.58</v>
      </c>
      <c r="F7244" s="42">
        <v>45918.683171296296</v>
      </c>
      <c r="G7244" s="40"/>
      <c r="H7244" s="40"/>
    </row>
    <row r="7245" spans="1:8" x14ac:dyDescent="0.25">
      <c r="A7245" s="46" t="str">
        <f t="shared" si="203"/>
        <v>00000531R33806738000361</v>
      </c>
      <c r="B7245" s="41" t="s">
        <v>16659</v>
      </c>
      <c r="C7245" s="41" t="s">
        <v>2216</v>
      </c>
      <c r="D7245" s="41" t="s">
        <v>8400</v>
      </c>
      <c r="E7245" s="54">
        <v>121242</v>
      </c>
      <c r="F7245" s="42">
        <v>45918.683807870373</v>
      </c>
      <c r="G7245" s="40"/>
      <c r="H7245" s="40"/>
    </row>
    <row r="7246" spans="1:8" x14ac:dyDescent="0.25">
      <c r="A7246" s="46" t="str">
        <f t="shared" si="203"/>
        <v>0018716492753268005262</v>
      </c>
      <c r="B7246" s="41" t="s">
        <v>16660</v>
      </c>
      <c r="C7246" s="41" t="s">
        <v>700</v>
      </c>
      <c r="D7246" s="41" t="s">
        <v>9317</v>
      </c>
      <c r="E7246" s="54">
        <v>94</v>
      </c>
      <c r="F7246" s="42">
        <v>45918.689525462964</v>
      </c>
      <c r="G7246" s="40"/>
      <c r="H7246" s="40"/>
    </row>
    <row r="7247" spans="1:8" x14ac:dyDescent="0.25">
      <c r="A7247" s="46" t="str">
        <f t="shared" si="203"/>
        <v>0000969982895327000133</v>
      </c>
      <c r="B7247" s="41" t="s">
        <v>38</v>
      </c>
      <c r="C7247" s="41" t="s">
        <v>37</v>
      </c>
      <c r="D7247" s="41" t="s">
        <v>5817</v>
      </c>
      <c r="E7247" s="54">
        <v>53333.33</v>
      </c>
      <c r="F7247" s="42">
        <v>45918.693495370368</v>
      </c>
      <c r="G7247" s="40"/>
      <c r="H7247" s="40"/>
    </row>
    <row r="7248" spans="1:8" x14ac:dyDescent="0.25">
      <c r="A7248" s="46" t="str">
        <f t="shared" si="203"/>
        <v>0000054133806738000361</v>
      </c>
      <c r="B7248" s="41" t="s">
        <v>16661</v>
      </c>
      <c r="C7248" s="41" t="s">
        <v>2216</v>
      </c>
      <c r="D7248" s="41" t="s">
        <v>8400</v>
      </c>
      <c r="E7248" s="54">
        <v>56947</v>
      </c>
      <c r="F7248" s="42">
        <v>45918.697453703702</v>
      </c>
      <c r="G7248" s="40"/>
      <c r="H7248" s="40"/>
    </row>
    <row r="7249" spans="1:8" x14ac:dyDescent="0.25">
      <c r="A7249" s="46" t="str">
        <f t="shared" si="203"/>
        <v>0000061940825028000182</v>
      </c>
      <c r="B7249" s="41" t="s">
        <v>228</v>
      </c>
      <c r="C7249" s="41" t="s">
        <v>227</v>
      </c>
      <c r="D7249" s="41" t="s">
        <v>7359</v>
      </c>
      <c r="E7249" s="54">
        <v>1500</v>
      </c>
      <c r="F7249" s="42">
        <v>45918.70076388889</v>
      </c>
      <c r="G7249" s="40"/>
      <c r="H7249" s="40"/>
    </row>
    <row r="7250" spans="1:8" x14ac:dyDescent="0.25">
      <c r="A7250" s="46" t="str">
        <f t="shared" si="203"/>
        <v>50438-1925040025SELFBOOKING</v>
      </c>
      <c r="B7250" s="41" t="s">
        <v>16662</v>
      </c>
      <c r="C7250" s="41" t="s">
        <v>12603</v>
      </c>
      <c r="D7250" s="41" t="s">
        <v>12604</v>
      </c>
      <c r="E7250" s="54">
        <v>2794.52</v>
      </c>
      <c r="F7250" s="42">
        <v>45919.042013888888</v>
      </c>
      <c r="G7250" s="40"/>
      <c r="H7250" s="40"/>
    </row>
    <row r="7251" spans="1:8" x14ac:dyDescent="0.25">
      <c r="A7251" s="46" t="str">
        <f t="shared" si="203"/>
        <v>1929-1925040043SELFBOOKING</v>
      </c>
      <c r="B7251" s="41" t="s">
        <v>16663</v>
      </c>
      <c r="C7251" s="41" t="s">
        <v>12603</v>
      </c>
      <c r="D7251" s="41" t="s">
        <v>12604</v>
      </c>
      <c r="E7251" s="54">
        <v>3956.9</v>
      </c>
      <c r="F7251" s="42">
        <v>45919.042222222219</v>
      </c>
      <c r="G7251" s="40"/>
      <c r="H7251" s="40"/>
    </row>
    <row r="7252" spans="1:8" x14ac:dyDescent="0.25">
      <c r="A7252" s="46" t="str">
        <f t="shared" si="203"/>
        <v>1928-1925040100SELFBOOKING</v>
      </c>
      <c r="B7252" s="41" t="s">
        <v>16664</v>
      </c>
      <c r="C7252" s="41" t="s">
        <v>12603</v>
      </c>
      <c r="D7252" s="41" t="s">
        <v>12604</v>
      </c>
      <c r="E7252" s="54">
        <v>3956.9</v>
      </c>
      <c r="F7252" s="42">
        <v>45919.042395833334</v>
      </c>
      <c r="G7252" s="40"/>
      <c r="H7252" s="40"/>
    </row>
    <row r="7253" spans="1:8" x14ac:dyDescent="0.25">
      <c r="A7253" s="46" t="str">
        <f t="shared" si="203"/>
        <v>50438-1925040113SELFBOOKING</v>
      </c>
      <c r="B7253" s="41" t="s">
        <v>16665</v>
      </c>
      <c r="C7253" s="41" t="s">
        <v>12603</v>
      </c>
      <c r="D7253" s="41" t="s">
        <v>12604</v>
      </c>
      <c r="E7253" s="54">
        <v>1922.01</v>
      </c>
      <c r="F7253" s="42">
        <v>45919.042534722219</v>
      </c>
      <c r="G7253" s="40"/>
      <c r="H7253" s="40"/>
    </row>
    <row r="7254" spans="1:8" x14ac:dyDescent="0.25">
      <c r="A7254" s="46" t="str">
        <f t="shared" si="203"/>
        <v>1678-1925040124SELFBOOKING</v>
      </c>
      <c r="B7254" s="41" t="s">
        <v>16666</v>
      </c>
      <c r="C7254" s="41" t="s">
        <v>12603</v>
      </c>
      <c r="D7254" s="41" t="s">
        <v>12604</v>
      </c>
      <c r="E7254" s="54">
        <v>662.37</v>
      </c>
      <c r="F7254" s="42">
        <v>45919.042662037034</v>
      </c>
      <c r="G7254" s="40"/>
      <c r="H7254" s="40"/>
    </row>
    <row r="7255" spans="1:8" x14ac:dyDescent="0.25">
      <c r="A7255" s="46" t="str">
        <f t="shared" si="203"/>
        <v>50437-1925040133SELFBOOKING</v>
      </c>
      <c r="B7255" s="41" t="s">
        <v>16667</v>
      </c>
      <c r="C7255" s="41" t="s">
        <v>12603</v>
      </c>
      <c r="D7255" s="41" t="s">
        <v>12604</v>
      </c>
      <c r="E7255" s="54">
        <v>7973.4</v>
      </c>
      <c r="F7255" s="42">
        <v>45919.042766203704</v>
      </c>
      <c r="G7255" s="40"/>
      <c r="H7255" s="40"/>
    </row>
    <row r="7256" spans="1:8" x14ac:dyDescent="0.25">
      <c r="A7256" s="46" t="str">
        <f t="shared" si="203"/>
        <v>02334-1925040144SELFBOOKING</v>
      </c>
      <c r="B7256" s="41" t="s">
        <v>16668</v>
      </c>
      <c r="C7256" s="41" t="s">
        <v>12603</v>
      </c>
      <c r="D7256" s="41" t="s">
        <v>12604</v>
      </c>
      <c r="E7256" s="54">
        <v>7973.4</v>
      </c>
      <c r="F7256" s="42">
        <v>45919.042893518519</v>
      </c>
      <c r="G7256" s="40"/>
      <c r="H7256" s="40"/>
    </row>
    <row r="7257" spans="1:8" x14ac:dyDescent="0.25">
      <c r="A7257" s="46" t="str">
        <f t="shared" si="203"/>
        <v>50438-1925040154SELFBOOKING</v>
      </c>
      <c r="B7257" s="41" t="s">
        <v>16669</v>
      </c>
      <c r="C7257" s="41" t="s">
        <v>12603</v>
      </c>
      <c r="D7257" s="41" t="s">
        <v>12604</v>
      </c>
      <c r="E7257" s="54">
        <v>7973.4</v>
      </c>
      <c r="F7257" s="42">
        <v>45919.042997685188</v>
      </c>
      <c r="G7257" s="40"/>
      <c r="H7257" s="40"/>
    </row>
    <row r="7258" spans="1:8" x14ac:dyDescent="0.25">
      <c r="A7258" s="46" t="str">
        <f t="shared" si="203"/>
        <v>0002263915667402000111</v>
      </c>
      <c r="B7258" s="41" t="s">
        <v>55</v>
      </c>
      <c r="C7258" s="41" t="s">
        <v>53</v>
      </c>
      <c r="D7258" s="41" t="s">
        <v>9089</v>
      </c>
      <c r="E7258" s="54">
        <v>733.38</v>
      </c>
      <c r="F7258" s="42">
        <v>45919.385763888888</v>
      </c>
      <c r="G7258" s="40"/>
      <c r="H7258" s="40"/>
    </row>
    <row r="7259" spans="1:8" x14ac:dyDescent="0.25">
      <c r="A7259" s="46" t="str">
        <f t="shared" si="203"/>
        <v>0002264615667402000111</v>
      </c>
      <c r="B7259" s="41" t="s">
        <v>58</v>
      </c>
      <c r="C7259" s="41" t="s">
        <v>53</v>
      </c>
      <c r="D7259" s="41" t="s">
        <v>9089</v>
      </c>
      <c r="E7259" s="54">
        <v>733.38</v>
      </c>
      <c r="F7259" s="42">
        <v>45919.401701388888</v>
      </c>
      <c r="G7259" s="40"/>
      <c r="H7259" s="40"/>
    </row>
    <row r="7260" spans="1:8" x14ac:dyDescent="0.25">
      <c r="A7260" s="46" t="str">
        <f t="shared" si="203"/>
        <v>0002264315667402000111</v>
      </c>
      <c r="B7260" s="41" t="s">
        <v>57</v>
      </c>
      <c r="C7260" s="41" t="s">
        <v>53</v>
      </c>
      <c r="D7260" s="41" t="s">
        <v>9089</v>
      </c>
      <c r="E7260" s="54">
        <v>733.38</v>
      </c>
      <c r="F7260" s="42">
        <v>45919.406851851854</v>
      </c>
      <c r="G7260" s="40"/>
      <c r="H7260" s="40"/>
    </row>
    <row r="7261" spans="1:8" x14ac:dyDescent="0.25">
      <c r="A7261" s="46" t="str">
        <f t="shared" si="203"/>
        <v>ADTO - 22/09/202505356949001629</v>
      </c>
      <c r="B7261" s="41" t="s">
        <v>16670</v>
      </c>
      <c r="C7261" s="41" t="s">
        <v>6059</v>
      </c>
      <c r="D7261" s="41" t="s">
        <v>6057</v>
      </c>
      <c r="E7261" s="54">
        <v>40056.92</v>
      </c>
      <c r="F7261" s="42">
        <v>45919.408009259256</v>
      </c>
      <c r="G7261" s="40"/>
      <c r="H7261" s="40"/>
    </row>
    <row r="7262" spans="1:8" x14ac:dyDescent="0.25">
      <c r="A7262" s="46" t="str">
        <f t="shared" si="203"/>
        <v>0219666800394726000156</v>
      </c>
      <c r="B7262" s="41" t="s">
        <v>16671</v>
      </c>
      <c r="C7262" s="41" t="s">
        <v>8973</v>
      </c>
      <c r="D7262" s="41" t="s">
        <v>8974</v>
      </c>
      <c r="E7262" s="54">
        <v>495</v>
      </c>
      <c r="F7262" s="42">
        <v>45919.470914351848</v>
      </c>
      <c r="G7262" s="40"/>
      <c r="H7262" s="40"/>
    </row>
    <row r="7263" spans="1:8" x14ac:dyDescent="0.25">
      <c r="A7263" s="46" t="str">
        <f t="shared" si="203"/>
        <v>0016207537098480000185</v>
      </c>
      <c r="B7263" s="41" t="s">
        <v>16672</v>
      </c>
      <c r="C7263" s="41" t="s">
        <v>11125</v>
      </c>
      <c r="D7263" s="41" t="s">
        <v>11126</v>
      </c>
      <c r="E7263" s="54">
        <v>430.5</v>
      </c>
      <c r="F7263" s="42">
        <v>45919.489166666666</v>
      </c>
      <c r="G7263" s="40"/>
      <c r="H7263" s="40"/>
    </row>
    <row r="7264" spans="1:8" x14ac:dyDescent="0.25">
      <c r="A7264" s="46" t="str">
        <f t="shared" si="203"/>
        <v>2156836309759606000180</v>
      </c>
      <c r="B7264" s="41" t="s">
        <v>16673</v>
      </c>
      <c r="C7264" s="41" t="s">
        <v>9099</v>
      </c>
      <c r="D7264" s="41" t="s">
        <v>9100</v>
      </c>
      <c r="E7264" s="54">
        <v>716.22</v>
      </c>
      <c r="F7264" s="42">
        <v>45919.49732638889</v>
      </c>
      <c r="G7264" s="40"/>
      <c r="H7264" s="40"/>
    </row>
    <row r="7265" spans="1:8" x14ac:dyDescent="0.25">
      <c r="A7265" s="46" t="str">
        <f t="shared" si="203"/>
        <v>ADTO#000059926052</v>
      </c>
      <c r="B7265" s="41" t="s">
        <v>16674</v>
      </c>
      <c r="C7265" s="41"/>
      <c r="D7265" s="41" t="s">
        <v>12140</v>
      </c>
      <c r="E7265" s="54">
        <v>555</v>
      </c>
      <c r="F7265" s="42">
        <v>45919.510740740741</v>
      </c>
      <c r="G7265" s="40"/>
      <c r="H7265" s="40"/>
    </row>
    <row r="7266" spans="1:8" x14ac:dyDescent="0.25">
      <c r="A7266" s="46" t="str">
        <f t="shared" si="203"/>
        <v>ADTO#000059996834</v>
      </c>
      <c r="B7266" s="41" t="s">
        <v>16675</v>
      </c>
      <c r="C7266" s="41"/>
      <c r="D7266" s="41" t="s">
        <v>11574</v>
      </c>
      <c r="E7266" s="54">
        <v>740</v>
      </c>
      <c r="F7266" s="42">
        <v>45919.510740740741</v>
      </c>
      <c r="G7266" s="40"/>
      <c r="H7266" s="40"/>
    </row>
    <row r="7267" spans="1:8" x14ac:dyDescent="0.25">
      <c r="A7267" s="46" t="str">
        <f t="shared" si="203"/>
        <v>ADTO#000060238678</v>
      </c>
      <c r="B7267" s="41" t="s">
        <v>16676</v>
      </c>
      <c r="C7267" s="41"/>
      <c r="D7267" s="41" t="s">
        <v>12588</v>
      </c>
      <c r="E7267" s="54">
        <v>185</v>
      </c>
      <c r="F7267" s="42">
        <v>45919.510740740741</v>
      </c>
      <c r="G7267" s="40"/>
      <c r="H7267" s="40"/>
    </row>
    <row r="7268" spans="1:8" x14ac:dyDescent="0.25">
      <c r="A7268" s="46" t="str">
        <f t="shared" si="203"/>
        <v>ADTO#000060239286</v>
      </c>
      <c r="B7268" s="41" t="s">
        <v>16677</v>
      </c>
      <c r="C7268" s="41"/>
      <c r="D7268" s="41" t="s">
        <v>12415</v>
      </c>
      <c r="E7268" s="54">
        <v>185</v>
      </c>
      <c r="F7268" s="42">
        <v>45919.510740740741</v>
      </c>
      <c r="G7268" s="40"/>
      <c r="H7268" s="40"/>
    </row>
    <row r="7269" spans="1:8" x14ac:dyDescent="0.25">
      <c r="A7269" s="46" t="str">
        <f t="shared" ref="A7269:A7332" si="204">B7269&amp;C7269</f>
        <v>ADTO#000060246009</v>
      </c>
      <c r="B7269" s="41" t="s">
        <v>16678</v>
      </c>
      <c r="C7269" s="41"/>
      <c r="D7269" s="41" t="s">
        <v>11621</v>
      </c>
      <c r="E7269" s="54">
        <v>370</v>
      </c>
      <c r="F7269" s="42">
        <v>45919.510740740741</v>
      </c>
      <c r="G7269" s="40"/>
      <c r="H7269" s="40"/>
    </row>
    <row r="7270" spans="1:8" x14ac:dyDescent="0.25">
      <c r="A7270" s="46" t="str">
        <f t="shared" si="204"/>
        <v>ADTO#000060246045</v>
      </c>
      <c r="B7270" s="41" t="s">
        <v>16679</v>
      </c>
      <c r="C7270" s="41"/>
      <c r="D7270" s="41" t="s">
        <v>16680</v>
      </c>
      <c r="E7270" s="54">
        <v>370</v>
      </c>
      <c r="F7270" s="42">
        <v>45919.510740740741</v>
      </c>
      <c r="G7270" s="40"/>
      <c r="H7270" s="40"/>
    </row>
    <row r="7271" spans="1:8" x14ac:dyDescent="0.25">
      <c r="A7271" s="46" t="str">
        <f t="shared" si="204"/>
        <v>ADTO#000060318158</v>
      </c>
      <c r="B7271" s="41" t="s">
        <v>16681</v>
      </c>
      <c r="C7271" s="41"/>
      <c r="D7271" s="41" t="s">
        <v>16682</v>
      </c>
      <c r="E7271" s="54">
        <v>740</v>
      </c>
      <c r="F7271" s="42">
        <v>45919.510740740741</v>
      </c>
      <c r="G7271" s="40"/>
      <c r="H7271" s="40"/>
    </row>
    <row r="7272" spans="1:8" x14ac:dyDescent="0.25">
      <c r="A7272" s="46" t="str">
        <f t="shared" si="204"/>
        <v>ADTO#000060410041</v>
      </c>
      <c r="B7272" s="41" t="s">
        <v>16683</v>
      </c>
      <c r="C7272" s="41"/>
      <c r="D7272" s="41" t="s">
        <v>16684</v>
      </c>
      <c r="E7272" s="54">
        <v>555</v>
      </c>
      <c r="F7272" s="42">
        <v>45919.510740740741</v>
      </c>
      <c r="G7272" s="40"/>
      <c r="H7272" s="40"/>
    </row>
    <row r="7273" spans="1:8" x14ac:dyDescent="0.25">
      <c r="A7273" s="46" t="str">
        <f t="shared" si="204"/>
        <v>ADTO#000060412559</v>
      </c>
      <c r="B7273" s="41" t="s">
        <v>16685</v>
      </c>
      <c r="C7273" s="41"/>
      <c r="D7273" s="41" t="s">
        <v>16686</v>
      </c>
      <c r="E7273" s="54">
        <v>555</v>
      </c>
      <c r="F7273" s="42">
        <v>45919.510740740741</v>
      </c>
      <c r="G7273" s="40"/>
      <c r="H7273" s="40"/>
    </row>
    <row r="7274" spans="1:8" x14ac:dyDescent="0.25">
      <c r="A7274" s="46" t="str">
        <f t="shared" si="204"/>
        <v>ADTO#000060412560</v>
      </c>
      <c r="B7274" s="41" t="s">
        <v>16687</v>
      </c>
      <c r="C7274" s="41"/>
      <c r="D7274" s="41" t="s">
        <v>16688</v>
      </c>
      <c r="E7274" s="54">
        <v>555</v>
      </c>
      <c r="F7274" s="42">
        <v>45919.510740740741</v>
      </c>
      <c r="G7274" s="40"/>
      <c r="H7274" s="40"/>
    </row>
    <row r="7275" spans="1:8" x14ac:dyDescent="0.25">
      <c r="A7275" s="46" t="str">
        <f t="shared" si="204"/>
        <v>ADTO#000060412612</v>
      </c>
      <c r="B7275" s="41" t="s">
        <v>16689</v>
      </c>
      <c r="C7275" s="41"/>
      <c r="D7275" s="41" t="s">
        <v>16690</v>
      </c>
      <c r="E7275" s="54">
        <v>555</v>
      </c>
      <c r="F7275" s="42">
        <v>45919.510740740741</v>
      </c>
      <c r="G7275" s="40"/>
      <c r="H7275" s="40"/>
    </row>
    <row r="7276" spans="1:8" x14ac:dyDescent="0.25">
      <c r="A7276" s="46" t="str">
        <f t="shared" si="204"/>
        <v>ADTO#000060459028</v>
      </c>
      <c r="B7276" s="41" t="s">
        <v>16691</v>
      </c>
      <c r="C7276" s="41"/>
      <c r="D7276" s="41" t="s">
        <v>16692</v>
      </c>
      <c r="E7276" s="54">
        <v>555</v>
      </c>
      <c r="F7276" s="42">
        <v>45919.510740740741</v>
      </c>
      <c r="G7276" s="40"/>
      <c r="H7276" s="40"/>
    </row>
    <row r="7277" spans="1:8" x14ac:dyDescent="0.25">
      <c r="A7277" s="46" t="str">
        <f t="shared" si="204"/>
        <v>DESP#000060285211</v>
      </c>
      <c r="B7277" s="41" t="s">
        <v>16693</v>
      </c>
      <c r="C7277" s="41"/>
      <c r="D7277" s="41" t="s">
        <v>11582</v>
      </c>
      <c r="E7277" s="54">
        <v>1354.25</v>
      </c>
      <c r="F7277" s="42">
        <v>45919.510752314818</v>
      </c>
      <c r="G7277" s="40"/>
      <c r="H7277" s="40"/>
    </row>
    <row r="7278" spans="1:8" x14ac:dyDescent="0.25">
      <c r="A7278" s="46" t="str">
        <f t="shared" si="204"/>
        <v>DESP#000060288683</v>
      </c>
      <c r="B7278" s="41" t="s">
        <v>16694</v>
      </c>
      <c r="C7278" s="41"/>
      <c r="D7278" s="41" t="s">
        <v>12459</v>
      </c>
      <c r="E7278" s="54">
        <v>277.66000000000003</v>
      </c>
      <c r="F7278" s="42">
        <v>45919.510752314818</v>
      </c>
      <c r="G7278" s="40"/>
      <c r="H7278" s="40"/>
    </row>
    <row r="7279" spans="1:8" x14ac:dyDescent="0.25">
      <c r="A7279" s="46" t="str">
        <f t="shared" si="204"/>
        <v>DESP#000060318456</v>
      </c>
      <c r="B7279" s="41" t="s">
        <v>16695</v>
      </c>
      <c r="C7279" s="41"/>
      <c r="D7279" s="41" t="s">
        <v>11932</v>
      </c>
      <c r="E7279" s="54">
        <v>297.33999999999997</v>
      </c>
      <c r="F7279" s="42">
        <v>45919.510752314818</v>
      </c>
      <c r="G7279" s="40"/>
      <c r="H7279" s="40"/>
    </row>
    <row r="7280" spans="1:8" x14ac:dyDescent="0.25">
      <c r="A7280" s="46" t="str">
        <f t="shared" si="204"/>
        <v>DESP#000060318781</v>
      </c>
      <c r="B7280" s="41" t="s">
        <v>16696</v>
      </c>
      <c r="C7280" s="41"/>
      <c r="D7280" s="41" t="s">
        <v>15962</v>
      </c>
      <c r="E7280" s="54">
        <v>0</v>
      </c>
      <c r="F7280" s="42">
        <v>45919.510752314818</v>
      </c>
      <c r="G7280" s="40"/>
      <c r="H7280" s="40"/>
    </row>
    <row r="7281" spans="1:8" x14ac:dyDescent="0.25">
      <c r="A7281" s="46" t="str">
        <f t="shared" si="204"/>
        <v>DESP#000060318794</v>
      </c>
      <c r="B7281" s="41" t="s">
        <v>16697</v>
      </c>
      <c r="C7281" s="41"/>
      <c r="D7281" s="41" t="s">
        <v>15957</v>
      </c>
      <c r="E7281" s="54">
        <v>0</v>
      </c>
      <c r="F7281" s="42">
        <v>45919.510752314818</v>
      </c>
      <c r="G7281" s="40"/>
      <c r="H7281" s="40"/>
    </row>
    <row r="7282" spans="1:8" x14ac:dyDescent="0.25">
      <c r="A7282" s="46" t="str">
        <f t="shared" si="204"/>
        <v>DESP#000060333242</v>
      </c>
      <c r="B7282" s="41" t="s">
        <v>16698</v>
      </c>
      <c r="C7282" s="41"/>
      <c r="D7282" s="41" t="s">
        <v>12581</v>
      </c>
      <c r="E7282" s="54">
        <v>23.2</v>
      </c>
      <c r="F7282" s="42">
        <v>45919.510752314818</v>
      </c>
      <c r="G7282" s="40"/>
      <c r="H7282" s="40"/>
    </row>
    <row r="7283" spans="1:8" x14ac:dyDescent="0.25">
      <c r="A7283" s="46" t="str">
        <f t="shared" si="204"/>
        <v>DESP#000060333397</v>
      </c>
      <c r="B7283" s="41" t="s">
        <v>16699</v>
      </c>
      <c r="C7283" s="41"/>
      <c r="D7283" s="41" t="s">
        <v>12054</v>
      </c>
      <c r="E7283" s="54">
        <v>0</v>
      </c>
      <c r="F7283" s="42">
        <v>45919.510752314818</v>
      </c>
      <c r="G7283" s="40"/>
      <c r="H7283" s="40"/>
    </row>
    <row r="7284" spans="1:8" x14ac:dyDescent="0.25">
      <c r="A7284" s="46" t="str">
        <f t="shared" si="204"/>
        <v>DESP#000060333475</v>
      </c>
      <c r="B7284" s="41" t="s">
        <v>16700</v>
      </c>
      <c r="C7284" s="41"/>
      <c r="D7284" s="41" t="s">
        <v>12064</v>
      </c>
      <c r="E7284" s="54">
        <v>0</v>
      </c>
      <c r="F7284" s="42">
        <v>45919.510752314818</v>
      </c>
      <c r="G7284" s="40"/>
      <c r="H7284" s="40"/>
    </row>
    <row r="7285" spans="1:8" x14ac:dyDescent="0.25">
      <c r="A7285" s="46" t="str">
        <f t="shared" si="204"/>
        <v>DESP#000060333489</v>
      </c>
      <c r="B7285" s="41" t="s">
        <v>16701</v>
      </c>
      <c r="C7285" s="41"/>
      <c r="D7285" s="41" t="s">
        <v>11955</v>
      </c>
      <c r="E7285" s="54">
        <v>0</v>
      </c>
      <c r="F7285" s="42">
        <v>45919.510752314818</v>
      </c>
      <c r="G7285" s="40"/>
      <c r="H7285" s="40"/>
    </row>
    <row r="7286" spans="1:8" x14ac:dyDescent="0.25">
      <c r="A7286" s="46" t="str">
        <f t="shared" si="204"/>
        <v>DESP#000060333498</v>
      </c>
      <c r="B7286" s="41" t="s">
        <v>16702</v>
      </c>
      <c r="C7286" s="41"/>
      <c r="D7286" s="41" t="s">
        <v>12073</v>
      </c>
      <c r="E7286" s="54">
        <v>0</v>
      </c>
      <c r="F7286" s="42">
        <v>45919.510752314818</v>
      </c>
      <c r="G7286" s="40"/>
      <c r="H7286" s="40"/>
    </row>
    <row r="7287" spans="1:8" x14ac:dyDescent="0.25">
      <c r="A7287" s="46" t="str">
        <f t="shared" si="204"/>
        <v>DESP#000060333507</v>
      </c>
      <c r="B7287" s="41" t="s">
        <v>16703</v>
      </c>
      <c r="C7287" s="41"/>
      <c r="D7287" s="41" t="s">
        <v>12056</v>
      </c>
      <c r="E7287" s="54">
        <v>60.4</v>
      </c>
      <c r="F7287" s="42">
        <v>45919.510752314818</v>
      </c>
      <c r="G7287" s="40"/>
      <c r="H7287" s="40"/>
    </row>
    <row r="7288" spans="1:8" x14ac:dyDescent="0.25">
      <c r="A7288" s="46" t="str">
        <f t="shared" si="204"/>
        <v>DESP#000060333518</v>
      </c>
      <c r="B7288" s="41" t="s">
        <v>16704</v>
      </c>
      <c r="C7288" s="41"/>
      <c r="D7288" s="41" t="s">
        <v>11974</v>
      </c>
      <c r="E7288" s="54">
        <v>1100.6199999999999</v>
      </c>
      <c r="F7288" s="42">
        <v>45919.510752314818</v>
      </c>
      <c r="G7288" s="40"/>
      <c r="H7288" s="40"/>
    </row>
    <row r="7289" spans="1:8" x14ac:dyDescent="0.25">
      <c r="A7289" s="46" t="str">
        <f t="shared" si="204"/>
        <v>DESP#000060333532</v>
      </c>
      <c r="B7289" s="41" t="s">
        <v>16705</v>
      </c>
      <c r="C7289" s="41"/>
      <c r="D7289" s="41" t="s">
        <v>11953</v>
      </c>
      <c r="E7289" s="54">
        <v>997.77</v>
      </c>
      <c r="F7289" s="42">
        <v>45919.510752314818</v>
      </c>
      <c r="G7289" s="40"/>
      <c r="H7289" s="40"/>
    </row>
    <row r="7290" spans="1:8" x14ac:dyDescent="0.25">
      <c r="A7290" s="46" t="str">
        <f t="shared" si="204"/>
        <v>DESP#000060333552</v>
      </c>
      <c r="B7290" s="41" t="s">
        <v>16706</v>
      </c>
      <c r="C7290" s="41"/>
      <c r="D7290" s="41" t="s">
        <v>11851</v>
      </c>
      <c r="E7290" s="54">
        <v>1902.73</v>
      </c>
      <c r="F7290" s="42">
        <v>45919.510752314818</v>
      </c>
      <c r="G7290" s="40"/>
      <c r="H7290" s="40"/>
    </row>
    <row r="7291" spans="1:8" x14ac:dyDescent="0.25">
      <c r="A7291" s="46" t="str">
        <f t="shared" si="204"/>
        <v>DESP#000060333572</v>
      </c>
      <c r="B7291" s="41" t="s">
        <v>16707</v>
      </c>
      <c r="C7291" s="41"/>
      <c r="D7291" s="41" t="s">
        <v>11947</v>
      </c>
      <c r="E7291" s="54">
        <v>960.14</v>
      </c>
      <c r="F7291" s="42">
        <v>45919.510752314818</v>
      </c>
      <c r="G7291" s="40"/>
      <c r="H7291" s="40"/>
    </row>
    <row r="7292" spans="1:8" x14ac:dyDescent="0.25">
      <c r="A7292" s="46" t="str">
        <f t="shared" si="204"/>
        <v>DESP#000060333586</v>
      </c>
      <c r="B7292" s="41" t="s">
        <v>16708</v>
      </c>
      <c r="C7292" s="41"/>
      <c r="D7292" s="41" t="s">
        <v>11853</v>
      </c>
      <c r="E7292" s="54">
        <v>537.97</v>
      </c>
      <c r="F7292" s="42">
        <v>45919.510752314818</v>
      </c>
      <c r="G7292" s="40"/>
      <c r="H7292" s="40"/>
    </row>
    <row r="7293" spans="1:8" x14ac:dyDescent="0.25">
      <c r="A7293" s="46" t="str">
        <f t="shared" si="204"/>
        <v>DESP#000060333599</v>
      </c>
      <c r="B7293" s="41" t="s">
        <v>16709</v>
      </c>
      <c r="C7293" s="41"/>
      <c r="D7293" s="41" t="s">
        <v>11964</v>
      </c>
      <c r="E7293" s="54">
        <v>816.02</v>
      </c>
      <c r="F7293" s="42">
        <v>45919.510752314818</v>
      </c>
      <c r="G7293" s="40"/>
      <c r="H7293" s="40"/>
    </row>
    <row r="7294" spans="1:8" x14ac:dyDescent="0.25">
      <c r="A7294" s="46" t="str">
        <f t="shared" si="204"/>
        <v>DESP#000060333613</v>
      </c>
      <c r="B7294" s="41" t="s">
        <v>16710</v>
      </c>
      <c r="C7294" s="41"/>
      <c r="D7294" s="41" t="s">
        <v>11943</v>
      </c>
      <c r="E7294" s="54">
        <v>463.19</v>
      </c>
      <c r="F7294" s="42">
        <v>45919.510752314818</v>
      </c>
      <c r="G7294" s="40"/>
      <c r="H7294" s="40"/>
    </row>
    <row r="7295" spans="1:8" x14ac:dyDescent="0.25">
      <c r="A7295" s="46" t="str">
        <f t="shared" si="204"/>
        <v>DESP#000060333627</v>
      </c>
      <c r="B7295" s="41" t="s">
        <v>16711</v>
      </c>
      <c r="C7295" s="41"/>
      <c r="D7295" s="41" t="s">
        <v>11945</v>
      </c>
      <c r="E7295" s="54">
        <v>735.2</v>
      </c>
      <c r="F7295" s="42">
        <v>45919.510752314818</v>
      </c>
      <c r="G7295" s="40"/>
      <c r="H7295" s="40"/>
    </row>
    <row r="7296" spans="1:8" x14ac:dyDescent="0.25">
      <c r="A7296" s="46" t="str">
        <f t="shared" si="204"/>
        <v>DESP#000060333640</v>
      </c>
      <c r="B7296" s="41" t="s">
        <v>16712</v>
      </c>
      <c r="C7296" s="41"/>
      <c r="D7296" s="41" t="s">
        <v>11970</v>
      </c>
      <c r="E7296" s="54">
        <v>1147.81</v>
      </c>
      <c r="F7296" s="42">
        <v>45919.510752314818</v>
      </c>
      <c r="G7296" s="40"/>
      <c r="H7296" s="40"/>
    </row>
    <row r="7297" spans="1:8" x14ac:dyDescent="0.25">
      <c r="A7297" s="46" t="str">
        <f t="shared" si="204"/>
        <v>DESP#000060333660</v>
      </c>
      <c r="B7297" s="41" t="s">
        <v>16713</v>
      </c>
      <c r="C7297" s="41"/>
      <c r="D7297" s="41" t="s">
        <v>11957</v>
      </c>
      <c r="E7297" s="54">
        <v>196.75</v>
      </c>
      <c r="F7297" s="42">
        <v>45919.510752314818</v>
      </c>
      <c r="G7297" s="40"/>
      <c r="H7297" s="40"/>
    </row>
    <row r="7298" spans="1:8" x14ac:dyDescent="0.25">
      <c r="A7298" s="46" t="str">
        <f t="shared" si="204"/>
        <v>DESP#000060333673</v>
      </c>
      <c r="B7298" s="41" t="s">
        <v>16714</v>
      </c>
      <c r="C7298" s="41"/>
      <c r="D7298" s="41" t="s">
        <v>11968</v>
      </c>
      <c r="E7298" s="54">
        <v>430.28</v>
      </c>
      <c r="F7298" s="42">
        <v>45919.510752314818</v>
      </c>
      <c r="G7298" s="40"/>
      <c r="H7298" s="40"/>
    </row>
    <row r="7299" spans="1:8" x14ac:dyDescent="0.25">
      <c r="A7299" s="46" t="str">
        <f t="shared" si="204"/>
        <v>DESP#000060333927</v>
      </c>
      <c r="B7299" s="41" t="s">
        <v>16715</v>
      </c>
      <c r="C7299" s="41"/>
      <c r="D7299" s="41" t="s">
        <v>11444</v>
      </c>
      <c r="E7299" s="54">
        <v>370</v>
      </c>
      <c r="F7299" s="42">
        <v>45919.510752314818</v>
      </c>
      <c r="G7299" s="40"/>
      <c r="H7299" s="40"/>
    </row>
    <row r="7300" spans="1:8" x14ac:dyDescent="0.25">
      <c r="A7300" s="46" t="str">
        <f t="shared" si="204"/>
        <v>DESP#000060381256</v>
      </c>
      <c r="B7300" s="41" t="s">
        <v>16716</v>
      </c>
      <c r="C7300" s="41"/>
      <c r="D7300" s="41" t="s">
        <v>12039</v>
      </c>
      <c r="E7300" s="54">
        <v>150.04</v>
      </c>
      <c r="F7300" s="42">
        <v>45919.510752314818</v>
      </c>
      <c r="G7300" s="40"/>
      <c r="H7300" s="40"/>
    </row>
    <row r="7301" spans="1:8" x14ac:dyDescent="0.25">
      <c r="A7301" s="46" t="str">
        <f t="shared" si="204"/>
        <v>DESP#000060381565</v>
      </c>
      <c r="B7301" s="41" t="s">
        <v>16717</v>
      </c>
      <c r="C7301" s="41"/>
      <c r="D7301" s="41" t="s">
        <v>15845</v>
      </c>
      <c r="E7301" s="54">
        <v>118.54</v>
      </c>
      <c r="F7301" s="42">
        <v>45919.510752314818</v>
      </c>
      <c r="G7301" s="40"/>
      <c r="H7301" s="40"/>
    </row>
    <row r="7302" spans="1:8" x14ac:dyDescent="0.25">
      <c r="A7302" s="46" t="str">
        <f t="shared" si="204"/>
        <v>DESP#000060381604</v>
      </c>
      <c r="B7302" s="41" t="s">
        <v>16718</v>
      </c>
      <c r="C7302" s="41"/>
      <c r="D7302" s="41" t="s">
        <v>16192</v>
      </c>
      <c r="E7302" s="54">
        <v>160</v>
      </c>
      <c r="F7302" s="42">
        <v>45919.510752314818</v>
      </c>
      <c r="G7302" s="40"/>
      <c r="H7302" s="40"/>
    </row>
    <row r="7303" spans="1:8" x14ac:dyDescent="0.25">
      <c r="A7303" s="46" t="str">
        <f t="shared" si="204"/>
        <v>DESP#000060383019</v>
      </c>
      <c r="B7303" s="41" t="s">
        <v>16719</v>
      </c>
      <c r="C7303" s="41"/>
      <c r="D7303" s="41" t="s">
        <v>15931</v>
      </c>
      <c r="E7303" s="54">
        <v>364.35</v>
      </c>
      <c r="F7303" s="42">
        <v>45919.510752314818</v>
      </c>
      <c r="G7303" s="40"/>
      <c r="H7303" s="40"/>
    </row>
    <row r="7304" spans="1:8" x14ac:dyDescent="0.25">
      <c r="A7304" s="46" t="str">
        <f t="shared" si="204"/>
        <v>DESP#000060383118</v>
      </c>
      <c r="B7304" s="41" t="s">
        <v>16720</v>
      </c>
      <c r="C7304" s="41"/>
      <c r="D7304" s="41" t="s">
        <v>12407</v>
      </c>
      <c r="E7304" s="54">
        <v>380.81</v>
      </c>
      <c r="F7304" s="42">
        <v>45919.510752314818</v>
      </c>
      <c r="G7304" s="40"/>
      <c r="H7304" s="40"/>
    </row>
    <row r="7305" spans="1:8" x14ac:dyDescent="0.25">
      <c r="A7305" s="46" t="str">
        <f t="shared" si="204"/>
        <v>DESP#000060383275</v>
      </c>
      <c r="B7305" s="41" t="s">
        <v>16721</v>
      </c>
      <c r="C7305" s="41"/>
      <c r="D7305" s="41" t="s">
        <v>12409</v>
      </c>
      <c r="E7305" s="54">
        <v>264.33999999999997</v>
      </c>
      <c r="F7305" s="42">
        <v>45919.510752314818</v>
      </c>
      <c r="G7305" s="40"/>
      <c r="H7305" s="40"/>
    </row>
    <row r="7306" spans="1:8" x14ac:dyDescent="0.25">
      <c r="A7306" s="46" t="str">
        <f t="shared" si="204"/>
        <v>DESP#000060383335</v>
      </c>
      <c r="B7306" s="41" t="s">
        <v>16722</v>
      </c>
      <c r="C7306" s="41"/>
      <c r="D7306" s="41" t="s">
        <v>12087</v>
      </c>
      <c r="E7306" s="54">
        <v>218.07</v>
      </c>
      <c r="F7306" s="42">
        <v>45919.510752314818</v>
      </c>
      <c r="G7306" s="40"/>
      <c r="H7306" s="40"/>
    </row>
    <row r="7307" spans="1:8" x14ac:dyDescent="0.25">
      <c r="A7307" s="46" t="str">
        <f t="shared" si="204"/>
        <v>DESP#000060383706</v>
      </c>
      <c r="B7307" s="41" t="s">
        <v>16723</v>
      </c>
      <c r="C7307" s="41"/>
      <c r="D7307" s="41" t="s">
        <v>11900</v>
      </c>
      <c r="E7307" s="54">
        <v>458.25</v>
      </c>
      <c r="F7307" s="42">
        <v>45919.510752314818</v>
      </c>
      <c r="G7307" s="40"/>
      <c r="H7307" s="40"/>
    </row>
    <row r="7308" spans="1:8" x14ac:dyDescent="0.25">
      <c r="A7308" s="46" t="str">
        <f t="shared" si="204"/>
        <v>DESP#000060383777</v>
      </c>
      <c r="B7308" s="41" t="s">
        <v>16724</v>
      </c>
      <c r="C7308" s="41"/>
      <c r="D7308" s="41" t="s">
        <v>15804</v>
      </c>
      <c r="E7308" s="54">
        <v>414.1</v>
      </c>
      <c r="F7308" s="42">
        <v>45919.510752314818</v>
      </c>
      <c r="G7308" s="40"/>
      <c r="H7308" s="40"/>
    </row>
    <row r="7309" spans="1:8" x14ac:dyDescent="0.25">
      <c r="A7309" s="46" t="str">
        <f t="shared" si="204"/>
        <v>DESP#000060383833</v>
      </c>
      <c r="B7309" s="41" t="s">
        <v>16725</v>
      </c>
      <c r="C7309" s="41"/>
      <c r="D7309" s="41" t="s">
        <v>12267</v>
      </c>
      <c r="E7309" s="54">
        <v>310.19</v>
      </c>
      <c r="F7309" s="42">
        <v>45919.510752314818</v>
      </c>
      <c r="G7309" s="40"/>
      <c r="H7309" s="40"/>
    </row>
    <row r="7310" spans="1:8" x14ac:dyDescent="0.25">
      <c r="A7310" s="46" t="str">
        <f t="shared" si="204"/>
        <v>DESP#000060389174</v>
      </c>
      <c r="B7310" s="41" t="s">
        <v>16726</v>
      </c>
      <c r="C7310" s="41"/>
      <c r="D7310" s="41" t="s">
        <v>11718</v>
      </c>
      <c r="E7310" s="54">
        <v>36.57</v>
      </c>
      <c r="F7310" s="42">
        <v>45919.510752314818</v>
      </c>
      <c r="G7310" s="40"/>
      <c r="H7310" s="40"/>
    </row>
    <row r="7311" spans="1:8" x14ac:dyDescent="0.25">
      <c r="A7311" s="46" t="str">
        <f t="shared" si="204"/>
        <v>DESP#000060389193</v>
      </c>
      <c r="B7311" s="41" t="s">
        <v>16727</v>
      </c>
      <c r="C7311" s="41"/>
      <c r="D7311" s="41" t="s">
        <v>11793</v>
      </c>
      <c r="E7311" s="54">
        <v>55.24</v>
      </c>
      <c r="F7311" s="42">
        <v>45919.510752314818</v>
      </c>
      <c r="G7311" s="40"/>
      <c r="H7311" s="40"/>
    </row>
    <row r="7312" spans="1:8" x14ac:dyDescent="0.25">
      <c r="A7312" s="46" t="str">
        <f t="shared" si="204"/>
        <v>DESP#000060410229</v>
      </c>
      <c r="B7312" s="41" t="s">
        <v>16728</v>
      </c>
      <c r="C7312" s="41"/>
      <c r="D7312" s="41" t="s">
        <v>13040</v>
      </c>
      <c r="E7312" s="54">
        <v>138.74</v>
      </c>
      <c r="F7312" s="42">
        <v>45919.510752314818</v>
      </c>
      <c r="G7312" s="40"/>
      <c r="H7312" s="40"/>
    </row>
    <row r="7313" spans="1:8" x14ac:dyDescent="0.25">
      <c r="A7313" s="46" t="str">
        <f t="shared" si="204"/>
        <v>DESP#000060410308</v>
      </c>
      <c r="B7313" s="41" t="s">
        <v>16729</v>
      </c>
      <c r="C7313" s="41"/>
      <c r="D7313" s="41" t="s">
        <v>11887</v>
      </c>
      <c r="E7313" s="54">
        <v>2134.44</v>
      </c>
      <c r="F7313" s="42">
        <v>45919.510752314818</v>
      </c>
      <c r="G7313" s="40"/>
      <c r="H7313" s="40"/>
    </row>
    <row r="7314" spans="1:8" x14ac:dyDescent="0.25">
      <c r="A7314" s="46" t="str">
        <f t="shared" si="204"/>
        <v>DESP#000060410334</v>
      </c>
      <c r="B7314" s="41" t="s">
        <v>16730</v>
      </c>
      <c r="C7314" s="41"/>
      <c r="D7314" s="41" t="s">
        <v>13779</v>
      </c>
      <c r="E7314" s="54">
        <v>302.5</v>
      </c>
      <c r="F7314" s="42">
        <v>45919.510752314818</v>
      </c>
      <c r="G7314" s="40"/>
      <c r="H7314" s="40"/>
    </row>
    <row r="7315" spans="1:8" x14ac:dyDescent="0.25">
      <c r="A7315" s="46" t="str">
        <f t="shared" si="204"/>
        <v>DESP#000060410567</v>
      </c>
      <c r="B7315" s="41" t="s">
        <v>16731</v>
      </c>
      <c r="C7315" s="41"/>
      <c r="D7315" s="41" t="s">
        <v>15943</v>
      </c>
      <c r="E7315" s="54">
        <v>230.87</v>
      </c>
      <c r="F7315" s="42">
        <v>45919.510752314818</v>
      </c>
      <c r="G7315" s="40"/>
      <c r="H7315" s="40"/>
    </row>
    <row r="7316" spans="1:8" x14ac:dyDescent="0.25">
      <c r="A7316" s="46" t="str">
        <f t="shared" si="204"/>
        <v>DESP#000060411961</v>
      </c>
      <c r="B7316" s="41" t="s">
        <v>16732</v>
      </c>
      <c r="C7316" s="41"/>
      <c r="D7316" s="41" t="s">
        <v>13894</v>
      </c>
      <c r="E7316" s="54">
        <v>243.29</v>
      </c>
      <c r="F7316" s="42">
        <v>45919.510752314818</v>
      </c>
      <c r="G7316" s="40"/>
      <c r="H7316" s="40"/>
    </row>
    <row r="7317" spans="1:8" x14ac:dyDescent="0.25">
      <c r="A7317" s="46" t="str">
        <f t="shared" si="204"/>
        <v>DESP#000060412065</v>
      </c>
      <c r="B7317" s="41" t="s">
        <v>16733</v>
      </c>
      <c r="C7317" s="41"/>
      <c r="D7317" s="41" t="s">
        <v>13262</v>
      </c>
      <c r="E7317" s="54">
        <v>245.65</v>
      </c>
      <c r="F7317" s="42">
        <v>45919.510752314818</v>
      </c>
      <c r="G7317" s="40"/>
      <c r="H7317" s="40"/>
    </row>
    <row r="7318" spans="1:8" x14ac:dyDescent="0.25">
      <c r="A7318" s="46" t="str">
        <f t="shared" si="204"/>
        <v>DESP#000060412102</v>
      </c>
      <c r="B7318" s="41" t="s">
        <v>16734</v>
      </c>
      <c r="C7318" s="41"/>
      <c r="D7318" s="41" t="s">
        <v>12213</v>
      </c>
      <c r="E7318" s="54">
        <v>442.37</v>
      </c>
      <c r="F7318" s="42">
        <v>45919.510752314818</v>
      </c>
      <c r="G7318" s="40"/>
      <c r="H7318" s="40"/>
    </row>
    <row r="7319" spans="1:8" x14ac:dyDescent="0.25">
      <c r="A7319" s="46" t="str">
        <f t="shared" si="204"/>
        <v>DESP#000060412176</v>
      </c>
      <c r="B7319" s="41" t="s">
        <v>16735</v>
      </c>
      <c r="C7319" s="41"/>
      <c r="D7319" s="41" t="s">
        <v>13892</v>
      </c>
      <c r="E7319" s="54">
        <v>617.76</v>
      </c>
      <c r="F7319" s="42">
        <v>45919.510752314818</v>
      </c>
      <c r="G7319" s="40"/>
      <c r="H7319" s="40"/>
    </row>
    <row r="7320" spans="1:8" x14ac:dyDescent="0.25">
      <c r="A7320" s="46" t="str">
        <f t="shared" si="204"/>
        <v>DESP#000060412234</v>
      </c>
      <c r="B7320" s="41" t="s">
        <v>16736</v>
      </c>
      <c r="C7320" s="41"/>
      <c r="D7320" s="41" t="s">
        <v>15951</v>
      </c>
      <c r="E7320" s="54">
        <v>166.18</v>
      </c>
      <c r="F7320" s="42">
        <v>45919.510752314818</v>
      </c>
      <c r="G7320" s="40"/>
      <c r="H7320" s="40"/>
    </row>
    <row r="7321" spans="1:8" x14ac:dyDescent="0.25">
      <c r="A7321" s="46" t="str">
        <f t="shared" si="204"/>
        <v>DESP#000060414948</v>
      </c>
      <c r="B7321" s="41" t="s">
        <v>16737</v>
      </c>
      <c r="C7321" s="41"/>
      <c r="D7321" s="41" t="s">
        <v>15847</v>
      </c>
      <c r="E7321" s="54">
        <v>195.07</v>
      </c>
      <c r="F7321" s="42">
        <v>45919.510752314818</v>
      </c>
      <c r="G7321" s="40"/>
      <c r="H7321" s="40"/>
    </row>
    <row r="7322" spans="1:8" x14ac:dyDescent="0.25">
      <c r="A7322" s="46" t="str">
        <f t="shared" si="204"/>
        <v>DESP#000060414956</v>
      </c>
      <c r="B7322" s="41" t="s">
        <v>16738</v>
      </c>
      <c r="C7322" s="41"/>
      <c r="D7322" s="41" t="s">
        <v>16188</v>
      </c>
      <c r="E7322" s="54">
        <v>0</v>
      </c>
      <c r="F7322" s="42">
        <v>45919.510752314818</v>
      </c>
      <c r="G7322" s="40"/>
      <c r="H7322" s="40"/>
    </row>
    <row r="7323" spans="1:8" x14ac:dyDescent="0.25">
      <c r="A7323" s="46" t="str">
        <f t="shared" si="204"/>
        <v>DESP#000060415123</v>
      </c>
      <c r="B7323" s="41" t="s">
        <v>16739</v>
      </c>
      <c r="C7323" s="41"/>
      <c r="D7323" s="41" t="s">
        <v>11966</v>
      </c>
      <c r="E7323" s="54">
        <v>645.41</v>
      </c>
      <c r="F7323" s="42">
        <v>45919.510752314818</v>
      </c>
      <c r="G7323" s="40"/>
      <c r="H7323" s="40"/>
    </row>
    <row r="7324" spans="1:8" x14ac:dyDescent="0.25">
      <c r="A7324" s="46" t="str">
        <f t="shared" si="204"/>
        <v>DESP#000060415180</v>
      </c>
      <c r="B7324" s="41" t="s">
        <v>16740</v>
      </c>
      <c r="C7324" s="41"/>
      <c r="D7324" s="41" t="s">
        <v>12037</v>
      </c>
      <c r="E7324" s="54">
        <v>546.67999999999995</v>
      </c>
      <c r="F7324" s="42">
        <v>45919.510752314818</v>
      </c>
      <c r="G7324" s="40"/>
      <c r="H7324" s="40"/>
    </row>
    <row r="7325" spans="1:8" x14ac:dyDescent="0.25">
      <c r="A7325" s="46" t="str">
        <f t="shared" si="204"/>
        <v>DESP#000060415197</v>
      </c>
      <c r="B7325" s="41" t="s">
        <v>16741</v>
      </c>
      <c r="C7325" s="41"/>
      <c r="D7325" s="41" t="s">
        <v>12045</v>
      </c>
      <c r="E7325" s="54">
        <v>764.48</v>
      </c>
      <c r="F7325" s="42">
        <v>45919.510752314818</v>
      </c>
      <c r="G7325" s="40"/>
      <c r="H7325" s="40"/>
    </row>
    <row r="7326" spans="1:8" x14ac:dyDescent="0.25">
      <c r="A7326" s="46" t="str">
        <f t="shared" si="204"/>
        <v>DESP#000060415228</v>
      </c>
      <c r="B7326" s="41" t="s">
        <v>16742</v>
      </c>
      <c r="C7326" s="41"/>
      <c r="D7326" s="41" t="s">
        <v>12071</v>
      </c>
      <c r="E7326" s="54">
        <v>978.29</v>
      </c>
      <c r="F7326" s="42">
        <v>45919.510752314818</v>
      </c>
      <c r="G7326" s="40"/>
      <c r="H7326" s="40"/>
    </row>
    <row r="7327" spans="1:8" x14ac:dyDescent="0.25">
      <c r="A7327" s="46" t="str">
        <f t="shared" si="204"/>
        <v>1442248825012398000107</v>
      </c>
      <c r="B7327" s="41" t="s">
        <v>91</v>
      </c>
      <c r="C7327" s="41" t="s">
        <v>90</v>
      </c>
      <c r="D7327" s="41" t="s">
        <v>6012</v>
      </c>
      <c r="E7327" s="54">
        <v>144.02000000000001</v>
      </c>
      <c r="F7327" s="42">
        <v>45919.60465277778</v>
      </c>
      <c r="G7327" s="40"/>
      <c r="H7327" s="40"/>
    </row>
    <row r="7328" spans="1:8" x14ac:dyDescent="0.25">
      <c r="A7328" s="46" t="str">
        <f t="shared" si="204"/>
        <v>0000009636397714000122</v>
      </c>
      <c r="B7328" s="41" t="s">
        <v>16743</v>
      </c>
      <c r="C7328" s="41" t="s">
        <v>991</v>
      </c>
      <c r="D7328" s="41" t="s">
        <v>10329</v>
      </c>
      <c r="E7328" s="54">
        <v>80000</v>
      </c>
      <c r="F7328" s="42">
        <v>45919.620115740741</v>
      </c>
      <c r="G7328" s="40"/>
      <c r="H7328" s="40"/>
    </row>
    <row r="7329" spans="1:8" x14ac:dyDescent="0.25">
      <c r="A7329" s="46" t="str">
        <f t="shared" si="204"/>
        <v>0000009736397714000122</v>
      </c>
      <c r="B7329" s="41" t="s">
        <v>16744</v>
      </c>
      <c r="C7329" s="41" t="s">
        <v>991</v>
      </c>
      <c r="D7329" s="41" t="s">
        <v>10329</v>
      </c>
      <c r="E7329" s="54">
        <v>40000</v>
      </c>
      <c r="F7329" s="42">
        <v>45919.627210648148</v>
      </c>
      <c r="G7329" s="40"/>
      <c r="H7329" s="40"/>
    </row>
    <row r="7330" spans="1:8" x14ac:dyDescent="0.25">
      <c r="A7330" s="46" t="str">
        <f t="shared" si="204"/>
        <v>0002264515667402000111</v>
      </c>
      <c r="B7330" s="41" t="s">
        <v>59</v>
      </c>
      <c r="C7330" s="41" t="s">
        <v>53</v>
      </c>
      <c r="D7330" s="41" t="s">
        <v>9089</v>
      </c>
      <c r="E7330" s="54">
        <v>733.38</v>
      </c>
      <c r="F7330" s="42">
        <v>45919.633252314816</v>
      </c>
      <c r="G7330" s="40"/>
      <c r="H7330" s="40"/>
    </row>
    <row r="7331" spans="1:8" x14ac:dyDescent="0.25">
      <c r="A7331" s="46" t="str">
        <f t="shared" si="204"/>
        <v>0018716592753268005262</v>
      </c>
      <c r="B7331" s="41" t="s">
        <v>16745</v>
      </c>
      <c r="C7331" s="41" t="s">
        <v>700</v>
      </c>
      <c r="D7331" s="41" t="s">
        <v>9317</v>
      </c>
      <c r="E7331" s="54">
        <v>94</v>
      </c>
      <c r="F7331" s="42">
        <v>45919.637094907404</v>
      </c>
      <c r="G7331" s="40"/>
      <c r="H7331" s="40"/>
    </row>
    <row r="7332" spans="1:8" x14ac:dyDescent="0.25">
      <c r="A7332" s="46" t="str">
        <f t="shared" si="204"/>
        <v>0000124816554325000156</v>
      </c>
      <c r="B7332" s="41" t="s">
        <v>192</v>
      </c>
      <c r="C7332" s="41" t="s">
        <v>190</v>
      </c>
      <c r="D7332" s="41" t="s">
        <v>3485</v>
      </c>
      <c r="E7332" s="54">
        <v>2690</v>
      </c>
      <c r="F7332" s="42">
        <v>45919.640509259261</v>
      </c>
      <c r="G7332" s="40"/>
      <c r="H7332" s="40"/>
    </row>
    <row r="7333" spans="1:8" x14ac:dyDescent="0.25">
      <c r="A7333" s="46" t="str">
        <f t="shared" ref="A7333:A7396" si="205">B7333&amp;C7333</f>
        <v>0004812801278897000182</v>
      </c>
      <c r="B7333" s="41" t="s">
        <v>16746</v>
      </c>
      <c r="C7333" s="41" t="s">
        <v>8203</v>
      </c>
      <c r="D7333" s="41" t="s">
        <v>8204</v>
      </c>
      <c r="E7333" s="54">
        <v>6180</v>
      </c>
      <c r="F7333" s="42">
        <v>45919.644236111111</v>
      </c>
      <c r="G7333" s="40"/>
      <c r="H7333" s="40"/>
    </row>
    <row r="7334" spans="1:8" x14ac:dyDescent="0.25">
      <c r="A7334" s="46" t="str">
        <f t="shared" si="205"/>
        <v>0000020948526570000146</v>
      </c>
      <c r="B7334" s="41" t="s">
        <v>13793</v>
      </c>
      <c r="C7334" s="41" t="s">
        <v>16747</v>
      </c>
      <c r="D7334" s="41" t="s">
        <v>16748</v>
      </c>
      <c r="E7334" s="54">
        <v>700</v>
      </c>
      <c r="F7334" s="42">
        <v>45919.64949074074</v>
      </c>
      <c r="G7334" s="40"/>
      <c r="H7334" s="40"/>
    </row>
    <row r="7335" spans="1:8" x14ac:dyDescent="0.25">
      <c r="A7335" s="46" t="str">
        <f t="shared" si="205"/>
        <v>ADTO 26.09.202506268110234</v>
      </c>
      <c r="B7335" s="41" t="s">
        <v>16749</v>
      </c>
      <c r="C7335" s="41" t="s">
        <v>16750</v>
      </c>
      <c r="D7335" s="41" t="s">
        <v>16751</v>
      </c>
      <c r="E7335" s="54">
        <v>0</v>
      </c>
      <c r="F7335" s="42">
        <v>45919.659814814811</v>
      </c>
      <c r="G7335" s="40"/>
      <c r="H7335" s="40"/>
    </row>
    <row r="7336" spans="1:8" x14ac:dyDescent="0.25">
      <c r="A7336" s="46" t="str">
        <f t="shared" si="205"/>
        <v>0047624400028986001694</v>
      </c>
      <c r="B7336" s="41" t="s">
        <v>198</v>
      </c>
      <c r="C7336" s="41" t="s">
        <v>197</v>
      </c>
      <c r="D7336" s="41" t="s">
        <v>5202</v>
      </c>
      <c r="E7336" s="54">
        <v>2036.04</v>
      </c>
      <c r="F7336" s="42">
        <v>45919.662708333337</v>
      </c>
      <c r="G7336" s="40"/>
      <c r="H7336" s="40"/>
    </row>
    <row r="7337" spans="1:8" x14ac:dyDescent="0.25">
      <c r="A7337" s="46" t="str">
        <f t="shared" si="205"/>
        <v>0000954007792897000182</v>
      </c>
      <c r="B7337" s="41" t="s">
        <v>206</v>
      </c>
      <c r="C7337" s="41" t="s">
        <v>205</v>
      </c>
      <c r="D7337" s="41" t="s">
        <v>5628</v>
      </c>
      <c r="E7337" s="54">
        <v>7432</v>
      </c>
      <c r="F7337" s="42">
        <v>45919.663877314815</v>
      </c>
      <c r="G7337" s="40"/>
      <c r="H7337" s="40"/>
    </row>
    <row r="7338" spans="1:8" x14ac:dyDescent="0.25">
      <c r="A7338" s="46" t="str">
        <f t="shared" si="205"/>
        <v>0000002419490152000148</v>
      </c>
      <c r="B7338" s="41" t="s">
        <v>224</v>
      </c>
      <c r="C7338" s="41" t="s">
        <v>223</v>
      </c>
      <c r="D7338" s="41" t="s">
        <v>6692</v>
      </c>
      <c r="E7338" s="54">
        <v>24000</v>
      </c>
      <c r="F7338" s="42">
        <v>45919.669618055559</v>
      </c>
      <c r="G7338" s="40"/>
      <c r="H7338" s="40"/>
    </row>
    <row r="7339" spans="1:8" x14ac:dyDescent="0.25">
      <c r="A7339" s="46" t="str">
        <f t="shared" si="205"/>
        <v>0026757600028986003476</v>
      </c>
      <c r="B7339" s="41" t="s">
        <v>16752</v>
      </c>
      <c r="C7339" s="41" t="s">
        <v>899</v>
      </c>
      <c r="D7339" s="41" t="s">
        <v>5202</v>
      </c>
      <c r="E7339" s="54">
        <v>2069.88</v>
      </c>
      <c r="F7339" s="42">
        <v>45919.672824074078</v>
      </c>
      <c r="G7339" s="40"/>
      <c r="H7339" s="40"/>
    </row>
    <row r="7340" spans="1:8" x14ac:dyDescent="0.25">
      <c r="A7340" s="46" t="str">
        <f t="shared" si="205"/>
        <v>0010687002636065000153</v>
      </c>
      <c r="B7340" s="41" t="s">
        <v>16753</v>
      </c>
      <c r="C7340" s="41" t="s">
        <v>2817</v>
      </c>
      <c r="D7340" s="41" t="s">
        <v>8428</v>
      </c>
      <c r="E7340" s="54">
        <v>1200</v>
      </c>
      <c r="F7340" s="42">
        <v>45919.674837962964</v>
      </c>
      <c r="G7340" s="40"/>
      <c r="H7340" s="40"/>
    </row>
    <row r="7341" spans="1:8" x14ac:dyDescent="0.25">
      <c r="A7341" s="46" t="str">
        <f t="shared" si="205"/>
        <v>0003048537140761000159</v>
      </c>
      <c r="B7341" s="41" t="s">
        <v>16754</v>
      </c>
      <c r="C7341" s="41" t="s">
        <v>901</v>
      </c>
      <c r="D7341" s="41" t="s">
        <v>8956</v>
      </c>
      <c r="E7341" s="54">
        <v>718.4</v>
      </c>
      <c r="F7341" s="42">
        <v>45919.677268518521</v>
      </c>
      <c r="G7341" s="40"/>
      <c r="H7341" s="40"/>
    </row>
    <row r="7342" spans="1:8" x14ac:dyDescent="0.25">
      <c r="A7342" s="46" t="str">
        <f t="shared" si="205"/>
        <v>0004514100028986000612</v>
      </c>
      <c r="B7342" s="41" t="s">
        <v>16755</v>
      </c>
      <c r="C7342" s="41" t="s">
        <v>1011</v>
      </c>
      <c r="D7342" s="41" t="s">
        <v>5202</v>
      </c>
      <c r="E7342" s="54">
        <v>856.45</v>
      </c>
      <c r="F7342" s="42">
        <v>45919.681504629632</v>
      </c>
      <c r="G7342" s="40"/>
      <c r="H7342" s="40"/>
    </row>
    <row r="7343" spans="1:8" x14ac:dyDescent="0.25">
      <c r="A7343" s="46" t="str">
        <f t="shared" si="205"/>
        <v>0210799544668522000131</v>
      </c>
      <c r="B7343" s="41" t="s">
        <v>16756</v>
      </c>
      <c r="C7343" s="41" t="s">
        <v>10940</v>
      </c>
      <c r="D7343" s="41" t="s">
        <v>10941</v>
      </c>
      <c r="E7343" s="54">
        <v>368.57</v>
      </c>
      <c r="F7343" s="42">
        <v>45919.693923611114</v>
      </c>
      <c r="G7343" s="40"/>
      <c r="H7343" s="40"/>
    </row>
    <row r="7344" spans="1:8" x14ac:dyDescent="0.25">
      <c r="A7344" s="46" t="str">
        <f t="shared" si="205"/>
        <v>0347642819962391000153</v>
      </c>
      <c r="B7344" s="41" t="s">
        <v>16757</v>
      </c>
      <c r="C7344" s="41" t="s">
        <v>4650</v>
      </c>
      <c r="D7344" s="41" t="s">
        <v>4651</v>
      </c>
      <c r="E7344" s="54">
        <v>1366.9</v>
      </c>
      <c r="F7344" s="42">
        <v>45919.700509259259</v>
      </c>
      <c r="G7344" s="40"/>
      <c r="H7344" s="40"/>
    </row>
    <row r="7345" spans="1:8" x14ac:dyDescent="0.25">
      <c r="A7345" s="46" t="str">
        <f t="shared" si="205"/>
        <v>0000124716554325000156</v>
      </c>
      <c r="B7345" s="41" t="s">
        <v>191</v>
      </c>
      <c r="C7345" s="41" t="s">
        <v>190</v>
      </c>
      <c r="D7345" s="41" t="s">
        <v>3485</v>
      </c>
      <c r="E7345" s="54">
        <v>2690</v>
      </c>
      <c r="F7345" s="42">
        <v>45919.705972222226</v>
      </c>
      <c r="G7345" s="40"/>
      <c r="H7345" s="40"/>
    </row>
    <row r="7346" spans="1:8" x14ac:dyDescent="0.25">
      <c r="A7346" s="46" t="str">
        <f t="shared" si="205"/>
        <v>0000127616554325000156</v>
      </c>
      <c r="B7346" s="41" t="s">
        <v>215</v>
      </c>
      <c r="C7346" s="41" t="s">
        <v>190</v>
      </c>
      <c r="D7346" s="41" t="s">
        <v>3485</v>
      </c>
      <c r="E7346" s="54">
        <v>9400.6</v>
      </c>
      <c r="F7346" s="42">
        <v>45919.71162037037</v>
      </c>
      <c r="G7346" s="40"/>
      <c r="H7346" s="40"/>
    </row>
    <row r="7347" spans="1:8" x14ac:dyDescent="0.25">
      <c r="A7347" s="46" t="str">
        <f t="shared" si="205"/>
        <v>0000127516554325000156</v>
      </c>
      <c r="B7347" s="41" t="s">
        <v>214</v>
      </c>
      <c r="C7347" s="41" t="s">
        <v>190</v>
      </c>
      <c r="D7347" s="41" t="s">
        <v>3485</v>
      </c>
      <c r="E7347" s="54">
        <v>2490</v>
      </c>
      <c r="F7347" s="42">
        <v>45919.717847222222</v>
      </c>
      <c r="G7347" s="40"/>
      <c r="H7347" s="40"/>
    </row>
    <row r="7348" spans="1:8" x14ac:dyDescent="0.25">
      <c r="A7348" s="46" t="str">
        <f t="shared" si="205"/>
        <v>1791-2025040027SELFBOOKING</v>
      </c>
      <c r="B7348" s="41" t="s">
        <v>16758</v>
      </c>
      <c r="C7348" s="41" t="s">
        <v>12603</v>
      </c>
      <c r="D7348" s="41" t="s">
        <v>12604</v>
      </c>
      <c r="E7348" s="54">
        <v>4110.5</v>
      </c>
      <c r="F7348" s="42">
        <v>45920.042094907411</v>
      </c>
      <c r="G7348" s="40"/>
      <c r="H7348" s="40"/>
    </row>
    <row r="7349" spans="1:8" x14ac:dyDescent="0.25">
      <c r="A7349" s="46" t="str">
        <f t="shared" si="205"/>
        <v>50437-2025040050SELFBOOKING</v>
      </c>
      <c r="B7349" s="41" t="s">
        <v>16759</v>
      </c>
      <c r="C7349" s="41" t="s">
        <v>12603</v>
      </c>
      <c r="D7349" s="41" t="s">
        <v>12604</v>
      </c>
      <c r="E7349" s="54">
        <v>14903.36</v>
      </c>
      <c r="F7349" s="42">
        <v>45920.042268518519</v>
      </c>
      <c r="G7349" s="40"/>
      <c r="H7349" s="40"/>
    </row>
    <row r="7350" spans="1:8" x14ac:dyDescent="0.25">
      <c r="A7350" s="46" t="str">
        <f t="shared" si="205"/>
        <v>50437-2025040106SELFBOOKING</v>
      </c>
      <c r="B7350" s="41" t="s">
        <v>16760</v>
      </c>
      <c r="C7350" s="41" t="s">
        <v>12603</v>
      </c>
      <c r="D7350" s="41" t="s">
        <v>12604</v>
      </c>
      <c r="E7350" s="54">
        <v>23507.87</v>
      </c>
      <c r="F7350" s="42">
        <v>45920.042453703703</v>
      </c>
      <c r="G7350" s="40"/>
      <c r="H7350" s="40"/>
    </row>
    <row r="7351" spans="1:8" x14ac:dyDescent="0.25">
      <c r="A7351" s="46" t="str">
        <f t="shared" si="205"/>
        <v>774-2025040120SELFBOOKING</v>
      </c>
      <c r="B7351" s="41" t="s">
        <v>16761</v>
      </c>
      <c r="C7351" s="41" t="s">
        <v>12603</v>
      </c>
      <c r="D7351" s="41" t="s">
        <v>12604</v>
      </c>
      <c r="E7351" s="54">
        <v>3990.93</v>
      </c>
      <c r="F7351" s="42">
        <v>45920.042638888888</v>
      </c>
      <c r="G7351" s="40"/>
      <c r="H7351" s="40"/>
    </row>
    <row r="7352" spans="1:8" x14ac:dyDescent="0.25">
      <c r="A7352" s="46" t="str">
        <f t="shared" si="205"/>
        <v>2065-2025040157SELFBOOKING</v>
      </c>
      <c r="B7352" s="41" t="s">
        <v>16762</v>
      </c>
      <c r="C7352" s="41" t="s">
        <v>12603</v>
      </c>
      <c r="D7352" s="41" t="s">
        <v>12604</v>
      </c>
      <c r="E7352" s="54">
        <v>2466.0700000000002</v>
      </c>
      <c r="F7352" s="42">
        <v>45920.043090277781</v>
      </c>
      <c r="G7352" s="40"/>
      <c r="H7352" s="40"/>
    </row>
    <row r="7353" spans="1:8" x14ac:dyDescent="0.25">
      <c r="A7353" s="46" t="str">
        <f t="shared" si="205"/>
        <v>1128-2025040229SELFBOOKING</v>
      </c>
      <c r="B7353" s="41" t="s">
        <v>16763</v>
      </c>
      <c r="C7353" s="41" t="s">
        <v>12603</v>
      </c>
      <c r="D7353" s="41" t="s">
        <v>12604</v>
      </c>
      <c r="E7353" s="54">
        <v>2274.3000000000002</v>
      </c>
      <c r="F7353" s="42">
        <v>45920.043425925927</v>
      </c>
      <c r="G7353" s="40"/>
      <c r="H7353" s="40"/>
    </row>
    <row r="7354" spans="1:8" x14ac:dyDescent="0.25">
      <c r="A7354" s="46" t="str">
        <f t="shared" si="205"/>
        <v>50433-2125040023SELFBOOKING</v>
      </c>
      <c r="B7354" s="41" t="s">
        <v>16764</v>
      </c>
      <c r="C7354" s="41" t="s">
        <v>12603</v>
      </c>
      <c r="D7354" s="41" t="s">
        <v>12604</v>
      </c>
      <c r="E7354" s="54">
        <v>2147.61</v>
      </c>
      <c r="F7354" s="42">
        <v>45921.041979166665</v>
      </c>
      <c r="G7354" s="40"/>
      <c r="H7354" s="40"/>
    </row>
    <row r="7355" spans="1:8" x14ac:dyDescent="0.25">
      <c r="A7355" s="46" t="str">
        <f t="shared" si="205"/>
        <v>0045990648707842000104</v>
      </c>
      <c r="B7355" s="41" t="s">
        <v>16765</v>
      </c>
      <c r="C7355" s="41" t="s">
        <v>14257</v>
      </c>
      <c r="D7355" s="41" t="s">
        <v>14258</v>
      </c>
      <c r="E7355" s="54">
        <v>4880.8999999999996</v>
      </c>
      <c r="F7355" s="42">
        <v>45922.393761574072</v>
      </c>
      <c r="G7355" s="40"/>
      <c r="H7355" s="40"/>
    </row>
    <row r="7356" spans="1:8" x14ac:dyDescent="0.25">
      <c r="A7356" s="46" t="str">
        <f t="shared" si="205"/>
        <v>8806753257929012000112</v>
      </c>
      <c r="B7356" s="41" t="s">
        <v>16766</v>
      </c>
      <c r="C7356" s="41" t="s">
        <v>14485</v>
      </c>
      <c r="D7356" s="41" t="s">
        <v>14486</v>
      </c>
      <c r="E7356" s="54">
        <v>13503.4</v>
      </c>
      <c r="F7356" s="42">
        <v>45922.419930555552</v>
      </c>
      <c r="G7356" s="40"/>
      <c r="H7356" s="40"/>
    </row>
    <row r="7357" spans="1:8" x14ac:dyDescent="0.25">
      <c r="A7357" s="46" t="str">
        <f t="shared" si="205"/>
        <v>0030261260579703000148</v>
      </c>
      <c r="B7357" s="41" t="s">
        <v>16767</v>
      </c>
      <c r="C7357" s="41" t="s">
        <v>5253</v>
      </c>
      <c r="D7357" s="41" t="s">
        <v>5254</v>
      </c>
      <c r="E7357" s="54">
        <v>598.79999999999995</v>
      </c>
      <c r="F7357" s="42">
        <v>45922.49496527778</v>
      </c>
      <c r="G7357" s="40"/>
      <c r="H7357" s="40"/>
    </row>
    <row r="7358" spans="1:8" x14ac:dyDescent="0.25">
      <c r="A7358" s="46" t="str">
        <f t="shared" si="205"/>
        <v>0042238592693118000160</v>
      </c>
      <c r="B7358" s="41" t="s">
        <v>16768</v>
      </c>
      <c r="C7358" s="41" t="s">
        <v>354</v>
      </c>
      <c r="D7358" s="41" t="s">
        <v>3974</v>
      </c>
      <c r="E7358" s="54">
        <v>2111375.48</v>
      </c>
      <c r="F7358" s="42">
        <v>45922.602002314816</v>
      </c>
      <c r="G7358" s="40"/>
      <c r="H7358" s="40"/>
    </row>
    <row r="7359" spans="1:8" x14ac:dyDescent="0.25">
      <c r="A7359" s="46" t="str">
        <f t="shared" si="205"/>
        <v>162376WOERKLEAP PLATAFORM INC</v>
      </c>
      <c r="B7359" s="41" t="s">
        <v>16769</v>
      </c>
      <c r="C7359" s="41" t="s">
        <v>16770</v>
      </c>
      <c r="D7359" s="41" t="s">
        <v>16771</v>
      </c>
      <c r="E7359" s="54">
        <v>0</v>
      </c>
      <c r="F7359" s="42">
        <v>45922.609803240739</v>
      </c>
      <c r="G7359" s="40"/>
      <c r="H7359" s="40"/>
    </row>
    <row r="7360" spans="1:8" x14ac:dyDescent="0.25">
      <c r="A7360" s="46" t="str">
        <f t="shared" si="205"/>
        <v>0000512902279806000196</v>
      </c>
      <c r="B7360" s="41" t="s">
        <v>261</v>
      </c>
      <c r="C7360" s="41" t="s">
        <v>19</v>
      </c>
      <c r="D7360" s="41" t="s">
        <v>10295</v>
      </c>
      <c r="E7360" s="54">
        <v>18982.5</v>
      </c>
      <c r="F7360" s="42">
        <v>45922.639386574076</v>
      </c>
      <c r="G7360" s="40"/>
      <c r="H7360" s="40"/>
    </row>
    <row r="7361" spans="1:8" x14ac:dyDescent="0.25">
      <c r="A7361" s="46" t="str">
        <f t="shared" si="205"/>
        <v>0000004037629816000199</v>
      </c>
      <c r="B7361" s="41" t="s">
        <v>341</v>
      </c>
      <c r="C7361" s="41" t="s">
        <v>282</v>
      </c>
      <c r="D7361" s="41" t="s">
        <v>10462</v>
      </c>
      <c r="E7361" s="54">
        <v>11672</v>
      </c>
      <c r="F7361" s="42">
        <v>45922.651435185187</v>
      </c>
      <c r="G7361" s="40"/>
      <c r="H7361" s="40"/>
    </row>
    <row r="7362" spans="1:8" x14ac:dyDescent="0.25">
      <c r="A7362" s="46" t="str">
        <f t="shared" si="205"/>
        <v>0030779860840055051631</v>
      </c>
      <c r="B7362" s="41" t="s">
        <v>281</v>
      </c>
      <c r="C7362" s="41" t="s">
        <v>280</v>
      </c>
      <c r="D7362" s="41" t="s">
        <v>5711</v>
      </c>
      <c r="E7362" s="54">
        <v>161.72999999999999</v>
      </c>
      <c r="F7362" s="42">
        <v>45922.659212962964</v>
      </c>
      <c r="G7362" s="40"/>
      <c r="H7362" s="40"/>
    </row>
    <row r="7363" spans="1:8" x14ac:dyDescent="0.25">
      <c r="A7363" s="46" t="str">
        <f t="shared" si="205"/>
        <v>0042238658119199000151</v>
      </c>
      <c r="B7363" s="41" t="s">
        <v>16772</v>
      </c>
      <c r="C7363" s="41" t="s">
        <v>358</v>
      </c>
      <c r="D7363" s="41" t="s">
        <v>7882</v>
      </c>
      <c r="E7363" s="54">
        <v>137508.35999999999</v>
      </c>
      <c r="F7363" s="42">
        <v>45922.6721875</v>
      </c>
      <c r="G7363" s="40"/>
      <c r="H7363" s="40"/>
    </row>
    <row r="7364" spans="1:8" x14ac:dyDescent="0.25">
      <c r="A7364" s="46" t="str">
        <f t="shared" si="205"/>
        <v>0001019114793051000122</v>
      </c>
      <c r="B7364" s="41" t="s">
        <v>111</v>
      </c>
      <c r="C7364" s="41" t="s">
        <v>109</v>
      </c>
      <c r="D7364" s="41" t="s">
        <v>9652</v>
      </c>
      <c r="E7364" s="54">
        <v>1500</v>
      </c>
      <c r="F7364" s="42">
        <v>45922.678773148145</v>
      </c>
      <c r="G7364" s="40"/>
      <c r="H7364" s="40"/>
    </row>
    <row r="7365" spans="1:8" x14ac:dyDescent="0.25">
      <c r="A7365" s="46" t="str">
        <f t="shared" si="205"/>
        <v>2609202506268110234</v>
      </c>
      <c r="B7365" s="41" t="s">
        <v>16773</v>
      </c>
      <c r="C7365" s="41" t="s">
        <v>16750</v>
      </c>
      <c r="D7365" s="41" t="s">
        <v>16751</v>
      </c>
      <c r="E7365" s="54">
        <v>16905</v>
      </c>
      <c r="F7365" s="42">
        <v>45922.681828703702</v>
      </c>
      <c r="G7365" s="40"/>
      <c r="H7365" s="40"/>
    </row>
    <row r="7366" spans="1:8" x14ac:dyDescent="0.25">
      <c r="A7366" s="46" t="str">
        <f t="shared" si="205"/>
        <v>0010126301582892000149</v>
      </c>
      <c r="B7366" s="41" t="s">
        <v>16774</v>
      </c>
      <c r="C7366" s="41" t="s">
        <v>7473</v>
      </c>
      <c r="D7366" s="41" t="s">
        <v>7474</v>
      </c>
      <c r="E7366" s="54">
        <v>9220.49</v>
      </c>
      <c r="F7366" s="42">
        <v>45922.686643518522</v>
      </c>
      <c r="G7366" s="40"/>
      <c r="H7366" s="40"/>
    </row>
    <row r="7367" spans="1:8" x14ac:dyDescent="0.25">
      <c r="A7367" s="46" t="str">
        <f t="shared" si="205"/>
        <v>0000182135272126000108</v>
      </c>
      <c r="B7367" s="41" t="s">
        <v>353</v>
      </c>
      <c r="C7367" s="41" t="s">
        <v>352</v>
      </c>
      <c r="D7367" s="41" t="s">
        <v>10439</v>
      </c>
      <c r="E7367" s="54">
        <v>25270</v>
      </c>
      <c r="F7367" s="42">
        <v>45922.690312500003</v>
      </c>
      <c r="G7367" s="40"/>
      <c r="H7367" s="40"/>
    </row>
    <row r="7368" spans="1:8" x14ac:dyDescent="0.25">
      <c r="A7368" s="46" t="str">
        <f t="shared" si="205"/>
        <v>0016047007301609000301</v>
      </c>
      <c r="B7368" s="41" t="s">
        <v>16775</v>
      </c>
      <c r="C7368" s="41" t="s">
        <v>4982</v>
      </c>
      <c r="D7368" s="41" t="s">
        <v>4983</v>
      </c>
      <c r="E7368" s="54">
        <v>270</v>
      </c>
      <c r="F7368" s="42">
        <v>45922.690648148149</v>
      </c>
      <c r="G7368" s="40"/>
      <c r="H7368" s="40"/>
    </row>
    <row r="7369" spans="1:8" x14ac:dyDescent="0.25">
      <c r="A7369" s="46" t="str">
        <f t="shared" si="205"/>
        <v>DESP#000060383660</v>
      </c>
      <c r="B7369" s="41" t="s">
        <v>16776</v>
      </c>
      <c r="C7369" s="41"/>
      <c r="D7369" s="41" t="s">
        <v>16181</v>
      </c>
      <c r="E7369" s="54">
        <v>116.89</v>
      </c>
      <c r="F7369" s="42">
        <v>45922.691631944443</v>
      </c>
      <c r="G7369" s="40"/>
      <c r="H7369" s="40"/>
    </row>
    <row r="7370" spans="1:8" x14ac:dyDescent="0.25">
      <c r="A7370" s="46" t="str">
        <f t="shared" si="205"/>
        <v>DESP#000060410465</v>
      </c>
      <c r="B7370" s="41" t="s">
        <v>16777</v>
      </c>
      <c r="C7370" s="41"/>
      <c r="D7370" s="41" t="s">
        <v>16778</v>
      </c>
      <c r="E7370" s="54">
        <v>40.409999999999997</v>
      </c>
      <c r="F7370" s="42">
        <v>45922.691631944443</v>
      </c>
      <c r="G7370" s="40"/>
      <c r="H7370" s="40"/>
    </row>
    <row r="7371" spans="1:8" x14ac:dyDescent="0.25">
      <c r="A7371" s="46" t="str">
        <f t="shared" si="205"/>
        <v>DESP#000060410785</v>
      </c>
      <c r="B7371" s="41" t="s">
        <v>16779</v>
      </c>
      <c r="C7371" s="41"/>
      <c r="D7371" s="41" t="s">
        <v>15357</v>
      </c>
      <c r="E7371" s="54">
        <v>284.7</v>
      </c>
      <c r="F7371" s="42">
        <v>45922.691631944443</v>
      </c>
      <c r="G7371" s="40"/>
      <c r="H7371" s="40"/>
    </row>
    <row r="7372" spans="1:8" x14ac:dyDescent="0.25">
      <c r="A7372" s="46" t="str">
        <f t="shared" si="205"/>
        <v>DESP#000060410832</v>
      </c>
      <c r="B7372" s="41" t="s">
        <v>16780</v>
      </c>
      <c r="C7372" s="41"/>
      <c r="D7372" s="41" t="s">
        <v>16190</v>
      </c>
      <c r="E7372" s="54">
        <v>121.64</v>
      </c>
      <c r="F7372" s="42">
        <v>45922.691631944443</v>
      </c>
      <c r="G7372" s="40"/>
      <c r="H7372" s="40"/>
    </row>
    <row r="7373" spans="1:8" x14ac:dyDescent="0.25">
      <c r="A7373" s="46" t="str">
        <f t="shared" si="205"/>
        <v>DESP#000060410869</v>
      </c>
      <c r="B7373" s="41" t="s">
        <v>16781</v>
      </c>
      <c r="C7373" s="41"/>
      <c r="D7373" s="41" t="s">
        <v>15850</v>
      </c>
      <c r="E7373" s="54">
        <v>52.18</v>
      </c>
      <c r="F7373" s="42">
        <v>45922.691631944443</v>
      </c>
      <c r="G7373" s="40"/>
      <c r="H7373" s="40"/>
    </row>
    <row r="7374" spans="1:8" x14ac:dyDescent="0.25">
      <c r="A7374" s="46" t="str">
        <f t="shared" si="205"/>
        <v>DESP#000060412905</v>
      </c>
      <c r="B7374" s="41" t="s">
        <v>16782</v>
      </c>
      <c r="C7374" s="41"/>
      <c r="D7374" s="41" t="s">
        <v>13974</v>
      </c>
      <c r="E7374" s="54">
        <v>719.05</v>
      </c>
      <c r="F7374" s="42">
        <v>45922.691631944443</v>
      </c>
      <c r="G7374" s="40"/>
      <c r="H7374" s="40"/>
    </row>
    <row r="7375" spans="1:8" x14ac:dyDescent="0.25">
      <c r="A7375" s="46" t="str">
        <f t="shared" si="205"/>
        <v>DESP#000060415539</v>
      </c>
      <c r="B7375" s="41" t="s">
        <v>16783</v>
      </c>
      <c r="C7375" s="41"/>
      <c r="D7375" s="41" t="s">
        <v>16183</v>
      </c>
      <c r="E7375" s="54">
        <v>107.69</v>
      </c>
      <c r="F7375" s="42">
        <v>45922.691631944443</v>
      </c>
      <c r="G7375" s="40"/>
      <c r="H7375" s="40"/>
    </row>
    <row r="7376" spans="1:8" x14ac:dyDescent="0.25">
      <c r="A7376" s="46" t="str">
        <f t="shared" si="205"/>
        <v>DESP#000060415646</v>
      </c>
      <c r="B7376" s="41" t="s">
        <v>16784</v>
      </c>
      <c r="C7376" s="41"/>
      <c r="D7376" s="41" t="s">
        <v>11846</v>
      </c>
      <c r="E7376" s="54">
        <v>1168.04</v>
      </c>
      <c r="F7376" s="42">
        <v>45922.691631944443</v>
      </c>
      <c r="G7376" s="40"/>
      <c r="H7376" s="40"/>
    </row>
    <row r="7377" spans="1:8" x14ac:dyDescent="0.25">
      <c r="A7377" s="46" t="str">
        <f t="shared" si="205"/>
        <v>DESP#000060415823</v>
      </c>
      <c r="B7377" s="41" t="s">
        <v>16785</v>
      </c>
      <c r="C7377" s="41"/>
      <c r="D7377" s="41" t="s">
        <v>13474</v>
      </c>
      <c r="E7377" s="54">
        <v>73.97</v>
      </c>
      <c r="F7377" s="42">
        <v>45922.691631944443</v>
      </c>
      <c r="G7377" s="40"/>
      <c r="H7377" s="40"/>
    </row>
    <row r="7378" spans="1:8" x14ac:dyDescent="0.25">
      <c r="A7378" s="46" t="str">
        <f t="shared" si="205"/>
        <v>DESP#000060438037</v>
      </c>
      <c r="B7378" s="41" t="s">
        <v>16786</v>
      </c>
      <c r="C7378" s="41"/>
      <c r="D7378" s="41" t="s">
        <v>14825</v>
      </c>
      <c r="E7378" s="54">
        <v>351.67</v>
      </c>
      <c r="F7378" s="42">
        <v>45922.691631944443</v>
      </c>
      <c r="G7378" s="40"/>
      <c r="H7378" s="40"/>
    </row>
    <row r="7379" spans="1:8" x14ac:dyDescent="0.25">
      <c r="A7379" s="46" t="str">
        <f t="shared" si="205"/>
        <v>DESP#000060438098</v>
      </c>
      <c r="B7379" s="41" t="s">
        <v>16787</v>
      </c>
      <c r="C7379" s="41"/>
      <c r="D7379" s="41" t="s">
        <v>15940</v>
      </c>
      <c r="E7379" s="54">
        <v>383.59</v>
      </c>
      <c r="F7379" s="42">
        <v>45922.691631944443</v>
      </c>
      <c r="G7379" s="40"/>
      <c r="H7379" s="40"/>
    </row>
    <row r="7380" spans="1:8" x14ac:dyDescent="0.25">
      <c r="A7380" s="46" t="str">
        <f t="shared" si="205"/>
        <v>DESP#000060438877</v>
      </c>
      <c r="B7380" s="41" t="s">
        <v>16788</v>
      </c>
      <c r="C7380" s="41"/>
      <c r="D7380" s="41" t="s">
        <v>11789</v>
      </c>
      <c r="E7380" s="54">
        <v>248.42</v>
      </c>
      <c r="F7380" s="42">
        <v>45922.691631944443</v>
      </c>
      <c r="G7380" s="40"/>
      <c r="H7380" s="40"/>
    </row>
    <row r="7381" spans="1:8" x14ac:dyDescent="0.25">
      <c r="A7381" s="46" t="str">
        <f t="shared" si="205"/>
        <v>DESP#000060438898</v>
      </c>
      <c r="B7381" s="41" t="s">
        <v>16789</v>
      </c>
      <c r="C7381" s="41"/>
      <c r="D7381" s="41" t="s">
        <v>11658</v>
      </c>
      <c r="E7381" s="54">
        <v>156.44</v>
      </c>
      <c r="F7381" s="42">
        <v>45922.691631944443</v>
      </c>
      <c r="G7381" s="40"/>
      <c r="H7381" s="40"/>
    </row>
    <row r="7382" spans="1:8" x14ac:dyDescent="0.25">
      <c r="A7382" s="46" t="str">
        <f t="shared" si="205"/>
        <v>DESP#000060456178</v>
      </c>
      <c r="B7382" s="41" t="s">
        <v>16790</v>
      </c>
      <c r="C7382" s="41"/>
      <c r="D7382" s="41" t="s">
        <v>11858</v>
      </c>
      <c r="E7382" s="54">
        <v>135.58000000000001</v>
      </c>
      <c r="F7382" s="42">
        <v>45922.691631944443</v>
      </c>
      <c r="G7382" s="40"/>
      <c r="H7382" s="40"/>
    </row>
    <row r="7383" spans="1:8" x14ac:dyDescent="0.25">
      <c r="A7383" s="46" t="str">
        <f t="shared" si="205"/>
        <v>DESP#000060456403</v>
      </c>
      <c r="B7383" s="41" t="s">
        <v>16791</v>
      </c>
      <c r="C7383" s="41"/>
      <c r="D7383" s="41" t="s">
        <v>15843</v>
      </c>
      <c r="E7383" s="54">
        <v>181.03</v>
      </c>
      <c r="F7383" s="42">
        <v>45922.691631944443</v>
      </c>
      <c r="G7383" s="40"/>
      <c r="H7383" s="40"/>
    </row>
    <row r="7384" spans="1:8" x14ac:dyDescent="0.25">
      <c r="A7384" s="46" t="str">
        <f t="shared" si="205"/>
        <v>DESP#000060456430</v>
      </c>
      <c r="B7384" s="41" t="s">
        <v>16792</v>
      </c>
      <c r="C7384" s="41"/>
      <c r="D7384" s="41" t="s">
        <v>15843</v>
      </c>
      <c r="E7384" s="54">
        <v>456.64</v>
      </c>
      <c r="F7384" s="42">
        <v>45922.691631944443</v>
      </c>
      <c r="G7384" s="40"/>
      <c r="H7384" s="40"/>
    </row>
    <row r="7385" spans="1:8" x14ac:dyDescent="0.25">
      <c r="A7385" s="46" t="str">
        <f t="shared" si="205"/>
        <v>DESP#000060456561</v>
      </c>
      <c r="B7385" s="41" t="s">
        <v>16793</v>
      </c>
      <c r="C7385" s="41"/>
      <c r="D7385" s="41" t="s">
        <v>11980</v>
      </c>
      <c r="E7385" s="54">
        <v>482.14</v>
      </c>
      <c r="F7385" s="42">
        <v>45922.691631944443</v>
      </c>
      <c r="G7385" s="40"/>
      <c r="H7385" s="40"/>
    </row>
    <row r="7386" spans="1:8" x14ac:dyDescent="0.25">
      <c r="A7386" s="46" t="str">
        <f t="shared" si="205"/>
        <v>DESP#000060456653</v>
      </c>
      <c r="B7386" s="41" t="s">
        <v>16794</v>
      </c>
      <c r="C7386" s="41"/>
      <c r="D7386" s="41" t="s">
        <v>11718</v>
      </c>
      <c r="E7386" s="54">
        <v>18.940000000000001</v>
      </c>
      <c r="F7386" s="42">
        <v>45922.691631944443</v>
      </c>
      <c r="G7386" s="40"/>
      <c r="H7386" s="40"/>
    </row>
    <row r="7387" spans="1:8" x14ac:dyDescent="0.25">
      <c r="A7387" s="46" t="str">
        <f t="shared" si="205"/>
        <v>DESP#000060456662</v>
      </c>
      <c r="B7387" s="41" t="s">
        <v>16795</v>
      </c>
      <c r="C7387" s="41"/>
      <c r="D7387" s="41" t="s">
        <v>11584</v>
      </c>
      <c r="E7387" s="54">
        <v>100.99</v>
      </c>
      <c r="F7387" s="42">
        <v>45922.691631944443</v>
      </c>
      <c r="G7387" s="40"/>
      <c r="H7387" s="40"/>
    </row>
    <row r="7388" spans="1:8" x14ac:dyDescent="0.25">
      <c r="A7388" s="46" t="str">
        <f t="shared" si="205"/>
        <v>DESP#000060456701</v>
      </c>
      <c r="B7388" s="41" t="s">
        <v>16796</v>
      </c>
      <c r="C7388" s="41"/>
      <c r="D7388" s="41" t="s">
        <v>14618</v>
      </c>
      <c r="E7388" s="54">
        <v>17.91</v>
      </c>
      <c r="F7388" s="42">
        <v>45922.691631944443</v>
      </c>
      <c r="G7388" s="40"/>
      <c r="H7388" s="40"/>
    </row>
    <row r="7389" spans="1:8" x14ac:dyDescent="0.25">
      <c r="A7389" s="46" t="str">
        <f t="shared" si="205"/>
        <v>DESP#000060459639</v>
      </c>
      <c r="B7389" s="41" t="s">
        <v>16797</v>
      </c>
      <c r="C7389" s="41"/>
      <c r="D7389" s="41" t="s">
        <v>15796</v>
      </c>
      <c r="E7389" s="54">
        <v>275.54000000000002</v>
      </c>
      <c r="F7389" s="42">
        <v>45922.691631944443</v>
      </c>
      <c r="G7389" s="40"/>
      <c r="H7389" s="40"/>
    </row>
    <row r="7390" spans="1:8" x14ac:dyDescent="0.25">
      <c r="A7390" s="46" t="str">
        <f t="shared" si="205"/>
        <v>DESP#000060459743</v>
      </c>
      <c r="B7390" s="41" t="s">
        <v>16798</v>
      </c>
      <c r="C7390" s="41"/>
      <c r="D7390" s="41" t="s">
        <v>13042</v>
      </c>
      <c r="E7390" s="54">
        <v>329.62</v>
      </c>
      <c r="F7390" s="42">
        <v>45922.691631944443</v>
      </c>
      <c r="G7390" s="40"/>
      <c r="H7390" s="40"/>
    </row>
    <row r="7391" spans="1:8" x14ac:dyDescent="0.25">
      <c r="A7391" s="46" t="str">
        <f t="shared" si="205"/>
        <v>DESP#000060459772</v>
      </c>
      <c r="B7391" s="41" t="s">
        <v>16799</v>
      </c>
      <c r="C7391" s="41"/>
      <c r="D7391" s="41" t="s">
        <v>15960</v>
      </c>
      <c r="E7391" s="54">
        <v>29.98</v>
      </c>
      <c r="F7391" s="42">
        <v>45922.691631944443</v>
      </c>
      <c r="G7391" s="40"/>
      <c r="H7391" s="40"/>
    </row>
    <row r="7392" spans="1:8" x14ac:dyDescent="0.25">
      <c r="A7392" s="46" t="str">
        <f t="shared" si="205"/>
        <v>DESP#000060474097</v>
      </c>
      <c r="B7392" s="41" t="s">
        <v>16800</v>
      </c>
      <c r="C7392" s="41"/>
      <c r="D7392" s="41" t="s">
        <v>12736</v>
      </c>
      <c r="E7392" s="54">
        <v>148.05000000000001</v>
      </c>
      <c r="F7392" s="42">
        <v>45922.691631944443</v>
      </c>
      <c r="G7392" s="40"/>
      <c r="H7392" s="40"/>
    </row>
    <row r="7393" spans="1:8" x14ac:dyDescent="0.25">
      <c r="A7393" s="46" t="str">
        <f t="shared" si="205"/>
        <v>DESP#000060536965</v>
      </c>
      <c r="B7393" s="41" t="s">
        <v>16801</v>
      </c>
      <c r="C7393" s="41"/>
      <c r="D7393" s="41" t="s">
        <v>11481</v>
      </c>
      <c r="E7393" s="54">
        <v>1036.6500000000001</v>
      </c>
      <c r="F7393" s="42">
        <v>45922.691631944443</v>
      </c>
      <c r="G7393" s="40"/>
      <c r="H7393" s="40"/>
    </row>
    <row r="7394" spans="1:8" x14ac:dyDescent="0.25">
      <c r="A7394" s="46" t="str">
        <f t="shared" si="205"/>
        <v>DESP#000060536973</v>
      </c>
      <c r="B7394" s="41" t="s">
        <v>16802</v>
      </c>
      <c r="C7394" s="41"/>
      <c r="D7394" s="41" t="s">
        <v>15931</v>
      </c>
      <c r="E7394" s="54">
        <v>400.06</v>
      </c>
      <c r="F7394" s="42">
        <v>45922.691631944443</v>
      </c>
      <c r="G7394" s="40"/>
      <c r="H7394" s="40"/>
    </row>
    <row r="7395" spans="1:8" x14ac:dyDescent="0.25">
      <c r="A7395" s="46" t="str">
        <f t="shared" si="205"/>
        <v>DESP#000060537059</v>
      </c>
      <c r="B7395" s="41" t="s">
        <v>16803</v>
      </c>
      <c r="C7395" s="41"/>
      <c r="D7395" s="41" t="s">
        <v>16804</v>
      </c>
      <c r="E7395" s="54">
        <v>99.43</v>
      </c>
      <c r="F7395" s="42">
        <v>45922.691631944443</v>
      </c>
      <c r="G7395" s="40"/>
      <c r="H7395" s="40"/>
    </row>
    <row r="7396" spans="1:8" x14ac:dyDescent="0.25">
      <c r="A7396" s="46" t="str">
        <f t="shared" si="205"/>
        <v>DESP#000060543963</v>
      </c>
      <c r="B7396" s="41" t="s">
        <v>16805</v>
      </c>
      <c r="C7396" s="41"/>
      <c r="D7396" s="41" t="s">
        <v>12467</v>
      </c>
      <c r="E7396" s="54">
        <v>370</v>
      </c>
      <c r="F7396" s="42">
        <v>45922.691631944443</v>
      </c>
      <c r="G7396" s="40"/>
      <c r="H7396" s="40"/>
    </row>
    <row r="7397" spans="1:8" x14ac:dyDescent="0.25">
      <c r="A7397" s="46" t="str">
        <f t="shared" ref="A7397:A7460" si="206">B7397&amp;C7397</f>
        <v>ADTO#000060333921</v>
      </c>
      <c r="B7397" s="41" t="s">
        <v>16806</v>
      </c>
      <c r="C7397" s="41"/>
      <c r="D7397" s="41" t="s">
        <v>16807</v>
      </c>
      <c r="E7397" s="54">
        <v>555</v>
      </c>
      <c r="F7397" s="42">
        <v>45922.691782407404</v>
      </c>
      <c r="G7397" s="40"/>
      <c r="H7397" s="40"/>
    </row>
    <row r="7398" spans="1:8" x14ac:dyDescent="0.25">
      <c r="A7398" s="46" t="str">
        <f t="shared" si="206"/>
        <v>0021957609162855000517</v>
      </c>
      <c r="B7398" s="41" t="s">
        <v>209</v>
      </c>
      <c r="C7398" s="41" t="s">
        <v>17</v>
      </c>
      <c r="D7398" s="41" t="s">
        <v>10980</v>
      </c>
      <c r="E7398" s="54">
        <v>69923.56</v>
      </c>
      <c r="F7398" s="42">
        <v>45922.705300925925</v>
      </c>
      <c r="G7398" s="40"/>
      <c r="H7398" s="40"/>
    </row>
    <row r="7399" spans="1:8" x14ac:dyDescent="0.25">
      <c r="A7399" s="46" t="str">
        <f t="shared" si="206"/>
        <v>ADTO - 03/10/202529366273000136</v>
      </c>
      <c r="B7399" s="41" t="s">
        <v>16808</v>
      </c>
      <c r="C7399" s="41" t="s">
        <v>475</v>
      </c>
      <c r="D7399" s="41" t="s">
        <v>5462</v>
      </c>
      <c r="E7399" s="54">
        <v>119880</v>
      </c>
      <c r="F7399" s="42">
        <v>45922.719490740739</v>
      </c>
      <c r="G7399" s="40"/>
      <c r="H7399" s="40"/>
    </row>
    <row r="7400" spans="1:8" x14ac:dyDescent="0.25">
      <c r="A7400" s="46" t="str">
        <f t="shared" si="206"/>
        <v>0021956309162855000517</v>
      </c>
      <c r="B7400" s="41" t="s">
        <v>208</v>
      </c>
      <c r="C7400" s="41" t="s">
        <v>17</v>
      </c>
      <c r="D7400" s="41" t="s">
        <v>10980</v>
      </c>
      <c r="E7400" s="54">
        <v>33758.339999999997</v>
      </c>
      <c r="F7400" s="42">
        <v>45922.726331018515</v>
      </c>
      <c r="G7400" s="40"/>
      <c r="H7400" s="40"/>
    </row>
    <row r="7401" spans="1:8" x14ac:dyDescent="0.25">
      <c r="A7401" s="46" t="str">
        <f t="shared" si="206"/>
        <v>2286290701 PISPIS</v>
      </c>
      <c r="B7401" s="41" t="s">
        <v>16809</v>
      </c>
      <c r="C7401" s="41" t="s">
        <v>10540</v>
      </c>
      <c r="D7401" s="41" t="s">
        <v>7556</v>
      </c>
      <c r="E7401" s="54">
        <v>1045.0999999999999</v>
      </c>
      <c r="F7401" s="42">
        <v>45922.886655092596</v>
      </c>
      <c r="G7401" s="40"/>
      <c r="H7401" s="40"/>
    </row>
    <row r="7402" spans="1:8" x14ac:dyDescent="0.25">
      <c r="A7402" s="46" t="str">
        <f t="shared" si="206"/>
        <v>2286290701 COFINSCOFINS</v>
      </c>
      <c r="B7402" s="41" t="s">
        <v>16810</v>
      </c>
      <c r="C7402" s="41" t="s">
        <v>10542</v>
      </c>
      <c r="D7402" s="41" t="s">
        <v>7556</v>
      </c>
      <c r="E7402" s="54">
        <v>4813.78</v>
      </c>
      <c r="F7402" s="42">
        <v>45922.891863425924</v>
      </c>
      <c r="G7402" s="40"/>
      <c r="H7402" s="40"/>
    </row>
    <row r="7403" spans="1:8" x14ac:dyDescent="0.25">
      <c r="A7403" s="46" t="str">
        <f t="shared" si="206"/>
        <v>2286290701 CIDECIDE</v>
      </c>
      <c r="B7403" s="41" t="s">
        <v>16811</v>
      </c>
      <c r="C7403" s="41" t="s">
        <v>10909</v>
      </c>
      <c r="D7403" s="41" t="s">
        <v>7556</v>
      </c>
      <c r="E7403" s="54">
        <v>5748.18</v>
      </c>
      <c r="F7403" s="42">
        <v>45922.895011574074</v>
      </c>
      <c r="G7403" s="40"/>
      <c r="H7403" s="40"/>
    </row>
    <row r="7404" spans="1:8" x14ac:dyDescent="0.25">
      <c r="A7404" s="46" t="str">
        <f t="shared" si="206"/>
        <v>2286290701 IRRFIRRF</v>
      </c>
      <c r="B7404" s="41" t="s">
        <v>16812</v>
      </c>
      <c r="C7404" s="41" t="s">
        <v>10529</v>
      </c>
      <c r="D7404" s="41" t="s">
        <v>7556</v>
      </c>
      <c r="E7404" s="54">
        <v>8622.2800000000007</v>
      </c>
      <c r="F7404" s="42">
        <v>45922.899861111109</v>
      </c>
      <c r="G7404" s="40"/>
      <c r="H7404" s="40"/>
    </row>
    <row r="7405" spans="1:8" x14ac:dyDescent="0.25">
      <c r="A7405" s="46" t="str">
        <f t="shared" si="206"/>
        <v>2286290701 IOF90400888000142</v>
      </c>
      <c r="B7405" s="41" t="s">
        <v>16813</v>
      </c>
      <c r="C7405" s="41" t="s">
        <v>3844</v>
      </c>
      <c r="D7405" s="41" t="s">
        <v>3845</v>
      </c>
      <c r="E7405" s="54">
        <v>1710.08</v>
      </c>
      <c r="F7405" s="42">
        <v>45922.902303240742</v>
      </c>
      <c r="G7405" s="40"/>
      <c r="H7405" s="40"/>
    </row>
    <row r="7406" spans="1:8" x14ac:dyDescent="0.25">
      <c r="A7406" s="46" t="str">
        <f t="shared" si="206"/>
        <v>2286290701 ISSISS</v>
      </c>
      <c r="B7406" s="41" t="s">
        <v>16814</v>
      </c>
      <c r="C7406" s="41" t="s">
        <v>10508</v>
      </c>
      <c r="D7406" s="41" t="s">
        <v>8281</v>
      </c>
      <c r="E7406" s="54">
        <v>3074.19</v>
      </c>
      <c r="F7406" s="42">
        <v>45922.905543981484</v>
      </c>
      <c r="G7406" s="40"/>
      <c r="H7406" s="40"/>
    </row>
    <row r="7407" spans="1:8" x14ac:dyDescent="0.25">
      <c r="A7407" s="46" t="str">
        <f t="shared" si="206"/>
        <v>50438-2325040030SELFBOOKING</v>
      </c>
      <c r="B7407" s="41" t="s">
        <v>16815</v>
      </c>
      <c r="C7407" s="41" t="s">
        <v>12603</v>
      </c>
      <c r="D7407" s="41" t="s">
        <v>12604</v>
      </c>
      <c r="E7407" s="54">
        <v>1399.59</v>
      </c>
      <c r="F7407" s="42">
        <v>45923.042094907411</v>
      </c>
      <c r="G7407" s="40"/>
      <c r="H7407" s="40"/>
    </row>
    <row r="7408" spans="1:8" x14ac:dyDescent="0.25">
      <c r="A7408" s="46" t="str">
        <f t="shared" si="206"/>
        <v>50438-2325040052SELFBOOKING</v>
      </c>
      <c r="B7408" s="41" t="s">
        <v>16816</v>
      </c>
      <c r="C7408" s="41" t="s">
        <v>12603</v>
      </c>
      <c r="D7408" s="41" t="s">
        <v>12604</v>
      </c>
      <c r="E7408" s="54">
        <v>1445.54</v>
      </c>
      <c r="F7408" s="42">
        <v>45923.042291666665</v>
      </c>
      <c r="G7408" s="40"/>
      <c r="H7408" s="40"/>
    </row>
    <row r="7409" spans="1:8" x14ac:dyDescent="0.25">
      <c r="A7409" s="46" t="str">
        <f t="shared" si="206"/>
        <v>50433-2325040105SELFBOOKING</v>
      </c>
      <c r="B7409" s="41" t="s">
        <v>16817</v>
      </c>
      <c r="C7409" s="41" t="s">
        <v>12603</v>
      </c>
      <c r="D7409" s="41" t="s">
        <v>12604</v>
      </c>
      <c r="E7409" s="54">
        <v>4194.1000000000004</v>
      </c>
      <c r="F7409" s="42">
        <v>45923.042488425926</v>
      </c>
      <c r="G7409" s="40"/>
      <c r="H7409" s="40"/>
    </row>
    <row r="7410" spans="1:8" x14ac:dyDescent="0.25">
      <c r="A7410" s="46" t="str">
        <f t="shared" si="206"/>
        <v>2032-2325040121SELFBOOKING</v>
      </c>
      <c r="B7410" s="41" t="s">
        <v>16818</v>
      </c>
      <c r="C7410" s="41" t="s">
        <v>12603</v>
      </c>
      <c r="D7410" s="41" t="s">
        <v>12604</v>
      </c>
      <c r="E7410" s="54">
        <v>8499.06</v>
      </c>
      <c r="F7410" s="42">
        <v>45923.042638888888</v>
      </c>
      <c r="G7410" s="40"/>
      <c r="H7410" s="40"/>
    </row>
    <row r="7411" spans="1:8" x14ac:dyDescent="0.25">
      <c r="A7411" s="46" t="str">
        <f t="shared" si="206"/>
        <v>0000067623585442000142</v>
      </c>
      <c r="B7411" s="41" t="s">
        <v>393</v>
      </c>
      <c r="C7411" s="41" t="s">
        <v>392</v>
      </c>
      <c r="D7411" s="41" t="s">
        <v>8114</v>
      </c>
      <c r="E7411" s="54">
        <v>140880</v>
      </c>
      <c r="F7411" s="42">
        <v>45923.387858796297</v>
      </c>
      <c r="G7411" s="40"/>
      <c r="H7411" s="40"/>
    </row>
    <row r="7412" spans="1:8" x14ac:dyDescent="0.25">
      <c r="A7412" s="46" t="str">
        <f t="shared" si="206"/>
        <v>0020251083469957000109</v>
      </c>
      <c r="B7412" s="41" t="s">
        <v>222</v>
      </c>
      <c r="C7412" s="41" t="s">
        <v>221</v>
      </c>
      <c r="D7412" s="41" t="s">
        <v>10416</v>
      </c>
      <c r="E7412" s="54">
        <v>515151.82</v>
      </c>
      <c r="F7412" s="42">
        <v>45923.424178240741</v>
      </c>
      <c r="G7412" s="40"/>
      <c r="H7412" s="40"/>
    </row>
    <row r="7413" spans="1:8" x14ac:dyDescent="0.25">
      <c r="A7413" s="46" t="str">
        <f t="shared" si="206"/>
        <v>0021955809162855000517</v>
      </c>
      <c r="B7413" s="41" t="s">
        <v>207</v>
      </c>
      <c r="C7413" s="41" t="s">
        <v>17</v>
      </c>
      <c r="D7413" s="41" t="s">
        <v>10980</v>
      </c>
      <c r="E7413" s="54">
        <v>17600.669999999998</v>
      </c>
      <c r="F7413" s="42">
        <v>45923.43886574074</v>
      </c>
      <c r="G7413" s="40"/>
      <c r="H7413" s="40"/>
    </row>
    <row r="7414" spans="1:8" x14ac:dyDescent="0.25">
      <c r="A7414" s="46" t="str">
        <f t="shared" si="206"/>
        <v>10968AEIC Leadership</v>
      </c>
      <c r="B7414" s="41" t="s">
        <v>16819</v>
      </c>
      <c r="C7414" s="41" t="s">
        <v>16820</v>
      </c>
      <c r="D7414" s="41" t="s">
        <v>16820</v>
      </c>
      <c r="E7414" s="54">
        <v>100</v>
      </c>
      <c r="F7414" s="42">
        <v>45923.450370370374</v>
      </c>
      <c r="G7414" s="40"/>
      <c r="H7414" s="40"/>
    </row>
    <row r="7415" spans="1:8" x14ac:dyDescent="0.25">
      <c r="A7415" s="46" t="str">
        <f t="shared" si="206"/>
        <v>FGTS s/RCT - Matr.01199 100360305020997</v>
      </c>
      <c r="B7415" s="41" t="s">
        <v>16821</v>
      </c>
      <c r="C7415" s="41" t="s">
        <v>4101</v>
      </c>
      <c r="D7415" s="41" t="s">
        <v>4100</v>
      </c>
      <c r="E7415" s="54">
        <v>1116.6400000000001</v>
      </c>
      <c r="F7415" s="42">
        <v>45923.453310185185</v>
      </c>
      <c r="G7415" s="40"/>
      <c r="H7415" s="40"/>
    </row>
    <row r="7416" spans="1:8" x14ac:dyDescent="0.25">
      <c r="A7416" s="46" t="str">
        <f t="shared" si="206"/>
        <v>0000121243965130000171</v>
      </c>
      <c r="B7416" s="41" t="s">
        <v>316</v>
      </c>
      <c r="C7416" s="41" t="s">
        <v>315</v>
      </c>
      <c r="D7416" s="41" t="s">
        <v>3343</v>
      </c>
      <c r="E7416" s="54">
        <v>2400</v>
      </c>
      <c r="F7416" s="42">
        <v>45923.471377314818</v>
      </c>
      <c r="G7416" s="40"/>
      <c r="H7416" s="40"/>
    </row>
    <row r="7417" spans="1:8" x14ac:dyDescent="0.25">
      <c r="A7417" s="46" t="str">
        <f t="shared" si="206"/>
        <v>0000244229650979000125</v>
      </c>
      <c r="B7417" s="41" t="s">
        <v>299</v>
      </c>
      <c r="C7417" s="41" t="s">
        <v>298</v>
      </c>
      <c r="D7417" s="41" t="s">
        <v>10664</v>
      </c>
      <c r="E7417" s="54">
        <v>15600</v>
      </c>
      <c r="F7417" s="42">
        <v>45923.475081018521</v>
      </c>
      <c r="G7417" s="40"/>
      <c r="H7417" s="40"/>
    </row>
    <row r="7418" spans="1:8" x14ac:dyDescent="0.25">
      <c r="A7418" s="46" t="str">
        <f t="shared" si="206"/>
        <v>0000019429897180000138</v>
      </c>
      <c r="B7418" s="41" t="s">
        <v>321</v>
      </c>
      <c r="C7418" s="41" t="s">
        <v>320</v>
      </c>
      <c r="D7418" s="41" t="s">
        <v>10412</v>
      </c>
      <c r="E7418" s="54">
        <v>2277.77</v>
      </c>
      <c r="F7418" s="42">
        <v>45923.478252314817</v>
      </c>
      <c r="G7418" s="40"/>
      <c r="H7418" s="40"/>
    </row>
    <row r="7419" spans="1:8" x14ac:dyDescent="0.25">
      <c r="A7419" s="46" t="str">
        <f t="shared" si="206"/>
        <v>09/202548307113000160</v>
      </c>
      <c r="B7419" s="41" t="s">
        <v>16822</v>
      </c>
      <c r="C7419" s="41" t="s">
        <v>8189</v>
      </c>
      <c r="D7419" s="41" t="s">
        <v>8190</v>
      </c>
      <c r="E7419" s="54">
        <v>289253.03000000003</v>
      </c>
      <c r="F7419" s="42">
        <v>45923.480358796296</v>
      </c>
      <c r="G7419" s="40"/>
      <c r="H7419" s="40"/>
    </row>
    <row r="7420" spans="1:8" x14ac:dyDescent="0.25">
      <c r="A7420" s="46" t="str">
        <f t="shared" si="206"/>
        <v>1009770690400888000142</v>
      </c>
      <c r="B7420" s="41" t="s">
        <v>16823</v>
      </c>
      <c r="C7420" s="41" t="s">
        <v>3844</v>
      </c>
      <c r="D7420" s="41" t="s">
        <v>3845</v>
      </c>
      <c r="E7420" s="54">
        <v>0</v>
      </c>
      <c r="F7420" s="42">
        <v>45923.618472222224</v>
      </c>
      <c r="G7420" s="40"/>
      <c r="H7420" s="40"/>
    </row>
    <row r="7421" spans="1:8" x14ac:dyDescent="0.25">
      <c r="A7421" s="46" t="str">
        <f t="shared" si="206"/>
        <v>10097706R90400888000142</v>
      </c>
      <c r="B7421" s="41" t="s">
        <v>16824</v>
      </c>
      <c r="C7421" s="41" t="s">
        <v>3844</v>
      </c>
      <c r="D7421" s="41" t="s">
        <v>3845</v>
      </c>
      <c r="E7421" s="54">
        <v>62575.51</v>
      </c>
      <c r="F7421" s="42">
        <v>45923.625532407408</v>
      </c>
      <c r="G7421" s="40"/>
      <c r="H7421" s="40"/>
    </row>
    <row r="7422" spans="1:8" x14ac:dyDescent="0.25">
      <c r="A7422" s="46" t="str">
        <f t="shared" si="206"/>
        <v>0000293911859563000156</v>
      </c>
      <c r="B7422" s="41" t="s">
        <v>2969</v>
      </c>
      <c r="C7422" s="41" t="s">
        <v>360</v>
      </c>
      <c r="D7422" s="41" t="s">
        <v>9185</v>
      </c>
      <c r="E7422" s="54">
        <v>2094.67</v>
      </c>
      <c r="F7422" s="42">
        <v>45923.655532407407</v>
      </c>
      <c r="G7422" s="40"/>
      <c r="H7422" s="40"/>
    </row>
    <row r="7423" spans="1:8" x14ac:dyDescent="0.25">
      <c r="A7423" s="46" t="str">
        <f t="shared" si="206"/>
        <v>0000124919540230000171</v>
      </c>
      <c r="B7423" s="41" t="s">
        <v>357</v>
      </c>
      <c r="C7423" s="41" t="s">
        <v>356</v>
      </c>
      <c r="D7423" s="41" t="s">
        <v>3298</v>
      </c>
      <c r="E7423" s="54">
        <v>27740</v>
      </c>
      <c r="F7423" s="42">
        <v>45923.658865740741</v>
      </c>
      <c r="G7423" s="40"/>
      <c r="H7423" s="40"/>
    </row>
    <row r="7424" spans="1:8" x14ac:dyDescent="0.25">
      <c r="A7424" s="46" t="str">
        <f t="shared" si="206"/>
        <v>0000124819540230000171</v>
      </c>
      <c r="B7424" s="41" t="s">
        <v>192</v>
      </c>
      <c r="C7424" s="41" t="s">
        <v>356</v>
      </c>
      <c r="D7424" s="41" t="s">
        <v>3298</v>
      </c>
      <c r="E7424" s="54">
        <v>29990</v>
      </c>
      <c r="F7424" s="42">
        <v>45923.663252314815</v>
      </c>
      <c r="G7424" s="40"/>
      <c r="H7424" s="40"/>
    </row>
    <row r="7425" spans="1:8" x14ac:dyDescent="0.25">
      <c r="A7425" s="46" t="str">
        <f t="shared" si="206"/>
        <v>0000169987169900001389</v>
      </c>
      <c r="B7425" s="41" t="s">
        <v>363</v>
      </c>
      <c r="C7425" s="41" t="s">
        <v>362</v>
      </c>
      <c r="D7425" s="41" t="s">
        <v>6022</v>
      </c>
      <c r="E7425" s="54">
        <v>111691.36</v>
      </c>
      <c r="F7425" s="42">
        <v>45923.666886574072</v>
      </c>
      <c r="G7425" s="40"/>
      <c r="H7425" s="40"/>
    </row>
    <row r="7426" spans="1:8" x14ac:dyDescent="0.25">
      <c r="A7426" s="46" t="str">
        <f t="shared" si="206"/>
        <v>0000343708998197000101</v>
      </c>
      <c r="B7426" s="41" t="s">
        <v>16825</v>
      </c>
      <c r="C7426" s="41" t="s">
        <v>176</v>
      </c>
      <c r="D7426" s="41" t="s">
        <v>8057</v>
      </c>
      <c r="E7426" s="54">
        <v>245</v>
      </c>
      <c r="F7426" s="42">
        <v>45923.669444444444</v>
      </c>
      <c r="G7426" s="40"/>
      <c r="H7426" s="40"/>
    </row>
    <row r="7427" spans="1:8" x14ac:dyDescent="0.25">
      <c r="A7427" s="46" t="str">
        <f t="shared" si="206"/>
        <v>0000010315423421000100</v>
      </c>
      <c r="B7427" s="41" t="s">
        <v>153</v>
      </c>
      <c r="C7427" s="41" t="s">
        <v>152</v>
      </c>
      <c r="D7427" s="41" t="s">
        <v>10457</v>
      </c>
      <c r="E7427" s="54">
        <v>37000</v>
      </c>
      <c r="F7427" s="42">
        <v>45923.672280092593</v>
      </c>
      <c r="G7427" s="40"/>
      <c r="H7427" s="40"/>
    </row>
    <row r="7428" spans="1:8" x14ac:dyDescent="0.25">
      <c r="A7428" s="46" t="str">
        <f t="shared" si="206"/>
        <v>0021963409162855000517</v>
      </c>
      <c r="B7428" s="41" t="s">
        <v>213</v>
      </c>
      <c r="C7428" s="41" t="s">
        <v>17</v>
      </c>
      <c r="D7428" s="41" t="s">
        <v>10980</v>
      </c>
      <c r="E7428" s="54">
        <v>556330.06000000006</v>
      </c>
      <c r="F7428" s="42">
        <v>45923.674884259257</v>
      </c>
      <c r="G7428" s="40"/>
      <c r="H7428" s="40"/>
    </row>
    <row r="7429" spans="1:8" x14ac:dyDescent="0.25">
      <c r="A7429" s="46" t="str">
        <f t="shared" si="206"/>
        <v>0002458235795954000201</v>
      </c>
      <c r="B7429" s="41" t="s">
        <v>303</v>
      </c>
      <c r="C7429" s="41" t="s">
        <v>302</v>
      </c>
      <c r="D7429" s="41" t="s">
        <v>7434</v>
      </c>
      <c r="E7429" s="54">
        <v>4412.49</v>
      </c>
      <c r="F7429" s="42">
        <v>45923.679467592592</v>
      </c>
      <c r="G7429" s="40"/>
      <c r="H7429" s="40"/>
    </row>
    <row r="7430" spans="1:8" x14ac:dyDescent="0.25">
      <c r="A7430" s="46" t="str">
        <f t="shared" si="206"/>
        <v>0000252802408485000182</v>
      </c>
      <c r="B7430" s="41" t="s">
        <v>351</v>
      </c>
      <c r="C7430" s="41" t="s">
        <v>350</v>
      </c>
      <c r="D7430" s="41" t="s">
        <v>10446</v>
      </c>
      <c r="E7430" s="54">
        <v>76829.38</v>
      </c>
      <c r="F7430" s="42">
        <v>45923.684953703705</v>
      </c>
      <c r="G7430" s="40"/>
      <c r="H7430" s="40"/>
    </row>
    <row r="7431" spans="1:8" x14ac:dyDescent="0.25">
      <c r="A7431" s="46" t="str">
        <f t="shared" si="206"/>
        <v>001043929060746948000112</v>
      </c>
      <c r="B7431" s="41" t="s">
        <v>16826</v>
      </c>
      <c r="C7431" s="41" t="s">
        <v>3840</v>
      </c>
      <c r="D7431" s="41" t="s">
        <v>3841</v>
      </c>
      <c r="E7431" s="54">
        <v>389172</v>
      </c>
      <c r="F7431" s="42">
        <v>45923.729305555556</v>
      </c>
      <c r="G7431" s="40"/>
      <c r="H7431" s="40"/>
    </row>
    <row r="7432" spans="1:8" x14ac:dyDescent="0.25">
      <c r="A7432" s="46" t="str">
        <f t="shared" si="206"/>
        <v>1309-2425040243SELFBOOKING</v>
      </c>
      <c r="B7432" s="41" t="s">
        <v>16827</v>
      </c>
      <c r="C7432" s="41" t="s">
        <v>12603</v>
      </c>
      <c r="D7432" s="41" t="s">
        <v>12604</v>
      </c>
      <c r="E7432" s="54">
        <v>3920.58</v>
      </c>
      <c r="F7432" s="42">
        <v>45924.043634259258</v>
      </c>
      <c r="G7432" s="40"/>
      <c r="H7432" s="40"/>
    </row>
    <row r="7433" spans="1:8" x14ac:dyDescent="0.25">
      <c r="A7433" s="46" t="str">
        <f t="shared" si="206"/>
        <v>50433-2425040259SELFBOOKING</v>
      </c>
      <c r="B7433" s="41" t="s">
        <v>16828</v>
      </c>
      <c r="C7433" s="41" t="s">
        <v>12603</v>
      </c>
      <c r="D7433" s="41" t="s">
        <v>12604</v>
      </c>
      <c r="E7433" s="54">
        <v>1383.9</v>
      </c>
      <c r="F7433" s="42">
        <v>45924.043761574074</v>
      </c>
      <c r="G7433" s="40"/>
      <c r="H7433" s="40"/>
    </row>
    <row r="7434" spans="1:8" x14ac:dyDescent="0.25">
      <c r="A7434" s="46" t="str">
        <f t="shared" si="206"/>
        <v>2064-2425040309SELFBOOKING</v>
      </c>
      <c r="B7434" s="41" t="s">
        <v>16829</v>
      </c>
      <c r="C7434" s="41" t="s">
        <v>12603</v>
      </c>
      <c r="D7434" s="41" t="s">
        <v>12604</v>
      </c>
      <c r="E7434" s="54">
        <v>1834.22</v>
      </c>
      <c r="F7434" s="42">
        <v>45924.043888888889</v>
      </c>
      <c r="G7434" s="40"/>
      <c r="H7434" s="40"/>
    </row>
    <row r="7435" spans="1:8" x14ac:dyDescent="0.25">
      <c r="A7435" s="46" t="str">
        <f t="shared" si="206"/>
        <v>1069-2425040356SELFBOOKING</v>
      </c>
      <c r="B7435" s="41" t="s">
        <v>16830</v>
      </c>
      <c r="C7435" s="41" t="s">
        <v>12603</v>
      </c>
      <c r="D7435" s="41" t="s">
        <v>12604</v>
      </c>
      <c r="E7435" s="54">
        <v>5408.6</v>
      </c>
      <c r="F7435" s="42">
        <v>45924.044432870367</v>
      </c>
      <c r="G7435" s="40"/>
      <c r="H7435" s="40"/>
    </row>
    <row r="7436" spans="1:8" x14ac:dyDescent="0.25">
      <c r="A7436" s="46" t="str">
        <f t="shared" si="206"/>
        <v>2245-2425040442SELFBOOKING</v>
      </c>
      <c r="B7436" s="41" t="s">
        <v>16831</v>
      </c>
      <c r="C7436" s="41" t="s">
        <v>12603</v>
      </c>
      <c r="D7436" s="41" t="s">
        <v>12604</v>
      </c>
      <c r="E7436" s="54">
        <v>3445</v>
      </c>
      <c r="F7436" s="42">
        <v>45924.044965277775</v>
      </c>
      <c r="G7436" s="40"/>
      <c r="H7436" s="40"/>
    </row>
    <row r="7437" spans="1:8" x14ac:dyDescent="0.25">
      <c r="A7437" s="46" t="str">
        <f t="shared" si="206"/>
        <v>50438-2425040502SELFBOOKING</v>
      </c>
      <c r="B7437" s="41" t="s">
        <v>16832</v>
      </c>
      <c r="C7437" s="41" t="s">
        <v>12603</v>
      </c>
      <c r="D7437" s="41" t="s">
        <v>12604</v>
      </c>
      <c r="E7437" s="54">
        <v>807.45</v>
      </c>
      <c r="F7437" s="42">
        <v>45924.04519675926</v>
      </c>
      <c r="G7437" s="40"/>
      <c r="H7437" s="40"/>
    </row>
    <row r="7438" spans="1:8" x14ac:dyDescent="0.25">
      <c r="A7438" s="46" t="str">
        <f t="shared" si="206"/>
        <v>664-2425040517SELFBOOKING</v>
      </c>
      <c r="B7438" s="41" t="s">
        <v>16833</v>
      </c>
      <c r="C7438" s="41" t="s">
        <v>12603</v>
      </c>
      <c r="D7438" s="41" t="s">
        <v>12604</v>
      </c>
      <c r="E7438" s="54">
        <v>2628.62</v>
      </c>
      <c r="F7438" s="42">
        <v>45924.045358796298</v>
      </c>
      <c r="G7438" s="40"/>
      <c r="H7438" s="40"/>
    </row>
    <row r="7439" spans="1:8" x14ac:dyDescent="0.25">
      <c r="A7439" s="46" t="str">
        <f t="shared" si="206"/>
        <v>0000039926630926000154</v>
      </c>
      <c r="B7439" s="41" t="s">
        <v>366</v>
      </c>
      <c r="C7439" s="41" t="s">
        <v>364</v>
      </c>
      <c r="D7439" s="41" t="s">
        <v>10215</v>
      </c>
      <c r="E7439" s="54">
        <v>61650</v>
      </c>
      <c r="F7439" s="42">
        <v>45924.601446759261</v>
      </c>
      <c r="G7439" s="40"/>
      <c r="H7439" s="40"/>
    </row>
    <row r="7440" spans="1:8" x14ac:dyDescent="0.25">
      <c r="A7440" s="46" t="str">
        <f t="shared" si="206"/>
        <v>0000039826630926000154</v>
      </c>
      <c r="B7440" s="41" t="s">
        <v>365</v>
      </c>
      <c r="C7440" s="41" t="s">
        <v>364</v>
      </c>
      <c r="D7440" s="41" t="s">
        <v>10215</v>
      </c>
      <c r="E7440" s="54">
        <v>2683.33</v>
      </c>
      <c r="F7440" s="42">
        <v>45924.608148148145</v>
      </c>
      <c r="G7440" s="40"/>
      <c r="H7440" s="40"/>
    </row>
    <row r="7441" spans="1:8" x14ac:dyDescent="0.25">
      <c r="A7441" s="46" t="str">
        <f t="shared" si="206"/>
        <v>0000037830568958000144</v>
      </c>
      <c r="B7441" s="41" t="s">
        <v>16834</v>
      </c>
      <c r="C7441" s="41" t="s">
        <v>2674</v>
      </c>
      <c r="D7441" s="41" t="s">
        <v>14232</v>
      </c>
      <c r="E7441" s="54">
        <v>16000</v>
      </c>
      <c r="F7441" s="42">
        <v>45924.609097222223</v>
      </c>
      <c r="G7441" s="40"/>
      <c r="H7441" s="40"/>
    </row>
    <row r="7442" spans="1:8" x14ac:dyDescent="0.25">
      <c r="A7442" s="46" t="str">
        <f t="shared" si="206"/>
        <v>0001125958652678000139</v>
      </c>
      <c r="B7442" s="41" t="s">
        <v>141</v>
      </c>
      <c r="C7442" s="41" t="s">
        <v>140</v>
      </c>
      <c r="D7442" s="41" t="s">
        <v>4514</v>
      </c>
      <c r="E7442" s="54">
        <v>17116.41</v>
      </c>
      <c r="F7442" s="42">
        <v>45924.611574074072</v>
      </c>
      <c r="G7442" s="40"/>
      <c r="H7442" s="40"/>
    </row>
    <row r="7443" spans="1:8" x14ac:dyDescent="0.25">
      <c r="A7443" s="46" t="str">
        <f t="shared" si="206"/>
        <v>0000520903165888000100</v>
      </c>
      <c r="B7443" s="41" t="s">
        <v>16835</v>
      </c>
      <c r="C7443" s="41" t="s">
        <v>2200</v>
      </c>
      <c r="D7443" s="41" t="s">
        <v>10497</v>
      </c>
      <c r="E7443" s="54">
        <v>2500</v>
      </c>
      <c r="F7443" s="42">
        <v>45924.612476851849</v>
      </c>
      <c r="G7443" s="40"/>
      <c r="H7443" s="40"/>
    </row>
    <row r="7444" spans="1:8" x14ac:dyDescent="0.25">
      <c r="A7444" s="46" t="str">
        <f t="shared" si="206"/>
        <v>8980255600497373000110</v>
      </c>
      <c r="B7444" s="41" t="s">
        <v>329</v>
      </c>
      <c r="C7444" s="41" t="s">
        <v>317</v>
      </c>
      <c r="D7444" s="41" t="s">
        <v>9136</v>
      </c>
      <c r="E7444" s="54">
        <v>318.17</v>
      </c>
      <c r="F7444" s="42">
        <v>45924.629513888889</v>
      </c>
      <c r="G7444" s="40"/>
      <c r="H7444" s="40"/>
    </row>
    <row r="7445" spans="1:8" x14ac:dyDescent="0.25">
      <c r="A7445" s="46" t="str">
        <f t="shared" si="206"/>
        <v>DESP#000060412848</v>
      </c>
      <c r="B7445" s="41" t="s">
        <v>16836</v>
      </c>
      <c r="C7445" s="41"/>
      <c r="D7445" s="41" t="s">
        <v>15680</v>
      </c>
      <c r="E7445" s="54">
        <v>1101.96</v>
      </c>
      <c r="F7445" s="42">
        <v>45924.665081018517</v>
      </c>
      <c r="G7445" s="40"/>
      <c r="H7445" s="40"/>
    </row>
    <row r="7446" spans="1:8" x14ac:dyDescent="0.25">
      <c r="A7446" s="46" t="str">
        <f t="shared" si="206"/>
        <v>DESP#000060412919</v>
      </c>
      <c r="B7446" s="41" t="s">
        <v>16837</v>
      </c>
      <c r="C7446" s="41"/>
      <c r="D7446" s="41" t="s">
        <v>15481</v>
      </c>
      <c r="E7446" s="54">
        <v>905.92</v>
      </c>
      <c r="F7446" s="42">
        <v>45924.665081018517</v>
      </c>
      <c r="G7446" s="40"/>
      <c r="H7446" s="40"/>
    </row>
    <row r="7447" spans="1:8" x14ac:dyDescent="0.25">
      <c r="A7447" s="46" t="str">
        <f t="shared" si="206"/>
        <v>DESP#000060456684</v>
      </c>
      <c r="B7447" s="41" t="s">
        <v>16838</v>
      </c>
      <c r="C7447" s="41"/>
      <c r="D7447" s="41" t="s">
        <v>14903</v>
      </c>
      <c r="E7447" s="54">
        <v>216.18</v>
      </c>
      <c r="F7447" s="42">
        <v>45924.665081018517</v>
      </c>
      <c r="G7447" s="40"/>
      <c r="H7447" s="40"/>
    </row>
    <row r="7448" spans="1:8" x14ac:dyDescent="0.25">
      <c r="A7448" s="46" t="str">
        <f t="shared" si="206"/>
        <v>DESP#000060537191</v>
      </c>
      <c r="B7448" s="41" t="s">
        <v>16839</v>
      </c>
      <c r="C7448" s="41"/>
      <c r="D7448" s="41" t="s">
        <v>13044</v>
      </c>
      <c r="E7448" s="54">
        <v>1379.86</v>
      </c>
      <c r="F7448" s="42">
        <v>45924.665081018517</v>
      </c>
      <c r="G7448" s="40"/>
      <c r="H7448" s="40"/>
    </row>
    <row r="7449" spans="1:8" x14ac:dyDescent="0.25">
      <c r="A7449" s="46" t="str">
        <f t="shared" si="206"/>
        <v>DESP#000060544090</v>
      </c>
      <c r="B7449" s="41" t="s">
        <v>16840</v>
      </c>
      <c r="C7449" s="41"/>
      <c r="D7449" s="41" t="s">
        <v>12486</v>
      </c>
      <c r="E7449" s="54">
        <v>57.13</v>
      </c>
      <c r="F7449" s="42">
        <v>45924.665081018517</v>
      </c>
      <c r="G7449" s="40"/>
      <c r="H7449" s="40"/>
    </row>
    <row r="7450" spans="1:8" x14ac:dyDescent="0.25">
      <c r="A7450" s="46" t="str">
        <f t="shared" si="206"/>
        <v>DESP#000060544157</v>
      </c>
      <c r="B7450" s="41" t="s">
        <v>16841</v>
      </c>
      <c r="C7450" s="41"/>
      <c r="D7450" s="41" t="s">
        <v>12138</v>
      </c>
      <c r="E7450" s="54">
        <v>150.38</v>
      </c>
      <c r="F7450" s="42">
        <v>45924.665081018517</v>
      </c>
      <c r="G7450" s="40"/>
      <c r="H7450" s="40"/>
    </row>
    <row r="7451" spans="1:8" x14ac:dyDescent="0.25">
      <c r="A7451" s="46" t="str">
        <f t="shared" si="206"/>
        <v>DESP#000060546956</v>
      </c>
      <c r="B7451" s="41" t="s">
        <v>16842</v>
      </c>
      <c r="C7451" s="41"/>
      <c r="D7451" s="41" t="s">
        <v>12732</v>
      </c>
      <c r="E7451" s="54">
        <v>180</v>
      </c>
      <c r="F7451" s="42">
        <v>45924.665081018517</v>
      </c>
      <c r="G7451" s="40"/>
      <c r="H7451" s="40"/>
    </row>
    <row r="7452" spans="1:8" x14ac:dyDescent="0.25">
      <c r="A7452" s="46" t="str">
        <f t="shared" si="206"/>
        <v>DESP#000060548400</v>
      </c>
      <c r="B7452" s="41" t="s">
        <v>16843</v>
      </c>
      <c r="C7452" s="41"/>
      <c r="D7452" s="41" t="s">
        <v>16414</v>
      </c>
      <c r="E7452" s="54">
        <v>279.2</v>
      </c>
      <c r="F7452" s="42">
        <v>45924.665081018517</v>
      </c>
      <c r="G7452" s="40"/>
      <c r="H7452" s="40"/>
    </row>
    <row r="7453" spans="1:8" x14ac:dyDescent="0.25">
      <c r="A7453" s="46" t="str">
        <f t="shared" si="206"/>
        <v>DESP#000060549071</v>
      </c>
      <c r="B7453" s="41" t="s">
        <v>16844</v>
      </c>
      <c r="C7453" s="41"/>
      <c r="D7453" s="41" t="s">
        <v>13746</v>
      </c>
      <c r="E7453" s="54">
        <v>65.81</v>
      </c>
      <c r="F7453" s="42">
        <v>45924.665081018517</v>
      </c>
      <c r="G7453" s="40"/>
      <c r="H7453" s="40"/>
    </row>
    <row r="7454" spans="1:8" x14ac:dyDescent="0.25">
      <c r="A7454" s="46" t="str">
        <f t="shared" si="206"/>
        <v>DESP#000060549193</v>
      </c>
      <c r="B7454" s="41" t="s">
        <v>16845</v>
      </c>
      <c r="C7454" s="41"/>
      <c r="D7454" s="41" t="s">
        <v>16196</v>
      </c>
      <c r="E7454" s="54">
        <v>21.99</v>
      </c>
      <c r="F7454" s="42">
        <v>45924.665081018517</v>
      </c>
      <c r="G7454" s="40"/>
      <c r="H7454" s="40"/>
    </row>
    <row r="7455" spans="1:8" x14ac:dyDescent="0.25">
      <c r="A7455" s="46" t="str">
        <f t="shared" si="206"/>
        <v>FGTS s/RCT - Mats. 00382 e 0135000360305020997</v>
      </c>
      <c r="B7455" s="41" t="s">
        <v>16846</v>
      </c>
      <c r="C7455" s="41" t="s">
        <v>4101</v>
      </c>
      <c r="D7455" s="41" t="s">
        <v>4100</v>
      </c>
      <c r="E7455" s="54">
        <v>549.24</v>
      </c>
      <c r="F7455" s="42">
        <v>45924.678124999999</v>
      </c>
      <c r="G7455" s="40"/>
      <c r="H7455" s="40"/>
    </row>
    <row r="7456" spans="1:8" x14ac:dyDescent="0.25">
      <c r="A7456" s="46" t="str">
        <f t="shared" si="206"/>
        <v>0005595557623555000107</v>
      </c>
      <c r="B7456" s="41" t="s">
        <v>16847</v>
      </c>
      <c r="C7456" s="41" t="s">
        <v>68</v>
      </c>
      <c r="D7456" s="41" t="s">
        <v>7233</v>
      </c>
      <c r="E7456" s="54">
        <v>49432.24</v>
      </c>
      <c r="F7456" s="42">
        <v>45924.710995370369</v>
      </c>
      <c r="G7456" s="40"/>
      <c r="H7456" s="40"/>
    </row>
    <row r="7457" spans="1:8" x14ac:dyDescent="0.25">
      <c r="A7457" s="46" t="str">
        <f t="shared" si="206"/>
        <v>0000969729065741000213</v>
      </c>
      <c r="B7457" s="41" t="s">
        <v>16848</v>
      </c>
      <c r="C7457" s="41" t="s">
        <v>2222</v>
      </c>
      <c r="D7457" s="41" t="s">
        <v>7991</v>
      </c>
      <c r="E7457" s="54">
        <v>3200</v>
      </c>
      <c r="F7457" s="42">
        <v>45924.716249999998</v>
      </c>
      <c r="G7457" s="40"/>
      <c r="H7457" s="40"/>
    </row>
    <row r="7458" spans="1:8" x14ac:dyDescent="0.25">
      <c r="A7458" s="46" t="str">
        <f t="shared" si="206"/>
        <v>48-2525040020SELFBOOKING</v>
      </c>
      <c r="B7458" s="41" t="s">
        <v>16849</v>
      </c>
      <c r="C7458" s="41" t="s">
        <v>12603</v>
      </c>
      <c r="D7458" s="41" t="s">
        <v>12604</v>
      </c>
      <c r="E7458" s="54">
        <v>1960.46</v>
      </c>
      <c r="F7458" s="42">
        <v>45925.041979166665</v>
      </c>
      <c r="G7458" s="40"/>
      <c r="H7458" s="40"/>
    </row>
    <row r="7459" spans="1:8" x14ac:dyDescent="0.25">
      <c r="A7459" s="46" t="str">
        <f t="shared" si="206"/>
        <v>1613-2525040037SELFBOOKING</v>
      </c>
      <c r="B7459" s="41" t="s">
        <v>16850</v>
      </c>
      <c r="C7459" s="41" t="s">
        <v>12603</v>
      </c>
      <c r="D7459" s="41" t="s">
        <v>12604</v>
      </c>
      <c r="E7459" s="54">
        <v>1879.26</v>
      </c>
      <c r="F7459" s="42">
        <v>45925.042118055557</v>
      </c>
      <c r="G7459" s="40"/>
      <c r="H7459" s="40"/>
    </row>
    <row r="7460" spans="1:8" x14ac:dyDescent="0.25">
      <c r="A7460" s="46" t="str">
        <f t="shared" si="206"/>
        <v>1613-2525040047SELFBOOKING</v>
      </c>
      <c r="B7460" s="41" t="s">
        <v>16851</v>
      </c>
      <c r="C7460" s="41" t="s">
        <v>12603</v>
      </c>
      <c r="D7460" s="41" t="s">
        <v>12604</v>
      </c>
      <c r="E7460" s="54">
        <v>1906.34</v>
      </c>
      <c r="F7460" s="42">
        <v>45925.042233796295</v>
      </c>
      <c r="G7460" s="40"/>
      <c r="H7460" s="40"/>
    </row>
    <row r="7461" spans="1:8" x14ac:dyDescent="0.25">
      <c r="A7461" s="46" t="str">
        <f t="shared" ref="A7461:A7524" si="207">B7461&amp;C7461</f>
        <v>1613-2525040058SELFBOOKING</v>
      </c>
      <c r="B7461" s="41" t="s">
        <v>16852</v>
      </c>
      <c r="C7461" s="41" t="s">
        <v>12603</v>
      </c>
      <c r="D7461" s="41" t="s">
        <v>12604</v>
      </c>
      <c r="E7461" s="54">
        <v>649.95000000000005</v>
      </c>
      <c r="F7461" s="42">
        <v>45925.042361111111</v>
      </c>
      <c r="G7461" s="40"/>
      <c r="H7461" s="40"/>
    </row>
    <row r="7462" spans="1:8" x14ac:dyDescent="0.25">
      <c r="A7462" s="46" t="str">
        <f t="shared" si="207"/>
        <v>1048-2525040108SELFBOOKING</v>
      </c>
      <c r="B7462" s="41" t="s">
        <v>16853</v>
      </c>
      <c r="C7462" s="41" t="s">
        <v>12603</v>
      </c>
      <c r="D7462" s="41" t="s">
        <v>12604</v>
      </c>
      <c r="E7462" s="54">
        <v>2624.57</v>
      </c>
      <c r="F7462" s="42">
        <v>45925.042500000003</v>
      </c>
      <c r="G7462" s="40"/>
      <c r="H7462" s="40"/>
    </row>
    <row r="7463" spans="1:8" x14ac:dyDescent="0.25">
      <c r="A7463" s="46" t="str">
        <f t="shared" si="207"/>
        <v>2038-2525040132SELFBOOKING</v>
      </c>
      <c r="B7463" s="41" t="s">
        <v>16854</v>
      </c>
      <c r="C7463" s="41" t="s">
        <v>12603</v>
      </c>
      <c r="D7463" s="41" t="s">
        <v>12604</v>
      </c>
      <c r="E7463" s="54">
        <v>3445</v>
      </c>
      <c r="F7463" s="42">
        <v>45925.042766203704</v>
      </c>
      <c r="G7463" s="40"/>
      <c r="H7463" s="40"/>
    </row>
    <row r="7464" spans="1:8" x14ac:dyDescent="0.25">
      <c r="A7464" s="46" t="str">
        <f t="shared" si="207"/>
        <v>0005588957623555000107</v>
      </c>
      <c r="B7464" s="41" t="s">
        <v>74</v>
      </c>
      <c r="C7464" s="41" t="s">
        <v>68</v>
      </c>
      <c r="D7464" s="41" t="s">
        <v>7233</v>
      </c>
      <c r="E7464" s="54">
        <v>72500</v>
      </c>
      <c r="F7464" s="42">
        <v>45925.352071759262</v>
      </c>
      <c r="G7464" s="40"/>
      <c r="H7464" s="40"/>
    </row>
    <row r="7465" spans="1:8" x14ac:dyDescent="0.25">
      <c r="A7465" s="46" t="str">
        <f t="shared" si="207"/>
        <v>0000469501933257000169</v>
      </c>
      <c r="B7465" s="41" t="s">
        <v>97</v>
      </c>
      <c r="C7465" s="41" t="s">
        <v>95</v>
      </c>
      <c r="D7465" s="41" t="s">
        <v>5846</v>
      </c>
      <c r="E7465" s="54">
        <v>16777.27</v>
      </c>
      <c r="F7465" s="42">
        <v>45925.355914351851</v>
      </c>
      <c r="G7465" s="40"/>
      <c r="H7465" s="40"/>
    </row>
    <row r="7466" spans="1:8" x14ac:dyDescent="0.25">
      <c r="A7466" s="46" t="str">
        <f t="shared" si="207"/>
        <v>0000019434150137000144</v>
      </c>
      <c r="B7466" s="41" t="s">
        <v>321</v>
      </c>
      <c r="C7466" s="41" t="s">
        <v>369</v>
      </c>
      <c r="D7466" s="41" t="s">
        <v>3946</v>
      </c>
      <c r="E7466" s="54">
        <v>2850</v>
      </c>
      <c r="F7466" s="42">
        <v>45925.360081018516</v>
      </c>
      <c r="G7466" s="40"/>
      <c r="H7466" s="40"/>
    </row>
    <row r="7467" spans="1:8" x14ac:dyDescent="0.25">
      <c r="A7467" s="46" t="str">
        <f t="shared" si="207"/>
        <v>0202599244591001000123</v>
      </c>
      <c r="B7467" s="41" t="s">
        <v>374</v>
      </c>
      <c r="C7467" s="41" t="s">
        <v>373</v>
      </c>
      <c r="D7467" s="41" t="s">
        <v>10406</v>
      </c>
      <c r="E7467" s="54">
        <v>19648.09</v>
      </c>
      <c r="F7467" s="42">
        <v>45925.364351851851</v>
      </c>
      <c r="G7467" s="40"/>
      <c r="H7467" s="40"/>
    </row>
    <row r="7468" spans="1:8" x14ac:dyDescent="0.25">
      <c r="A7468" s="46" t="str">
        <f t="shared" si="207"/>
        <v>0010608196534094000158</v>
      </c>
      <c r="B7468" s="41" t="s">
        <v>151</v>
      </c>
      <c r="C7468" s="41" t="s">
        <v>149</v>
      </c>
      <c r="D7468" s="41" t="s">
        <v>3207</v>
      </c>
      <c r="E7468" s="54">
        <v>196295.88</v>
      </c>
      <c r="F7468" s="42">
        <v>45925.366828703707</v>
      </c>
      <c r="G7468" s="40"/>
      <c r="H7468" s="40"/>
    </row>
    <row r="7469" spans="1:8" x14ac:dyDescent="0.25">
      <c r="A7469" s="46" t="str">
        <f t="shared" si="207"/>
        <v>0010607996534094000158</v>
      </c>
      <c r="B7469" s="41" t="s">
        <v>150</v>
      </c>
      <c r="C7469" s="41" t="s">
        <v>149</v>
      </c>
      <c r="D7469" s="41" t="s">
        <v>3207</v>
      </c>
      <c r="E7469" s="54">
        <v>183243.6</v>
      </c>
      <c r="F7469" s="42">
        <v>45925.374976851854</v>
      </c>
      <c r="G7469" s="40"/>
      <c r="H7469" s="40"/>
    </row>
    <row r="7470" spans="1:8" x14ac:dyDescent="0.25">
      <c r="A7470" s="46" t="str">
        <f t="shared" si="207"/>
        <v>0002749335791391000194</v>
      </c>
      <c r="B7470" s="41" t="s">
        <v>244</v>
      </c>
      <c r="C7470" s="41" t="s">
        <v>237</v>
      </c>
      <c r="D7470" s="41" t="s">
        <v>8411</v>
      </c>
      <c r="E7470" s="54">
        <v>907599.6</v>
      </c>
      <c r="F7470" s="42">
        <v>45925.380486111113</v>
      </c>
      <c r="G7470" s="40"/>
      <c r="H7470" s="40"/>
    </row>
    <row r="7471" spans="1:8" x14ac:dyDescent="0.25">
      <c r="A7471" s="46" t="str">
        <f t="shared" si="207"/>
        <v>0002749435791391000194</v>
      </c>
      <c r="B7471" s="41" t="s">
        <v>269</v>
      </c>
      <c r="C7471" s="41" t="s">
        <v>237</v>
      </c>
      <c r="D7471" s="41" t="s">
        <v>8411</v>
      </c>
      <c r="E7471" s="54">
        <v>87356.46</v>
      </c>
      <c r="F7471" s="42">
        <v>45925.38517361111</v>
      </c>
      <c r="G7471" s="40"/>
      <c r="H7471" s="40"/>
    </row>
    <row r="7472" spans="1:8" x14ac:dyDescent="0.25">
      <c r="A7472" s="46" t="str">
        <f t="shared" si="207"/>
        <v>0002749635791391000194</v>
      </c>
      <c r="B7472" s="41" t="s">
        <v>273</v>
      </c>
      <c r="C7472" s="41" t="s">
        <v>237</v>
      </c>
      <c r="D7472" s="41" t="s">
        <v>8411</v>
      </c>
      <c r="E7472" s="54">
        <v>69771.72</v>
      </c>
      <c r="F7472" s="42">
        <v>45925.388136574074</v>
      </c>
      <c r="G7472" s="40"/>
      <c r="H7472" s="40"/>
    </row>
    <row r="7473" spans="1:8" x14ac:dyDescent="0.25">
      <c r="A7473" s="46" t="str">
        <f t="shared" si="207"/>
        <v>0002749535791391000194</v>
      </c>
      <c r="B7473" s="41" t="s">
        <v>271</v>
      </c>
      <c r="C7473" s="41" t="s">
        <v>237</v>
      </c>
      <c r="D7473" s="41" t="s">
        <v>8411</v>
      </c>
      <c r="E7473" s="54">
        <v>69771.72</v>
      </c>
      <c r="F7473" s="42">
        <v>45925.393935185188</v>
      </c>
      <c r="G7473" s="40"/>
      <c r="H7473" s="40"/>
    </row>
    <row r="7474" spans="1:8" x14ac:dyDescent="0.25">
      <c r="A7474" s="46" t="str">
        <f t="shared" si="207"/>
        <v>0000558511136174000100</v>
      </c>
      <c r="B7474" s="41" t="s">
        <v>391</v>
      </c>
      <c r="C7474" s="41" t="s">
        <v>390</v>
      </c>
      <c r="D7474" s="41" t="s">
        <v>3819</v>
      </c>
      <c r="E7474" s="54">
        <v>8200</v>
      </c>
      <c r="F7474" s="42">
        <v>45925.400914351849</v>
      </c>
      <c r="G7474" s="40"/>
      <c r="H7474" s="40"/>
    </row>
    <row r="7475" spans="1:8" x14ac:dyDescent="0.25">
      <c r="A7475" s="46" t="str">
        <f t="shared" si="207"/>
        <v>0001485702932706000117</v>
      </c>
      <c r="B7475" s="41" t="s">
        <v>406</v>
      </c>
      <c r="C7475" s="41" t="s">
        <v>405</v>
      </c>
      <c r="D7475" s="41" t="s">
        <v>8355</v>
      </c>
      <c r="E7475" s="54">
        <v>34119.07</v>
      </c>
      <c r="F7475" s="42">
        <v>45925.405358796299</v>
      </c>
      <c r="G7475" s="40"/>
      <c r="H7475" s="40"/>
    </row>
    <row r="7476" spans="1:8" x14ac:dyDescent="0.25">
      <c r="A7476" s="46" t="str">
        <f t="shared" si="207"/>
        <v>0000452881785545000152</v>
      </c>
      <c r="B7476" s="41" t="s">
        <v>16855</v>
      </c>
      <c r="C7476" s="41" t="s">
        <v>32</v>
      </c>
      <c r="D7476" s="41" t="s">
        <v>4865</v>
      </c>
      <c r="E7476" s="54">
        <v>401.4</v>
      </c>
      <c r="F7476" s="42">
        <v>45925.417280092595</v>
      </c>
      <c r="G7476" s="40"/>
      <c r="H7476" s="40"/>
    </row>
    <row r="7477" spans="1:8" x14ac:dyDescent="0.25">
      <c r="A7477" s="46" t="str">
        <f t="shared" si="207"/>
        <v>JD - 1041317-38.2024.4.01.340003658507000125</v>
      </c>
      <c r="B7477" s="41" t="s">
        <v>16856</v>
      </c>
      <c r="C7477" s="41" t="s">
        <v>9739</v>
      </c>
      <c r="D7477" s="41" t="s">
        <v>9740</v>
      </c>
      <c r="E7477" s="54">
        <v>138.94999999999999</v>
      </c>
      <c r="F7477" s="42">
        <v>45925.418761574074</v>
      </c>
      <c r="G7477" s="40"/>
      <c r="H7477" s="40"/>
    </row>
    <row r="7478" spans="1:8" x14ac:dyDescent="0.25">
      <c r="A7478" s="46" t="str">
        <f t="shared" si="207"/>
        <v>1888487830008IRRF</v>
      </c>
      <c r="B7478" s="41" t="s">
        <v>16857</v>
      </c>
      <c r="C7478" s="41" t="s">
        <v>10529</v>
      </c>
      <c r="D7478" s="41" t="s">
        <v>7556</v>
      </c>
      <c r="E7478" s="54">
        <v>29805.73</v>
      </c>
      <c r="F7478" s="42">
        <v>45925.419537037036</v>
      </c>
      <c r="G7478" s="40"/>
      <c r="H7478" s="40"/>
    </row>
    <row r="7479" spans="1:8" x14ac:dyDescent="0.25">
      <c r="A7479" s="46" t="str">
        <f t="shared" si="207"/>
        <v>0033350201914765000108</v>
      </c>
      <c r="B7479" s="41" t="s">
        <v>276</v>
      </c>
      <c r="C7479" s="41" t="s">
        <v>275</v>
      </c>
      <c r="D7479" s="41" t="s">
        <v>6376</v>
      </c>
      <c r="E7479" s="54">
        <v>893.16</v>
      </c>
      <c r="F7479" s="42">
        <v>45925.420185185183</v>
      </c>
      <c r="G7479" s="40"/>
      <c r="H7479" s="40"/>
    </row>
    <row r="7480" spans="1:8" x14ac:dyDescent="0.25">
      <c r="A7480" s="46" t="str">
        <f t="shared" si="207"/>
        <v>0004641933120627000135</v>
      </c>
      <c r="B7480" s="41" t="s">
        <v>16858</v>
      </c>
      <c r="C7480" s="41" t="s">
        <v>9615</v>
      </c>
      <c r="D7480" s="41" t="s">
        <v>9616</v>
      </c>
      <c r="E7480" s="54">
        <v>5388.5</v>
      </c>
      <c r="F7480" s="42">
        <v>45925.425902777781</v>
      </c>
      <c r="G7480" s="40"/>
      <c r="H7480" s="40"/>
    </row>
    <row r="7481" spans="1:8" x14ac:dyDescent="0.25">
      <c r="A7481" s="46" t="str">
        <f t="shared" si="207"/>
        <v>0000145107850212000107</v>
      </c>
      <c r="B7481" s="41" t="s">
        <v>143</v>
      </c>
      <c r="C7481" s="41" t="s">
        <v>142</v>
      </c>
      <c r="D7481" s="41" t="s">
        <v>8517</v>
      </c>
      <c r="E7481" s="54">
        <v>217.9</v>
      </c>
      <c r="F7481" s="42">
        <v>45925.440520833334</v>
      </c>
      <c r="G7481" s="40"/>
      <c r="H7481" s="40"/>
    </row>
    <row r="7482" spans="1:8" x14ac:dyDescent="0.25">
      <c r="A7482" s="46" t="str">
        <f t="shared" si="207"/>
        <v>0001259707945678000609</v>
      </c>
      <c r="B7482" s="41" t="s">
        <v>368</v>
      </c>
      <c r="C7482" s="41" t="s">
        <v>367</v>
      </c>
      <c r="D7482" s="41" t="s">
        <v>9018</v>
      </c>
      <c r="E7482" s="54">
        <v>74295.69</v>
      </c>
      <c r="F7482" s="42">
        <v>45925.452337962961</v>
      </c>
      <c r="G7482" s="40"/>
      <c r="H7482" s="40"/>
    </row>
    <row r="7483" spans="1:8" x14ac:dyDescent="0.25">
      <c r="A7483" s="46" t="str">
        <f t="shared" si="207"/>
        <v>0001195434776007000200</v>
      </c>
      <c r="B7483" s="41" t="s">
        <v>253</v>
      </c>
      <c r="C7483" s="41" t="s">
        <v>250</v>
      </c>
      <c r="D7483" s="41" t="s">
        <v>10699</v>
      </c>
      <c r="E7483" s="54">
        <v>28015.41</v>
      </c>
      <c r="F7483" s="42">
        <v>45925.464814814812</v>
      </c>
      <c r="G7483" s="40"/>
      <c r="H7483" s="40"/>
    </row>
    <row r="7484" spans="1:8" x14ac:dyDescent="0.25">
      <c r="A7484" s="46" t="str">
        <f t="shared" si="207"/>
        <v>0001195234776007000200</v>
      </c>
      <c r="B7484" s="41" t="s">
        <v>251</v>
      </c>
      <c r="C7484" s="41" t="s">
        <v>250</v>
      </c>
      <c r="D7484" s="41" t="s">
        <v>10699</v>
      </c>
      <c r="E7484" s="54">
        <v>99995.87</v>
      </c>
      <c r="F7484" s="42">
        <v>45925.475729166668</v>
      </c>
      <c r="G7484" s="40"/>
      <c r="H7484" s="40"/>
    </row>
    <row r="7485" spans="1:8" x14ac:dyDescent="0.25">
      <c r="A7485" s="46" t="str">
        <f t="shared" si="207"/>
        <v>0001195334776007000200</v>
      </c>
      <c r="B7485" s="41" t="s">
        <v>254</v>
      </c>
      <c r="C7485" s="41" t="s">
        <v>250</v>
      </c>
      <c r="D7485" s="41" t="s">
        <v>10699</v>
      </c>
      <c r="E7485" s="54">
        <v>28015.41</v>
      </c>
      <c r="F7485" s="42">
        <v>45925.492465277777</v>
      </c>
      <c r="G7485" s="40"/>
      <c r="H7485" s="40"/>
    </row>
    <row r="7486" spans="1:8" x14ac:dyDescent="0.25">
      <c r="A7486" s="46" t="str">
        <f t="shared" si="207"/>
        <v>0001194734776007000200</v>
      </c>
      <c r="B7486" s="41" t="s">
        <v>252</v>
      </c>
      <c r="C7486" s="41" t="s">
        <v>250</v>
      </c>
      <c r="D7486" s="41" t="s">
        <v>10699</v>
      </c>
      <c r="E7486" s="54">
        <v>99995.87</v>
      </c>
      <c r="F7486" s="42">
        <v>45925.587488425925</v>
      </c>
      <c r="G7486" s="40"/>
      <c r="H7486" s="40"/>
    </row>
    <row r="7487" spans="1:8" x14ac:dyDescent="0.25">
      <c r="A7487" s="46" t="str">
        <f t="shared" si="207"/>
        <v>0000008203172740000101</v>
      </c>
      <c r="B7487" s="41" t="s">
        <v>2181</v>
      </c>
      <c r="C7487" s="41" t="s">
        <v>3802</v>
      </c>
      <c r="D7487" s="41" t="s">
        <v>3803</v>
      </c>
      <c r="E7487" s="54">
        <v>445</v>
      </c>
      <c r="F7487" s="42">
        <v>45925.608217592591</v>
      </c>
      <c r="G7487" s="40"/>
      <c r="H7487" s="40"/>
    </row>
    <row r="7488" spans="1:8" x14ac:dyDescent="0.25">
      <c r="A7488" s="46" t="str">
        <f t="shared" si="207"/>
        <v>162376RWOERKLEAP PLATAFORM INC</v>
      </c>
      <c r="B7488" s="41" t="s">
        <v>16859</v>
      </c>
      <c r="C7488" s="41" t="s">
        <v>16770</v>
      </c>
      <c r="D7488" s="41" t="s">
        <v>16771</v>
      </c>
      <c r="E7488" s="54">
        <v>12590</v>
      </c>
      <c r="F7488" s="42">
        <v>45925.610312500001</v>
      </c>
      <c r="G7488" s="40"/>
      <c r="H7488" s="40"/>
    </row>
    <row r="7489" spans="1:8" x14ac:dyDescent="0.25">
      <c r="A7489" s="46" t="str">
        <f t="shared" si="207"/>
        <v>0000358307885198000772</v>
      </c>
      <c r="B7489" s="41" t="s">
        <v>16860</v>
      </c>
      <c r="C7489" s="41" t="s">
        <v>14730</v>
      </c>
      <c r="D7489" s="41" t="s">
        <v>14731</v>
      </c>
      <c r="E7489" s="54">
        <v>703.1</v>
      </c>
      <c r="F7489" s="42">
        <v>45925.61346064815</v>
      </c>
      <c r="G7489" s="40"/>
      <c r="H7489" s="40"/>
    </row>
    <row r="7490" spans="1:8" x14ac:dyDescent="0.25">
      <c r="A7490" s="46" t="str">
        <f t="shared" si="207"/>
        <v>0002403505954313000100</v>
      </c>
      <c r="B7490" s="41" t="s">
        <v>16861</v>
      </c>
      <c r="C7490" s="41" t="s">
        <v>12658</v>
      </c>
      <c r="D7490" s="41" t="s">
        <v>12659</v>
      </c>
      <c r="E7490" s="54">
        <v>221.6</v>
      </c>
      <c r="F7490" s="42">
        <v>45925.617256944446</v>
      </c>
      <c r="G7490" s="40"/>
      <c r="H7490" s="40"/>
    </row>
    <row r="7491" spans="1:8" x14ac:dyDescent="0.25">
      <c r="A7491" s="46" t="str">
        <f t="shared" si="207"/>
        <v>0012336660656774000105</v>
      </c>
      <c r="B7491" s="41" t="s">
        <v>16862</v>
      </c>
      <c r="C7491" s="41" t="s">
        <v>16863</v>
      </c>
      <c r="D7491" s="41" t="s">
        <v>16864</v>
      </c>
      <c r="E7491" s="54">
        <v>87146.04</v>
      </c>
      <c r="F7491" s="42">
        <v>45925.651886574073</v>
      </c>
      <c r="G7491" s="40"/>
      <c r="H7491" s="40"/>
    </row>
    <row r="7492" spans="1:8" x14ac:dyDescent="0.25">
      <c r="A7492" s="46" t="str">
        <f t="shared" si="207"/>
        <v>0002749235791391000437</v>
      </c>
      <c r="B7492" s="41" t="s">
        <v>247</v>
      </c>
      <c r="C7492" s="41" t="s">
        <v>1430</v>
      </c>
      <c r="D7492" s="41" t="s">
        <v>8411</v>
      </c>
      <c r="E7492" s="54">
        <v>1188.23</v>
      </c>
      <c r="F7492" s="42">
        <v>45925.6721412037</v>
      </c>
      <c r="G7492" s="40"/>
      <c r="H7492" s="40"/>
    </row>
    <row r="7493" spans="1:8" x14ac:dyDescent="0.25">
      <c r="A7493" s="46" t="str">
        <f t="shared" si="207"/>
        <v>0002749035791391000437</v>
      </c>
      <c r="B7493" s="41" t="s">
        <v>243</v>
      </c>
      <c r="C7493" s="41" t="s">
        <v>1430</v>
      </c>
      <c r="D7493" s="41" t="s">
        <v>8411</v>
      </c>
      <c r="E7493" s="54">
        <v>1153.31</v>
      </c>
      <c r="F7493" s="42">
        <v>45925.685752314814</v>
      </c>
      <c r="G7493" s="40"/>
      <c r="H7493" s="40"/>
    </row>
    <row r="7494" spans="1:8" x14ac:dyDescent="0.25">
      <c r="A7494" s="46" t="str">
        <f t="shared" si="207"/>
        <v>DESP#000060544590</v>
      </c>
      <c r="B7494" s="41" t="s">
        <v>16865</v>
      </c>
      <c r="C7494" s="41"/>
      <c r="D7494" s="41" t="s">
        <v>11473</v>
      </c>
      <c r="E7494" s="54">
        <v>7504</v>
      </c>
      <c r="F7494" s="42">
        <v>45925.688692129632</v>
      </c>
      <c r="G7494" s="40"/>
      <c r="H7494" s="40"/>
    </row>
    <row r="7495" spans="1:8" x14ac:dyDescent="0.25">
      <c r="A7495" s="46" t="str">
        <f t="shared" si="207"/>
        <v>ADTO#000059953340</v>
      </c>
      <c r="B7495" s="41" t="s">
        <v>16866</v>
      </c>
      <c r="C7495" s="41"/>
      <c r="D7495" s="41" t="s">
        <v>16867</v>
      </c>
      <c r="E7495" s="54">
        <v>1110</v>
      </c>
      <c r="F7495" s="42">
        <v>45925.688888888886</v>
      </c>
      <c r="G7495" s="40"/>
      <c r="H7495" s="40"/>
    </row>
    <row r="7496" spans="1:8" x14ac:dyDescent="0.25">
      <c r="A7496" s="46" t="str">
        <f t="shared" si="207"/>
        <v>ADTO#000060138836</v>
      </c>
      <c r="B7496" s="41" t="s">
        <v>16868</v>
      </c>
      <c r="C7496" s="41"/>
      <c r="D7496" s="41" t="s">
        <v>13746</v>
      </c>
      <c r="E7496" s="54">
        <v>555</v>
      </c>
      <c r="F7496" s="42">
        <v>45925.688888888886</v>
      </c>
      <c r="G7496" s="40"/>
      <c r="H7496" s="40"/>
    </row>
    <row r="7497" spans="1:8" x14ac:dyDescent="0.25">
      <c r="A7497" s="46" t="str">
        <f t="shared" si="207"/>
        <v>ADTO#000060239269</v>
      </c>
      <c r="B7497" s="41" t="s">
        <v>16869</v>
      </c>
      <c r="C7497" s="41"/>
      <c r="D7497" s="41" t="s">
        <v>12610</v>
      </c>
      <c r="E7497" s="54">
        <v>555</v>
      </c>
      <c r="F7497" s="42">
        <v>45925.688888888886</v>
      </c>
      <c r="G7497" s="40"/>
      <c r="H7497" s="40"/>
    </row>
    <row r="7498" spans="1:8" x14ac:dyDescent="0.25">
      <c r="A7498" s="46" t="str">
        <f t="shared" si="207"/>
        <v>ADTO#000060245972</v>
      </c>
      <c r="B7498" s="41" t="s">
        <v>16870</v>
      </c>
      <c r="C7498" s="41"/>
      <c r="D7498" s="41" t="s">
        <v>15628</v>
      </c>
      <c r="E7498" s="54">
        <v>925</v>
      </c>
      <c r="F7498" s="42">
        <v>45925.688888888886</v>
      </c>
      <c r="G7498" s="40"/>
      <c r="H7498" s="40"/>
    </row>
    <row r="7499" spans="1:8" x14ac:dyDescent="0.25">
      <c r="A7499" s="46" t="str">
        <f t="shared" si="207"/>
        <v>ADTO#000060333691</v>
      </c>
      <c r="B7499" s="41" t="s">
        <v>16871</v>
      </c>
      <c r="C7499" s="41"/>
      <c r="D7499" s="41" t="s">
        <v>16190</v>
      </c>
      <c r="E7499" s="54">
        <v>740</v>
      </c>
      <c r="F7499" s="42">
        <v>45925.688888888886</v>
      </c>
      <c r="G7499" s="40"/>
      <c r="H7499" s="40"/>
    </row>
    <row r="7500" spans="1:8" x14ac:dyDescent="0.25">
      <c r="A7500" s="46" t="str">
        <f t="shared" si="207"/>
        <v>ADTO#000060333742</v>
      </c>
      <c r="B7500" s="41" t="s">
        <v>16872</v>
      </c>
      <c r="C7500" s="41"/>
      <c r="D7500" s="41" t="s">
        <v>16188</v>
      </c>
      <c r="E7500" s="54">
        <v>740</v>
      </c>
      <c r="F7500" s="42">
        <v>45925.688888888886</v>
      </c>
      <c r="G7500" s="40"/>
      <c r="H7500" s="40"/>
    </row>
    <row r="7501" spans="1:8" x14ac:dyDescent="0.25">
      <c r="A7501" s="46" t="str">
        <f t="shared" si="207"/>
        <v>ADTO#000060381821</v>
      </c>
      <c r="B7501" s="41" t="s">
        <v>16873</v>
      </c>
      <c r="C7501" s="41"/>
      <c r="D7501" s="41" t="s">
        <v>12127</v>
      </c>
      <c r="E7501" s="54">
        <v>555</v>
      </c>
      <c r="F7501" s="42">
        <v>45925.688888888886</v>
      </c>
      <c r="G7501" s="40"/>
      <c r="H7501" s="40"/>
    </row>
    <row r="7502" spans="1:8" x14ac:dyDescent="0.25">
      <c r="A7502" s="46" t="str">
        <f t="shared" si="207"/>
        <v>ADTO#000060412003</v>
      </c>
      <c r="B7502" s="41" t="s">
        <v>16874</v>
      </c>
      <c r="C7502" s="41"/>
      <c r="D7502" s="41" t="s">
        <v>16875</v>
      </c>
      <c r="E7502" s="54">
        <v>740</v>
      </c>
      <c r="F7502" s="42">
        <v>45925.688888888886</v>
      </c>
      <c r="G7502" s="40"/>
      <c r="H7502" s="40"/>
    </row>
    <row r="7503" spans="1:8" x14ac:dyDescent="0.25">
      <c r="A7503" s="46" t="str">
        <f t="shared" si="207"/>
        <v>ADTO#000060412630</v>
      </c>
      <c r="B7503" s="41" t="s">
        <v>16876</v>
      </c>
      <c r="C7503" s="41"/>
      <c r="D7503" s="41" t="s">
        <v>14911</v>
      </c>
      <c r="E7503" s="54">
        <v>740</v>
      </c>
      <c r="F7503" s="42">
        <v>45925.688888888886</v>
      </c>
      <c r="G7503" s="40"/>
      <c r="H7503" s="40"/>
    </row>
    <row r="7504" spans="1:8" x14ac:dyDescent="0.25">
      <c r="A7504" s="46" t="str">
        <f t="shared" si="207"/>
        <v>ADTO#000060412639</v>
      </c>
      <c r="B7504" s="41" t="s">
        <v>16877</v>
      </c>
      <c r="C7504" s="41"/>
      <c r="D7504" s="41" t="s">
        <v>14913</v>
      </c>
      <c r="E7504" s="54">
        <v>740</v>
      </c>
      <c r="F7504" s="42">
        <v>45925.688888888886</v>
      </c>
      <c r="G7504" s="40"/>
      <c r="H7504" s="40"/>
    </row>
    <row r="7505" spans="1:8" x14ac:dyDescent="0.25">
      <c r="A7505" s="46" t="str">
        <f t="shared" si="207"/>
        <v>ADTO#000060415523</v>
      </c>
      <c r="B7505" s="41" t="s">
        <v>16878</v>
      </c>
      <c r="C7505" s="41"/>
      <c r="D7505" s="41" t="s">
        <v>16879</v>
      </c>
      <c r="E7505" s="54">
        <v>740</v>
      </c>
      <c r="F7505" s="42">
        <v>45925.688888888886</v>
      </c>
      <c r="G7505" s="40"/>
      <c r="H7505" s="40"/>
    </row>
    <row r="7506" spans="1:8" x14ac:dyDescent="0.25">
      <c r="A7506" s="46" t="str">
        <f t="shared" si="207"/>
        <v>ADTO#000060438217</v>
      </c>
      <c r="B7506" s="41" t="s">
        <v>16880</v>
      </c>
      <c r="C7506" s="41"/>
      <c r="D7506" s="41" t="s">
        <v>15525</v>
      </c>
      <c r="E7506" s="54">
        <v>555</v>
      </c>
      <c r="F7506" s="42">
        <v>45925.688888888886</v>
      </c>
      <c r="G7506" s="40"/>
      <c r="H7506" s="40"/>
    </row>
    <row r="7507" spans="1:8" x14ac:dyDescent="0.25">
      <c r="A7507" s="46" t="str">
        <f t="shared" si="207"/>
        <v>ADTO#000060544839</v>
      </c>
      <c r="B7507" s="41" t="s">
        <v>16881</v>
      </c>
      <c r="C7507" s="41"/>
      <c r="D7507" s="41" t="s">
        <v>16882</v>
      </c>
      <c r="E7507" s="54">
        <v>1110</v>
      </c>
      <c r="F7507" s="42">
        <v>45925.688888888886</v>
      </c>
      <c r="G7507" s="40"/>
      <c r="H7507" s="40"/>
    </row>
    <row r="7508" spans="1:8" x14ac:dyDescent="0.25">
      <c r="A7508" s="46" t="str">
        <f t="shared" si="207"/>
        <v>0002748835791391000437</v>
      </c>
      <c r="B7508" s="41" t="s">
        <v>241</v>
      </c>
      <c r="C7508" s="41" t="s">
        <v>1430</v>
      </c>
      <c r="D7508" s="41" t="s">
        <v>8411</v>
      </c>
      <c r="E7508" s="54">
        <v>946.58</v>
      </c>
      <c r="F7508" s="42">
        <v>45925.694895833331</v>
      </c>
      <c r="G7508" s="40"/>
      <c r="H7508" s="40"/>
    </row>
    <row r="7509" spans="1:8" x14ac:dyDescent="0.25">
      <c r="A7509" s="46" t="str">
        <f t="shared" si="207"/>
        <v>0002749135791391000437</v>
      </c>
      <c r="B7509" s="41" t="s">
        <v>246</v>
      </c>
      <c r="C7509" s="41" t="s">
        <v>1430</v>
      </c>
      <c r="D7509" s="41" t="s">
        <v>8411</v>
      </c>
      <c r="E7509" s="54">
        <v>918.77</v>
      </c>
      <c r="F7509" s="42">
        <v>45925.699178240742</v>
      </c>
      <c r="G7509" s="40"/>
      <c r="H7509" s="40"/>
    </row>
    <row r="7510" spans="1:8" x14ac:dyDescent="0.25">
      <c r="A7510" s="46" t="str">
        <f t="shared" si="207"/>
        <v>1484-2625040025SELFBOOKING</v>
      </c>
      <c r="B7510" s="41" t="s">
        <v>16883</v>
      </c>
      <c r="C7510" s="41" t="s">
        <v>12603</v>
      </c>
      <c r="D7510" s="41" t="s">
        <v>12604</v>
      </c>
      <c r="E7510" s="54">
        <v>4717.32</v>
      </c>
      <c r="F7510" s="42">
        <v>45926.042048611111</v>
      </c>
      <c r="G7510" s="40"/>
      <c r="H7510" s="40"/>
    </row>
    <row r="7511" spans="1:8" x14ac:dyDescent="0.25">
      <c r="A7511" s="46" t="str">
        <f t="shared" si="207"/>
        <v>1916-2625040044SELFBOOKING</v>
      </c>
      <c r="B7511" s="41" t="s">
        <v>16884</v>
      </c>
      <c r="C7511" s="41" t="s">
        <v>12603</v>
      </c>
      <c r="D7511" s="41" t="s">
        <v>12604</v>
      </c>
      <c r="E7511" s="54">
        <v>2696.79</v>
      </c>
      <c r="F7511" s="42">
        <v>45926.042199074072</v>
      </c>
      <c r="G7511" s="40"/>
      <c r="H7511" s="40"/>
    </row>
    <row r="7512" spans="1:8" x14ac:dyDescent="0.25">
      <c r="A7512" s="46" t="str">
        <f t="shared" si="207"/>
        <v>1657-2625040054SELFBOOKING</v>
      </c>
      <c r="B7512" s="41" t="s">
        <v>16885</v>
      </c>
      <c r="C7512" s="41" t="s">
        <v>12603</v>
      </c>
      <c r="D7512" s="41" t="s">
        <v>12604</v>
      </c>
      <c r="E7512" s="54">
        <v>1512.62</v>
      </c>
      <c r="F7512" s="42">
        <v>45926.042314814818</v>
      </c>
      <c r="G7512" s="40"/>
      <c r="H7512" s="40"/>
    </row>
    <row r="7513" spans="1:8" x14ac:dyDescent="0.25">
      <c r="A7513" s="46" t="str">
        <f t="shared" si="207"/>
        <v>0000056809554428000150</v>
      </c>
      <c r="B7513" s="41" t="s">
        <v>171</v>
      </c>
      <c r="C7513" s="41" t="s">
        <v>103</v>
      </c>
      <c r="D7513" s="41" t="s">
        <v>10399</v>
      </c>
      <c r="E7513" s="54">
        <v>39078</v>
      </c>
      <c r="F7513" s="42">
        <v>45926.388298611113</v>
      </c>
      <c r="G7513" s="40"/>
      <c r="H7513" s="40"/>
    </row>
    <row r="7514" spans="1:8" x14ac:dyDescent="0.25">
      <c r="A7514" s="46" t="str">
        <f t="shared" si="207"/>
        <v>0000057009554428000150</v>
      </c>
      <c r="B7514" s="41" t="s">
        <v>105</v>
      </c>
      <c r="C7514" s="41" t="s">
        <v>103</v>
      </c>
      <c r="D7514" s="41" t="s">
        <v>10399</v>
      </c>
      <c r="E7514" s="54">
        <v>20363.63</v>
      </c>
      <c r="F7514" s="42">
        <v>45926.416655092595</v>
      </c>
      <c r="G7514" s="40"/>
      <c r="H7514" s="40"/>
    </row>
    <row r="7515" spans="1:8" x14ac:dyDescent="0.25">
      <c r="A7515" s="46" t="str">
        <f t="shared" si="207"/>
        <v>1507144743283811001202</v>
      </c>
      <c r="B7515" s="41" t="s">
        <v>16886</v>
      </c>
      <c r="C7515" s="41" t="s">
        <v>6819</v>
      </c>
      <c r="D7515" s="41" t="s">
        <v>6820</v>
      </c>
      <c r="E7515" s="54">
        <v>0</v>
      </c>
      <c r="F7515" s="42">
        <v>45926.425335648149</v>
      </c>
      <c r="G7515" s="40"/>
      <c r="H7515" s="40"/>
    </row>
    <row r="7516" spans="1:8" x14ac:dyDescent="0.25">
      <c r="A7516" s="46" t="str">
        <f t="shared" si="207"/>
        <v>0606364569034668000156</v>
      </c>
      <c r="B7516" s="41" t="s">
        <v>16887</v>
      </c>
      <c r="C7516" s="41" t="s">
        <v>126</v>
      </c>
      <c r="D7516" s="41" t="s">
        <v>11034</v>
      </c>
      <c r="E7516" s="54">
        <v>346.94</v>
      </c>
      <c r="F7516" s="42">
        <v>45926.431759259256</v>
      </c>
      <c r="G7516" s="40"/>
      <c r="H7516" s="40"/>
    </row>
    <row r="7517" spans="1:8" x14ac:dyDescent="0.25">
      <c r="A7517" s="46" t="str">
        <f t="shared" si="207"/>
        <v>0606364369034668000156</v>
      </c>
      <c r="B7517" s="41" t="s">
        <v>16888</v>
      </c>
      <c r="C7517" s="41" t="s">
        <v>126</v>
      </c>
      <c r="D7517" s="41" t="s">
        <v>11034</v>
      </c>
      <c r="E7517" s="54">
        <v>148.69</v>
      </c>
      <c r="F7517" s="42">
        <v>45926.439074074071</v>
      </c>
      <c r="G7517" s="40"/>
      <c r="H7517" s="40"/>
    </row>
    <row r="7518" spans="1:8" x14ac:dyDescent="0.25">
      <c r="A7518" s="46" t="str">
        <f t="shared" si="207"/>
        <v>0042359801253053000349</v>
      </c>
      <c r="B7518" s="41" t="s">
        <v>16889</v>
      </c>
      <c r="C7518" s="41" t="s">
        <v>5267</v>
      </c>
      <c r="D7518" s="41" t="s">
        <v>5266</v>
      </c>
      <c r="E7518" s="54">
        <v>2370</v>
      </c>
      <c r="F7518" s="42">
        <v>45926.444861111115</v>
      </c>
      <c r="G7518" s="40"/>
      <c r="H7518" s="40"/>
    </row>
    <row r="7519" spans="1:8" x14ac:dyDescent="0.25">
      <c r="A7519" s="46" t="str">
        <f t="shared" si="207"/>
        <v>0000056609554428000150</v>
      </c>
      <c r="B7519" s="41" t="s">
        <v>170</v>
      </c>
      <c r="C7519" s="41" t="s">
        <v>103</v>
      </c>
      <c r="D7519" s="41" t="s">
        <v>10399</v>
      </c>
      <c r="E7519" s="54">
        <v>9631.44</v>
      </c>
      <c r="F7519" s="42">
        <v>45926.445405092592</v>
      </c>
      <c r="G7519" s="40"/>
      <c r="H7519" s="40"/>
    </row>
    <row r="7520" spans="1:8" x14ac:dyDescent="0.25">
      <c r="A7520" s="46" t="str">
        <f t="shared" si="207"/>
        <v>0000056509554428000150</v>
      </c>
      <c r="B7520" s="41" t="s">
        <v>173</v>
      </c>
      <c r="C7520" s="41" t="s">
        <v>103</v>
      </c>
      <c r="D7520" s="41" t="s">
        <v>10399</v>
      </c>
      <c r="E7520" s="54">
        <v>19734.63</v>
      </c>
      <c r="F7520" s="42">
        <v>45926.451284722221</v>
      </c>
      <c r="G7520" s="40"/>
      <c r="H7520" s="40"/>
    </row>
    <row r="7521" spans="1:8" x14ac:dyDescent="0.25">
      <c r="A7521" s="46" t="str">
        <f t="shared" si="207"/>
        <v>0000015327501571000166</v>
      </c>
      <c r="B7521" s="41" t="s">
        <v>15264</v>
      </c>
      <c r="C7521" s="41" t="s">
        <v>16890</v>
      </c>
      <c r="D7521" s="41" t="s">
        <v>16891</v>
      </c>
      <c r="E7521" s="54">
        <v>9000</v>
      </c>
      <c r="F7521" s="42">
        <v>45926.465046296296</v>
      </c>
      <c r="G7521" s="40"/>
      <c r="H7521" s="40"/>
    </row>
    <row r="7522" spans="1:8" x14ac:dyDescent="0.25">
      <c r="A7522" s="46" t="str">
        <f t="shared" si="207"/>
        <v>0000005836342395000158</v>
      </c>
      <c r="B7522" s="41" t="s">
        <v>2303</v>
      </c>
      <c r="C7522" s="41" t="s">
        <v>13494</v>
      </c>
      <c r="D7522" s="41" t="s">
        <v>13495</v>
      </c>
      <c r="E7522" s="54">
        <v>1500</v>
      </c>
      <c r="F7522" s="42">
        <v>45926.478750000002</v>
      </c>
      <c r="G7522" s="40"/>
      <c r="H7522" s="40"/>
    </row>
    <row r="7523" spans="1:8" x14ac:dyDescent="0.25">
      <c r="A7523" s="46" t="str">
        <f t="shared" si="207"/>
        <v>0000022329946276000149</v>
      </c>
      <c r="B7523" s="41" t="s">
        <v>1119</v>
      </c>
      <c r="C7523" s="41" t="s">
        <v>1331</v>
      </c>
      <c r="D7523" s="41" t="s">
        <v>7250</v>
      </c>
      <c r="E7523" s="54">
        <v>6000</v>
      </c>
      <c r="F7523" s="42">
        <v>45926.488113425927</v>
      </c>
      <c r="G7523" s="40"/>
      <c r="H7523" s="40"/>
    </row>
    <row r="7524" spans="1:8" x14ac:dyDescent="0.25">
      <c r="A7524" s="46" t="str">
        <f t="shared" si="207"/>
        <v>DESP#000060459833</v>
      </c>
      <c r="B7524" s="41" t="s">
        <v>16892</v>
      </c>
      <c r="C7524" s="41"/>
      <c r="D7524" s="41" t="s">
        <v>12732</v>
      </c>
      <c r="E7524" s="54">
        <v>1266.43</v>
      </c>
      <c r="F7524" s="42">
        <v>45926.51394675926</v>
      </c>
      <c r="G7524" s="40"/>
      <c r="H7524" s="40"/>
    </row>
    <row r="7525" spans="1:8" x14ac:dyDescent="0.25">
      <c r="A7525" s="46" t="str">
        <f t="shared" ref="A7525:A7588" si="208">B7525&amp;C7525</f>
        <v>DESP#000060544544</v>
      </c>
      <c r="B7525" s="41" t="s">
        <v>16893</v>
      </c>
      <c r="C7525" s="41"/>
      <c r="D7525" s="41" t="s">
        <v>11932</v>
      </c>
      <c r="E7525" s="54">
        <v>139.82</v>
      </c>
      <c r="F7525" s="42">
        <v>45926.51394675926</v>
      </c>
      <c r="G7525" s="40"/>
      <c r="H7525" s="40"/>
    </row>
    <row r="7526" spans="1:8" x14ac:dyDescent="0.25">
      <c r="A7526" s="46" t="str">
        <f t="shared" si="208"/>
        <v>DESP#000060544586</v>
      </c>
      <c r="B7526" s="41" t="s">
        <v>16894</v>
      </c>
      <c r="C7526" s="41"/>
      <c r="D7526" s="41" t="s">
        <v>12732</v>
      </c>
      <c r="E7526" s="54">
        <v>130.24</v>
      </c>
      <c r="F7526" s="42">
        <v>45926.51394675926</v>
      </c>
      <c r="G7526" s="40"/>
      <c r="H7526" s="40"/>
    </row>
    <row r="7527" spans="1:8" x14ac:dyDescent="0.25">
      <c r="A7527" s="46" t="str">
        <f t="shared" si="208"/>
        <v>DESP#000060544628</v>
      </c>
      <c r="B7527" s="41" t="s">
        <v>16895</v>
      </c>
      <c r="C7527" s="41"/>
      <c r="D7527" s="41" t="s">
        <v>16680</v>
      </c>
      <c r="E7527" s="54">
        <v>218.32</v>
      </c>
      <c r="F7527" s="42">
        <v>45926.51394675926</v>
      </c>
      <c r="G7527" s="40"/>
      <c r="H7527" s="40"/>
    </row>
    <row r="7528" spans="1:8" x14ac:dyDescent="0.25">
      <c r="A7528" s="46" t="str">
        <f t="shared" si="208"/>
        <v>DESP#000060544728</v>
      </c>
      <c r="B7528" s="41" t="s">
        <v>16896</v>
      </c>
      <c r="C7528" s="41"/>
      <c r="D7528" s="41" t="s">
        <v>16404</v>
      </c>
      <c r="E7528" s="54">
        <v>412.8</v>
      </c>
      <c r="F7528" s="42">
        <v>45926.51394675926</v>
      </c>
      <c r="G7528" s="40"/>
      <c r="H7528" s="40"/>
    </row>
    <row r="7529" spans="1:8" x14ac:dyDescent="0.25">
      <c r="A7529" s="46" t="str">
        <f t="shared" si="208"/>
        <v>DESP#000060547635</v>
      </c>
      <c r="B7529" s="41" t="s">
        <v>16897</v>
      </c>
      <c r="C7529" s="41"/>
      <c r="D7529" s="41" t="s">
        <v>11621</v>
      </c>
      <c r="E7529" s="54">
        <v>723.88</v>
      </c>
      <c r="F7529" s="42">
        <v>45926.51394675926</v>
      </c>
      <c r="G7529" s="40"/>
      <c r="H7529" s="40"/>
    </row>
    <row r="7530" spans="1:8" x14ac:dyDescent="0.25">
      <c r="A7530" s="46" t="str">
        <f t="shared" si="208"/>
        <v>DESP#000060547666</v>
      </c>
      <c r="B7530" s="41" t="s">
        <v>16898</v>
      </c>
      <c r="C7530" s="41"/>
      <c r="D7530" s="41" t="s">
        <v>12545</v>
      </c>
      <c r="E7530" s="54">
        <v>126.43</v>
      </c>
      <c r="F7530" s="42">
        <v>45926.51394675926</v>
      </c>
      <c r="G7530" s="40"/>
      <c r="H7530" s="40"/>
    </row>
    <row r="7531" spans="1:8" x14ac:dyDescent="0.25">
      <c r="A7531" s="46" t="str">
        <f t="shared" si="208"/>
        <v>DESP#000060548220</v>
      </c>
      <c r="B7531" s="41" t="s">
        <v>16899</v>
      </c>
      <c r="C7531" s="41"/>
      <c r="D7531" s="41" t="s">
        <v>11589</v>
      </c>
      <c r="E7531" s="54">
        <v>213.58</v>
      </c>
      <c r="F7531" s="42">
        <v>45926.51394675926</v>
      </c>
      <c r="G7531" s="40"/>
      <c r="H7531" s="40"/>
    </row>
    <row r="7532" spans="1:8" x14ac:dyDescent="0.25">
      <c r="A7532" s="46" t="str">
        <f t="shared" si="208"/>
        <v>DESP#000060548284</v>
      </c>
      <c r="B7532" s="41" t="s">
        <v>16900</v>
      </c>
      <c r="C7532" s="41"/>
      <c r="D7532" s="41" t="s">
        <v>15079</v>
      </c>
      <c r="E7532" s="54">
        <v>693.85</v>
      </c>
      <c r="F7532" s="42">
        <v>45926.51394675926</v>
      </c>
      <c r="G7532" s="40"/>
      <c r="H7532" s="40"/>
    </row>
    <row r="7533" spans="1:8" x14ac:dyDescent="0.25">
      <c r="A7533" s="46" t="str">
        <f t="shared" si="208"/>
        <v>DESP#000060548330</v>
      </c>
      <c r="B7533" s="41" t="s">
        <v>16901</v>
      </c>
      <c r="C7533" s="41"/>
      <c r="D7533" s="41" t="s">
        <v>11658</v>
      </c>
      <c r="E7533" s="54">
        <v>36.43</v>
      </c>
      <c r="F7533" s="42">
        <v>45926.51394675926</v>
      </c>
      <c r="G7533" s="40"/>
      <c r="H7533" s="40"/>
    </row>
    <row r="7534" spans="1:8" x14ac:dyDescent="0.25">
      <c r="A7534" s="46" t="str">
        <f t="shared" si="208"/>
        <v>DESP#000060548339</v>
      </c>
      <c r="B7534" s="41" t="s">
        <v>16902</v>
      </c>
      <c r="C7534" s="41"/>
      <c r="D7534" s="41" t="s">
        <v>11718</v>
      </c>
      <c r="E7534" s="54">
        <v>59.89</v>
      </c>
      <c r="F7534" s="42">
        <v>45926.51394675926</v>
      </c>
      <c r="G7534" s="40"/>
      <c r="H7534" s="40"/>
    </row>
    <row r="7535" spans="1:8" x14ac:dyDescent="0.25">
      <c r="A7535" s="46" t="str">
        <f t="shared" si="208"/>
        <v>DESP#000060549014</v>
      </c>
      <c r="B7535" s="41" t="s">
        <v>16903</v>
      </c>
      <c r="C7535" s="41"/>
      <c r="D7535" s="41" t="s">
        <v>13196</v>
      </c>
      <c r="E7535" s="54">
        <v>778.24</v>
      </c>
      <c r="F7535" s="42">
        <v>45926.51394675926</v>
      </c>
      <c r="G7535" s="40"/>
      <c r="H7535" s="40"/>
    </row>
    <row r="7536" spans="1:8" x14ac:dyDescent="0.25">
      <c r="A7536" s="46" t="str">
        <f t="shared" si="208"/>
        <v>DESP#000060549532</v>
      </c>
      <c r="B7536" s="41" t="s">
        <v>16904</v>
      </c>
      <c r="C7536" s="41"/>
      <c r="D7536" s="41" t="s">
        <v>11718</v>
      </c>
      <c r="E7536" s="54">
        <v>16.86</v>
      </c>
      <c r="F7536" s="42">
        <v>45926.51394675926</v>
      </c>
      <c r="G7536" s="40"/>
      <c r="H7536" s="40"/>
    </row>
    <row r="7537" spans="1:8" x14ac:dyDescent="0.25">
      <c r="A7537" s="46" t="str">
        <f t="shared" si="208"/>
        <v>DESP#000060549541</v>
      </c>
      <c r="B7537" s="41" t="s">
        <v>16905</v>
      </c>
      <c r="C7537" s="41"/>
      <c r="D7537" s="41" t="s">
        <v>11584</v>
      </c>
      <c r="E7537" s="54">
        <v>88.48</v>
      </c>
      <c r="F7537" s="42">
        <v>45926.51394675926</v>
      </c>
      <c r="G7537" s="40"/>
      <c r="H7537" s="40"/>
    </row>
    <row r="7538" spans="1:8" x14ac:dyDescent="0.25">
      <c r="A7538" s="46" t="str">
        <f t="shared" si="208"/>
        <v>DESP#000060549579</v>
      </c>
      <c r="B7538" s="41" t="s">
        <v>16906</v>
      </c>
      <c r="C7538" s="41"/>
      <c r="D7538" s="41" t="s">
        <v>16400</v>
      </c>
      <c r="E7538" s="54">
        <v>224.63</v>
      </c>
      <c r="F7538" s="42">
        <v>45926.51394675926</v>
      </c>
      <c r="G7538" s="40"/>
      <c r="H7538" s="40"/>
    </row>
    <row r="7539" spans="1:8" x14ac:dyDescent="0.25">
      <c r="A7539" s="46" t="str">
        <f t="shared" si="208"/>
        <v>DESP#000060549605</v>
      </c>
      <c r="B7539" s="41" t="s">
        <v>16907</v>
      </c>
      <c r="C7539" s="41"/>
      <c r="D7539" s="41" t="s">
        <v>11716</v>
      </c>
      <c r="E7539" s="54">
        <v>375.38</v>
      </c>
      <c r="F7539" s="42">
        <v>45926.51394675926</v>
      </c>
      <c r="G7539" s="40"/>
      <c r="H7539" s="40"/>
    </row>
    <row r="7540" spans="1:8" x14ac:dyDescent="0.25">
      <c r="A7540" s="46" t="str">
        <f t="shared" si="208"/>
        <v>DESP#000060591129</v>
      </c>
      <c r="B7540" s="41" t="s">
        <v>16908</v>
      </c>
      <c r="C7540" s="41"/>
      <c r="D7540" s="41" t="s">
        <v>12573</v>
      </c>
      <c r="E7540" s="54">
        <v>422.68</v>
      </c>
      <c r="F7540" s="42">
        <v>45926.51394675926</v>
      </c>
      <c r="G7540" s="40"/>
      <c r="H7540" s="40"/>
    </row>
    <row r="7541" spans="1:8" x14ac:dyDescent="0.25">
      <c r="A7541" s="46" t="str">
        <f t="shared" si="208"/>
        <v>DESP#000060591179</v>
      </c>
      <c r="B7541" s="41" t="s">
        <v>16909</v>
      </c>
      <c r="C7541" s="41"/>
      <c r="D7541" s="41" t="s">
        <v>15576</v>
      </c>
      <c r="E7541" s="54">
        <v>760</v>
      </c>
      <c r="F7541" s="42">
        <v>45926.51394675926</v>
      </c>
      <c r="G7541" s="40"/>
      <c r="H7541" s="40"/>
    </row>
    <row r="7542" spans="1:8" x14ac:dyDescent="0.25">
      <c r="A7542" s="46" t="str">
        <f t="shared" si="208"/>
        <v>DESP#000060591205</v>
      </c>
      <c r="B7542" s="41" t="s">
        <v>16910</v>
      </c>
      <c r="C7542" s="41"/>
      <c r="D7542" s="41" t="s">
        <v>16406</v>
      </c>
      <c r="E7542" s="54">
        <v>395.99</v>
      </c>
      <c r="F7542" s="42">
        <v>45926.51394675926</v>
      </c>
      <c r="G7542" s="40"/>
      <c r="H7542" s="40"/>
    </row>
    <row r="7543" spans="1:8" x14ac:dyDescent="0.25">
      <c r="A7543" s="46" t="str">
        <f t="shared" si="208"/>
        <v>DESP#000060613225</v>
      </c>
      <c r="B7543" s="41" t="s">
        <v>16911</v>
      </c>
      <c r="C7543" s="41"/>
      <c r="D7543" s="41" t="s">
        <v>11473</v>
      </c>
      <c r="E7543" s="54">
        <v>119.18</v>
      </c>
      <c r="F7543" s="42">
        <v>45926.51394675926</v>
      </c>
      <c r="G7543" s="40"/>
      <c r="H7543" s="40"/>
    </row>
    <row r="7544" spans="1:8" x14ac:dyDescent="0.25">
      <c r="A7544" s="46" t="str">
        <f t="shared" si="208"/>
        <v>DESP#000060613226</v>
      </c>
      <c r="B7544" s="41" t="s">
        <v>16912</v>
      </c>
      <c r="C7544" s="41"/>
      <c r="D7544" s="41" t="s">
        <v>15079</v>
      </c>
      <c r="E7544" s="54">
        <v>331.66</v>
      </c>
      <c r="F7544" s="42">
        <v>45926.51394675926</v>
      </c>
      <c r="G7544" s="40"/>
      <c r="H7544" s="40"/>
    </row>
    <row r="7545" spans="1:8" x14ac:dyDescent="0.25">
      <c r="A7545" s="46" t="str">
        <f t="shared" si="208"/>
        <v>DESP#000060613259</v>
      </c>
      <c r="B7545" s="41" t="s">
        <v>16913</v>
      </c>
      <c r="C7545" s="41"/>
      <c r="D7545" s="41" t="s">
        <v>11718</v>
      </c>
      <c r="E7545" s="54">
        <v>40.03</v>
      </c>
      <c r="F7545" s="42">
        <v>45926.51394675926</v>
      </c>
      <c r="G7545" s="40"/>
      <c r="H7545" s="40"/>
    </row>
    <row r="7546" spans="1:8" x14ac:dyDescent="0.25">
      <c r="A7546" s="46" t="str">
        <f t="shared" si="208"/>
        <v>0000551301609514000101</v>
      </c>
      <c r="B7546" s="41" t="s">
        <v>13</v>
      </c>
      <c r="C7546" s="41" t="s">
        <v>11</v>
      </c>
      <c r="D7546" s="41" t="s">
        <v>5133</v>
      </c>
      <c r="E7546" s="54">
        <v>2614</v>
      </c>
      <c r="F7546" s="42">
        <v>45926.573425925926</v>
      </c>
      <c r="G7546" s="40"/>
      <c r="H7546" s="40"/>
    </row>
    <row r="7547" spans="1:8" x14ac:dyDescent="0.25">
      <c r="A7547" s="46" t="str">
        <f t="shared" si="208"/>
        <v>0000107439872381000134</v>
      </c>
      <c r="B7547" s="41" t="s">
        <v>479</v>
      </c>
      <c r="C7547" s="41" t="s">
        <v>477</v>
      </c>
      <c r="D7547" s="41" t="s">
        <v>5523</v>
      </c>
      <c r="E7547" s="54">
        <v>3761.24</v>
      </c>
      <c r="F7547" s="42">
        <v>45926.581678240742</v>
      </c>
      <c r="G7547" s="40"/>
      <c r="H7547" s="40"/>
    </row>
    <row r="7548" spans="1:8" x14ac:dyDescent="0.25">
      <c r="A7548" s="46" t="str">
        <f t="shared" si="208"/>
        <v>0247565581611931000985</v>
      </c>
      <c r="B7548" s="41" t="s">
        <v>16914</v>
      </c>
      <c r="C7548" s="41" t="s">
        <v>7885</v>
      </c>
      <c r="D7548" s="41" t="s">
        <v>7886</v>
      </c>
      <c r="E7548" s="54">
        <v>104.25</v>
      </c>
      <c r="F7548" s="42">
        <v>45926.615231481483</v>
      </c>
      <c r="G7548" s="40"/>
      <c r="H7548" s="40"/>
    </row>
    <row r="7549" spans="1:8" x14ac:dyDescent="0.25">
      <c r="A7549" s="46" t="str">
        <f t="shared" si="208"/>
        <v>0000025936581531000162</v>
      </c>
      <c r="B7549" s="41" t="s">
        <v>10716</v>
      </c>
      <c r="C7549" s="41" t="s">
        <v>1732</v>
      </c>
      <c r="D7549" s="41" t="s">
        <v>16054</v>
      </c>
      <c r="E7549" s="54">
        <v>754.44</v>
      </c>
      <c r="F7549" s="42">
        <v>45926.66170138889</v>
      </c>
      <c r="G7549" s="40"/>
      <c r="H7549" s="40"/>
    </row>
    <row r="7550" spans="1:8" x14ac:dyDescent="0.25">
      <c r="A7550" s="46" t="str">
        <f t="shared" si="208"/>
        <v>DEV 09/202514603978000152</v>
      </c>
      <c r="B7550" s="41" t="s">
        <v>16915</v>
      </c>
      <c r="C7550" s="41" t="s">
        <v>14871</v>
      </c>
      <c r="D7550" s="41" t="s">
        <v>14872</v>
      </c>
      <c r="E7550" s="54">
        <v>1423.81</v>
      </c>
      <c r="F7550" s="42">
        <v>45926.661932870367</v>
      </c>
      <c r="G7550" s="40"/>
      <c r="H7550" s="40"/>
    </row>
    <row r="7551" spans="1:8" x14ac:dyDescent="0.25">
      <c r="A7551" s="46" t="str">
        <f t="shared" si="208"/>
        <v>0000975929065741000213</v>
      </c>
      <c r="B7551" s="41" t="s">
        <v>16916</v>
      </c>
      <c r="C7551" s="41" t="s">
        <v>2222</v>
      </c>
      <c r="D7551" s="41" t="s">
        <v>7991</v>
      </c>
      <c r="E7551" s="54">
        <v>3764</v>
      </c>
      <c r="F7551" s="42">
        <v>45926.679745370369</v>
      </c>
      <c r="G7551" s="40"/>
      <c r="H7551" s="40"/>
    </row>
    <row r="7552" spans="1:8" x14ac:dyDescent="0.25">
      <c r="A7552" s="46" t="str">
        <f t="shared" si="208"/>
        <v>00168139-5-20250925-3323425200013433234252000134</v>
      </c>
      <c r="B7552" s="41" t="s">
        <v>16917</v>
      </c>
      <c r="C7552" s="41" t="s">
        <v>11324</v>
      </c>
      <c r="D7552" s="41" t="s">
        <v>11325</v>
      </c>
      <c r="E7552" s="54">
        <v>1024.5</v>
      </c>
      <c r="F7552" s="42">
        <v>45926.691921296297</v>
      </c>
      <c r="G7552" s="40"/>
      <c r="H7552" s="40"/>
    </row>
    <row r="7553" spans="1:8" x14ac:dyDescent="0.25">
      <c r="A7553" s="46" t="str">
        <f t="shared" si="208"/>
        <v>0000118511023063000180</v>
      </c>
      <c r="B7553" s="41" t="s">
        <v>15754</v>
      </c>
      <c r="C7553" s="41" t="s">
        <v>10234</v>
      </c>
      <c r="D7553" s="41" t="s">
        <v>16918</v>
      </c>
      <c r="E7553" s="54">
        <v>2850</v>
      </c>
      <c r="F7553" s="42">
        <v>45926.708344907405</v>
      </c>
      <c r="G7553" s="40"/>
      <c r="H7553" s="40"/>
    </row>
    <row r="7554" spans="1:8" x14ac:dyDescent="0.25">
      <c r="A7554" s="46" t="str">
        <f t="shared" si="208"/>
        <v>0000009028043390000104</v>
      </c>
      <c r="B7554" s="41" t="s">
        <v>15673</v>
      </c>
      <c r="C7554" s="41" t="s">
        <v>10224</v>
      </c>
      <c r="D7554" s="41" t="s">
        <v>10225</v>
      </c>
      <c r="E7554" s="54">
        <v>1635</v>
      </c>
      <c r="F7554" s="42">
        <v>45926.725682870368</v>
      </c>
      <c r="G7554" s="40"/>
      <c r="H7554" s="40"/>
    </row>
    <row r="7555" spans="1:8" x14ac:dyDescent="0.25">
      <c r="A7555" s="46" t="str">
        <f t="shared" si="208"/>
        <v>DEV 09/202517995695000191</v>
      </c>
      <c r="B7555" s="41" t="s">
        <v>16915</v>
      </c>
      <c r="C7555" s="41" t="s">
        <v>11551</v>
      </c>
      <c r="D7555" s="41" t="s">
        <v>11552</v>
      </c>
      <c r="E7555" s="54">
        <v>900</v>
      </c>
      <c r="F7555" s="42">
        <v>45926.729861111111</v>
      </c>
      <c r="G7555" s="40"/>
      <c r="H7555" s="40"/>
    </row>
    <row r="7556" spans="1:8" x14ac:dyDescent="0.25">
      <c r="A7556" s="46" t="str">
        <f t="shared" si="208"/>
        <v>2088-2725040021SELFBOOKING</v>
      </c>
      <c r="B7556" s="41" t="s">
        <v>16919</v>
      </c>
      <c r="C7556" s="41" t="s">
        <v>12603</v>
      </c>
      <c r="D7556" s="41" t="s">
        <v>12604</v>
      </c>
      <c r="E7556" s="54">
        <v>3423.37</v>
      </c>
      <c r="F7556" s="42">
        <v>45927.042071759257</v>
      </c>
      <c r="G7556" s="40"/>
      <c r="H7556" s="40"/>
    </row>
    <row r="7557" spans="1:8" x14ac:dyDescent="0.25">
      <c r="A7557" s="46" t="str">
        <f t="shared" si="208"/>
        <v>02361-2725040047SELFBOOKING</v>
      </c>
      <c r="B7557" s="41" t="s">
        <v>16920</v>
      </c>
      <c r="C7557" s="41" t="s">
        <v>12603</v>
      </c>
      <c r="D7557" s="41" t="s">
        <v>12604</v>
      </c>
      <c r="E7557" s="54">
        <v>4903.12</v>
      </c>
      <c r="F7557" s="42">
        <v>45927.042280092595</v>
      </c>
      <c r="G7557" s="40"/>
      <c r="H7557" s="40"/>
    </row>
    <row r="7558" spans="1:8" x14ac:dyDescent="0.25">
      <c r="A7558" s="46" t="str">
        <f t="shared" si="208"/>
        <v>02262-2725040102SELFBOOKING</v>
      </c>
      <c r="B7558" s="41" t="s">
        <v>16921</v>
      </c>
      <c r="C7558" s="41" t="s">
        <v>12603</v>
      </c>
      <c r="D7558" s="41" t="s">
        <v>12604</v>
      </c>
      <c r="E7558" s="54">
        <v>6200.86</v>
      </c>
      <c r="F7558" s="42">
        <v>45927.042442129627</v>
      </c>
      <c r="G7558" s="40"/>
      <c r="H7558" s="40"/>
    </row>
    <row r="7559" spans="1:8" x14ac:dyDescent="0.25">
      <c r="A7559" s="46" t="str">
        <f t="shared" si="208"/>
        <v>992-2725040115SELFBOOKING</v>
      </c>
      <c r="B7559" s="41" t="s">
        <v>16922</v>
      </c>
      <c r="C7559" s="41" t="s">
        <v>12603</v>
      </c>
      <c r="D7559" s="41" t="s">
        <v>12604</v>
      </c>
      <c r="E7559" s="54">
        <v>2898.38</v>
      </c>
      <c r="F7559" s="42">
        <v>45927.042581018519</v>
      </c>
      <c r="G7559" s="40"/>
      <c r="H7559" s="40"/>
    </row>
    <row r="7560" spans="1:8" x14ac:dyDescent="0.25">
      <c r="A7560" s="46" t="str">
        <f t="shared" si="208"/>
        <v>1916-2725040126SELFBOOKING</v>
      </c>
      <c r="B7560" s="41" t="s">
        <v>16923</v>
      </c>
      <c r="C7560" s="41" t="s">
        <v>12603</v>
      </c>
      <c r="D7560" s="41" t="s">
        <v>12604</v>
      </c>
      <c r="E7560" s="54">
        <v>2415</v>
      </c>
      <c r="F7560" s="42">
        <v>45927.042685185188</v>
      </c>
      <c r="G7560" s="40"/>
      <c r="H7560" s="40"/>
    </row>
    <row r="7561" spans="1:8" x14ac:dyDescent="0.25">
      <c r="A7561" s="46" t="str">
        <f t="shared" si="208"/>
        <v>1128-2725040348SELFBOOKING</v>
      </c>
      <c r="B7561" s="41" t="s">
        <v>16924</v>
      </c>
      <c r="C7561" s="41" t="s">
        <v>12603</v>
      </c>
      <c r="D7561" s="41" t="s">
        <v>12604</v>
      </c>
      <c r="E7561" s="54">
        <v>689.91</v>
      </c>
      <c r="F7561" s="42">
        <v>45927.044340277775</v>
      </c>
      <c r="G7561" s="40"/>
      <c r="H7561" s="40"/>
    </row>
    <row r="7562" spans="1:8" x14ac:dyDescent="0.25">
      <c r="A7562" s="46" t="str">
        <f t="shared" si="208"/>
        <v>2032-2825040027SELFBOOKING</v>
      </c>
      <c r="B7562" s="41" t="s">
        <v>16925</v>
      </c>
      <c r="C7562" s="41" t="s">
        <v>12603</v>
      </c>
      <c r="D7562" s="41" t="s">
        <v>12604</v>
      </c>
      <c r="E7562" s="54">
        <v>0</v>
      </c>
      <c r="F7562" s="42">
        <v>45928.042048611111</v>
      </c>
      <c r="G7562" s="40"/>
      <c r="H7562" s="40"/>
    </row>
    <row r="7563" spans="1:8" x14ac:dyDescent="0.25">
      <c r="A7563" s="46" t="str">
        <f t="shared" si="208"/>
        <v>0000136327624266000161</v>
      </c>
      <c r="B7563" s="41" t="s">
        <v>453</v>
      </c>
      <c r="C7563" s="41" t="s">
        <v>452</v>
      </c>
      <c r="D7563" s="41" t="s">
        <v>10410</v>
      </c>
      <c r="E7563" s="54">
        <v>2000</v>
      </c>
      <c r="F7563" s="42">
        <v>45929.398402777777</v>
      </c>
      <c r="G7563" s="40"/>
      <c r="H7563" s="40"/>
    </row>
    <row r="7564" spans="1:8" x14ac:dyDescent="0.25">
      <c r="A7564" s="46" t="str">
        <f t="shared" si="208"/>
        <v>0000906306214736000149</v>
      </c>
      <c r="B7564" s="41" t="s">
        <v>408</v>
      </c>
      <c r="C7564" s="41" t="s">
        <v>407</v>
      </c>
      <c r="D7564" s="41" t="s">
        <v>8178</v>
      </c>
      <c r="E7564" s="54">
        <v>231110.32</v>
      </c>
      <c r="F7564" s="42">
        <v>45929.402175925927</v>
      </c>
      <c r="G7564" s="40"/>
      <c r="H7564" s="40"/>
    </row>
    <row r="7565" spans="1:8" x14ac:dyDescent="0.25">
      <c r="A7565" s="46" t="str">
        <f t="shared" si="208"/>
        <v>DESP#000060544796</v>
      </c>
      <c r="B7565" s="41" t="s">
        <v>16926</v>
      </c>
      <c r="C7565" s="41"/>
      <c r="D7565" s="41" t="s">
        <v>15338</v>
      </c>
      <c r="E7565" s="54">
        <v>145.76</v>
      </c>
      <c r="F7565" s="42">
        <v>45929.454513888886</v>
      </c>
      <c r="G7565" s="40"/>
      <c r="H7565" s="40"/>
    </row>
    <row r="7566" spans="1:8" x14ac:dyDescent="0.25">
      <c r="A7566" s="46" t="str">
        <f t="shared" si="208"/>
        <v>DESP#000060544863</v>
      </c>
      <c r="B7566" s="41" t="s">
        <v>16927</v>
      </c>
      <c r="C7566" s="41"/>
      <c r="D7566" s="41" t="s">
        <v>14909</v>
      </c>
      <c r="E7566" s="54">
        <v>0</v>
      </c>
      <c r="F7566" s="42">
        <v>45929.454513888886</v>
      </c>
      <c r="G7566" s="40"/>
      <c r="H7566" s="40"/>
    </row>
    <row r="7567" spans="1:8" x14ac:dyDescent="0.25">
      <c r="A7567" s="46" t="str">
        <f t="shared" si="208"/>
        <v>DESP#000060591504</v>
      </c>
      <c r="B7567" s="41" t="s">
        <v>16928</v>
      </c>
      <c r="C7567" s="41"/>
      <c r="D7567" s="41" t="s">
        <v>12650</v>
      </c>
      <c r="E7567" s="54">
        <v>0</v>
      </c>
      <c r="F7567" s="42">
        <v>45929.454513888886</v>
      </c>
      <c r="G7567" s="40"/>
      <c r="H7567" s="40"/>
    </row>
    <row r="7568" spans="1:8" x14ac:dyDescent="0.25">
      <c r="A7568" s="46" t="str">
        <f t="shared" si="208"/>
        <v>DESP#000060591712</v>
      </c>
      <c r="B7568" s="41" t="s">
        <v>16929</v>
      </c>
      <c r="C7568" s="41"/>
      <c r="D7568" s="41" t="s">
        <v>12588</v>
      </c>
      <c r="E7568" s="54">
        <v>89.45</v>
      </c>
      <c r="F7568" s="42">
        <v>45929.454513888886</v>
      </c>
      <c r="G7568" s="40"/>
      <c r="H7568" s="40"/>
    </row>
    <row r="7569" spans="1:8" x14ac:dyDescent="0.25">
      <c r="A7569" s="46" t="str">
        <f t="shared" si="208"/>
        <v>DESP#000060613344</v>
      </c>
      <c r="B7569" s="41" t="s">
        <v>16930</v>
      </c>
      <c r="C7569" s="41"/>
      <c r="D7569" s="41" t="s">
        <v>12736</v>
      </c>
      <c r="E7569" s="54">
        <v>204.83</v>
      </c>
      <c r="F7569" s="42">
        <v>45929.454513888886</v>
      </c>
      <c r="G7569" s="40"/>
      <c r="H7569" s="40"/>
    </row>
    <row r="7570" spans="1:8" x14ac:dyDescent="0.25">
      <c r="A7570" s="46" t="str">
        <f t="shared" si="208"/>
        <v>DESP#000060613416</v>
      </c>
      <c r="B7570" s="41" t="s">
        <v>16931</v>
      </c>
      <c r="C7570" s="41"/>
      <c r="D7570" s="41" t="s">
        <v>15931</v>
      </c>
      <c r="E7570" s="54">
        <v>345.45</v>
      </c>
      <c r="F7570" s="42">
        <v>45929.454513888886</v>
      </c>
      <c r="G7570" s="40"/>
      <c r="H7570" s="40"/>
    </row>
    <row r="7571" spans="1:8" x14ac:dyDescent="0.25">
      <c r="A7571" s="46" t="str">
        <f t="shared" si="208"/>
        <v>DESP#000060613692</v>
      </c>
      <c r="B7571" s="41" t="s">
        <v>16932</v>
      </c>
      <c r="C7571" s="41"/>
      <c r="D7571" s="41" t="s">
        <v>11718</v>
      </c>
      <c r="E7571" s="54">
        <v>49.89</v>
      </c>
      <c r="F7571" s="42">
        <v>45929.454513888886</v>
      </c>
      <c r="G7571" s="40"/>
      <c r="H7571" s="40"/>
    </row>
    <row r="7572" spans="1:8" x14ac:dyDescent="0.25">
      <c r="A7572" s="46" t="str">
        <f t="shared" si="208"/>
        <v>DESP#000060613737</v>
      </c>
      <c r="B7572" s="41" t="s">
        <v>16933</v>
      </c>
      <c r="C7572" s="41"/>
      <c r="D7572" s="41" t="s">
        <v>11858</v>
      </c>
      <c r="E7572" s="54">
        <v>304.52999999999997</v>
      </c>
      <c r="F7572" s="42">
        <v>45929.454513888886</v>
      </c>
      <c r="G7572" s="40"/>
      <c r="H7572" s="40"/>
    </row>
    <row r="7573" spans="1:8" x14ac:dyDescent="0.25">
      <c r="A7573" s="46" t="str">
        <f t="shared" si="208"/>
        <v>DESP#000060613826</v>
      </c>
      <c r="B7573" s="41" t="s">
        <v>16934</v>
      </c>
      <c r="C7573" s="41"/>
      <c r="D7573" s="41" t="s">
        <v>15079</v>
      </c>
      <c r="E7573" s="54">
        <v>139.51</v>
      </c>
      <c r="F7573" s="42">
        <v>45929.454513888886</v>
      </c>
      <c r="G7573" s="40"/>
      <c r="H7573" s="40"/>
    </row>
    <row r="7574" spans="1:8" x14ac:dyDescent="0.25">
      <c r="A7574" s="46" t="str">
        <f t="shared" si="208"/>
        <v>DESP#000060617150</v>
      </c>
      <c r="B7574" s="41" t="s">
        <v>16935</v>
      </c>
      <c r="C7574" s="41"/>
      <c r="D7574" s="41" t="s">
        <v>16550</v>
      </c>
      <c r="E7574" s="54">
        <v>261.88</v>
      </c>
      <c r="F7574" s="42">
        <v>45929.454513888886</v>
      </c>
      <c r="G7574" s="40"/>
      <c r="H7574" s="40"/>
    </row>
    <row r="7575" spans="1:8" x14ac:dyDescent="0.25">
      <c r="A7575" s="46" t="str">
        <f t="shared" si="208"/>
        <v>REL DGL 0081/202540353377000149</v>
      </c>
      <c r="B7575" s="41" t="s">
        <v>17416</v>
      </c>
      <c r="C7575" s="41" t="s">
        <v>5758</v>
      </c>
      <c r="D7575" s="41" t="s">
        <v>5759</v>
      </c>
      <c r="E7575" s="54">
        <v>12837.31</v>
      </c>
      <c r="F7575" s="42">
        <v>45929.459340277775</v>
      </c>
      <c r="G7575" s="40"/>
      <c r="H7575" s="40"/>
    </row>
    <row r="7576" spans="1:8" x14ac:dyDescent="0.25">
      <c r="A7576" s="46" t="str">
        <f t="shared" si="208"/>
        <v>0015512905787607000187</v>
      </c>
      <c r="B7576" s="41" t="s">
        <v>344</v>
      </c>
      <c r="C7576" s="41" t="s">
        <v>343</v>
      </c>
      <c r="D7576" s="41" t="s">
        <v>10164</v>
      </c>
      <c r="E7576" s="54">
        <v>8580</v>
      </c>
      <c r="F7576" s="42">
        <v>45929.462256944447</v>
      </c>
      <c r="G7576" s="40"/>
      <c r="H7576" s="40"/>
    </row>
    <row r="7577" spans="1:8" x14ac:dyDescent="0.25">
      <c r="A7577" s="46" t="str">
        <f t="shared" si="208"/>
        <v>0000680003143181000101</v>
      </c>
      <c r="B7577" s="41" t="s">
        <v>451</v>
      </c>
      <c r="C7577" s="41" t="s">
        <v>415</v>
      </c>
      <c r="D7577" s="41" t="s">
        <v>10819</v>
      </c>
      <c r="E7577" s="54">
        <v>223845.69</v>
      </c>
      <c r="F7577" s="42">
        <v>45929.568240740744</v>
      </c>
      <c r="G7577" s="40"/>
      <c r="H7577" s="40"/>
    </row>
    <row r="7578" spans="1:8" x14ac:dyDescent="0.25">
      <c r="A7578" s="46" t="str">
        <f t="shared" si="208"/>
        <v>00006800 - NC03143181000101</v>
      </c>
      <c r="B7578" s="41" t="s">
        <v>17417</v>
      </c>
      <c r="C7578" s="41" t="s">
        <v>415</v>
      </c>
      <c r="D7578" s="41" t="s">
        <v>10819</v>
      </c>
      <c r="E7578" s="54">
        <v>-2540.46</v>
      </c>
      <c r="F7578" s="42">
        <v>45929.583032407405</v>
      </c>
      <c r="G7578" s="40"/>
      <c r="H7578" s="40"/>
    </row>
    <row r="7579" spans="1:8" x14ac:dyDescent="0.25">
      <c r="A7579" s="46" t="str">
        <f t="shared" si="208"/>
        <v>6258015708336783000190</v>
      </c>
      <c r="B7579" s="41" t="s">
        <v>382</v>
      </c>
      <c r="C7579" s="41" t="s">
        <v>381</v>
      </c>
      <c r="D7579" s="41" t="s">
        <v>4267</v>
      </c>
      <c r="E7579" s="54">
        <v>25853.17</v>
      </c>
      <c r="F7579" s="42">
        <v>45929.585972222223</v>
      </c>
      <c r="G7579" s="40"/>
      <c r="H7579" s="40"/>
    </row>
    <row r="7580" spans="1:8" x14ac:dyDescent="0.25">
      <c r="A7580" s="46" t="str">
        <f t="shared" si="208"/>
        <v>2025098909769035000164</v>
      </c>
      <c r="B7580" s="41" t="s">
        <v>17418</v>
      </c>
      <c r="C7580" s="41" t="s">
        <v>837</v>
      </c>
      <c r="D7580" s="41" t="s">
        <v>4594</v>
      </c>
      <c r="E7580" s="54">
        <v>18706.32</v>
      </c>
      <c r="F7580" s="42">
        <v>45929.603738425925</v>
      </c>
      <c r="G7580" s="40"/>
      <c r="H7580" s="40"/>
    </row>
    <row r="7581" spans="1:8" x14ac:dyDescent="0.25">
      <c r="A7581" s="46" t="str">
        <f t="shared" si="208"/>
        <v>0000118205468891000129</v>
      </c>
      <c r="B7581" s="41" t="s">
        <v>457</v>
      </c>
      <c r="C7581" s="41" t="s">
        <v>456</v>
      </c>
      <c r="D7581" s="41" t="s">
        <v>4617</v>
      </c>
      <c r="E7581" s="54">
        <v>22765.88</v>
      </c>
      <c r="F7581" s="42">
        <v>45929.609375</v>
      </c>
      <c r="G7581" s="40"/>
      <c r="H7581" s="40"/>
    </row>
    <row r="7582" spans="1:8" x14ac:dyDescent="0.25">
      <c r="A7582" s="46" t="str">
        <f t="shared" si="208"/>
        <v>0000010415423421000100</v>
      </c>
      <c r="B7582" s="41" t="s">
        <v>17403</v>
      </c>
      <c r="C7582" s="41" t="s">
        <v>152</v>
      </c>
      <c r="D7582" s="41" t="s">
        <v>10457</v>
      </c>
      <c r="E7582" s="54">
        <v>37000</v>
      </c>
      <c r="F7582" s="42">
        <v>45929.611562500002</v>
      </c>
      <c r="G7582" s="40"/>
      <c r="H7582" s="40"/>
    </row>
    <row r="7583" spans="1:8" x14ac:dyDescent="0.25">
      <c r="A7583" s="46" t="str">
        <f t="shared" si="208"/>
        <v>0000034808529788000130</v>
      </c>
      <c r="B7583" s="41" t="s">
        <v>434</v>
      </c>
      <c r="C7583" s="41" t="s">
        <v>1061</v>
      </c>
      <c r="D7583" s="41" t="s">
        <v>10407</v>
      </c>
      <c r="E7583" s="54">
        <v>231671.56</v>
      </c>
      <c r="F7583" s="42">
        <v>45929.616319444445</v>
      </c>
      <c r="G7583" s="40"/>
      <c r="H7583" s="40"/>
    </row>
    <row r="7584" spans="1:8" x14ac:dyDescent="0.25">
      <c r="A7584" s="46" t="str">
        <f t="shared" si="208"/>
        <v>1507144743283811001202</v>
      </c>
      <c r="B7584" s="41" t="s">
        <v>16886</v>
      </c>
      <c r="C7584" s="41" t="s">
        <v>6819</v>
      </c>
      <c r="D7584" s="41" t="s">
        <v>13422</v>
      </c>
      <c r="E7584" s="54">
        <v>493.05</v>
      </c>
      <c r="F7584" s="42">
        <v>45929.623738425929</v>
      </c>
      <c r="G7584" s="40"/>
      <c r="H7584" s="40"/>
    </row>
    <row r="7585" spans="1:8" x14ac:dyDescent="0.25">
      <c r="A7585" s="46" t="str">
        <f t="shared" si="208"/>
        <v>0002748735791391000437</v>
      </c>
      <c r="B7585" s="41" t="s">
        <v>240</v>
      </c>
      <c r="C7585" s="41" t="s">
        <v>1430</v>
      </c>
      <c r="D7585" s="41" t="s">
        <v>8411</v>
      </c>
      <c r="E7585" s="54">
        <v>12310.22</v>
      </c>
      <c r="F7585" s="42">
        <v>45929.625451388885</v>
      </c>
      <c r="G7585" s="40"/>
      <c r="H7585" s="40"/>
    </row>
    <row r="7586" spans="1:8" x14ac:dyDescent="0.25">
      <c r="A7586" s="46" t="str">
        <f t="shared" si="208"/>
        <v>0002748635791391000437</v>
      </c>
      <c r="B7586" s="41" t="s">
        <v>239</v>
      </c>
      <c r="C7586" s="41" t="s">
        <v>1430</v>
      </c>
      <c r="D7586" s="41" t="s">
        <v>8411</v>
      </c>
      <c r="E7586" s="54">
        <v>11948.45</v>
      </c>
      <c r="F7586" s="42">
        <v>45929.62908564815</v>
      </c>
      <c r="G7586" s="40"/>
      <c r="H7586" s="40"/>
    </row>
    <row r="7587" spans="1:8" x14ac:dyDescent="0.25">
      <c r="A7587" s="46" t="str">
        <f t="shared" si="208"/>
        <v>0002141302060306000169</v>
      </c>
      <c r="B7587" s="41" t="s">
        <v>326</v>
      </c>
      <c r="C7587" s="41" t="s">
        <v>762</v>
      </c>
      <c r="D7587" s="41" t="s">
        <v>13948</v>
      </c>
      <c r="E7587" s="54">
        <v>107432.07</v>
      </c>
      <c r="F7587" s="42">
        <v>45929.632430555554</v>
      </c>
      <c r="G7587" s="40"/>
      <c r="H7587" s="40"/>
    </row>
    <row r="7588" spans="1:8" x14ac:dyDescent="0.25">
      <c r="A7588" s="46" t="str">
        <f t="shared" si="208"/>
        <v>0008441157655334000110</v>
      </c>
      <c r="B7588" s="41" t="s">
        <v>402</v>
      </c>
      <c r="C7588" s="41" t="s">
        <v>401</v>
      </c>
      <c r="D7588" s="41" t="s">
        <v>3238</v>
      </c>
      <c r="E7588" s="54">
        <v>177883.2</v>
      </c>
      <c r="F7588" s="42">
        <v>45929.634837962964</v>
      </c>
      <c r="G7588" s="40"/>
      <c r="H7588" s="40"/>
    </row>
    <row r="7589" spans="1:8" x14ac:dyDescent="0.25">
      <c r="A7589" s="46" t="str">
        <f t="shared" ref="A7589:A7652" si="209">B7589&amp;C7589</f>
        <v>0001606523211179000121</v>
      </c>
      <c r="B7589" s="41" t="s">
        <v>17419</v>
      </c>
      <c r="C7589" s="41" t="s">
        <v>375</v>
      </c>
      <c r="D7589" s="41" t="s">
        <v>10408</v>
      </c>
      <c r="E7589" s="54">
        <v>92691.08</v>
      </c>
      <c r="F7589" s="42">
        <v>45929.638935185183</v>
      </c>
      <c r="G7589" s="40"/>
      <c r="H7589" s="40"/>
    </row>
    <row r="7590" spans="1:8" x14ac:dyDescent="0.25">
      <c r="A7590" s="46" t="str">
        <f t="shared" si="209"/>
        <v>0001606623211179000121</v>
      </c>
      <c r="B7590" s="41" t="s">
        <v>376</v>
      </c>
      <c r="C7590" s="41" t="s">
        <v>375</v>
      </c>
      <c r="D7590" s="41" t="s">
        <v>10408</v>
      </c>
      <c r="E7590" s="54">
        <v>92028.31</v>
      </c>
      <c r="F7590" s="42">
        <v>45929.644386574073</v>
      </c>
      <c r="G7590" s="40"/>
      <c r="H7590" s="40"/>
    </row>
    <row r="7591" spans="1:8" x14ac:dyDescent="0.25">
      <c r="A7591" s="46" t="str">
        <f t="shared" si="209"/>
        <v>0000345308689542000125</v>
      </c>
      <c r="B7591" s="41" t="s">
        <v>107</v>
      </c>
      <c r="C7591" s="41" t="s">
        <v>106</v>
      </c>
      <c r="D7591" s="41" t="s">
        <v>10100</v>
      </c>
      <c r="E7591" s="54">
        <v>3978</v>
      </c>
      <c r="F7591" s="42">
        <v>45929.644976851851</v>
      </c>
      <c r="G7591" s="40"/>
      <c r="H7591" s="40"/>
    </row>
    <row r="7592" spans="1:8" x14ac:dyDescent="0.25">
      <c r="A7592" s="46" t="str">
        <f t="shared" si="209"/>
        <v>0000164602853446000194</v>
      </c>
      <c r="B7592" s="41" t="s">
        <v>488</v>
      </c>
      <c r="C7592" s="41" t="s">
        <v>487</v>
      </c>
      <c r="D7592" s="41" t="s">
        <v>6234</v>
      </c>
      <c r="E7592" s="54">
        <v>132502.37</v>
      </c>
      <c r="F7592" s="42">
        <v>45929.647847222222</v>
      </c>
      <c r="G7592" s="40"/>
      <c r="H7592" s="40"/>
    </row>
    <row r="7593" spans="1:8" x14ac:dyDescent="0.25">
      <c r="A7593" s="46" t="str">
        <f t="shared" si="209"/>
        <v>0058118531004013000162</v>
      </c>
      <c r="B7593" s="41" t="s">
        <v>17420</v>
      </c>
      <c r="C7593" s="41" t="s">
        <v>7061</v>
      </c>
      <c r="D7593" s="41" t="s">
        <v>7062</v>
      </c>
      <c r="E7593" s="54">
        <v>59.9</v>
      </c>
      <c r="F7593" s="42">
        <v>45929.648344907408</v>
      </c>
      <c r="G7593" s="40"/>
      <c r="H7593" s="40"/>
    </row>
    <row r="7594" spans="1:8" x14ac:dyDescent="0.25">
      <c r="A7594" s="46" t="str">
        <f t="shared" si="209"/>
        <v>0008443557655334000110</v>
      </c>
      <c r="B7594" s="41" t="s">
        <v>409</v>
      </c>
      <c r="C7594" s="41" t="s">
        <v>401</v>
      </c>
      <c r="D7594" s="41" t="s">
        <v>3238</v>
      </c>
      <c r="E7594" s="54">
        <v>315858.96000000002</v>
      </c>
      <c r="F7594" s="42">
        <v>45929.650763888887</v>
      </c>
      <c r="G7594" s="40"/>
      <c r="H7594" s="40"/>
    </row>
    <row r="7595" spans="1:8" x14ac:dyDescent="0.25">
      <c r="A7595" s="46" t="str">
        <f t="shared" si="209"/>
        <v>0203168637083474000154</v>
      </c>
      <c r="B7595" s="41" t="s">
        <v>17421</v>
      </c>
      <c r="C7595" s="41" t="s">
        <v>3197</v>
      </c>
      <c r="D7595" s="41" t="s">
        <v>3198</v>
      </c>
      <c r="E7595" s="54">
        <v>1330</v>
      </c>
      <c r="F7595" s="42">
        <v>45929.653217592589</v>
      </c>
      <c r="G7595" s="40"/>
      <c r="H7595" s="40"/>
    </row>
    <row r="7596" spans="1:8" x14ac:dyDescent="0.25">
      <c r="A7596" s="46" t="str">
        <f t="shared" si="209"/>
        <v>0018675401468594000122</v>
      </c>
      <c r="B7596" s="41" t="s">
        <v>398</v>
      </c>
      <c r="C7596" s="41" t="s">
        <v>397</v>
      </c>
      <c r="D7596" s="41" t="s">
        <v>7023</v>
      </c>
      <c r="E7596" s="54">
        <v>37011.54</v>
      </c>
      <c r="F7596" s="42">
        <v>45929.656967592593</v>
      </c>
      <c r="G7596" s="40"/>
      <c r="H7596" s="40"/>
    </row>
    <row r="7597" spans="1:8" x14ac:dyDescent="0.25">
      <c r="A7597" s="46" t="str">
        <f t="shared" si="209"/>
        <v>0001045714793051000122</v>
      </c>
      <c r="B7597" s="41" t="s">
        <v>486</v>
      </c>
      <c r="C7597" s="41" t="s">
        <v>109</v>
      </c>
      <c r="D7597" s="41" t="s">
        <v>9652</v>
      </c>
      <c r="E7597" s="54">
        <v>18750</v>
      </c>
      <c r="F7597" s="42">
        <v>45929.660601851851</v>
      </c>
      <c r="G7597" s="40"/>
      <c r="H7597" s="40"/>
    </row>
    <row r="7598" spans="1:8" x14ac:dyDescent="0.25">
      <c r="A7598" s="46" t="str">
        <f t="shared" si="209"/>
        <v>0002184973442782000192</v>
      </c>
      <c r="B7598" s="41" t="s">
        <v>17422</v>
      </c>
      <c r="C7598" s="41" t="s">
        <v>3060</v>
      </c>
      <c r="D7598" s="41" t="s">
        <v>4023</v>
      </c>
      <c r="E7598" s="54">
        <v>8827.2999999999993</v>
      </c>
      <c r="F7598" s="42">
        <v>45929.661215277774</v>
      </c>
      <c r="G7598" s="40"/>
      <c r="H7598" s="40"/>
    </row>
    <row r="7599" spans="1:8" x14ac:dyDescent="0.25">
      <c r="A7599" s="46" t="str">
        <f t="shared" si="209"/>
        <v>0001045814793051000122</v>
      </c>
      <c r="B7599" s="41" t="s">
        <v>489</v>
      </c>
      <c r="C7599" s="41" t="s">
        <v>109</v>
      </c>
      <c r="D7599" s="41" t="s">
        <v>9652</v>
      </c>
      <c r="E7599" s="54">
        <v>15000</v>
      </c>
      <c r="F7599" s="42">
        <v>45929.665532407409</v>
      </c>
      <c r="G7599" s="40"/>
      <c r="H7599" s="40"/>
    </row>
    <row r="7600" spans="1:8" x14ac:dyDescent="0.25">
      <c r="A7600" s="46" t="str">
        <f t="shared" si="209"/>
        <v>0000486012669221000136</v>
      </c>
      <c r="B7600" s="41" t="s">
        <v>388</v>
      </c>
      <c r="C7600" s="41" t="s">
        <v>386</v>
      </c>
      <c r="D7600" s="41" t="s">
        <v>6046</v>
      </c>
      <c r="E7600" s="54">
        <v>3093.48</v>
      </c>
      <c r="F7600" s="42">
        <v>45929.676493055558</v>
      </c>
      <c r="G7600" s="40"/>
      <c r="H7600" s="40"/>
    </row>
    <row r="7601" spans="1:8" x14ac:dyDescent="0.25">
      <c r="A7601" s="46" t="str">
        <f t="shared" si="209"/>
        <v>0000093121515602000151</v>
      </c>
      <c r="B7601" s="41" t="s">
        <v>17423</v>
      </c>
      <c r="C7601" s="41" t="s">
        <v>471</v>
      </c>
      <c r="D7601" s="41" t="s">
        <v>4276</v>
      </c>
      <c r="E7601" s="54">
        <v>1155</v>
      </c>
      <c r="F7601" s="42">
        <v>45929.68041666667</v>
      </c>
      <c r="G7601" s="40"/>
      <c r="H7601" s="40"/>
    </row>
    <row r="7602" spans="1:8" x14ac:dyDescent="0.25">
      <c r="A7602" s="46" t="str">
        <f t="shared" si="209"/>
        <v>0000073107233495000148</v>
      </c>
      <c r="B7602" s="41" t="s">
        <v>94</v>
      </c>
      <c r="C7602" s="41" t="s">
        <v>93</v>
      </c>
      <c r="D7602" s="41" t="s">
        <v>17463</v>
      </c>
      <c r="E7602" s="54">
        <v>3000</v>
      </c>
      <c r="F7602" s="42">
        <v>45929.681689814817</v>
      </c>
      <c r="G7602" s="40"/>
      <c r="H7602" s="40"/>
    </row>
    <row r="7603" spans="1:8" x14ac:dyDescent="0.25">
      <c r="A7603" s="46" t="str">
        <f t="shared" si="209"/>
        <v>0000093221515602000151</v>
      </c>
      <c r="B7603" s="41" t="s">
        <v>474</v>
      </c>
      <c r="C7603" s="41" t="s">
        <v>471</v>
      </c>
      <c r="D7603" s="41" t="s">
        <v>4276</v>
      </c>
      <c r="E7603" s="54">
        <v>1060</v>
      </c>
      <c r="F7603" s="42">
        <v>45929.684502314813</v>
      </c>
      <c r="G7603" s="40"/>
      <c r="H7603" s="40"/>
    </row>
    <row r="7604" spans="1:8" x14ac:dyDescent="0.25">
      <c r="A7604" s="46" t="str">
        <f t="shared" si="209"/>
        <v>0000695603143181000101</v>
      </c>
      <c r="B7604" s="41" t="s">
        <v>17424</v>
      </c>
      <c r="C7604" s="41" t="s">
        <v>415</v>
      </c>
      <c r="D7604" s="41" t="s">
        <v>10819</v>
      </c>
      <c r="E7604" s="54">
        <v>49004.800000000003</v>
      </c>
      <c r="F7604" s="42">
        <v>45929.684583333335</v>
      </c>
      <c r="G7604" s="40"/>
      <c r="H7604" s="40"/>
    </row>
    <row r="7605" spans="1:8" x14ac:dyDescent="0.25">
      <c r="A7605" s="46" t="str">
        <f t="shared" si="209"/>
        <v>0000905806214736000149</v>
      </c>
      <c r="B7605" s="41" t="s">
        <v>473</v>
      </c>
      <c r="C7605" s="41" t="s">
        <v>407</v>
      </c>
      <c r="D7605" s="41" t="s">
        <v>8178</v>
      </c>
      <c r="E7605" s="54">
        <v>29551.200000000001</v>
      </c>
      <c r="F7605" s="42">
        <v>45929.699895833335</v>
      </c>
      <c r="G7605" s="40"/>
      <c r="H7605" s="40"/>
    </row>
    <row r="7606" spans="1:8" x14ac:dyDescent="0.25">
      <c r="A7606" s="46" t="str">
        <f t="shared" si="209"/>
        <v>0004874202593165000140</v>
      </c>
      <c r="B7606" s="41" t="s">
        <v>17425</v>
      </c>
      <c r="C7606" s="41" t="s">
        <v>2267</v>
      </c>
      <c r="D7606" s="41" t="s">
        <v>5875</v>
      </c>
      <c r="E7606" s="54">
        <v>4150</v>
      </c>
      <c r="F7606" s="42">
        <v>45929.701469907406</v>
      </c>
      <c r="G7606" s="40"/>
      <c r="H7606" s="40"/>
    </row>
    <row r="7607" spans="1:8" x14ac:dyDescent="0.25">
      <c r="A7607" s="46" t="str">
        <f t="shared" si="209"/>
        <v>0001235330033823000184</v>
      </c>
      <c r="B7607" s="41" t="s">
        <v>17426</v>
      </c>
      <c r="C7607" s="41" t="s">
        <v>4573</v>
      </c>
      <c r="D7607" s="41" t="s">
        <v>4574</v>
      </c>
      <c r="E7607" s="54">
        <v>27090</v>
      </c>
      <c r="F7607" s="42">
        <v>45929.714722222219</v>
      </c>
      <c r="G7607" s="40"/>
      <c r="H7607" s="40"/>
    </row>
    <row r="7608" spans="1:8" x14ac:dyDescent="0.25">
      <c r="A7608" s="46" t="str">
        <f t="shared" si="209"/>
        <v>9001490300497373000110</v>
      </c>
      <c r="B7608" s="41" t="s">
        <v>467</v>
      </c>
      <c r="C7608" s="41" t="s">
        <v>317</v>
      </c>
      <c r="D7608" s="41" t="s">
        <v>9136</v>
      </c>
      <c r="E7608" s="54">
        <v>237.98</v>
      </c>
      <c r="F7608" s="42">
        <v>45929.728946759256</v>
      </c>
      <c r="G7608" s="40"/>
      <c r="H7608" s="40"/>
    </row>
    <row r="7609" spans="1:8" x14ac:dyDescent="0.25">
      <c r="A7609" s="46" t="str">
        <f t="shared" si="209"/>
        <v>8998250400497373000110</v>
      </c>
      <c r="B7609" s="41" t="s">
        <v>17427</v>
      </c>
      <c r="C7609" s="41" t="s">
        <v>317</v>
      </c>
      <c r="D7609" s="41" t="s">
        <v>9136</v>
      </c>
      <c r="E7609" s="54">
        <v>312.58</v>
      </c>
      <c r="F7609" s="42">
        <v>45929.737557870372</v>
      </c>
      <c r="G7609" s="40"/>
      <c r="H7609" s="40"/>
    </row>
    <row r="7610" spans="1:8" x14ac:dyDescent="0.25">
      <c r="A7610" s="46" t="str">
        <f t="shared" si="209"/>
        <v>1011-3025040027SELFBOOKING</v>
      </c>
      <c r="B7610" s="41" t="s">
        <v>17428</v>
      </c>
      <c r="C7610" s="41" t="s">
        <v>12603</v>
      </c>
      <c r="D7610" s="41" t="s">
        <v>12604</v>
      </c>
      <c r="E7610" s="54">
        <v>0</v>
      </c>
      <c r="F7610" s="42">
        <v>45930.042037037034</v>
      </c>
      <c r="G7610" s="40"/>
      <c r="H7610" s="40"/>
    </row>
    <row r="7611" spans="1:8" x14ac:dyDescent="0.25">
      <c r="A7611" s="46" t="str">
        <f t="shared" si="209"/>
        <v>1349-3025040045SELFBOOKING</v>
      </c>
      <c r="B7611" s="41" t="s">
        <v>17429</v>
      </c>
      <c r="C7611" s="41" t="s">
        <v>12603</v>
      </c>
      <c r="D7611" s="41" t="s">
        <v>12604</v>
      </c>
      <c r="E7611" s="54">
        <v>2539.12</v>
      </c>
      <c r="F7611" s="42">
        <v>45930.042268518519</v>
      </c>
      <c r="G7611" s="40"/>
      <c r="H7611" s="40"/>
    </row>
    <row r="7612" spans="1:8" x14ac:dyDescent="0.25">
      <c r="A7612" s="46" t="str">
        <f t="shared" si="209"/>
        <v>50438-3025040100SELFBOOKING</v>
      </c>
      <c r="B7612" s="41" t="s">
        <v>17430</v>
      </c>
      <c r="C7612" s="41" t="s">
        <v>12603</v>
      </c>
      <c r="D7612" s="41" t="s">
        <v>12604</v>
      </c>
      <c r="E7612" s="54">
        <v>2270.46</v>
      </c>
      <c r="F7612" s="42">
        <v>45930.042384259257</v>
      </c>
      <c r="G7612" s="40"/>
      <c r="H7612" s="40"/>
    </row>
    <row r="7613" spans="1:8" x14ac:dyDescent="0.25">
      <c r="A7613" s="46" t="str">
        <f t="shared" si="209"/>
        <v>50439-3025040117SELFBOOKING</v>
      </c>
      <c r="B7613" s="41" t="s">
        <v>17431</v>
      </c>
      <c r="C7613" s="41" t="s">
        <v>12603</v>
      </c>
      <c r="D7613" s="41" t="s">
        <v>12604</v>
      </c>
      <c r="E7613" s="54">
        <v>1984.5</v>
      </c>
      <c r="F7613" s="42">
        <v>45930.042581018519</v>
      </c>
      <c r="G7613" s="40"/>
      <c r="H7613" s="40"/>
    </row>
    <row r="7614" spans="1:8" x14ac:dyDescent="0.25">
      <c r="A7614" s="46" t="str">
        <f t="shared" si="209"/>
        <v>50439-3025040127SELFBOOKING</v>
      </c>
      <c r="B7614" s="41" t="s">
        <v>17432</v>
      </c>
      <c r="C7614" s="41" t="s">
        <v>12603</v>
      </c>
      <c r="D7614" s="41" t="s">
        <v>12604</v>
      </c>
      <c r="E7614" s="54">
        <v>681.6</v>
      </c>
      <c r="F7614" s="42">
        <v>45930.042685185188</v>
      </c>
      <c r="G7614" s="40"/>
      <c r="H7614" s="40"/>
    </row>
    <row r="7615" spans="1:8" x14ac:dyDescent="0.25">
      <c r="A7615" s="46" t="str">
        <f t="shared" si="209"/>
        <v>50439-3025040136SELFBOOKING</v>
      </c>
      <c r="B7615" s="41" t="s">
        <v>17433</v>
      </c>
      <c r="C7615" s="41" t="s">
        <v>12603</v>
      </c>
      <c r="D7615" s="41" t="s">
        <v>12604</v>
      </c>
      <c r="E7615" s="54">
        <v>2413.8200000000002</v>
      </c>
      <c r="F7615" s="42">
        <v>45930.042800925927</v>
      </c>
      <c r="G7615" s="40"/>
      <c r="H7615" s="40"/>
    </row>
    <row r="7616" spans="1:8" x14ac:dyDescent="0.25">
      <c r="A7616" s="46" t="str">
        <f t="shared" si="209"/>
        <v>2156-3025040150SELFBOOKING</v>
      </c>
      <c r="B7616" s="41" t="s">
        <v>17434</v>
      </c>
      <c r="C7616" s="41" t="s">
        <v>12603</v>
      </c>
      <c r="D7616" s="41" t="s">
        <v>12604</v>
      </c>
      <c r="E7616" s="54">
        <v>1612.8</v>
      </c>
      <c r="F7616" s="42">
        <v>45930.042951388888</v>
      </c>
      <c r="G7616" s="40"/>
      <c r="H7616" s="40"/>
    </row>
    <row r="7617" spans="1:8" x14ac:dyDescent="0.25">
      <c r="A7617" s="46" t="str">
        <f t="shared" si="209"/>
        <v>2374-3025040159SELFBOOKING</v>
      </c>
      <c r="B7617" s="41" t="s">
        <v>17435</v>
      </c>
      <c r="C7617" s="41" t="s">
        <v>12603</v>
      </c>
      <c r="D7617" s="41" t="s">
        <v>12604</v>
      </c>
      <c r="E7617" s="54">
        <v>1621.8</v>
      </c>
      <c r="F7617" s="42">
        <v>45930.043067129627</v>
      </c>
      <c r="G7617" s="40"/>
      <c r="H7617" s="40"/>
    </row>
    <row r="7618" spans="1:8" x14ac:dyDescent="0.25">
      <c r="A7618" s="46" t="str">
        <f t="shared" si="209"/>
        <v>50433-3025040400SELFBOOKING</v>
      </c>
      <c r="B7618" s="41" t="s">
        <v>17436</v>
      </c>
      <c r="C7618" s="41" t="s">
        <v>12603</v>
      </c>
      <c r="D7618" s="41" t="s">
        <v>12604</v>
      </c>
      <c r="E7618" s="54">
        <v>691.95</v>
      </c>
      <c r="F7618" s="42">
        <v>45930.044479166667</v>
      </c>
      <c r="G7618" s="40"/>
      <c r="H7618" s="40"/>
    </row>
    <row r="7619" spans="1:8" x14ac:dyDescent="0.25">
      <c r="A7619" s="46" t="str">
        <f t="shared" si="209"/>
        <v>0000905906214736000149</v>
      </c>
      <c r="B7619" s="41" t="s">
        <v>513</v>
      </c>
      <c r="C7619" s="41" t="s">
        <v>407</v>
      </c>
      <c r="D7619" s="41" t="s">
        <v>8178</v>
      </c>
      <c r="E7619" s="54">
        <v>41371.68</v>
      </c>
      <c r="F7619" s="42">
        <v>45930.33388888889</v>
      </c>
      <c r="G7619" s="40"/>
      <c r="H7619" s="40"/>
    </row>
    <row r="7620" spans="1:8" x14ac:dyDescent="0.25">
      <c r="A7620" s="46" t="str">
        <f t="shared" si="209"/>
        <v>0008443757655334000110</v>
      </c>
      <c r="B7620" s="41" t="s">
        <v>414</v>
      </c>
      <c r="C7620" s="41" t="s">
        <v>401</v>
      </c>
      <c r="D7620" s="41" t="s">
        <v>3238</v>
      </c>
      <c r="E7620" s="54">
        <v>190011.6</v>
      </c>
      <c r="F7620" s="42">
        <v>45930.337523148148</v>
      </c>
      <c r="G7620" s="40"/>
      <c r="H7620" s="40"/>
    </row>
    <row r="7621" spans="1:8" x14ac:dyDescent="0.25">
      <c r="A7621" s="46" t="str">
        <f t="shared" si="209"/>
        <v>0000006607326437000169</v>
      </c>
      <c r="B7621" s="41" t="s">
        <v>328</v>
      </c>
      <c r="C7621" s="41" t="s">
        <v>327</v>
      </c>
      <c r="D7621" s="41" t="s">
        <v>15904</v>
      </c>
      <c r="E7621" s="54">
        <v>12000</v>
      </c>
      <c r="F7621" s="42">
        <v>45930.371886574074</v>
      </c>
      <c r="G7621" s="40"/>
      <c r="H7621" s="40"/>
    </row>
    <row r="7622" spans="1:8" x14ac:dyDescent="0.25">
      <c r="A7622" s="46" t="str">
        <f t="shared" si="209"/>
        <v>0000676204075374000127</v>
      </c>
      <c r="B7622" s="41" t="s">
        <v>325</v>
      </c>
      <c r="C7622" s="41" t="s">
        <v>324</v>
      </c>
      <c r="D7622" s="41" t="s">
        <v>10433</v>
      </c>
      <c r="E7622" s="54">
        <v>47741.56</v>
      </c>
      <c r="F7622" s="42">
        <v>45930.384780092594</v>
      </c>
      <c r="G7622" s="40"/>
      <c r="H7622" s="40"/>
    </row>
    <row r="7623" spans="1:8" x14ac:dyDescent="0.25">
      <c r="A7623" s="46" t="str">
        <f t="shared" si="209"/>
        <v>0000709294001641000961</v>
      </c>
      <c r="B7623" s="41" t="s">
        <v>17437</v>
      </c>
      <c r="C7623" s="41" t="s">
        <v>4028</v>
      </c>
      <c r="D7623" s="41" t="s">
        <v>4026</v>
      </c>
      <c r="E7623" s="54">
        <v>1328.17</v>
      </c>
      <c r="F7623" s="42">
        <v>45930.384918981479</v>
      </c>
      <c r="G7623" s="40"/>
      <c r="H7623" s="40"/>
    </row>
    <row r="7624" spans="1:8" x14ac:dyDescent="0.25">
      <c r="A7624" s="46" t="str">
        <f t="shared" si="209"/>
        <v>0000343508998197000101</v>
      </c>
      <c r="B7624" s="41" t="s">
        <v>177</v>
      </c>
      <c r="C7624" s="41" t="s">
        <v>176</v>
      </c>
      <c r="D7624" s="41" t="s">
        <v>8057</v>
      </c>
      <c r="E7624" s="54">
        <v>1595</v>
      </c>
      <c r="F7624" s="42">
        <v>45930.388344907406</v>
      </c>
      <c r="G7624" s="40"/>
      <c r="H7624" s="40"/>
    </row>
    <row r="7625" spans="1:8" x14ac:dyDescent="0.25">
      <c r="A7625" s="46" t="str">
        <f t="shared" si="209"/>
        <v>0049493433372251000156</v>
      </c>
      <c r="B7625" s="41" t="s">
        <v>395</v>
      </c>
      <c r="C7625" s="41" t="s">
        <v>6254</v>
      </c>
      <c r="D7625" s="41" t="s">
        <v>6255</v>
      </c>
      <c r="E7625" s="54">
        <v>33166.879999999997</v>
      </c>
      <c r="F7625" s="42">
        <v>45930.392546296294</v>
      </c>
      <c r="G7625" s="40"/>
      <c r="H7625" s="40"/>
    </row>
    <row r="7626" spans="1:8" x14ac:dyDescent="0.25">
      <c r="A7626" s="46" t="str">
        <f t="shared" si="209"/>
        <v>0000034828175260000117</v>
      </c>
      <c r="B7626" s="41" t="s">
        <v>434</v>
      </c>
      <c r="C7626" s="41" t="s">
        <v>433</v>
      </c>
      <c r="D7626" s="41" t="s">
        <v>5891</v>
      </c>
      <c r="E7626" s="54">
        <v>492311.34</v>
      </c>
      <c r="F7626" s="42">
        <v>45930.400034722225</v>
      </c>
      <c r="G7626" s="40"/>
      <c r="H7626" s="40"/>
    </row>
    <row r="7627" spans="1:8" x14ac:dyDescent="0.25">
      <c r="A7627" s="46" t="str">
        <f t="shared" si="209"/>
        <v>0059845994001641000104</v>
      </c>
      <c r="B7627" s="41" t="s">
        <v>17353</v>
      </c>
      <c r="C7627" s="41" t="s">
        <v>663</v>
      </c>
      <c r="D7627" s="41" t="s">
        <v>4026</v>
      </c>
      <c r="E7627" s="54">
        <v>748.4</v>
      </c>
      <c r="F7627" s="42">
        <v>45930.409560185188</v>
      </c>
      <c r="G7627" s="40"/>
      <c r="H7627" s="40"/>
    </row>
    <row r="7628" spans="1:8" x14ac:dyDescent="0.25">
      <c r="A7628" s="46" t="str">
        <f t="shared" si="209"/>
        <v>0000012608342296000130</v>
      </c>
      <c r="B7628" s="41" t="s">
        <v>461</v>
      </c>
      <c r="C7628" s="41" t="s">
        <v>460</v>
      </c>
      <c r="D7628" s="41" t="s">
        <v>17464</v>
      </c>
      <c r="E7628" s="54">
        <v>800</v>
      </c>
      <c r="F7628" s="42">
        <v>45930.413668981484</v>
      </c>
      <c r="G7628" s="40"/>
      <c r="H7628" s="40"/>
    </row>
    <row r="7629" spans="1:8" x14ac:dyDescent="0.25">
      <c r="A7629" s="46" t="str">
        <f t="shared" si="209"/>
        <v>0001598568753284000120</v>
      </c>
      <c r="B7629" s="41" t="s">
        <v>17369</v>
      </c>
      <c r="C7629" s="41" t="s">
        <v>691</v>
      </c>
      <c r="D7629" s="41" t="s">
        <v>8148</v>
      </c>
      <c r="E7629" s="54">
        <v>117201.3</v>
      </c>
      <c r="F7629" s="42">
        <v>45930.415798611109</v>
      </c>
      <c r="G7629" s="40"/>
      <c r="H7629" s="40"/>
    </row>
    <row r="7630" spans="1:8" x14ac:dyDescent="0.25">
      <c r="A7630" s="46" t="str">
        <f t="shared" si="209"/>
        <v>0000012708342296000130</v>
      </c>
      <c r="B7630" s="41" t="s">
        <v>462</v>
      </c>
      <c r="C7630" s="41" t="s">
        <v>460</v>
      </c>
      <c r="D7630" s="41" t="s">
        <v>17464</v>
      </c>
      <c r="E7630" s="54">
        <v>800</v>
      </c>
      <c r="F7630" s="42">
        <v>45930.41684027778</v>
      </c>
      <c r="G7630" s="40"/>
      <c r="H7630" s="40"/>
    </row>
    <row r="7631" spans="1:8" x14ac:dyDescent="0.25">
      <c r="A7631" s="46" t="str">
        <f t="shared" si="209"/>
        <v>0000119428781740000202</v>
      </c>
      <c r="B7631" s="41" t="s">
        <v>323</v>
      </c>
      <c r="C7631" s="41" t="s">
        <v>322</v>
      </c>
      <c r="D7631" s="41" t="s">
        <v>11278</v>
      </c>
      <c r="E7631" s="54">
        <v>5300</v>
      </c>
      <c r="F7631" s="42">
        <v>45930.419537037036</v>
      </c>
      <c r="G7631" s="40"/>
      <c r="H7631" s="40"/>
    </row>
    <row r="7632" spans="1:8" x14ac:dyDescent="0.25">
      <c r="A7632" s="46" t="str">
        <f t="shared" si="209"/>
        <v>0000906506214736000149</v>
      </c>
      <c r="B7632" s="41" t="s">
        <v>435</v>
      </c>
      <c r="C7632" s="41" t="s">
        <v>407</v>
      </c>
      <c r="D7632" s="41" t="s">
        <v>8178</v>
      </c>
      <c r="E7632" s="54">
        <v>108721.8</v>
      </c>
      <c r="F7632" s="42">
        <v>45930.422546296293</v>
      </c>
      <c r="G7632" s="40"/>
      <c r="H7632" s="40"/>
    </row>
    <row r="7633" spans="1:8" x14ac:dyDescent="0.25">
      <c r="A7633" s="46" t="str">
        <f t="shared" si="209"/>
        <v>00009065 - NC06214736000149</v>
      </c>
      <c r="B7633" s="41" t="s">
        <v>17438</v>
      </c>
      <c r="C7633" s="41" t="s">
        <v>407</v>
      </c>
      <c r="D7633" s="41" t="s">
        <v>8178</v>
      </c>
      <c r="E7633" s="54">
        <v>-8342.44</v>
      </c>
      <c r="F7633" s="42">
        <v>45930.432974537034</v>
      </c>
      <c r="G7633" s="40"/>
      <c r="H7633" s="40"/>
    </row>
    <row r="7634" spans="1:8" x14ac:dyDescent="0.25">
      <c r="A7634" s="46" t="str">
        <f t="shared" si="209"/>
        <v>0000055633806738000361</v>
      </c>
      <c r="B7634" s="41" t="s">
        <v>17439</v>
      </c>
      <c r="C7634" s="41" t="s">
        <v>2216</v>
      </c>
      <c r="D7634" s="41" t="s">
        <v>8400</v>
      </c>
      <c r="E7634" s="54">
        <v>64662.400000000001</v>
      </c>
      <c r="F7634" s="42">
        <v>45930.442615740743</v>
      </c>
      <c r="G7634" s="40"/>
      <c r="H7634" s="40"/>
    </row>
    <row r="7635" spans="1:8" x14ac:dyDescent="0.25">
      <c r="A7635" s="46" t="str">
        <f t="shared" si="209"/>
        <v>0000018145660322000103</v>
      </c>
      <c r="B7635" s="41" t="s">
        <v>15506</v>
      </c>
      <c r="C7635" s="41" t="s">
        <v>986</v>
      </c>
      <c r="D7635" s="41" t="s">
        <v>9225</v>
      </c>
      <c r="E7635" s="54">
        <v>15000</v>
      </c>
      <c r="F7635" s="42">
        <v>45930.44872685185</v>
      </c>
      <c r="G7635" s="40"/>
      <c r="H7635" s="40"/>
    </row>
    <row r="7636" spans="1:8" x14ac:dyDescent="0.25">
      <c r="A7636" s="46" t="str">
        <f t="shared" si="209"/>
        <v>0000906006214736000149</v>
      </c>
      <c r="B7636" s="41" t="s">
        <v>514</v>
      </c>
      <c r="C7636" s="41" t="s">
        <v>407</v>
      </c>
      <c r="D7636" s="41" t="s">
        <v>8178</v>
      </c>
      <c r="E7636" s="54">
        <v>174508.32</v>
      </c>
      <c r="F7636" s="42">
        <v>45930.450856481482</v>
      </c>
      <c r="G7636" s="40"/>
      <c r="H7636" s="40"/>
    </row>
    <row r="7637" spans="1:8" x14ac:dyDescent="0.25">
      <c r="A7637" s="46" t="str">
        <f t="shared" si="209"/>
        <v>0000202907560676000189</v>
      </c>
      <c r="B7637" s="41" t="s">
        <v>265</v>
      </c>
      <c r="C7637" s="41" t="s">
        <v>264</v>
      </c>
      <c r="D7637" s="41" t="s">
        <v>3838</v>
      </c>
      <c r="E7637" s="54">
        <v>19618.29</v>
      </c>
      <c r="F7637" s="42">
        <v>45930.453773148147</v>
      </c>
      <c r="G7637" s="40"/>
      <c r="H7637" s="40"/>
    </row>
    <row r="7638" spans="1:8" x14ac:dyDescent="0.25">
      <c r="A7638" s="46" t="str">
        <f t="shared" si="209"/>
        <v>0000906106214736000149</v>
      </c>
      <c r="B7638" s="41" t="s">
        <v>515</v>
      </c>
      <c r="C7638" s="41" t="s">
        <v>407</v>
      </c>
      <c r="D7638" s="41" t="s">
        <v>8178</v>
      </c>
      <c r="E7638" s="54">
        <v>122608.64</v>
      </c>
      <c r="F7638" s="42">
        <v>45930.460057870368</v>
      </c>
      <c r="G7638" s="40"/>
      <c r="H7638" s="40"/>
    </row>
    <row r="7639" spans="1:8" x14ac:dyDescent="0.25">
      <c r="A7639" s="46" t="str">
        <f t="shared" si="209"/>
        <v>0028182467071001000360</v>
      </c>
      <c r="B7639" s="41" t="s">
        <v>17440</v>
      </c>
      <c r="C7639" s="41" t="s">
        <v>879</v>
      </c>
      <c r="D7639" s="41" t="s">
        <v>9815</v>
      </c>
      <c r="E7639" s="54">
        <v>26249.45</v>
      </c>
      <c r="F7639" s="42">
        <v>45930.466400462959</v>
      </c>
      <c r="G7639" s="40"/>
      <c r="H7639" s="40"/>
    </row>
    <row r="7640" spans="1:8" x14ac:dyDescent="0.25">
      <c r="A7640" s="46" t="str">
        <f t="shared" si="209"/>
        <v>0000043209648923000129</v>
      </c>
      <c r="B7640" s="41" t="s">
        <v>17441</v>
      </c>
      <c r="C7640" s="41" t="s">
        <v>14726</v>
      </c>
      <c r="D7640" s="41" t="s">
        <v>14727</v>
      </c>
      <c r="E7640" s="54">
        <v>16195.6</v>
      </c>
      <c r="F7640" s="42">
        <v>45930.480219907404</v>
      </c>
      <c r="G7640" s="40"/>
      <c r="H7640" s="40"/>
    </row>
    <row r="7641" spans="1:8" x14ac:dyDescent="0.25">
      <c r="A7641" s="46" t="str">
        <f t="shared" si="209"/>
        <v>0000056909554428000150</v>
      </c>
      <c r="B7641" s="41" t="s">
        <v>294</v>
      </c>
      <c r="C7641" s="41" t="s">
        <v>103</v>
      </c>
      <c r="D7641" s="41" t="s">
        <v>10399</v>
      </c>
      <c r="E7641" s="54">
        <v>9705.86</v>
      </c>
      <c r="F7641" s="42">
        <v>45930.583240740743</v>
      </c>
      <c r="G7641" s="40"/>
      <c r="H7641" s="40"/>
    </row>
    <row r="7642" spans="1:8" x14ac:dyDescent="0.25">
      <c r="A7642" s="46" t="str">
        <f t="shared" si="209"/>
        <v>0000143832720031000103</v>
      </c>
      <c r="B7642" s="41" t="s">
        <v>1536</v>
      </c>
      <c r="C7642" s="41" t="s">
        <v>13829</v>
      </c>
      <c r="D7642" s="41" t="s">
        <v>13830</v>
      </c>
      <c r="E7642" s="54">
        <v>15000</v>
      </c>
      <c r="F7642" s="42">
        <v>45930.592141203706</v>
      </c>
      <c r="G7642" s="40"/>
      <c r="H7642" s="40"/>
    </row>
    <row r="7643" spans="1:8" x14ac:dyDescent="0.25">
      <c r="A7643" s="46" t="str">
        <f t="shared" si="209"/>
        <v>0000906206214736000149</v>
      </c>
      <c r="B7643" s="41" t="s">
        <v>516</v>
      </c>
      <c r="C7643" s="41" t="s">
        <v>407</v>
      </c>
      <c r="D7643" s="41" t="s">
        <v>8178</v>
      </c>
      <c r="E7643" s="54">
        <v>214390.96</v>
      </c>
      <c r="F7643" s="42">
        <v>45930.593518518515</v>
      </c>
      <c r="G7643" s="40"/>
      <c r="H7643" s="40"/>
    </row>
    <row r="7644" spans="1:8" x14ac:dyDescent="0.25">
      <c r="A7644" s="46" t="str">
        <f t="shared" si="209"/>
        <v>0028182567071001000360</v>
      </c>
      <c r="B7644" s="41" t="s">
        <v>17442</v>
      </c>
      <c r="C7644" s="41" t="s">
        <v>879</v>
      </c>
      <c r="D7644" s="41" t="s">
        <v>9815</v>
      </c>
      <c r="E7644" s="54">
        <v>13494.09</v>
      </c>
      <c r="F7644" s="42">
        <v>45930.597280092596</v>
      </c>
      <c r="G7644" s="40"/>
      <c r="H7644" s="40"/>
    </row>
    <row r="7645" spans="1:8" x14ac:dyDescent="0.25">
      <c r="A7645" s="46" t="str">
        <f t="shared" si="209"/>
        <v>0000120907189621000104</v>
      </c>
      <c r="B7645" s="41" t="s">
        <v>15530</v>
      </c>
      <c r="C7645" s="41" t="s">
        <v>684</v>
      </c>
      <c r="D7645" s="41" t="s">
        <v>5009</v>
      </c>
      <c r="E7645" s="54">
        <v>43000</v>
      </c>
      <c r="F7645" s="42">
        <v>45930.601678240739</v>
      </c>
      <c r="G7645" s="40"/>
      <c r="H7645" s="40"/>
    </row>
    <row r="7646" spans="1:8" x14ac:dyDescent="0.25">
      <c r="A7646" s="46" t="str">
        <f t="shared" si="209"/>
        <v>0000415021213106000143</v>
      </c>
      <c r="B7646" s="41" t="s">
        <v>432</v>
      </c>
      <c r="C7646" s="41" t="s">
        <v>431</v>
      </c>
      <c r="D7646" s="41" t="s">
        <v>5004</v>
      </c>
      <c r="E7646" s="54">
        <v>56112.54</v>
      </c>
      <c r="F7646" s="42">
        <v>45930.603935185187</v>
      </c>
      <c r="G7646" s="40"/>
      <c r="H7646" s="40"/>
    </row>
    <row r="7647" spans="1:8" x14ac:dyDescent="0.25">
      <c r="A7647" s="46" t="str">
        <f t="shared" si="209"/>
        <v>DESP#000060548844</v>
      </c>
      <c r="B7647" s="41" t="s">
        <v>17443</v>
      </c>
      <c r="C7647" s="41"/>
      <c r="D7647" s="41" t="s">
        <v>17465</v>
      </c>
      <c r="E7647" s="54">
        <v>93.88</v>
      </c>
      <c r="F7647" s="42">
        <v>45930.606736111113</v>
      </c>
      <c r="G7647" s="40"/>
      <c r="H7647" s="40"/>
    </row>
    <row r="7648" spans="1:8" x14ac:dyDescent="0.25">
      <c r="A7648" s="46" t="str">
        <f t="shared" si="209"/>
        <v>DESP#000060591414</v>
      </c>
      <c r="B7648" s="41" t="s">
        <v>17444</v>
      </c>
      <c r="C7648" s="41"/>
      <c r="D7648" s="41" t="s">
        <v>11539</v>
      </c>
      <c r="E7648" s="54">
        <v>725.19</v>
      </c>
      <c r="F7648" s="42">
        <v>45930.606736111113</v>
      </c>
      <c r="G7648" s="40"/>
      <c r="H7648" s="40"/>
    </row>
    <row r="7649" spans="1:8" x14ac:dyDescent="0.25">
      <c r="A7649" s="46" t="str">
        <f t="shared" si="209"/>
        <v>DESP#000060613861</v>
      </c>
      <c r="B7649" s="41" t="s">
        <v>17445</v>
      </c>
      <c r="C7649" s="41"/>
      <c r="D7649" s="41" t="s">
        <v>11522</v>
      </c>
      <c r="E7649" s="54">
        <v>53.4</v>
      </c>
      <c r="F7649" s="42">
        <v>45930.606736111113</v>
      </c>
      <c r="G7649" s="40"/>
      <c r="H7649" s="40"/>
    </row>
    <row r="7650" spans="1:8" x14ac:dyDescent="0.25">
      <c r="A7650" s="46" t="str">
        <f t="shared" si="209"/>
        <v>DESP#000060633214</v>
      </c>
      <c r="B7650" s="41" t="s">
        <v>17446</v>
      </c>
      <c r="C7650" s="41"/>
      <c r="D7650" s="41" t="s">
        <v>16574</v>
      </c>
      <c r="E7650" s="54">
        <v>313.43</v>
      </c>
      <c r="F7650" s="42">
        <v>45930.606736111113</v>
      </c>
      <c r="G7650" s="40"/>
      <c r="H7650" s="40"/>
    </row>
    <row r="7651" spans="1:8" x14ac:dyDescent="0.25">
      <c r="A7651" s="46" t="str">
        <f t="shared" si="209"/>
        <v>DESP#000060633257</v>
      </c>
      <c r="B7651" s="41" t="s">
        <v>17447</v>
      </c>
      <c r="C7651" s="41"/>
      <c r="D7651" s="41" t="s">
        <v>12209</v>
      </c>
      <c r="E7651" s="54">
        <v>144.13999999999999</v>
      </c>
      <c r="F7651" s="42">
        <v>45930.606736111113</v>
      </c>
      <c r="G7651" s="40"/>
      <c r="H7651" s="40"/>
    </row>
    <row r="7652" spans="1:8" x14ac:dyDescent="0.25">
      <c r="A7652" s="46" t="str">
        <f t="shared" si="209"/>
        <v>DESP#000060633348</v>
      </c>
      <c r="B7652" s="41" t="s">
        <v>17448</v>
      </c>
      <c r="C7652" s="41"/>
      <c r="D7652" s="41" t="s">
        <v>17466</v>
      </c>
      <c r="E7652" s="54">
        <v>623.08000000000004</v>
      </c>
      <c r="F7652" s="42">
        <v>45930.606736111113</v>
      </c>
      <c r="G7652" s="40"/>
      <c r="H7652" s="40"/>
    </row>
    <row r="7653" spans="1:8" x14ac:dyDescent="0.25">
      <c r="A7653" s="46" t="str">
        <f t="shared" ref="A7653:A7716" si="210">B7653&amp;C7653</f>
        <v>DESP#000060633349</v>
      </c>
      <c r="B7653" s="41" t="s">
        <v>17449</v>
      </c>
      <c r="C7653" s="41"/>
      <c r="D7653" s="41" t="s">
        <v>14823</v>
      </c>
      <c r="E7653" s="54">
        <v>661.88</v>
      </c>
      <c r="F7653" s="42">
        <v>45930.606736111113</v>
      </c>
      <c r="G7653" s="40"/>
      <c r="H7653" s="40"/>
    </row>
    <row r="7654" spans="1:8" x14ac:dyDescent="0.25">
      <c r="A7654" s="46" t="str">
        <f t="shared" si="210"/>
        <v>DESP#000060677356</v>
      </c>
      <c r="B7654" s="41" t="s">
        <v>17450</v>
      </c>
      <c r="C7654" s="41"/>
      <c r="D7654" s="41" t="s">
        <v>12415</v>
      </c>
      <c r="E7654" s="54">
        <v>189.74</v>
      </c>
      <c r="F7654" s="42">
        <v>45930.606736111113</v>
      </c>
      <c r="G7654" s="40"/>
      <c r="H7654" s="40"/>
    </row>
    <row r="7655" spans="1:8" x14ac:dyDescent="0.25">
      <c r="A7655" s="46" t="str">
        <f t="shared" si="210"/>
        <v>DESP#000060689948</v>
      </c>
      <c r="B7655" s="41" t="s">
        <v>17451</v>
      </c>
      <c r="C7655" s="41"/>
      <c r="D7655" s="41" t="s">
        <v>11481</v>
      </c>
      <c r="E7655" s="54">
        <v>124.27</v>
      </c>
      <c r="F7655" s="42">
        <v>45930.606736111113</v>
      </c>
      <c r="G7655" s="40"/>
      <c r="H7655" s="40"/>
    </row>
    <row r="7656" spans="1:8" x14ac:dyDescent="0.25">
      <c r="A7656" s="46" t="str">
        <f t="shared" si="210"/>
        <v>DESP#000060690231</v>
      </c>
      <c r="B7656" s="41" t="s">
        <v>17452</v>
      </c>
      <c r="C7656" s="41"/>
      <c r="D7656" s="41" t="s">
        <v>12142</v>
      </c>
      <c r="E7656" s="54">
        <v>379.64</v>
      </c>
      <c r="F7656" s="42">
        <v>45930.606736111113</v>
      </c>
      <c r="G7656" s="40"/>
      <c r="H7656" s="40"/>
    </row>
    <row r="7657" spans="1:8" x14ac:dyDescent="0.25">
      <c r="A7657" s="46" t="str">
        <f t="shared" si="210"/>
        <v>DESP#000060690652</v>
      </c>
      <c r="B7657" s="41" t="s">
        <v>17453</v>
      </c>
      <c r="C7657" s="41"/>
      <c r="D7657" s="41" t="s">
        <v>13048</v>
      </c>
      <c r="E7657" s="54">
        <v>587.25</v>
      </c>
      <c r="F7657" s="42">
        <v>45930.606736111113</v>
      </c>
      <c r="G7657" s="40"/>
      <c r="H7657" s="40"/>
    </row>
    <row r="7658" spans="1:8" x14ac:dyDescent="0.25">
      <c r="A7658" s="46" t="str">
        <f t="shared" si="210"/>
        <v>ADTO#000060389060</v>
      </c>
      <c r="B7658" s="41" t="s">
        <v>17454</v>
      </c>
      <c r="C7658" s="41"/>
      <c r="D7658" s="41" t="s">
        <v>14848</v>
      </c>
      <c r="E7658" s="54">
        <v>370</v>
      </c>
      <c r="F7658" s="42">
        <v>45930.606886574074</v>
      </c>
      <c r="G7658" s="40"/>
      <c r="H7658" s="40"/>
    </row>
    <row r="7659" spans="1:8" x14ac:dyDescent="0.25">
      <c r="A7659" s="46" t="str">
        <f t="shared" si="210"/>
        <v>ADTO#000060389064</v>
      </c>
      <c r="B7659" s="41" t="s">
        <v>17455</v>
      </c>
      <c r="C7659" s="41"/>
      <c r="D7659" s="41" t="s">
        <v>14846</v>
      </c>
      <c r="E7659" s="54">
        <v>370</v>
      </c>
      <c r="F7659" s="42">
        <v>45930.606886574074</v>
      </c>
      <c r="G7659" s="40"/>
      <c r="H7659" s="40"/>
    </row>
    <row r="7660" spans="1:8" x14ac:dyDescent="0.25">
      <c r="A7660" s="46" t="str">
        <f t="shared" si="210"/>
        <v>ADTO#000060548420</v>
      </c>
      <c r="B7660" s="41" t="s">
        <v>17456</v>
      </c>
      <c r="C7660" s="41"/>
      <c r="D7660" s="41" t="s">
        <v>12064</v>
      </c>
      <c r="E7660" s="54">
        <v>370</v>
      </c>
      <c r="F7660" s="42">
        <v>45930.606886574074</v>
      </c>
      <c r="G7660" s="40"/>
      <c r="H7660" s="40"/>
    </row>
    <row r="7661" spans="1:8" x14ac:dyDescent="0.25">
      <c r="A7661" s="46" t="str">
        <f t="shared" si="210"/>
        <v>ADTO#000060699990</v>
      </c>
      <c r="B7661" s="41" t="s">
        <v>17457</v>
      </c>
      <c r="C7661" s="41"/>
      <c r="D7661" s="41" t="s">
        <v>17467</v>
      </c>
      <c r="E7661" s="54">
        <v>740</v>
      </c>
      <c r="F7661" s="42">
        <v>45930.606886574074</v>
      </c>
      <c r="G7661" s="40"/>
      <c r="H7661" s="40"/>
    </row>
    <row r="7662" spans="1:8" x14ac:dyDescent="0.25">
      <c r="A7662" s="46" t="str">
        <f t="shared" si="210"/>
        <v>ADTO#000060699996</v>
      </c>
      <c r="B7662" s="41" t="s">
        <v>17458</v>
      </c>
      <c r="C7662" s="41"/>
      <c r="D7662" s="41" t="s">
        <v>12761</v>
      </c>
      <c r="E7662" s="54">
        <v>925</v>
      </c>
      <c r="F7662" s="42">
        <v>45930.606886574074</v>
      </c>
      <c r="G7662" s="40"/>
      <c r="H7662" s="40"/>
    </row>
    <row r="7663" spans="1:8" x14ac:dyDescent="0.25">
      <c r="A7663" s="46" t="str">
        <f t="shared" si="210"/>
        <v>0000039710213826000192</v>
      </c>
      <c r="B7663" s="41" t="s">
        <v>520</v>
      </c>
      <c r="C7663" s="41" t="s">
        <v>519</v>
      </c>
      <c r="D7663" s="41" t="s">
        <v>3792</v>
      </c>
      <c r="E7663" s="54">
        <v>24488.639999999999</v>
      </c>
      <c r="F7663" s="42">
        <v>45930.606932870367</v>
      </c>
      <c r="G7663" s="40"/>
      <c r="H7663" s="40"/>
    </row>
    <row r="7664" spans="1:8" x14ac:dyDescent="0.25">
      <c r="A7664" s="46" t="str">
        <f t="shared" si="210"/>
        <v>0000039810213826000192</v>
      </c>
      <c r="B7664" s="41" t="s">
        <v>365</v>
      </c>
      <c r="C7664" s="41" t="s">
        <v>519</v>
      </c>
      <c r="D7664" s="41" t="s">
        <v>3792</v>
      </c>
      <c r="E7664" s="54">
        <v>6122.16</v>
      </c>
      <c r="F7664" s="42">
        <v>45930.610509259262</v>
      </c>
      <c r="G7664" s="40"/>
      <c r="H7664" s="40"/>
    </row>
    <row r="7665" spans="1:8" x14ac:dyDescent="0.25">
      <c r="A7665" s="46" t="str">
        <f t="shared" si="210"/>
        <v>0000357906077867000121</v>
      </c>
      <c r="B7665" s="41" t="s">
        <v>437</v>
      </c>
      <c r="C7665" s="41" t="s">
        <v>436</v>
      </c>
      <c r="D7665" s="41" t="s">
        <v>9579</v>
      </c>
      <c r="E7665" s="54">
        <v>300203.75</v>
      </c>
      <c r="F7665" s="42">
        <v>45930.61074074074</v>
      </c>
      <c r="G7665" s="40"/>
      <c r="H7665" s="40"/>
    </row>
    <row r="7666" spans="1:8" x14ac:dyDescent="0.25">
      <c r="A7666" s="46" t="str">
        <f t="shared" si="210"/>
        <v>0001661710906993000119</v>
      </c>
      <c r="B7666" s="41" t="s">
        <v>17412</v>
      </c>
      <c r="C7666" s="41" t="s">
        <v>867</v>
      </c>
      <c r="D7666" s="41" t="s">
        <v>3590</v>
      </c>
      <c r="E7666" s="54">
        <v>42566.73</v>
      </c>
      <c r="F7666" s="42">
        <v>45930.614571759259</v>
      </c>
      <c r="G7666" s="40"/>
      <c r="H7666" s="40"/>
    </row>
    <row r="7667" spans="1:8" x14ac:dyDescent="0.25">
      <c r="A7667" s="46" t="str">
        <f t="shared" si="210"/>
        <v>00002236622806294000186</v>
      </c>
      <c r="B7667" s="41" t="s">
        <v>17459</v>
      </c>
      <c r="C7667" s="41" t="s">
        <v>795</v>
      </c>
      <c r="D7667" s="41" t="s">
        <v>10303</v>
      </c>
      <c r="E7667" s="54">
        <v>26287</v>
      </c>
      <c r="F7667" s="42">
        <v>45930.616319444445</v>
      </c>
      <c r="G7667" s="40"/>
      <c r="H7667" s="40"/>
    </row>
    <row r="7668" spans="1:8" x14ac:dyDescent="0.25">
      <c r="A7668" s="46" t="str">
        <f t="shared" si="210"/>
        <v>0000695803143181000101</v>
      </c>
      <c r="B7668" s="41" t="s">
        <v>17460</v>
      </c>
      <c r="C7668" s="41" t="s">
        <v>415</v>
      </c>
      <c r="D7668" s="41" t="s">
        <v>10819</v>
      </c>
      <c r="E7668" s="54">
        <v>59484.75</v>
      </c>
      <c r="F7668" s="42">
        <v>45930.620347222219</v>
      </c>
      <c r="G7668" s="40"/>
      <c r="H7668" s="40"/>
    </row>
    <row r="7669" spans="1:8" x14ac:dyDescent="0.25">
      <c r="A7669" s="46" t="str">
        <f t="shared" si="210"/>
        <v>0000695903143181000101</v>
      </c>
      <c r="B7669" s="41" t="s">
        <v>17461</v>
      </c>
      <c r="C7669" s="41" t="s">
        <v>415</v>
      </c>
      <c r="D7669" s="41" t="s">
        <v>10819</v>
      </c>
      <c r="E7669" s="54">
        <v>189515.7</v>
      </c>
      <c r="F7669" s="42">
        <v>45930.62327546296</v>
      </c>
      <c r="G7669" s="40"/>
      <c r="H7669" s="40"/>
    </row>
    <row r="7670" spans="1:8" x14ac:dyDescent="0.25">
      <c r="A7670" s="46" t="str">
        <f t="shared" si="210"/>
        <v>00004150 - NC21213106000143</v>
      </c>
      <c r="B7670" s="41" t="s">
        <v>17462</v>
      </c>
      <c r="C7670" s="41" t="s">
        <v>431</v>
      </c>
      <c r="D7670" s="41" t="s">
        <v>5004</v>
      </c>
      <c r="E7670" s="54">
        <v>-6277</v>
      </c>
      <c r="F7670" s="42">
        <v>45930.625092592592</v>
      </c>
      <c r="G7670" s="40"/>
      <c r="H7670" s="40"/>
    </row>
    <row r="7671" spans="1:8" x14ac:dyDescent="0.25">
      <c r="A7671" s="46" t="str">
        <f t="shared" si="210"/>
        <v>0000582429148771000102</v>
      </c>
      <c r="B7671" s="41" t="s">
        <v>17406</v>
      </c>
      <c r="C7671" s="41" t="s">
        <v>1684</v>
      </c>
      <c r="D7671" s="41" t="s">
        <v>10259</v>
      </c>
      <c r="E7671" s="54">
        <v>5821.5</v>
      </c>
      <c r="F7671" s="42">
        <v>45930.638958333337</v>
      </c>
      <c r="G7671" s="40"/>
      <c r="H7671" s="40"/>
    </row>
    <row r="7672" spans="1:8" x14ac:dyDescent="0.25">
      <c r="A7672" s="46" t="str">
        <f t="shared" si="210"/>
        <v/>
      </c>
      <c r="B7672" s="41"/>
      <c r="C7672" s="41"/>
      <c r="D7672" s="41"/>
      <c r="E7672" s="54"/>
      <c r="F7672" s="42"/>
      <c r="G7672" s="40"/>
      <c r="H7672" s="40"/>
    </row>
    <row r="7673" spans="1:8" x14ac:dyDescent="0.25">
      <c r="A7673" s="46" t="str">
        <f t="shared" si="210"/>
        <v/>
      </c>
      <c r="B7673" s="41"/>
      <c r="C7673" s="41"/>
      <c r="D7673" s="41"/>
      <c r="E7673" s="54"/>
      <c r="F7673" s="42"/>
      <c r="G7673" s="40"/>
      <c r="H7673" s="40"/>
    </row>
    <row r="7674" spans="1:8" x14ac:dyDescent="0.25">
      <c r="A7674" s="46" t="str">
        <f t="shared" si="210"/>
        <v/>
      </c>
      <c r="B7674" s="41"/>
      <c r="C7674" s="41"/>
      <c r="D7674" s="41"/>
      <c r="E7674" s="54"/>
      <c r="F7674" s="42"/>
      <c r="G7674" s="40"/>
      <c r="H7674" s="40"/>
    </row>
    <row r="7675" spans="1:8" x14ac:dyDescent="0.25">
      <c r="A7675" s="46" t="str">
        <f t="shared" si="210"/>
        <v/>
      </c>
      <c r="B7675" s="41"/>
      <c r="C7675" s="41"/>
      <c r="D7675" s="41"/>
      <c r="E7675" s="54"/>
      <c r="F7675" s="42"/>
      <c r="G7675" s="40"/>
      <c r="H7675" s="40"/>
    </row>
    <row r="7676" spans="1:8" x14ac:dyDescent="0.25">
      <c r="A7676" s="46" t="str">
        <f t="shared" si="210"/>
        <v/>
      </c>
      <c r="B7676" s="41"/>
      <c r="C7676" s="41"/>
      <c r="D7676" s="41"/>
      <c r="E7676" s="54"/>
      <c r="F7676" s="42"/>
      <c r="G7676" s="40"/>
      <c r="H7676" s="40"/>
    </row>
    <row r="7677" spans="1:8" x14ac:dyDescent="0.25">
      <c r="A7677" s="46" t="str">
        <f t="shared" si="210"/>
        <v/>
      </c>
      <c r="B7677" s="41"/>
      <c r="C7677" s="41"/>
      <c r="D7677" s="41"/>
      <c r="E7677" s="54"/>
      <c r="F7677" s="42"/>
      <c r="G7677" s="40"/>
      <c r="H7677" s="40"/>
    </row>
    <row r="7678" spans="1:8" x14ac:dyDescent="0.25">
      <c r="A7678" s="46" t="str">
        <f t="shared" si="210"/>
        <v/>
      </c>
      <c r="B7678" s="41"/>
      <c r="C7678" s="41"/>
      <c r="D7678" s="41"/>
      <c r="E7678" s="54"/>
      <c r="F7678" s="42"/>
      <c r="G7678" s="40"/>
      <c r="H7678" s="40"/>
    </row>
    <row r="7679" spans="1:8" x14ac:dyDescent="0.25">
      <c r="A7679" s="46" t="str">
        <f t="shared" si="210"/>
        <v/>
      </c>
      <c r="B7679" s="41"/>
      <c r="C7679" s="41"/>
      <c r="D7679" s="41"/>
      <c r="E7679" s="54"/>
      <c r="F7679" s="42"/>
      <c r="G7679" s="40"/>
      <c r="H7679" s="40"/>
    </row>
    <row r="7680" spans="1:8" x14ac:dyDescent="0.25">
      <c r="A7680" s="46" t="str">
        <f t="shared" si="210"/>
        <v/>
      </c>
      <c r="B7680" s="41"/>
      <c r="C7680" s="41"/>
      <c r="D7680" s="41"/>
      <c r="E7680" s="54"/>
      <c r="F7680" s="42"/>
      <c r="G7680" s="40"/>
      <c r="H7680" s="40"/>
    </row>
    <row r="7681" spans="1:8" x14ac:dyDescent="0.25">
      <c r="A7681" s="46" t="str">
        <f t="shared" si="210"/>
        <v/>
      </c>
      <c r="B7681" s="41"/>
      <c r="C7681" s="41"/>
      <c r="D7681" s="41"/>
      <c r="E7681" s="54"/>
      <c r="F7681" s="42"/>
      <c r="G7681" s="40"/>
      <c r="H7681" s="40"/>
    </row>
    <row r="7682" spans="1:8" x14ac:dyDescent="0.25">
      <c r="A7682" s="46" t="str">
        <f t="shared" si="210"/>
        <v/>
      </c>
      <c r="B7682" s="41"/>
      <c r="C7682" s="41"/>
      <c r="D7682" s="41"/>
      <c r="E7682" s="54"/>
      <c r="F7682" s="42"/>
      <c r="G7682" s="40"/>
      <c r="H7682" s="40"/>
    </row>
    <row r="7683" spans="1:8" x14ac:dyDescent="0.25">
      <c r="A7683" s="46" t="str">
        <f t="shared" si="210"/>
        <v/>
      </c>
      <c r="B7683" s="41"/>
      <c r="C7683" s="41"/>
      <c r="D7683" s="41"/>
      <c r="E7683" s="54"/>
      <c r="F7683" s="42"/>
      <c r="G7683" s="40"/>
      <c r="H7683" s="40"/>
    </row>
    <row r="7684" spans="1:8" x14ac:dyDescent="0.25">
      <c r="A7684" s="46" t="str">
        <f t="shared" si="210"/>
        <v/>
      </c>
      <c r="B7684" s="41"/>
      <c r="C7684" s="41"/>
      <c r="D7684" s="41"/>
      <c r="E7684" s="54"/>
      <c r="F7684" s="42"/>
      <c r="G7684" s="40"/>
      <c r="H7684" s="40"/>
    </row>
    <row r="7685" spans="1:8" x14ac:dyDescent="0.25">
      <c r="A7685" s="46" t="str">
        <f t="shared" si="210"/>
        <v/>
      </c>
      <c r="B7685" s="41"/>
      <c r="C7685" s="41"/>
      <c r="D7685" s="41"/>
      <c r="E7685" s="54"/>
      <c r="F7685" s="42"/>
      <c r="G7685" s="40"/>
      <c r="H7685" s="40"/>
    </row>
    <row r="7686" spans="1:8" x14ac:dyDescent="0.25">
      <c r="A7686" s="46" t="str">
        <f t="shared" si="210"/>
        <v/>
      </c>
      <c r="B7686" s="41"/>
      <c r="C7686" s="41"/>
      <c r="D7686" s="41"/>
      <c r="E7686" s="54"/>
      <c r="F7686" s="42"/>
      <c r="G7686" s="40"/>
      <c r="H7686" s="40"/>
    </row>
    <row r="7687" spans="1:8" x14ac:dyDescent="0.25">
      <c r="A7687" s="46" t="str">
        <f t="shared" si="210"/>
        <v/>
      </c>
      <c r="B7687" s="41"/>
      <c r="C7687" s="41"/>
      <c r="D7687" s="41"/>
      <c r="E7687" s="54"/>
      <c r="F7687" s="42"/>
      <c r="G7687" s="40"/>
      <c r="H7687" s="40"/>
    </row>
    <row r="7688" spans="1:8" x14ac:dyDescent="0.25">
      <c r="A7688" s="46" t="str">
        <f t="shared" si="210"/>
        <v/>
      </c>
      <c r="B7688" s="41"/>
      <c r="C7688" s="41"/>
      <c r="D7688" s="41"/>
      <c r="E7688" s="54"/>
      <c r="F7688" s="42"/>
      <c r="G7688" s="40"/>
      <c r="H7688" s="40"/>
    </row>
    <row r="7689" spans="1:8" x14ac:dyDescent="0.25">
      <c r="A7689" s="46" t="str">
        <f t="shared" si="210"/>
        <v/>
      </c>
      <c r="B7689" s="41"/>
      <c r="C7689" s="41"/>
      <c r="D7689" s="41"/>
      <c r="E7689" s="54"/>
      <c r="F7689" s="42"/>
      <c r="G7689" s="40"/>
      <c r="H7689" s="40"/>
    </row>
    <row r="7690" spans="1:8" x14ac:dyDescent="0.25">
      <c r="A7690" s="46" t="str">
        <f t="shared" si="210"/>
        <v/>
      </c>
      <c r="B7690" s="41"/>
      <c r="C7690" s="41"/>
      <c r="D7690" s="41"/>
      <c r="E7690" s="54"/>
      <c r="F7690" s="42"/>
      <c r="G7690" s="40"/>
      <c r="H7690" s="40"/>
    </row>
    <row r="7691" spans="1:8" x14ac:dyDescent="0.25">
      <c r="A7691" s="46" t="str">
        <f t="shared" si="210"/>
        <v/>
      </c>
      <c r="B7691" s="41"/>
      <c r="C7691" s="41"/>
      <c r="D7691" s="41"/>
      <c r="E7691" s="54"/>
      <c r="F7691" s="42"/>
      <c r="G7691" s="40"/>
      <c r="H7691" s="40"/>
    </row>
    <row r="7692" spans="1:8" x14ac:dyDescent="0.25">
      <c r="A7692" s="46" t="str">
        <f t="shared" si="210"/>
        <v/>
      </c>
      <c r="B7692" s="41"/>
      <c r="C7692" s="41"/>
      <c r="D7692" s="41"/>
      <c r="E7692" s="54"/>
      <c r="F7692" s="42"/>
      <c r="G7692" s="40"/>
      <c r="H7692" s="40"/>
    </row>
    <row r="7693" spans="1:8" x14ac:dyDescent="0.25">
      <c r="A7693" s="46" t="str">
        <f t="shared" si="210"/>
        <v/>
      </c>
      <c r="B7693" s="41"/>
      <c r="C7693" s="41"/>
      <c r="D7693" s="41"/>
      <c r="E7693" s="54"/>
      <c r="F7693" s="42"/>
      <c r="G7693" s="40"/>
      <c r="H7693" s="40"/>
    </row>
    <row r="7694" spans="1:8" x14ac:dyDescent="0.25">
      <c r="A7694" s="46" t="str">
        <f t="shared" si="210"/>
        <v/>
      </c>
      <c r="B7694" s="41"/>
      <c r="C7694" s="41"/>
      <c r="D7694" s="41"/>
      <c r="E7694" s="54"/>
      <c r="F7694" s="42"/>
      <c r="G7694" s="40"/>
      <c r="H7694" s="40"/>
    </row>
    <row r="7695" spans="1:8" x14ac:dyDescent="0.25">
      <c r="A7695" s="46" t="str">
        <f t="shared" si="210"/>
        <v/>
      </c>
      <c r="B7695" s="41"/>
      <c r="C7695" s="41"/>
      <c r="D7695" s="41"/>
      <c r="E7695" s="54"/>
      <c r="F7695" s="42"/>
      <c r="G7695" s="40"/>
      <c r="H7695" s="40"/>
    </row>
    <row r="7696" spans="1:8" x14ac:dyDescent="0.25">
      <c r="A7696" s="46" t="str">
        <f t="shared" si="210"/>
        <v/>
      </c>
      <c r="B7696" s="41"/>
      <c r="C7696" s="41"/>
      <c r="D7696" s="41"/>
      <c r="E7696" s="54"/>
      <c r="F7696" s="42"/>
      <c r="G7696" s="40"/>
      <c r="H7696" s="40"/>
    </row>
    <row r="7697" spans="1:8" x14ac:dyDescent="0.25">
      <c r="A7697" s="46" t="str">
        <f t="shared" si="210"/>
        <v/>
      </c>
      <c r="B7697" s="41"/>
      <c r="C7697" s="41"/>
      <c r="D7697" s="41"/>
      <c r="E7697" s="54"/>
      <c r="F7697" s="42"/>
      <c r="G7697" s="40"/>
      <c r="H7697" s="40"/>
    </row>
    <row r="7698" spans="1:8" x14ac:dyDescent="0.25">
      <c r="A7698" s="46" t="str">
        <f t="shared" si="210"/>
        <v/>
      </c>
      <c r="B7698" s="41"/>
      <c r="C7698" s="41"/>
      <c r="D7698" s="41"/>
      <c r="E7698" s="54"/>
      <c r="F7698" s="42"/>
      <c r="G7698" s="40"/>
      <c r="H7698" s="40"/>
    </row>
    <row r="7699" spans="1:8" x14ac:dyDescent="0.25">
      <c r="A7699" s="46" t="str">
        <f t="shared" si="210"/>
        <v/>
      </c>
      <c r="B7699" s="41"/>
      <c r="C7699" s="41"/>
      <c r="D7699" s="41"/>
      <c r="E7699" s="54"/>
      <c r="F7699" s="42"/>
      <c r="G7699" s="40"/>
      <c r="H7699" s="40"/>
    </row>
    <row r="7700" spans="1:8" x14ac:dyDescent="0.25">
      <c r="A7700" s="46" t="str">
        <f t="shared" si="210"/>
        <v/>
      </c>
      <c r="B7700" s="41"/>
      <c r="C7700" s="41"/>
      <c r="D7700" s="41"/>
      <c r="E7700" s="54"/>
      <c r="F7700" s="42"/>
      <c r="G7700" s="40"/>
      <c r="H7700" s="40"/>
    </row>
    <row r="7701" spans="1:8" x14ac:dyDescent="0.25">
      <c r="A7701" s="46" t="str">
        <f t="shared" si="210"/>
        <v/>
      </c>
      <c r="B7701" s="41"/>
      <c r="C7701" s="41"/>
      <c r="D7701" s="41"/>
      <c r="E7701" s="54"/>
      <c r="F7701" s="42"/>
      <c r="G7701" s="40"/>
      <c r="H7701" s="40"/>
    </row>
    <row r="7702" spans="1:8" x14ac:dyDescent="0.25">
      <c r="A7702" s="46" t="str">
        <f t="shared" si="210"/>
        <v/>
      </c>
      <c r="B7702" s="41"/>
      <c r="C7702" s="41"/>
      <c r="D7702" s="41"/>
      <c r="E7702" s="54"/>
      <c r="F7702" s="42"/>
      <c r="G7702" s="40"/>
      <c r="H7702" s="40"/>
    </row>
    <row r="7703" spans="1:8" x14ac:dyDescent="0.25">
      <c r="A7703" s="46" t="str">
        <f t="shared" si="210"/>
        <v/>
      </c>
      <c r="B7703" s="41"/>
      <c r="C7703" s="41"/>
      <c r="D7703" s="41"/>
      <c r="E7703" s="54"/>
      <c r="F7703" s="42"/>
      <c r="G7703" s="40"/>
      <c r="H7703" s="40"/>
    </row>
    <row r="7704" spans="1:8" x14ac:dyDescent="0.25">
      <c r="A7704" s="46" t="str">
        <f t="shared" si="210"/>
        <v/>
      </c>
      <c r="B7704" s="41"/>
      <c r="C7704" s="41"/>
      <c r="D7704" s="41"/>
      <c r="E7704" s="54"/>
      <c r="F7704" s="42"/>
      <c r="G7704" s="40"/>
      <c r="H7704" s="40"/>
    </row>
    <row r="7705" spans="1:8" x14ac:dyDescent="0.25">
      <c r="A7705" s="46" t="str">
        <f t="shared" si="210"/>
        <v/>
      </c>
      <c r="B7705" s="41"/>
      <c r="C7705" s="41"/>
      <c r="D7705" s="41"/>
      <c r="E7705" s="54"/>
      <c r="F7705" s="42"/>
      <c r="G7705" s="40"/>
      <c r="H7705" s="40"/>
    </row>
    <row r="7706" spans="1:8" x14ac:dyDescent="0.25">
      <c r="A7706" s="46" t="str">
        <f t="shared" si="210"/>
        <v/>
      </c>
      <c r="B7706" s="41"/>
      <c r="C7706" s="41"/>
      <c r="D7706" s="41"/>
      <c r="E7706" s="54"/>
      <c r="F7706" s="42"/>
      <c r="G7706" s="40"/>
      <c r="H7706" s="40"/>
    </row>
    <row r="7707" spans="1:8" x14ac:dyDescent="0.25">
      <c r="A7707" s="46" t="str">
        <f t="shared" si="210"/>
        <v/>
      </c>
      <c r="B7707" s="41"/>
      <c r="C7707" s="41"/>
      <c r="D7707" s="41"/>
      <c r="E7707" s="54"/>
      <c r="F7707" s="42"/>
      <c r="G7707" s="40"/>
      <c r="H7707" s="40"/>
    </row>
    <row r="7708" spans="1:8" x14ac:dyDescent="0.25">
      <c r="A7708" s="46" t="str">
        <f t="shared" si="210"/>
        <v/>
      </c>
      <c r="B7708" s="41"/>
      <c r="C7708" s="41"/>
      <c r="D7708" s="41"/>
      <c r="E7708" s="54"/>
      <c r="F7708" s="42"/>
      <c r="G7708" s="40"/>
      <c r="H7708" s="40"/>
    </row>
    <row r="7709" spans="1:8" x14ac:dyDescent="0.25">
      <c r="A7709" s="46" t="str">
        <f t="shared" si="210"/>
        <v/>
      </c>
      <c r="B7709" s="41"/>
      <c r="C7709" s="41"/>
      <c r="D7709" s="41"/>
      <c r="E7709" s="54"/>
      <c r="F7709" s="42"/>
      <c r="G7709" s="40"/>
      <c r="H7709" s="40"/>
    </row>
    <row r="7710" spans="1:8" x14ac:dyDescent="0.25">
      <c r="A7710" s="46" t="str">
        <f t="shared" si="210"/>
        <v/>
      </c>
      <c r="B7710" s="41"/>
      <c r="C7710" s="41"/>
      <c r="D7710" s="41"/>
      <c r="E7710" s="54"/>
      <c r="F7710" s="42"/>
      <c r="G7710" s="40"/>
      <c r="H7710" s="40"/>
    </row>
    <row r="7711" spans="1:8" x14ac:dyDescent="0.25">
      <c r="A7711" s="46" t="str">
        <f t="shared" si="210"/>
        <v/>
      </c>
      <c r="B7711" s="41"/>
      <c r="C7711" s="41"/>
      <c r="D7711" s="41"/>
      <c r="E7711" s="54"/>
      <c r="F7711" s="42"/>
      <c r="G7711" s="40"/>
      <c r="H7711" s="40"/>
    </row>
    <row r="7712" spans="1:8" x14ac:dyDescent="0.25">
      <c r="A7712" s="46" t="str">
        <f t="shared" si="210"/>
        <v/>
      </c>
      <c r="B7712" s="41"/>
      <c r="C7712" s="41"/>
      <c r="D7712" s="41"/>
      <c r="E7712" s="54"/>
      <c r="F7712" s="42"/>
      <c r="G7712" s="40"/>
      <c r="H7712" s="40"/>
    </row>
    <row r="7713" spans="1:8" x14ac:dyDescent="0.25">
      <c r="A7713" s="46" t="str">
        <f t="shared" si="210"/>
        <v/>
      </c>
      <c r="B7713" s="41"/>
      <c r="C7713" s="41"/>
      <c r="D7713" s="41"/>
      <c r="E7713" s="54"/>
      <c r="F7713" s="42"/>
      <c r="G7713" s="40"/>
      <c r="H7713" s="40"/>
    </row>
    <row r="7714" spans="1:8" x14ac:dyDescent="0.25">
      <c r="A7714" s="46" t="str">
        <f t="shared" si="210"/>
        <v/>
      </c>
      <c r="B7714" s="41"/>
      <c r="C7714" s="41"/>
      <c r="D7714" s="41"/>
      <c r="E7714" s="54"/>
      <c r="F7714" s="42"/>
      <c r="G7714" s="40"/>
      <c r="H7714" s="40"/>
    </row>
    <row r="7715" spans="1:8" x14ac:dyDescent="0.25">
      <c r="A7715" s="46" t="str">
        <f t="shared" si="210"/>
        <v/>
      </c>
      <c r="B7715" s="41"/>
      <c r="C7715" s="41"/>
      <c r="D7715" s="41"/>
      <c r="E7715" s="54"/>
      <c r="F7715" s="42"/>
      <c r="G7715" s="40"/>
      <c r="H7715" s="40"/>
    </row>
    <row r="7716" spans="1:8" x14ac:dyDescent="0.25">
      <c r="A7716" s="46" t="str">
        <f t="shared" si="210"/>
        <v/>
      </c>
      <c r="B7716" s="41"/>
      <c r="C7716" s="41"/>
      <c r="D7716" s="41"/>
      <c r="E7716" s="54"/>
      <c r="F7716" s="42"/>
      <c r="G7716" s="40"/>
      <c r="H7716" s="40"/>
    </row>
    <row r="7717" spans="1:8" x14ac:dyDescent="0.25">
      <c r="A7717" s="46" t="str">
        <f t="shared" ref="A7717:A7780" si="211">B7717&amp;C7717</f>
        <v/>
      </c>
      <c r="B7717" s="41"/>
      <c r="C7717" s="41"/>
      <c r="D7717" s="41"/>
      <c r="E7717" s="54"/>
      <c r="F7717" s="42"/>
      <c r="G7717" s="40"/>
      <c r="H7717" s="40"/>
    </row>
    <row r="7718" spans="1:8" x14ac:dyDescent="0.25">
      <c r="A7718" s="46" t="str">
        <f t="shared" si="211"/>
        <v/>
      </c>
      <c r="B7718" s="41"/>
      <c r="C7718" s="41"/>
      <c r="D7718" s="41"/>
      <c r="E7718" s="54"/>
      <c r="F7718" s="42"/>
      <c r="G7718" s="40"/>
      <c r="H7718" s="40"/>
    </row>
    <row r="7719" spans="1:8" x14ac:dyDescent="0.25">
      <c r="A7719" s="46" t="str">
        <f t="shared" si="211"/>
        <v/>
      </c>
      <c r="B7719" s="41"/>
      <c r="C7719" s="41"/>
      <c r="D7719" s="41"/>
      <c r="E7719" s="54"/>
      <c r="F7719" s="42"/>
      <c r="G7719" s="40"/>
      <c r="H7719" s="40"/>
    </row>
    <row r="7720" spans="1:8" x14ac:dyDescent="0.25">
      <c r="A7720" s="46" t="str">
        <f t="shared" si="211"/>
        <v/>
      </c>
      <c r="B7720" s="41"/>
      <c r="C7720" s="41"/>
      <c r="D7720" s="41"/>
      <c r="E7720" s="54"/>
      <c r="F7720" s="42"/>
      <c r="G7720" s="40"/>
      <c r="H7720" s="40"/>
    </row>
    <row r="7721" spans="1:8" x14ac:dyDescent="0.25">
      <c r="A7721" s="46" t="str">
        <f t="shared" si="211"/>
        <v/>
      </c>
      <c r="B7721" s="41"/>
      <c r="C7721" s="41"/>
      <c r="D7721" s="41"/>
      <c r="E7721" s="54"/>
      <c r="F7721" s="42"/>
      <c r="G7721" s="40"/>
      <c r="H7721" s="40"/>
    </row>
    <row r="7722" spans="1:8" x14ac:dyDescent="0.25">
      <c r="A7722" s="46" t="str">
        <f t="shared" si="211"/>
        <v/>
      </c>
      <c r="B7722" s="41"/>
      <c r="C7722" s="41"/>
      <c r="D7722" s="41"/>
      <c r="E7722" s="54"/>
      <c r="F7722" s="42"/>
      <c r="G7722" s="40"/>
      <c r="H7722" s="40"/>
    </row>
    <row r="7723" spans="1:8" x14ac:dyDescent="0.25">
      <c r="A7723" s="46" t="str">
        <f t="shared" si="211"/>
        <v/>
      </c>
      <c r="B7723" s="41"/>
      <c r="C7723" s="41"/>
      <c r="D7723" s="41"/>
      <c r="E7723" s="54"/>
      <c r="F7723" s="42"/>
      <c r="G7723" s="40"/>
      <c r="H7723" s="40"/>
    </row>
    <row r="7724" spans="1:8" x14ac:dyDescent="0.25">
      <c r="A7724" s="46" t="str">
        <f t="shared" si="211"/>
        <v/>
      </c>
      <c r="B7724" s="41"/>
      <c r="C7724" s="41"/>
      <c r="D7724" s="41"/>
      <c r="E7724" s="54"/>
      <c r="F7724" s="42"/>
      <c r="G7724" s="40"/>
      <c r="H7724" s="40"/>
    </row>
    <row r="7725" spans="1:8" x14ac:dyDescent="0.25">
      <c r="A7725" s="46" t="str">
        <f t="shared" si="211"/>
        <v/>
      </c>
      <c r="B7725" s="41"/>
      <c r="C7725" s="41"/>
      <c r="D7725" s="41"/>
      <c r="E7725" s="54"/>
      <c r="F7725" s="42"/>
      <c r="G7725" s="40"/>
      <c r="H7725" s="40"/>
    </row>
    <row r="7726" spans="1:8" x14ac:dyDescent="0.25">
      <c r="A7726" s="46" t="str">
        <f t="shared" si="211"/>
        <v/>
      </c>
      <c r="B7726" s="41"/>
      <c r="C7726" s="41"/>
      <c r="D7726" s="41"/>
      <c r="E7726" s="54"/>
      <c r="F7726" s="42"/>
      <c r="G7726" s="40"/>
      <c r="H7726" s="40"/>
    </row>
    <row r="7727" spans="1:8" x14ac:dyDescent="0.25">
      <c r="A7727" s="46" t="str">
        <f t="shared" si="211"/>
        <v/>
      </c>
      <c r="B7727" s="41"/>
      <c r="C7727" s="41"/>
      <c r="D7727" s="41"/>
      <c r="E7727" s="54"/>
      <c r="F7727" s="42"/>
      <c r="G7727" s="40"/>
      <c r="H7727" s="40"/>
    </row>
    <row r="7728" spans="1:8" x14ac:dyDescent="0.25">
      <c r="A7728" s="46" t="str">
        <f t="shared" si="211"/>
        <v/>
      </c>
      <c r="B7728" s="41"/>
      <c r="C7728" s="41"/>
      <c r="D7728" s="41"/>
      <c r="E7728" s="54"/>
      <c r="F7728" s="42"/>
      <c r="G7728" s="40"/>
      <c r="H7728" s="40"/>
    </row>
    <row r="7729" spans="1:8" x14ac:dyDescent="0.25">
      <c r="A7729" s="46" t="str">
        <f t="shared" si="211"/>
        <v/>
      </c>
      <c r="B7729" s="41"/>
      <c r="C7729" s="41"/>
      <c r="D7729" s="41"/>
      <c r="E7729" s="54"/>
      <c r="F7729" s="42"/>
      <c r="G7729" s="40"/>
      <c r="H7729" s="40"/>
    </row>
    <row r="7730" spans="1:8" x14ac:dyDescent="0.25">
      <c r="A7730" s="46" t="str">
        <f t="shared" si="211"/>
        <v/>
      </c>
      <c r="B7730" s="41"/>
      <c r="C7730" s="41"/>
      <c r="D7730" s="41"/>
      <c r="E7730" s="54"/>
      <c r="F7730" s="42"/>
      <c r="G7730" s="40"/>
      <c r="H7730" s="40"/>
    </row>
    <row r="7731" spans="1:8" x14ac:dyDescent="0.25">
      <c r="A7731" s="46" t="str">
        <f t="shared" si="211"/>
        <v/>
      </c>
      <c r="B7731" s="41"/>
      <c r="C7731" s="41"/>
      <c r="D7731" s="41"/>
      <c r="E7731" s="54"/>
      <c r="F7731" s="42"/>
      <c r="G7731" s="40"/>
      <c r="H7731" s="40"/>
    </row>
    <row r="7732" spans="1:8" x14ac:dyDescent="0.25">
      <c r="A7732" s="46" t="str">
        <f t="shared" si="211"/>
        <v/>
      </c>
      <c r="B7732" s="41"/>
      <c r="C7732" s="41"/>
      <c r="D7732" s="41"/>
      <c r="E7732" s="54"/>
      <c r="F7732" s="42"/>
      <c r="G7732" s="40"/>
      <c r="H7732" s="40"/>
    </row>
    <row r="7733" spans="1:8" x14ac:dyDescent="0.25">
      <c r="A7733" s="46" t="str">
        <f t="shared" si="211"/>
        <v/>
      </c>
      <c r="B7733" s="41"/>
      <c r="C7733" s="41"/>
      <c r="D7733" s="41"/>
      <c r="E7733" s="54"/>
      <c r="F7733" s="42"/>
      <c r="G7733" s="40"/>
      <c r="H7733" s="40"/>
    </row>
    <row r="7734" spans="1:8" x14ac:dyDescent="0.25">
      <c r="A7734" s="46" t="str">
        <f t="shared" si="211"/>
        <v/>
      </c>
      <c r="B7734" s="41"/>
      <c r="C7734" s="41"/>
      <c r="D7734" s="41"/>
      <c r="E7734" s="54"/>
      <c r="F7734" s="42"/>
      <c r="G7734" s="40"/>
      <c r="H7734" s="40"/>
    </row>
    <row r="7735" spans="1:8" x14ac:dyDescent="0.25">
      <c r="A7735" s="46" t="str">
        <f t="shared" si="211"/>
        <v/>
      </c>
      <c r="B7735" s="41"/>
      <c r="C7735" s="41"/>
      <c r="D7735" s="41"/>
      <c r="E7735" s="54"/>
      <c r="F7735" s="42"/>
      <c r="G7735" s="40"/>
      <c r="H7735" s="40"/>
    </row>
    <row r="7736" spans="1:8" x14ac:dyDescent="0.25">
      <c r="A7736" s="46" t="str">
        <f t="shared" si="211"/>
        <v/>
      </c>
      <c r="B7736" s="41"/>
      <c r="C7736" s="41"/>
      <c r="D7736" s="41"/>
      <c r="E7736" s="54"/>
      <c r="F7736" s="42"/>
      <c r="G7736" s="40"/>
      <c r="H7736" s="40"/>
    </row>
    <row r="7737" spans="1:8" x14ac:dyDescent="0.25">
      <c r="A7737" s="46" t="str">
        <f t="shared" si="211"/>
        <v/>
      </c>
      <c r="B7737" s="41"/>
      <c r="C7737" s="41"/>
      <c r="D7737" s="41"/>
      <c r="E7737" s="54"/>
      <c r="F7737" s="42"/>
      <c r="G7737" s="40"/>
      <c r="H7737" s="40"/>
    </row>
    <row r="7738" spans="1:8" x14ac:dyDescent="0.25">
      <c r="A7738" s="46" t="str">
        <f t="shared" si="211"/>
        <v/>
      </c>
      <c r="B7738" s="41"/>
      <c r="C7738" s="41"/>
      <c r="D7738" s="41"/>
      <c r="E7738" s="54"/>
      <c r="F7738" s="42"/>
      <c r="G7738" s="40"/>
      <c r="H7738" s="40"/>
    </row>
    <row r="7739" spans="1:8" x14ac:dyDescent="0.25">
      <c r="A7739" s="46" t="str">
        <f t="shared" si="211"/>
        <v/>
      </c>
      <c r="B7739" s="41"/>
      <c r="C7739" s="41"/>
      <c r="D7739" s="41"/>
      <c r="E7739" s="54"/>
      <c r="F7739" s="42"/>
      <c r="G7739" s="40"/>
      <c r="H7739" s="40"/>
    </row>
    <row r="7740" spans="1:8" x14ac:dyDescent="0.25">
      <c r="A7740" s="46" t="str">
        <f t="shared" si="211"/>
        <v/>
      </c>
      <c r="B7740" s="41"/>
      <c r="C7740" s="41"/>
      <c r="D7740" s="41"/>
      <c r="E7740" s="54"/>
      <c r="F7740" s="42"/>
      <c r="G7740" s="40"/>
      <c r="H7740" s="40"/>
    </row>
    <row r="7741" spans="1:8" x14ac:dyDescent="0.25">
      <c r="A7741" s="46" t="str">
        <f t="shared" si="211"/>
        <v/>
      </c>
      <c r="B7741" s="41"/>
      <c r="C7741" s="41"/>
      <c r="D7741" s="41"/>
      <c r="E7741" s="54"/>
      <c r="F7741" s="42"/>
      <c r="G7741" s="40"/>
      <c r="H7741" s="40"/>
    </row>
    <row r="7742" spans="1:8" x14ac:dyDescent="0.25">
      <c r="A7742" s="46" t="str">
        <f t="shared" si="211"/>
        <v/>
      </c>
      <c r="B7742" s="41"/>
      <c r="C7742" s="41"/>
      <c r="D7742" s="41"/>
      <c r="E7742" s="54"/>
      <c r="F7742" s="42"/>
      <c r="G7742" s="40"/>
      <c r="H7742" s="40"/>
    </row>
    <row r="7743" spans="1:8" x14ac:dyDescent="0.25">
      <c r="A7743" s="46" t="str">
        <f t="shared" si="211"/>
        <v/>
      </c>
      <c r="B7743" s="41"/>
      <c r="C7743" s="41"/>
      <c r="D7743" s="41"/>
      <c r="E7743" s="54"/>
      <c r="F7743" s="42"/>
      <c r="G7743" s="40"/>
      <c r="H7743" s="40"/>
    </row>
    <row r="7744" spans="1:8" x14ac:dyDescent="0.25">
      <c r="A7744" s="46" t="str">
        <f t="shared" si="211"/>
        <v/>
      </c>
      <c r="B7744" s="41"/>
      <c r="C7744" s="41"/>
      <c r="D7744" s="41"/>
      <c r="E7744" s="54"/>
      <c r="F7744" s="42"/>
      <c r="G7744" s="40"/>
      <c r="H7744" s="40"/>
    </row>
    <row r="7745" spans="1:8" x14ac:dyDescent="0.25">
      <c r="A7745" s="46" t="str">
        <f t="shared" si="211"/>
        <v/>
      </c>
      <c r="B7745" s="41"/>
      <c r="C7745" s="41"/>
      <c r="D7745" s="41"/>
      <c r="E7745" s="54"/>
      <c r="F7745" s="42"/>
      <c r="G7745" s="40"/>
      <c r="H7745" s="40"/>
    </row>
    <row r="7746" spans="1:8" x14ac:dyDescent="0.25">
      <c r="A7746" s="46" t="str">
        <f t="shared" si="211"/>
        <v/>
      </c>
      <c r="B7746" s="41"/>
      <c r="C7746" s="41"/>
      <c r="D7746" s="41"/>
      <c r="E7746" s="54"/>
      <c r="F7746" s="42"/>
      <c r="G7746" s="40"/>
      <c r="H7746" s="40"/>
    </row>
    <row r="7747" spans="1:8" x14ac:dyDescent="0.25">
      <c r="A7747" s="46" t="str">
        <f t="shared" si="211"/>
        <v/>
      </c>
      <c r="B7747" s="41"/>
      <c r="C7747" s="41"/>
      <c r="D7747" s="41"/>
      <c r="E7747" s="54"/>
      <c r="F7747" s="42"/>
      <c r="G7747" s="40"/>
      <c r="H7747" s="40"/>
    </row>
    <row r="7748" spans="1:8" x14ac:dyDescent="0.25">
      <c r="A7748" s="46" t="str">
        <f t="shared" si="211"/>
        <v/>
      </c>
      <c r="B7748" s="41"/>
      <c r="C7748" s="41"/>
      <c r="D7748" s="41"/>
      <c r="E7748" s="54"/>
      <c r="F7748" s="42"/>
      <c r="G7748" s="40"/>
      <c r="H7748" s="40"/>
    </row>
    <row r="7749" spans="1:8" x14ac:dyDescent="0.25">
      <c r="A7749" s="46" t="str">
        <f t="shared" si="211"/>
        <v/>
      </c>
      <c r="B7749" s="41"/>
      <c r="C7749" s="41"/>
      <c r="D7749" s="41"/>
      <c r="E7749" s="54"/>
      <c r="F7749" s="42"/>
      <c r="G7749" s="40"/>
      <c r="H7749" s="40"/>
    </row>
    <row r="7750" spans="1:8" x14ac:dyDescent="0.25">
      <c r="A7750" s="46" t="str">
        <f t="shared" si="211"/>
        <v/>
      </c>
      <c r="B7750" s="41"/>
      <c r="C7750" s="41"/>
      <c r="D7750" s="41"/>
      <c r="E7750" s="54"/>
      <c r="F7750" s="42"/>
      <c r="G7750" s="40"/>
      <c r="H7750" s="40"/>
    </row>
    <row r="7751" spans="1:8" x14ac:dyDescent="0.25">
      <c r="A7751" s="46" t="str">
        <f t="shared" si="211"/>
        <v/>
      </c>
      <c r="B7751" s="41"/>
      <c r="C7751" s="41"/>
      <c r="D7751" s="41"/>
      <c r="E7751" s="54"/>
      <c r="F7751" s="42"/>
      <c r="G7751" s="40"/>
      <c r="H7751" s="40"/>
    </row>
    <row r="7752" spans="1:8" x14ac:dyDescent="0.25">
      <c r="A7752" s="46" t="str">
        <f t="shared" si="211"/>
        <v/>
      </c>
      <c r="B7752" s="41"/>
      <c r="C7752" s="41"/>
      <c r="D7752" s="41"/>
      <c r="E7752" s="54"/>
      <c r="F7752" s="42"/>
      <c r="G7752" s="40"/>
      <c r="H7752" s="40"/>
    </row>
    <row r="7753" spans="1:8" x14ac:dyDescent="0.25">
      <c r="A7753" s="46" t="str">
        <f t="shared" si="211"/>
        <v/>
      </c>
      <c r="B7753" s="41"/>
      <c r="C7753" s="41"/>
      <c r="D7753" s="41"/>
      <c r="E7753" s="54"/>
      <c r="F7753" s="42"/>
      <c r="G7753" s="40"/>
      <c r="H7753" s="40"/>
    </row>
    <row r="7754" spans="1:8" x14ac:dyDescent="0.25">
      <c r="A7754" s="46" t="str">
        <f t="shared" si="211"/>
        <v/>
      </c>
      <c r="B7754" s="41"/>
      <c r="C7754" s="41"/>
      <c r="D7754" s="41"/>
      <c r="E7754" s="54"/>
      <c r="F7754" s="42"/>
      <c r="G7754" s="40"/>
      <c r="H7754" s="40"/>
    </row>
    <row r="7755" spans="1:8" x14ac:dyDescent="0.25">
      <c r="A7755" s="46" t="str">
        <f t="shared" si="211"/>
        <v/>
      </c>
      <c r="B7755" s="41"/>
      <c r="C7755" s="41"/>
      <c r="D7755" s="41"/>
      <c r="E7755" s="54"/>
      <c r="F7755" s="42"/>
      <c r="G7755" s="40"/>
      <c r="H7755" s="40"/>
    </row>
    <row r="7756" spans="1:8" x14ac:dyDescent="0.25">
      <c r="A7756" s="46" t="str">
        <f t="shared" si="211"/>
        <v/>
      </c>
      <c r="B7756" s="41"/>
      <c r="C7756" s="41"/>
      <c r="D7756" s="41"/>
      <c r="E7756" s="54"/>
      <c r="F7756" s="42"/>
      <c r="G7756" s="40"/>
      <c r="H7756" s="40"/>
    </row>
    <row r="7757" spans="1:8" x14ac:dyDescent="0.25">
      <c r="A7757" s="46" t="str">
        <f t="shared" si="211"/>
        <v/>
      </c>
      <c r="B7757" s="41"/>
      <c r="C7757" s="41"/>
      <c r="D7757" s="41"/>
      <c r="E7757" s="54"/>
      <c r="F7757" s="42"/>
      <c r="G7757" s="40"/>
      <c r="H7757" s="40"/>
    </row>
    <row r="7758" spans="1:8" x14ac:dyDescent="0.25">
      <c r="A7758" s="46" t="str">
        <f t="shared" si="211"/>
        <v/>
      </c>
      <c r="B7758" s="41"/>
      <c r="C7758" s="41"/>
      <c r="D7758" s="41"/>
      <c r="E7758" s="54"/>
      <c r="F7758" s="42"/>
      <c r="G7758" s="40"/>
      <c r="H7758" s="40"/>
    </row>
    <row r="7759" spans="1:8" x14ac:dyDescent="0.25">
      <c r="A7759" s="46" t="str">
        <f t="shared" si="211"/>
        <v/>
      </c>
      <c r="B7759" s="41"/>
      <c r="C7759" s="41"/>
      <c r="D7759" s="41"/>
      <c r="E7759" s="54"/>
      <c r="F7759" s="42"/>
      <c r="G7759" s="40"/>
      <c r="H7759" s="40"/>
    </row>
    <row r="7760" spans="1:8" x14ac:dyDescent="0.25">
      <c r="A7760" s="46" t="str">
        <f t="shared" si="211"/>
        <v/>
      </c>
      <c r="B7760" s="41"/>
      <c r="C7760" s="41"/>
      <c r="D7760" s="41"/>
      <c r="E7760" s="54"/>
      <c r="F7760" s="42"/>
      <c r="G7760" s="40"/>
      <c r="H7760" s="40"/>
    </row>
    <row r="7761" spans="1:8" x14ac:dyDescent="0.25">
      <c r="A7761" s="46" t="str">
        <f t="shared" si="211"/>
        <v/>
      </c>
      <c r="B7761" s="41"/>
      <c r="C7761" s="41"/>
      <c r="D7761" s="41"/>
      <c r="E7761" s="54"/>
      <c r="F7761" s="42"/>
      <c r="G7761" s="40"/>
      <c r="H7761" s="40"/>
    </row>
    <row r="7762" spans="1:8" x14ac:dyDescent="0.25">
      <c r="A7762" s="46" t="str">
        <f t="shared" si="211"/>
        <v/>
      </c>
      <c r="B7762" s="41"/>
      <c r="C7762" s="41"/>
      <c r="D7762" s="41"/>
      <c r="E7762" s="54"/>
      <c r="F7762" s="42"/>
      <c r="G7762" s="40"/>
      <c r="H7762" s="40"/>
    </row>
    <row r="7763" spans="1:8" x14ac:dyDescent="0.25">
      <c r="A7763" s="46" t="str">
        <f t="shared" si="211"/>
        <v/>
      </c>
      <c r="B7763" s="41"/>
      <c r="C7763" s="41"/>
      <c r="D7763" s="41"/>
      <c r="E7763" s="54"/>
      <c r="F7763" s="42"/>
      <c r="G7763" s="40"/>
      <c r="H7763" s="40"/>
    </row>
    <row r="7764" spans="1:8" x14ac:dyDescent="0.25">
      <c r="A7764" s="46" t="str">
        <f t="shared" si="211"/>
        <v/>
      </c>
      <c r="B7764" s="41"/>
      <c r="C7764" s="41"/>
      <c r="D7764" s="41"/>
      <c r="E7764" s="54"/>
      <c r="F7764" s="42"/>
      <c r="G7764" s="40"/>
      <c r="H7764" s="40"/>
    </row>
    <row r="7765" spans="1:8" x14ac:dyDescent="0.25">
      <c r="A7765" s="46" t="str">
        <f t="shared" si="211"/>
        <v/>
      </c>
      <c r="B7765" s="41"/>
      <c r="C7765" s="41"/>
      <c r="D7765" s="41"/>
      <c r="E7765" s="54"/>
      <c r="F7765" s="42"/>
      <c r="G7765" s="40"/>
      <c r="H7765" s="40"/>
    </row>
    <row r="7766" spans="1:8" x14ac:dyDescent="0.25">
      <c r="A7766" s="46" t="str">
        <f t="shared" si="211"/>
        <v/>
      </c>
      <c r="B7766" s="41"/>
      <c r="C7766" s="41"/>
      <c r="D7766" s="41"/>
      <c r="E7766" s="54"/>
      <c r="F7766" s="42"/>
      <c r="G7766" s="40"/>
      <c r="H7766" s="40"/>
    </row>
    <row r="7767" spans="1:8" x14ac:dyDescent="0.25">
      <c r="A7767" s="46" t="str">
        <f t="shared" si="211"/>
        <v/>
      </c>
      <c r="B7767" s="41"/>
      <c r="C7767" s="41"/>
      <c r="D7767" s="41"/>
      <c r="E7767" s="54"/>
      <c r="F7767" s="42"/>
      <c r="G7767" s="40"/>
      <c r="H7767" s="40"/>
    </row>
    <row r="7768" spans="1:8" x14ac:dyDescent="0.25">
      <c r="A7768" s="46" t="str">
        <f t="shared" si="211"/>
        <v/>
      </c>
      <c r="B7768" s="41"/>
      <c r="C7768" s="41"/>
      <c r="D7768" s="41"/>
      <c r="E7768" s="54"/>
      <c r="F7768" s="42"/>
      <c r="G7768" s="40"/>
      <c r="H7768" s="40"/>
    </row>
    <row r="7769" spans="1:8" x14ac:dyDescent="0.25">
      <c r="A7769" s="46" t="str">
        <f t="shared" si="211"/>
        <v/>
      </c>
      <c r="B7769" s="41"/>
      <c r="C7769" s="41"/>
      <c r="D7769" s="41"/>
      <c r="E7769" s="54"/>
      <c r="F7769" s="42"/>
      <c r="G7769" s="40"/>
      <c r="H7769" s="40"/>
    </row>
    <row r="7770" spans="1:8" x14ac:dyDescent="0.25">
      <c r="A7770" s="46" t="str">
        <f t="shared" si="211"/>
        <v/>
      </c>
      <c r="B7770" s="41"/>
      <c r="C7770" s="41"/>
      <c r="D7770" s="41"/>
      <c r="E7770" s="54"/>
      <c r="F7770" s="42"/>
      <c r="G7770" s="40"/>
      <c r="H7770" s="40"/>
    </row>
    <row r="7771" spans="1:8" x14ac:dyDescent="0.25">
      <c r="A7771" s="46" t="str">
        <f t="shared" si="211"/>
        <v/>
      </c>
      <c r="B7771" s="41"/>
      <c r="C7771" s="41"/>
      <c r="D7771" s="41"/>
      <c r="E7771" s="54"/>
      <c r="F7771" s="42"/>
      <c r="G7771" s="40"/>
      <c r="H7771" s="40"/>
    </row>
    <row r="7772" spans="1:8" x14ac:dyDescent="0.25">
      <c r="A7772" s="46" t="str">
        <f t="shared" si="211"/>
        <v/>
      </c>
      <c r="B7772" s="41"/>
      <c r="C7772" s="41"/>
      <c r="D7772" s="41"/>
      <c r="E7772" s="54"/>
      <c r="F7772" s="42"/>
      <c r="G7772" s="40"/>
      <c r="H7772" s="40"/>
    </row>
    <row r="7773" spans="1:8" x14ac:dyDescent="0.25">
      <c r="A7773" s="46" t="str">
        <f t="shared" si="211"/>
        <v/>
      </c>
      <c r="B7773" s="41"/>
      <c r="C7773" s="41"/>
      <c r="D7773" s="41"/>
      <c r="E7773" s="54"/>
      <c r="F7773" s="42"/>
      <c r="G7773" s="40"/>
      <c r="H7773" s="40"/>
    </row>
    <row r="7774" spans="1:8" x14ac:dyDescent="0.25">
      <c r="A7774" s="46" t="str">
        <f t="shared" si="211"/>
        <v/>
      </c>
      <c r="B7774" s="41"/>
      <c r="C7774" s="41"/>
      <c r="D7774" s="41"/>
      <c r="E7774" s="54"/>
      <c r="F7774" s="42"/>
      <c r="G7774" s="40"/>
      <c r="H7774" s="40"/>
    </row>
    <row r="7775" spans="1:8" x14ac:dyDescent="0.25">
      <c r="A7775" s="46" t="str">
        <f t="shared" si="211"/>
        <v/>
      </c>
      <c r="B7775" s="41"/>
      <c r="C7775" s="41"/>
      <c r="D7775" s="41"/>
      <c r="E7775" s="54"/>
      <c r="F7775" s="42"/>
      <c r="G7775" s="40"/>
      <c r="H7775" s="40"/>
    </row>
    <row r="7776" spans="1:8" x14ac:dyDescent="0.25">
      <c r="A7776" s="46" t="str">
        <f t="shared" si="211"/>
        <v/>
      </c>
      <c r="B7776" s="41"/>
      <c r="C7776" s="41"/>
      <c r="D7776" s="41"/>
      <c r="E7776" s="54"/>
      <c r="F7776" s="42"/>
      <c r="G7776" s="40"/>
      <c r="H7776" s="40"/>
    </row>
    <row r="7777" spans="1:8" x14ac:dyDescent="0.25">
      <c r="A7777" s="46" t="str">
        <f t="shared" si="211"/>
        <v/>
      </c>
      <c r="B7777" s="41"/>
      <c r="C7777" s="41"/>
      <c r="D7777" s="41"/>
      <c r="E7777" s="54"/>
      <c r="F7777" s="42"/>
      <c r="G7777" s="40"/>
      <c r="H7777" s="40"/>
    </row>
    <row r="7778" spans="1:8" x14ac:dyDescent="0.25">
      <c r="A7778" s="46" t="str">
        <f t="shared" si="211"/>
        <v/>
      </c>
      <c r="B7778" s="41"/>
      <c r="C7778" s="41"/>
      <c r="D7778" s="41"/>
      <c r="E7778" s="54"/>
      <c r="F7778" s="42"/>
      <c r="G7778" s="40"/>
      <c r="H7778" s="40"/>
    </row>
    <row r="7779" spans="1:8" x14ac:dyDescent="0.25">
      <c r="A7779" s="46" t="str">
        <f t="shared" si="211"/>
        <v/>
      </c>
      <c r="B7779" s="41"/>
      <c r="C7779" s="41"/>
      <c r="D7779" s="41"/>
      <c r="E7779" s="54"/>
      <c r="F7779" s="42"/>
      <c r="G7779" s="40"/>
      <c r="H7779" s="40"/>
    </row>
    <row r="7780" spans="1:8" x14ac:dyDescent="0.25">
      <c r="A7780" s="46" t="str">
        <f t="shared" si="211"/>
        <v/>
      </c>
      <c r="B7780" s="41"/>
      <c r="C7780" s="41"/>
      <c r="D7780" s="41"/>
      <c r="E7780" s="54"/>
      <c r="F7780" s="42"/>
      <c r="G7780" s="40"/>
      <c r="H7780" s="40"/>
    </row>
    <row r="7781" spans="1:8" x14ac:dyDescent="0.25">
      <c r="A7781" s="46" t="str">
        <f t="shared" ref="A7781:A7844" si="212">B7781&amp;C7781</f>
        <v/>
      </c>
      <c r="B7781" s="41"/>
      <c r="C7781" s="41"/>
      <c r="D7781" s="41"/>
      <c r="E7781" s="54"/>
      <c r="F7781" s="42"/>
      <c r="G7781" s="40"/>
      <c r="H7781" s="40"/>
    </row>
    <row r="7782" spans="1:8" x14ac:dyDescent="0.25">
      <c r="A7782" s="46" t="str">
        <f t="shared" si="212"/>
        <v/>
      </c>
      <c r="B7782" s="41"/>
      <c r="C7782" s="41"/>
      <c r="D7782" s="41"/>
      <c r="E7782" s="54"/>
      <c r="F7782" s="42"/>
      <c r="G7782" s="40"/>
      <c r="H7782" s="40"/>
    </row>
    <row r="7783" spans="1:8" x14ac:dyDescent="0.25">
      <c r="A7783" s="46" t="str">
        <f t="shared" si="212"/>
        <v/>
      </c>
      <c r="B7783" s="41"/>
      <c r="C7783" s="41"/>
      <c r="D7783" s="41"/>
      <c r="E7783" s="54"/>
      <c r="F7783" s="42"/>
      <c r="G7783" s="40"/>
      <c r="H7783" s="40"/>
    </row>
    <row r="7784" spans="1:8" x14ac:dyDescent="0.25">
      <c r="A7784" s="46" t="str">
        <f t="shared" si="212"/>
        <v/>
      </c>
      <c r="B7784" s="41"/>
      <c r="C7784" s="41"/>
      <c r="D7784" s="41"/>
      <c r="E7784" s="54"/>
      <c r="F7784" s="42"/>
      <c r="G7784" s="40"/>
      <c r="H7784" s="40"/>
    </row>
    <row r="7785" spans="1:8" x14ac:dyDescent="0.25">
      <c r="A7785" s="46" t="str">
        <f t="shared" si="212"/>
        <v/>
      </c>
      <c r="B7785" s="41"/>
      <c r="C7785" s="41"/>
      <c r="D7785" s="41"/>
      <c r="E7785" s="54"/>
      <c r="F7785" s="42"/>
      <c r="G7785" s="40"/>
      <c r="H7785" s="40"/>
    </row>
    <row r="7786" spans="1:8" x14ac:dyDescent="0.25">
      <c r="A7786" s="46" t="str">
        <f t="shared" si="212"/>
        <v/>
      </c>
      <c r="B7786" s="41"/>
      <c r="C7786" s="41"/>
      <c r="D7786" s="41"/>
      <c r="E7786" s="54"/>
      <c r="F7786" s="42"/>
      <c r="G7786" s="40"/>
      <c r="H7786" s="40"/>
    </row>
    <row r="7787" spans="1:8" x14ac:dyDescent="0.25">
      <c r="A7787" s="46" t="str">
        <f t="shared" si="212"/>
        <v/>
      </c>
      <c r="B7787" s="41"/>
      <c r="C7787" s="41"/>
      <c r="D7787" s="41"/>
      <c r="E7787" s="54"/>
      <c r="F7787" s="42"/>
      <c r="G7787" s="40"/>
      <c r="H7787" s="40"/>
    </row>
    <row r="7788" spans="1:8" x14ac:dyDescent="0.25">
      <c r="A7788" s="46" t="str">
        <f t="shared" si="212"/>
        <v/>
      </c>
      <c r="B7788" s="41"/>
      <c r="C7788" s="41"/>
      <c r="D7788" s="41"/>
      <c r="E7788" s="54"/>
      <c r="F7788" s="42"/>
      <c r="G7788" s="40"/>
      <c r="H7788" s="40"/>
    </row>
    <row r="7789" spans="1:8" x14ac:dyDescent="0.25">
      <c r="A7789" s="46" t="str">
        <f t="shared" si="212"/>
        <v/>
      </c>
      <c r="B7789" s="41"/>
      <c r="C7789" s="41"/>
      <c r="D7789" s="41"/>
      <c r="E7789" s="54"/>
      <c r="F7789" s="42"/>
      <c r="G7789" s="40"/>
      <c r="H7789" s="40"/>
    </row>
    <row r="7790" spans="1:8" x14ac:dyDescent="0.25">
      <c r="A7790" s="46" t="str">
        <f t="shared" si="212"/>
        <v/>
      </c>
      <c r="B7790" s="41"/>
      <c r="C7790" s="41"/>
      <c r="D7790" s="41"/>
      <c r="E7790" s="54"/>
      <c r="F7790" s="42"/>
      <c r="G7790" s="40"/>
      <c r="H7790" s="40"/>
    </row>
    <row r="7791" spans="1:8" x14ac:dyDescent="0.25">
      <c r="A7791" s="46" t="str">
        <f t="shared" si="212"/>
        <v/>
      </c>
      <c r="B7791" s="41"/>
      <c r="C7791" s="41"/>
      <c r="D7791" s="41"/>
      <c r="E7791" s="54"/>
      <c r="F7791" s="42"/>
      <c r="G7791" s="40"/>
      <c r="H7791" s="40"/>
    </row>
    <row r="7792" spans="1:8" x14ac:dyDescent="0.25">
      <c r="A7792" s="46" t="str">
        <f t="shared" si="212"/>
        <v/>
      </c>
      <c r="B7792" s="41"/>
      <c r="C7792" s="41"/>
      <c r="D7792" s="41"/>
      <c r="E7792" s="54"/>
      <c r="F7792" s="42"/>
      <c r="G7792" s="40"/>
      <c r="H7792" s="40"/>
    </row>
    <row r="7793" spans="1:8" x14ac:dyDescent="0.25">
      <c r="A7793" s="46" t="str">
        <f t="shared" si="212"/>
        <v/>
      </c>
      <c r="B7793" s="41"/>
      <c r="C7793" s="41"/>
      <c r="D7793" s="41"/>
      <c r="E7793" s="54"/>
      <c r="F7793" s="42"/>
      <c r="G7793" s="40"/>
      <c r="H7793" s="40"/>
    </row>
    <row r="7794" spans="1:8" x14ac:dyDescent="0.25">
      <c r="A7794" s="46" t="str">
        <f t="shared" si="212"/>
        <v/>
      </c>
      <c r="B7794" s="41"/>
      <c r="C7794" s="41"/>
      <c r="D7794" s="41"/>
      <c r="E7794" s="54"/>
      <c r="F7794" s="42"/>
      <c r="G7794" s="40"/>
      <c r="H7794" s="40"/>
    </row>
    <row r="7795" spans="1:8" x14ac:dyDescent="0.25">
      <c r="A7795" s="46" t="str">
        <f t="shared" si="212"/>
        <v/>
      </c>
      <c r="B7795" s="41"/>
      <c r="C7795" s="41"/>
      <c r="D7795" s="41"/>
      <c r="E7795" s="54"/>
      <c r="F7795" s="42"/>
      <c r="G7795" s="40"/>
      <c r="H7795" s="40"/>
    </row>
    <row r="7796" spans="1:8" x14ac:dyDescent="0.25">
      <c r="A7796" s="46" t="str">
        <f t="shared" si="212"/>
        <v/>
      </c>
      <c r="B7796" s="41"/>
      <c r="C7796" s="41"/>
      <c r="D7796" s="41"/>
      <c r="E7796" s="54"/>
      <c r="F7796" s="42"/>
      <c r="G7796" s="40"/>
      <c r="H7796" s="40"/>
    </row>
    <row r="7797" spans="1:8" x14ac:dyDescent="0.25">
      <c r="A7797" s="46" t="str">
        <f t="shared" si="212"/>
        <v/>
      </c>
      <c r="B7797" s="41"/>
      <c r="C7797" s="41"/>
      <c r="D7797" s="41"/>
      <c r="E7797" s="54"/>
      <c r="F7797" s="42"/>
      <c r="G7797" s="40"/>
      <c r="H7797" s="40"/>
    </row>
    <row r="7798" spans="1:8" x14ac:dyDescent="0.25">
      <c r="A7798" s="46" t="str">
        <f t="shared" si="212"/>
        <v/>
      </c>
      <c r="B7798" s="41"/>
      <c r="C7798" s="41"/>
      <c r="D7798" s="41"/>
      <c r="E7798" s="54"/>
      <c r="F7798" s="42"/>
      <c r="G7798" s="40"/>
      <c r="H7798" s="40"/>
    </row>
    <row r="7799" spans="1:8" x14ac:dyDescent="0.25">
      <c r="A7799" s="46" t="str">
        <f t="shared" si="212"/>
        <v/>
      </c>
      <c r="B7799" s="41"/>
      <c r="C7799" s="41"/>
      <c r="D7799" s="41"/>
      <c r="E7799" s="54"/>
      <c r="F7799" s="42"/>
      <c r="G7799" s="40"/>
      <c r="H7799" s="40"/>
    </row>
    <row r="7800" spans="1:8" x14ac:dyDescent="0.25">
      <c r="A7800" s="46" t="str">
        <f t="shared" si="212"/>
        <v/>
      </c>
      <c r="B7800" s="41"/>
      <c r="C7800" s="41"/>
      <c r="D7800" s="41"/>
      <c r="E7800" s="54"/>
      <c r="F7800" s="42"/>
      <c r="G7800" s="40"/>
      <c r="H7800" s="40"/>
    </row>
    <row r="7801" spans="1:8" x14ac:dyDescent="0.25">
      <c r="A7801" s="46" t="str">
        <f t="shared" si="212"/>
        <v/>
      </c>
      <c r="B7801" s="41"/>
      <c r="C7801" s="41"/>
      <c r="D7801" s="41"/>
      <c r="E7801" s="54"/>
      <c r="F7801" s="42"/>
      <c r="G7801" s="40"/>
      <c r="H7801" s="40"/>
    </row>
    <row r="7802" spans="1:8" x14ac:dyDescent="0.25">
      <c r="A7802" s="46" t="str">
        <f t="shared" si="212"/>
        <v/>
      </c>
      <c r="B7802" s="41"/>
      <c r="C7802" s="41"/>
      <c r="D7802" s="41"/>
      <c r="E7802" s="54"/>
      <c r="F7802" s="42"/>
      <c r="G7802" s="40"/>
      <c r="H7802" s="40"/>
    </row>
    <row r="7803" spans="1:8" x14ac:dyDescent="0.25">
      <c r="A7803" s="46" t="str">
        <f t="shared" si="212"/>
        <v/>
      </c>
      <c r="B7803" s="41"/>
      <c r="C7803" s="41"/>
      <c r="D7803" s="41"/>
      <c r="E7803" s="54"/>
      <c r="F7803" s="42"/>
      <c r="G7803" s="40"/>
      <c r="H7803" s="40"/>
    </row>
    <row r="7804" spans="1:8" x14ac:dyDescent="0.25">
      <c r="A7804" s="46" t="str">
        <f t="shared" si="212"/>
        <v/>
      </c>
      <c r="B7804" s="41"/>
      <c r="C7804" s="41"/>
      <c r="D7804" s="41"/>
      <c r="E7804" s="54"/>
      <c r="F7804" s="42"/>
      <c r="G7804" s="40"/>
      <c r="H7804" s="40"/>
    </row>
    <row r="7805" spans="1:8" x14ac:dyDescent="0.25">
      <c r="A7805" s="46" t="str">
        <f t="shared" si="212"/>
        <v/>
      </c>
      <c r="B7805" s="41"/>
      <c r="C7805" s="41"/>
      <c r="D7805" s="41"/>
      <c r="E7805" s="54"/>
      <c r="F7805" s="42"/>
      <c r="G7805" s="40"/>
      <c r="H7805" s="40"/>
    </row>
    <row r="7806" spans="1:8" x14ac:dyDescent="0.25">
      <c r="A7806" s="46" t="str">
        <f t="shared" si="212"/>
        <v/>
      </c>
      <c r="B7806" s="41"/>
      <c r="C7806" s="41"/>
      <c r="D7806" s="41"/>
      <c r="E7806" s="54"/>
      <c r="F7806" s="42"/>
      <c r="G7806" s="40"/>
      <c r="H7806" s="40"/>
    </row>
    <row r="7807" spans="1:8" x14ac:dyDescent="0.25">
      <c r="A7807" s="46" t="str">
        <f t="shared" si="212"/>
        <v/>
      </c>
      <c r="B7807" s="41"/>
      <c r="C7807" s="41"/>
      <c r="D7807" s="41"/>
      <c r="E7807" s="54"/>
      <c r="F7807" s="42"/>
      <c r="G7807" s="40"/>
      <c r="H7807" s="40"/>
    </row>
    <row r="7808" spans="1:8" x14ac:dyDescent="0.25">
      <c r="A7808" s="46" t="str">
        <f t="shared" si="212"/>
        <v/>
      </c>
      <c r="B7808" s="41"/>
      <c r="C7808" s="41"/>
      <c r="D7808" s="41"/>
      <c r="E7808" s="54"/>
      <c r="F7808" s="42"/>
      <c r="G7808" s="40"/>
      <c r="H7808" s="40"/>
    </row>
    <row r="7809" spans="1:8" x14ac:dyDescent="0.25">
      <c r="A7809" s="46" t="str">
        <f t="shared" si="212"/>
        <v/>
      </c>
      <c r="B7809" s="41"/>
      <c r="C7809" s="41"/>
      <c r="D7809" s="41"/>
      <c r="E7809" s="54"/>
      <c r="F7809" s="42"/>
      <c r="G7809" s="40"/>
      <c r="H7809" s="40"/>
    </row>
    <row r="7810" spans="1:8" x14ac:dyDescent="0.25">
      <c r="A7810" s="46" t="str">
        <f t="shared" si="212"/>
        <v/>
      </c>
      <c r="B7810" s="41"/>
      <c r="C7810" s="41"/>
      <c r="D7810" s="41"/>
      <c r="E7810" s="54"/>
      <c r="F7810" s="42"/>
      <c r="G7810" s="40"/>
      <c r="H7810" s="40"/>
    </row>
    <row r="7811" spans="1:8" x14ac:dyDescent="0.25">
      <c r="A7811" s="46" t="str">
        <f t="shared" si="212"/>
        <v/>
      </c>
      <c r="B7811" s="41"/>
      <c r="C7811" s="41"/>
      <c r="D7811" s="41"/>
      <c r="E7811" s="54"/>
      <c r="F7811" s="42"/>
      <c r="G7811" s="40"/>
      <c r="H7811" s="40"/>
    </row>
    <row r="7812" spans="1:8" x14ac:dyDescent="0.25">
      <c r="A7812" s="46" t="str">
        <f t="shared" si="212"/>
        <v/>
      </c>
      <c r="B7812" s="41"/>
      <c r="C7812" s="41"/>
      <c r="D7812" s="41"/>
      <c r="E7812" s="54"/>
      <c r="F7812" s="42"/>
      <c r="G7812" s="40"/>
      <c r="H7812" s="40"/>
    </row>
    <row r="7813" spans="1:8" x14ac:dyDescent="0.25">
      <c r="A7813" s="46" t="str">
        <f t="shared" si="212"/>
        <v/>
      </c>
      <c r="B7813" s="41"/>
      <c r="C7813" s="41"/>
      <c r="D7813" s="41"/>
      <c r="E7813" s="54"/>
      <c r="F7813" s="42"/>
      <c r="G7813" s="40"/>
      <c r="H7813" s="40"/>
    </row>
    <row r="7814" spans="1:8" x14ac:dyDescent="0.25">
      <c r="A7814" s="46" t="str">
        <f t="shared" si="212"/>
        <v/>
      </c>
      <c r="B7814" s="41"/>
      <c r="C7814" s="41"/>
      <c r="D7814" s="41"/>
      <c r="E7814" s="54"/>
      <c r="F7814" s="42"/>
      <c r="G7814" s="40"/>
      <c r="H7814" s="40"/>
    </row>
    <row r="7815" spans="1:8" x14ac:dyDescent="0.25">
      <c r="A7815" s="46" t="str">
        <f t="shared" si="212"/>
        <v/>
      </c>
      <c r="B7815" s="41"/>
      <c r="C7815" s="41"/>
      <c r="D7815" s="41"/>
      <c r="E7815" s="54"/>
      <c r="F7815" s="42"/>
      <c r="G7815" s="40"/>
      <c r="H7815" s="40"/>
    </row>
    <row r="7816" spans="1:8" x14ac:dyDescent="0.25">
      <c r="A7816" s="46" t="str">
        <f t="shared" si="212"/>
        <v/>
      </c>
      <c r="B7816" s="41"/>
      <c r="C7816" s="41"/>
      <c r="D7816" s="41"/>
      <c r="E7816" s="54"/>
      <c r="F7816" s="42"/>
      <c r="G7816" s="40"/>
      <c r="H7816" s="40"/>
    </row>
    <row r="7817" spans="1:8" x14ac:dyDescent="0.25">
      <c r="A7817" s="46" t="str">
        <f t="shared" si="212"/>
        <v/>
      </c>
      <c r="B7817" s="41"/>
      <c r="C7817" s="41"/>
      <c r="D7817" s="41"/>
      <c r="E7817" s="54"/>
      <c r="F7817" s="42"/>
      <c r="G7817" s="40"/>
      <c r="H7817" s="40"/>
    </row>
    <row r="7818" spans="1:8" x14ac:dyDescent="0.25">
      <c r="A7818" s="46" t="str">
        <f t="shared" si="212"/>
        <v/>
      </c>
      <c r="B7818" s="41"/>
      <c r="C7818" s="41"/>
      <c r="D7818" s="41"/>
      <c r="E7818" s="54"/>
      <c r="F7818" s="42"/>
      <c r="G7818" s="40"/>
      <c r="H7818" s="40"/>
    </row>
    <row r="7819" spans="1:8" x14ac:dyDescent="0.25">
      <c r="A7819" s="46" t="str">
        <f t="shared" si="212"/>
        <v/>
      </c>
      <c r="B7819" s="41"/>
      <c r="C7819" s="41"/>
      <c r="D7819" s="41"/>
      <c r="E7819" s="54"/>
      <c r="F7819" s="42"/>
      <c r="G7819" s="40"/>
      <c r="H7819" s="40"/>
    </row>
    <row r="7820" spans="1:8" x14ac:dyDescent="0.25">
      <c r="A7820" s="46" t="str">
        <f t="shared" si="212"/>
        <v/>
      </c>
      <c r="B7820" s="41"/>
      <c r="C7820" s="41"/>
      <c r="D7820" s="41"/>
      <c r="E7820" s="54"/>
      <c r="F7820" s="42"/>
      <c r="G7820" s="40"/>
      <c r="H7820" s="40"/>
    </row>
    <row r="7821" spans="1:8" x14ac:dyDescent="0.25">
      <c r="A7821" s="46" t="str">
        <f t="shared" si="212"/>
        <v/>
      </c>
      <c r="B7821" s="41"/>
      <c r="C7821" s="41"/>
      <c r="D7821" s="41"/>
      <c r="E7821" s="54"/>
      <c r="F7821" s="42"/>
      <c r="G7821" s="40"/>
      <c r="H7821" s="40"/>
    </row>
    <row r="7822" spans="1:8" x14ac:dyDescent="0.25">
      <c r="A7822" s="46" t="str">
        <f t="shared" si="212"/>
        <v/>
      </c>
      <c r="B7822" s="41"/>
      <c r="C7822" s="41"/>
      <c r="D7822" s="41"/>
      <c r="E7822" s="54"/>
      <c r="F7822" s="42"/>
      <c r="G7822" s="40"/>
      <c r="H7822" s="40"/>
    </row>
    <row r="7823" spans="1:8" x14ac:dyDescent="0.25">
      <c r="A7823" s="46" t="str">
        <f t="shared" si="212"/>
        <v/>
      </c>
      <c r="B7823" s="41"/>
      <c r="C7823" s="41"/>
      <c r="D7823" s="41"/>
      <c r="E7823" s="54"/>
      <c r="F7823" s="42"/>
      <c r="G7823" s="40"/>
      <c r="H7823" s="40"/>
    </row>
    <row r="7824" spans="1:8" x14ac:dyDescent="0.25">
      <c r="A7824" s="46" t="str">
        <f t="shared" si="212"/>
        <v/>
      </c>
      <c r="B7824" s="41"/>
      <c r="C7824" s="41"/>
      <c r="D7824" s="41"/>
      <c r="E7824" s="54"/>
      <c r="F7824" s="42"/>
      <c r="G7824" s="40"/>
      <c r="H7824" s="40"/>
    </row>
    <row r="7825" spans="1:8" x14ac:dyDescent="0.25">
      <c r="A7825" s="46" t="str">
        <f t="shared" si="212"/>
        <v/>
      </c>
      <c r="B7825" s="41"/>
      <c r="C7825" s="41"/>
      <c r="D7825" s="41"/>
      <c r="E7825" s="54"/>
      <c r="F7825" s="42"/>
      <c r="G7825" s="40"/>
      <c r="H7825" s="40"/>
    </row>
    <row r="7826" spans="1:8" x14ac:dyDescent="0.25">
      <c r="A7826" s="46" t="str">
        <f t="shared" si="212"/>
        <v/>
      </c>
      <c r="B7826" s="41"/>
      <c r="C7826" s="41"/>
      <c r="D7826" s="41"/>
      <c r="E7826" s="54"/>
      <c r="F7826" s="42"/>
      <c r="G7826" s="40"/>
      <c r="H7826" s="40"/>
    </row>
    <row r="7827" spans="1:8" x14ac:dyDescent="0.25">
      <c r="A7827" s="46" t="str">
        <f t="shared" si="212"/>
        <v/>
      </c>
      <c r="B7827" s="41"/>
      <c r="C7827" s="41"/>
      <c r="D7827" s="41"/>
      <c r="E7827" s="54"/>
      <c r="F7827" s="42"/>
      <c r="G7827" s="40"/>
      <c r="H7827" s="40"/>
    </row>
    <row r="7828" spans="1:8" x14ac:dyDescent="0.25">
      <c r="A7828" s="46" t="str">
        <f t="shared" si="212"/>
        <v/>
      </c>
      <c r="B7828" s="41"/>
      <c r="C7828" s="41"/>
      <c r="D7828" s="41"/>
      <c r="E7828" s="54"/>
      <c r="F7828" s="42"/>
      <c r="G7828" s="40"/>
      <c r="H7828" s="40"/>
    </row>
    <row r="7829" spans="1:8" x14ac:dyDescent="0.25">
      <c r="A7829" s="46" t="str">
        <f t="shared" si="212"/>
        <v/>
      </c>
      <c r="B7829" s="41"/>
      <c r="C7829" s="41"/>
      <c r="D7829" s="41"/>
      <c r="E7829" s="54"/>
      <c r="F7829" s="42"/>
      <c r="G7829" s="40"/>
      <c r="H7829" s="40"/>
    </row>
    <row r="7830" spans="1:8" x14ac:dyDescent="0.25">
      <c r="A7830" s="46" t="str">
        <f t="shared" si="212"/>
        <v/>
      </c>
      <c r="B7830" s="41"/>
      <c r="C7830" s="41"/>
      <c r="D7830" s="41"/>
      <c r="E7830" s="54"/>
      <c r="F7830" s="42"/>
      <c r="G7830" s="40"/>
      <c r="H7830" s="40"/>
    </row>
    <row r="7831" spans="1:8" x14ac:dyDescent="0.25">
      <c r="A7831" s="46" t="str">
        <f t="shared" si="212"/>
        <v/>
      </c>
      <c r="B7831" s="41"/>
      <c r="C7831" s="41"/>
      <c r="D7831" s="41"/>
      <c r="E7831" s="54"/>
      <c r="F7831" s="42"/>
      <c r="G7831" s="40"/>
      <c r="H7831" s="40"/>
    </row>
    <row r="7832" spans="1:8" x14ac:dyDescent="0.25">
      <c r="A7832" s="46" t="str">
        <f t="shared" si="212"/>
        <v/>
      </c>
      <c r="B7832" s="41"/>
      <c r="C7832" s="41"/>
      <c r="D7832" s="41"/>
      <c r="E7832" s="54"/>
      <c r="F7832" s="42"/>
      <c r="G7832" s="40"/>
      <c r="H7832" s="40"/>
    </row>
    <row r="7833" spans="1:8" x14ac:dyDescent="0.25">
      <c r="A7833" s="46" t="str">
        <f t="shared" si="212"/>
        <v/>
      </c>
      <c r="B7833" s="41"/>
      <c r="C7833" s="41"/>
      <c r="D7833" s="41"/>
      <c r="E7833" s="54"/>
      <c r="F7833" s="42"/>
      <c r="G7833" s="40"/>
      <c r="H7833" s="40"/>
    </row>
    <row r="7834" spans="1:8" x14ac:dyDescent="0.25">
      <c r="A7834" s="46" t="str">
        <f t="shared" si="212"/>
        <v/>
      </c>
      <c r="B7834" s="41"/>
      <c r="C7834" s="41"/>
      <c r="D7834" s="41"/>
      <c r="E7834" s="54"/>
      <c r="F7834" s="42"/>
      <c r="G7834" s="40"/>
      <c r="H7834" s="40"/>
    </row>
    <row r="7835" spans="1:8" x14ac:dyDescent="0.25">
      <c r="A7835" s="46" t="str">
        <f t="shared" si="212"/>
        <v/>
      </c>
      <c r="B7835" s="41"/>
      <c r="C7835" s="41"/>
      <c r="D7835" s="41"/>
      <c r="E7835" s="54"/>
      <c r="F7835" s="42"/>
      <c r="G7835" s="40"/>
      <c r="H7835" s="40"/>
    </row>
    <row r="7836" spans="1:8" x14ac:dyDescent="0.25">
      <c r="A7836" s="46" t="str">
        <f t="shared" si="212"/>
        <v/>
      </c>
      <c r="B7836" s="41"/>
      <c r="C7836" s="41"/>
      <c r="D7836" s="41"/>
      <c r="E7836" s="54"/>
      <c r="F7836" s="42"/>
      <c r="G7836" s="40"/>
      <c r="H7836" s="40"/>
    </row>
    <row r="7837" spans="1:8" x14ac:dyDescent="0.25">
      <c r="A7837" s="46" t="str">
        <f t="shared" si="212"/>
        <v/>
      </c>
      <c r="B7837" s="41"/>
      <c r="C7837" s="41"/>
      <c r="D7837" s="41"/>
      <c r="E7837" s="54"/>
      <c r="F7837" s="42"/>
      <c r="G7837" s="40"/>
      <c r="H7837" s="40"/>
    </row>
    <row r="7838" spans="1:8" x14ac:dyDescent="0.25">
      <c r="A7838" s="46" t="str">
        <f t="shared" si="212"/>
        <v/>
      </c>
      <c r="B7838" s="41"/>
      <c r="C7838" s="41"/>
      <c r="D7838" s="41"/>
      <c r="E7838" s="54"/>
      <c r="F7838" s="42"/>
      <c r="G7838" s="40"/>
      <c r="H7838" s="40"/>
    </row>
    <row r="7839" spans="1:8" x14ac:dyDescent="0.25">
      <c r="A7839" s="46" t="str">
        <f t="shared" si="212"/>
        <v/>
      </c>
      <c r="B7839" s="41"/>
      <c r="C7839" s="41"/>
      <c r="D7839" s="41"/>
      <c r="E7839" s="54"/>
      <c r="F7839" s="42"/>
      <c r="G7839" s="40"/>
      <c r="H7839" s="40"/>
    </row>
    <row r="7840" spans="1:8" x14ac:dyDescent="0.25">
      <c r="A7840" s="46" t="str">
        <f t="shared" si="212"/>
        <v/>
      </c>
      <c r="B7840" s="41"/>
      <c r="C7840" s="41"/>
      <c r="D7840" s="41"/>
      <c r="E7840" s="54"/>
      <c r="F7840" s="42"/>
      <c r="G7840" s="40"/>
      <c r="H7840" s="40"/>
    </row>
    <row r="7841" spans="1:8" x14ac:dyDescent="0.25">
      <c r="A7841" s="46" t="str">
        <f t="shared" si="212"/>
        <v/>
      </c>
      <c r="B7841" s="41"/>
      <c r="C7841" s="41"/>
      <c r="D7841" s="41"/>
      <c r="E7841" s="54"/>
      <c r="F7841" s="42"/>
      <c r="G7841" s="40"/>
      <c r="H7841" s="40"/>
    </row>
    <row r="7842" spans="1:8" x14ac:dyDescent="0.25">
      <c r="A7842" s="46" t="str">
        <f t="shared" si="212"/>
        <v/>
      </c>
      <c r="B7842" s="41"/>
      <c r="C7842" s="41"/>
      <c r="D7842" s="41"/>
      <c r="E7842" s="54"/>
      <c r="F7842" s="42"/>
      <c r="G7842" s="40"/>
      <c r="H7842" s="40"/>
    </row>
    <row r="7843" spans="1:8" x14ac:dyDescent="0.25">
      <c r="A7843" s="46" t="str">
        <f t="shared" si="212"/>
        <v/>
      </c>
      <c r="B7843" s="41"/>
      <c r="C7843" s="41"/>
      <c r="D7843" s="41"/>
      <c r="E7843" s="54"/>
      <c r="F7843" s="42"/>
      <c r="G7843" s="40"/>
      <c r="H7843" s="40"/>
    </row>
    <row r="7844" spans="1:8" x14ac:dyDescent="0.25">
      <c r="A7844" s="46" t="str">
        <f t="shared" si="212"/>
        <v/>
      </c>
      <c r="B7844" s="41"/>
      <c r="C7844" s="41"/>
      <c r="D7844" s="41"/>
      <c r="E7844" s="54"/>
      <c r="F7844" s="42"/>
      <c r="G7844" s="40"/>
      <c r="H7844" s="40"/>
    </row>
    <row r="7845" spans="1:8" x14ac:dyDescent="0.25">
      <c r="A7845" s="46" t="str">
        <f t="shared" ref="A7845:A7908" si="213">B7845&amp;C7845</f>
        <v/>
      </c>
      <c r="B7845" s="41"/>
      <c r="C7845" s="41"/>
      <c r="D7845" s="41"/>
      <c r="E7845" s="54"/>
      <c r="F7845" s="42"/>
      <c r="G7845" s="40"/>
      <c r="H7845" s="40"/>
    </row>
    <row r="7846" spans="1:8" x14ac:dyDescent="0.25">
      <c r="A7846" s="46" t="str">
        <f t="shared" si="213"/>
        <v/>
      </c>
      <c r="B7846" s="41"/>
      <c r="C7846" s="41"/>
      <c r="D7846" s="41"/>
      <c r="E7846" s="54"/>
      <c r="F7846" s="42"/>
      <c r="G7846" s="40"/>
      <c r="H7846" s="40"/>
    </row>
    <row r="7847" spans="1:8" x14ac:dyDescent="0.25">
      <c r="A7847" s="46" t="str">
        <f t="shared" si="213"/>
        <v/>
      </c>
      <c r="B7847" s="41"/>
      <c r="C7847" s="41"/>
      <c r="D7847" s="41"/>
      <c r="E7847" s="54"/>
      <c r="F7847" s="42"/>
      <c r="G7847" s="40"/>
      <c r="H7847" s="40"/>
    </row>
    <row r="7848" spans="1:8" x14ac:dyDescent="0.25">
      <c r="A7848" s="46" t="str">
        <f t="shared" si="213"/>
        <v/>
      </c>
      <c r="B7848" s="41"/>
      <c r="C7848" s="41"/>
      <c r="D7848" s="41"/>
      <c r="E7848" s="54"/>
      <c r="F7848" s="42"/>
      <c r="G7848" s="40"/>
      <c r="H7848" s="40"/>
    </row>
    <row r="7849" spans="1:8" x14ac:dyDescent="0.25">
      <c r="A7849" s="46" t="str">
        <f t="shared" si="213"/>
        <v/>
      </c>
      <c r="B7849" s="41"/>
      <c r="C7849" s="41"/>
      <c r="D7849" s="41"/>
      <c r="E7849" s="54"/>
      <c r="F7849" s="42"/>
      <c r="G7849" s="40"/>
      <c r="H7849" s="40"/>
    </row>
    <row r="7850" spans="1:8" x14ac:dyDescent="0.25">
      <c r="A7850" s="46" t="str">
        <f t="shared" si="213"/>
        <v/>
      </c>
      <c r="B7850" s="41"/>
      <c r="C7850" s="41"/>
      <c r="D7850" s="41"/>
      <c r="E7850" s="54"/>
      <c r="F7850" s="42"/>
      <c r="G7850" s="40"/>
      <c r="H7850" s="40"/>
    </row>
    <row r="7851" spans="1:8" x14ac:dyDescent="0.25">
      <c r="A7851" s="46" t="str">
        <f t="shared" si="213"/>
        <v/>
      </c>
      <c r="B7851" s="41"/>
      <c r="C7851" s="41"/>
      <c r="D7851" s="41"/>
      <c r="E7851" s="54"/>
      <c r="F7851" s="42"/>
      <c r="G7851" s="40"/>
      <c r="H7851" s="40"/>
    </row>
    <row r="7852" spans="1:8" x14ac:dyDescent="0.25">
      <c r="A7852" s="46" t="str">
        <f t="shared" si="213"/>
        <v/>
      </c>
      <c r="B7852" s="41"/>
      <c r="C7852" s="41"/>
      <c r="D7852" s="41"/>
      <c r="E7852" s="54"/>
      <c r="F7852" s="42"/>
      <c r="G7852" s="40"/>
      <c r="H7852" s="40"/>
    </row>
    <row r="7853" spans="1:8" x14ac:dyDescent="0.25">
      <c r="A7853" s="46" t="str">
        <f t="shared" si="213"/>
        <v/>
      </c>
      <c r="B7853" s="41"/>
      <c r="C7853" s="41"/>
      <c r="D7853" s="41"/>
      <c r="E7853" s="54"/>
      <c r="F7853" s="42"/>
      <c r="G7853" s="40"/>
      <c r="H7853" s="40"/>
    </row>
    <row r="7854" spans="1:8" x14ac:dyDescent="0.25">
      <c r="A7854" s="46" t="str">
        <f t="shared" si="213"/>
        <v/>
      </c>
      <c r="B7854" s="41"/>
      <c r="C7854" s="41"/>
      <c r="D7854" s="41"/>
      <c r="E7854" s="54"/>
      <c r="F7854" s="42"/>
      <c r="G7854" s="40"/>
      <c r="H7854" s="40"/>
    </row>
    <row r="7855" spans="1:8" x14ac:dyDescent="0.25">
      <c r="A7855" s="46" t="str">
        <f t="shared" si="213"/>
        <v/>
      </c>
      <c r="B7855" s="41"/>
      <c r="C7855" s="41"/>
      <c r="D7855" s="41"/>
      <c r="E7855" s="54"/>
      <c r="F7855" s="42"/>
      <c r="G7855" s="40"/>
      <c r="H7855" s="40"/>
    </row>
    <row r="7856" spans="1:8" x14ac:dyDescent="0.25">
      <c r="A7856" s="46" t="str">
        <f t="shared" si="213"/>
        <v/>
      </c>
      <c r="B7856" s="41"/>
      <c r="C7856" s="41"/>
      <c r="D7856" s="41"/>
      <c r="E7856" s="54"/>
      <c r="F7856" s="42"/>
      <c r="G7856" s="40"/>
      <c r="H7856" s="40"/>
    </row>
    <row r="7857" spans="1:8" x14ac:dyDescent="0.25">
      <c r="A7857" s="46" t="str">
        <f t="shared" si="213"/>
        <v/>
      </c>
      <c r="B7857" s="41"/>
      <c r="C7857" s="41"/>
      <c r="D7857" s="41"/>
      <c r="E7857" s="54"/>
      <c r="F7857" s="42"/>
      <c r="G7857" s="40"/>
      <c r="H7857" s="40"/>
    </row>
    <row r="7858" spans="1:8" x14ac:dyDescent="0.25">
      <c r="A7858" s="46" t="str">
        <f t="shared" si="213"/>
        <v/>
      </c>
      <c r="B7858" s="41"/>
      <c r="C7858" s="41"/>
      <c r="D7858" s="41"/>
      <c r="E7858" s="54"/>
      <c r="F7858" s="42"/>
      <c r="G7858" s="40"/>
      <c r="H7858" s="40"/>
    </row>
    <row r="7859" spans="1:8" x14ac:dyDescent="0.25">
      <c r="A7859" s="46" t="str">
        <f t="shared" si="213"/>
        <v/>
      </c>
      <c r="B7859" s="41"/>
      <c r="C7859" s="41"/>
      <c r="D7859" s="41"/>
      <c r="E7859" s="54"/>
      <c r="F7859" s="42"/>
      <c r="G7859" s="40"/>
      <c r="H7859" s="40"/>
    </row>
    <row r="7860" spans="1:8" x14ac:dyDescent="0.25">
      <c r="A7860" s="46" t="str">
        <f t="shared" si="213"/>
        <v/>
      </c>
      <c r="B7860" s="41"/>
      <c r="C7860" s="41"/>
      <c r="D7860" s="41"/>
      <c r="E7860" s="54"/>
      <c r="F7860" s="42"/>
      <c r="G7860" s="40"/>
      <c r="H7860" s="40"/>
    </row>
    <row r="7861" spans="1:8" x14ac:dyDescent="0.25">
      <c r="A7861" s="46" t="str">
        <f t="shared" si="213"/>
        <v/>
      </c>
      <c r="B7861" s="41"/>
      <c r="C7861" s="41"/>
      <c r="D7861" s="41"/>
      <c r="E7861" s="54"/>
      <c r="F7861" s="42"/>
      <c r="G7861" s="40"/>
      <c r="H7861" s="40"/>
    </row>
    <row r="7862" spans="1:8" x14ac:dyDescent="0.25">
      <c r="A7862" s="46" t="str">
        <f t="shared" si="213"/>
        <v/>
      </c>
      <c r="B7862" s="41"/>
      <c r="C7862" s="41"/>
      <c r="D7862" s="41"/>
      <c r="E7862" s="54"/>
      <c r="F7862" s="42"/>
      <c r="G7862" s="40"/>
      <c r="H7862" s="40"/>
    </row>
    <row r="7863" spans="1:8" x14ac:dyDescent="0.25">
      <c r="A7863" s="46" t="str">
        <f t="shared" si="213"/>
        <v/>
      </c>
      <c r="B7863" s="41"/>
      <c r="C7863" s="41"/>
      <c r="D7863" s="41"/>
      <c r="E7863" s="54"/>
      <c r="F7863" s="42"/>
      <c r="G7863" s="40"/>
      <c r="H7863" s="40"/>
    </row>
    <row r="7864" spans="1:8" x14ac:dyDescent="0.25">
      <c r="A7864" s="46" t="str">
        <f t="shared" si="213"/>
        <v/>
      </c>
      <c r="B7864" s="41"/>
      <c r="C7864" s="41"/>
      <c r="D7864" s="41"/>
      <c r="E7864" s="54"/>
      <c r="F7864" s="42"/>
      <c r="G7864" s="40"/>
      <c r="H7864" s="40"/>
    </row>
    <row r="7865" spans="1:8" x14ac:dyDescent="0.25">
      <c r="A7865" s="46" t="str">
        <f t="shared" si="213"/>
        <v/>
      </c>
      <c r="B7865" s="41"/>
      <c r="C7865" s="41"/>
      <c r="D7865" s="41"/>
      <c r="E7865" s="54"/>
      <c r="F7865" s="42"/>
      <c r="G7865" s="40"/>
      <c r="H7865" s="40"/>
    </row>
    <row r="7866" spans="1:8" x14ac:dyDescent="0.25">
      <c r="A7866" s="46" t="str">
        <f t="shared" si="213"/>
        <v/>
      </c>
      <c r="B7866" s="41"/>
      <c r="C7866" s="41"/>
      <c r="D7866" s="41"/>
      <c r="E7866" s="54"/>
      <c r="F7866" s="42"/>
      <c r="G7866" s="40"/>
      <c r="H7866" s="40"/>
    </row>
    <row r="7867" spans="1:8" x14ac:dyDescent="0.25">
      <c r="A7867" s="46" t="str">
        <f t="shared" si="213"/>
        <v/>
      </c>
      <c r="B7867" s="41"/>
      <c r="C7867" s="41"/>
      <c r="D7867" s="41"/>
      <c r="E7867" s="54"/>
      <c r="F7867" s="42"/>
      <c r="G7867" s="40"/>
      <c r="H7867" s="40"/>
    </row>
    <row r="7868" spans="1:8" x14ac:dyDescent="0.25">
      <c r="A7868" s="46" t="str">
        <f t="shared" si="213"/>
        <v/>
      </c>
      <c r="B7868" s="41"/>
      <c r="C7868" s="41"/>
      <c r="D7868" s="41"/>
      <c r="E7868" s="54"/>
      <c r="F7868" s="42"/>
      <c r="G7868" s="40"/>
      <c r="H7868" s="40"/>
    </row>
    <row r="7869" spans="1:8" x14ac:dyDescent="0.25">
      <c r="A7869" s="46" t="str">
        <f t="shared" si="213"/>
        <v/>
      </c>
      <c r="B7869" s="41"/>
      <c r="C7869" s="41"/>
      <c r="D7869" s="41"/>
      <c r="E7869" s="54"/>
      <c r="F7869" s="42"/>
      <c r="G7869" s="40"/>
      <c r="H7869" s="40"/>
    </row>
    <row r="7870" spans="1:8" x14ac:dyDescent="0.25">
      <c r="A7870" s="46" t="str">
        <f t="shared" si="213"/>
        <v/>
      </c>
      <c r="B7870" s="41"/>
      <c r="C7870" s="41"/>
      <c r="D7870" s="41"/>
      <c r="E7870" s="54"/>
      <c r="F7870" s="42"/>
      <c r="G7870" s="40"/>
      <c r="H7870" s="40"/>
    </row>
    <row r="7871" spans="1:8" x14ac:dyDescent="0.25">
      <c r="A7871" s="46" t="str">
        <f t="shared" si="213"/>
        <v/>
      </c>
      <c r="B7871" s="41"/>
      <c r="C7871" s="41"/>
      <c r="D7871" s="41"/>
      <c r="E7871" s="54"/>
      <c r="F7871" s="42"/>
      <c r="G7871" s="40"/>
      <c r="H7871" s="40"/>
    </row>
    <row r="7872" spans="1:8" x14ac:dyDescent="0.25">
      <c r="A7872" s="46" t="str">
        <f t="shared" si="213"/>
        <v/>
      </c>
      <c r="B7872" s="41"/>
      <c r="C7872" s="41"/>
      <c r="D7872" s="41"/>
      <c r="E7872" s="54"/>
      <c r="F7872" s="42"/>
      <c r="G7872" s="40"/>
      <c r="H7872" s="40"/>
    </row>
    <row r="7873" spans="1:8" x14ac:dyDescent="0.25">
      <c r="A7873" s="46" t="str">
        <f t="shared" si="213"/>
        <v/>
      </c>
      <c r="B7873" s="41"/>
      <c r="C7873" s="41"/>
      <c r="D7873" s="41"/>
      <c r="E7873" s="54"/>
      <c r="F7873" s="42"/>
      <c r="G7873" s="40"/>
      <c r="H7873" s="40"/>
    </row>
    <row r="7874" spans="1:8" x14ac:dyDescent="0.25">
      <c r="A7874" s="46" t="str">
        <f t="shared" si="213"/>
        <v/>
      </c>
      <c r="B7874" s="41"/>
      <c r="C7874" s="41"/>
      <c r="D7874" s="41"/>
      <c r="E7874" s="54"/>
      <c r="F7874" s="42"/>
      <c r="G7874" s="40"/>
      <c r="H7874" s="40"/>
    </row>
    <row r="7875" spans="1:8" x14ac:dyDescent="0.25">
      <c r="A7875" s="46" t="str">
        <f t="shared" si="213"/>
        <v/>
      </c>
      <c r="B7875" s="41"/>
      <c r="C7875" s="41"/>
      <c r="D7875" s="41"/>
      <c r="E7875" s="54"/>
      <c r="F7875" s="42"/>
      <c r="G7875" s="40"/>
      <c r="H7875" s="40"/>
    </row>
    <row r="7876" spans="1:8" x14ac:dyDescent="0.25">
      <c r="A7876" s="46" t="str">
        <f t="shared" si="213"/>
        <v/>
      </c>
      <c r="B7876" s="41"/>
      <c r="C7876" s="41"/>
      <c r="D7876" s="41"/>
      <c r="E7876" s="54"/>
      <c r="F7876" s="42"/>
      <c r="G7876" s="40"/>
      <c r="H7876" s="40"/>
    </row>
    <row r="7877" spans="1:8" x14ac:dyDescent="0.25">
      <c r="A7877" s="46" t="str">
        <f t="shared" si="213"/>
        <v/>
      </c>
      <c r="B7877" s="41"/>
      <c r="C7877" s="41"/>
      <c r="D7877" s="41"/>
      <c r="E7877" s="54"/>
      <c r="F7877" s="42"/>
      <c r="G7877" s="40"/>
      <c r="H7877" s="40"/>
    </row>
    <row r="7878" spans="1:8" x14ac:dyDescent="0.25">
      <c r="A7878" s="46" t="str">
        <f t="shared" si="213"/>
        <v/>
      </c>
      <c r="B7878" s="41"/>
      <c r="C7878" s="41"/>
      <c r="D7878" s="41"/>
      <c r="E7878" s="54"/>
      <c r="F7878" s="42"/>
      <c r="G7878" s="40"/>
      <c r="H7878" s="40"/>
    </row>
    <row r="7879" spans="1:8" x14ac:dyDescent="0.25">
      <c r="A7879" s="46" t="str">
        <f t="shared" si="213"/>
        <v/>
      </c>
      <c r="B7879" s="41"/>
      <c r="C7879" s="41"/>
      <c r="D7879" s="41"/>
      <c r="E7879" s="54"/>
      <c r="F7879" s="42"/>
      <c r="G7879" s="40"/>
      <c r="H7879" s="40"/>
    </row>
    <row r="7880" spans="1:8" x14ac:dyDescent="0.25">
      <c r="A7880" s="46" t="str">
        <f t="shared" si="213"/>
        <v/>
      </c>
      <c r="B7880" s="41"/>
      <c r="C7880" s="41"/>
      <c r="D7880" s="41"/>
      <c r="E7880" s="54"/>
      <c r="F7880" s="42"/>
      <c r="G7880" s="40"/>
      <c r="H7880" s="40"/>
    </row>
    <row r="7881" spans="1:8" x14ac:dyDescent="0.25">
      <c r="A7881" s="46" t="str">
        <f t="shared" si="213"/>
        <v/>
      </c>
      <c r="B7881" s="41"/>
      <c r="C7881" s="41"/>
      <c r="D7881" s="41"/>
      <c r="E7881" s="54"/>
      <c r="F7881" s="42"/>
      <c r="G7881" s="40"/>
      <c r="H7881" s="40"/>
    </row>
    <row r="7882" spans="1:8" x14ac:dyDescent="0.25">
      <c r="A7882" s="46" t="str">
        <f t="shared" si="213"/>
        <v/>
      </c>
      <c r="B7882" s="41"/>
      <c r="C7882" s="41"/>
      <c r="D7882" s="41"/>
      <c r="E7882" s="54"/>
      <c r="F7882" s="42"/>
      <c r="G7882" s="40"/>
      <c r="H7882" s="40"/>
    </row>
    <row r="7883" spans="1:8" x14ac:dyDescent="0.25">
      <c r="A7883" s="46" t="str">
        <f t="shared" si="213"/>
        <v/>
      </c>
      <c r="B7883" s="41"/>
      <c r="C7883" s="41"/>
      <c r="D7883" s="41"/>
      <c r="E7883" s="54"/>
      <c r="F7883" s="42"/>
      <c r="G7883" s="40"/>
      <c r="H7883" s="40"/>
    </row>
    <row r="7884" spans="1:8" x14ac:dyDescent="0.25">
      <c r="A7884" s="46" t="str">
        <f t="shared" si="213"/>
        <v/>
      </c>
      <c r="B7884" s="41"/>
      <c r="C7884" s="41"/>
      <c r="D7884" s="41"/>
      <c r="E7884" s="54"/>
      <c r="F7884" s="42"/>
      <c r="G7884" s="40"/>
      <c r="H7884" s="40"/>
    </row>
    <row r="7885" spans="1:8" x14ac:dyDescent="0.25">
      <c r="A7885" s="46" t="str">
        <f t="shared" si="213"/>
        <v/>
      </c>
      <c r="B7885" s="41"/>
      <c r="C7885" s="41"/>
      <c r="D7885" s="41"/>
      <c r="E7885" s="54"/>
      <c r="F7885" s="42"/>
      <c r="G7885" s="40"/>
      <c r="H7885" s="40"/>
    </row>
    <row r="7886" spans="1:8" x14ac:dyDescent="0.25">
      <c r="A7886" s="46" t="str">
        <f t="shared" si="213"/>
        <v/>
      </c>
      <c r="B7886" s="41"/>
      <c r="C7886" s="41"/>
      <c r="D7886" s="41"/>
      <c r="E7886" s="54"/>
      <c r="F7886" s="42"/>
      <c r="G7886" s="40"/>
      <c r="H7886" s="40"/>
    </row>
    <row r="7887" spans="1:8" x14ac:dyDescent="0.25">
      <c r="A7887" s="46" t="str">
        <f t="shared" si="213"/>
        <v/>
      </c>
      <c r="B7887" s="41"/>
      <c r="C7887" s="41"/>
      <c r="D7887" s="41"/>
      <c r="E7887" s="54"/>
      <c r="F7887" s="42"/>
      <c r="G7887" s="40"/>
      <c r="H7887" s="40"/>
    </row>
    <row r="7888" spans="1:8" x14ac:dyDescent="0.25">
      <c r="A7888" s="46" t="str">
        <f t="shared" si="213"/>
        <v/>
      </c>
      <c r="B7888" s="41"/>
      <c r="C7888" s="41"/>
      <c r="D7888" s="41"/>
      <c r="E7888" s="54"/>
      <c r="F7888" s="42"/>
      <c r="G7888" s="40"/>
      <c r="H7888" s="40"/>
    </row>
    <row r="7889" spans="1:8" x14ac:dyDescent="0.25">
      <c r="A7889" s="46" t="str">
        <f t="shared" si="213"/>
        <v/>
      </c>
      <c r="B7889" s="41"/>
      <c r="C7889" s="41"/>
      <c r="D7889" s="41"/>
      <c r="E7889" s="54"/>
      <c r="F7889" s="42"/>
      <c r="G7889" s="40"/>
      <c r="H7889" s="40"/>
    </row>
    <row r="7890" spans="1:8" x14ac:dyDescent="0.25">
      <c r="A7890" s="46" t="str">
        <f t="shared" si="213"/>
        <v/>
      </c>
      <c r="B7890" s="41"/>
      <c r="C7890" s="41"/>
      <c r="D7890" s="41"/>
      <c r="E7890" s="54"/>
      <c r="F7890" s="42"/>
      <c r="G7890" s="40"/>
      <c r="H7890" s="40"/>
    </row>
    <row r="7891" spans="1:8" x14ac:dyDescent="0.25">
      <c r="A7891" s="46" t="str">
        <f t="shared" si="213"/>
        <v/>
      </c>
      <c r="B7891" s="41"/>
      <c r="C7891" s="41"/>
      <c r="D7891" s="41"/>
      <c r="E7891" s="54"/>
      <c r="F7891" s="42"/>
      <c r="G7891" s="40"/>
      <c r="H7891" s="40"/>
    </row>
    <row r="7892" spans="1:8" x14ac:dyDescent="0.25">
      <c r="A7892" s="46" t="str">
        <f t="shared" si="213"/>
        <v/>
      </c>
      <c r="B7892" s="41"/>
      <c r="C7892" s="41"/>
      <c r="D7892" s="41"/>
      <c r="E7892" s="54"/>
      <c r="F7892" s="42"/>
      <c r="G7892" s="40"/>
      <c r="H7892" s="40"/>
    </row>
    <row r="7893" spans="1:8" x14ac:dyDescent="0.25">
      <c r="A7893" s="46" t="str">
        <f t="shared" si="213"/>
        <v/>
      </c>
      <c r="B7893" s="41"/>
      <c r="C7893" s="41"/>
      <c r="D7893" s="41"/>
      <c r="E7893" s="54"/>
      <c r="F7893" s="42"/>
      <c r="G7893" s="40"/>
      <c r="H7893" s="40"/>
    </row>
    <row r="7894" spans="1:8" x14ac:dyDescent="0.25">
      <c r="A7894" s="46" t="str">
        <f t="shared" si="213"/>
        <v/>
      </c>
      <c r="B7894" s="41"/>
      <c r="C7894" s="41"/>
      <c r="D7894" s="41"/>
      <c r="E7894" s="54"/>
      <c r="F7894" s="42"/>
      <c r="G7894" s="40"/>
      <c r="H7894" s="40"/>
    </row>
    <row r="7895" spans="1:8" x14ac:dyDescent="0.25">
      <c r="A7895" s="46" t="str">
        <f t="shared" si="213"/>
        <v/>
      </c>
      <c r="B7895" s="41"/>
      <c r="C7895" s="41"/>
      <c r="D7895" s="41"/>
      <c r="E7895" s="54"/>
      <c r="F7895" s="42"/>
      <c r="G7895" s="40"/>
      <c r="H7895" s="40"/>
    </row>
    <row r="7896" spans="1:8" x14ac:dyDescent="0.25">
      <c r="A7896" s="46" t="str">
        <f t="shared" si="213"/>
        <v/>
      </c>
      <c r="B7896" s="41"/>
      <c r="C7896" s="41"/>
      <c r="D7896" s="41"/>
      <c r="E7896" s="54"/>
      <c r="F7896" s="42"/>
      <c r="G7896" s="40"/>
      <c r="H7896" s="40"/>
    </row>
    <row r="7897" spans="1:8" x14ac:dyDescent="0.25">
      <c r="A7897" s="46" t="str">
        <f t="shared" si="213"/>
        <v/>
      </c>
      <c r="B7897" s="41"/>
      <c r="C7897" s="41"/>
      <c r="D7897" s="41"/>
      <c r="E7897" s="54"/>
      <c r="F7897" s="42"/>
      <c r="G7897" s="40"/>
      <c r="H7897" s="40"/>
    </row>
    <row r="7898" spans="1:8" x14ac:dyDescent="0.25">
      <c r="A7898" s="46" t="str">
        <f t="shared" si="213"/>
        <v/>
      </c>
      <c r="B7898" s="41"/>
      <c r="C7898" s="41"/>
      <c r="D7898" s="41"/>
      <c r="E7898" s="54"/>
      <c r="F7898" s="42"/>
      <c r="G7898" s="40"/>
      <c r="H7898" s="40"/>
    </row>
    <row r="7899" spans="1:8" x14ac:dyDescent="0.25">
      <c r="A7899" s="46" t="str">
        <f t="shared" si="213"/>
        <v/>
      </c>
      <c r="B7899" s="41"/>
      <c r="C7899" s="41"/>
      <c r="D7899" s="41"/>
      <c r="E7899" s="54"/>
      <c r="F7899" s="42"/>
      <c r="G7899" s="40"/>
      <c r="H7899" s="40"/>
    </row>
    <row r="7900" spans="1:8" x14ac:dyDescent="0.25">
      <c r="A7900" s="46" t="str">
        <f t="shared" si="213"/>
        <v/>
      </c>
      <c r="B7900" s="41"/>
      <c r="C7900" s="41"/>
      <c r="D7900" s="41"/>
      <c r="E7900" s="54"/>
      <c r="F7900" s="42"/>
      <c r="G7900" s="40"/>
      <c r="H7900" s="40"/>
    </row>
    <row r="7901" spans="1:8" x14ac:dyDescent="0.25">
      <c r="A7901" s="46" t="str">
        <f t="shared" si="213"/>
        <v/>
      </c>
      <c r="B7901" s="41"/>
      <c r="C7901" s="41"/>
      <c r="D7901" s="41"/>
      <c r="E7901" s="54"/>
      <c r="F7901" s="42"/>
      <c r="G7901" s="40"/>
      <c r="H7901" s="40"/>
    </row>
    <row r="7902" spans="1:8" x14ac:dyDescent="0.25">
      <c r="A7902" s="46" t="str">
        <f t="shared" si="213"/>
        <v/>
      </c>
      <c r="B7902" s="41"/>
      <c r="C7902" s="41"/>
      <c r="D7902" s="41"/>
      <c r="E7902" s="54"/>
      <c r="F7902" s="42"/>
      <c r="G7902" s="40"/>
      <c r="H7902" s="40"/>
    </row>
    <row r="7903" spans="1:8" x14ac:dyDescent="0.25">
      <c r="A7903" s="46" t="str">
        <f t="shared" si="213"/>
        <v/>
      </c>
      <c r="B7903" s="41"/>
      <c r="C7903" s="41"/>
      <c r="D7903" s="41"/>
      <c r="E7903" s="54"/>
      <c r="F7903" s="42"/>
      <c r="G7903" s="40"/>
      <c r="H7903" s="40"/>
    </row>
    <row r="7904" spans="1:8" x14ac:dyDescent="0.25">
      <c r="A7904" s="46" t="str">
        <f t="shared" si="213"/>
        <v/>
      </c>
      <c r="B7904" s="41"/>
      <c r="C7904" s="41"/>
      <c r="D7904" s="41"/>
      <c r="E7904" s="54"/>
      <c r="F7904" s="42"/>
      <c r="G7904" s="40"/>
      <c r="H7904" s="40"/>
    </row>
    <row r="7905" spans="1:8" x14ac:dyDescent="0.25">
      <c r="A7905" s="46" t="str">
        <f t="shared" si="213"/>
        <v/>
      </c>
      <c r="B7905" s="41"/>
      <c r="C7905" s="41"/>
      <c r="D7905" s="41"/>
      <c r="E7905" s="54"/>
      <c r="F7905" s="42"/>
      <c r="G7905" s="40"/>
      <c r="H7905" s="40"/>
    </row>
    <row r="7906" spans="1:8" x14ac:dyDescent="0.25">
      <c r="A7906" s="46" t="str">
        <f t="shared" si="213"/>
        <v/>
      </c>
      <c r="B7906" s="41"/>
      <c r="C7906" s="41"/>
      <c r="D7906" s="41"/>
      <c r="E7906" s="54"/>
      <c r="F7906" s="42"/>
      <c r="G7906" s="40"/>
      <c r="H7906" s="40"/>
    </row>
    <row r="7907" spans="1:8" x14ac:dyDescent="0.25">
      <c r="A7907" s="46" t="str">
        <f t="shared" si="213"/>
        <v/>
      </c>
      <c r="B7907" s="41"/>
      <c r="C7907" s="41"/>
      <c r="D7907" s="41"/>
      <c r="E7907" s="54"/>
      <c r="F7907" s="42"/>
      <c r="G7907" s="40"/>
      <c r="H7907" s="40"/>
    </row>
    <row r="7908" spans="1:8" x14ac:dyDescent="0.25">
      <c r="A7908" s="46" t="str">
        <f t="shared" si="213"/>
        <v/>
      </c>
      <c r="B7908" s="41"/>
      <c r="C7908" s="41"/>
      <c r="D7908" s="41"/>
      <c r="E7908" s="54"/>
      <c r="F7908" s="42"/>
      <c r="G7908" s="40"/>
      <c r="H7908" s="40"/>
    </row>
    <row r="7909" spans="1:8" x14ac:dyDescent="0.25">
      <c r="A7909" s="46" t="str">
        <f t="shared" ref="A7909:A7972" si="214">B7909&amp;C7909</f>
        <v/>
      </c>
      <c r="B7909" s="41"/>
      <c r="C7909" s="41"/>
      <c r="D7909" s="41"/>
      <c r="E7909" s="54"/>
      <c r="F7909" s="42"/>
      <c r="G7909" s="40"/>
      <c r="H7909" s="40"/>
    </row>
    <row r="7910" spans="1:8" x14ac:dyDescent="0.25">
      <c r="A7910" s="46" t="str">
        <f t="shared" si="214"/>
        <v/>
      </c>
      <c r="B7910" s="41"/>
      <c r="C7910" s="41"/>
      <c r="D7910" s="41"/>
      <c r="E7910" s="54"/>
      <c r="F7910" s="42"/>
      <c r="G7910" s="40"/>
      <c r="H7910" s="40"/>
    </row>
    <row r="7911" spans="1:8" x14ac:dyDescent="0.25">
      <c r="A7911" s="46" t="str">
        <f t="shared" si="214"/>
        <v/>
      </c>
      <c r="B7911" s="41"/>
      <c r="C7911" s="41"/>
      <c r="D7911" s="41"/>
      <c r="E7911" s="54"/>
      <c r="F7911" s="42"/>
      <c r="G7911" s="40"/>
      <c r="H7911" s="40"/>
    </row>
    <row r="7912" spans="1:8" x14ac:dyDescent="0.25">
      <c r="A7912" s="46" t="str">
        <f t="shared" si="214"/>
        <v/>
      </c>
      <c r="B7912" s="41"/>
      <c r="C7912" s="41"/>
      <c r="D7912" s="41"/>
      <c r="E7912" s="54"/>
      <c r="F7912" s="42"/>
      <c r="G7912" s="40"/>
      <c r="H7912" s="40"/>
    </row>
    <row r="7913" spans="1:8" x14ac:dyDescent="0.25">
      <c r="A7913" s="46" t="str">
        <f t="shared" si="214"/>
        <v/>
      </c>
      <c r="B7913" s="41"/>
      <c r="C7913" s="41"/>
      <c r="D7913" s="41"/>
      <c r="E7913" s="54"/>
      <c r="F7913" s="42"/>
      <c r="G7913" s="40"/>
      <c r="H7913" s="40"/>
    </row>
    <row r="7914" spans="1:8" x14ac:dyDescent="0.25">
      <c r="A7914" s="46" t="str">
        <f t="shared" si="214"/>
        <v/>
      </c>
      <c r="B7914" s="41"/>
      <c r="C7914" s="41"/>
      <c r="D7914" s="41"/>
      <c r="E7914" s="54"/>
      <c r="F7914" s="42"/>
      <c r="G7914" s="40"/>
      <c r="H7914" s="40"/>
    </row>
    <row r="7915" spans="1:8" x14ac:dyDescent="0.25">
      <c r="A7915" s="46" t="str">
        <f t="shared" si="214"/>
        <v/>
      </c>
      <c r="B7915" s="41"/>
      <c r="C7915" s="41"/>
      <c r="D7915" s="41"/>
      <c r="E7915" s="54"/>
      <c r="F7915" s="42"/>
      <c r="G7915" s="40"/>
      <c r="H7915" s="40"/>
    </row>
    <row r="7916" spans="1:8" x14ac:dyDescent="0.25">
      <c r="A7916" s="46" t="str">
        <f t="shared" si="214"/>
        <v/>
      </c>
      <c r="B7916" s="41"/>
      <c r="C7916" s="41"/>
      <c r="D7916" s="41"/>
      <c r="E7916" s="54"/>
      <c r="F7916" s="42"/>
      <c r="G7916" s="40"/>
      <c r="H7916" s="40"/>
    </row>
    <row r="7917" spans="1:8" x14ac:dyDescent="0.25">
      <c r="A7917" s="46" t="str">
        <f t="shared" si="214"/>
        <v/>
      </c>
      <c r="B7917" s="41"/>
      <c r="C7917" s="41"/>
      <c r="D7917" s="41"/>
      <c r="E7917" s="54"/>
      <c r="F7917" s="42"/>
      <c r="G7917" s="40"/>
      <c r="H7917" s="40"/>
    </row>
    <row r="7918" spans="1:8" x14ac:dyDescent="0.25">
      <c r="A7918" s="46" t="str">
        <f t="shared" si="214"/>
        <v/>
      </c>
      <c r="B7918" s="41"/>
      <c r="C7918" s="41"/>
      <c r="D7918" s="41"/>
      <c r="E7918" s="54"/>
      <c r="F7918" s="42"/>
      <c r="G7918" s="40"/>
      <c r="H7918" s="40"/>
    </row>
    <row r="7919" spans="1:8" x14ac:dyDescent="0.25">
      <c r="A7919" s="46" t="str">
        <f t="shared" si="214"/>
        <v/>
      </c>
      <c r="B7919" s="41"/>
      <c r="C7919" s="41"/>
      <c r="D7919" s="41"/>
      <c r="E7919" s="54"/>
      <c r="F7919" s="42"/>
      <c r="G7919" s="40"/>
      <c r="H7919" s="40"/>
    </row>
    <row r="7920" spans="1:8" x14ac:dyDescent="0.25">
      <c r="A7920" s="46" t="str">
        <f t="shared" si="214"/>
        <v/>
      </c>
      <c r="B7920" s="41"/>
      <c r="C7920" s="41"/>
      <c r="D7920" s="41"/>
      <c r="E7920" s="54"/>
      <c r="F7920" s="42"/>
      <c r="G7920" s="40"/>
      <c r="H7920" s="40"/>
    </row>
    <row r="7921" spans="1:8" x14ac:dyDescent="0.25">
      <c r="A7921" s="46" t="str">
        <f t="shared" si="214"/>
        <v/>
      </c>
      <c r="B7921" s="41"/>
      <c r="C7921" s="41"/>
      <c r="D7921" s="41"/>
      <c r="E7921" s="54"/>
      <c r="F7921" s="42"/>
      <c r="G7921" s="40"/>
      <c r="H7921" s="40"/>
    </row>
    <row r="7922" spans="1:8" x14ac:dyDescent="0.25">
      <c r="A7922" s="46" t="str">
        <f t="shared" si="214"/>
        <v/>
      </c>
      <c r="B7922" s="41"/>
      <c r="C7922" s="41"/>
      <c r="D7922" s="41"/>
      <c r="E7922" s="54"/>
      <c r="F7922" s="42"/>
      <c r="G7922" s="40"/>
      <c r="H7922" s="40"/>
    </row>
    <row r="7923" spans="1:8" x14ac:dyDescent="0.25">
      <c r="A7923" s="46" t="str">
        <f t="shared" si="214"/>
        <v/>
      </c>
      <c r="B7923" s="41"/>
      <c r="C7923" s="41"/>
      <c r="D7923" s="41"/>
      <c r="E7923" s="54"/>
      <c r="F7923" s="42"/>
      <c r="G7923" s="40"/>
      <c r="H7923" s="40"/>
    </row>
    <row r="7924" spans="1:8" x14ac:dyDescent="0.25">
      <c r="A7924" s="46" t="str">
        <f t="shared" si="214"/>
        <v/>
      </c>
      <c r="B7924" s="41"/>
      <c r="C7924" s="41"/>
      <c r="D7924" s="41"/>
      <c r="E7924" s="54"/>
      <c r="F7924" s="42"/>
      <c r="G7924" s="40"/>
      <c r="H7924" s="40"/>
    </row>
    <row r="7925" spans="1:8" x14ac:dyDescent="0.25">
      <c r="A7925" s="46" t="str">
        <f t="shared" si="214"/>
        <v/>
      </c>
      <c r="B7925" s="41"/>
      <c r="C7925" s="41"/>
      <c r="D7925" s="41"/>
      <c r="E7925" s="54"/>
      <c r="F7925" s="42"/>
      <c r="G7925" s="40"/>
      <c r="H7925" s="40"/>
    </row>
    <row r="7926" spans="1:8" x14ac:dyDescent="0.25">
      <c r="A7926" s="46" t="str">
        <f t="shared" si="214"/>
        <v/>
      </c>
      <c r="B7926" s="41"/>
      <c r="C7926" s="41"/>
      <c r="D7926" s="41"/>
      <c r="E7926" s="54"/>
      <c r="F7926" s="42"/>
      <c r="G7926" s="40"/>
      <c r="H7926" s="40"/>
    </row>
    <row r="7927" spans="1:8" x14ac:dyDescent="0.25">
      <c r="A7927" s="46" t="str">
        <f t="shared" si="214"/>
        <v/>
      </c>
      <c r="B7927" s="41"/>
      <c r="C7927" s="41"/>
      <c r="D7927" s="41"/>
      <c r="E7927" s="54"/>
      <c r="F7927" s="42"/>
      <c r="G7927" s="40"/>
      <c r="H7927" s="40"/>
    </row>
    <row r="7928" spans="1:8" x14ac:dyDescent="0.25">
      <c r="A7928" s="46" t="str">
        <f t="shared" si="214"/>
        <v/>
      </c>
      <c r="B7928" s="41"/>
      <c r="C7928" s="41"/>
      <c r="D7928" s="41"/>
      <c r="E7928" s="54"/>
      <c r="F7928" s="42"/>
      <c r="G7928" s="40"/>
      <c r="H7928" s="40"/>
    </row>
    <row r="7929" spans="1:8" x14ac:dyDescent="0.25">
      <c r="A7929" s="46" t="str">
        <f t="shared" si="214"/>
        <v/>
      </c>
      <c r="B7929" s="41"/>
      <c r="C7929" s="41"/>
      <c r="D7929" s="41"/>
      <c r="E7929" s="54"/>
      <c r="F7929" s="42"/>
      <c r="G7929" s="40"/>
      <c r="H7929" s="40"/>
    </row>
    <row r="7930" spans="1:8" x14ac:dyDescent="0.25">
      <c r="A7930" s="46" t="str">
        <f t="shared" si="214"/>
        <v/>
      </c>
      <c r="B7930" s="41"/>
      <c r="C7930" s="41"/>
      <c r="D7930" s="41"/>
      <c r="E7930" s="54"/>
      <c r="F7930" s="42"/>
      <c r="G7930" s="40"/>
      <c r="H7930" s="40"/>
    </row>
    <row r="7931" spans="1:8" x14ac:dyDescent="0.25">
      <c r="A7931" s="46" t="str">
        <f t="shared" si="214"/>
        <v/>
      </c>
      <c r="B7931" s="41"/>
      <c r="C7931" s="41"/>
      <c r="D7931" s="41"/>
      <c r="E7931" s="54"/>
      <c r="F7931" s="42"/>
      <c r="G7931" s="40"/>
      <c r="H7931" s="40"/>
    </row>
    <row r="7932" spans="1:8" x14ac:dyDescent="0.25">
      <c r="A7932" s="46" t="str">
        <f t="shared" si="214"/>
        <v/>
      </c>
      <c r="B7932" s="41"/>
      <c r="C7932" s="41"/>
      <c r="D7932" s="41"/>
      <c r="E7932" s="54"/>
      <c r="F7932" s="42"/>
      <c r="G7932" s="40"/>
      <c r="H7932" s="40"/>
    </row>
    <row r="7933" spans="1:8" x14ac:dyDescent="0.25">
      <c r="A7933" s="46" t="str">
        <f t="shared" si="214"/>
        <v/>
      </c>
      <c r="B7933" s="41"/>
      <c r="C7933" s="41"/>
      <c r="D7933" s="41"/>
      <c r="E7933" s="54"/>
      <c r="F7933" s="42"/>
      <c r="G7933" s="40"/>
      <c r="H7933" s="40"/>
    </row>
    <row r="7934" spans="1:8" x14ac:dyDescent="0.25">
      <c r="A7934" s="46" t="str">
        <f t="shared" si="214"/>
        <v/>
      </c>
      <c r="B7934" s="41"/>
      <c r="C7934" s="41"/>
      <c r="D7934" s="41"/>
      <c r="E7934" s="54"/>
      <c r="F7934" s="42"/>
      <c r="G7934" s="40"/>
      <c r="H7934" s="40"/>
    </row>
    <row r="7935" spans="1:8" x14ac:dyDescent="0.25">
      <c r="A7935" s="46" t="str">
        <f t="shared" si="214"/>
        <v/>
      </c>
      <c r="B7935" s="41"/>
      <c r="C7935" s="41"/>
      <c r="D7935" s="41"/>
      <c r="E7935" s="54"/>
      <c r="F7935" s="42"/>
      <c r="G7935" s="40"/>
      <c r="H7935" s="40"/>
    </row>
    <row r="7936" spans="1:8" x14ac:dyDescent="0.25">
      <c r="A7936" s="46" t="str">
        <f t="shared" si="214"/>
        <v/>
      </c>
      <c r="B7936" s="41"/>
      <c r="C7936" s="41"/>
      <c r="D7936" s="41"/>
      <c r="E7936" s="54"/>
      <c r="F7936" s="42"/>
      <c r="G7936" s="40"/>
      <c r="H7936" s="40"/>
    </row>
    <row r="7937" spans="1:8" x14ac:dyDescent="0.25">
      <c r="A7937" s="46" t="str">
        <f t="shared" si="214"/>
        <v/>
      </c>
      <c r="B7937" s="41"/>
      <c r="C7937" s="41"/>
      <c r="D7937" s="41"/>
      <c r="E7937" s="54"/>
      <c r="F7937" s="42"/>
      <c r="G7937" s="40"/>
      <c r="H7937" s="40"/>
    </row>
    <row r="7938" spans="1:8" x14ac:dyDescent="0.25">
      <c r="A7938" s="46" t="str">
        <f t="shared" si="214"/>
        <v/>
      </c>
      <c r="B7938" s="41"/>
      <c r="C7938" s="41"/>
      <c r="D7938" s="41"/>
      <c r="E7938" s="54"/>
      <c r="F7938" s="42"/>
      <c r="G7938" s="40"/>
      <c r="H7938" s="40"/>
    </row>
    <row r="7939" spans="1:8" x14ac:dyDescent="0.25">
      <c r="A7939" s="46" t="str">
        <f t="shared" si="214"/>
        <v/>
      </c>
      <c r="B7939" s="41"/>
      <c r="C7939" s="41"/>
      <c r="D7939" s="41"/>
      <c r="E7939" s="54"/>
      <c r="F7939" s="42"/>
      <c r="G7939" s="40"/>
      <c r="H7939" s="40"/>
    </row>
    <row r="7940" spans="1:8" x14ac:dyDescent="0.25">
      <c r="A7940" s="46" t="str">
        <f t="shared" si="214"/>
        <v/>
      </c>
      <c r="B7940" s="41"/>
      <c r="C7940" s="41"/>
      <c r="D7940" s="41"/>
      <c r="E7940" s="54"/>
      <c r="F7940" s="42"/>
      <c r="G7940" s="40"/>
      <c r="H7940" s="40"/>
    </row>
    <row r="7941" spans="1:8" x14ac:dyDescent="0.25">
      <c r="A7941" s="46" t="str">
        <f t="shared" si="214"/>
        <v/>
      </c>
      <c r="B7941" s="41"/>
      <c r="C7941" s="41"/>
      <c r="D7941" s="41"/>
      <c r="E7941" s="54"/>
      <c r="F7941" s="42"/>
      <c r="G7941" s="40"/>
      <c r="H7941" s="40"/>
    </row>
    <row r="7942" spans="1:8" x14ac:dyDescent="0.25">
      <c r="A7942" s="46" t="str">
        <f t="shared" si="214"/>
        <v/>
      </c>
      <c r="B7942" s="41"/>
      <c r="C7942" s="41"/>
      <c r="D7942" s="41"/>
      <c r="E7942" s="54"/>
      <c r="F7942" s="42"/>
      <c r="G7942" s="40"/>
      <c r="H7942" s="40"/>
    </row>
    <row r="7943" spans="1:8" x14ac:dyDescent="0.25">
      <c r="A7943" s="46" t="str">
        <f t="shared" si="214"/>
        <v/>
      </c>
      <c r="B7943" s="41"/>
      <c r="C7943" s="41"/>
      <c r="D7943" s="41"/>
      <c r="E7943" s="54"/>
      <c r="F7943" s="42"/>
      <c r="G7943" s="40"/>
      <c r="H7943" s="40"/>
    </row>
    <row r="7944" spans="1:8" x14ac:dyDescent="0.25">
      <c r="A7944" s="46" t="str">
        <f t="shared" si="214"/>
        <v/>
      </c>
      <c r="B7944" s="41"/>
      <c r="C7944" s="41"/>
      <c r="D7944" s="41"/>
      <c r="E7944" s="54"/>
      <c r="F7944" s="42"/>
      <c r="G7944" s="40"/>
      <c r="H7944" s="40"/>
    </row>
    <row r="7945" spans="1:8" x14ac:dyDescent="0.25">
      <c r="A7945" s="46" t="str">
        <f t="shared" si="214"/>
        <v/>
      </c>
      <c r="B7945" s="41"/>
      <c r="C7945" s="41"/>
      <c r="D7945" s="41"/>
      <c r="E7945" s="54"/>
      <c r="F7945" s="42"/>
      <c r="G7945" s="40"/>
      <c r="H7945" s="40"/>
    </row>
    <row r="7946" spans="1:8" x14ac:dyDescent="0.25">
      <c r="A7946" s="46" t="str">
        <f t="shared" si="214"/>
        <v/>
      </c>
      <c r="B7946" s="41"/>
      <c r="C7946" s="41"/>
      <c r="D7946" s="41"/>
      <c r="E7946" s="54"/>
      <c r="F7946" s="42"/>
      <c r="G7946" s="40"/>
      <c r="H7946" s="40"/>
    </row>
    <row r="7947" spans="1:8" x14ac:dyDescent="0.25">
      <c r="A7947" s="46" t="str">
        <f t="shared" si="214"/>
        <v/>
      </c>
      <c r="B7947" s="41"/>
      <c r="C7947" s="41"/>
      <c r="D7947" s="41"/>
      <c r="E7947" s="54"/>
      <c r="F7947" s="42"/>
      <c r="G7947" s="40"/>
      <c r="H7947" s="40"/>
    </row>
    <row r="7948" spans="1:8" x14ac:dyDescent="0.25">
      <c r="A7948" s="46" t="str">
        <f t="shared" si="214"/>
        <v/>
      </c>
      <c r="B7948" s="41"/>
      <c r="C7948" s="41"/>
      <c r="D7948" s="41"/>
      <c r="E7948" s="54"/>
      <c r="F7948" s="42"/>
      <c r="G7948" s="40"/>
      <c r="H7948" s="40"/>
    </row>
    <row r="7949" spans="1:8" x14ac:dyDescent="0.25">
      <c r="A7949" s="46" t="str">
        <f t="shared" si="214"/>
        <v/>
      </c>
      <c r="B7949" s="41"/>
      <c r="C7949" s="41"/>
      <c r="D7949" s="41"/>
      <c r="E7949" s="54"/>
      <c r="F7949" s="42"/>
      <c r="G7949" s="40"/>
      <c r="H7949" s="40"/>
    </row>
    <row r="7950" spans="1:8" x14ac:dyDescent="0.25">
      <c r="A7950" s="46" t="str">
        <f t="shared" si="214"/>
        <v/>
      </c>
      <c r="B7950" s="41"/>
      <c r="C7950" s="41"/>
      <c r="D7950" s="41"/>
      <c r="E7950" s="54"/>
      <c r="F7950" s="42"/>
      <c r="G7950" s="40"/>
      <c r="H7950" s="40"/>
    </row>
    <row r="7951" spans="1:8" x14ac:dyDescent="0.25">
      <c r="A7951" s="46" t="str">
        <f t="shared" si="214"/>
        <v/>
      </c>
      <c r="B7951" s="41"/>
      <c r="C7951" s="41"/>
      <c r="D7951" s="41"/>
      <c r="E7951" s="54"/>
      <c r="F7951" s="42"/>
      <c r="G7951" s="40"/>
      <c r="H7951" s="40"/>
    </row>
    <row r="7952" spans="1:8" x14ac:dyDescent="0.25">
      <c r="A7952" s="46" t="str">
        <f t="shared" si="214"/>
        <v/>
      </c>
      <c r="B7952" s="41"/>
      <c r="C7952" s="41"/>
      <c r="D7952" s="41"/>
      <c r="E7952" s="54"/>
      <c r="F7952" s="42"/>
      <c r="G7952" s="40"/>
      <c r="H7952" s="40"/>
    </row>
    <row r="7953" spans="1:8" x14ac:dyDescent="0.25">
      <c r="A7953" s="46" t="str">
        <f t="shared" si="214"/>
        <v/>
      </c>
      <c r="B7953" s="41"/>
      <c r="C7953" s="41"/>
      <c r="D7953" s="41"/>
      <c r="E7953" s="54"/>
      <c r="F7953" s="42"/>
      <c r="G7953" s="40"/>
      <c r="H7953" s="40"/>
    </row>
    <row r="7954" spans="1:8" x14ac:dyDescent="0.25">
      <c r="A7954" s="46" t="str">
        <f t="shared" si="214"/>
        <v/>
      </c>
      <c r="B7954" s="41"/>
      <c r="C7954" s="41"/>
      <c r="D7954" s="41"/>
      <c r="E7954" s="54"/>
      <c r="F7954" s="42"/>
      <c r="G7954" s="40"/>
      <c r="H7954" s="40"/>
    </row>
    <row r="7955" spans="1:8" x14ac:dyDescent="0.25">
      <c r="A7955" s="46" t="str">
        <f t="shared" si="214"/>
        <v/>
      </c>
      <c r="B7955" s="41"/>
      <c r="C7955" s="41"/>
      <c r="D7955" s="41"/>
      <c r="E7955" s="54"/>
      <c r="F7955" s="42"/>
      <c r="G7955" s="40"/>
      <c r="H7955" s="40"/>
    </row>
    <row r="7956" spans="1:8" x14ac:dyDescent="0.25">
      <c r="A7956" s="46" t="str">
        <f t="shared" si="214"/>
        <v/>
      </c>
      <c r="B7956" s="41"/>
      <c r="C7956" s="41"/>
      <c r="D7956" s="41"/>
      <c r="E7956" s="54"/>
      <c r="F7956" s="42"/>
      <c r="G7956" s="40"/>
      <c r="H7956" s="40"/>
    </row>
    <row r="7957" spans="1:8" x14ac:dyDescent="0.25">
      <c r="A7957" s="46" t="str">
        <f t="shared" si="214"/>
        <v/>
      </c>
      <c r="B7957" s="41"/>
      <c r="C7957" s="41"/>
      <c r="D7957" s="41"/>
      <c r="E7957" s="54"/>
      <c r="F7957" s="42"/>
      <c r="G7957" s="40"/>
      <c r="H7957" s="40"/>
    </row>
    <row r="7958" spans="1:8" x14ac:dyDescent="0.25">
      <c r="A7958" s="46" t="str">
        <f t="shared" si="214"/>
        <v/>
      </c>
      <c r="B7958" s="41"/>
      <c r="C7958" s="41"/>
      <c r="D7958" s="41"/>
      <c r="E7958" s="54"/>
      <c r="F7958" s="42"/>
      <c r="G7958" s="40"/>
      <c r="H7958" s="40"/>
    </row>
    <row r="7959" spans="1:8" x14ac:dyDescent="0.25">
      <c r="A7959" s="46" t="str">
        <f t="shared" si="214"/>
        <v/>
      </c>
      <c r="B7959" s="41"/>
      <c r="C7959" s="41"/>
      <c r="D7959" s="41"/>
      <c r="E7959" s="54"/>
      <c r="F7959" s="42"/>
      <c r="G7959" s="40"/>
      <c r="H7959" s="40"/>
    </row>
    <row r="7960" spans="1:8" x14ac:dyDescent="0.25">
      <c r="A7960" s="46" t="str">
        <f t="shared" si="214"/>
        <v/>
      </c>
      <c r="B7960" s="41"/>
      <c r="C7960" s="41"/>
      <c r="D7960" s="41"/>
      <c r="E7960" s="54"/>
      <c r="F7960" s="42"/>
      <c r="G7960" s="40"/>
      <c r="H7960" s="40"/>
    </row>
    <row r="7961" spans="1:8" x14ac:dyDescent="0.25">
      <c r="A7961" s="46" t="str">
        <f t="shared" si="214"/>
        <v/>
      </c>
      <c r="B7961" s="41"/>
      <c r="C7961" s="41"/>
      <c r="D7961" s="41"/>
      <c r="E7961" s="54"/>
      <c r="F7961" s="42"/>
      <c r="G7961" s="40"/>
      <c r="H7961" s="40"/>
    </row>
    <row r="7962" spans="1:8" x14ac:dyDescent="0.25">
      <c r="A7962" s="46" t="str">
        <f t="shared" si="214"/>
        <v/>
      </c>
      <c r="B7962" s="41"/>
      <c r="C7962" s="41"/>
      <c r="D7962" s="41"/>
      <c r="E7962" s="54"/>
      <c r="F7962" s="42"/>
      <c r="G7962" s="40"/>
      <c r="H7962" s="40"/>
    </row>
    <row r="7963" spans="1:8" x14ac:dyDescent="0.25">
      <c r="A7963" s="46" t="str">
        <f t="shared" si="214"/>
        <v/>
      </c>
      <c r="B7963" s="41"/>
      <c r="C7963" s="41"/>
      <c r="D7963" s="41"/>
      <c r="E7963" s="54"/>
      <c r="F7963" s="42"/>
      <c r="G7963" s="40"/>
      <c r="H7963" s="40"/>
    </row>
    <row r="7964" spans="1:8" x14ac:dyDescent="0.25">
      <c r="A7964" s="46" t="str">
        <f t="shared" si="214"/>
        <v/>
      </c>
      <c r="B7964" s="41"/>
      <c r="C7964" s="41"/>
      <c r="D7964" s="41"/>
      <c r="E7964" s="54"/>
      <c r="F7964" s="42"/>
      <c r="G7964" s="40"/>
      <c r="H7964" s="40"/>
    </row>
    <row r="7965" spans="1:8" x14ac:dyDescent="0.25">
      <c r="A7965" s="46" t="str">
        <f t="shared" si="214"/>
        <v/>
      </c>
      <c r="B7965" s="41"/>
      <c r="C7965" s="41"/>
      <c r="D7965" s="41"/>
      <c r="E7965" s="54"/>
      <c r="F7965" s="42"/>
      <c r="G7965" s="40"/>
      <c r="H7965" s="40"/>
    </row>
    <row r="7966" spans="1:8" x14ac:dyDescent="0.25">
      <c r="A7966" s="46" t="str">
        <f t="shared" si="214"/>
        <v/>
      </c>
      <c r="B7966" s="41"/>
      <c r="C7966" s="41"/>
      <c r="D7966" s="41"/>
      <c r="E7966" s="54"/>
      <c r="F7966" s="42"/>
      <c r="G7966" s="40"/>
      <c r="H7966" s="40"/>
    </row>
    <row r="7967" spans="1:8" x14ac:dyDescent="0.25">
      <c r="A7967" s="46" t="str">
        <f t="shared" si="214"/>
        <v/>
      </c>
      <c r="B7967" s="41"/>
      <c r="C7967" s="41"/>
      <c r="D7967" s="41"/>
      <c r="E7967" s="54"/>
      <c r="F7967" s="42"/>
      <c r="G7967" s="40"/>
      <c r="H7967" s="40"/>
    </row>
    <row r="7968" spans="1:8" x14ac:dyDescent="0.25">
      <c r="A7968" s="46" t="str">
        <f t="shared" si="214"/>
        <v/>
      </c>
      <c r="B7968" s="41"/>
      <c r="C7968" s="41"/>
      <c r="D7968" s="41"/>
      <c r="E7968" s="54"/>
      <c r="F7968" s="42"/>
      <c r="G7968" s="40"/>
      <c r="H7968" s="40"/>
    </row>
    <row r="7969" spans="1:8" x14ac:dyDescent="0.25">
      <c r="A7969" s="46" t="str">
        <f t="shared" si="214"/>
        <v/>
      </c>
      <c r="B7969" s="41"/>
      <c r="C7969" s="41"/>
      <c r="D7969" s="41"/>
      <c r="E7969" s="54"/>
      <c r="F7969" s="42"/>
      <c r="G7969" s="40"/>
      <c r="H7969" s="40"/>
    </row>
    <row r="7970" spans="1:8" x14ac:dyDescent="0.25">
      <c r="A7970" s="46" t="str">
        <f t="shared" si="214"/>
        <v/>
      </c>
      <c r="B7970" s="41"/>
      <c r="C7970" s="41"/>
      <c r="D7970" s="41"/>
      <c r="E7970" s="54"/>
      <c r="F7970" s="42"/>
      <c r="G7970" s="40"/>
      <c r="H7970" s="40"/>
    </row>
    <row r="7971" spans="1:8" x14ac:dyDescent="0.25">
      <c r="A7971" s="46" t="str">
        <f t="shared" si="214"/>
        <v/>
      </c>
      <c r="B7971" s="41"/>
      <c r="C7971" s="41"/>
      <c r="D7971" s="41"/>
      <c r="E7971" s="54"/>
      <c r="F7971" s="42"/>
      <c r="G7971" s="40"/>
      <c r="H7971" s="40"/>
    </row>
    <row r="7972" spans="1:8" x14ac:dyDescent="0.25">
      <c r="A7972" s="46" t="str">
        <f t="shared" si="214"/>
        <v/>
      </c>
      <c r="B7972" s="41"/>
      <c r="C7972" s="41"/>
      <c r="D7972" s="41"/>
      <c r="E7972" s="54"/>
      <c r="F7972" s="42"/>
      <c r="G7972" s="40"/>
      <c r="H7972" s="40"/>
    </row>
    <row r="7973" spans="1:8" x14ac:dyDescent="0.25">
      <c r="A7973" s="46" t="str">
        <f t="shared" ref="A7973:A8036" si="215">B7973&amp;C7973</f>
        <v/>
      </c>
      <c r="B7973" s="41"/>
      <c r="C7973" s="41"/>
      <c r="D7973" s="41"/>
      <c r="E7973" s="54"/>
      <c r="F7973" s="42"/>
      <c r="G7973" s="40"/>
      <c r="H7973" s="40"/>
    </row>
    <row r="7974" spans="1:8" x14ac:dyDescent="0.25">
      <c r="A7974" s="46" t="str">
        <f t="shared" si="215"/>
        <v/>
      </c>
      <c r="B7974" s="41"/>
      <c r="C7974" s="41"/>
      <c r="D7974" s="41"/>
      <c r="E7974" s="54"/>
      <c r="F7974" s="42"/>
      <c r="G7974" s="40"/>
      <c r="H7974" s="40"/>
    </row>
    <row r="7975" spans="1:8" x14ac:dyDescent="0.25">
      <c r="A7975" s="46" t="str">
        <f t="shared" si="215"/>
        <v/>
      </c>
      <c r="B7975" s="41"/>
      <c r="C7975" s="41"/>
      <c r="D7975" s="41"/>
      <c r="E7975" s="54"/>
      <c r="F7975" s="42"/>
      <c r="G7975" s="40"/>
      <c r="H7975" s="40"/>
    </row>
    <row r="7976" spans="1:8" x14ac:dyDescent="0.25">
      <c r="A7976" s="46" t="str">
        <f t="shared" si="215"/>
        <v/>
      </c>
      <c r="B7976" s="41"/>
      <c r="C7976" s="41"/>
      <c r="D7976" s="41"/>
      <c r="E7976" s="54"/>
      <c r="F7976" s="42"/>
      <c r="G7976" s="40"/>
      <c r="H7976" s="40"/>
    </row>
    <row r="7977" spans="1:8" x14ac:dyDescent="0.25">
      <c r="A7977" s="46" t="str">
        <f t="shared" si="215"/>
        <v/>
      </c>
      <c r="B7977" s="41"/>
      <c r="C7977" s="41"/>
      <c r="D7977" s="41"/>
      <c r="E7977" s="54"/>
      <c r="F7977" s="42"/>
      <c r="G7977" s="40"/>
      <c r="H7977" s="40"/>
    </row>
    <row r="7978" spans="1:8" x14ac:dyDescent="0.25">
      <c r="A7978" s="46" t="str">
        <f t="shared" si="215"/>
        <v/>
      </c>
      <c r="B7978" s="41"/>
      <c r="C7978" s="41"/>
      <c r="D7978" s="41"/>
      <c r="E7978" s="54"/>
      <c r="F7978" s="42"/>
      <c r="G7978" s="40"/>
      <c r="H7978" s="40"/>
    </row>
    <row r="7979" spans="1:8" x14ac:dyDescent="0.25">
      <c r="A7979" s="46" t="str">
        <f t="shared" si="215"/>
        <v/>
      </c>
      <c r="B7979" s="41"/>
      <c r="C7979" s="41"/>
      <c r="D7979" s="41"/>
      <c r="E7979" s="54"/>
      <c r="F7979" s="42"/>
      <c r="G7979" s="40"/>
      <c r="H7979" s="40"/>
    </row>
    <row r="7980" spans="1:8" x14ac:dyDescent="0.25">
      <c r="A7980" s="46" t="str">
        <f t="shared" si="215"/>
        <v/>
      </c>
      <c r="B7980" s="41"/>
      <c r="C7980" s="41"/>
      <c r="D7980" s="41"/>
      <c r="E7980" s="54"/>
      <c r="F7980" s="42"/>
      <c r="G7980" s="40"/>
      <c r="H7980" s="40"/>
    </row>
    <row r="7981" spans="1:8" x14ac:dyDescent="0.25">
      <c r="A7981" s="46" t="str">
        <f t="shared" si="215"/>
        <v/>
      </c>
      <c r="B7981" s="41"/>
      <c r="C7981" s="41"/>
      <c r="D7981" s="41"/>
      <c r="E7981" s="54"/>
      <c r="F7981" s="42"/>
      <c r="G7981" s="40"/>
      <c r="H7981" s="40"/>
    </row>
    <row r="7982" spans="1:8" x14ac:dyDescent="0.25">
      <c r="A7982" s="46" t="str">
        <f t="shared" si="215"/>
        <v/>
      </c>
      <c r="B7982" s="41"/>
      <c r="C7982" s="41"/>
      <c r="D7982" s="41"/>
      <c r="E7982" s="54"/>
      <c r="F7982" s="42"/>
      <c r="G7982" s="40"/>
      <c r="H7982" s="40"/>
    </row>
    <row r="7983" spans="1:8" x14ac:dyDescent="0.25">
      <c r="A7983" s="46" t="str">
        <f t="shared" si="215"/>
        <v/>
      </c>
      <c r="B7983" s="41"/>
      <c r="C7983" s="41"/>
      <c r="D7983" s="41"/>
      <c r="E7983" s="54"/>
      <c r="F7983" s="42"/>
      <c r="G7983" s="40"/>
      <c r="H7983" s="40"/>
    </row>
    <row r="7984" spans="1:8" x14ac:dyDescent="0.25">
      <c r="A7984" s="46" t="str">
        <f t="shared" si="215"/>
        <v/>
      </c>
      <c r="B7984" s="41"/>
      <c r="C7984" s="41"/>
      <c r="D7984" s="41"/>
      <c r="E7984" s="54"/>
      <c r="F7984" s="42"/>
      <c r="G7984" s="40"/>
      <c r="H7984" s="40"/>
    </row>
    <row r="7985" spans="1:8" x14ac:dyDescent="0.25">
      <c r="A7985" s="46" t="str">
        <f t="shared" si="215"/>
        <v/>
      </c>
      <c r="B7985" s="41"/>
      <c r="C7985" s="41"/>
      <c r="D7985" s="41"/>
      <c r="E7985" s="54"/>
      <c r="F7985" s="42"/>
      <c r="G7985" s="40"/>
      <c r="H7985" s="40"/>
    </row>
    <row r="7986" spans="1:8" x14ac:dyDescent="0.25">
      <c r="A7986" s="46" t="str">
        <f t="shared" si="215"/>
        <v/>
      </c>
      <c r="B7986" s="41"/>
      <c r="C7986" s="41"/>
      <c r="D7986" s="41"/>
      <c r="E7986" s="54"/>
      <c r="F7986" s="42"/>
      <c r="G7986" s="40"/>
      <c r="H7986" s="40"/>
    </row>
    <row r="7987" spans="1:8" x14ac:dyDescent="0.25">
      <c r="A7987" s="46" t="str">
        <f t="shared" si="215"/>
        <v/>
      </c>
      <c r="B7987" s="41"/>
      <c r="C7987" s="41"/>
      <c r="D7987" s="41"/>
      <c r="E7987" s="54"/>
      <c r="F7987" s="42"/>
      <c r="G7987" s="40"/>
      <c r="H7987" s="40"/>
    </row>
    <row r="7988" spans="1:8" x14ac:dyDescent="0.25">
      <c r="A7988" s="46" t="str">
        <f t="shared" si="215"/>
        <v/>
      </c>
      <c r="B7988" s="41"/>
      <c r="C7988" s="41"/>
      <c r="D7988" s="41"/>
      <c r="E7988" s="54"/>
      <c r="F7988" s="42"/>
      <c r="G7988" s="40"/>
      <c r="H7988" s="40"/>
    </row>
    <row r="7989" spans="1:8" x14ac:dyDescent="0.25">
      <c r="A7989" s="46" t="str">
        <f t="shared" si="215"/>
        <v/>
      </c>
      <c r="B7989" s="41"/>
      <c r="C7989" s="41"/>
      <c r="D7989" s="41"/>
      <c r="E7989" s="54"/>
      <c r="F7989" s="42"/>
      <c r="G7989" s="40"/>
      <c r="H7989" s="40"/>
    </row>
    <row r="7990" spans="1:8" x14ac:dyDescent="0.25">
      <c r="A7990" s="46" t="str">
        <f t="shared" si="215"/>
        <v/>
      </c>
      <c r="B7990" s="41"/>
      <c r="C7990" s="41"/>
      <c r="D7990" s="41"/>
      <c r="E7990" s="54"/>
      <c r="F7990" s="42"/>
      <c r="G7990" s="40"/>
      <c r="H7990" s="40"/>
    </row>
    <row r="7991" spans="1:8" x14ac:dyDescent="0.25">
      <c r="A7991" s="46" t="str">
        <f t="shared" si="215"/>
        <v/>
      </c>
      <c r="B7991" s="41"/>
      <c r="C7991" s="41"/>
      <c r="D7991" s="41"/>
      <c r="E7991" s="54"/>
      <c r="F7991" s="42"/>
      <c r="G7991" s="40"/>
      <c r="H7991" s="40"/>
    </row>
    <row r="7992" spans="1:8" x14ac:dyDescent="0.25">
      <c r="A7992" s="46" t="str">
        <f t="shared" si="215"/>
        <v/>
      </c>
      <c r="B7992" s="41"/>
      <c r="C7992" s="41"/>
      <c r="D7992" s="41"/>
      <c r="E7992" s="54"/>
      <c r="F7992" s="42"/>
      <c r="G7992" s="40"/>
      <c r="H7992" s="40"/>
    </row>
    <row r="7993" spans="1:8" x14ac:dyDescent="0.25">
      <c r="A7993" s="46" t="str">
        <f t="shared" si="215"/>
        <v/>
      </c>
      <c r="B7993" s="41"/>
      <c r="C7993" s="41"/>
      <c r="D7993" s="41"/>
      <c r="E7993" s="54"/>
      <c r="F7993" s="42"/>
      <c r="G7993" s="40"/>
      <c r="H7993" s="40"/>
    </row>
    <row r="7994" spans="1:8" x14ac:dyDescent="0.25">
      <c r="A7994" s="46" t="str">
        <f t="shared" si="215"/>
        <v/>
      </c>
      <c r="B7994" s="41"/>
      <c r="C7994" s="41"/>
      <c r="D7994" s="41"/>
      <c r="E7994" s="54"/>
      <c r="F7994" s="42"/>
      <c r="G7994" s="40"/>
      <c r="H7994" s="40"/>
    </row>
    <row r="7995" spans="1:8" x14ac:dyDescent="0.25">
      <c r="A7995" s="46" t="str">
        <f t="shared" si="215"/>
        <v/>
      </c>
      <c r="B7995" s="41"/>
      <c r="C7995" s="41"/>
      <c r="D7995" s="41"/>
      <c r="E7995" s="54"/>
      <c r="F7995" s="42"/>
      <c r="G7995" s="40"/>
      <c r="H7995" s="40"/>
    </row>
    <row r="7996" spans="1:8" x14ac:dyDescent="0.25">
      <c r="A7996" s="46" t="str">
        <f t="shared" si="215"/>
        <v/>
      </c>
      <c r="B7996" s="41"/>
      <c r="C7996" s="41"/>
      <c r="D7996" s="41"/>
      <c r="E7996" s="54"/>
      <c r="F7996" s="42"/>
      <c r="G7996" s="40"/>
      <c r="H7996" s="40"/>
    </row>
    <row r="7997" spans="1:8" x14ac:dyDescent="0.25">
      <c r="A7997" s="46" t="str">
        <f t="shared" si="215"/>
        <v/>
      </c>
      <c r="B7997" s="41"/>
      <c r="C7997" s="41"/>
      <c r="D7997" s="41"/>
      <c r="E7997" s="54"/>
      <c r="F7997" s="42"/>
      <c r="G7997" s="40"/>
      <c r="H7997" s="40"/>
    </row>
    <row r="7998" spans="1:8" x14ac:dyDescent="0.25">
      <c r="A7998" s="46" t="str">
        <f t="shared" si="215"/>
        <v/>
      </c>
      <c r="B7998" s="41"/>
      <c r="C7998" s="41"/>
      <c r="D7998" s="41"/>
      <c r="E7998" s="54"/>
      <c r="F7998" s="42"/>
      <c r="G7998" s="40"/>
      <c r="H7998" s="40"/>
    </row>
    <row r="7999" spans="1:8" x14ac:dyDescent="0.25">
      <c r="A7999" s="46" t="str">
        <f t="shared" si="215"/>
        <v/>
      </c>
      <c r="B7999" s="41"/>
      <c r="C7999" s="41"/>
      <c r="D7999" s="41"/>
      <c r="E7999" s="54"/>
      <c r="F7999" s="42"/>
      <c r="G7999" s="40"/>
      <c r="H7999" s="40"/>
    </row>
    <row r="8000" spans="1:8" x14ac:dyDescent="0.25">
      <c r="A8000" s="46" t="str">
        <f t="shared" si="215"/>
        <v/>
      </c>
      <c r="B8000" s="41"/>
      <c r="C8000" s="41"/>
      <c r="D8000" s="41"/>
      <c r="E8000" s="54"/>
      <c r="F8000" s="42"/>
      <c r="G8000" s="40"/>
      <c r="H8000" s="40"/>
    </row>
    <row r="8001" spans="1:8" x14ac:dyDescent="0.25">
      <c r="A8001" s="46" t="str">
        <f t="shared" si="215"/>
        <v/>
      </c>
      <c r="B8001" s="41"/>
      <c r="C8001" s="41"/>
      <c r="D8001" s="41"/>
      <c r="E8001" s="54"/>
      <c r="F8001" s="42"/>
      <c r="G8001" s="40"/>
      <c r="H8001" s="40"/>
    </row>
    <row r="8002" spans="1:8" x14ac:dyDescent="0.25">
      <c r="A8002" s="46" t="str">
        <f t="shared" si="215"/>
        <v/>
      </c>
      <c r="B8002" s="41"/>
      <c r="C8002" s="41"/>
      <c r="D8002" s="41"/>
      <c r="E8002" s="54"/>
      <c r="F8002" s="42"/>
      <c r="G8002" s="40"/>
      <c r="H8002" s="40"/>
    </row>
    <row r="8003" spans="1:8" x14ac:dyDescent="0.25">
      <c r="A8003" s="46" t="str">
        <f t="shared" si="215"/>
        <v/>
      </c>
      <c r="B8003" s="41"/>
      <c r="C8003" s="41"/>
      <c r="D8003" s="41"/>
      <c r="E8003" s="54"/>
      <c r="F8003" s="42"/>
      <c r="G8003" s="40"/>
      <c r="H8003" s="40"/>
    </row>
    <row r="8004" spans="1:8" x14ac:dyDescent="0.25">
      <c r="A8004" s="46" t="str">
        <f t="shared" si="215"/>
        <v/>
      </c>
      <c r="B8004" s="41"/>
      <c r="C8004" s="41"/>
      <c r="D8004" s="41"/>
      <c r="E8004" s="54"/>
      <c r="F8004" s="42"/>
      <c r="G8004" s="40"/>
      <c r="H8004" s="40"/>
    </row>
    <row r="8005" spans="1:8" x14ac:dyDescent="0.25">
      <c r="A8005" s="46" t="str">
        <f t="shared" si="215"/>
        <v/>
      </c>
      <c r="B8005" s="41"/>
      <c r="C8005" s="41"/>
      <c r="D8005" s="41"/>
      <c r="E8005" s="54"/>
      <c r="F8005" s="42"/>
      <c r="G8005" s="40"/>
      <c r="H8005" s="40"/>
    </row>
    <row r="8006" spans="1:8" x14ac:dyDescent="0.25">
      <c r="A8006" s="46" t="str">
        <f t="shared" si="215"/>
        <v/>
      </c>
      <c r="B8006" s="41"/>
      <c r="C8006" s="41"/>
      <c r="D8006" s="41"/>
      <c r="E8006" s="54"/>
      <c r="F8006" s="42"/>
      <c r="G8006" s="40"/>
      <c r="H8006" s="40"/>
    </row>
    <row r="8007" spans="1:8" x14ac:dyDescent="0.25">
      <c r="A8007" s="46" t="str">
        <f t="shared" si="215"/>
        <v/>
      </c>
      <c r="B8007" s="41"/>
      <c r="C8007" s="41"/>
      <c r="D8007" s="41"/>
      <c r="E8007" s="54"/>
      <c r="F8007" s="42"/>
      <c r="G8007" s="40"/>
      <c r="H8007" s="40"/>
    </row>
    <row r="8008" spans="1:8" x14ac:dyDescent="0.25">
      <c r="A8008" s="46" t="str">
        <f t="shared" si="215"/>
        <v/>
      </c>
      <c r="B8008" s="41"/>
      <c r="C8008" s="41"/>
      <c r="D8008" s="41"/>
      <c r="E8008" s="54"/>
      <c r="F8008" s="42"/>
      <c r="G8008" s="40"/>
      <c r="H8008" s="40"/>
    </row>
    <row r="8009" spans="1:8" x14ac:dyDescent="0.25">
      <c r="A8009" s="46" t="str">
        <f t="shared" si="215"/>
        <v/>
      </c>
      <c r="B8009" s="41"/>
      <c r="C8009" s="41"/>
      <c r="D8009" s="41"/>
      <c r="E8009" s="54"/>
      <c r="F8009" s="42"/>
      <c r="G8009" s="40"/>
      <c r="H8009" s="40"/>
    </row>
    <row r="8010" spans="1:8" x14ac:dyDescent="0.25">
      <c r="A8010" s="46" t="str">
        <f t="shared" si="215"/>
        <v/>
      </c>
      <c r="B8010" s="41"/>
      <c r="C8010" s="41"/>
      <c r="D8010" s="41"/>
      <c r="E8010" s="54"/>
      <c r="F8010" s="42"/>
      <c r="G8010" s="40"/>
      <c r="H8010" s="40"/>
    </row>
    <row r="8011" spans="1:8" x14ac:dyDescent="0.25">
      <c r="A8011" s="46" t="str">
        <f t="shared" si="215"/>
        <v/>
      </c>
      <c r="B8011" s="41"/>
      <c r="C8011" s="41"/>
      <c r="D8011" s="41"/>
      <c r="E8011" s="54"/>
      <c r="F8011" s="42"/>
      <c r="G8011" s="40"/>
      <c r="H8011" s="40"/>
    </row>
    <row r="8012" spans="1:8" x14ac:dyDescent="0.25">
      <c r="A8012" s="46" t="str">
        <f t="shared" si="215"/>
        <v/>
      </c>
      <c r="B8012" s="41"/>
      <c r="C8012" s="41"/>
      <c r="D8012" s="41"/>
      <c r="E8012" s="54"/>
      <c r="F8012" s="42"/>
      <c r="G8012" s="40"/>
      <c r="H8012" s="40"/>
    </row>
    <row r="8013" spans="1:8" x14ac:dyDescent="0.25">
      <c r="A8013" s="46" t="str">
        <f t="shared" si="215"/>
        <v/>
      </c>
      <c r="B8013" s="41"/>
      <c r="C8013" s="41"/>
      <c r="D8013" s="41"/>
      <c r="E8013" s="54"/>
      <c r="F8013" s="42"/>
      <c r="G8013" s="40"/>
      <c r="H8013" s="40"/>
    </row>
    <row r="8014" spans="1:8" x14ac:dyDescent="0.25">
      <c r="A8014" s="46" t="str">
        <f t="shared" si="215"/>
        <v/>
      </c>
      <c r="B8014" s="41"/>
      <c r="C8014" s="41"/>
      <c r="D8014" s="41"/>
      <c r="E8014" s="54"/>
      <c r="F8014" s="42"/>
      <c r="G8014" s="40"/>
      <c r="H8014" s="40"/>
    </row>
    <row r="8015" spans="1:8" x14ac:dyDescent="0.25">
      <c r="A8015" s="46" t="str">
        <f t="shared" si="215"/>
        <v/>
      </c>
      <c r="B8015" s="41"/>
      <c r="C8015" s="41"/>
      <c r="D8015" s="41"/>
      <c r="E8015" s="54"/>
      <c r="F8015" s="42"/>
      <c r="G8015" s="40"/>
      <c r="H8015" s="40"/>
    </row>
    <row r="8016" spans="1:8" x14ac:dyDescent="0.25">
      <c r="A8016" s="46" t="str">
        <f t="shared" si="215"/>
        <v/>
      </c>
      <c r="B8016" s="41"/>
      <c r="C8016" s="41"/>
      <c r="D8016" s="41"/>
      <c r="E8016" s="54"/>
      <c r="F8016" s="42"/>
      <c r="G8016" s="40"/>
      <c r="H8016" s="40"/>
    </row>
    <row r="8017" spans="1:8" x14ac:dyDescent="0.25">
      <c r="A8017" s="46" t="str">
        <f t="shared" si="215"/>
        <v/>
      </c>
      <c r="B8017" s="41"/>
      <c r="C8017" s="41"/>
      <c r="D8017" s="41"/>
      <c r="E8017" s="54"/>
      <c r="F8017" s="42"/>
      <c r="G8017" s="40"/>
      <c r="H8017" s="40"/>
    </row>
    <row r="8018" spans="1:8" x14ac:dyDescent="0.25">
      <c r="A8018" s="46" t="str">
        <f t="shared" si="215"/>
        <v/>
      </c>
      <c r="B8018" s="41"/>
      <c r="C8018" s="41"/>
      <c r="D8018" s="41"/>
      <c r="E8018" s="54"/>
      <c r="F8018" s="42"/>
      <c r="G8018" s="40"/>
      <c r="H8018" s="40"/>
    </row>
    <row r="8019" spans="1:8" x14ac:dyDescent="0.25">
      <c r="A8019" s="46" t="str">
        <f t="shared" si="215"/>
        <v/>
      </c>
      <c r="B8019" s="41"/>
      <c r="C8019" s="41"/>
      <c r="D8019" s="41"/>
      <c r="E8019" s="54"/>
      <c r="F8019" s="42"/>
      <c r="G8019" s="40"/>
      <c r="H8019" s="40"/>
    </row>
    <row r="8020" spans="1:8" x14ac:dyDescent="0.25">
      <c r="A8020" s="46" t="str">
        <f t="shared" si="215"/>
        <v/>
      </c>
      <c r="B8020" s="41"/>
      <c r="C8020" s="41"/>
      <c r="D8020" s="41"/>
      <c r="E8020" s="54"/>
      <c r="F8020" s="42"/>
      <c r="G8020" s="40"/>
      <c r="H8020" s="40"/>
    </row>
    <row r="8021" spans="1:8" x14ac:dyDescent="0.25">
      <c r="A8021" s="46" t="str">
        <f t="shared" si="215"/>
        <v/>
      </c>
      <c r="B8021" s="41"/>
      <c r="C8021" s="41"/>
      <c r="D8021" s="41"/>
      <c r="E8021" s="54"/>
      <c r="F8021" s="42"/>
      <c r="G8021" s="40"/>
      <c r="H8021" s="40"/>
    </row>
    <row r="8022" spans="1:8" x14ac:dyDescent="0.25">
      <c r="A8022" s="46" t="str">
        <f t="shared" si="215"/>
        <v/>
      </c>
      <c r="B8022" s="41"/>
      <c r="C8022" s="41"/>
      <c r="D8022" s="41"/>
      <c r="E8022" s="54"/>
      <c r="F8022" s="42"/>
      <c r="G8022" s="40"/>
      <c r="H8022" s="40"/>
    </row>
    <row r="8023" spans="1:8" x14ac:dyDescent="0.25">
      <c r="A8023" s="46" t="str">
        <f t="shared" si="215"/>
        <v/>
      </c>
      <c r="B8023" s="41"/>
      <c r="C8023" s="41"/>
      <c r="D8023" s="41"/>
      <c r="E8023" s="54"/>
      <c r="F8023" s="42"/>
      <c r="G8023" s="40"/>
      <c r="H8023" s="40"/>
    </row>
    <row r="8024" spans="1:8" x14ac:dyDescent="0.25">
      <c r="A8024" s="46" t="str">
        <f t="shared" si="215"/>
        <v/>
      </c>
      <c r="B8024" s="41"/>
      <c r="C8024" s="41"/>
      <c r="D8024" s="41"/>
      <c r="E8024" s="54"/>
      <c r="F8024" s="42"/>
      <c r="G8024" s="40"/>
      <c r="H8024" s="40"/>
    </row>
    <row r="8025" spans="1:8" x14ac:dyDescent="0.25">
      <c r="A8025" s="46" t="str">
        <f t="shared" si="215"/>
        <v/>
      </c>
      <c r="B8025" s="41"/>
      <c r="C8025" s="41"/>
      <c r="D8025" s="41"/>
      <c r="E8025" s="54"/>
      <c r="F8025" s="42"/>
      <c r="G8025" s="40"/>
      <c r="H8025" s="40"/>
    </row>
    <row r="8026" spans="1:8" x14ac:dyDescent="0.25">
      <c r="A8026" s="46" t="str">
        <f t="shared" si="215"/>
        <v/>
      </c>
      <c r="B8026" s="41"/>
      <c r="C8026" s="41"/>
      <c r="D8026" s="41"/>
      <c r="E8026" s="54"/>
      <c r="F8026" s="42"/>
      <c r="G8026" s="40"/>
      <c r="H8026" s="40"/>
    </row>
    <row r="8027" spans="1:8" x14ac:dyDescent="0.25">
      <c r="A8027" s="46" t="str">
        <f t="shared" si="215"/>
        <v/>
      </c>
      <c r="B8027" s="41"/>
      <c r="C8027" s="41"/>
      <c r="D8027" s="41"/>
      <c r="E8027" s="54"/>
      <c r="F8027" s="42"/>
      <c r="G8027" s="40"/>
      <c r="H8027" s="40"/>
    </row>
    <row r="8028" spans="1:8" x14ac:dyDescent="0.25">
      <c r="A8028" s="46" t="str">
        <f t="shared" si="215"/>
        <v/>
      </c>
      <c r="B8028" s="41"/>
      <c r="C8028" s="41"/>
      <c r="D8028" s="41"/>
      <c r="E8028" s="54"/>
      <c r="F8028" s="42"/>
      <c r="G8028" s="40"/>
      <c r="H8028" s="40"/>
    </row>
    <row r="8029" spans="1:8" x14ac:dyDescent="0.25">
      <c r="A8029" s="46" t="str">
        <f t="shared" si="215"/>
        <v/>
      </c>
      <c r="B8029" s="41"/>
      <c r="C8029" s="41"/>
      <c r="D8029" s="41"/>
      <c r="E8029" s="54"/>
      <c r="F8029" s="42"/>
      <c r="G8029" s="40"/>
      <c r="H8029" s="40"/>
    </row>
    <row r="8030" spans="1:8" x14ac:dyDescent="0.25">
      <c r="A8030" s="46" t="str">
        <f t="shared" si="215"/>
        <v/>
      </c>
      <c r="B8030" s="41"/>
      <c r="C8030" s="41"/>
      <c r="D8030" s="41"/>
      <c r="E8030" s="54"/>
      <c r="F8030" s="42"/>
      <c r="G8030" s="40"/>
      <c r="H8030" s="40"/>
    </row>
    <row r="8031" spans="1:8" x14ac:dyDescent="0.25">
      <c r="A8031" s="46" t="str">
        <f t="shared" si="215"/>
        <v/>
      </c>
      <c r="B8031" s="41"/>
      <c r="C8031" s="41"/>
      <c r="D8031" s="41"/>
      <c r="E8031" s="54"/>
      <c r="F8031" s="42"/>
      <c r="G8031" s="40"/>
      <c r="H8031" s="40"/>
    </row>
    <row r="8032" spans="1:8" x14ac:dyDescent="0.25">
      <c r="A8032" s="46" t="str">
        <f t="shared" si="215"/>
        <v/>
      </c>
      <c r="B8032" s="41"/>
      <c r="C8032" s="41"/>
      <c r="D8032" s="41"/>
      <c r="E8032" s="54"/>
      <c r="F8032" s="42"/>
      <c r="G8032" s="40"/>
      <c r="H8032" s="40"/>
    </row>
    <row r="8033" spans="1:8" x14ac:dyDescent="0.25">
      <c r="A8033" s="46" t="str">
        <f t="shared" si="215"/>
        <v/>
      </c>
      <c r="B8033" s="41"/>
      <c r="C8033" s="41"/>
      <c r="D8033" s="41"/>
      <c r="E8033" s="54"/>
      <c r="F8033" s="42"/>
      <c r="G8033" s="40"/>
      <c r="H8033" s="40"/>
    </row>
    <row r="8034" spans="1:8" x14ac:dyDescent="0.25">
      <c r="A8034" s="46" t="str">
        <f t="shared" si="215"/>
        <v/>
      </c>
      <c r="B8034" s="41"/>
      <c r="C8034" s="41"/>
      <c r="D8034" s="41"/>
      <c r="E8034" s="54"/>
      <c r="F8034" s="42"/>
      <c r="G8034" s="40"/>
      <c r="H8034" s="40"/>
    </row>
    <row r="8035" spans="1:8" x14ac:dyDescent="0.25">
      <c r="A8035" s="46" t="str">
        <f t="shared" si="215"/>
        <v/>
      </c>
      <c r="B8035" s="41"/>
      <c r="C8035" s="41"/>
      <c r="D8035" s="41"/>
      <c r="E8035" s="54"/>
      <c r="F8035" s="42"/>
      <c r="G8035" s="40"/>
      <c r="H8035" s="40"/>
    </row>
    <row r="8036" spans="1:8" x14ac:dyDescent="0.25">
      <c r="A8036" s="46" t="str">
        <f t="shared" si="215"/>
        <v/>
      </c>
      <c r="B8036" s="41"/>
      <c r="C8036" s="41"/>
      <c r="D8036" s="41"/>
      <c r="E8036" s="54"/>
      <c r="F8036" s="42"/>
      <c r="G8036" s="40"/>
      <c r="H8036" s="40"/>
    </row>
    <row r="8037" spans="1:8" x14ac:dyDescent="0.25">
      <c r="A8037" s="46" t="str">
        <f t="shared" ref="A8037:A8100" si="216">B8037&amp;C8037</f>
        <v/>
      </c>
      <c r="B8037" s="41"/>
      <c r="C8037" s="41"/>
      <c r="D8037" s="41"/>
      <c r="E8037" s="54"/>
      <c r="F8037" s="42"/>
      <c r="G8037" s="40"/>
      <c r="H8037" s="40"/>
    </row>
    <row r="8038" spans="1:8" x14ac:dyDescent="0.25">
      <c r="A8038" s="46" t="str">
        <f t="shared" si="216"/>
        <v/>
      </c>
      <c r="B8038" s="41"/>
      <c r="C8038" s="41"/>
      <c r="D8038" s="41"/>
      <c r="E8038" s="54"/>
      <c r="F8038" s="42"/>
      <c r="G8038" s="40"/>
      <c r="H8038" s="40"/>
    </row>
    <row r="8039" spans="1:8" x14ac:dyDescent="0.25">
      <c r="A8039" s="46" t="str">
        <f t="shared" si="216"/>
        <v/>
      </c>
      <c r="B8039" s="41"/>
      <c r="C8039" s="41"/>
      <c r="D8039" s="41"/>
      <c r="E8039" s="54"/>
      <c r="F8039" s="42"/>
      <c r="G8039" s="40"/>
      <c r="H8039" s="40"/>
    </row>
    <row r="8040" spans="1:8" x14ac:dyDescent="0.25">
      <c r="A8040" s="46" t="str">
        <f t="shared" si="216"/>
        <v/>
      </c>
      <c r="B8040" s="41"/>
      <c r="C8040" s="41"/>
      <c r="D8040" s="41"/>
      <c r="E8040" s="54"/>
      <c r="F8040" s="42"/>
      <c r="G8040" s="40"/>
      <c r="H8040" s="40"/>
    </row>
    <row r="8041" spans="1:8" x14ac:dyDescent="0.25">
      <c r="A8041" s="46" t="str">
        <f t="shared" si="216"/>
        <v/>
      </c>
      <c r="B8041" s="41"/>
      <c r="C8041" s="41"/>
      <c r="D8041" s="41"/>
      <c r="E8041" s="54"/>
      <c r="F8041" s="42"/>
      <c r="G8041" s="40"/>
      <c r="H8041" s="40"/>
    </row>
    <row r="8042" spans="1:8" x14ac:dyDescent="0.25">
      <c r="A8042" s="46" t="str">
        <f t="shared" si="216"/>
        <v/>
      </c>
      <c r="B8042" s="41"/>
      <c r="C8042" s="41"/>
      <c r="D8042" s="41"/>
      <c r="E8042" s="54"/>
      <c r="F8042" s="42"/>
      <c r="G8042" s="40"/>
      <c r="H8042" s="40"/>
    </row>
    <row r="8043" spans="1:8" x14ac:dyDescent="0.25">
      <c r="A8043" s="46" t="str">
        <f t="shared" si="216"/>
        <v/>
      </c>
      <c r="B8043" s="41"/>
      <c r="C8043" s="41"/>
      <c r="D8043" s="41"/>
      <c r="E8043" s="54"/>
      <c r="F8043" s="42"/>
      <c r="G8043" s="40"/>
      <c r="H8043" s="40"/>
    </row>
    <row r="8044" spans="1:8" x14ac:dyDescent="0.25">
      <c r="A8044" s="46" t="str">
        <f t="shared" si="216"/>
        <v/>
      </c>
      <c r="B8044" s="41"/>
      <c r="C8044" s="41"/>
      <c r="D8044" s="41"/>
      <c r="E8044" s="54"/>
      <c r="F8044" s="42"/>
      <c r="G8044" s="40"/>
      <c r="H8044" s="40"/>
    </row>
    <row r="8045" spans="1:8" x14ac:dyDescent="0.25">
      <c r="A8045" s="46" t="str">
        <f t="shared" si="216"/>
        <v/>
      </c>
      <c r="B8045" s="41"/>
      <c r="C8045" s="41"/>
      <c r="D8045" s="41"/>
      <c r="E8045" s="54"/>
      <c r="F8045" s="42"/>
      <c r="G8045" s="40"/>
      <c r="H8045" s="40"/>
    </row>
    <row r="8046" spans="1:8" x14ac:dyDescent="0.25">
      <c r="A8046" s="46" t="str">
        <f t="shared" si="216"/>
        <v/>
      </c>
      <c r="B8046" s="41"/>
      <c r="C8046" s="41"/>
      <c r="D8046" s="41"/>
      <c r="E8046" s="54"/>
      <c r="F8046" s="42"/>
      <c r="G8046" s="40"/>
      <c r="H8046" s="40"/>
    </row>
    <row r="8047" spans="1:8" x14ac:dyDescent="0.25">
      <c r="A8047" s="46" t="str">
        <f t="shared" si="216"/>
        <v/>
      </c>
      <c r="B8047" s="41"/>
      <c r="C8047" s="41"/>
      <c r="D8047" s="41"/>
      <c r="E8047" s="54"/>
      <c r="F8047" s="42"/>
      <c r="G8047" s="40"/>
      <c r="H8047" s="40"/>
    </row>
    <row r="8048" spans="1:8" x14ac:dyDescent="0.25">
      <c r="A8048" s="46" t="str">
        <f t="shared" si="216"/>
        <v/>
      </c>
      <c r="B8048" s="41"/>
      <c r="C8048" s="41"/>
      <c r="D8048" s="41"/>
      <c r="E8048" s="54"/>
      <c r="F8048" s="42"/>
      <c r="G8048" s="40"/>
      <c r="H8048" s="40"/>
    </row>
    <row r="8049" spans="1:8" x14ac:dyDescent="0.25">
      <c r="A8049" s="46" t="str">
        <f t="shared" si="216"/>
        <v/>
      </c>
      <c r="B8049" s="41"/>
      <c r="C8049" s="41"/>
      <c r="D8049" s="41"/>
      <c r="E8049" s="54"/>
      <c r="F8049" s="42"/>
      <c r="G8049" s="40"/>
      <c r="H8049" s="40"/>
    </row>
    <row r="8050" spans="1:8" x14ac:dyDescent="0.25">
      <c r="A8050" s="46" t="str">
        <f t="shared" si="216"/>
        <v/>
      </c>
      <c r="B8050" s="41"/>
      <c r="C8050" s="41"/>
      <c r="D8050" s="41"/>
      <c r="E8050" s="54"/>
      <c r="F8050" s="42"/>
      <c r="G8050" s="40"/>
      <c r="H8050" s="40"/>
    </row>
    <row r="8051" spans="1:8" x14ac:dyDescent="0.25">
      <c r="A8051" s="46" t="str">
        <f t="shared" si="216"/>
        <v/>
      </c>
      <c r="B8051" s="41"/>
      <c r="C8051" s="41"/>
      <c r="D8051" s="41"/>
      <c r="E8051" s="54"/>
      <c r="F8051" s="42"/>
      <c r="G8051" s="40"/>
      <c r="H8051" s="40"/>
    </row>
    <row r="8052" spans="1:8" x14ac:dyDescent="0.25">
      <c r="A8052" s="46" t="str">
        <f t="shared" si="216"/>
        <v/>
      </c>
      <c r="B8052" s="41"/>
      <c r="C8052" s="41"/>
      <c r="D8052" s="41"/>
      <c r="E8052" s="54"/>
      <c r="F8052" s="42"/>
      <c r="G8052" s="40"/>
      <c r="H8052" s="40"/>
    </row>
    <row r="8053" spans="1:8" x14ac:dyDescent="0.25">
      <c r="A8053" s="46" t="str">
        <f t="shared" si="216"/>
        <v/>
      </c>
      <c r="B8053" s="41"/>
      <c r="C8053" s="41"/>
      <c r="D8053" s="41"/>
      <c r="E8053" s="54"/>
      <c r="F8053" s="42"/>
      <c r="G8053" s="40"/>
      <c r="H8053" s="40"/>
    </row>
    <row r="8054" spans="1:8" x14ac:dyDescent="0.25">
      <c r="A8054" s="46" t="str">
        <f t="shared" si="216"/>
        <v/>
      </c>
      <c r="B8054" s="41"/>
      <c r="C8054" s="41"/>
      <c r="D8054" s="41"/>
      <c r="E8054" s="54"/>
      <c r="F8054" s="42"/>
      <c r="G8054" s="40"/>
      <c r="H8054" s="40"/>
    </row>
    <row r="8055" spans="1:8" x14ac:dyDescent="0.25">
      <c r="A8055" s="46" t="str">
        <f t="shared" si="216"/>
        <v/>
      </c>
      <c r="B8055" s="41"/>
      <c r="C8055" s="41"/>
      <c r="D8055" s="41"/>
      <c r="E8055" s="54"/>
      <c r="F8055" s="42"/>
      <c r="G8055" s="40"/>
      <c r="H8055" s="40"/>
    </row>
    <row r="8056" spans="1:8" x14ac:dyDescent="0.25">
      <c r="A8056" s="46" t="str">
        <f t="shared" si="216"/>
        <v/>
      </c>
      <c r="B8056" s="41"/>
      <c r="C8056" s="41"/>
      <c r="D8056" s="41"/>
      <c r="E8056" s="54"/>
      <c r="F8056" s="42"/>
      <c r="G8056" s="40"/>
      <c r="H8056" s="40"/>
    </row>
    <row r="8057" spans="1:8" x14ac:dyDescent="0.25">
      <c r="A8057" s="46" t="str">
        <f t="shared" si="216"/>
        <v/>
      </c>
      <c r="B8057" s="41"/>
      <c r="C8057" s="41"/>
      <c r="D8057" s="41"/>
      <c r="E8057" s="54"/>
      <c r="F8057" s="42"/>
      <c r="G8057" s="40"/>
      <c r="H8057" s="40"/>
    </row>
    <row r="8058" spans="1:8" x14ac:dyDescent="0.25">
      <c r="A8058" s="46" t="str">
        <f t="shared" si="216"/>
        <v/>
      </c>
      <c r="B8058" s="41"/>
      <c r="C8058" s="41"/>
      <c r="D8058" s="41"/>
      <c r="E8058" s="54"/>
      <c r="F8058" s="42"/>
      <c r="G8058" s="40"/>
      <c r="H8058" s="40"/>
    </row>
    <row r="8059" spans="1:8" x14ac:dyDescent="0.25">
      <c r="A8059" s="46" t="str">
        <f t="shared" si="216"/>
        <v/>
      </c>
      <c r="B8059" s="41"/>
      <c r="C8059" s="41"/>
      <c r="D8059" s="41"/>
      <c r="E8059" s="54"/>
      <c r="F8059" s="42"/>
      <c r="G8059" s="40"/>
      <c r="H8059" s="40"/>
    </row>
    <row r="8060" spans="1:8" x14ac:dyDescent="0.25">
      <c r="A8060" s="46" t="str">
        <f t="shared" si="216"/>
        <v/>
      </c>
      <c r="B8060" s="41"/>
      <c r="C8060" s="41"/>
      <c r="D8060" s="41"/>
      <c r="E8060" s="54"/>
      <c r="F8060" s="42"/>
      <c r="G8060" s="40"/>
      <c r="H8060" s="40"/>
    </row>
    <row r="8061" spans="1:8" x14ac:dyDescent="0.25">
      <c r="A8061" s="46" t="str">
        <f t="shared" si="216"/>
        <v/>
      </c>
      <c r="B8061" s="41"/>
      <c r="C8061" s="41"/>
      <c r="D8061" s="41"/>
      <c r="E8061" s="54"/>
      <c r="F8061" s="42"/>
      <c r="G8061" s="40"/>
      <c r="H8061" s="40"/>
    </row>
    <row r="8062" spans="1:8" x14ac:dyDescent="0.25">
      <c r="A8062" s="46" t="str">
        <f t="shared" si="216"/>
        <v/>
      </c>
      <c r="B8062" s="41"/>
      <c r="C8062" s="41"/>
      <c r="D8062" s="41"/>
      <c r="E8062" s="54"/>
      <c r="F8062" s="42"/>
      <c r="G8062" s="40"/>
      <c r="H8062" s="40"/>
    </row>
    <row r="8063" spans="1:8" x14ac:dyDescent="0.25">
      <c r="A8063" s="46" t="str">
        <f t="shared" si="216"/>
        <v/>
      </c>
      <c r="B8063" s="41"/>
      <c r="C8063" s="41"/>
      <c r="D8063" s="41"/>
      <c r="E8063" s="54"/>
      <c r="F8063" s="42"/>
      <c r="G8063" s="40"/>
      <c r="H8063" s="40"/>
    </row>
    <row r="8064" spans="1:8" x14ac:dyDescent="0.25">
      <c r="A8064" s="46" t="str">
        <f t="shared" si="216"/>
        <v/>
      </c>
      <c r="B8064" s="41"/>
      <c r="C8064" s="41"/>
      <c r="D8064" s="41"/>
      <c r="E8064" s="54"/>
      <c r="F8064" s="42"/>
      <c r="G8064" s="40"/>
      <c r="H8064" s="40"/>
    </row>
    <row r="8065" spans="1:8" x14ac:dyDescent="0.25">
      <c r="A8065" s="46" t="str">
        <f t="shared" si="216"/>
        <v/>
      </c>
      <c r="B8065" s="41"/>
      <c r="C8065" s="41"/>
      <c r="D8065" s="41"/>
      <c r="E8065" s="54"/>
      <c r="F8065" s="42"/>
      <c r="G8065" s="40"/>
      <c r="H8065" s="40"/>
    </row>
    <row r="8066" spans="1:8" x14ac:dyDescent="0.25">
      <c r="A8066" s="46" t="str">
        <f t="shared" si="216"/>
        <v/>
      </c>
      <c r="B8066" s="41"/>
      <c r="C8066" s="41"/>
      <c r="D8066" s="41"/>
      <c r="E8066" s="54"/>
      <c r="F8066" s="42"/>
      <c r="G8066" s="40"/>
      <c r="H8066" s="40"/>
    </row>
    <row r="8067" spans="1:8" x14ac:dyDescent="0.25">
      <c r="A8067" s="46" t="str">
        <f t="shared" si="216"/>
        <v/>
      </c>
      <c r="B8067" s="41"/>
      <c r="C8067" s="41"/>
      <c r="D8067" s="41"/>
      <c r="E8067" s="54"/>
      <c r="F8067" s="42"/>
      <c r="G8067" s="40"/>
      <c r="H8067" s="40"/>
    </row>
    <row r="8068" spans="1:8" x14ac:dyDescent="0.25">
      <c r="A8068" s="46" t="str">
        <f t="shared" si="216"/>
        <v/>
      </c>
      <c r="B8068" s="41"/>
      <c r="C8068" s="41"/>
      <c r="D8068" s="41"/>
      <c r="E8068" s="54"/>
      <c r="F8068" s="42"/>
      <c r="G8068" s="40"/>
      <c r="H8068" s="40"/>
    </row>
    <row r="8069" spans="1:8" x14ac:dyDescent="0.25">
      <c r="A8069" s="46" t="str">
        <f t="shared" si="216"/>
        <v/>
      </c>
      <c r="B8069" s="41"/>
      <c r="C8069" s="41"/>
      <c r="D8069" s="41"/>
      <c r="E8069" s="54"/>
      <c r="F8069" s="42"/>
      <c r="G8069" s="40"/>
      <c r="H8069" s="40"/>
    </row>
    <row r="8070" spans="1:8" x14ac:dyDescent="0.25">
      <c r="A8070" s="46" t="str">
        <f t="shared" si="216"/>
        <v/>
      </c>
      <c r="B8070" s="41"/>
      <c r="C8070" s="41"/>
      <c r="D8070" s="41"/>
      <c r="E8070" s="54"/>
      <c r="F8070" s="42"/>
      <c r="G8070" s="40"/>
      <c r="H8070" s="40"/>
    </row>
    <row r="8071" spans="1:8" x14ac:dyDescent="0.25">
      <c r="A8071" s="46" t="str">
        <f t="shared" si="216"/>
        <v/>
      </c>
      <c r="B8071" s="41"/>
      <c r="C8071" s="41"/>
      <c r="D8071" s="41"/>
      <c r="E8071" s="54"/>
      <c r="F8071" s="42"/>
      <c r="G8071" s="40"/>
      <c r="H8071" s="40"/>
    </row>
    <row r="8072" spans="1:8" x14ac:dyDescent="0.25">
      <c r="A8072" s="46" t="str">
        <f t="shared" si="216"/>
        <v/>
      </c>
      <c r="B8072" s="41"/>
      <c r="C8072" s="41"/>
      <c r="D8072" s="41"/>
      <c r="E8072" s="54"/>
      <c r="F8072" s="42"/>
      <c r="G8072" s="40"/>
      <c r="H8072" s="40"/>
    </row>
    <row r="8073" spans="1:8" x14ac:dyDescent="0.25">
      <c r="A8073" s="46" t="str">
        <f t="shared" si="216"/>
        <v/>
      </c>
      <c r="B8073" s="41"/>
      <c r="C8073" s="41"/>
      <c r="D8073" s="41"/>
      <c r="E8073" s="54"/>
      <c r="F8073" s="42"/>
      <c r="G8073" s="40"/>
      <c r="H8073" s="40"/>
    </row>
    <row r="8074" spans="1:8" x14ac:dyDescent="0.25">
      <c r="A8074" s="46" t="str">
        <f t="shared" si="216"/>
        <v/>
      </c>
      <c r="B8074" s="41"/>
      <c r="C8074" s="41"/>
      <c r="D8074" s="41"/>
      <c r="E8074" s="54"/>
      <c r="F8074" s="42"/>
      <c r="G8074" s="40"/>
      <c r="H8074" s="40"/>
    </row>
    <row r="8075" spans="1:8" x14ac:dyDescent="0.25">
      <c r="A8075" s="46" t="str">
        <f t="shared" si="216"/>
        <v/>
      </c>
      <c r="B8075" s="41"/>
      <c r="C8075" s="41"/>
      <c r="D8075" s="41"/>
      <c r="E8075" s="54"/>
      <c r="F8075" s="42"/>
      <c r="G8075" s="40"/>
      <c r="H8075" s="40"/>
    </row>
    <row r="8076" spans="1:8" x14ac:dyDescent="0.25">
      <c r="A8076" s="46" t="str">
        <f t="shared" si="216"/>
        <v/>
      </c>
      <c r="B8076" s="41"/>
      <c r="C8076" s="41"/>
      <c r="D8076" s="41"/>
      <c r="E8076" s="54"/>
      <c r="F8076" s="42"/>
      <c r="G8076" s="40"/>
      <c r="H8076" s="40"/>
    </row>
    <row r="8077" spans="1:8" x14ac:dyDescent="0.25">
      <c r="A8077" s="46" t="str">
        <f t="shared" si="216"/>
        <v/>
      </c>
      <c r="B8077" s="41"/>
      <c r="C8077" s="41"/>
      <c r="D8077" s="41"/>
      <c r="E8077" s="54"/>
      <c r="F8077" s="42"/>
      <c r="G8077" s="40"/>
      <c r="H8077" s="40"/>
    </row>
    <row r="8078" spans="1:8" x14ac:dyDescent="0.25">
      <c r="A8078" s="46" t="str">
        <f t="shared" si="216"/>
        <v/>
      </c>
      <c r="B8078" s="41"/>
      <c r="C8078" s="41"/>
      <c r="D8078" s="41"/>
      <c r="E8078" s="54"/>
      <c r="F8078" s="42"/>
      <c r="G8078" s="40"/>
      <c r="H8078" s="40"/>
    </row>
    <row r="8079" spans="1:8" x14ac:dyDescent="0.25">
      <c r="A8079" s="46" t="str">
        <f t="shared" si="216"/>
        <v/>
      </c>
      <c r="B8079" s="41"/>
      <c r="C8079" s="41"/>
      <c r="D8079" s="41"/>
      <c r="E8079" s="54"/>
      <c r="F8079" s="42"/>
      <c r="G8079" s="40"/>
      <c r="H8079" s="40"/>
    </row>
    <row r="8080" spans="1:8" x14ac:dyDescent="0.25">
      <c r="A8080" s="46" t="str">
        <f t="shared" si="216"/>
        <v/>
      </c>
      <c r="B8080" s="41"/>
      <c r="C8080" s="41"/>
      <c r="D8080" s="41"/>
      <c r="E8080" s="54"/>
      <c r="F8080" s="42"/>
      <c r="G8080" s="40"/>
      <c r="H8080" s="40"/>
    </row>
    <row r="8081" spans="1:8" x14ac:dyDescent="0.25">
      <c r="A8081" s="46" t="str">
        <f t="shared" si="216"/>
        <v/>
      </c>
      <c r="B8081" s="41"/>
      <c r="C8081" s="41"/>
      <c r="D8081" s="41"/>
      <c r="E8081" s="54"/>
      <c r="F8081" s="42"/>
      <c r="G8081" s="40"/>
      <c r="H8081" s="40"/>
    </row>
    <row r="8082" spans="1:8" x14ac:dyDescent="0.25">
      <c r="A8082" s="46" t="str">
        <f t="shared" si="216"/>
        <v/>
      </c>
      <c r="B8082" s="41"/>
      <c r="C8082" s="41"/>
      <c r="D8082" s="41"/>
      <c r="E8082" s="54"/>
      <c r="F8082" s="42"/>
      <c r="G8082" s="40"/>
      <c r="H8082" s="40"/>
    </row>
    <row r="8083" spans="1:8" x14ac:dyDescent="0.25">
      <c r="A8083" s="46" t="str">
        <f t="shared" si="216"/>
        <v/>
      </c>
      <c r="B8083" s="41"/>
      <c r="C8083" s="41"/>
      <c r="D8083" s="41"/>
      <c r="E8083" s="54"/>
      <c r="F8083" s="42"/>
      <c r="G8083" s="40"/>
      <c r="H8083" s="40"/>
    </row>
    <row r="8084" spans="1:8" x14ac:dyDescent="0.25">
      <c r="A8084" s="46" t="str">
        <f t="shared" si="216"/>
        <v/>
      </c>
      <c r="B8084" s="41"/>
      <c r="C8084" s="41"/>
      <c r="D8084" s="41"/>
      <c r="E8084" s="54"/>
      <c r="F8084" s="42"/>
      <c r="G8084" s="40"/>
      <c r="H8084" s="40"/>
    </row>
    <row r="8085" spans="1:8" x14ac:dyDescent="0.25">
      <c r="A8085" s="46" t="str">
        <f t="shared" si="216"/>
        <v/>
      </c>
      <c r="B8085" s="41"/>
      <c r="C8085" s="41"/>
      <c r="D8085" s="41"/>
      <c r="E8085" s="54"/>
      <c r="F8085" s="42"/>
      <c r="G8085" s="40"/>
      <c r="H8085" s="40"/>
    </row>
    <row r="8086" spans="1:8" x14ac:dyDescent="0.25">
      <c r="A8086" s="46" t="str">
        <f t="shared" si="216"/>
        <v/>
      </c>
      <c r="B8086" s="41"/>
      <c r="C8086" s="41"/>
      <c r="D8086" s="41"/>
      <c r="E8086" s="54"/>
      <c r="F8086" s="42"/>
      <c r="G8086" s="40"/>
      <c r="H8086" s="40"/>
    </row>
    <row r="8087" spans="1:8" x14ac:dyDescent="0.25">
      <c r="A8087" s="46" t="str">
        <f t="shared" si="216"/>
        <v/>
      </c>
      <c r="B8087" s="41"/>
      <c r="C8087" s="41"/>
      <c r="D8087" s="41"/>
      <c r="E8087" s="54"/>
      <c r="F8087" s="42"/>
      <c r="G8087" s="40"/>
      <c r="H8087" s="40"/>
    </row>
    <row r="8088" spans="1:8" x14ac:dyDescent="0.25">
      <c r="A8088" s="46" t="str">
        <f t="shared" si="216"/>
        <v/>
      </c>
      <c r="B8088" s="41"/>
      <c r="C8088" s="41"/>
      <c r="D8088" s="41"/>
      <c r="E8088" s="54"/>
      <c r="F8088" s="42"/>
      <c r="G8088" s="40"/>
      <c r="H8088" s="40"/>
    </row>
    <row r="8089" spans="1:8" x14ac:dyDescent="0.25">
      <c r="A8089" s="46" t="str">
        <f t="shared" si="216"/>
        <v/>
      </c>
      <c r="B8089" s="41"/>
      <c r="C8089" s="41"/>
      <c r="D8089" s="41"/>
      <c r="E8089" s="54"/>
      <c r="F8089" s="42"/>
      <c r="G8089" s="40"/>
      <c r="H8089" s="40"/>
    </row>
    <row r="8090" spans="1:8" x14ac:dyDescent="0.25">
      <c r="A8090" s="46" t="str">
        <f t="shared" si="216"/>
        <v/>
      </c>
      <c r="B8090" s="41"/>
      <c r="C8090" s="41"/>
      <c r="D8090" s="41"/>
      <c r="E8090" s="54"/>
      <c r="F8090" s="42"/>
      <c r="G8090" s="40"/>
      <c r="H8090" s="40"/>
    </row>
    <row r="8091" spans="1:8" x14ac:dyDescent="0.25">
      <c r="A8091" s="46" t="str">
        <f t="shared" si="216"/>
        <v/>
      </c>
      <c r="B8091" s="41"/>
      <c r="C8091" s="41"/>
      <c r="D8091" s="41"/>
      <c r="E8091" s="54"/>
      <c r="F8091" s="42"/>
      <c r="G8091" s="40"/>
      <c r="H8091" s="40"/>
    </row>
    <row r="8092" spans="1:8" x14ac:dyDescent="0.25">
      <c r="A8092" s="46" t="str">
        <f t="shared" si="216"/>
        <v/>
      </c>
      <c r="B8092" s="41"/>
      <c r="C8092" s="41"/>
      <c r="D8092" s="41"/>
      <c r="E8092" s="54"/>
      <c r="F8092" s="42"/>
      <c r="G8092" s="40"/>
      <c r="H8092" s="40"/>
    </row>
    <row r="8093" spans="1:8" x14ac:dyDescent="0.25">
      <c r="A8093" s="46" t="str">
        <f t="shared" si="216"/>
        <v/>
      </c>
      <c r="B8093" s="41"/>
      <c r="C8093" s="41"/>
      <c r="D8093" s="41"/>
      <c r="E8093" s="54"/>
      <c r="F8093" s="42"/>
      <c r="G8093" s="40"/>
      <c r="H8093" s="40"/>
    </row>
    <row r="8094" spans="1:8" x14ac:dyDescent="0.25">
      <c r="A8094" s="46" t="str">
        <f t="shared" si="216"/>
        <v/>
      </c>
      <c r="B8094" s="41"/>
      <c r="C8094" s="41"/>
      <c r="D8094" s="41"/>
      <c r="E8094" s="54"/>
      <c r="F8094" s="42"/>
      <c r="G8094" s="40"/>
      <c r="H8094" s="40"/>
    </row>
    <row r="8095" spans="1:8" x14ac:dyDescent="0.25">
      <c r="A8095" s="46" t="str">
        <f t="shared" si="216"/>
        <v/>
      </c>
      <c r="B8095" s="41"/>
      <c r="C8095" s="41"/>
      <c r="D8095" s="41"/>
      <c r="E8095" s="54"/>
      <c r="F8095" s="42"/>
      <c r="G8095" s="40"/>
      <c r="H8095" s="40"/>
    </row>
    <row r="8096" spans="1:8" x14ac:dyDescent="0.25">
      <c r="A8096" s="46" t="str">
        <f t="shared" si="216"/>
        <v/>
      </c>
      <c r="B8096" s="41"/>
      <c r="C8096" s="41"/>
      <c r="D8096" s="41"/>
      <c r="E8096" s="54"/>
      <c r="F8096" s="42"/>
      <c r="G8096" s="40"/>
      <c r="H8096" s="40"/>
    </row>
    <row r="8097" spans="1:8" x14ac:dyDescent="0.25">
      <c r="A8097" s="46" t="str">
        <f t="shared" si="216"/>
        <v/>
      </c>
      <c r="B8097" s="41"/>
      <c r="C8097" s="41"/>
      <c r="D8097" s="41"/>
      <c r="E8097" s="54"/>
      <c r="F8097" s="42"/>
      <c r="G8097" s="40"/>
      <c r="H8097" s="40"/>
    </row>
    <row r="8098" spans="1:8" x14ac:dyDescent="0.25">
      <c r="A8098" s="46" t="str">
        <f t="shared" si="216"/>
        <v/>
      </c>
      <c r="B8098" s="41"/>
      <c r="C8098" s="41"/>
      <c r="D8098" s="41"/>
      <c r="E8098" s="54"/>
      <c r="F8098" s="42"/>
      <c r="G8098" s="40"/>
      <c r="H8098" s="40"/>
    </row>
    <row r="8099" spans="1:8" x14ac:dyDescent="0.25">
      <c r="A8099" s="46" t="str">
        <f t="shared" si="216"/>
        <v/>
      </c>
      <c r="B8099" s="41"/>
      <c r="C8099" s="41"/>
      <c r="D8099" s="41"/>
      <c r="E8099" s="54"/>
      <c r="F8099" s="42"/>
      <c r="G8099" s="40"/>
      <c r="H8099" s="40"/>
    </row>
    <row r="8100" spans="1:8" x14ac:dyDescent="0.25">
      <c r="A8100" s="46" t="str">
        <f t="shared" si="216"/>
        <v/>
      </c>
      <c r="B8100" s="41"/>
      <c r="C8100" s="41"/>
      <c r="D8100" s="41"/>
      <c r="E8100" s="54"/>
      <c r="F8100" s="42"/>
      <c r="G8100" s="40"/>
      <c r="H8100" s="40"/>
    </row>
    <row r="8101" spans="1:8" x14ac:dyDescent="0.25">
      <c r="A8101" s="46" t="str">
        <f t="shared" ref="A8101:A8164" si="217">B8101&amp;C8101</f>
        <v/>
      </c>
      <c r="B8101" s="41"/>
      <c r="C8101" s="41"/>
      <c r="D8101" s="41"/>
      <c r="E8101" s="54"/>
      <c r="F8101" s="42"/>
      <c r="G8101" s="40"/>
      <c r="H8101" s="40"/>
    </row>
    <row r="8102" spans="1:8" x14ac:dyDescent="0.25">
      <c r="A8102" s="46" t="str">
        <f t="shared" si="217"/>
        <v/>
      </c>
      <c r="B8102" s="41"/>
      <c r="C8102" s="41"/>
      <c r="D8102" s="41"/>
      <c r="E8102" s="54"/>
      <c r="F8102" s="42"/>
      <c r="G8102" s="40"/>
      <c r="H8102" s="40"/>
    </row>
    <row r="8103" spans="1:8" x14ac:dyDescent="0.25">
      <c r="A8103" s="46" t="str">
        <f t="shared" si="217"/>
        <v/>
      </c>
      <c r="B8103" s="41"/>
      <c r="C8103" s="41"/>
      <c r="D8103" s="41"/>
      <c r="E8103" s="54"/>
      <c r="F8103" s="42"/>
      <c r="G8103" s="40"/>
      <c r="H8103" s="40"/>
    </row>
    <row r="8104" spans="1:8" x14ac:dyDescent="0.25">
      <c r="A8104" s="46" t="str">
        <f t="shared" si="217"/>
        <v/>
      </c>
      <c r="B8104" s="41"/>
      <c r="C8104" s="41"/>
      <c r="D8104" s="41"/>
      <c r="E8104" s="54"/>
      <c r="F8104" s="42"/>
      <c r="G8104" s="40"/>
      <c r="H8104" s="40"/>
    </row>
    <row r="8105" spans="1:8" x14ac:dyDescent="0.25">
      <c r="A8105" s="46" t="str">
        <f t="shared" si="217"/>
        <v/>
      </c>
      <c r="B8105" s="41"/>
      <c r="C8105" s="41"/>
      <c r="D8105" s="41"/>
      <c r="E8105" s="54"/>
      <c r="F8105" s="42"/>
      <c r="G8105" s="40"/>
      <c r="H8105" s="40"/>
    </row>
    <row r="8106" spans="1:8" x14ac:dyDescent="0.25">
      <c r="A8106" s="46" t="str">
        <f t="shared" si="217"/>
        <v/>
      </c>
      <c r="B8106" s="41"/>
      <c r="C8106" s="41"/>
      <c r="D8106" s="41"/>
      <c r="E8106" s="54"/>
      <c r="F8106" s="42"/>
      <c r="G8106" s="40"/>
      <c r="H8106" s="40"/>
    </row>
    <row r="8107" spans="1:8" x14ac:dyDescent="0.25">
      <c r="A8107" s="46" t="str">
        <f t="shared" si="217"/>
        <v/>
      </c>
      <c r="B8107" s="41"/>
      <c r="C8107" s="41"/>
      <c r="D8107" s="41"/>
      <c r="E8107" s="54"/>
      <c r="F8107" s="42"/>
      <c r="G8107" s="40"/>
      <c r="H8107" s="40"/>
    </row>
    <row r="8108" spans="1:8" x14ac:dyDescent="0.25">
      <c r="A8108" s="46" t="str">
        <f t="shared" si="217"/>
        <v/>
      </c>
      <c r="B8108" s="41"/>
      <c r="C8108" s="41"/>
      <c r="D8108" s="41"/>
      <c r="E8108" s="54"/>
      <c r="F8108" s="42"/>
      <c r="G8108" s="40"/>
      <c r="H8108" s="40"/>
    </row>
    <row r="8109" spans="1:8" x14ac:dyDescent="0.25">
      <c r="A8109" s="46" t="str">
        <f t="shared" si="217"/>
        <v/>
      </c>
      <c r="B8109" s="41"/>
      <c r="C8109" s="41"/>
      <c r="D8109" s="41"/>
      <c r="E8109" s="54"/>
      <c r="F8109" s="42"/>
      <c r="G8109" s="40"/>
      <c r="H8109" s="40"/>
    </row>
    <row r="8110" spans="1:8" x14ac:dyDescent="0.25">
      <c r="A8110" s="46" t="str">
        <f t="shared" si="217"/>
        <v/>
      </c>
      <c r="B8110" s="41"/>
      <c r="C8110" s="41"/>
      <c r="D8110" s="41"/>
      <c r="E8110" s="54"/>
      <c r="F8110" s="42"/>
      <c r="G8110" s="40"/>
      <c r="H8110" s="40"/>
    </row>
    <row r="8111" spans="1:8" x14ac:dyDescent="0.25">
      <c r="A8111" s="46" t="str">
        <f t="shared" si="217"/>
        <v/>
      </c>
      <c r="B8111" s="41"/>
      <c r="C8111" s="41"/>
      <c r="D8111" s="41"/>
      <c r="E8111" s="54"/>
      <c r="F8111" s="42"/>
      <c r="G8111" s="40"/>
      <c r="H8111" s="40"/>
    </row>
    <row r="8112" spans="1:8" x14ac:dyDescent="0.25">
      <c r="A8112" s="46" t="str">
        <f t="shared" si="217"/>
        <v/>
      </c>
      <c r="B8112" s="41"/>
      <c r="C8112" s="41"/>
      <c r="D8112" s="41"/>
      <c r="E8112" s="54"/>
      <c r="F8112" s="42"/>
      <c r="G8112" s="40"/>
      <c r="H8112" s="40"/>
    </row>
    <row r="8113" spans="1:8" x14ac:dyDescent="0.25">
      <c r="A8113" s="46" t="str">
        <f t="shared" si="217"/>
        <v/>
      </c>
      <c r="B8113" s="41"/>
      <c r="C8113" s="41"/>
      <c r="D8113" s="41"/>
      <c r="E8113" s="54"/>
      <c r="F8113" s="42"/>
      <c r="G8113" s="40"/>
      <c r="H8113" s="40"/>
    </row>
    <row r="8114" spans="1:8" x14ac:dyDescent="0.25">
      <c r="A8114" s="46" t="str">
        <f t="shared" si="217"/>
        <v/>
      </c>
      <c r="B8114" s="41"/>
      <c r="C8114" s="41"/>
      <c r="D8114" s="41"/>
      <c r="E8114" s="54"/>
      <c r="F8114" s="42"/>
      <c r="G8114" s="40"/>
      <c r="H8114" s="40"/>
    </row>
    <row r="8115" spans="1:8" x14ac:dyDescent="0.25">
      <c r="A8115" s="46" t="str">
        <f t="shared" si="217"/>
        <v/>
      </c>
      <c r="B8115" s="41"/>
      <c r="C8115" s="41"/>
      <c r="D8115" s="41"/>
      <c r="E8115" s="54"/>
      <c r="F8115" s="42"/>
      <c r="G8115" s="40"/>
      <c r="H8115" s="40"/>
    </row>
    <row r="8116" spans="1:8" x14ac:dyDescent="0.25">
      <c r="A8116" s="46" t="str">
        <f t="shared" si="217"/>
        <v/>
      </c>
      <c r="B8116" s="41"/>
      <c r="C8116" s="41"/>
      <c r="D8116" s="41"/>
      <c r="E8116" s="54"/>
      <c r="F8116" s="42"/>
      <c r="G8116" s="40"/>
      <c r="H8116" s="40"/>
    </row>
    <row r="8117" spans="1:8" x14ac:dyDescent="0.25">
      <c r="A8117" s="46" t="str">
        <f t="shared" si="217"/>
        <v/>
      </c>
      <c r="B8117" s="41"/>
      <c r="C8117" s="41"/>
      <c r="D8117" s="41"/>
      <c r="E8117" s="54"/>
      <c r="F8117" s="42"/>
      <c r="G8117" s="40"/>
      <c r="H8117" s="40"/>
    </row>
    <row r="8118" spans="1:8" x14ac:dyDescent="0.25">
      <c r="A8118" s="46" t="str">
        <f t="shared" si="217"/>
        <v/>
      </c>
      <c r="B8118" s="41"/>
      <c r="C8118" s="41"/>
      <c r="D8118" s="41"/>
      <c r="E8118" s="54"/>
      <c r="F8118" s="42"/>
      <c r="G8118" s="40"/>
      <c r="H8118" s="40"/>
    </row>
    <row r="8119" spans="1:8" x14ac:dyDescent="0.25">
      <c r="A8119" s="46" t="str">
        <f t="shared" si="217"/>
        <v/>
      </c>
      <c r="B8119" s="41"/>
      <c r="C8119" s="41"/>
      <c r="D8119" s="41"/>
      <c r="E8119" s="54"/>
      <c r="F8119" s="42"/>
      <c r="G8119" s="40"/>
      <c r="H8119" s="40"/>
    </row>
    <row r="8120" spans="1:8" x14ac:dyDescent="0.25">
      <c r="A8120" s="46" t="str">
        <f t="shared" si="217"/>
        <v/>
      </c>
      <c r="B8120" s="41"/>
      <c r="C8120" s="41"/>
      <c r="D8120" s="41"/>
      <c r="E8120" s="54"/>
      <c r="F8120" s="42"/>
      <c r="G8120" s="40"/>
      <c r="H8120" s="40"/>
    </row>
    <row r="8121" spans="1:8" x14ac:dyDescent="0.25">
      <c r="A8121" s="46" t="str">
        <f t="shared" si="217"/>
        <v/>
      </c>
      <c r="B8121" s="41"/>
      <c r="C8121" s="41"/>
      <c r="D8121" s="41"/>
      <c r="E8121" s="54"/>
      <c r="F8121" s="42"/>
      <c r="G8121" s="40"/>
      <c r="H8121" s="40"/>
    </row>
    <row r="8122" spans="1:8" x14ac:dyDescent="0.25">
      <c r="A8122" s="46" t="str">
        <f t="shared" si="217"/>
        <v/>
      </c>
      <c r="B8122" s="41"/>
      <c r="C8122" s="41"/>
      <c r="D8122" s="41"/>
      <c r="E8122" s="54"/>
      <c r="F8122" s="42"/>
      <c r="G8122" s="40"/>
      <c r="H8122" s="40"/>
    </row>
    <row r="8123" spans="1:8" x14ac:dyDescent="0.25">
      <c r="A8123" s="46" t="str">
        <f t="shared" si="217"/>
        <v/>
      </c>
      <c r="B8123" s="41"/>
      <c r="C8123" s="41"/>
      <c r="D8123" s="41"/>
      <c r="E8123" s="54"/>
      <c r="F8123" s="42"/>
      <c r="G8123" s="40"/>
      <c r="H8123" s="40"/>
    </row>
    <row r="8124" spans="1:8" x14ac:dyDescent="0.25">
      <c r="A8124" s="46" t="str">
        <f t="shared" si="217"/>
        <v/>
      </c>
      <c r="B8124" s="41"/>
      <c r="C8124" s="41"/>
      <c r="D8124" s="41"/>
      <c r="E8124" s="54"/>
      <c r="F8124" s="42"/>
      <c r="G8124" s="40"/>
      <c r="H8124" s="40"/>
    </row>
    <row r="8125" spans="1:8" x14ac:dyDescent="0.25">
      <c r="A8125" s="46" t="str">
        <f t="shared" si="217"/>
        <v/>
      </c>
      <c r="B8125" s="41"/>
      <c r="C8125" s="41"/>
      <c r="D8125" s="41"/>
      <c r="E8125" s="54"/>
      <c r="F8125" s="42"/>
      <c r="G8125" s="40"/>
      <c r="H8125" s="40"/>
    </row>
    <row r="8126" spans="1:8" x14ac:dyDescent="0.25">
      <c r="A8126" s="46" t="str">
        <f t="shared" si="217"/>
        <v/>
      </c>
      <c r="B8126" s="41"/>
      <c r="C8126" s="41"/>
      <c r="D8126" s="41"/>
      <c r="E8126" s="54"/>
      <c r="F8126" s="42"/>
      <c r="G8126" s="40"/>
      <c r="H8126" s="40"/>
    </row>
    <row r="8127" spans="1:8" x14ac:dyDescent="0.25">
      <c r="A8127" s="46" t="str">
        <f t="shared" si="217"/>
        <v/>
      </c>
      <c r="B8127" s="41"/>
      <c r="C8127" s="41"/>
      <c r="D8127" s="41"/>
      <c r="E8127" s="54"/>
      <c r="F8127" s="42"/>
      <c r="G8127" s="40"/>
      <c r="H8127" s="40"/>
    </row>
    <row r="8128" spans="1:8" x14ac:dyDescent="0.25">
      <c r="A8128" s="46" t="str">
        <f t="shared" si="217"/>
        <v/>
      </c>
      <c r="B8128" s="41"/>
      <c r="C8128" s="41"/>
      <c r="D8128" s="41"/>
      <c r="E8128" s="54"/>
      <c r="F8128" s="42"/>
      <c r="G8128" s="40"/>
      <c r="H8128" s="40"/>
    </row>
    <row r="8129" spans="1:8" x14ac:dyDescent="0.25">
      <c r="A8129" s="46" t="str">
        <f t="shared" si="217"/>
        <v/>
      </c>
      <c r="B8129" s="41"/>
      <c r="C8129" s="41"/>
      <c r="D8129" s="41"/>
      <c r="E8129" s="54"/>
      <c r="F8129" s="42"/>
      <c r="G8129" s="40"/>
      <c r="H8129" s="40"/>
    </row>
    <row r="8130" spans="1:8" x14ac:dyDescent="0.25">
      <c r="A8130" s="46" t="str">
        <f t="shared" si="217"/>
        <v/>
      </c>
      <c r="B8130" s="41"/>
      <c r="C8130" s="41"/>
      <c r="D8130" s="41"/>
      <c r="E8130" s="54"/>
      <c r="F8130" s="42"/>
      <c r="G8130" s="40"/>
      <c r="H8130" s="40"/>
    </row>
    <row r="8131" spans="1:8" x14ac:dyDescent="0.25">
      <c r="A8131" s="46" t="str">
        <f t="shared" si="217"/>
        <v/>
      </c>
      <c r="B8131" s="41"/>
      <c r="C8131" s="41"/>
      <c r="D8131" s="41"/>
      <c r="E8131" s="54"/>
      <c r="F8131" s="42"/>
      <c r="G8131" s="40"/>
      <c r="H8131" s="40"/>
    </row>
    <row r="8132" spans="1:8" x14ac:dyDescent="0.25">
      <c r="A8132" s="46" t="str">
        <f t="shared" si="217"/>
        <v/>
      </c>
      <c r="B8132" s="41"/>
      <c r="C8132" s="41"/>
      <c r="D8132" s="41"/>
      <c r="E8132" s="54"/>
      <c r="F8132" s="42"/>
      <c r="G8132" s="40"/>
      <c r="H8132" s="40"/>
    </row>
    <row r="8133" spans="1:8" x14ac:dyDescent="0.25">
      <c r="A8133" s="46" t="str">
        <f t="shared" si="217"/>
        <v/>
      </c>
      <c r="B8133" s="41"/>
      <c r="C8133" s="41"/>
      <c r="D8133" s="41"/>
      <c r="E8133" s="54"/>
      <c r="F8133" s="42"/>
      <c r="G8133" s="40"/>
      <c r="H8133" s="40"/>
    </row>
    <row r="8134" spans="1:8" x14ac:dyDescent="0.25">
      <c r="A8134" s="46" t="str">
        <f t="shared" si="217"/>
        <v/>
      </c>
      <c r="B8134" s="41"/>
      <c r="C8134" s="41"/>
      <c r="D8134" s="41"/>
      <c r="E8134" s="54"/>
      <c r="F8134" s="42"/>
      <c r="G8134" s="40"/>
      <c r="H8134" s="40"/>
    </row>
    <row r="8135" spans="1:8" x14ac:dyDescent="0.25">
      <c r="A8135" s="46" t="str">
        <f t="shared" si="217"/>
        <v/>
      </c>
      <c r="B8135" s="41"/>
      <c r="C8135" s="41"/>
      <c r="D8135" s="41"/>
      <c r="E8135" s="54"/>
      <c r="F8135" s="42"/>
      <c r="G8135" s="40"/>
      <c r="H8135" s="40"/>
    </row>
    <row r="8136" spans="1:8" x14ac:dyDescent="0.25">
      <c r="A8136" s="46" t="str">
        <f t="shared" si="217"/>
        <v/>
      </c>
      <c r="B8136" s="41"/>
      <c r="C8136" s="41"/>
      <c r="D8136" s="41"/>
      <c r="E8136" s="54"/>
      <c r="F8136" s="42"/>
      <c r="G8136" s="40"/>
      <c r="H8136" s="40"/>
    </row>
    <row r="8137" spans="1:8" x14ac:dyDescent="0.25">
      <c r="A8137" s="46" t="str">
        <f t="shared" si="217"/>
        <v/>
      </c>
      <c r="B8137" s="41"/>
      <c r="C8137" s="41"/>
      <c r="D8137" s="41"/>
      <c r="E8137" s="54"/>
      <c r="F8137" s="42"/>
      <c r="G8137" s="40"/>
      <c r="H8137" s="40"/>
    </row>
    <row r="8138" spans="1:8" x14ac:dyDescent="0.25">
      <c r="A8138" s="46" t="str">
        <f t="shared" si="217"/>
        <v/>
      </c>
      <c r="B8138" s="41"/>
      <c r="C8138" s="41"/>
      <c r="D8138" s="41"/>
      <c r="E8138" s="54"/>
      <c r="F8138" s="42"/>
      <c r="G8138" s="40"/>
      <c r="H8138" s="40"/>
    </row>
    <row r="8139" spans="1:8" x14ac:dyDescent="0.25">
      <c r="A8139" s="46" t="str">
        <f t="shared" si="217"/>
        <v/>
      </c>
      <c r="B8139" s="41"/>
      <c r="C8139" s="41"/>
      <c r="D8139" s="41"/>
      <c r="E8139" s="54"/>
      <c r="F8139" s="42"/>
      <c r="G8139" s="40"/>
      <c r="H8139" s="40"/>
    </row>
    <row r="8140" spans="1:8" x14ac:dyDescent="0.25">
      <c r="A8140" s="46" t="str">
        <f t="shared" si="217"/>
        <v/>
      </c>
      <c r="B8140" s="41"/>
      <c r="C8140" s="41"/>
      <c r="D8140" s="41"/>
      <c r="E8140" s="54"/>
      <c r="F8140" s="42"/>
      <c r="G8140" s="40"/>
      <c r="H8140" s="40"/>
    </row>
    <row r="8141" spans="1:8" x14ac:dyDescent="0.25">
      <c r="A8141" s="46" t="str">
        <f t="shared" si="217"/>
        <v/>
      </c>
      <c r="B8141" s="41"/>
      <c r="C8141" s="41"/>
      <c r="D8141" s="41"/>
      <c r="E8141" s="54"/>
      <c r="F8141" s="42"/>
      <c r="G8141" s="40"/>
      <c r="H8141" s="40"/>
    </row>
    <row r="8142" spans="1:8" x14ac:dyDescent="0.25">
      <c r="A8142" s="46" t="str">
        <f t="shared" si="217"/>
        <v/>
      </c>
      <c r="B8142" s="41"/>
      <c r="C8142" s="41"/>
      <c r="D8142" s="41"/>
      <c r="E8142" s="54"/>
      <c r="F8142" s="42"/>
      <c r="G8142" s="40"/>
      <c r="H8142" s="40"/>
    </row>
    <row r="8143" spans="1:8" x14ac:dyDescent="0.25">
      <c r="A8143" s="46" t="str">
        <f t="shared" si="217"/>
        <v/>
      </c>
      <c r="B8143" s="41"/>
      <c r="C8143" s="41"/>
      <c r="D8143" s="41"/>
      <c r="E8143" s="54"/>
      <c r="F8143" s="42"/>
      <c r="G8143" s="40"/>
      <c r="H8143" s="40"/>
    </row>
    <row r="8144" spans="1:8" x14ac:dyDescent="0.25">
      <c r="A8144" s="46" t="str">
        <f t="shared" si="217"/>
        <v/>
      </c>
      <c r="B8144" s="41"/>
      <c r="C8144" s="41"/>
      <c r="D8144" s="41"/>
      <c r="E8144" s="54"/>
      <c r="F8144" s="42"/>
      <c r="G8144" s="40"/>
      <c r="H8144" s="40"/>
    </row>
    <row r="8145" spans="1:8" x14ac:dyDescent="0.25">
      <c r="A8145" s="46" t="str">
        <f t="shared" si="217"/>
        <v/>
      </c>
      <c r="B8145" s="41"/>
      <c r="C8145" s="41"/>
      <c r="D8145" s="41"/>
      <c r="E8145" s="54"/>
      <c r="F8145" s="42"/>
      <c r="G8145" s="40"/>
      <c r="H8145" s="40"/>
    </row>
    <row r="8146" spans="1:8" x14ac:dyDescent="0.25">
      <c r="A8146" s="46" t="str">
        <f t="shared" si="217"/>
        <v/>
      </c>
      <c r="B8146" s="41"/>
      <c r="C8146" s="41"/>
      <c r="D8146" s="41"/>
      <c r="E8146" s="54"/>
      <c r="F8146" s="42"/>
      <c r="G8146" s="40"/>
      <c r="H8146" s="40"/>
    </row>
    <row r="8147" spans="1:8" x14ac:dyDescent="0.25">
      <c r="A8147" s="46" t="str">
        <f t="shared" si="217"/>
        <v/>
      </c>
      <c r="B8147" s="41"/>
      <c r="C8147" s="41"/>
      <c r="D8147" s="41"/>
      <c r="E8147" s="54"/>
      <c r="F8147" s="42"/>
      <c r="G8147" s="40"/>
      <c r="H8147" s="40"/>
    </row>
    <row r="8148" spans="1:8" x14ac:dyDescent="0.25">
      <c r="A8148" s="46" t="str">
        <f t="shared" si="217"/>
        <v/>
      </c>
      <c r="B8148" s="41"/>
      <c r="C8148" s="41"/>
      <c r="D8148" s="41"/>
      <c r="E8148" s="54"/>
      <c r="F8148" s="42"/>
      <c r="G8148" s="40"/>
      <c r="H8148" s="40"/>
    </row>
    <row r="8149" spans="1:8" x14ac:dyDescent="0.25">
      <c r="A8149" s="46" t="str">
        <f t="shared" si="217"/>
        <v/>
      </c>
      <c r="B8149" s="41"/>
      <c r="C8149" s="41"/>
      <c r="D8149" s="41"/>
      <c r="E8149" s="54"/>
      <c r="F8149" s="42"/>
      <c r="G8149" s="40"/>
      <c r="H8149" s="40"/>
    </row>
    <row r="8150" spans="1:8" x14ac:dyDescent="0.25">
      <c r="A8150" s="46" t="str">
        <f t="shared" si="217"/>
        <v/>
      </c>
      <c r="B8150" s="41"/>
      <c r="C8150" s="41"/>
      <c r="D8150" s="41"/>
      <c r="E8150" s="54"/>
      <c r="F8150" s="42"/>
      <c r="G8150" s="40"/>
      <c r="H8150" s="40"/>
    </row>
    <row r="8151" spans="1:8" x14ac:dyDescent="0.25">
      <c r="A8151" s="46" t="str">
        <f t="shared" si="217"/>
        <v/>
      </c>
      <c r="B8151" s="41"/>
      <c r="C8151" s="41"/>
      <c r="D8151" s="41"/>
      <c r="E8151" s="54"/>
      <c r="F8151" s="42"/>
      <c r="G8151" s="40"/>
      <c r="H8151" s="40"/>
    </row>
    <row r="8152" spans="1:8" x14ac:dyDescent="0.25">
      <c r="A8152" s="46" t="str">
        <f t="shared" si="217"/>
        <v/>
      </c>
      <c r="B8152" s="41"/>
      <c r="C8152" s="41"/>
      <c r="D8152" s="41"/>
      <c r="E8152" s="54"/>
      <c r="F8152" s="42"/>
      <c r="G8152" s="40"/>
      <c r="H8152" s="40"/>
    </row>
    <row r="8153" spans="1:8" x14ac:dyDescent="0.25">
      <c r="A8153" s="46" t="str">
        <f t="shared" si="217"/>
        <v/>
      </c>
      <c r="B8153" s="41"/>
      <c r="C8153" s="41"/>
      <c r="D8153" s="41"/>
      <c r="E8153" s="54"/>
      <c r="F8153" s="42"/>
      <c r="G8153" s="40"/>
      <c r="H8153" s="40"/>
    </row>
    <row r="8154" spans="1:8" x14ac:dyDescent="0.25">
      <c r="A8154" s="46" t="str">
        <f t="shared" si="217"/>
        <v/>
      </c>
      <c r="B8154" s="41"/>
      <c r="C8154" s="41"/>
      <c r="D8154" s="41"/>
      <c r="E8154" s="54"/>
      <c r="F8154" s="42"/>
      <c r="G8154" s="40"/>
      <c r="H8154" s="40"/>
    </row>
    <row r="8155" spans="1:8" x14ac:dyDescent="0.25">
      <c r="A8155" s="46" t="str">
        <f t="shared" si="217"/>
        <v/>
      </c>
      <c r="B8155" s="41"/>
      <c r="C8155" s="41"/>
      <c r="D8155" s="41"/>
      <c r="E8155" s="54"/>
      <c r="F8155" s="42"/>
      <c r="G8155" s="40"/>
      <c r="H8155" s="40"/>
    </row>
    <row r="8156" spans="1:8" x14ac:dyDescent="0.25">
      <c r="A8156" s="46" t="str">
        <f t="shared" si="217"/>
        <v/>
      </c>
      <c r="B8156" s="41"/>
      <c r="C8156" s="41"/>
      <c r="D8156" s="41"/>
      <c r="E8156" s="54"/>
      <c r="F8156" s="42"/>
      <c r="G8156" s="40"/>
      <c r="H8156" s="40"/>
    </row>
    <row r="8157" spans="1:8" x14ac:dyDescent="0.25">
      <c r="A8157" s="46" t="str">
        <f t="shared" si="217"/>
        <v/>
      </c>
      <c r="B8157" s="41"/>
      <c r="C8157" s="41"/>
      <c r="D8157" s="41"/>
      <c r="E8157" s="54"/>
      <c r="F8157" s="42"/>
      <c r="G8157" s="40"/>
      <c r="H8157" s="40"/>
    </row>
    <row r="8158" spans="1:8" x14ac:dyDescent="0.25">
      <c r="A8158" s="46" t="str">
        <f t="shared" si="217"/>
        <v/>
      </c>
      <c r="B8158" s="41"/>
      <c r="C8158" s="41"/>
      <c r="D8158" s="41"/>
      <c r="E8158" s="54"/>
      <c r="F8158" s="42"/>
      <c r="G8158" s="40"/>
      <c r="H8158" s="40"/>
    </row>
    <row r="8159" spans="1:8" x14ac:dyDescent="0.25">
      <c r="A8159" s="46" t="str">
        <f t="shared" si="217"/>
        <v/>
      </c>
      <c r="B8159" s="41"/>
      <c r="C8159" s="41"/>
      <c r="D8159" s="41"/>
      <c r="E8159" s="54"/>
      <c r="F8159" s="42"/>
      <c r="G8159" s="40"/>
      <c r="H8159" s="40"/>
    </row>
    <row r="8160" spans="1:8" x14ac:dyDescent="0.25">
      <c r="A8160" s="46" t="str">
        <f t="shared" si="217"/>
        <v/>
      </c>
      <c r="B8160" s="41"/>
      <c r="C8160" s="41"/>
      <c r="D8160" s="41"/>
      <c r="E8160" s="54"/>
      <c r="F8160" s="42"/>
      <c r="G8160" s="40"/>
      <c r="H8160" s="40"/>
    </row>
    <row r="8161" spans="1:8" x14ac:dyDescent="0.25">
      <c r="A8161" s="46" t="str">
        <f t="shared" si="217"/>
        <v/>
      </c>
      <c r="B8161" s="41"/>
      <c r="C8161" s="41"/>
      <c r="D8161" s="41"/>
      <c r="E8161" s="54"/>
      <c r="F8161" s="42"/>
      <c r="G8161" s="40"/>
      <c r="H8161" s="40"/>
    </row>
    <row r="8162" spans="1:8" x14ac:dyDescent="0.25">
      <c r="A8162" s="46" t="str">
        <f t="shared" si="217"/>
        <v/>
      </c>
      <c r="B8162" s="41"/>
      <c r="C8162" s="41"/>
      <c r="D8162" s="41"/>
      <c r="E8162" s="54"/>
      <c r="F8162" s="42"/>
      <c r="G8162" s="40"/>
      <c r="H8162" s="40"/>
    </row>
    <row r="8163" spans="1:8" x14ac:dyDescent="0.25">
      <c r="A8163" s="46" t="str">
        <f t="shared" si="217"/>
        <v/>
      </c>
      <c r="B8163" s="41"/>
      <c r="C8163" s="41"/>
      <c r="D8163" s="41"/>
      <c r="E8163" s="54"/>
      <c r="F8163" s="42"/>
      <c r="G8163" s="40"/>
      <c r="H8163" s="40"/>
    </row>
    <row r="8164" spans="1:8" x14ac:dyDescent="0.25">
      <c r="A8164" s="46" t="str">
        <f t="shared" si="217"/>
        <v/>
      </c>
      <c r="B8164" s="41"/>
      <c r="C8164" s="41"/>
      <c r="D8164" s="41"/>
      <c r="E8164" s="54"/>
      <c r="F8164" s="42"/>
      <c r="G8164" s="40"/>
      <c r="H8164" s="40"/>
    </row>
    <row r="8165" spans="1:8" x14ac:dyDescent="0.25">
      <c r="A8165" s="46" t="str">
        <f t="shared" ref="A8165:A8228" si="218">B8165&amp;C8165</f>
        <v/>
      </c>
      <c r="B8165" s="41"/>
      <c r="C8165" s="41"/>
      <c r="D8165" s="41"/>
      <c r="E8165" s="54"/>
      <c r="F8165" s="42"/>
      <c r="G8165" s="40"/>
      <c r="H8165" s="40"/>
    </row>
    <row r="8166" spans="1:8" x14ac:dyDescent="0.25">
      <c r="A8166" s="46" t="str">
        <f t="shared" si="218"/>
        <v/>
      </c>
      <c r="B8166" s="41"/>
      <c r="C8166" s="41"/>
      <c r="D8166" s="41"/>
      <c r="E8166" s="54"/>
      <c r="F8166" s="42"/>
      <c r="G8166" s="40"/>
      <c r="H8166" s="40"/>
    </row>
    <row r="8167" spans="1:8" x14ac:dyDescent="0.25">
      <c r="A8167" s="46" t="str">
        <f t="shared" si="218"/>
        <v/>
      </c>
      <c r="B8167" s="41"/>
      <c r="C8167" s="41"/>
      <c r="D8167" s="41"/>
      <c r="E8167" s="54"/>
      <c r="F8167" s="42"/>
      <c r="G8167" s="40"/>
      <c r="H8167" s="40"/>
    </row>
    <row r="8168" spans="1:8" x14ac:dyDescent="0.25">
      <c r="A8168" s="46" t="str">
        <f t="shared" si="218"/>
        <v/>
      </c>
      <c r="B8168" s="41"/>
      <c r="C8168" s="41"/>
      <c r="D8168" s="41"/>
      <c r="E8168" s="54"/>
      <c r="F8168" s="42"/>
      <c r="G8168" s="40"/>
      <c r="H8168" s="40"/>
    </row>
    <row r="8169" spans="1:8" x14ac:dyDescent="0.25">
      <c r="A8169" s="46" t="str">
        <f t="shared" si="218"/>
        <v/>
      </c>
      <c r="B8169" s="41"/>
      <c r="C8169" s="41"/>
      <c r="D8169" s="41"/>
      <c r="E8169" s="54"/>
      <c r="F8169" s="42"/>
      <c r="G8169" s="40"/>
      <c r="H8169" s="40"/>
    </row>
    <row r="8170" spans="1:8" x14ac:dyDescent="0.25">
      <c r="A8170" s="46" t="str">
        <f t="shared" si="218"/>
        <v/>
      </c>
      <c r="B8170" s="41"/>
      <c r="C8170" s="41"/>
      <c r="D8170" s="41"/>
      <c r="E8170" s="54"/>
      <c r="F8170" s="42"/>
      <c r="G8170" s="40"/>
      <c r="H8170" s="40"/>
    </row>
    <row r="8171" spans="1:8" x14ac:dyDescent="0.25">
      <c r="A8171" s="46" t="str">
        <f t="shared" si="218"/>
        <v/>
      </c>
      <c r="B8171" s="41"/>
      <c r="C8171" s="41"/>
      <c r="D8171" s="41"/>
      <c r="E8171" s="54"/>
      <c r="F8171" s="42"/>
      <c r="G8171" s="40"/>
      <c r="H8171" s="40"/>
    </row>
    <row r="8172" spans="1:8" x14ac:dyDescent="0.25">
      <c r="A8172" s="46" t="str">
        <f t="shared" si="218"/>
        <v/>
      </c>
      <c r="B8172" s="41"/>
      <c r="C8172" s="41"/>
      <c r="D8172" s="41"/>
      <c r="E8172" s="54"/>
      <c r="F8172" s="42"/>
      <c r="G8172" s="40"/>
      <c r="H8172" s="40"/>
    </row>
    <row r="8173" spans="1:8" x14ac:dyDescent="0.25">
      <c r="A8173" s="46" t="str">
        <f t="shared" si="218"/>
        <v/>
      </c>
      <c r="B8173" s="41"/>
      <c r="C8173" s="41"/>
      <c r="D8173" s="41"/>
      <c r="E8173" s="54"/>
      <c r="F8173" s="42"/>
      <c r="G8173" s="40"/>
      <c r="H8173" s="40"/>
    </row>
    <row r="8174" spans="1:8" x14ac:dyDescent="0.25">
      <c r="A8174" s="46" t="str">
        <f t="shared" si="218"/>
        <v/>
      </c>
      <c r="B8174" s="41"/>
      <c r="C8174" s="41"/>
      <c r="D8174" s="41"/>
      <c r="E8174" s="54"/>
      <c r="F8174" s="42"/>
      <c r="G8174" s="40"/>
      <c r="H8174" s="40"/>
    </row>
    <row r="8175" spans="1:8" x14ac:dyDescent="0.25">
      <c r="A8175" s="46" t="str">
        <f t="shared" si="218"/>
        <v/>
      </c>
      <c r="B8175" s="41"/>
      <c r="C8175" s="41"/>
      <c r="D8175" s="41"/>
      <c r="E8175" s="54"/>
      <c r="F8175" s="42"/>
      <c r="G8175" s="40"/>
      <c r="H8175" s="40"/>
    </row>
    <row r="8176" spans="1:8" x14ac:dyDescent="0.25">
      <c r="A8176" s="46" t="str">
        <f t="shared" si="218"/>
        <v/>
      </c>
      <c r="B8176" s="41"/>
      <c r="C8176" s="41"/>
      <c r="D8176" s="41"/>
      <c r="E8176" s="54"/>
      <c r="F8176" s="42"/>
      <c r="G8176" s="40"/>
      <c r="H8176" s="40"/>
    </row>
    <row r="8177" spans="1:8" x14ac:dyDescent="0.25">
      <c r="A8177" s="46" t="str">
        <f t="shared" si="218"/>
        <v/>
      </c>
      <c r="B8177" s="41"/>
      <c r="C8177" s="41"/>
      <c r="D8177" s="41"/>
      <c r="E8177" s="54"/>
      <c r="F8177" s="42"/>
      <c r="G8177" s="40"/>
      <c r="H8177" s="40"/>
    </row>
    <row r="8178" spans="1:8" x14ac:dyDescent="0.25">
      <c r="A8178" s="46" t="str">
        <f t="shared" si="218"/>
        <v/>
      </c>
      <c r="B8178" s="41"/>
      <c r="C8178" s="41"/>
      <c r="D8178" s="41"/>
      <c r="E8178" s="54"/>
      <c r="F8178" s="42"/>
      <c r="G8178" s="40"/>
      <c r="H8178" s="40"/>
    </row>
    <row r="8179" spans="1:8" x14ac:dyDescent="0.25">
      <c r="A8179" s="46" t="str">
        <f t="shared" si="218"/>
        <v/>
      </c>
      <c r="B8179" s="41"/>
      <c r="C8179" s="41"/>
      <c r="D8179" s="41"/>
      <c r="E8179" s="54"/>
      <c r="F8179" s="42"/>
      <c r="G8179" s="40"/>
      <c r="H8179" s="40"/>
    </row>
    <row r="8180" spans="1:8" x14ac:dyDescent="0.25">
      <c r="A8180" s="46" t="str">
        <f t="shared" si="218"/>
        <v/>
      </c>
      <c r="B8180" s="41"/>
      <c r="C8180" s="41"/>
      <c r="D8180" s="41"/>
      <c r="E8180" s="54"/>
      <c r="F8180" s="42"/>
      <c r="G8180" s="40"/>
      <c r="H8180" s="40"/>
    </row>
    <row r="8181" spans="1:8" x14ac:dyDescent="0.25">
      <c r="A8181" s="46" t="str">
        <f t="shared" si="218"/>
        <v/>
      </c>
      <c r="B8181" s="41"/>
      <c r="C8181" s="41"/>
      <c r="D8181" s="41"/>
      <c r="E8181" s="54"/>
      <c r="F8181" s="42"/>
      <c r="G8181" s="40"/>
      <c r="H8181" s="40"/>
    </row>
    <row r="8182" spans="1:8" x14ac:dyDescent="0.25">
      <c r="A8182" s="46" t="str">
        <f t="shared" si="218"/>
        <v/>
      </c>
      <c r="B8182" s="41"/>
      <c r="C8182" s="41"/>
      <c r="D8182" s="41"/>
      <c r="E8182" s="54"/>
      <c r="F8182" s="42"/>
      <c r="G8182" s="40"/>
      <c r="H8182" s="40"/>
    </row>
    <row r="8183" spans="1:8" x14ac:dyDescent="0.25">
      <c r="A8183" s="46" t="str">
        <f t="shared" si="218"/>
        <v/>
      </c>
      <c r="B8183" s="41"/>
      <c r="C8183" s="41"/>
      <c r="D8183" s="41"/>
      <c r="E8183" s="54"/>
      <c r="F8183" s="42"/>
      <c r="G8183" s="40"/>
      <c r="H8183" s="40"/>
    </row>
    <row r="8184" spans="1:8" x14ac:dyDescent="0.25">
      <c r="A8184" s="46" t="str">
        <f t="shared" si="218"/>
        <v/>
      </c>
      <c r="B8184" s="41"/>
      <c r="C8184" s="41"/>
      <c r="D8184" s="41"/>
      <c r="E8184" s="54"/>
      <c r="F8184" s="42"/>
      <c r="G8184" s="40"/>
      <c r="H8184" s="40"/>
    </row>
    <row r="8185" spans="1:8" x14ac:dyDescent="0.25">
      <c r="A8185" s="46" t="str">
        <f t="shared" si="218"/>
        <v/>
      </c>
      <c r="B8185" s="41"/>
      <c r="C8185" s="41"/>
      <c r="D8185" s="41"/>
      <c r="E8185" s="54"/>
      <c r="F8185" s="42"/>
      <c r="G8185" s="40"/>
      <c r="H8185" s="40"/>
    </row>
    <row r="8186" spans="1:8" x14ac:dyDescent="0.25">
      <c r="A8186" s="46" t="str">
        <f t="shared" si="218"/>
        <v/>
      </c>
      <c r="B8186" s="41"/>
      <c r="C8186" s="41"/>
      <c r="D8186" s="41"/>
      <c r="E8186" s="54"/>
      <c r="F8186" s="42"/>
      <c r="G8186" s="40"/>
      <c r="H8186" s="40"/>
    </row>
    <row r="8187" spans="1:8" x14ac:dyDescent="0.25">
      <c r="A8187" s="46" t="str">
        <f t="shared" si="218"/>
        <v/>
      </c>
      <c r="B8187" s="41"/>
      <c r="C8187" s="41"/>
      <c r="D8187" s="41"/>
      <c r="E8187" s="54"/>
      <c r="F8187" s="42"/>
      <c r="G8187" s="40"/>
      <c r="H8187" s="40"/>
    </row>
    <row r="8188" spans="1:8" x14ac:dyDescent="0.25">
      <c r="A8188" s="46" t="str">
        <f t="shared" si="218"/>
        <v/>
      </c>
      <c r="B8188" s="41"/>
      <c r="C8188" s="41"/>
      <c r="D8188" s="41"/>
      <c r="E8188" s="54"/>
      <c r="F8188" s="42"/>
      <c r="G8188" s="40"/>
      <c r="H8188" s="40"/>
    </row>
    <row r="8189" spans="1:8" x14ac:dyDescent="0.25">
      <c r="A8189" s="46" t="str">
        <f t="shared" si="218"/>
        <v/>
      </c>
      <c r="B8189" s="41"/>
      <c r="C8189" s="41"/>
      <c r="D8189" s="41"/>
      <c r="E8189" s="54"/>
      <c r="F8189" s="42"/>
      <c r="G8189" s="40"/>
      <c r="H8189" s="40"/>
    </row>
    <row r="8190" spans="1:8" x14ac:dyDescent="0.25">
      <c r="A8190" s="46" t="str">
        <f t="shared" si="218"/>
        <v/>
      </c>
      <c r="B8190" s="41"/>
      <c r="C8190" s="41"/>
      <c r="D8190" s="41"/>
      <c r="E8190" s="54"/>
      <c r="F8190" s="42"/>
      <c r="G8190" s="40"/>
      <c r="H8190" s="40"/>
    </row>
    <row r="8191" spans="1:8" x14ac:dyDescent="0.25">
      <c r="A8191" s="46" t="str">
        <f t="shared" si="218"/>
        <v/>
      </c>
      <c r="B8191" s="41"/>
      <c r="C8191" s="41"/>
      <c r="D8191" s="41"/>
      <c r="E8191" s="54"/>
      <c r="F8191" s="42"/>
      <c r="G8191" s="40"/>
      <c r="H8191" s="40"/>
    </row>
    <row r="8192" spans="1:8" x14ac:dyDescent="0.25">
      <c r="A8192" s="46" t="str">
        <f t="shared" si="218"/>
        <v/>
      </c>
      <c r="B8192" s="41"/>
      <c r="C8192" s="41"/>
      <c r="D8192" s="41"/>
      <c r="E8192" s="54"/>
      <c r="F8192" s="42"/>
      <c r="G8192" s="40"/>
      <c r="H8192" s="40"/>
    </row>
    <row r="8193" spans="1:8" x14ac:dyDescent="0.25">
      <c r="A8193" s="46" t="str">
        <f t="shared" si="218"/>
        <v/>
      </c>
      <c r="B8193" s="41"/>
      <c r="C8193" s="41"/>
      <c r="D8193" s="41"/>
      <c r="E8193" s="54"/>
      <c r="F8193" s="42"/>
      <c r="G8193" s="40"/>
      <c r="H8193" s="40"/>
    </row>
    <row r="8194" spans="1:8" x14ac:dyDescent="0.25">
      <c r="A8194" s="46" t="str">
        <f t="shared" si="218"/>
        <v/>
      </c>
      <c r="B8194" s="41"/>
      <c r="C8194" s="41"/>
      <c r="D8194" s="41"/>
      <c r="E8194" s="54"/>
      <c r="F8194" s="42"/>
      <c r="G8194" s="40"/>
      <c r="H8194" s="40"/>
    </row>
    <row r="8195" spans="1:8" x14ac:dyDescent="0.25">
      <c r="A8195" s="46" t="str">
        <f t="shared" si="218"/>
        <v/>
      </c>
      <c r="B8195" s="41"/>
      <c r="C8195" s="41"/>
      <c r="D8195" s="41"/>
      <c r="E8195" s="54"/>
      <c r="F8195" s="42"/>
      <c r="G8195" s="40"/>
      <c r="H8195" s="40"/>
    </row>
    <row r="8196" spans="1:8" x14ac:dyDescent="0.25">
      <c r="A8196" s="46" t="str">
        <f t="shared" si="218"/>
        <v/>
      </c>
      <c r="B8196" s="41"/>
      <c r="C8196" s="41"/>
      <c r="D8196" s="41"/>
      <c r="E8196" s="54"/>
      <c r="F8196" s="42"/>
      <c r="G8196" s="40"/>
      <c r="H8196" s="40"/>
    </row>
    <row r="8197" spans="1:8" x14ac:dyDescent="0.25">
      <c r="A8197" s="46" t="str">
        <f t="shared" si="218"/>
        <v/>
      </c>
      <c r="B8197" s="41"/>
      <c r="C8197" s="41"/>
      <c r="D8197" s="41"/>
      <c r="E8197" s="54"/>
      <c r="F8197" s="42"/>
      <c r="G8197" s="40"/>
      <c r="H8197" s="40"/>
    </row>
    <row r="8198" spans="1:8" x14ac:dyDescent="0.25">
      <c r="A8198" s="46" t="str">
        <f t="shared" si="218"/>
        <v/>
      </c>
      <c r="B8198" s="41"/>
      <c r="C8198" s="41"/>
      <c r="D8198" s="41"/>
      <c r="E8198" s="54"/>
      <c r="F8198" s="42"/>
      <c r="G8198" s="40"/>
      <c r="H8198" s="40"/>
    </row>
    <row r="8199" spans="1:8" x14ac:dyDescent="0.25">
      <c r="A8199" s="46" t="str">
        <f t="shared" si="218"/>
        <v/>
      </c>
      <c r="B8199" s="41"/>
      <c r="C8199" s="41"/>
      <c r="D8199" s="41"/>
      <c r="E8199" s="54"/>
      <c r="F8199" s="42"/>
      <c r="G8199" s="40"/>
      <c r="H8199" s="40"/>
    </row>
    <row r="8200" spans="1:8" x14ac:dyDescent="0.25">
      <c r="A8200" s="46" t="str">
        <f t="shared" si="218"/>
        <v/>
      </c>
      <c r="B8200" s="41"/>
      <c r="C8200" s="41"/>
      <c r="D8200" s="41"/>
      <c r="E8200" s="54"/>
      <c r="F8200" s="42"/>
      <c r="G8200" s="40"/>
      <c r="H8200" s="40"/>
    </row>
    <row r="8201" spans="1:8" x14ac:dyDescent="0.25">
      <c r="A8201" s="46" t="str">
        <f t="shared" si="218"/>
        <v/>
      </c>
      <c r="B8201" s="41"/>
      <c r="C8201" s="41"/>
      <c r="D8201" s="41"/>
      <c r="E8201" s="54"/>
      <c r="F8201" s="42"/>
      <c r="G8201" s="40"/>
      <c r="H8201" s="40"/>
    </row>
    <row r="8202" spans="1:8" x14ac:dyDescent="0.25">
      <c r="A8202" s="46" t="str">
        <f t="shared" si="218"/>
        <v/>
      </c>
      <c r="B8202" s="41"/>
      <c r="C8202" s="41"/>
      <c r="D8202" s="41"/>
      <c r="E8202" s="54"/>
      <c r="F8202" s="42"/>
      <c r="G8202" s="40"/>
      <c r="H8202" s="40"/>
    </row>
    <row r="8203" spans="1:8" x14ac:dyDescent="0.25">
      <c r="A8203" s="46" t="str">
        <f t="shared" si="218"/>
        <v/>
      </c>
      <c r="B8203" s="41"/>
      <c r="C8203" s="41"/>
      <c r="D8203" s="41"/>
      <c r="E8203" s="54"/>
      <c r="F8203" s="42"/>
      <c r="G8203" s="40"/>
      <c r="H8203" s="40"/>
    </row>
    <row r="8204" spans="1:8" x14ac:dyDescent="0.25">
      <c r="A8204" s="46" t="str">
        <f t="shared" si="218"/>
        <v/>
      </c>
      <c r="B8204" s="41"/>
      <c r="C8204" s="41"/>
      <c r="D8204" s="41"/>
      <c r="E8204" s="54"/>
      <c r="F8204" s="42"/>
      <c r="G8204" s="40"/>
      <c r="H8204" s="40"/>
    </row>
    <row r="8205" spans="1:8" x14ac:dyDescent="0.25">
      <c r="A8205" s="46" t="str">
        <f t="shared" si="218"/>
        <v/>
      </c>
      <c r="B8205" s="41"/>
      <c r="C8205" s="41"/>
      <c r="D8205" s="41"/>
      <c r="E8205" s="54"/>
      <c r="F8205" s="42"/>
      <c r="G8205" s="40"/>
      <c r="H8205" s="40"/>
    </row>
    <row r="8206" spans="1:8" x14ac:dyDescent="0.25">
      <c r="A8206" s="46" t="str">
        <f t="shared" si="218"/>
        <v/>
      </c>
      <c r="B8206" s="41"/>
      <c r="C8206" s="41"/>
      <c r="D8206" s="41"/>
      <c r="E8206" s="54"/>
      <c r="F8206" s="42"/>
      <c r="G8206" s="40"/>
      <c r="H8206" s="40"/>
    </row>
    <row r="8207" spans="1:8" x14ac:dyDescent="0.25">
      <c r="A8207" s="46" t="str">
        <f t="shared" si="218"/>
        <v/>
      </c>
      <c r="B8207" s="41"/>
      <c r="C8207" s="41"/>
      <c r="D8207" s="41"/>
      <c r="E8207" s="54"/>
      <c r="F8207" s="42"/>
      <c r="G8207" s="40"/>
      <c r="H8207" s="40"/>
    </row>
    <row r="8208" spans="1:8" x14ac:dyDescent="0.25">
      <c r="A8208" s="46" t="str">
        <f t="shared" si="218"/>
        <v/>
      </c>
      <c r="B8208" s="41"/>
      <c r="C8208" s="41"/>
      <c r="D8208" s="41"/>
      <c r="E8208" s="54"/>
      <c r="F8208" s="42"/>
      <c r="G8208" s="40"/>
      <c r="H8208" s="40"/>
    </row>
    <row r="8209" spans="1:8" x14ac:dyDescent="0.25">
      <c r="A8209" s="46" t="str">
        <f t="shared" si="218"/>
        <v/>
      </c>
      <c r="B8209" s="41"/>
      <c r="C8209" s="41"/>
      <c r="D8209" s="41"/>
      <c r="E8209" s="54"/>
      <c r="F8209" s="42"/>
      <c r="G8209" s="40"/>
      <c r="H8209" s="40"/>
    </row>
    <row r="8210" spans="1:8" x14ac:dyDescent="0.25">
      <c r="A8210" s="46" t="str">
        <f t="shared" si="218"/>
        <v/>
      </c>
      <c r="B8210" s="41"/>
      <c r="C8210" s="41"/>
      <c r="D8210" s="41"/>
      <c r="E8210" s="54"/>
      <c r="F8210" s="42"/>
      <c r="G8210" s="40"/>
      <c r="H8210" s="40"/>
    </row>
    <row r="8211" spans="1:8" x14ac:dyDescent="0.25">
      <c r="A8211" s="46" t="str">
        <f t="shared" si="218"/>
        <v/>
      </c>
      <c r="B8211" s="41"/>
      <c r="C8211" s="41"/>
      <c r="D8211" s="41"/>
      <c r="E8211" s="54"/>
      <c r="F8211" s="42"/>
      <c r="G8211" s="40"/>
      <c r="H8211" s="40"/>
    </row>
    <row r="8212" spans="1:8" x14ac:dyDescent="0.25">
      <c r="A8212" s="46" t="str">
        <f t="shared" si="218"/>
        <v/>
      </c>
      <c r="B8212" s="41"/>
      <c r="C8212" s="41"/>
      <c r="D8212" s="41"/>
      <c r="E8212" s="54"/>
      <c r="F8212" s="42"/>
      <c r="G8212" s="40"/>
      <c r="H8212" s="40"/>
    </row>
    <row r="8213" spans="1:8" x14ac:dyDescent="0.25">
      <c r="A8213" s="46" t="str">
        <f t="shared" si="218"/>
        <v/>
      </c>
      <c r="B8213" s="41"/>
      <c r="C8213" s="41"/>
      <c r="D8213" s="41"/>
      <c r="E8213" s="54"/>
      <c r="F8213" s="42"/>
      <c r="G8213" s="40"/>
      <c r="H8213" s="40"/>
    </row>
    <row r="8214" spans="1:8" x14ac:dyDescent="0.25">
      <c r="A8214" s="46" t="str">
        <f t="shared" si="218"/>
        <v/>
      </c>
      <c r="B8214" s="41"/>
      <c r="C8214" s="41"/>
      <c r="D8214" s="41"/>
      <c r="E8214" s="54"/>
      <c r="F8214" s="42"/>
      <c r="G8214" s="40"/>
      <c r="H8214" s="40"/>
    </row>
    <row r="8215" spans="1:8" x14ac:dyDescent="0.25">
      <c r="A8215" s="46" t="str">
        <f t="shared" si="218"/>
        <v/>
      </c>
      <c r="B8215" s="41"/>
      <c r="C8215" s="41"/>
      <c r="D8215" s="41"/>
      <c r="E8215" s="54"/>
      <c r="F8215" s="42"/>
      <c r="G8215" s="40"/>
      <c r="H8215" s="40"/>
    </row>
    <row r="8216" spans="1:8" x14ac:dyDescent="0.25">
      <c r="A8216" s="46" t="str">
        <f t="shared" si="218"/>
        <v/>
      </c>
      <c r="B8216" s="41"/>
      <c r="C8216" s="41"/>
      <c r="D8216" s="41"/>
      <c r="E8216" s="54"/>
      <c r="F8216" s="42"/>
      <c r="G8216" s="40"/>
      <c r="H8216" s="40"/>
    </row>
    <row r="8217" spans="1:8" x14ac:dyDescent="0.25">
      <c r="A8217" s="46" t="str">
        <f t="shared" si="218"/>
        <v/>
      </c>
      <c r="B8217" s="41"/>
      <c r="C8217" s="41"/>
      <c r="D8217" s="41"/>
      <c r="E8217" s="54"/>
      <c r="F8217" s="42"/>
      <c r="G8217" s="40"/>
      <c r="H8217" s="40"/>
    </row>
    <row r="8218" spans="1:8" x14ac:dyDescent="0.25">
      <c r="A8218" s="46" t="str">
        <f t="shared" si="218"/>
        <v/>
      </c>
      <c r="B8218" s="41"/>
      <c r="C8218" s="41"/>
      <c r="D8218" s="41"/>
      <c r="E8218" s="54"/>
      <c r="F8218" s="42"/>
      <c r="G8218" s="40"/>
      <c r="H8218" s="40"/>
    </row>
    <row r="8219" spans="1:8" x14ac:dyDescent="0.25">
      <c r="A8219" s="46" t="str">
        <f t="shared" si="218"/>
        <v/>
      </c>
      <c r="B8219" s="41"/>
      <c r="C8219" s="41"/>
      <c r="D8219" s="41"/>
      <c r="E8219" s="54"/>
      <c r="F8219" s="42"/>
      <c r="G8219" s="40"/>
      <c r="H8219" s="40"/>
    </row>
    <row r="8220" spans="1:8" x14ac:dyDescent="0.25">
      <c r="A8220" s="46" t="str">
        <f t="shared" si="218"/>
        <v/>
      </c>
      <c r="B8220" s="41"/>
      <c r="C8220" s="41"/>
      <c r="D8220" s="41"/>
      <c r="E8220" s="54"/>
      <c r="F8220" s="42"/>
      <c r="G8220" s="40"/>
      <c r="H8220" s="40"/>
    </row>
    <row r="8221" spans="1:8" x14ac:dyDescent="0.25">
      <c r="A8221" s="46" t="str">
        <f t="shared" si="218"/>
        <v/>
      </c>
      <c r="B8221" s="41"/>
      <c r="C8221" s="41"/>
      <c r="D8221" s="41"/>
      <c r="E8221" s="54"/>
      <c r="F8221" s="42"/>
      <c r="G8221" s="40"/>
      <c r="H8221" s="40"/>
    </row>
    <row r="8222" spans="1:8" x14ac:dyDescent="0.25">
      <c r="A8222" s="46" t="str">
        <f t="shared" si="218"/>
        <v/>
      </c>
      <c r="B8222" s="41"/>
      <c r="C8222" s="41"/>
      <c r="D8222" s="41"/>
      <c r="E8222" s="54"/>
      <c r="F8222" s="42"/>
      <c r="G8222" s="40"/>
      <c r="H8222" s="40"/>
    </row>
    <row r="8223" spans="1:8" x14ac:dyDescent="0.25">
      <c r="A8223" s="46" t="str">
        <f t="shared" si="218"/>
        <v/>
      </c>
      <c r="B8223" s="41"/>
      <c r="C8223" s="41"/>
      <c r="D8223" s="41"/>
      <c r="E8223" s="54"/>
      <c r="F8223" s="42"/>
      <c r="G8223" s="40"/>
      <c r="H8223" s="40"/>
    </row>
    <row r="8224" spans="1:8" x14ac:dyDescent="0.25">
      <c r="A8224" s="46" t="str">
        <f t="shared" si="218"/>
        <v/>
      </c>
      <c r="B8224" s="41"/>
      <c r="C8224" s="41"/>
      <c r="D8224" s="41"/>
      <c r="E8224" s="54"/>
      <c r="F8224" s="42"/>
      <c r="G8224" s="40"/>
      <c r="H8224" s="40"/>
    </row>
    <row r="8225" spans="1:8" x14ac:dyDescent="0.25">
      <c r="A8225" s="46" t="str">
        <f t="shared" si="218"/>
        <v/>
      </c>
      <c r="B8225" s="41"/>
      <c r="C8225" s="41"/>
      <c r="D8225" s="41"/>
      <c r="E8225" s="54"/>
      <c r="F8225" s="42"/>
      <c r="G8225" s="40"/>
      <c r="H8225" s="40"/>
    </row>
    <row r="8226" spans="1:8" x14ac:dyDescent="0.25">
      <c r="A8226" s="46" t="str">
        <f t="shared" si="218"/>
        <v/>
      </c>
      <c r="B8226" s="41"/>
      <c r="C8226" s="41"/>
      <c r="D8226" s="41"/>
      <c r="E8226" s="54"/>
      <c r="F8226" s="42"/>
      <c r="G8226" s="40"/>
      <c r="H8226" s="40"/>
    </row>
    <row r="8227" spans="1:8" x14ac:dyDescent="0.25">
      <c r="A8227" s="46" t="str">
        <f t="shared" si="218"/>
        <v/>
      </c>
      <c r="B8227" s="41"/>
      <c r="C8227" s="41"/>
      <c r="D8227" s="41"/>
      <c r="E8227" s="54"/>
      <c r="F8227" s="42"/>
      <c r="G8227" s="40"/>
      <c r="H8227" s="40"/>
    </row>
    <row r="8228" spans="1:8" x14ac:dyDescent="0.25">
      <c r="A8228" s="46" t="str">
        <f t="shared" si="218"/>
        <v/>
      </c>
      <c r="B8228" s="41"/>
      <c r="C8228" s="41"/>
      <c r="D8228" s="41"/>
      <c r="E8228" s="54"/>
      <c r="F8228" s="42"/>
      <c r="G8228" s="40"/>
      <c r="H8228" s="40"/>
    </row>
    <row r="8229" spans="1:8" x14ac:dyDescent="0.25">
      <c r="A8229" s="46" t="str">
        <f t="shared" ref="A8229:A8292" si="219">B8229&amp;C8229</f>
        <v/>
      </c>
      <c r="B8229" s="41"/>
      <c r="C8229" s="41"/>
      <c r="D8229" s="41"/>
      <c r="E8229" s="54"/>
      <c r="F8229" s="42"/>
      <c r="G8229" s="40"/>
      <c r="H8229" s="40"/>
    </row>
    <row r="8230" spans="1:8" x14ac:dyDescent="0.25">
      <c r="A8230" s="46" t="str">
        <f t="shared" si="219"/>
        <v/>
      </c>
      <c r="B8230" s="41"/>
      <c r="C8230" s="41"/>
      <c r="D8230" s="41"/>
      <c r="E8230" s="54"/>
      <c r="F8230" s="42"/>
      <c r="G8230" s="40"/>
      <c r="H8230" s="40"/>
    </row>
    <row r="8231" spans="1:8" x14ac:dyDescent="0.25">
      <c r="A8231" s="46" t="str">
        <f t="shared" si="219"/>
        <v/>
      </c>
      <c r="B8231" s="41"/>
      <c r="C8231" s="41"/>
      <c r="D8231" s="41"/>
      <c r="E8231" s="54"/>
      <c r="F8231" s="42"/>
      <c r="G8231" s="40"/>
      <c r="H8231" s="40"/>
    </row>
    <row r="8232" spans="1:8" x14ac:dyDescent="0.25">
      <c r="A8232" s="46" t="str">
        <f t="shared" si="219"/>
        <v/>
      </c>
      <c r="B8232" s="41"/>
      <c r="C8232" s="41"/>
      <c r="D8232" s="41"/>
      <c r="E8232" s="54"/>
      <c r="F8232" s="42"/>
      <c r="G8232" s="40"/>
      <c r="H8232" s="40"/>
    </row>
    <row r="8233" spans="1:8" x14ac:dyDescent="0.25">
      <c r="A8233" s="46" t="str">
        <f t="shared" si="219"/>
        <v/>
      </c>
      <c r="B8233" s="41"/>
      <c r="C8233" s="41"/>
      <c r="D8233" s="41"/>
      <c r="E8233" s="54"/>
      <c r="F8233" s="42"/>
      <c r="G8233" s="40"/>
      <c r="H8233" s="40"/>
    </row>
    <row r="8234" spans="1:8" x14ac:dyDescent="0.25">
      <c r="A8234" s="46" t="str">
        <f t="shared" si="219"/>
        <v/>
      </c>
      <c r="B8234" s="41"/>
      <c r="C8234" s="41"/>
      <c r="D8234" s="41"/>
      <c r="E8234" s="54"/>
      <c r="F8234" s="42"/>
      <c r="G8234" s="40"/>
      <c r="H8234" s="40"/>
    </row>
    <row r="8235" spans="1:8" x14ac:dyDescent="0.25">
      <c r="A8235" s="46" t="str">
        <f t="shared" si="219"/>
        <v/>
      </c>
      <c r="B8235" s="41"/>
      <c r="C8235" s="41"/>
      <c r="D8235" s="41"/>
      <c r="E8235" s="54"/>
      <c r="F8235" s="42"/>
      <c r="G8235" s="40"/>
      <c r="H8235" s="40"/>
    </row>
    <row r="8236" spans="1:8" x14ac:dyDescent="0.25">
      <c r="A8236" s="46" t="str">
        <f t="shared" si="219"/>
        <v/>
      </c>
      <c r="B8236" s="41"/>
      <c r="C8236" s="41"/>
      <c r="D8236" s="41"/>
      <c r="E8236" s="54"/>
      <c r="F8236" s="42"/>
      <c r="G8236" s="40"/>
      <c r="H8236" s="40"/>
    </row>
    <row r="8237" spans="1:8" x14ac:dyDescent="0.25">
      <c r="A8237" s="46" t="str">
        <f t="shared" si="219"/>
        <v/>
      </c>
      <c r="B8237" s="41"/>
      <c r="C8237" s="41"/>
      <c r="D8237" s="41"/>
      <c r="E8237" s="54"/>
      <c r="F8237" s="42"/>
      <c r="G8237" s="40"/>
      <c r="H8237" s="40"/>
    </row>
    <row r="8238" spans="1:8" x14ac:dyDescent="0.25">
      <c r="A8238" s="46" t="str">
        <f t="shared" si="219"/>
        <v/>
      </c>
      <c r="B8238" s="41"/>
      <c r="C8238" s="41"/>
      <c r="D8238" s="41"/>
      <c r="E8238" s="54"/>
      <c r="F8238" s="42"/>
      <c r="G8238" s="40"/>
      <c r="H8238" s="40"/>
    </row>
    <row r="8239" spans="1:8" x14ac:dyDescent="0.25">
      <c r="A8239" s="46" t="str">
        <f t="shared" si="219"/>
        <v/>
      </c>
      <c r="B8239" s="41"/>
      <c r="C8239" s="41"/>
      <c r="D8239" s="41"/>
      <c r="E8239" s="54"/>
      <c r="F8239" s="42"/>
      <c r="G8239" s="40"/>
      <c r="H8239" s="40"/>
    </row>
    <row r="8240" spans="1:8" x14ac:dyDescent="0.25">
      <c r="A8240" s="46" t="str">
        <f t="shared" si="219"/>
        <v/>
      </c>
      <c r="B8240" s="41"/>
      <c r="C8240" s="41"/>
      <c r="D8240" s="41"/>
      <c r="E8240" s="54"/>
      <c r="F8240" s="42"/>
      <c r="G8240" s="40"/>
      <c r="H8240" s="40"/>
    </row>
    <row r="8241" spans="1:8" x14ac:dyDescent="0.25">
      <c r="A8241" s="46" t="str">
        <f t="shared" si="219"/>
        <v/>
      </c>
      <c r="B8241" s="41"/>
      <c r="C8241" s="41"/>
      <c r="D8241" s="41"/>
      <c r="E8241" s="54"/>
      <c r="F8241" s="42"/>
      <c r="G8241" s="40"/>
      <c r="H8241" s="40"/>
    </row>
    <row r="8242" spans="1:8" x14ac:dyDescent="0.25">
      <c r="A8242" s="46" t="str">
        <f t="shared" si="219"/>
        <v/>
      </c>
      <c r="B8242" s="41"/>
      <c r="C8242" s="41"/>
      <c r="D8242" s="41"/>
      <c r="E8242" s="54"/>
      <c r="F8242" s="42"/>
      <c r="G8242" s="40"/>
      <c r="H8242" s="40"/>
    </row>
    <row r="8243" spans="1:8" x14ac:dyDescent="0.25">
      <c r="A8243" s="46" t="str">
        <f t="shared" si="219"/>
        <v/>
      </c>
      <c r="B8243" s="41"/>
      <c r="C8243" s="41"/>
      <c r="D8243" s="41"/>
      <c r="E8243" s="54"/>
      <c r="F8243" s="42"/>
      <c r="G8243" s="40"/>
      <c r="H8243" s="40"/>
    </row>
    <row r="8244" spans="1:8" x14ac:dyDescent="0.25">
      <c r="A8244" s="46" t="str">
        <f t="shared" si="219"/>
        <v/>
      </c>
      <c r="B8244" s="41"/>
      <c r="C8244" s="41"/>
      <c r="D8244" s="41"/>
      <c r="E8244" s="54"/>
      <c r="F8244" s="42"/>
      <c r="G8244" s="40"/>
      <c r="H8244" s="40"/>
    </row>
    <row r="8245" spans="1:8" x14ac:dyDescent="0.25">
      <c r="A8245" s="46" t="str">
        <f t="shared" si="219"/>
        <v/>
      </c>
      <c r="B8245" s="41"/>
      <c r="C8245" s="41"/>
      <c r="D8245" s="41"/>
      <c r="E8245" s="54"/>
      <c r="F8245" s="42"/>
      <c r="G8245" s="40"/>
      <c r="H8245" s="40"/>
    </row>
    <row r="8246" spans="1:8" x14ac:dyDescent="0.25">
      <c r="A8246" s="46" t="str">
        <f t="shared" si="219"/>
        <v/>
      </c>
      <c r="B8246" s="41"/>
      <c r="C8246" s="41"/>
      <c r="D8246" s="41"/>
      <c r="E8246" s="54"/>
      <c r="F8246" s="42"/>
      <c r="G8246" s="40"/>
      <c r="H8246" s="40"/>
    </row>
    <row r="8247" spans="1:8" x14ac:dyDescent="0.25">
      <c r="A8247" s="46" t="str">
        <f t="shared" si="219"/>
        <v/>
      </c>
      <c r="B8247" s="41"/>
      <c r="C8247" s="41"/>
      <c r="D8247" s="41"/>
      <c r="E8247" s="54"/>
      <c r="F8247" s="42"/>
      <c r="G8247" s="40"/>
      <c r="H8247" s="40"/>
    </row>
    <row r="8248" spans="1:8" x14ac:dyDescent="0.25">
      <c r="A8248" s="46" t="str">
        <f t="shared" si="219"/>
        <v/>
      </c>
      <c r="B8248" s="41"/>
      <c r="C8248" s="41"/>
      <c r="D8248" s="41"/>
      <c r="E8248" s="54"/>
      <c r="F8248" s="42"/>
      <c r="G8248" s="40"/>
      <c r="H8248" s="40"/>
    </row>
    <row r="8249" spans="1:8" x14ac:dyDescent="0.25">
      <c r="A8249" s="46" t="str">
        <f t="shared" si="219"/>
        <v/>
      </c>
      <c r="B8249" s="41"/>
      <c r="C8249" s="41"/>
      <c r="D8249" s="41"/>
      <c r="E8249" s="54"/>
      <c r="F8249" s="42"/>
      <c r="G8249" s="40"/>
      <c r="H8249" s="40"/>
    </row>
    <row r="8250" spans="1:8" x14ac:dyDescent="0.25">
      <c r="A8250" s="46" t="str">
        <f t="shared" si="219"/>
        <v/>
      </c>
      <c r="B8250" s="41"/>
      <c r="C8250" s="41"/>
      <c r="D8250" s="41"/>
      <c r="E8250" s="54"/>
      <c r="F8250" s="42"/>
      <c r="G8250" s="40"/>
      <c r="H8250" s="40"/>
    </row>
    <row r="8251" spans="1:8" x14ac:dyDescent="0.25">
      <c r="A8251" s="46" t="str">
        <f t="shared" si="219"/>
        <v/>
      </c>
      <c r="B8251" s="41"/>
      <c r="C8251" s="41"/>
      <c r="D8251" s="41"/>
      <c r="E8251" s="54"/>
      <c r="F8251" s="42"/>
      <c r="G8251" s="40"/>
      <c r="H8251" s="40"/>
    </row>
    <row r="8252" spans="1:8" x14ac:dyDescent="0.25">
      <c r="A8252" s="46" t="str">
        <f t="shared" si="219"/>
        <v/>
      </c>
      <c r="B8252" s="41"/>
      <c r="C8252" s="41"/>
      <c r="D8252" s="41"/>
      <c r="E8252" s="54"/>
      <c r="F8252" s="42"/>
      <c r="G8252" s="40"/>
      <c r="H8252" s="40"/>
    </row>
    <row r="8253" spans="1:8" x14ac:dyDescent="0.25">
      <c r="A8253" s="46" t="str">
        <f t="shared" si="219"/>
        <v/>
      </c>
      <c r="B8253" s="41"/>
      <c r="C8253" s="41"/>
      <c r="D8253" s="41"/>
      <c r="E8253" s="54"/>
      <c r="F8253" s="42"/>
      <c r="G8253" s="40"/>
      <c r="H8253" s="40"/>
    </row>
    <row r="8254" spans="1:8" x14ac:dyDescent="0.25">
      <c r="A8254" s="46" t="str">
        <f t="shared" si="219"/>
        <v/>
      </c>
      <c r="B8254" s="41"/>
      <c r="C8254" s="41"/>
      <c r="D8254" s="41"/>
      <c r="E8254" s="54"/>
      <c r="F8254" s="42"/>
      <c r="G8254" s="40"/>
      <c r="H8254" s="40"/>
    </row>
    <row r="8255" spans="1:8" x14ac:dyDescent="0.25">
      <c r="A8255" s="46" t="str">
        <f t="shared" si="219"/>
        <v/>
      </c>
      <c r="B8255" s="41"/>
      <c r="C8255" s="41"/>
      <c r="D8255" s="41"/>
      <c r="E8255" s="54"/>
      <c r="F8255" s="42"/>
      <c r="G8255" s="40"/>
      <c r="H8255" s="40"/>
    </row>
    <row r="8256" spans="1:8" x14ac:dyDescent="0.25">
      <c r="A8256" s="46" t="str">
        <f t="shared" si="219"/>
        <v/>
      </c>
      <c r="B8256" s="41"/>
      <c r="C8256" s="41"/>
      <c r="D8256" s="41"/>
      <c r="E8256" s="54"/>
      <c r="F8256" s="42"/>
      <c r="G8256" s="40"/>
      <c r="H8256" s="40"/>
    </row>
    <row r="8257" spans="1:8" x14ac:dyDescent="0.25">
      <c r="A8257" s="46" t="str">
        <f t="shared" si="219"/>
        <v/>
      </c>
      <c r="B8257" s="41"/>
      <c r="C8257" s="41"/>
      <c r="D8257" s="41"/>
      <c r="E8257" s="54"/>
      <c r="F8257" s="42"/>
      <c r="G8257" s="40"/>
      <c r="H8257" s="40"/>
    </row>
    <row r="8258" spans="1:8" x14ac:dyDescent="0.25">
      <c r="A8258" s="46" t="str">
        <f t="shared" si="219"/>
        <v/>
      </c>
      <c r="B8258" s="41"/>
      <c r="C8258" s="41"/>
      <c r="D8258" s="41"/>
      <c r="E8258" s="54"/>
      <c r="F8258" s="42"/>
      <c r="G8258" s="40"/>
      <c r="H8258" s="40"/>
    </row>
    <row r="8259" spans="1:8" x14ac:dyDescent="0.25">
      <c r="A8259" s="46" t="str">
        <f t="shared" si="219"/>
        <v/>
      </c>
      <c r="B8259" s="41"/>
      <c r="C8259" s="41"/>
      <c r="D8259" s="41"/>
      <c r="E8259" s="54"/>
      <c r="F8259" s="42"/>
      <c r="G8259" s="40"/>
      <c r="H8259" s="40"/>
    </row>
    <row r="8260" spans="1:8" x14ac:dyDescent="0.25">
      <c r="A8260" s="46" t="str">
        <f t="shared" si="219"/>
        <v/>
      </c>
      <c r="B8260" s="41"/>
      <c r="C8260" s="41"/>
      <c r="D8260" s="41"/>
      <c r="E8260" s="54"/>
      <c r="F8260" s="42"/>
      <c r="G8260" s="40"/>
      <c r="H8260" s="40"/>
    </row>
    <row r="8261" spans="1:8" x14ac:dyDescent="0.25">
      <c r="A8261" s="46" t="str">
        <f t="shared" si="219"/>
        <v/>
      </c>
      <c r="B8261" s="41"/>
      <c r="C8261" s="41"/>
      <c r="D8261" s="41"/>
      <c r="E8261" s="54"/>
      <c r="F8261" s="42"/>
      <c r="G8261" s="40"/>
      <c r="H8261" s="40"/>
    </row>
    <row r="8262" spans="1:8" x14ac:dyDescent="0.25">
      <c r="A8262" s="46" t="str">
        <f t="shared" si="219"/>
        <v/>
      </c>
      <c r="B8262" s="41"/>
      <c r="C8262" s="41"/>
      <c r="D8262" s="41"/>
      <c r="E8262" s="54"/>
      <c r="F8262" s="42"/>
      <c r="G8262" s="40"/>
      <c r="H8262" s="40"/>
    </row>
    <row r="8263" spans="1:8" x14ac:dyDescent="0.25">
      <c r="A8263" s="46" t="str">
        <f t="shared" si="219"/>
        <v/>
      </c>
      <c r="B8263" s="41"/>
      <c r="C8263" s="41"/>
      <c r="D8263" s="41"/>
      <c r="E8263" s="54"/>
      <c r="F8263" s="42"/>
      <c r="G8263" s="40"/>
      <c r="H8263" s="40"/>
    </row>
    <row r="8264" spans="1:8" x14ac:dyDescent="0.25">
      <c r="A8264" s="46" t="str">
        <f t="shared" si="219"/>
        <v/>
      </c>
      <c r="B8264" s="41"/>
      <c r="C8264" s="41"/>
      <c r="D8264" s="41"/>
      <c r="E8264" s="54"/>
      <c r="F8264" s="42"/>
      <c r="G8264" s="40"/>
      <c r="H8264" s="40"/>
    </row>
    <row r="8265" spans="1:8" x14ac:dyDescent="0.25">
      <c r="A8265" s="46" t="str">
        <f t="shared" si="219"/>
        <v/>
      </c>
      <c r="B8265" s="41"/>
      <c r="C8265" s="41"/>
      <c r="D8265" s="41"/>
      <c r="E8265" s="54"/>
      <c r="F8265" s="42"/>
      <c r="G8265" s="40"/>
      <c r="H8265" s="40"/>
    </row>
    <row r="8266" spans="1:8" x14ac:dyDescent="0.25">
      <c r="A8266" s="46" t="str">
        <f t="shared" si="219"/>
        <v/>
      </c>
      <c r="B8266" s="41"/>
      <c r="C8266" s="41"/>
      <c r="D8266" s="41"/>
      <c r="E8266" s="54"/>
      <c r="F8266" s="42"/>
      <c r="G8266" s="40"/>
      <c r="H8266" s="40"/>
    </row>
    <row r="8267" spans="1:8" x14ac:dyDescent="0.25">
      <c r="A8267" s="46" t="str">
        <f t="shared" si="219"/>
        <v/>
      </c>
      <c r="B8267" s="41"/>
      <c r="C8267" s="41"/>
      <c r="D8267" s="41"/>
      <c r="E8267" s="54"/>
      <c r="F8267" s="42"/>
      <c r="G8267" s="40"/>
      <c r="H8267" s="40"/>
    </row>
    <row r="8268" spans="1:8" x14ac:dyDescent="0.25">
      <c r="A8268" s="46" t="str">
        <f t="shared" si="219"/>
        <v/>
      </c>
      <c r="B8268" s="41"/>
      <c r="C8268" s="41"/>
      <c r="D8268" s="41"/>
      <c r="E8268" s="54"/>
      <c r="F8268" s="42"/>
      <c r="G8268" s="40"/>
      <c r="H8268" s="40"/>
    </row>
    <row r="8269" spans="1:8" x14ac:dyDescent="0.25">
      <c r="A8269" s="46" t="str">
        <f t="shared" si="219"/>
        <v/>
      </c>
      <c r="B8269" s="41"/>
      <c r="C8269" s="41"/>
      <c r="D8269" s="41"/>
      <c r="E8269" s="54"/>
      <c r="F8269" s="42"/>
      <c r="G8269" s="40"/>
      <c r="H8269" s="40"/>
    </row>
    <row r="8270" spans="1:8" x14ac:dyDescent="0.25">
      <c r="A8270" s="46" t="str">
        <f t="shared" si="219"/>
        <v/>
      </c>
      <c r="B8270" s="41"/>
      <c r="C8270" s="41"/>
      <c r="D8270" s="41"/>
      <c r="E8270" s="54"/>
      <c r="F8270" s="42"/>
      <c r="G8270" s="40"/>
      <c r="H8270" s="40"/>
    </row>
    <row r="8271" spans="1:8" x14ac:dyDescent="0.25">
      <c r="A8271" s="46" t="str">
        <f t="shared" si="219"/>
        <v/>
      </c>
      <c r="B8271" s="41"/>
      <c r="C8271" s="41"/>
      <c r="D8271" s="41"/>
      <c r="E8271" s="54"/>
      <c r="F8271" s="42"/>
      <c r="G8271" s="40"/>
      <c r="H8271" s="40"/>
    </row>
    <row r="8272" spans="1:8" x14ac:dyDescent="0.25">
      <c r="A8272" s="46" t="str">
        <f t="shared" si="219"/>
        <v/>
      </c>
      <c r="B8272" s="41"/>
      <c r="C8272" s="41"/>
      <c r="D8272" s="41"/>
      <c r="E8272" s="54"/>
      <c r="F8272" s="42"/>
      <c r="G8272" s="40"/>
      <c r="H8272" s="40"/>
    </row>
    <row r="8273" spans="1:8" x14ac:dyDescent="0.25">
      <c r="A8273" s="46" t="str">
        <f t="shared" si="219"/>
        <v/>
      </c>
      <c r="B8273" s="41"/>
      <c r="C8273" s="41"/>
      <c r="D8273" s="41"/>
      <c r="E8273" s="54"/>
      <c r="F8273" s="42"/>
      <c r="G8273" s="40"/>
      <c r="H8273" s="40"/>
    </row>
    <row r="8274" spans="1:8" x14ac:dyDescent="0.25">
      <c r="A8274" s="46" t="str">
        <f t="shared" si="219"/>
        <v/>
      </c>
      <c r="B8274" s="41"/>
      <c r="C8274" s="41"/>
      <c r="D8274" s="41"/>
      <c r="E8274" s="54"/>
      <c r="F8274" s="42"/>
      <c r="G8274" s="40"/>
      <c r="H8274" s="40"/>
    </row>
    <row r="8275" spans="1:8" x14ac:dyDescent="0.25">
      <c r="A8275" s="46" t="str">
        <f t="shared" si="219"/>
        <v/>
      </c>
      <c r="B8275" s="41"/>
      <c r="C8275" s="41"/>
      <c r="D8275" s="41"/>
      <c r="E8275" s="54"/>
      <c r="F8275" s="42"/>
      <c r="G8275" s="40"/>
      <c r="H8275" s="40"/>
    </row>
    <row r="8276" spans="1:8" x14ac:dyDescent="0.25">
      <c r="A8276" s="46" t="str">
        <f t="shared" si="219"/>
        <v/>
      </c>
      <c r="B8276" s="41"/>
      <c r="C8276" s="41"/>
      <c r="D8276" s="41"/>
      <c r="E8276" s="54"/>
      <c r="F8276" s="42"/>
      <c r="G8276" s="40"/>
      <c r="H8276" s="40"/>
    </row>
    <row r="8277" spans="1:8" x14ac:dyDescent="0.25">
      <c r="A8277" s="46" t="str">
        <f t="shared" si="219"/>
        <v/>
      </c>
      <c r="B8277" s="41"/>
      <c r="C8277" s="41"/>
      <c r="D8277" s="41"/>
      <c r="E8277" s="54"/>
      <c r="F8277" s="42"/>
      <c r="G8277" s="40"/>
      <c r="H8277" s="40"/>
    </row>
    <row r="8278" spans="1:8" x14ac:dyDescent="0.25">
      <c r="A8278" s="46" t="str">
        <f t="shared" si="219"/>
        <v/>
      </c>
      <c r="B8278" s="41"/>
      <c r="C8278" s="41"/>
      <c r="D8278" s="41"/>
      <c r="E8278" s="54"/>
      <c r="F8278" s="42"/>
      <c r="G8278" s="40"/>
      <c r="H8278" s="40"/>
    </row>
    <row r="8279" spans="1:8" x14ac:dyDescent="0.25">
      <c r="A8279" s="46" t="str">
        <f t="shared" si="219"/>
        <v/>
      </c>
      <c r="B8279" s="41"/>
      <c r="C8279" s="41"/>
      <c r="D8279" s="41"/>
      <c r="E8279" s="54"/>
      <c r="F8279" s="42"/>
      <c r="G8279" s="40"/>
      <c r="H8279" s="40"/>
    </row>
    <row r="8280" spans="1:8" x14ac:dyDescent="0.25">
      <c r="A8280" s="46" t="str">
        <f t="shared" si="219"/>
        <v/>
      </c>
      <c r="B8280" s="41"/>
      <c r="C8280" s="41"/>
      <c r="D8280" s="41"/>
      <c r="E8280" s="54"/>
      <c r="F8280" s="42"/>
      <c r="G8280" s="40"/>
      <c r="H8280" s="40"/>
    </row>
    <row r="8281" spans="1:8" x14ac:dyDescent="0.25">
      <c r="A8281" s="46" t="str">
        <f t="shared" si="219"/>
        <v/>
      </c>
      <c r="B8281" s="41"/>
      <c r="C8281" s="41"/>
      <c r="D8281" s="41"/>
      <c r="E8281" s="54"/>
      <c r="F8281" s="42"/>
      <c r="G8281" s="40"/>
      <c r="H8281" s="40"/>
    </row>
    <row r="8282" spans="1:8" x14ac:dyDescent="0.25">
      <c r="A8282" s="46" t="str">
        <f t="shared" si="219"/>
        <v/>
      </c>
      <c r="B8282" s="41"/>
      <c r="C8282" s="41"/>
      <c r="D8282" s="41"/>
      <c r="E8282" s="54"/>
      <c r="F8282" s="42"/>
      <c r="G8282" s="40"/>
      <c r="H8282" s="40"/>
    </row>
    <row r="8283" spans="1:8" x14ac:dyDescent="0.25">
      <c r="A8283" s="46" t="str">
        <f t="shared" si="219"/>
        <v/>
      </c>
      <c r="B8283" s="41"/>
      <c r="C8283" s="41"/>
      <c r="D8283" s="41"/>
      <c r="E8283" s="54"/>
      <c r="F8283" s="42"/>
      <c r="G8283" s="40"/>
      <c r="H8283" s="40"/>
    </row>
    <row r="8284" spans="1:8" x14ac:dyDescent="0.25">
      <c r="A8284" s="46" t="str">
        <f t="shared" si="219"/>
        <v/>
      </c>
      <c r="B8284" s="41"/>
      <c r="C8284" s="41"/>
      <c r="D8284" s="41"/>
      <c r="E8284" s="54"/>
      <c r="F8284" s="42"/>
      <c r="G8284" s="40"/>
      <c r="H8284" s="40"/>
    </row>
    <row r="8285" spans="1:8" x14ac:dyDescent="0.25">
      <c r="A8285" s="46" t="str">
        <f t="shared" si="219"/>
        <v/>
      </c>
      <c r="B8285" s="41"/>
      <c r="C8285" s="41"/>
      <c r="D8285" s="41"/>
      <c r="E8285" s="54"/>
      <c r="F8285" s="42"/>
      <c r="G8285" s="40"/>
      <c r="H8285" s="40"/>
    </row>
    <row r="8286" spans="1:8" x14ac:dyDescent="0.25">
      <c r="A8286" s="46" t="str">
        <f t="shared" si="219"/>
        <v/>
      </c>
      <c r="B8286" s="41"/>
      <c r="C8286" s="41"/>
      <c r="D8286" s="41"/>
      <c r="E8286" s="54"/>
      <c r="F8286" s="42"/>
      <c r="G8286" s="40"/>
      <c r="H8286" s="40"/>
    </row>
    <row r="8287" spans="1:8" x14ac:dyDescent="0.25">
      <c r="A8287" s="46" t="str">
        <f t="shared" si="219"/>
        <v/>
      </c>
      <c r="B8287" s="41"/>
      <c r="C8287" s="41"/>
      <c r="D8287" s="41"/>
      <c r="E8287" s="54"/>
      <c r="F8287" s="42"/>
      <c r="G8287" s="40"/>
      <c r="H8287" s="40"/>
    </row>
    <row r="8288" spans="1:8" x14ac:dyDescent="0.25">
      <c r="A8288" s="46" t="str">
        <f t="shared" si="219"/>
        <v/>
      </c>
      <c r="B8288" s="41"/>
      <c r="C8288" s="41"/>
      <c r="D8288" s="41"/>
      <c r="E8288" s="54"/>
      <c r="F8288" s="42"/>
      <c r="G8288" s="40"/>
      <c r="H8288" s="40"/>
    </row>
    <row r="8289" spans="1:8" x14ac:dyDescent="0.25">
      <c r="A8289" s="46" t="str">
        <f t="shared" si="219"/>
        <v/>
      </c>
      <c r="B8289" s="41"/>
      <c r="C8289" s="41"/>
      <c r="D8289" s="41"/>
      <c r="E8289" s="54"/>
      <c r="F8289" s="42"/>
      <c r="G8289" s="40"/>
      <c r="H8289" s="40"/>
    </row>
    <row r="8290" spans="1:8" x14ac:dyDescent="0.25">
      <c r="A8290" s="46" t="str">
        <f t="shared" si="219"/>
        <v/>
      </c>
      <c r="B8290" s="41"/>
      <c r="C8290" s="41"/>
      <c r="D8290" s="41"/>
      <c r="E8290" s="54"/>
      <c r="F8290" s="42"/>
      <c r="G8290" s="40"/>
      <c r="H8290" s="40"/>
    </row>
    <row r="8291" spans="1:8" x14ac:dyDescent="0.25">
      <c r="A8291" s="46" t="str">
        <f t="shared" si="219"/>
        <v/>
      </c>
      <c r="B8291" s="41"/>
      <c r="C8291" s="41"/>
      <c r="D8291" s="41"/>
      <c r="E8291" s="54"/>
      <c r="F8291" s="42"/>
      <c r="G8291" s="40"/>
      <c r="H8291" s="40"/>
    </row>
    <row r="8292" spans="1:8" x14ac:dyDescent="0.25">
      <c r="A8292" s="46" t="str">
        <f t="shared" si="219"/>
        <v/>
      </c>
      <c r="B8292" s="41"/>
      <c r="C8292" s="41"/>
      <c r="D8292" s="41"/>
      <c r="E8292" s="54"/>
      <c r="F8292" s="42"/>
      <c r="G8292" s="40"/>
      <c r="H8292" s="40"/>
    </row>
    <row r="8293" spans="1:8" x14ac:dyDescent="0.25">
      <c r="A8293" s="46" t="str">
        <f t="shared" ref="A8293:A8356" si="220">B8293&amp;C8293</f>
        <v/>
      </c>
      <c r="B8293" s="41"/>
      <c r="C8293" s="41"/>
      <c r="D8293" s="41"/>
      <c r="E8293" s="54"/>
      <c r="F8293" s="42"/>
      <c r="G8293" s="40"/>
      <c r="H8293" s="40"/>
    </row>
    <row r="8294" spans="1:8" x14ac:dyDescent="0.25">
      <c r="A8294" s="46" t="str">
        <f t="shared" si="220"/>
        <v/>
      </c>
      <c r="B8294" s="41"/>
      <c r="C8294" s="41"/>
      <c r="D8294" s="41"/>
      <c r="E8294" s="54"/>
      <c r="F8294" s="42"/>
      <c r="G8294" s="40"/>
      <c r="H8294" s="40"/>
    </row>
    <row r="8295" spans="1:8" x14ac:dyDescent="0.25">
      <c r="A8295" s="46" t="str">
        <f t="shared" si="220"/>
        <v/>
      </c>
      <c r="B8295" s="41"/>
      <c r="C8295" s="41"/>
      <c r="D8295" s="41"/>
      <c r="E8295" s="54"/>
      <c r="F8295" s="42"/>
      <c r="G8295" s="40"/>
      <c r="H8295" s="40"/>
    </row>
    <row r="8296" spans="1:8" x14ac:dyDescent="0.25">
      <c r="A8296" s="46" t="str">
        <f t="shared" si="220"/>
        <v/>
      </c>
      <c r="B8296" s="41"/>
      <c r="C8296" s="41"/>
      <c r="D8296" s="41"/>
      <c r="E8296" s="54"/>
      <c r="F8296" s="42"/>
      <c r="G8296" s="40"/>
      <c r="H8296" s="40"/>
    </row>
    <row r="8297" spans="1:8" x14ac:dyDescent="0.25">
      <c r="A8297" s="46" t="str">
        <f t="shared" si="220"/>
        <v/>
      </c>
      <c r="B8297" s="41"/>
      <c r="C8297" s="41"/>
      <c r="D8297" s="41"/>
      <c r="E8297" s="54"/>
      <c r="F8297" s="42"/>
      <c r="G8297" s="40"/>
      <c r="H8297" s="40"/>
    </row>
    <row r="8298" spans="1:8" x14ac:dyDescent="0.25">
      <c r="A8298" s="46" t="str">
        <f t="shared" si="220"/>
        <v/>
      </c>
      <c r="B8298" s="41"/>
      <c r="C8298" s="41"/>
      <c r="D8298" s="41"/>
      <c r="E8298" s="54"/>
      <c r="F8298" s="42"/>
      <c r="G8298" s="40"/>
      <c r="H8298" s="40"/>
    </row>
    <row r="8299" spans="1:8" x14ac:dyDescent="0.25">
      <c r="A8299" s="46" t="str">
        <f t="shared" si="220"/>
        <v/>
      </c>
      <c r="B8299" s="41"/>
      <c r="C8299" s="41"/>
      <c r="D8299" s="41"/>
      <c r="E8299" s="54"/>
      <c r="F8299" s="42"/>
      <c r="G8299" s="40"/>
      <c r="H8299" s="40"/>
    </row>
    <row r="8300" spans="1:8" x14ac:dyDescent="0.25">
      <c r="A8300" s="46" t="str">
        <f t="shared" si="220"/>
        <v/>
      </c>
      <c r="B8300" s="41"/>
      <c r="C8300" s="41"/>
      <c r="D8300" s="41"/>
      <c r="E8300" s="54"/>
      <c r="F8300" s="42"/>
      <c r="G8300" s="40"/>
      <c r="H8300" s="40"/>
    </row>
    <row r="8301" spans="1:8" x14ac:dyDescent="0.25">
      <c r="A8301" s="46" t="str">
        <f t="shared" si="220"/>
        <v/>
      </c>
      <c r="B8301" s="41"/>
      <c r="C8301" s="41"/>
      <c r="D8301" s="41"/>
      <c r="E8301" s="54"/>
      <c r="F8301" s="42"/>
      <c r="G8301" s="40"/>
      <c r="H8301" s="40"/>
    </row>
    <row r="8302" spans="1:8" x14ac:dyDescent="0.25">
      <c r="A8302" s="46" t="str">
        <f t="shared" si="220"/>
        <v/>
      </c>
      <c r="B8302" s="41"/>
      <c r="C8302" s="41"/>
      <c r="D8302" s="41"/>
      <c r="E8302" s="54"/>
      <c r="F8302" s="42"/>
      <c r="G8302" s="40"/>
      <c r="H8302" s="40"/>
    </row>
    <row r="8303" spans="1:8" x14ac:dyDescent="0.25">
      <c r="A8303" s="46" t="str">
        <f t="shared" si="220"/>
        <v/>
      </c>
      <c r="B8303" s="41"/>
      <c r="C8303" s="41"/>
      <c r="D8303" s="41"/>
      <c r="E8303" s="54"/>
      <c r="F8303" s="42"/>
      <c r="G8303" s="40"/>
      <c r="H8303" s="40"/>
    </row>
    <row r="8304" spans="1:8" x14ac:dyDescent="0.25">
      <c r="A8304" s="46" t="str">
        <f t="shared" si="220"/>
        <v/>
      </c>
      <c r="B8304" s="41"/>
      <c r="C8304" s="41"/>
      <c r="D8304" s="41"/>
      <c r="E8304" s="54"/>
      <c r="F8304" s="42"/>
      <c r="G8304" s="40"/>
      <c r="H8304" s="40"/>
    </row>
    <row r="8305" spans="1:8" x14ac:dyDescent="0.25">
      <c r="A8305" s="46" t="str">
        <f t="shared" si="220"/>
        <v/>
      </c>
      <c r="B8305" s="41"/>
      <c r="C8305" s="41"/>
      <c r="D8305" s="41"/>
      <c r="E8305" s="54"/>
      <c r="F8305" s="42"/>
      <c r="G8305" s="40"/>
      <c r="H8305" s="40"/>
    </row>
    <row r="8306" spans="1:8" x14ac:dyDescent="0.25">
      <c r="A8306" s="46" t="str">
        <f t="shared" si="220"/>
        <v/>
      </c>
      <c r="B8306" s="41"/>
      <c r="C8306" s="41"/>
      <c r="D8306" s="41"/>
      <c r="E8306" s="54"/>
      <c r="F8306" s="42"/>
      <c r="G8306" s="40"/>
      <c r="H8306" s="40"/>
    </row>
    <row r="8307" spans="1:8" x14ac:dyDescent="0.25">
      <c r="A8307" s="46" t="str">
        <f t="shared" si="220"/>
        <v/>
      </c>
      <c r="B8307" s="41"/>
      <c r="C8307" s="41"/>
      <c r="D8307" s="41"/>
      <c r="E8307" s="54"/>
      <c r="F8307" s="42"/>
      <c r="G8307" s="40"/>
      <c r="H8307" s="40"/>
    </row>
    <row r="8308" spans="1:8" x14ac:dyDescent="0.25">
      <c r="A8308" s="46" t="str">
        <f t="shared" si="220"/>
        <v/>
      </c>
      <c r="B8308" s="41"/>
      <c r="C8308" s="41"/>
      <c r="D8308" s="41"/>
      <c r="E8308" s="54"/>
      <c r="F8308" s="42"/>
      <c r="G8308" s="40"/>
      <c r="H8308" s="40"/>
    </row>
    <row r="8309" spans="1:8" x14ac:dyDescent="0.25">
      <c r="A8309" s="46" t="str">
        <f t="shared" si="220"/>
        <v/>
      </c>
      <c r="B8309" s="41"/>
      <c r="C8309" s="41"/>
      <c r="D8309" s="41"/>
      <c r="E8309" s="54"/>
      <c r="F8309" s="42"/>
      <c r="G8309" s="40"/>
      <c r="H8309" s="40"/>
    </row>
    <row r="8310" spans="1:8" x14ac:dyDescent="0.25">
      <c r="A8310" s="46" t="str">
        <f t="shared" si="220"/>
        <v/>
      </c>
      <c r="B8310" s="41"/>
      <c r="C8310" s="41"/>
      <c r="D8310" s="41"/>
      <c r="E8310" s="54"/>
      <c r="F8310" s="42"/>
      <c r="G8310" s="40"/>
      <c r="H8310" s="40"/>
    </row>
    <row r="8311" spans="1:8" x14ac:dyDescent="0.25">
      <c r="A8311" s="46" t="str">
        <f t="shared" si="220"/>
        <v/>
      </c>
      <c r="B8311" s="41"/>
      <c r="C8311" s="41"/>
      <c r="D8311" s="41"/>
      <c r="E8311" s="54"/>
      <c r="F8311" s="42"/>
      <c r="G8311" s="40"/>
      <c r="H8311" s="40"/>
    </row>
    <row r="8312" spans="1:8" x14ac:dyDescent="0.25">
      <c r="A8312" s="46" t="str">
        <f t="shared" si="220"/>
        <v/>
      </c>
      <c r="B8312" s="41"/>
      <c r="C8312" s="41"/>
      <c r="D8312" s="41"/>
      <c r="E8312" s="54"/>
      <c r="F8312" s="42"/>
      <c r="G8312" s="40"/>
      <c r="H8312" s="40"/>
    </row>
    <row r="8313" spans="1:8" x14ac:dyDescent="0.25">
      <c r="A8313" s="46" t="str">
        <f t="shared" si="220"/>
        <v/>
      </c>
      <c r="B8313" s="41"/>
      <c r="C8313" s="41"/>
      <c r="D8313" s="41"/>
      <c r="E8313" s="54"/>
      <c r="F8313" s="42"/>
      <c r="G8313" s="40"/>
      <c r="H8313" s="40"/>
    </row>
    <row r="8314" spans="1:8" x14ac:dyDescent="0.25">
      <c r="A8314" s="46" t="str">
        <f t="shared" si="220"/>
        <v/>
      </c>
      <c r="B8314" s="41"/>
      <c r="C8314" s="41"/>
      <c r="D8314" s="41"/>
      <c r="E8314" s="54"/>
      <c r="F8314" s="42"/>
      <c r="G8314" s="40"/>
      <c r="H8314" s="40"/>
    </row>
    <row r="8315" spans="1:8" x14ac:dyDescent="0.25">
      <c r="A8315" s="46" t="str">
        <f t="shared" si="220"/>
        <v/>
      </c>
      <c r="B8315" s="41"/>
      <c r="C8315" s="41"/>
      <c r="D8315" s="41"/>
      <c r="E8315" s="54"/>
      <c r="F8315" s="42"/>
      <c r="G8315" s="40"/>
      <c r="H8315" s="40"/>
    </row>
    <row r="8316" spans="1:8" x14ac:dyDescent="0.25">
      <c r="A8316" s="46" t="str">
        <f t="shared" si="220"/>
        <v/>
      </c>
      <c r="B8316" s="41"/>
      <c r="C8316" s="41"/>
      <c r="D8316" s="41"/>
      <c r="E8316" s="54"/>
      <c r="F8316" s="42"/>
      <c r="G8316" s="40"/>
      <c r="H8316" s="40"/>
    </row>
    <row r="8317" spans="1:8" x14ac:dyDescent="0.25">
      <c r="A8317" s="46" t="str">
        <f t="shared" si="220"/>
        <v/>
      </c>
      <c r="B8317" s="41"/>
      <c r="C8317" s="41"/>
      <c r="D8317" s="41"/>
      <c r="E8317" s="54"/>
      <c r="F8317" s="42"/>
      <c r="G8317" s="40"/>
      <c r="H8317" s="40"/>
    </row>
    <row r="8318" spans="1:8" x14ac:dyDescent="0.25">
      <c r="A8318" s="46" t="str">
        <f t="shared" si="220"/>
        <v/>
      </c>
      <c r="B8318" s="41"/>
      <c r="C8318" s="41"/>
      <c r="D8318" s="41"/>
      <c r="E8318" s="54"/>
      <c r="F8318" s="42"/>
      <c r="G8318" s="40"/>
      <c r="H8318" s="40"/>
    </row>
    <row r="8319" spans="1:8" x14ac:dyDescent="0.25">
      <c r="A8319" s="46" t="str">
        <f t="shared" si="220"/>
        <v/>
      </c>
      <c r="B8319" s="41"/>
      <c r="C8319" s="41"/>
      <c r="D8319" s="41"/>
      <c r="E8319" s="54"/>
      <c r="F8319" s="42"/>
      <c r="G8319" s="40"/>
      <c r="H8319" s="40"/>
    </row>
    <row r="8320" spans="1:8" x14ac:dyDescent="0.25">
      <c r="A8320" s="46" t="str">
        <f t="shared" si="220"/>
        <v/>
      </c>
      <c r="B8320" s="41"/>
      <c r="C8320" s="41"/>
      <c r="D8320" s="41"/>
      <c r="E8320" s="54"/>
      <c r="F8320" s="42"/>
      <c r="G8320" s="40"/>
      <c r="H8320" s="40"/>
    </row>
    <row r="8321" spans="1:8" x14ac:dyDescent="0.25">
      <c r="A8321" s="46" t="str">
        <f t="shared" si="220"/>
        <v/>
      </c>
      <c r="B8321" s="41"/>
      <c r="C8321" s="41"/>
      <c r="D8321" s="41"/>
      <c r="E8321" s="54"/>
      <c r="F8321" s="42"/>
      <c r="G8321" s="40"/>
      <c r="H8321" s="40"/>
    </row>
    <row r="8322" spans="1:8" x14ac:dyDescent="0.25">
      <c r="A8322" s="46" t="str">
        <f t="shared" si="220"/>
        <v/>
      </c>
      <c r="B8322" s="41"/>
      <c r="C8322" s="41"/>
      <c r="D8322" s="41"/>
      <c r="E8322" s="54"/>
      <c r="F8322" s="42"/>
      <c r="G8322" s="40"/>
      <c r="H8322" s="40"/>
    </row>
    <row r="8323" spans="1:8" x14ac:dyDescent="0.25">
      <c r="A8323" s="46" t="str">
        <f t="shared" si="220"/>
        <v/>
      </c>
      <c r="B8323" s="41"/>
      <c r="C8323" s="41"/>
      <c r="D8323" s="41"/>
      <c r="E8323" s="54"/>
      <c r="F8323" s="42"/>
      <c r="G8323" s="40"/>
      <c r="H8323" s="40"/>
    </row>
    <row r="8324" spans="1:8" x14ac:dyDescent="0.25">
      <c r="A8324" s="46" t="str">
        <f t="shared" si="220"/>
        <v/>
      </c>
      <c r="B8324" s="41"/>
      <c r="C8324" s="41"/>
      <c r="D8324" s="41"/>
      <c r="E8324" s="54"/>
      <c r="F8324" s="42"/>
      <c r="G8324" s="40"/>
      <c r="H8324" s="40"/>
    </row>
    <row r="8325" spans="1:8" x14ac:dyDescent="0.25">
      <c r="A8325" s="46" t="str">
        <f t="shared" si="220"/>
        <v/>
      </c>
      <c r="B8325" s="41"/>
      <c r="C8325" s="41"/>
      <c r="D8325" s="41"/>
      <c r="E8325" s="54"/>
      <c r="F8325" s="42"/>
      <c r="G8325" s="40"/>
      <c r="H8325" s="40"/>
    </row>
    <row r="8326" spans="1:8" x14ac:dyDescent="0.25">
      <c r="A8326" s="46" t="str">
        <f t="shared" si="220"/>
        <v/>
      </c>
      <c r="B8326" s="41"/>
      <c r="C8326" s="41"/>
      <c r="D8326" s="41"/>
      <c r="E8326" s="54"/>
      <c r="F8326" s="42"/>
      <c r="G8326" s="40"/>
      <c r="H8326" s="40"/>
    </row>
    <row r="8327" spans="1:8" x14ac:dyDescent="0.25">
      <c r="A8327" s="46" t="str">
        <f t="shared" si="220"/>
        <v/>
      </c>
      <c r="B8327" s="41"/>
      <c r="C8327" s="41"/>
      <c r="D8327" s="41"/>
      <c r="E8327" s="54"/>
      <c r="F8327" s="42"/>
      <c r="G8327" s="40"/>
      <c r="H8327" s="40"/>
    </row>
    <row r="8328" spans="1:8" x14ac:dyDescent="0.25">
      <c r="A8328" s="46" t="str">
        <f t="shared" si="220"/>
        <v/>
      </c>
      <c r="B8328" s="41"/>
      <c r="C8328" s="41"/>
      <c r="D8328" s="41"/>
      <c r="E8328" s="54"/>
      <c r="F8328" s="42"/>
      <c r="G8328" s="40"/>
      <c r="H8328" s="40"/>
    </row>
    <row r="8329" spans="1:8" x14ac:dyDescent="0.25">
      <c r="A8329" s="46" t="str">
        <f t="shared" si="220"/>
        <v/>
      </c>
      <c r="B8329" s="41"/>
      <c r="C8329" s="41"/>
      <c r="D8329" s="41"/>
      <c r="E8329" s="54"/>
      <c r="F8329" s="42"/>
      <c r="G8329" s="40"/>
      <c r="H8329" s="40"/>
    </row>
    <row r="8330" spans="1:8" x14ac:dyDescent="0.25">
      <c r="A8330" s="46" t="str">
        <f t="shared" si="220"/>
        <v/>
      </c>
      <c r="B8330" s="41"/>
      <c r="C8330" s="41"/>
      <c r="D8330" s="41"/>
      <c r="E8330" s="54"/>
      <c r="F8330" s="42"/>
      <c r="G8330" s="40"/>
      <c r="H8330" s="40"/>
    </row>
    <row r="8331" spans="1:8" x14ac:dyDescent="0.25">
      <c r="A8331" s="46" t="str">
        <f t="shared" si="220"/>
        <v/>
      </c>
      <c r="B8331" s="41"/>
      <c r="C8331" s="41"/>
      <c r="D8331" s="41"/>
      <c r="E8331" s="54"/>
      <c r="F8331" s="42"/>
      <c r="G8331" s="40"/>
      <c r="H8331" s="40"/>
    </row>
    <row r="8332" spans="1:8" x14ac:dyDescent="0.25">
      <c r="A8332" s="46" t="str">
        <f t="shared" si="220"/>
        <v/>
      </c>
      <c r="B8332" s="41"/>
      <c r="C8332" s="41"/>
      <c r="D8332" s="41"/>
      <c r="E8332" s="54"/>
      <c r="F8332" s="42"/>
      <c r="G8332" s="40"/>
      <c r="H8332" s="40"/>
    </row>
    <row r="8333" spans="1:8" x14ac:dyDescent="0.25">
      <c r="A8333" s="46" t="str">
        <f t="shared" si="220"/>
        <v/>
      </c>
      <c r="B8333" s="41"/>
      <c r="C8333" s="41"/>
      <c r="D8333" s="41"/>
      <c r="E8333" s="54"/>
      <c r="F8333" s="42"/>
      <c r="G8333" s="40"/>
      <c r="H8333" s="40"/>
    </row>
    <row r="8334" spans="1:8" x14ac:dyDescent="0.25">
      <c r="A8334" s="46" t="str">
        <f t="shared" si="220"/>
        <v/>
      </c>
      <c r="B8334" s="41"/>
      <c r="C8334" s="41"/>
      <c r="D8334" s="41"/>
      <c r="E8334" s="54"/>
      <c r="F8334" s="42"/>
      <c r="G8334" s="40"/>
      <c r="H8334" s="40"/>
    </row>
    <row r="8335" spans="1:8" x14ac:dyDescent="0.25">
      <c r="A8335" s="46" t="str">
        <f t="shared" si="220"/>
        <v/>
      </c>
      <c r="B8335" s="41"/>
      <c r="C8335" s="41"/>
      <c r="D8335" s="41"/>
      <c r="E8335" s="54"/>
      <c r="F8335" s="42"/>
      <c r="G8335" s="40"/>
      <c r="H8335" s="40"/>
    </row>
    <row r="8336" spans="1:8" x14ac:dyDescent="0.25">
      <c r="A8336" s="46" t="str">
        <f t="shared" si="220"/>
        <v/>
      </c>
      <c r="B8336" s="41"/>
      <c r="C8336" s="41"/>
      <c r="D8336" s="41"/>
      <c r="E8336" s="54"/>
      <c r="F8336" s="42"/>
      <c r="G8336" s="40"/>
      <c r="H8336" s="40"/>
    </row>
    <row r="8337" spans="1:8" x14ac:dyDescent="0.25">
      <c r="A8337" s="46" t="str">
        <f t="shared" si="220"/>
        <v/>
      </c>
      <c r="B8337" s="41"/>
      <c r="C8337" s="41"/>
      <c r="D8337" s="41"/>
      <c r="E8337" s="54"/>
      <c r="F8337" s="42"/>
      <c r="G8337" s="40"/>
      <c r="H8337" s="40"/>
    </row>
    <row r="8338" spans="1:8" x14ac:dyDescent="0.25">
      <c r="A8338" s="46" t="str">
        <f t="shared" si="220"/>
        <v/>
      </c>
      <c r="B8338" s="41"/>
      <c r="C8338" s="41"/>
      <c r="D8338" s="41"/>
      <c r="E8338" s="54"/>
      <c r="F8338" s="42"/>
      <c r="G8338" s="40"/>
      <c r="H8338" s="40"/>
    </row>
    <row r="8339" spans="1:8" x14ac:dyDescent="0.25">
      <c r="A8339" s="46" t="str">
        <f t="shared" si="220"/>
        <v/>
      </c>
      <c r="B8339" s="41"/>
      <c r="C8339" s="41"/>
      <c r="D8339" s="41"/>
      <c r="E8339" s="54"/>
      <c r="F8339" s="42"/>
      <c r="G8339" s="40"/>
      <c r="H8339" s="40"/>
    </row>
    <row r="8340" spans="1:8" x14ac:dyDescent="0.25">
      <c r="A8340" s="46" t="str">
        <f t="shared" si="220"/>
        <v/>
      </c>
      <c r="B8340" s="41"/>
      <c r="C8340" s="41"/>
      <c r="D8340" s="41"/>
      <c r="E8340" s="54"/>
      <c r="F8340" s="42"/>
      <c r="G8340" s="40"/>
      <c r="H8340" s="40"/>
    </row>
    <row r="8341" spans="1:8" x14ac:dyDescent="0.25">
      <c r="A8341" s="46" t="str">
        <f t="shared" si="220"/>
        <v/>
      </c>
      <c r="B8341" s="41"/>
      <c r="C8341" s="41"/>
      <c r="D8341" s="41"/>
      <c r="E8341" s="54"/>
      <c r="F8341" s="42"/>
      <c r="G8341" s="40"/>
      <c r="H8341" s="40"/>
    </row>
    <row r="8342" spans="1:8" x14ac:dyDescent="0.25">
      <c r="A8342" s="46" t="str">
        <f t="shared" si="220"/>
        <v/>
      </c>
      <c r="B8342" s="41"/>
      <c r="C8342" s="41"/>
      <c r="D8342" s="41"/>
      <c r="E8342" s="54"/>
      <c r="F8342" s="42"/>
      <c r="G8342" s="40"/>
      <c r="H8342" s="40"/>
    </row>
    <row r="8343" spans="1:8" x14ac:dyDescent="0.25">
      <c r="A8343" s="46" t="str">
        <f t="shared" si="220"/>
        <v/>
      </c>
      <c r="B8343" s="41"/>
      <c r="C8343" s="41"/>
      <c r="D8343" s="41"/>
      <c r="E8343" s="54"/>
      <c r="F8343" s="42"/>
      <c r="G8343" s="40"/>
      <c r="H8343" s="40"/>
    </row>
    <row r="8344" spans="1:8" x14ac:dyDescent="0.25">
      <c r="A8344" s="46" t="str">
        <f t="shared" si="220"/>
        <v/>
      </c>
      <c r="B8344" s="41"/>
      <c r="C8344" s="41"/>
      <c r="D8344" s="41"/>
      <c r="E8344" s="54"/>
      <c r="F8344" s="42"/>
      <c r="G8344" s="40"/>
      <c r="H8344" s="40"/>
    </row>
    <row r="8345" spans="1:8" x14ac:dyDescent="0.25">
      <c r="A8345" s="46" t="str">
        <f t="shared" si="220"/>
        <v/>
      </c>
      <c r="B8345" s="41"/>
      <c r="C8345" s="41"/>
      <c r="D8345" s="41"/>
      <c r="E8345" s="54"/>
      <c r="F8345" s="42"/>
      <c r="G8345" s="40"/>
      <c r="H8345" s="40"/>
    </row>
    <row r="8346" spans="1:8" x14ac:dyDescent="0.25">
      <c r="A8346" s="46" t="str">
        <f t="shared" si="220"/>
        <v/>
      </c>
      <c r="B8346" s="41"/>
      <c r="C8346" s="41"/>
      <c r="D8346" s="41"/>
      <c r="E8346" s="54"/>
      <c r="F8346" s="42"/>
      <c r="G8346" s="40"/>
      <c r="H8346" s="40"/>
    </row>
    <row r="8347" spans="1:8" x14ac:dyDescent="0.25">
      <c r="A8347" s="46" t="str">
        <f t="shared" si="220"/>
        <v/>
      </c>
      <c r="B8347" s="41"/>
      <c r="C8347" s="41"/>
      <c r="D8347" s="41"/>
      <c r="E8347" s="54"/>
      <c r="F8347" s="42"/>
      <c r="G8347" s="40"/>
      <c r="H8347" s="40"/>
    </row>
    <row r="8348" spans="1:8" x14ac:dyDescent="0.25">
      <c r="A8348" s="46" t="str">
        <f t="shared" si="220"/>
        <v/>
      </c>
      <c r="B8348" s="41"/>
      <c r="C8348" s="41"/>
      <c r="D8348" s="41"/>
      <c r="E8348" s="54"/>
      <c r="F8348" s="42"/>
      <c r="G8348" s="40"/>
      <c r="H8348" s="40"/>
    </row>
    <row r="8349" spans="1:8" x14ac:dyDescent="0.25">
      <c r="A8349" s="46" t="str">
        <f t="shared" si="220"/>
        <v/>
      </c>
      <c r="B8349" s="41"/>
      <c r="C8349" s="41"/>
      <c r="D8349" s="41"/>
      <c r="E8349" s="54"/>
      <c r="F8349" s="42"/>
      <c r="G8349" s="40"/>
      <c r="H8349" s="40"/>
    </row>
    <row r="8350" spans="1:8" x14ac:dyDescent="0.25">
      <c r="A8350" s="46" t="str">
        <f t="shared" si="220"/>
        <v/>
      </c>
      <c r="B8350" s="41"/>
      <c r="C8350" s="41"/>
      <c r="D8350" s="41"/>
      <c r="E8350" s="54"/>
      <c r="F8350" s="42"/>
      <c r="G8350" s="40"/>
      <c r="H8350" s="40"/>
    </row>
    <row r="8351" spans="1:8" x14ac:dyDescent="0.25">
      <c r="A8351" s="46" t="str">
        <f t="shared" si="220"/>
        <v/>
      </c>
      <c r="B8351" s="41"/>
      <c r="C8351" s="41"/>
      <c r="D8351" s="41"/>
      <c r="E8351" s="54"/>
      <c r="F8351" s="42"/>
      <c r="G8351" s="40"/>
      <c r="H8351" s="40"/>
    </row>
    <row r="8352" spans="1:8" x14ac:dyDescent="0.25">
      <c r="A8352" s="46" t="str">
        <f t="shared" si="220"/>
        <v/>
      </c>
      <c r="B8352" s="41"/>
      <c r="C8352" s="41"/>
      <c r="D8352" s="41"/>
      <c r="E8352" s="54"/>
      <c r="F8352" s="42"/>
      <c r="G8352" s="40"/>
      <c r="H8352" s="40"/>
    </row>
    <row r="8353" spans="1:8" x14ac:dyDescent="0.25">
      <c r="A8353" s="46" t="str">
        <f t="shared" si="220"/>
        <v/>
      </c>
      <c r="B8353" s="41"/>
      <c r="C8353" s="41"/>
      <c r="D8353" s="41"/>
      <c r="E8353" s="54"/>
      <c r="F8353" s="42"/>
      <c r="G8353" s="40"/>
      <c r="H8353" s="40"/>
    </row>
    <row r="8354" spans="1:8" x14ac:dyDescent="0.25">
      <c r="A8354" s="46" t="str">
        <f t="shared" si="220"/>
        <v/>
      </c>
      <c r="B8354" s="41"/>
      <c r="C8354" s="41"/>
      <c r="D8354" s="41"/>
      <c r="E8354" s="54"/>
      <c r="F8354" s="42"/>
      <c r="G8354" s="40"/>
      <c r="H8354" s="40"/>
    </row>
    <row r="8355" spans="1:8" x14ac:dyDescent="0.25">
      <c r="A8355" s="46" t="str">
        <f t="shared" si="220"/>
        <v/>
      </c>
      <c r="B8355" s="41"/>
      <c r="C8355" s="41"/>
      <c r="D8355" s="41"/>
      <c r="E8355" s="54"/>
      <c r="F8355" s="42"/>
      <c r="G8355" s="40"/>
      <c r="H8355" s="40"/>
    </row>
    <row r="8356" spans="1:8" x14ac:dyDescent="0.25">
      <c r="A8356" s="46" t="str">
        <f t="shared" si="220"/>
        <v/>
      </c>
      <c r="B8356" s="41"/>
      <c r="C8356" s="41"/>
      <c r="D8356" s="41"/>
      <c r="E8356" s="54"/>
      <c r="F8356" s="42"/>
      <c r="G8356" s="40"/>
      <c r="H8356" s="40"/>
    </row>
    <row r="8357" spans="1:8" x14ac:dyDescent="0.25">
      <c r="A8357" s="46" t="str">
        <f t="shared" ref="A8357:A8399" si="221">B8357&amp;C8357</f>
        <v/>
      </c>
      <c r="B8357" s="41"/>
      <c r="C8357" s="41"/>
      <c r="D8357" s="41"/>
      <c r="E8357" s="54"/>
      <c r="F8357" s="42"/>
      <c r="G8357" s="40"/>
      <c r="H8357" s="40"/>
    </row>
    <row r="8358" spans="1:8" x14ac:dyDescent="0.25">
      <c r="A8358" s="46" t="str">
        <f t="shared" si="221"/>
        <v/>
      </c>
      <c r="B8358" s="41"/>
      <c r="C8358" s="41"/>
      <c r="D8358" s="41"/>
      <c r="E8358" s="54"/>
      <c r="F8358" s="42"/>
      <c r="G8358" s="40"/>
      <c r="H8358" s="40"/>
    </row>
    <row r="8359" spans="1:8" x14ac:dyDescent="0.25">
      <c r="A8359" s="46" t="str">
        <f t="shared" si="221"/>
        <v/>
      </c>
      <c r="B8359" s="41"/>
      <c r="C8359" s="41"/>
      <c r="D8359" s="41"/>
      <c r="E8359" s="54"/>
      <c r="F8359" s="42"/>
      <c r="G8359" s="40"/>
      <c r="H8359" s="40"/>
    </row>
    <row r="8360" spans="1:8" x14ac:dyDescent="0.25">
      <c r="A8360" s="46" t="str">
        <f t="shared" si="221"/>
        <v/>
      </c>
      <c r="B8360" s="41"/>
      <c r="C8360" s="41"/>
      <c r="D8360" s="41"/>
      <c r="E8360" s="54"/>
      <c r="F8360" s="42"/>
      <c r="G8360" s="40"/>
      <c r="H8360" s="40"/>
    </row>
    <row r="8361" spans="1:8" x14ac:dyDescent="0.25">
      <c r="A8361" s="46" t="str">
        <f t="shared" si="221"/>
        <v/>
      </c>
      <c r="B8361" s="41"/>
      <c r="C8361" s="41"/>
      <c r="D8361" s="41"/>
      <c r="E8361" s="54"/>
      <c r="F8361" s="42"/>
      <c r="G8361" s="40"/>
      <c r="H8361" s="40"/>
    </row>
    <row r="8362" spans="1:8" x14ac:dyDescent="0.25">
      <c r="A8362" s="46" t="str">
        <f t="shared" si="221"/>
        <v/>
      </c>
      <c r="B8362" s="41"/>
      <c r="C8362" s="41"/>
      <c r="D8362" s="41"/>
      <c r="E8362" s="54"/>
      <c r="F8362" s="42"/>
      <c r="G8362" s="40"/>
      <c r="H8362" s="40"/>
    </row>
    <row r="8363" spans="1:8" x14ac:dyDescent="0.25">
      <c r="A8363" s="46" t="str">
        <f t="shared" si="221"/>
        <v/>
      </c>
      <c r="B8363" s="41"/>
      <c r="C8363" s="41"/>
      <c r="D8363" s="41"/>
      <c r="E8363" s="54"/>
      <c r="F8363" s="42"/>
      <c r="G8363" s="40"/>
      <c r="H8363" s="40"/>
    </row>
    <row r="8364" spans="1:8" x14ac:dyDescent="0.25">
      <c r="A8364" s="46" t="str">
        <f t="shared" si="221"/>
        <v/>
      </c>
      <c r="B8364" s="41"/>
      <c r="C8364" s="41"/>
      <c r="D8364" s="41"/>
      <c r="E8364" s="54"/>
      <c r="F8364" s="42"/>
      <c r="G8364" s="40"/>
      <c r="H8364" s="40"/>
    </row>
    <row r="8365" spans="1:8" x14ac:dyDescent="0.25">
      <c r="A8365" s="46" t="str">
        <f t="shared" si="221"/>
        <v/>
      </c>
      <c r="B8365" s="41"/>
      <c r="C8365" s="41"/>
      <c r="D8365" s="41"/>
      <c r="E8365" s="54"/>
      <c r="F8365" s="42"/>
      <c r="G8365" s="40"/>
      <c r="H8365" s="40"/>
    </row>
    <row r="8366" spans="1:8" x14ac:dyDescent="0.25">
      <c r="A8366" s="46" t="str">
        <f t="shared" si="221"/>
        <v/>
      </c>
      <c r="B8366" s="41"/>
      <c r="C8366" s="41"/>
      <c r="D8366" s="41"/>
      <c r="E8366" s="54"/>
      <c r="F8366" s="42"/>
      <c r="G8366" s="40"/>
      <c r="H8366" s="40"/>
    </row>
    <row r="8367" spans="1:8" x14ac:dyDescent="0.25">
      <c r="A8367" s="46" t="str">
        <f t="shared" si="221"/>
        <v/>
      </c>
      <c r="B8367" s="41"/>
      <c r="C8367" s="41"/>
      <c r="D8367" s="41"/>
      <c r="E8367" s="54"/>
      <c r="F8367" s="42"/>
      <c r="G8367" s="40"/>
      <c r="H8367" s="40"/>
    </row>
    <row r="8368" spans="1:8" x14ac:dyDescent="0.25">
      <c r="A8368" s="46" t="str">
        <f t="shared" si="221"/>
        <v/>
      </c>
      <c r="B8368" s="41"/>
      <c r="C8368" s="41"/>
      <c r="D8368" s="41"/>
      <c r="E8368" s="54"/>
      <c r="F8368" s="42"/>
      <c r="G8368" s="40"/>
      <c r="H8368" s="40"/>
    </row>
    <row r="8369" spans="1:8" x14ac:dyDescent="0.25">
      <c r="A8369" s="46" t="str">
        <f t="shared" si="221"/>
        <v/>
      </c>
      <c r="B8369" s="41"/>
      <c r="C8369" s="41"/>
      <c r="D8369" s="41"/>
      <c r="E8369" s="54"/>
      <c r="F8369" s="42"/>
      <c r="G8369" s="40"/>
      <c r="H8369" s="40"/>
    </row>
    <row r="8370" spans="1:8" x14ac:dyDescent="0.25">
      <c r="A8370" s="46" t="str">
        <f t="shared" si="221"/>
        <v/>
      </c>
      <c r="B8370" s="41"/>
      <c r="C8370" s="41"/>
      <c r="D8370" s="41"/>
      <c r="E8370" s="54"/>
      <c r="F8370" s="42"/>
      <c r="G8370" s="40"/>
      <c r="H8370" s="40"/>
    </row>
    <row r="8371" spans="1:8" x14ac:dyDescent="0.25">
      <c r="A8371" s="46" t="str">
        <f t="shared" si="221"/>
        <v/>
      </c>
      <c r="B8371" s="41"/>
      <c r="C8371" s="41"/>
      <c r="D8371" s="41"/>
      <c r="E8371" s="54"/>
      <c r="F8371" s="42"/>
      <c r="G8371" s="40"/>
      <c r="H8371" s="40"/>
    </row>
    <row r="8372" spans="1:8" x14ac:dyDescent="0.25">
      <c r="A8372" s="46" t="str">
        <f t="shared" si="221"/>
        <v/>
      </c>
      <c r="B8372" s="41"/>
      <c r="C8372" s="41"/>
      <c r="D8372" s="41"/>
      <c r="E8372" s="54"/>
      <c r="F8372" s="42"/>
      <c r="G8372" s="40"/>
      <c r="H8372" s="40"/>
    </row>
    <row r="8373" spans="1:8" x14ac:dyDescent="0.25">
      <c r="A8373" s="46" t="str">
        <f t="shared" si="221"/>
        <v/>
      </c>
      <c r="B8373" s="41"/>
      <c r="C8373" s="41"/>
      <c r="D8373" s="41"/>
      <c r="E8373" s="54"/>
      <c r="F8373" s="42"/>
      <c r="G8373" s="40"/>
      <c r="H8373" s="40"/>
    </row>
    <row r="8374" spans="1:8" x14ac:dyDescent="0.25">
      <c r="A8374" s="46" t="str">
        <f t="shared" si="221"/>
        <v/>
      </c>
      <c r="B8374" s="41"/>
      <c r="C8374" s="41"/>
      <c r="D8374" s="41"/>
      <c r="E8374" s="54"/>
      <c r="F8374" s="42"/>
      <c r="G8374" s="40"/>
      <c r="H8374" s="40"/>
    </row>
    <row r="8375" spans="1:8" x14ac:dyDescent="0.25">
      <c r="A8375" s="46" t="str">
        <f t="shared" si="221"/>
        <v/>
      </c>
      <c r="B8375" s="41"/>
      <c r="C8375" s="41"/>
      <c r="D8375" s="41"/>
      <c r="E8375" s="54"/>
      <c r="F8375" s="42"/>
      <c r="G8375" s="40"/>
      <c r="H8375" s="40"/>
    </row>
    <row r="8376" spans="1:8" x14ac:dyDescent="0.25">
      <c r="A8376" s="46" t="str">
        <f t="shared" si="221"/>
        <v/>
      </c>
      <c r="B8376" s="41"/>
      <c r="C8376" s="41"/>
      <c r="D8376" s="41"/>
      <c r="E8376" s="54"/>
      <c r="F8376" s="42"/>
      <c r="G8376" s="40"/>
      <c r="H8376" s="40"/>
    </row>
    <row r="8377" spans="1:8" x14ac:dyDescent="0.25">
      <c r="A8377" s="46" t="str">
        <f t="shared" si="221"/>
        <v/>
      </c>
      <c r="B8377" s="41"/>
      <c r="C8377" s="41"/>
      <c r="D8377" s="41"/>
      <c r="E8377" s="54"/>
      <c r="F8377" s="42"/>
      <c r="G8377" s="40"/>
      <c r="H8377" s="40"/>
    </row>
    <row r="8378" spans="1:8" x14ac:dyDescent="0.25">
      <c r="A8378" s="46" t="str">
        <f t="shared" si="221"/>
        <v/>
      </c>
      <c r="B8378" s="41"/>
      <c r="C8378" s="41"/>
      <c r="D8378" s="41"/>
      <c r="E8378" s="54"/>
      <c r="F8378" s="42"/>
      <c r="G8378" s="40"/>
      <c r="H8378" s="40"/>
    </row>
    <row r="8379" spans="1:8" x14ac:dyDescent="0.25">
      <c r="A8379" s="46" t="str">
        <f t="shared" si="221"/>
        <v/>
      </c>
      <c r="B8379" s="41"/>
      <c r="C8379" s="41"/>
      <c r="D8379" s="41"/>
      <c r="E8379" s="54"/>
      <c r="F8379" s="42"/>
      <c r="G8379" s="40"/>
      <c r="H8379" s="40"/>
    </row>
    <row r="8380" spans="1:8" x14ac:dyDescent="0.25">
      <c r="A8380" s="46" t="str">
        <f t="shared" si="221"/>
        <v/>
      </c>
      <c r="B8380" s="41"/>
      <c r="C8380" s="41"/>
      <c r="D8380" s="41"/>
      <c r="E8380" s="54"/>
      <c r="F8380" s="42"/>
      <c r="G8380" s="40"/>
      <c r="H8380" s="40"/>
    </row>
    <row r="8381" spans="1:8" x14ac:dyDescent="0.25">
      <c r="A8381" s="46" t="str">
        <f t="shared" si="221"/>
        <v/>
      </c>
      <c r="B8381" s="41"/>
      <c r="C8381" s="41"/>
      <c r="D8381" s="41"/>
      <c r="E8381" s="54"/>
      <c r="F8381" s="42"/>
      <c r="G8381" s="40"/>
      <c r="H8381" s="40"/>
    </row>
    <row r="8382" spans="1:8" x14ac:dyDescent="0.25">
      <c r="A8382" s="46" t="str">
        <f t="shared" si="221"/>
        <v/>
      </c>
      <c r="B8382" s="41"/>
      <c r="C8382" s="41"/>
      <c r="D8382" s="41"/>
      <c r="E8382" s="54"/>
      <c r="F8382" s="42"/>
      <c r="G8382" s="40"/>
      <c r="H8382" s="40"/>
    </row>
    <row r="8383" spans="1:8" x14ac:dyDescent="0.25">
      <c r="A8383" s="46" t="str">
        <f t="shared" si="221"/>
        <v/>
      </c>
      <c r="B8383" s="41"/>
      <c r="C8383" s="41"/>
      <c r="D8383" s="41"/>
      <c r="E8383" s="54"/>
      <c r="F8383" s="42"/>
      <c r="G8383" s="40"/>
      <c r="H8383" s="40"/>
    </row>
    <row r="8384" spans="1:8" x14ac:dyDescent="0.25">
      <c r="A8384" s="46" t="str">
        <f t="shared" si="221"/>
        <v/>
      </c>
      <c r="B8384" s="41"/>
      <c r="C8384" s="41"/>
      <c r="D8384" s="41"/>
      <c r="E8384" s="54"/>
      <c r="F8384" s="42"/>
      <c r="G8384" s="40"/>
      <c r="H8384" s="40"/>
    </row>
    <row r="8385" spans="1:8" x14ac:dyDescent="0.25">
      <c r="A8385" s="46" t="str">
        <f t="shared" si="221"/>
        <v/>
      </c>
      <c r="B8385" s="41"/>
      <c r="C8385" s="41"/>
      <c r="D8385" s="41"/>
      <c r="E8385" s="54"/>
      <c r="F8385" s="42"/>
      <c r="G8385" s="40"/>
      <c r="H8385" s="40"/>
    </row>
    <row r="8386" spans="1:8" x14ac:dyDescent="0.25">
      <c r="A8386" s="46" t="str">
        <f t="shared" si="221"/>
        <v/>
      </c>
      <c r="B8386" s="41"/>
      <c r="C8386" s="41"/>
      <c r="D8386" s="41"/>
      <c r="E8386" s="54"/>
      <c r="F8386" s="42"/>
      <c r="G8386" s="40"/>
      <c r="H8386" s="40"/>
    </row>
    <row r="8387" spans="1:8" x14ac:dyDescent="0.25">
      <c r="A8387" s="46" t="str">
        <f t="shared" si="221"/>
        <v/>
      </c>
      <c r="B8387" s="41"/>
      <c r="C8387" s="41"/>
      <c r="D8387" s="41"/>
      <c r="E8387" s="54"/>
      <c r="F8387" s="42"/>
      <c r="G8387" s="40"/>
      <c r="H8387" s="40"/>
    </row>
    <row r="8388" spans="1:8" x14ac:dyDescent="0.25">
      <c r="A8388" s="46" t="str">
        <f t="shared" si="221"/>
        <v/>
      </c>
      <c r="B8388" s="41"/>
      <c r="C8388" s="41"/>
      <c r="D8388" s="41"/>
      <c r="E8388" s="54"/>
      <c r="F8388" s="42"/>
      <c r="G8388" s="40"/>
      <c r="H8388" s="40"/>
    </row>
    <row r="8389" spans="1:8" x14ac:dyDescent="0.25">
      <c r="A8389" s="46" t="str">
        <f t="shared" si="221"/>
        <v/>
      </c>
      <c r="B8389" s="41"/>
      <c r="C8389" s="41"/>
      <c r="D8389" s="41"/>
      <c r="E8389" s="54"/>
      <c r="F8389" s="42"/>
      <c r="G8389" s="40"/>
      <c r="H8389" s="40"/>
    </row>
    <row r="8390" spans="1:8" x14ac:dyDescent="0.25">
      <c r="A8390" s="46" t="str">
        <f t="shared" si="221"/>
        <v/>
      </c>
      <c r="B8390" s="41"/>
      <c r="C8390" s="41"/>
      <c r="D8390" s="41"/>
      <c r="E8390" s="54"/>
      <c r="F8390" s="42"/>
      <c r="G8390" s="40"/>
      <c r="H8390" s="40"/>
    </row>
    <row r="8391" spans="1:8" x14ac:dyDescent="0.25">
      <c r="A8391" s="46" t="str">
        <f t="shared" si="221"/>
        <v/>
      </c>
      <c r="B8391" s="41"/>
      <c r="C8391" s="41"/>
      <c r="D8391" s="41"/>
      <c r="E8391" s="54"/>
      <c r="F8391" s="42"/>
      <c r="G8391" s="40"/>
      <c r="H8391" s="40"/>
    </row>
    <row r="8392" spans="1:8" x14ac:dyDescent="0.25">
      <c r="A8392" s="46" t="str">
        <f t="shared" si="221"/>
        <v/>
      </c>
      <c r="B8392" s="41"/>
      <c r="C8392" s="41"/>
      <c r="D8392" s="41"/>
      <c r="E8392" s="54"/>
      <c r="F8392" s="42"/>
      <c r="G8392" s="40"/>
      <c r="H8392" s="40"/>
    </row>
    <row r="8393" spans="1:8" x14ac:dyDescent="0.25">
      <c r="A8393" s="46" t="str">
        <f t="shared" si="221"/>
        <v/>
      </c>
      <c r="B8393" s="41"/>
      <c r="C8393" s="41"/>
      <c r="D8393" s="41"/>
      <c r="E8393" s="54"/>
      <c r="F8393" s="42"/>
      <c r="G8393" s="40"/>
      <c r="H8393" s="40"/>
    </row>
    <row r="8394" spans="1:8" x14ac:dyDescent="0.25">
      <c r="A8394" s="46" t="str">
        <f t="shared" si="221"/>
        <v/>
      </c>
      <c r="B8394" s="41"/>
      <c r="C8394" s="41"/>
      <c r="D8394" s="41"/>
      <c r="E8394" s="54"/>
      <c r="F8394" s="42"/>
      <c r="G8394" s="40"/>
      <c r="H8394" s="40"/>
    </row>
    <row r="8395" spans="1:8" x14ac:dyDescent="0.25">
      <c r="A8395" s="46" t="str">
        <f t="shared" si="221"/>
        <v/>
      </c>
      <c r="B8395" s="41"/>
      <c r="C8395" s="41"/>
      <c r="D8395" s="41"/>
      <c r="E8395" s="54"/>
      <c r="F8395" s="42"/>
      <c r="G8395" s="40"/>
      <c r="H8395" s="40"/>
    </row>
    <row r="8396" spans="1:8" x14ac:dyDescent="0.25">
      <c r="A8396" s="46" t="str">
        <f t="shared" si="221"/>
        <v/>
      </c>
      <c r="B8396" s="41"/>
      <c r="C8396" s="41"/>
      <c r="D8396" s="41"/>
      <c r="E8396" s="54"/>
      <c r="F8396" s="42"/>
      <c r="G8396" s="40"/>
      <c r="H8396" s="40"/>
    </row>
    <row r="8397" spans="1:8" x14ac:dyDescent="0.25">
      <c r="A8397" s="46" t="str">
        <f t="shared" si="221"/>
        <v/>
      </c>
      <c r="B8397" s="41"/>
      <c r="C8397" s="41"/>
      <c r="D8397" s="41"/>
      <c r="E8397" s="54"/>
      <c r="F8397" s="42"/>
      <c r="G8397" s="40"/>
      <c r="H8397" s="40"/>
    </row>
    <row r="8398" spans="1:8" x14ac:dyDescent="0.25">
      <c r="A8398" s="46" t="str">
        <f t="shared" si="221"/>
        <v/>
      </c>
      <c r="B8398" s="41"/>
      <c r="C8398" s="41"/>
      <c r="D8398" s="41"/>
      <c r="E8398" s="54"/>
      <c r="F8398" s="42"/>
      <c r="G8398" s="40"/>
      <c r="H8398" s="40"/>
    </row>
    <row r="8399" spans="1:8" x14ac:dyDescent="0.25">
      <c r="A8399" s="46" t="str">
        <f t="shared" si="221"/>
        <v/>
      </c>
      <c r="B8399" s="41"/>
      <c r="C8399" s="41"/>
      <c r="D8399" s="41"/>
      <c r="E8399" s="54"/>
      <c r="F8399" s="42"/>
      <c r="G8399" s="40"/>
      <c r="H8399" s="40"/>
    </row>
  </sheetData>
  <autoFilter ref="A1:H8399" xr:uid="{6060CAE7-D28D-43F6-908C-584300728153}"/>
  <phoneticPr fontId="27" type="noConversion"/>
  <conditionalFormatting sqref="H1:H927">
    <cfRule type="cellIs" dxfId="17" priority="1" operator="equal">
      <formula>"Não localizado"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666B-88A9-4AB7-8F76-D1D43B366B3D}">
  <dimension ref="A1:BN177"/>
  <sheetViews>
    <sheetView showGridLines="0" workbookViewId="0"/>
  </sheetViews>
  <sheetFormatPr defaultColWidth="9.140625" defaultRowHeight="15" x14ac:dyDescent="0.25"/>
  <cols>
    <col min="1" max="1" width="12.28515625" style="7" bestFit="1" customWidth="1"/>
    <col min="2" max="2" width="11.5703125" style="7" bestFit="1" customWidth="1"/>
    <col min="3" max="3" width="44.28515625" style="7" bestFit="1" customWidth="1"/>
    <col min="4" max="4" width="16.42578125" style="7" bestFit="1" customWidth="1"/>
    <col min="5" max="5" width="27.42578125" style="7" bestFit="1" customWidth="1"/>
    <col min="6" max="6" width="34.7109375" style="7" bestFit="1" customWidth="1"/>
    <col min="7" max="7" width="11.7109375" style="7" bestFit="1" customWidth="1"/>
    <col min="8" max="8" width="6.7109375" style="7" bestFit="1" customWidth="1"/>
    <col min="9" max="9" width="10" style="7" bestFit="1" customWidth="1"/>
    <col min="10" max="10" width="17.42578125" style="7" bestFit="1" customWidth="1"/>
    <col min="11" max="11" width="32.140625" style="7" bestFit="1" customWidth="1"/>
    <col min="12" max="12" width="12" style="7" bestFit="1" customWidth="1"/>
    <col min="13" max="13" width="18.42578125" style="7" bestFit="1" customWidth="1"/>
    <col min="14" max="14" width="14.5703125" style="7" bestFit="1" customWidth="1"/>
    <col min="15" max="15" width="18.5703125" style="7" bestFit="1" customWidth="1"/>
    <col min="16" max="16" width="29.28515625" style="7" bestFit="1" customWidth="1"/>
    <col min="17" max="17" width="32.85546875" style="7" bestFit="1" customWidth="1"/>
    <col min="18" max="18" width="17" style="7" bestFit="1" customWidth="1"/>
    <col min="19" max="19" width="18.5703125" style="7" bestFit="1" customWidth="1"/>
    <col min="20" max="20" width="27.42578125" style="7" bestFit="1" customWidth="1"/>
    <col min="21" max="22" width="19" style="7" bestFit="1" customWidth="1"/>
    <col min="23" max="23" width="4.5703125" style="7" bestFit="1" customWidth="1"/>
    <col min="24" max="24" width="17.7109375" style="7" bestFit="1" customWidth="1"/>
    <col min="25" max="25" width="23.140625" style="7" bestFit="1" customWidth="1"/>
    <col min="26" max="26" width="15" style="7" bestFit="1" customWidth="1"/>
    <col min="27" max="27" width="17" style="7" bestFit="1" customWidth="1"/>
    <col min="28" max="28" width="17.28515625" style="7" bestFit="1" customWidth="1"/>
    <col min="29" max="29" width="23.85546875" style="7" bestFit="1" customWidth="1"/>
    <col min="30" max="30" width="14.5703125" style="7" bestFit="1" customWidth="1"/>
    <col min="31" max="31" width="7.42578125" style="7" bestFit="1" customWidth="1"/>
    <col min="32" max="32" width="16" style="7" bestFit="1" customWidth="1"/>
    <col min="33" max="33" width="12.85546875" style="7" bestFit="1" customWidth="1"/>
    <col min="34" max="34" width="11.7109375" style="7" bestFit="1" customWidth="1"/>
    <col min="35" max="35" width="18.140625" style="7" bestFit="1" customWidth="1"/>
    <col min="36" max="36" width="10.28515625" style="7" bestFit="1" customWidth="1"/>
    <col min="37" max="37" width="16.7109375" style="7" bestFit="1" customWidth="1"/>
    <col min="38" max="38" width="22.28515625" style="7" bestFit="1" customWidth="1"/>
    <col min="39" max="39" width="21.140625" style="7" bestFit="1" customWidth="1"/>
    <col min="40" max="40" width="20.42578125" style="7" bestFit="1" customWidth="1"/>
    <col min="41" max="41" width="10.140625" style="7" bestFit="1" customWidth="1"/>
    <col min="42" max="42" width="16.140625" style="7" bestFit="1" customWidth="1"/>
    <col min="43" max="43" width="6.85546875" style="7" bestFit="1" customWidth="1"/>
    <col min="44" max="44" width="20.5703125" style="7" bestFit="1" customWidth="1"/>
    <col min="45" max="45" width="14.140625" style="7" bestFit="1" customWidth="1"/>
    <col min="46" max="46" width="25.7109375" style="7" bestFit="1" customWidth="1"/>
    <col min="47" max="47" width="23.140625" style="7" bestFit="1" customWidth="1"/>
    <col min="48" max="48" width="14.28515625" style="7" bestFit="1" customWidth="1"/>
    <col min="49" max="49" width="20.140625" style="7" bestFit="1" customWidth="1"/>
    <col min="50" max="50" width="13.85546875" style="7" bestFit="1" customWidth="1"/>
    <col min="51" max="51" width="25.28515625" style="7" bestFit="1" customWidth="1"/>
    <col min="52" max="52" width="26.85546875" style="7" bestFit="1" customWidth="1"/>
    <col min="53" max="53" width="8.28515625" style="7" bestFit="1" customWidth="1"/>
    <col min="54" max="54" width="35.85546875" style="7" bestFit="1" customWidth="1"/>
    <col min="55" max="55" width="33.140625" style="7" hidden="1" customWidth="1"/>
    <col min="56" max="56" width="13.5703125" style="7" hidden="1" customWidth="1"/>
    <col min="57" max="57" width="12.42578125" style="7" hidden="1" customWidth="1"/>
    <col min="58" max="58" width="20" style="7" hidden="1" customWidth="1"/>
    <col min="59" max="59" width="28.7109375" style="7" hidden="1" customWidth="1"/>
    <col min="60" max="60" width="29.85546875" style="7" hidden="1" customWidth="1"/>
    <col min="61" max="61" width="7.28515625" style="7" hidden="1" customWidth="1"/>
    <col min="62" max="62" width="9.140625" style="7" hidden="1" customWidth="1"/>
    <col min="63" max="63" width="23.5703125" style="7" hidden="1" customWidth="1"/>
    <col min="64" max="64" width="24.140625" style="7" hidden="1" customWidth="1"/>
    <col min="65" max="65" width="17" style="7" hidden="1" customWidth="1"/>
    <col min="66" max="66" width="16.28515625" style="7" hidden="1" customWidth="1"/>
    <col min="67" max="16384" width="9.140625" style="7"/>
  </cols>
  <sheetData>
    <row r="1" spans="1:66" x14ac:dyDescent="0.25">
      <c r="A1" s="8">
        <v>45904</v>
      </c>
    </row>
    <row r="2" spans="1:66" x14ac:dyDescent="0.25">
      <c r="A2" s="216" t="s">
        <v>16936</v>
      </c>
      <c r="B2" s="217" t="s">
        <v>16937</v>
      </c>
      <c r="C2" s="217" t="s">
        <v>3</v>
      </c>
      <c r="D2" s="217" t="s">
        <v>16938</v>
      </c>
      <c r="E2" s="217" t="s">
        <v>16939</v>
      </c>
      <c r="F2" s="217" t="s">
        <v>16940</v>
      </c>
      <c r="G2" s="217" t="s">
        <v>16941</v>
      </c>
      <c r="H2" s="217" t="s">
        <v>16942</v>
      </c>
      <c r="I2" s="217" t="s">
        <v>16943</v>
      </c>
      <c r="J2" s="217" t="s">
        <v>16944</v>
      </c>
      <c r="K2" s="217" t="s">
        <v>16945</v>
      </c>
      <c r="L2" s="217" t="s">
        <v>16946</v>
      </c>
      <c r="M2" s="217" t="s">
        <v>16947</v>
      </c>
      <c r="N2" s="217" t="s">
        <v>16948</v>
      </c>
      <c r="O2" s="217" t="s">
        <v>16949</v>
      </c>
      <c r="P2" s="217" t="s">
        <v>16950</v>
      </c>
      <c r="Q2" s="217" t="s">
        <v>16951</v>
      </c>
      <c r="R2" s="217" t="s">
        <v>16952</v>
      </c>
      <c r="S2" s="217" t="s">
        <v>16953</v>
      </c>
      <c r="T2" s="217" t="s">
        <v>16954</v>
      </c>
      <c r="U2" s="217" t="s">
        <v>16955</v>
      </c>
      <c r="V2" s="217" t="s">
        <v>16956</v>
      </c>
      <c r="W2" s="217" t="s">
        <v>16957</v>
      </c>
      <c r="X2" s="217" t="s">
        <v>16958</v>
      </c>
      <c r="Y2" s="217" t="s">
        <v>16959</v>
      </c>
      <c r="Z2" s="217" t="s">
        <v>16960</v>
      </c>
      <c r="AA2" s="217" t="s">
        <v>16961</v>
      </c>
      <c r="AB2" s="217" t="s">
        <v>16962</v>
      </c>
      <c r="AC2" s="217" t="s">
        <v>16963</v>
      </c>
      <c r="AD2" s="217" t="s">
        <v>16964</v>
      </c>
      <c r="AE2" s="217" t="s">
        <v>16965</v>
      </c>
      <c r="AF2" s="217" t="s">
        <v>16966</v>
      </c>
      <c r="AG2" s="217" t="s">
        <v>16967</v>
      </c>
      <c r="AH2" s="217" t="s">
        <v>16968</v>
      </c>
      <c r="AI2" s="217" t="s">
        <v>16969</v>
      </c>
      <c r="AJ2" s="217" t="s">
        <v>16970</v>
      </c>
      <c r="AK2" s="217" t="s">
        <v>16971</v>
      </c>
      <c r="AL2" s="217" t="s">
        <v>16972</v>
      </c>
      <c r="AM2" s="217" t="s">
        <v>16973</v>
      </c>
      <c r="AN2" s="217" t="s">
        <v>16974</v>
      </c>
      <c r="AO2" s="217" t="s">
        <v>16975</v>
      </c>
      <c r="AP2" s="217" t="s">
        <v>16976</v>
      </c>
      <c r="AQ2" s="217" t="s">
        <v>16977</v>
      </c>
      <c r="AR2" s="217" t="s">
        <v>16978</v>
      </c>
      <c r="AS2" s="217" t="s">
        <v>16979</v>
      </c>
      <c r="AT2" s="217" t="s">
        <v>16980</v>
      </c>
      <c r="AU2" s="217" t="s">
        <v>16981</v>
      </c>
      <c r="AV2" s="217" t="s">
        <v>16982</v>
      </c>
      <c r="AW2" s="217" t="s">
        <v>16983</v>
      </c>
      <c r="AX2" s="218" t="s">
        <v>16984</v>
      </c>
      <c r="AY2" s="218" t="s">
        <v>16985</v>
      </c>
      <c r="AZ2" s="218" t="s">
        <v>16986</v>
      </c>
      <c r="BA2" s="218" t="s">
        <v>16987</v>
      </c>
      <c r="BB2" s="218" t="s">
        <v>16988</v>
      </c>
      <c r="BC2" s="218" t="s">
        <v>16989</v>
      </c>
      <c r="BD2" s="218" t="s">
        <v>16990</v>
      </c>
      <c r="BE2" s="218" t="s">
        <v>16991</v>
      </c>
      <c r="BF2" s="218" t="s">
        <v>16992</v>
      </c>
      <c r="BG2" s="218" t="s">
        <v>16993</v>
      </c>
      <c r="BH2" s="218" t="s">
        <v>16994</v>
      </c>
      <c r="BI2" s="217" t="s">
        <v>16995</v>
      </c>
      <c r="BJ2" s="217" t="s">
        <v>16996</v>
      </c>
      <c r="BK2" s="217" t="s">
        <v>16997</v>
      </c>
      <c r="BL2" s="217" t="s">
        <v>16998</v>
      </c>
      <c r="BM2" s="217" t="s">
        <v>16999</v>
      </c>
      <c r="BN2" s="217" t="s">
        <v>17000</v>
      </c>
    </row>
    <row r="3" spans="1:66" x14ac:dyDescent="0.25">
      <c r="A3" s="14" t="s">
        <v>799</v>
      </c>
      <c r="B3" s="23" t="s">
        <v>17001</v>
      </c>
      <c r="C3" s="23" t="s">
        <v>9309</v>
      </c>
      <c r="D3" s="23" t="s">
        <v>17002</v>
      </c>
      <c r="E3" s="23" t="s">
        <v>17003</v>
      </c>
      <c r="F3" s="23" t="s">
        <v>17004</v>
      </c>
      <c r="G3" s="219">
        <v>648.76</v>
      </c>
      <c r="H3" s="23" t="s">
        <v>17005</v>
      </c>
      <c r="I3" s="23" t="s">
        <v>17006</v>
      </c>
      <c r="J3" s="23" t="s">
        <v>17007</v>
      </c>
      <c r="K3" s="14"/>
      <c r="L3" s="14"/>
      <c r="M3" s="14"/>
      <c r="N3" s="19">
        <v>45904</v>
      </c>
      <c r="O3" s="23" t="s">
        <v>112</v>
      </c>
      <c r="P3" s="23" t="s">
        <v>17008</v>
      </c>
      <c r="Q3" s="14"/>
      <c r="R3" s="23" t="s">
        <v>17009</v>
      </c>
      <c r="S3" s="14"/>
      <c r="T3" s="14"/>
      <c r="U3" s="14"/>
      <c r="V3" s="23" t="s">
        <v>17010</v>
      </c>
      <c r="W3" s="14"/>
      <c r="X3" s="14"/>
      <c r="Y3" s="23" t="s">
        <v>17011</v>
      </c>
      <c r="Z3" s="23" t="s">
        <v>17012</v>
      </c>
      <c r="AA3" s="14"/>
      <c r="AB3" s="14"/>
      <c r="AC3" s="14"/>
      <c r="AD3" s="14"/>
      <c r="AE3" s="18">
        <v>0</v>
      </c>
      <c r="AF3" s="23" t="s">
        <v>17012</v>
      </c>
      <c r="AG3" s="220">
        <v>0</v>
      </c>
      <c r="AH3" s="219">
        <v>648.76</v>
      </c>
      <c r="AI3" s="14"/>
      <c r="AJ3" s="14"/>
      <c r="AK3" s="14"/>
      <c r="AL3" s="23" t="s">
        <v>17013</v>
      </c>
      <c r="AM3" s="18" t="s">
        <v>17014</v>
      </c>
      <c r="AN3" s="18" t="s">
        <v>17014</v>
      </c>
      <c r="AO3" s="18" t="s">
        <v>17014</v>
      </c>
      <c r="AP3" s="23" t="s">
        <v>17015</v>
      </c>
      <c r="AQ3" s="14"/>
      <c r="AR3" s="14"/>
      <c r="AS3" s="19">
        <v>45904</v>
      </c>
      <c r="AT3" s="14"/>
      <c r="AU3" s="221">
        <v>0</v>
      </c>
      <c r="AV3" s="14"/>
      <c r="AW3" s="14"/>
      <c r="AX3" s="23" t="s">
        <v>17016</v>
      </c>
      <c r="AY3" s="23" t="s">
        <v>17017</v>
      </c>
      <c r="AZ3" s="21"/>
      <c r="BA3" s="21"/>
      <c r="BB3" s="23" t="s">
        <v>17018</v>
      </c>
      <c r="BC3" s="14"/>
      <c r="BD3" s="14"/>
      <c r="BE3" s="21"/>
      <c r="BF3" s="21"/>
      <c r="BG3" s="21"/>
      <c r="BH3" s="21"/>
      <c r="BI3" s="14"/>
      <c r="BJ3" s="14"/>
      <c r="BK3" s="14"/>
      <c r="BL3" s="14"/>
      <c r="BM3" s="14"/>
      <c r="BN3" s="14"/>
    </row>
    <row r="4" spans="1:66" x14ac:dyDescent="0.25">
      <c r="A4" s="14" t="s">
        <v>799</v>
      </c>
      <c r="B4" s="23" t="s">
        <v>17019</v>
      </c>
      <c r="C4" s="23" t="s">
        <v>4459</v>
      </c>
      <c r="D4" s="23" t="s">
        <v>17020</v>
      </c>
      <c r="E4" s="23" t="s">
        <v>17021</v>
      </c>
      <c r="F4" s="23" t="s">
        <v>17022</v>
      </c>
      <c r="G4" s="219">
        <v>570.25</v>
      </c>
      <c r="H4" s="23" t="s">
        <v>17005</v>
      </c>
      <c r="I4" s="23" t="s">
        <v>17006</v>
      </c>
      <c r="J4" s="14"/>
      <c r="K4" s="14"/>
      <c r="L4" s="14"/>
      <c r="M4" s="14"/>
      <c r="N4" s="19">
        <v>45903</v>
      </c>
      <c r="O4" s="23" t="s">
        <v>440</v>
      </c>
      <c r="P4" s="23" t="s">
        <v>17023</v>
      </c>
      <c r="Q4" s="14"/>
      <c r="R4" s="23" t="s">
        <v>17009</v>
      </c>
      <c r="S4" s="14"/>
      <c r="T4" s="14"/>
      <c r="U4" s="14"/>
      <c r="V4" s="23" t="s">
        <v>17010</v>
      </c>
      <c r="W4" s="14"/>
      <c r="X4" s="14"/>
      <c r="Y4" s="23" t="s">
        <v>17024</v>
      </c>
      <c r="Z4" s="23" t="s">
        <v>17012</v>
      </c>
      <c r="AA4" s="14"/>
      <c r="AB4" s="14"/>
      <c r="AC4" s="14"/>
      <c r="AD4" s="14"/>
      <c r="AE4" s="18">
        <v>0</v>
      </c>
      <c r="AF4" s="23" t="s">
        <v>17012</v>
      </c>
      <c r="AG4" s="220">
        <v>0</v>
      </c>
      <c r="AH4" s="219">
        <v>570.25</v>
      </c>
      <c r="AI4" s="14"/>
      <c r="AJ4" s="14"/>
      <c r="AK4" s="14"/>
      <c r="AL4" s="23" t="s">
        <v>17013</v>
      </c>
      <c r="AM4" s="18" t="s">
        <v>17014</v>
      </c>
      <c r="AN4" s="18" t="s">
        <v>17014</v>
      </c>
      <c r="AO4" s="18" t="s">
        <v>17014</v>
      </c>
      <c r="AP4" s="23" t="s">
        <v>17015</v>
      </c>
      <c r="AQ4" s="14"/>
      <c r="AR4" s="14"/>
      <c r="AS4" s="19">
        <v>45904</v>
      </c>
      <c r="AT4" s="14"/>
      <c r="AU4" s="221">
        <v>1</v>
      </c>
      <c r="AV4" s="14"/>
      <c r="AW4" s="14"/>
      <c r="AX4" s="23" t="s">
        <v>17025</v>
      </c>
      <c r="AY4" s="23" t="s">
        <v>17026</v>
      </c>
      <c r="AZ4" s="23" t="s">
        <v>17027</v>
      </c>
      <c r="BA4" s="23" t="s">
        <v>17028</v>
      </c>
      <c r="BB4" s="23" t="s">
        <v>17021</v>
      </c>
      <c r="BC4" s="14"/>
      <c r="BD4" s="23" t="s">
        <v>17029</v>
      </c>
      <c r="BE4" s="21"/>
      <c r="BF4" s="21"/>
      <c r="BG4" s="21"/>
      <c r="BH4" s="21"/>
      <c r="BI4" s="14"/>
      <c r="BJ4" s="14"/>
      <c r="BK4" s="14"/>
      <c r="BL4" s="14"/>
      <c r="BM4" s="14"/>
      <c r="BN4" s="14"/>
    </row>
    <row r="5" spans="1:66" x14ac:dyDescent="0.25">
      <c r="A5" s="14" t="s">
        <v>799</v>
      </c>
      <c r="B5" s="23" t="s">
        <v>17030</v>
      </c>
      <c r="C5" s="23" t="s">
        <v>4459</v>
      </c>
      <c r="D5" s="23" t="s">
        <v>17020</v>
      </c>
      <c r="E5" s="23" t="s">
        <v>17021</v>
      </c>
      <c r="F5" s="23" t="s">
        <v>17031</v>
      </c>
      <c r="G5" s="219">
        <v>383.3</v>
      </c>
      <c r="H5" s="23" t="s">
        <v>17005</v>
      </c>
      <c r="I5" s="23" t="s">
        <v>17006</v>
      </c>
      <c r="J5" s="14"/>
      <c r="K5" s="14"/>
      <c r="L5" s="14"/>
      <c r="M5" s="14"/>
      <c r="N5" s="19">
        <v>45903</v>
      </c>
      <c r="O5" s="23" t="s">
        <v>440</v>
      </c>
      <c r="P5" s="23" t="s">
        <v>17023</v>
      </c>
      <c r="Q5" s="14"/>
      <c r="R5" s="23" t="s">
        <v>17009</v>
      </c>
      <c r="S5" s="14"/>
      <c r="T5" s="14"/>
      <c r="U5" s="14"/>
      <c r="V5" s="23" t="s">
        <v>17010</v>
      </c>
      <c r="W5" s="14"/>
      <c r="X5" s="14"/>
      <c r="Y5" s="23" t="s">
        <v>17024</v>
      </c>
      <c r="Z5" s="23" t="s">
        <v>17012</v>
      </c>
      <c r="AA5" s="14"/>
      <c r="AB5" s="14"/>
      <c r="AC5" s="14"/>
      <c r="AD5" s="14"/>
      <c r="AE5" s="18">
        <v>0</v>
      </c>
      <c r="AF5" s="23" t="s">
        <v>17012</v>
      </c>
      <c r="AG5" s="220">
        <v>0</v>
      </c>
      <c r="AH5" s="219">
        <v>383.3</v>
      </c>
      <c r="AI5" s="14"/>
      <c r="AJ5" s="14"/>
      <c r="AK5" s="14"/>
      <c r="AL5" s="23" t="s">
        <v>17013</v>
      </c>
      <c r="AM5" s="18" t="s">
        <v>17014</v>
      </c>
      <c r="AN5" s="18" t="s">
        <v>17014</v>
      </c>
      <c r="AO5" s="18" t="s">
        <v>17014</v>
      </c>
      <c r="AP5" s="23" t="s">
        <v>17015</v>
      </c>
      <c r="AQ5" s="14"/>
      <c r="AR5" s="14"/>
      <c r="AS5" s="19">
        <v>45904</v>
      </c>
      <c r="AT5" s="14"/>
      <c r="AU5" s="221">
        <v>1</v>
      </c>
      <c r="AV5" s="14"/>
      <c r="AW5" s="14"/>
      <c r="AX5" s="23" t="s">
        <v>17025</v>
      </c>
      <c r="AY5" s="23" t="s">
        <v>17026</v>
      </c>
      <c r="AZ5" s="23" t="s">
        <v>17027</v>
      </c>
      <c r="BA5" s="23" t="s">
        <v>17028</v>
      </c>
      <c r="BB5" s="23" t="s">
        <v>17021</v>
      </c>
      <c r="BC5" s="14"/>
      <c r="BD5" s="23" t="s">
        <v>17029</v>
      </c>
      <c r="BE5" s="21"/>
      <c r="BF5" s="21"/>
      <c r="BG5" s="21"/>
      <c r="BH5" s="21"/>
      <c r="BI5" s="14"/>
      <c r="BJ5" s="14"/>
      <c r="BK5" s="14"/>
      <c r="BL5" s="14"/>
      <c r="BM5" s="14"/>
      <c r="BN5" s="14"/>
    </row>
    <row r="6" spans="1:66" x14ac:dyDescent="0.25">
      <c r="A6" s="14" t="s">
        <v>799</v>
      </c>
      <c r="B6" s="23" t="s">
        <v>17032</v>
      </c>
      <c r="C6" s="23" t="s">
        <v>4459</v>
      </c>
      <c r="D6" s="23" t="s">
        <v>17033</v>
      </c>
      <c r="E6" s="23" t="s">
        <v>17021</v>
      </c>
      <c r="F6" s="23" t="s">
        <v>17034</v>
      </c>
      <c r="G6" s="219">
        <v>98.01</v>
      </c>
      <c r="H6" s="23" t="s">
        <v>17005</v>
      </c>
      <c r="I6" s="23" t="s">
        <v>17006</v>
      </c>
      <c r="J6" s="14"/>
      <c r="K6" s="14"/>
      <c r="L6" s="14"/>
      <c r="M6" s="14"/>
      <c r="N6" s="19">
        <v>45903</v>
      </c>
      <c r="O6" s="23" t="s">
        <v>440</v>
      </c>
      <c r="P6" s="23" t="s">
        <v>17023</v>
      </c>
      <c r="Q6" s="14"/>
      <c r="R6" s="23" t="s">
        <v>17009</v>
      </c>
      <c r="S6" s="14"/>
      <c r="T6" s="14"/>
      <c r="U6" s="14"/>
      <c r="V6" s="23" t="s">
        <v>17010</v>
      </c>
      <c r="W6" s="14"/>
      <c r="X6" s="14"/>
      <c r="Y6" s="23" t="s">
        <v>17024</v>
      </c>
      <c r="Z6" s="23" t="s">
        <v>17012</v>
      </c>
      <c r="AA6" s="14"/>
      <c r="AB6" s="14"/>
      <c r="AC6" s="14"/>
      <c r="AD6" s="14"/>
      <c r="AE6" s="18">
        <v>0</v>
      </c>
      <c r="AF6" s="23" t="s">
        <v>17012</v>
      </c>
      <c r="AG6" s="220">
        <v>0</v>
      </c>
      <c r="AH6" s="219">
        <v>98.01</v>
      </c>
      <c r="AI6" s="14"/>
      <c r="AJ6" s="14"/>
      <c r="AK6" s="14"/>
      <c r="AL6" s="23" t="s">
        <v>17013</v>
      </c>
      <c r="AM6" s="18" t="s">
        <v>17014</v>
      </c>
      <c r="AN6" s="18" t="s">
        <v>17014</v>
      </c>
      <c r="AO6" s="18" t="s">
        <v>17014</v>
      </c>
      <c r="AP6" s="23" t="s">
        <v>17015</v>
      </c>
      <c r="AQ6" s="14"/>
      <c r="AR6" s="14"/>
      <c r="AS6" s="19">
        <v>45904</v>
      </c>
      <c r="AT6" s="14"/>
      <c r="AU6" s="221">
        <v>1</v>
      </c>
      <c r="AV6" s="14"/>
      <c r="AW6" s="14"/>
      <c r="AX6" s="23" t="s">
        <v>17025</v>
      </c>
      <c r="AY6" s="23" t="s">
        <v>17026</v>
      </c>
      <c r="AZ6" s="23" t="s">
        <v>17027</v>
      </c>
      <c r="BA6" s="23" t="s">
        <v>17028</v>
      </c>
      <c r="BB6" s="23" t="s">
        <v>17021</v>
      </c>
      <c r="BC6" s="14"/>
      <c r="BD6" s="23" t="s">
        <v>17035</v>
      </c>
      <c r="BE6" s="21"/>
      <c r="BF6" s="21"/>
      <c r="BG6" s="21"/>
      <c r="BH6" s="21"/>
      <c r="BI6" s="14"/>
      <c r="BJ6" s="14"/>
      <c r="BK6" s="23" t="s">
        <v>17036</v>
      </c>
      <c r="BL6" s="14"/>
      <c r="BM6" s="14"/>
      <c r="BN6" s="14"/>
    </row>
    <row r="7" spans="1:66" x14ac:dyDescent="0.25">
      <c r="A7" s="14" t="s">
        <v>799</v>
      </c>
      <c r="B7" s="23" t="s">
        <v>17037</v>
      </c>
      <c r="C7" s="23" t="s">
        <v>4459</v>
      </c>
      <c r="D7" s="23" t="s">
        <v>17033</v>
      </c>
      <c r="E7" s="23" t="s">
        <v>17021</v>
      </c>
      <c r="F7" s="23" t="s">
        <v>17038</v>
      </c>
      <c r="G7" s="219">
        <v>102</v>
      </c>
      <c r="H7" s="23" t="s">
        <v>17005</v>
      </c>
      <c r="I7" s="23" t="s">
        <v>17006</v>
      </c>
      <c r="J7" s="14"/>
      <c r="K7" s="14"/>
      <c r="L7" s="14"/>
      <c r="M7" s="14"/>
      <c r="N7" s="19">
        <v>45903</v>
      </c>
      <c r="O7" s="23" t="s">
        <v>440</v>
      </c>
      <c r="P7" s="23" t="s">
        <v>17023</v>
      </c>
      <c r="Q7" s="14"/>
      <c r="R7" s="23" t="s">
        <v>17009</v>
      </c>
      <c r="S7" s="14"/>
      <c r="T7" s="14"/>
      <c r="U7" s="14"/>
      <c r="V7" s="23" t="s">
        <v>17010</v>
      </c>
      <c r="W7" s="14"/>
      <c r="X7" s="14"/>
      <c r="Y7" s="23" t="s">
        <v>17024</v>
      </c>
      <c r="Z7" s="23" t="s">
        <v>17012</v>
      </c>
      <c r="AA7" s="14"/>
      <c r="AB7" s="14"/>
      <c r="AC7" s="14"/>
      <c r="AD7" s="14"/>
      <c r="AE7" s="18">
        <v>0</v>
      </c>
      <c r="AF7" s="23" t="s">
        <v>17012</v>
      </c>
      <c r="AG7" s="220">
        <v>0</v>
      </c>
      <c r="AH7" s="219">
        <v>102</v>
      </c>
      <c r="AI7" s="14"/>
      <c r="AJ7" s="14"/>
      <c r="AK7" s="14"/>
      <c r="AL7" s="23" t="s">
        <v>17013</v>
      </c>
      <c r="AM7" s="18" t="s">
        <v>17014</v>
      </c>
      <c r="AN7" s="18" t="s">
        <v>17014</v>
      </c>
      <c r="AO7" s="18" t="s">
        <v>17014</v>
      </c>
      <c r="AP7" s="23" t="s">
        <v>17015</v>
      </c>
      <c r="AQ7" s="14"/>
      <c r="AR7" s="14"/>
      <c r="AS7" s="19">
        <v>45904</v>
      </c>
      <c r="AT7" s="14"/>
      <c r="AU7" s="221">
        <v>1</v>
      </c>
      <c r="AV7" s="14"/>
      <c r="AW7" s="14"/>
      <c r="AX7" s="23" t="s">
        <v>17025</v>
      </c>
      <c r="AY7" s="23" t="s">
        <v>17026</v>
      </c>
      <c r="AZ7" s="23" t="s">
        <v>17027</v>
      </c>
      <c r="BA7" s="23" t="s">
        <v>17028</v>
      </c>
      <c r="BB7" s="23" t="s">
        <v>17021</v>
      </c>
      <c r="BC7" s="14"/>
      <c r="BD7" s="23" t="s">
        <v>17035</v>
      </c>
      <c r="BE7" s="21"/>
      <c r="BF7" s="21"/>
      <c r="BG7" s="21"/>
      <c r="BH7" s="21"/>
      <c r="BI7" s="14"/>
      <c r="BJ7" s="14"/>
      <c r="BK7" s="23" t="s">
        <v>17036</v>
      </c>
      <c r="BL7" s="14"/>
      <c r="BM7" s="14"/>
      <c r="BN7" s="14"/>
    </row>
    <row r="8" spans="1:66" x14ac:dyDescent="0.25">
      <c r="A8" s="14" t="s">
        <v>799</v>
      </c>
      <c r="B8" s="23" t="s">
        <v>17039</v>
      </c>
      <c r="C8" s="23" t="s">
        <v>4368</v>
      </c>
      <c r="D8" s="23" t="s">
        <v>17040</v>
      </c>
      <c r="E8" s="23" t="s">
        <v>12472</v>
      </c>
      <c r="F8" s="23" t="s">
        <v>17004</v>
      </c>
      <c r="G8" s="219">
        <v>8156</v>
      </c>
      <c r="H8" s="23" t="s">
        <v>17005</v>
      </c>
      <c r="I8" s="23" t="s">
        <v>17006</v>
      </c>
      <c r="J8" s="14"/>
      <c r="K8" s="14"/>
      <c r="L8" s="14"/>
      <c r="M8" s="14"/>
      <c r="N8" s="19">
        <v>45855</v>
      </c>
      <c r="O8" s="23" t="s">
        <v>2190</v>
      </c>
      <c r="P8" s="23" t="s">
        <v>17041</v>
      </c>
      <c r="Q8" s="14"/>
      <c r="R8" s="23" t="s">
        <v>17042</v>
      </c>
      <c r="S8" s="14"/>
      <c r="T8" s="14"/>
      <c r="U8" s="14"/>
      <c r="V8" s="23" t="s">
        <v>17010</v>
      </c>
      <c r="W8" s="14"/>
      <c r="X8" s="14"/>
      <c r="Y8" s="23" t="s">
        <v>17011</v>
      </c>
      <c r="Z8" s="23" t="s">
        <v>17012</v>
      </c>
      <c r="AA8" s="14"/>
      <c r="AB8" s="14"/>
      <c r="AC8" s="14"/>
      <c r="AD8" s="14"/>
      <c r="AE8" s="18">
        <v>0</v>
      </c>
      <c r="AF8" s="23" t="s">
        <v>17012</v>
      </c>
      <c r="AG8" s="220">
        <v>0</v>
      </c>
      <c r="AH8" s="219">
        <v>8156</v>
      </c>
      <c r="AI8" s="14"/>
      <c r="AJ8" s="14"/>
      <c r="AK8" s="14"/>
      <c r="AL8" s="23" t="s">
        <v>17013</v>
      </c>
      <c r="AM8" s="18" t="s">
        <v>17014</v>
      </c>
      <c r="AN8" s="18" t="s">
        <v>17014</v>
      </c>
      <c r="AO8" s="18" t="s">
        <v>17014</v>
      </c>
      <c r="AP8" s="23" t="s">
        <v>17015</v>
      </c>
      <c r="AQ8" s="14"/>
      <c r="AR8" s="14"/>
      <c r="AS8" s="19">
        <v>45904</v>
      </c>
      <c r="AT8" s="14"/>
      <c r="AU8" s="221">
        <v>49</v>
      </c>
      <c r="AV8" s="14"/>
      <c r="AW8" s="14"/>
      <c r="AX8" s="23" t="s">
        <v>17043</v>
      </c>
      <c r="AY8" s="23" t="s">
        <v>17044</v>
      </c>
      <c r="AZ8" s="23" t="s">
        <v>17027</v>
      </c>
      <c r="BA8" s="23" t="s">
        <v>17028</v>
      </c>
      <c r="BB8" s="23" t="s">
        <v>17045</v>
      </c>
      <c r="BC8" s="221">
        <v>22713.06</v>
      </c>
      <c r="BD8" s="23" t="s">
        <v>17046</v>
      </c>
      <c r="BE8" s="23" t="s">
        <v>17047</v>
      </c>
      <c r="BF8" s="23" t="s">
        <v>17048</v>
      </c>
      <c r="BG8" s="23" t="s">
        <v>17049</v>
      </c>
      <c r="BH8" s="23" t="s">
        <v>11900</v>
      </c>
      <c r="BI8" s="14"/>
      <c r="BJ8" s="14"/>
      <c r="BK8" s="14"/>
      <c r="BL8" s="14"/>
      <c r="BM8" s="14"/>
      <c r="BN8" s="14"/>
    </row>
    <row r="9" spans="1:66" x14ac:dyDescent="0.25">
      <c r="A9" s="14" t="s">
        <v>799</v>
      </c>
      <c r="B9" s="23" t="s">
        <v>17050</v>
      </c>
      <c r="C9" s="23" t="s">
        <v>4915</v>
      </c>
      <c r="D9" s="23" t="s">
        <v>17051</v>
      </c>
      <c r="E9" s="23" t="s">
        <v>17003</v>
      </c>
      <c r="F9" s="23" t="s">
        <v>17004</v>
      </c>
      <c r="G9" s="219">
        <v>8059.43</v>
      </c>
      <c r="H9" s="23" t="s">
        <v>17005</v>
      </c>
      <c r="I9" s="23" t="s">
        <v>17006</v>
      </c>
      <c r="J9" s="23" t="s">
        <v>17007</v>
      </c>
      <c r="K9" s="14"/>
      <c r="L9" s="14"/>
      <c r="M9" s="14"/>
      <c r="N9" s="19">
        <v>45849</v>
      </c>
      <c r="O9" s="23" t="s">
        <v>87</v>
      </c>
      <c r="P9" s="23" t="s">
        <v>17052</v>
      </c>
      <c r="Q9" s="14"/>
      <c r="R9" s="23" t="s">
        <v>17042</v>
      </c>
      <c r="S9" s="14"/>
      <c r="T9" s="14"/>
      <c r="U9" s="14"/>
      <c r="V9" s="23" t="s">
        <v>17010</v>
      </c>
      <c r="W9" s="14"/>
      <c r="X9" s="14"/>
      <c r="Y9" s="23" t="s">
        <v>17024</v>
      </c>
      <c r="Z9" s="23" t="s">
        <v>17012</v>
      </c>
      <c r="AA9" s="14"/>
      <c r="AB9" s="14"/>
      <c r="AC9" s="14"/>
      <c r="AD9" s="14"/>
      <c r="AE9" s="18">
        <v>0</v>
      </c>
      <c r="AF9" s="23" t="s">
        <v>17012</v>
      </c>
      <c r="AG9" s="220">
        <v>0</v>
      </c>
      <c r="AH9" s="219">
        <v>8059.43</v>
      </c>
      <c r="AI9" s="14"/>
      <c r="AJ9" s="14"/>
      <c r="AK9" s="14"/>
      <c r="AL9" s="23" t="s">
        <v>17013</v>
      </c>
      <c r="AM9" s="18" t="s">
        <v>17014</v>
      </c>
      <c r="AN9" s="18" t="s">
        <v>17014</v>
      </c>
      <c r="AO9" s="18" t="s">
        <v>17014</v>
      </c>
      <c r="AP9" s="23" t="s">
        <v>17015</v>
      </c>
      <c r="AQ9" s="14"/>
      <c r="AR9" s="14"/>
      <c r="AS9" s="19">
        <v>45904</v>
      </c>
      <c r="AT9" s="14"/>
      <c r="AU9" s="221">
        <v>55</v>
      </c>
      <c r="AV9" s="14"/>
      <c r="AW9" s="14"/>
      <c r="AX9" s="23" t="s">
        <v>17016</v>
      </c>
      <c r="AY9" s="23" t="s">
        <v>17017</v>
      </c>
      <c r="AZ9" s="23" t="s">
        <v>17053</v>
      </c>
      <c r="BA9" s="23" t="s">
        <v>17054</v>
      </c>
      <c r="BB9" s="23" t="s">
        <v>17021</v>
      </c>
      <c r="BC9" s="221">
        <v>8059.43</v>
      </c>
      <c r="BD9" s="23" t="s">
        <v>17055</v>
      </c>
      <c r="BE9" s="23" t="s">
        <v>17047</v>
      </c>
      <c r="BF9" s="23" t="s">
        <v>17048</v>
      </c>
      <c r="BG9" s="23" t="s">
        <v>15628</v>
      </c>
      <c r="BH9" s="23" t="s">
        <v>17056</v>
      </c>
      <c r="BI9" s="14"/>
      <c r="BJ9" s="14"/>
      <c r="BK9" s="14"/>
      <c r="BL9" s="14"/>
      <c r="BM9" s="14"/>
      <c r="BN9" s="14"/>
    </row>
    <row r="10" spans="1:66" x14ac:dyDescent="0.25">
      <c r="A10" s="14" t="s">
        <v>799</v>
      </c>
      <c r="B10" s="23" t="s">
        <v>17057</v>
      </c>
      <c r="C10" s="23" t="s">
        <v>4872</v>
      </c>
      <c r="D10" s="23" t="s">
        <v>17058</v>
      </c>
      <c r="E10" s="23" t="s">
        <v>17003</v>
      </c>
      <c r="F10" s="14"/>
      <c r="G10" s="219">
        <v>1783144.9</v>
      </c>
      <c r="H10" s="23" t="s">
        <v>17005</v>
      </c>
      <c r="I10" s="23" t="s">
        <v>17006</v>
      </c>
      <c r="J10" s="14"/>
      <c r="K10" s="14"/>
      <c r="L10" s="14"/>
      <c r="M10" s="14"/>
      <c r="N10" s="19">
        <v>45810</v>
      </c>
      <c r="O10" s="23" t="s">
        <v>101</v>
      </c>
      <c r="P10" s="14"/>
      <c r="Q10" s="14"/>
      <c r="R10" s="23" t="s">
        <v>17042</v>
      </c>
      <c r="S10" s="14"/>
      <c r="T10" s="14"/>
      <c r="U10" s="14"/>
      <c r="V10" s="23" t="s">
        <v>17010</v>
      </c>
      <c r="W10" s="14"/>
      <c r="X10" s="14"/>
      <c r="Y10" s="23" t="s">
        <v>17011</v>
      </c>
      <c r="Z10" s="23" t="s">
        <v>17012</v>
      </c>
      <c r="AA10" s="14"/>
      <c r="AB10" s="14"/>
      <c r="AC10" s="14"/>
      <c r="AD10" s="14"/>
      <c r="AE10" s="18">
        <v>0</v>
      </c>
      <c r="AF10" s="23" t="s">
        <v>17012</v>
      </c>
      <c r="AG10" s="220">
        <v>0</v>
      </c>
      <c r="AH10" s="219">
        <v>1783144.9</v>
      </c>
      <c r="AI10" s="14"/>
      <c r="AJ10" s="14"/>
      <c r="AK10" s="14"/>
      <c r="AL10" s="23" t="s">
        <v>17013</v>
      </c>
      <c r="AM10" s="18" t="s">
        <v>17014</v>
      </c>
      <c r="AN10" s="18" t="s">
        <v>17014</v>
      </c>
      <c r="AO10" s="18" t="s">
        <v>17014</v>
      </c>
      <c r="AP10" s="23" t="s">
        <v>17015</v>
      </c>
      <c r="AQ10" s="14"/>
      <c r="AR10" s="14"/>
      <c r="AS10" s="19">
        <v>45904</v>
      </c>
      <c r="AT10" s="14"/>
      <c r="AU10" s="221">
        <v>94</v>
      </c>
      <c r="AV10" s="14"/>
      <c r="AW10" s="14"/>
      <c r="AX10" s="23" t="s">
        <v>17059</v>
      </c>
      <c r="AY10" s="23" t="s">
        <v>17044</v>
      </c>
      <c r="AZ10" s="23" t="s">
        <v>17027</v>
      </c>
      <c r="BA10" s="23" t="s">
        <v>17028</v>
      </c>
      <c r="BB10" s="23" t="s">
        <v>17060</v>
      </c>
      <c r="BC10" s="221">
        <v>1783144.9</v>
      </c>
      <c r="BD10" s="23" t="s">
        <v>17061</v>
      </c>
      <c r="BE10" s="23" t="s">
        <v>17047</v>
      </c>
      <c r="BF10" s="23" t="s">
        <v>17048</v>
      </c>
      <c r="BG10" s="23" t="s">
        <v>17062</v>
      </c>
      <c r="BH10" s="23" t="s">
        <v>11900</v>
      </c>
      <c r="BI10" s="14"/>
      <c r="BJ10" s="14"/>
      <c r="BK10" s="14"/>
      <c r="BL10" s="14"/>
      <c r="BM10" s="14"/>
      <c r="BN10" s="14"/>
    </row>
    <row r="11" spans="1:66" x14ac:dyDescent="0.25">
      <c r="A11" s="14" t="s">
        <v>799</v>
      </c>
      <c r="B11" s="23" t="s">
        <v>17063</v>
      </c>
      <c r="C11" s="23" t="s">
        <v>4872</v>
      </c>
      <c r="D11" s="23" t="s">
        <v>17058</v>
      </c>
      <c r="E11" s="23" t="s">
        <v>17003</v>
      </c>
      <c r="F11" s="14"/>
      <c r="G11" s="219">
        <v>3786085.1</v>
      </c>
      <c r="H11" s="23" t="s">
        <v>17005</v>
      </c>
      <c r="I11" s="23" t="s">
        <v>17006</v>
      </c>
      <c r="J11" s="14"/>
      <c r="K11" s="14"/>
      <c r="L11" s="14"/>
      <c r="M11" s="14"/>
      <c r="N11" s="19">
        <v>45810</v>
      </c>
      <c r="O11" s="23" t="s">
        <v>101</v>
      </c>
      <c r="P11" s="23" t="s">
        <v>17064</v>
      </c>
      <c r="Q11" s="14"/>
      <c r="R11" s="23" t="s">
        <v>17042</v>
      </c>
      <c r="S11" s="14"/>
      <c r="T11" s="14"/>
      <c r="U11" s="14"/>
      <c r="V11" s="23" t="s">
        <v>17010</v>
      </c>
      <c r="W11" s="14"/>
      <c r="X11" s="14"/>
      <c r="Y11" s="23" t="s">
        <v>17011</v>
      </c>
      <c r="Z11" s="23" t="s">
        <v>17012</v>
      </c>
      <c r="AA11" s="14"/>
      <c r="AB11" s="14"/>
      <c r="AC11" s="14"/>
      <c r="AD11" s="14"/>
      <c r="AE11" s="18">
        <v>0</v>
      </c>
      <c r="AF11" s="23" t="s">
        <v>17012</v>
      </c>
      <c r="AG11" s="220">
        <v>0</v>
      </c>
      <c r="AH11" s="219">
        <v>3786085.1</v>
      </c>
      <c r="AI11" s="14"/>
      <c r="AJ11" s="14"/>
      <c r="AK11" s="14"/>
      <c r="AL11" s="23" t="s">
        <v>17013</v>
      </c>
      <c r="AM11" s="18" t="s">
        <v>17014</v>
      </c>
      <c r="AN11" s="18" t="s">
        <v>17014</v>
      </c>
      <c r="AO11" s="18" t="s">
        <v>17014</v>
      </c>
      <c r="AP11" s="23" t="s">
        <v>17015</v>
      </c>
      <c r="AQ11" s="14"/>
      <c r="AR11" s="14"/>
      <c r="AS11" s="19">
        <v>45904</v>
      </c>
      <c r="AT11" s="14"/>
      <c r="AU11" s="221">
        <v>94</v>
      </c>
      <c r="AV11" s="14"/>
      <c r="AW11" s="14"/>
      <c r="AX11" s="23" t="s">
        <v>17059</v>
      </c>
      <c r="AY11" s="23" t="s">
        <v>17044</v>
      </c>
      <c r="AZ11" s="23" t="s">
        <v>17027</v>
      </c>
      <c r="BA11" s="23" t="s">
        <v>17028</v>
      </c>
      <c r="BB11" s="23" t="s">
        <v>17060</v>
      </c>
      <c r="BC11" s="221">
        <v>3786085.1</v>
      </c>
      <c r="BD11" s="23" t="s">
        <v>17061</v>
      </c>
      <c r="BE11" s="23" t="s">
        <v>17047</v>
      </c>
      <c r="BF11" s="23" t="s">
        <v>17048</v>
      </c>
      <c r="BG11" s="23" t="s">
        <v>17062</v>
      </c>
      <c r="BH11" s="23" t="s">
        <v>11900</v>
      </c>
      <c r="BI11" s="14"/>
      <c r="BJ11" s="14"/>
      <c r="BK11" s="14"/>
      <c r="BL11" s="14"/>
      <c r="BM11" s="14"/>
      <c r="BN11" s="14"/>
    </row>
    <row r="12" spans="1:66" x14ac:dyDescent="0.25">
      <c r="A12" s="14" t="s">
        <v>799</v>
      </c>
      <c r="B12" s="23" t="s">
        <v>17065</v>
      </c>
      <c r="C12" s="23" t="s">
        <v>5603</v>
      </c>
      <c r="D12" s="14"/>
      <c r="E12" s="23" t="s">
        <v>17066</v>
      </c>
      <c r="F12" s="23" t="s">
        <v>17004</v>
      </c>
      <c r="G12" s="219">
        <v>417.05</v>
      </c>
      <c r="H12" s="23" t="s">
        <v>17005</v>
      </c>
      <c r="I12" s="23" t="s">
        <v>17006</v>
      </c>
      <c r="J12" s="14"/>
      <c r="K12" s="14"/>
      <c r="L12" s="14"/>
      <c r="M12" s="14"/>
      <c r="N12" s="19">
        <v>45574</v>
      </c>
      <c r="O12" s="23" t="s">
        <v>5602</v>
      </c>
      <c r="P12" s="14"/>
      <c r="Q12" s="14"/>
      <c r="R12" s="23" t="s">
        <v>17009</v>
      </c>
      <c r="S12" s="14"/>
      <c r="T12" s="14"/>
      <c r="U12" s="14"/>
      <c r="V12" s="23" t="s">
        <v>17010</v>
      </c>
      <c r="W12" s="14"/>
      <c r="X12" s="14"/>
      <c r="Y12" s="23" t="s">
        <v>17011</v>
      </c>
      <c r="Z12" s="23" t="s">
        <v>17012</v>
      </c>
      <c r="AA12" s="14"/>
      <c r="AB12" s="14"/>
      <c r="AC12" s="14"/>
      <c r="AD12" s="14"/>
      <c r="AE12" s="18">
        <v>0</v>
      </c>
      <c r="AF12" s="23" t="s">
        <v>17012</v>
      </c>
      <c r="AG12" s="220">
        <v>0</v>
      </c>
      <c r="AH12" s="219">
        <v>417.05</v>
      </c>
      <c r="AI12" s="14"/>
      <c r="AJ12" s="14"/>
      <c r="AK12" s="14"/>
      <c r="AL12" s="23" t="s">
        <v>17013</v>
      </c>
      <c r="AM12" s="18" t="s">
        <v>17014</v>
      </c>
      <c r="AN12" s="18" t="s">
        <v>17014</v>
      </c>
      <c r="AO12" s="18" t="s">
        <v>17014</v>
      </c>
      <c r="AP12" s="23" t="s">
        <v>17015</v>
      </c>
      <c r="AQ12" s="14"/>
      <c r="AR12" s="14"/>
      <c r="AS12" s="19">
        <v>45904</v>
      </c>
      <c r="AT12" s="14"/>
      <c r="AU12" s="221">
        <v>330</v>
      </c>
      <c r="AV12" s="14"/>
      <c r="AW12" s="14"/>
      <c r="AX12" s="21"/>
      <c r="AY12" s="21"/>
      <c r="AZ12" s="21"/>
      <c r="BA12" s="21"/>
      <c r="BB12" s="21"/>
      <c r="BC12" s="14"/>
      <c r="BD12" s="14"/>
      <c r="BE12" s="21"/>
      <c r="BF12" s="21"/>
      <c r="BG12" s="21"/>
      <c r="BH12" s="21"/>
      <c r="BI12" s="14"/>
      <c r="BJ12" s="14"/>
      <c r="BK12" s="14"/>
      <c r="BL12" s="14"/>
      <c r="BM12" s="14"/>
      <c r="BN12" s="14"/>
    </row>
    <row r="13" spans="1:66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</row>
    <row r="14" spans="1:66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</row>
    <row r="15" spans="1:66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</row>
    <row r="16" spans="1:66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</row>
    <row r="17" spans="1:66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</row>
    <row r="18" spans="1:66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</row>
    <row r="19" spans="1:66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</row>
    <row r="20" spans="1:66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</row>
    <row r="21" spans="1:66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</row>
    <row r="22" spans="1:66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</row>
    <row r="23" spans="1:66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</row>
    <row r="24" spans="1:66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</row>
    <row r="25" spans="1:66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</row>
    <row r="26" spans="1:66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</row>
    <row r="27" spans="1:66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</row>
    <row r="28" spans="1:66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</row>
    <row r="29" spans="1:66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</row>
    <row r="30" spans="1:66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</row>
    <row r="31" spans="1:66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</row>
    <row r="32" spans="1:66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</row>
    <row r="33" spans="1:66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</row>
    <row r="34" spans="1:66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</row>
    <row r="35" spans="1:66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</row>
    <row r="36" spans="1:66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</row>
    <row r="37" spans="1:66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</row>
    <row r="38" spans="1:66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</row>
    <row r="39" spans="1:66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</row>
    <row r="40" spans="1:66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</row>
    <row r="41" spans="1:66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</row>
    <row r="42" spans="1:66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</row>
    <row r="43" spans="1:66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</row>
    <row r="44" spans="1:66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</row>
    <row r="45" spans="1:66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</row>
    <row r="46" spans="1:66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</row>
    <row r="47" spans="1:66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</row>
    <row r="48" spans="1:66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</row>
    <row r="49" spans="1:66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</row>
    <row r="50" spans="1:66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</row>
    <row r="51" spans="1:66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</row>
    <row r="52" spans="1:66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</row>
    <row r="53" spans="1:66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</row>
    <row r="54" spans="1:66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</row>
    <row r="55" spans="1:66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</row>
    <row r="56" spans="1:66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</row>
    <row r="57" spans="1:66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</row>
    <row r="58" spans="1:66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</row>
    <row r="59" spans="1:66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</row>
    <row r="60" spans="1:66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</row>
    <row r="61" spans="1:66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</row>
    <row r="62" spans="1:66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</row>
    <row r="63" spans="1:66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</row>
    <row r="64" spans="1:66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</row>
    <row r="65" spans="1:66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</row>
    <row r="66" spans="1:66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</row>
    <row r="67" spans="1:66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</row>
    <row r="68" spans="1:66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</row>
    <row r="69" spans="1:66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</row>
    <row r="70" spans="1:66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</row>
    <row r="71" spans="1:66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</row>
    <row r="72" spans="1:66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</row>
    <row r="73" spans="1:66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</row>
    <row r="74" spans="1:66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</row>
    <row r="75" spans="1:66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</row>
    <row r="76" spans="1:66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</row>
    <row r="77" spans="1:66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</row>
    <row r="78" spans="1:66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</row>
    <row r="79" spans="1:66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</row>
    <row r="80" spans="1:66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</row>
    <row r="81" spans="1:66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</row>
    <row r="82" spans="1:66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</row>
    <row r="83" spans="1:66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</row>
    <row r="84" spans="1:66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</row>
    <row r="85" spans="1:66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</row>
    <row r="86" spans="1:66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</row>
    <row r="87" spans="1:66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</row>
    <row r="88" spans="1:66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</row>
    <row r="89" spans="1:66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</row>
    <row r="90" spans="1:66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</row>
    <row r="91" spans="1:66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</row>
    <row r="92" spans="1:66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</row>
    <row r="93" spans="1:66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</row>
    <row r="94" spans="1:66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</row>
    <row r="95" spans="1:66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</row>
    <row r="96" spans="1:66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</row>
    <row r="97" spans="1:66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</row>
    <row r="98" spans="1:66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</row>
    <row r="99" spans="1:66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</row>
    <row r="100" spans="1:66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</row>
    <row r="101" spans="1:66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</row>
    <row r="102" spans="1:66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</row>
    <row r="103" spans="1:66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</row>
    <row r="104" spans="1:66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</row>
    <row r="105" spans="1:66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</row>
    <row r="106" spans="1:66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</row>
    <row r="107" spans="1:66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</row>
    <row r="108" spans="1:66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</row>
    <row r="109" spans="1:66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</row>
    <row r="110" spans="1:66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</row>
    <row r="111" spans="1:66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</row>
    <row r="112" spans="1:66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</row>
    <row r="113" spans="1:66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</row>
    <row r="114" spans="1:66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</row>
    <row r="115" spans="1:66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</row>
    <row r="116" spans="1:66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</row>
    <row r="117" spans="1:66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</row>
    <row r="118" spans="1:66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</row>
    <row r="119" spans="1:66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</row>
    <row r="120" spans="1:66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</row>
    <row r="121" spans="1:66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</row>
    <row r="122" spans="1:66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</row>
    <row r="123" spans="1:66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</row>
    <row r="124" spans="1:66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</row>
    <row r="125" spans="1:66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</row>
    <row r="126" spans="1:66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</row>
    <row r="127" spans="1:66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</row>
    <row r="128" spans="1:66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</row>
    <row r="129" spans="1:66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</row>
    <row r="130" spans="1:66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</row>
    <row r="131" spans="1:66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</row>
    <row r="132" spans="1:66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</row>
    <row r="133" spans="1:66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</row>
    <row r="134" spans="1:66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</row>
    <row r="135" spans="1:66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</row>
    <row r="136" spans="1:66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</row>
    <row r="137" spans="1:66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</row>
    <row r="138" spans="1:66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</row>
    <row r="139" spans="1:66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</row>
    <row r="140" spans="1:66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</row>
    <row r="141" spans="1:66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</row>
    <row r="142" spans="1:66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</row>
    <row r="143" spans="1:66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</row>
    <row r="144" spans="1:66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</row>
    <row r="145" spans="1:66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</row>
    <row r="146" spans="1:66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</row>
    <row r="147" spans="1:66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</row>
    <row r="148" spans="1:66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</row>
    <row r="149" spans="1:66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</row>
    <row r="150" spans="1:66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</row>
    <row r="151" spans="1:66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</row>
    <row r="152" spans="1:66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</row>
    <row r="153" spans="1:66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</row>
    <row r="154" spans="1:66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</row>
    <row r="155" spans="1:66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</row>
    <row r="156" spans="1:66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</row>
    <row r="157" spans="1:66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</row>
    <row r="158" spans="1:66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</row>
    <row r="159" spans="1:66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</row>
    <row r="160" spans="1:66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</row>
    <row r="161" spans="1:66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</row>
    <row r="162" spans="1:66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</row>
    <row r="163" spans="1:66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</row>
    <row r="164" spans="1:66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</row>
    <row r="165" spans="1:66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</row>
    <row r="166" spans="1:66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</row>
    <row r="167" spans="1:66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</row>
    <row r="168" spans="1:66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</row>
    <row r="169" spans="1:66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</row>
    <row r="170" spans="1:66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</row>
    <row r="171" spans="1:66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</row>
    <row r="172" spans="1:66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</row>
    <row r="173" spans="1:66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</row>
    <row r="174" spans="1:66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</row>
    <row r="175" spans="1:66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</row>
    <row r="176" spans="1:66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</row>
    <row r="177" spans="1:66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</row>
  </sheetData>
  <autoFilter ref="A2:BB177" xr:uid="{E3BE666B-88A9-4AB7-8F76-D1D43B366B3D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1E56-AE8B-4A59-BBBE-6F418400EBCC}">
  <dimension ref="A1:BN173"/>
  <sheetViews>
    <sheetView showGridLines="0" workbookViewId="0">
      <selection activeCell="F30" sqref="F30"/>
    </sheetView>
  </sheetViews>
  <sheetFormatPr defaultColWidth="9.140625" defaultRowHeight="15" x14ac:dyDescent="0.25"/>
  <cols>
    <col min="1" max="1" width="11.5703125" style="7" bestFit="1" customWidth="1"/>
    <col min="2" max="2" width="13.140625" style="7" bestFit="1" customWidth="1"/>
    <col min="3" max="3" width="54.85546875" style="7" bestFit="1" customWidth="1"/>
    <col min="4" max="4" width="18.7109375" style="7" bestFit="1" customWidth="1"/>
    <col min="5" max="5" width="39" style="7" bestFit="1" customWidth="1"/>
    <col min="6" max="6" width="48.28515625" style="7" bestFit="1" customWidth="1"/>
    <col min="7" max="7" width="11.7109375" style="7" bestFit="1" customWidth="1"/>
    <col min="8" max="8" width="9" style="7" bestFit="1" customWidth="1"/>
    <col min="9" max="9" width="26.5703125" style="7" bestFit="1" customWidth="1"/>
    <col min="10" max="10" width="19.7109375" style="7" bestFit="1" customWidth="1"/>
    <col min="11" max="11" width="34.42578125" style="7" bestFit="1" customWidth="1"/>
    <col min="12" max="12" width="14.28515625" style="7" bestFit="1" customWidth="1"/>
    <col min="13" max="13" width="20.7109375" style="7" bestFit="1" customWidth="1"/>
    <col min="14" max="14" width="16.85546875" style="7" bestFit="1" customWidth="1"/>
    <col min="15" max="15" width="20.85546875" style="7" bestFit="1" customWidth="1"/>
    <col min="16" max="16" width="23.140625" style="7" bestFit="1" customWidth="1"/>
    <col min="17" max="17" width="35.140625" style="7" bestFit="1" customWidth="1"/>
    <col min="18" max="18" width="19.28515625" style="7" bestFit="1" customWidth="1"/>
    <col min="19" max="19" width="20.85546875" style="7" bestFit="1" customWidth="1"/>
    <col min="20" max="20" width="29.7109375" style="7" bestFit="1" customWidth="1"/>
    <col min="21" max="22" width="21.28515625" style="7" bestFit="1" customWidth="1"/>
    <col min="23" max="23" width="6.85546875" style="7" bestFit="1" customWidth="1"/>
    <col min="24" max="24" width="20" style="7" bestFit="1" customWidth="1"/>
    <col min="25" max="25" width="25.42578125" style="7" bestFit="1" customWidth="1"/>
    <col min="26" max="26" width="17.28515625" style="7" bestFit="1" customWidth="1"/>
    <col min="27" max="27" width="19.28515625" style="7" bestFit="1" customWidth="1"/>
    <col min="28" max="28" width="19.5703125" style="7" bestFit="1" customWidth="1"/>
    <col min="29" max="29" width="26.140625" style="7" bestFit="1" customWidth="1"/>
    <col min="30" max="30" width="16.85546875" style="7" bestFit="1" customWidth="1"/>
    <col min="31" max="31" width="9.7109375" style="7" bestFit="1" customWidth="1"/>
    <col min="32" max="32" width="18.28515625" style="7" bestFit="1" customWidth="1"/>
    <col min="33" max="33" width="15.140625" style="7" bestFit="1" customWidth="1"/>
    <col min="34" max="34" width="11.7109375" style="7" bestFit="1" customWidth="1"/>
    <col min="35" max="35" width="20.42578125" style="7" bestFit="1" customWidth="1"/>
    <col min="36" max="36" width="12.5703125" style="7" bestFit="1" customWidth="1"/>
    <col min="37" max="37" width="19" style="7" bestFit="1" customWidth="1"/>
    <col min="38" max="38" width="24.5703125" style="7" bestFit="1" customWidth="1"/>
    <col min="39" max="39" width="23.42578125" style="7" bestFit="1" customWidth="1"/>
    <col min="40" max="40" width="22.7109375" style="7" bestFit="1" customWidth="1"/>
    <col min="41" max="41" width="12.42578125" style="7" bestFit="1" customWidth="1"/>
    <col min="42" max="42" width="31.28515625" style="7" bestFit="1" customWidth="1"/>
    <col min="43" max="43" width="9.140625" style="7" bestFit="1" customWidth="1"/>
    <col min="44" max="44" width="22.85546875" style="7" bestFit="1" customWidth="1"/>
    <col min="45" max="45" width="16.42578125" style="7" bestFit="1" customWidth="1"/>
    <col min="46" max="46" width="28" style="7" bestFit="1" customWidth="1"/>
    <col min="47" max="47" width="25.42578125" style="7" bestFit="1" customWidth="1"/>
    <col min="48" max="48" width="16.5703125" style="7" bestFit="1" customWidth="1"/>
    <col min="49" max="49" width="22.42578125" style="7" bestFit="1" customWidth="1"/>
    <col min="50" max="50" width="18.42578125" style="7" bestFit="1" customWidth="1"/>
    <col min="51" max="51" width="29.85546875" style="7" bestFit="1" customWidth="1"/>
    <col min="52" max="52" width="31.42578125" style="7" bestFit="1" customWidth="1"/>
    <col min="53" max="53" width="12.85546875" style="7" bestFit="1" customWidth="1"/>
    <col min="54" max="54" width="40.5703125" style="7" bestFit="1" customWidth="1"/>
    <col min="55" max="55" width="33.140625" style="7" bestFit="1" customWidth="1"/>
    <col min="56" max="56" width="13.5703125" style="7" bestFit="1" customWidth="1"/>
    <col min="57" max="57" width="12.42578125" style="7" bestFit="1" customWidth="1"/>
    <col min="58" max="58" width="20" style="7" bestFit="1" customWidth="1"/>
    <col min="59" max="59" width="28.7109375" style="7" bestFit="1" customWidth="1"/>
    <col min="60" max="60" width="29.85546875" style="7" bestFit="1" customWidth="1"/>
    <col min="61" max="61" width="7.28515625" style="7" bestFit="1" customWidth="1"/>
    <col min="62" max="62" width="9.140625" style="7" bestFit="1" customWidth="1"/>
    <col min="63" max="63" width="23.5703125" style="7" bestFit="1" customWidth="1"/>
    <col min="64" max="64" width="24.140625" style="7" bestFit="1" customWidth="1"/>
    <col min="65" max="65" width="17" style="7" bestFit="1" customWidth="1"/>
    <col min="66" max="66" width="16.28515625" style="7" bestFit="1" customWidth="1"/>
    <col min="67" max="16384" width="9.140625" style="7"/>
  </cols>
  <sheetData>
    <row r="1" spans="1:66" x14ac:dyDescent="0.25">
      <c r="A1" s="8">
        <v>45904</v>
      </c>
    </row>
    <row r="2" spans="1:66" x14ac:dyDescent="0.25">
      <c r="A2" s="216" t="s">
        <v>16936</v>
      </c>
      <c r="B2" s="217" t="s">
        <v>16937</v>
      </c>
      <c r="C2" s="217" t="s">
        <v>3</v>
      </c>
      <c r="D2" s="217" t="s">
        <v>16938</v>
      </c>
      <c r="E2" s="217" t="s">
        <v>16939</v>
      </c>
      <c r="F2" s="217" t="s">
        <v>16940</v>
      </c>
      <c r="G2" s="217" t="s">
        <v>16941</v>
      </c>
      <c r="H2" s="217" t="s">
        <v>16942</v>
      </c>
      <c r="I2" s="217" t="s">
        <v>16943</v>
      </c>
      <c r="J2" s="217" t="s">
        <v>16944</v>
      </c>
      <c r="K2" s="217" t="s">
        <v>16945</v>
      </c>
      <c r="L2" s="217" t="s">
        <v>16946</v>
      </c>
      <c r="M2" s="217" t="s">
        <v>16947</v>
      </c>
      <c r="N2" s="217" t="s">
        <v>16948</v>
      </c>
      <c r="O2" s="217" t="s">
        <v>16949</v>
      </c>
      <c r="P2" s="217" t="s">
        <v>16950</v>
      </c>
      <c r="Q2" s="217" t="s">
        <v>16951</v>
      </c>
      <c r="R2" s="217" t="s">
        <v>16952</v>
      </c>
      <c r="S2" s="217" t="s">
        <v>16953</v>
      </c>
      <c r="T2" s="217" t="s">
        <v>16954</v>
      </c>
      <c r="U2" s="217" t="s">
        <v>16955</v>
      </c>
      <c r="V2" s="217" t="s">
        <v>16956</v>
      </c>
      <c r="W2" s="217" t="s">
        <v>16957</v>
      </c>
      <c r="X2" s="217" t="s">
        <v>16958</v>
      </c>
      <c r="Y2" s="217" t="s">
        <v>16959</v>
      </c>
      <c r="Z2" s="217" t="s">
        <v>16960</v>
      </c>
      <c r="AA2" s="217" t="s">
        <v>16961</v>
      </c>
      <c r="AB2" s="217" t="s">
        <v>16962</v>
      </c>
      <c r="AC2" s="217" t="s">
        <v>16963</v>
      </c>
      <c r="AD2" s="217" t="s">
        <v>16964</v>
      </c>
      <c r="AE2" s="217" t="s">
        <v>16965</v>
      </c>
      <c r="AF2" s="217" t="s">
        <v>16966</v>
      </c>
      <c r="AG2" s="217" t="s">
        <v>16967</v>
      </c>
      <c r="AH2" s="217" t="s">
        <v>16968</v>
      </c>
      <c r="AI2" s="217" t="s">
        <v>16969</v>
      </c>
      <c r="AJ2" s="217" t="s">
        <v>16970</v>
      </c>
      <c r="AK2" s="217" t="s">
        <v>16971</v>
      </c>
      <c r="AL2" s="217" t="s">
        <v>16972</v>
      </c>
      <c r="AM2" s="217" t="s">
        <v>16973</v>
      </c>
      <c r="AN2" s="217" t="s">
        <v>16974</v>
      </c>
      <c r="AO2" s="217" t="s">
        <v>16975</v>
      </c>
      <c r="AP2" s="217" t="s">
        <v>16976</v>
      </c>
      <c r="AQ2" s="217" t="s">
        <v>16977</v>
      </c>
      <c r="AR2" s="217" t="s">
        <v>16978</v>
      </c>
      <c r="AS2" s="217" t="s">
        <v>16979</v>
      </c>
      <c r="AT2" s="217" t="s">
        <v>16980</v>
      </c>
      <c r="AU2" s="217" t="s">
        <v>16981</v>
      </c>
      <c r="AV2" s="217" t="s">
        <v>16982</v>
      </c>
      <c r="AW2" s="217" t="s">
        <v>16983</v>
      </c>
      <c r="AX2" s="218" t="s">
        <v>16984</v>
      </c>
      <c r="AY2" s="218" t="s">
        <v>16985</v>
      </c>
      <c r="AZ2" s="218" t="s">
        <v>16986</v>
      </c>
      <c r="BA2" s="218" t="s">
        <v>16987</v>
      </c>
      <c r="BB2" s="218" t="s">
        <v>16988</v>
      </c>
      <c r="BC2" s="218" t="s">
        <v>16989</v>
      </c>
      <c r="BD2" s="218" t="s">
        <v>16990</v>
      </c>
      <c r="BE2" s="218" t="s">
        <v>16991</v>
      </c>
      <c r="BF2" s="218" t="s">
        <v>16992</v>
      </c>
      <c r="BG2" s="218" t="s">
        <v>16993</v>
      </c>
      <c r="BH2" s="218" t="s">
        <v>16994</v>
      </c>
      <c r="BI2" s="217" t="s">
        <v>16995</v>
      </c>
      <c r="BJ2" s="217" t="s">
        <v>16996</v>
      </c>
      <c r="BK2" s="217" t="s">
        <v>16997</v>
      </c>
      <c r="BL2" s="217" t="s">
        <v>16998</v>
      </c>
      <c r="BM2" s="217" t="s">
        <v>16999</v>
      </c>
      <c r="BN2" s="217" t="s">
        <v>17000</v>
      </c>
    </row>
    <row r="3" spans="1:66" x14ac:dyDescent="0.25">
      <c r="A3" s="14"/>
      <c r="B3" s="23" t="s">
        <v>17067</v>
      </c>
      <c r="C3" s="23" t="s">
        <v>8400</v>
      </c>
      <c r="D3" s="23" t="s">
        <v>17068</v>
      </c>
      <c r="E3" s="23" t="s">
        <v>16550</v>
      </c>
      <c r="F3" s="23" t="s">
        <v>17069</v>
      </c>
      <c r="G3" s="219">
        <v>121242</v>
      </c>
      <c r="H3" s="23" t="s">
        <v>17005</v>
      </c>
      <c r="I3" s="23" t="s">
        <v>17070</v>
      </c>
      <c r="J3" s="14" t="s">
        <v>17071</v>
      </c>
      <c r="K3" s="14"/>
      <c r="L3" s="14"/>
      <c r="M3" s="14"/>
      <c r="N3" s="19">
        <v>45901</v>
      </c>
      <c r="O3" s="23" t="s">
        <v>2216</v>
      </c>
      <c r="P3" s="23" t="s">
        <v>17072</v>
      </c>
      <c r="Q3" s="14"/>
      <c r="R3" s="23" t="s">
        <v>17009</v>
      </c>
      <c r="S3" s="14"/>
      <c r="T3" s="14"/>
      <c r="U3" s="14"/>
      <c r="V3" s="23" t="s">
        <v>17010</v>
      </c>
      <c r="W3" s="14"/>
      <c r="X3" s="14"/>
      <c r="Y3" s="23" t="s">
        <v>17011</v>
      </c>
      <c r="Z3" s="23" t="s">
        <v>17012</v>
      </c>
      <c r="AA3" s="14"/>
      <c r="AB3" s="14"/>
      <c r="AC3" s="14"/>
      <c r="AD3" s="14">
        <v>45902</v>
      </c>
      <c r="AE3" s="18">
        <v>2</v>
      </c>
      <c r="AF3" s="23" t="s">
        <v>17012</v>
      </c>
      <c r="AG3" s="220">
        <v>0</v>
      </c>
      <c r="AH3" s="219">
        <v>121242</v>
      </c>
      <c r="AI3" s="14"/>
      <c r="AJ3" s="14"/>
      <c r="AK3" s="14"/>
      <c r="AL3" s="23" t="s">
        <v>17013</v>
      </c>
      <c r="AM3" s="18" t="s">
        <v>17014</v>
      </c>
      <c r="AN3" s="18" t="s">
        <v>17014</v>
      </c>
      <c r="AO3" s="18" t="s">
        <v>17014</v>
      </c>
      <c r="AP3" s="23"/>
      <c r="AQ3" s="14"/>
      <c r="AR3" s="14"/>
      <c r="AS3" s="19">
        <v>45901</v>
      </c>
      <c r="AT3" s="14"/>
      <c r="AU3" s="221"/>
      <c r="AV3" s="14"/>
      <c r="AW3" s="14"/>
      <c r="AX3" s="23" t="s">
        <v>17073</v>
      </c>
      <c r="AY3" s="23" t="s">
        <v>17074</v>
      </c>
      <c r="AZ3" s="23"/>
      <c r="BA3" s="23"/>
      <c r="BB3" s="23" t="s">
        <v>17075</v>
      </c>
      <c r="BC3" s="14"/>
      <c r="BD3" s="23" t="s">
        <v>17029</v>
      </c>
      <c r="BE3" s="21"/>
      <c r="BF3" s="21"/>
      <c r="BG3" s="21"/>
      <c r="BH3" s="21"/>
      <c r="BI3" s="14"/>
      <c r="BJ3" s="14"/>
      <c r="BK3" s="14"/>
      <c r="BL3" s="14"/>
      <c r="BM3" s="14"/>
      <c r="BN3" s="14"/>
    </row>
    <row r="4" spans="1:66" x14ac:dyDescent="0.25">
      <c r="A4" s="14"/>
      <c r="B4" s="23" t="s">
        <v>17076</v>
      </c>
      <c r="C4" s="23" t="s">
        <v>9523</v>
      </c>
      <c r="D4" s="23" t="s">
        <v>17077</v>
      </c>
      <c r="E4" s="23" t="s">
        <v>17021</v>
      </c>
      <c r="F4" s="23" t="s">
        <v>17078</v>
      </c>
      <c r="G4" s="219">
        <v>1168763</v>
      </c>
      <c r="H4" s="23" t="s">
        <v>17005</v>
      </c>
      <c r="I4" s="23" t="s">
        <v>17070</v>
      </c>
      <c r="J4" s="14" t="s">
        <v>17071</v>
      </c>
      <c r="K4" s="14"/>
      <c r="L4" s="14"/>
      <c r="M4" s="14"/>
      <c r="N4" s="19">
        <v>45894</v>
      </c>
      <c r="O4" s="23" t="s">
        <v>288</v>
      </c>
      <c r="P4" s="23"/>
      <c r="Q4" s="14"/>
      <c r="R4" s="23" t="s">
        <v>17009</v>
      </c>
      <c r="S4" s="14"/>
      <c r="T4" s="14"/>
      <c r="U4" s="14"/>
      <c r="V4" s="23" t="s">
        <v>17010</v>
      </c>
      <c r="W4" s="14"/>
      <c r="X4" s="14"/>
      <c r="Y4" s="23" t="s">
        <v>17024</v>
      </c>
      <c r="Z4" s="23" t="s">
        <v>17012</v>
      </c>
      <c r="AA4" s="14"/>
      <c r="AB4" s="14"/>
      <c r="AC4" s="14"/>
      <c r="AD4" s="14">
        <v>45902</v>
      </c>
      <c r="AE4" s="18">
        <v>3</v>
      </c>
      <c r="AF4" s="23" t="s">
        <v>17012</v>
      </c>
      <c r="AG4" s="220">
        <v>0</v>
      </c>
      <c r="AH4" s="219">
        <v>1168763</v>
      </c>
      <c r="AI4" s="14"/>
      <c r="AJ4" s="14"/>
      <c r="AK4" s="14"/>
      <c r="AL4" s="23" t="s">
        <v>17013</v>
      </c>
      <c r="AM4" s="18" t="s">
        <v>17014</v>
      </c>
      <c r="AN4" s="18" t="s">
        <v>17014</v>
      </c>
      <c r="AO4" s="18" t="s">
        <v>17014</v>
      </c>
      <c r="AP4" s="23"/>
      <c r="AQ4" s="14"/>
      <c r="AR4" s="14"/>
      <c r="AS4" s="19">
        <v>45894</v>
      </c>
      <c r="AT4" s="14"/>
      <c r="AU4" s="221"/>
      <c r="AV4" s="14"/>
      <c r="AW4" s="14"/>
      <c r="AX4" s="23" t="s">
        <v>17079</v>
      </c>
      <c r="AY4" s="23" t="s">
        <v>17044</v>
      </c>
      <c r="AZ4" s="23" t="s">
        <v>17080</v>
      </c>
      <c r="BA4" s="23" t="s">
        <v>17028</v>
      </c>
      <c r="BB4" s="23" t="s">
        <v>17021</v>
      </c>
      <c r="BC4" s="14"/>
      <c r="BD4" s="23" t="s">
        <v>17029</v>
      </c>
      <c r="BE4" s="21"/>
      <c r="BF4" s="21"/>
      <c r="BG4" s="21"/>
      <c r="BH4" s="21"/>
      <c r="BI4" s="14"/>
      <c r="BJ4" s="14"/>
      <c r="BK4" s="14"/>
      <c r="BL4" s="14"/>
      <c r="BM4" s="14"/>
      <c r="BN4" s="14"/>
    </row>
    <row r="5" spans="1:66" x14ac:dyDescent="0.25">
      <c r="A5" s="14"/>
      <c r="B5" s="23" t="s">
        <v>17081</v>
      </c>
      <c r="C5" s="23" t="s">
        <v>9523</v>
      </c>
      <c r="D5" s="23" t="s">
        <v>17077</v>
      </c>
      <c r="E5" s="23" t="s">
        <v>17021</v>
      </c>
      <c r="F5" s="23" t="s">
        <v>17082</v>
      </c>
      <c r="G5" s="219">
        <v>2646553.1</v>
      </c>
      <c r="H5" s="23" t="s">
        <v>17005</v>
      </c>
      <c r="I5" s="23" t="s">
        <v>17070</v>
      </c>
      <c r="J5" s="14" t="s">
        <v>17071</v>
      </c>
      <c r="K5" s="14"/>
      <c r="L5" s="14"/>
      <c r="M5" s="14"/>
      <c r="N5" s="19">
        <v>45894</v>
      </c>
      <c r="O5" s="23" t="s">
        <v>288</v>
      </c>
      <c r="P5" s="23"/>
      <c r="Q5" s="14"/>
      <c r="R5" s="23" t="s">
        <v>17009</v>
      </c>
      <c r="S5" s="14"/>
      <c r="T5" s="14"/>
      <c r="U5" s="14"/>
      <c r="V5" s="23" t="s">
        <v>17010</v>
      </c>
      <c r="W5" s="14"/>
      <c r="X5" s="14"/>
      <c r="Y5" s="23" t="s">
        <v>17024</v>
      </c>
      <c r="Z5" s="23" t="s">
        <v>17012</v>
      </c>
      <c r="AA5" s="14"/>
      <c r="AB5" s="14"/>
      <c r="AC5" s="14"/>
      <c r="AD5" s="14">
        <v>45902</v>
      </c>
      <c r="AE5" s="18">
        <v>2</v>
      </c>
      <c r="AF5" s="23" t="s">
        <v>17012</v>
      </c>
      <c r="AG5" s="220">
        <v>0</v>
      </c>
      <c r="AH5" s="219">
        <v>2646553.1</v>
      </c>
      <c r="AI5" s="14"/>
      <c r="AJ5" s="14"/>
      <c r="AK5" s="14"/>
      <c r="AL5" s="23" t="s">
        <v>17013</v>
      </c>
      <c r="AM5" s="18" t="s">
        <v>17014</v>
      </c>
      <c r="AN5" s="18" t="s">
        <v>17014</v>
      </c>
      <c r="AO5" s="18" t="s">
        <v>17014</v>
      </c>
      <c r="AP5" s="23"/>
      <c r="AQ5" s="14"/>
      <c r="AR5" s="14"/>
      <c r="AS5" s="19">
        <v>45894</v>
      </c>
      <c r="AT5" s="14"/>
      <c r="AU5" s="221"/>
      <c r="AV5" s="14"/>
      <c r="AW5" s="14"/>
      <c r="AX5" s="23" t="s">
        <v>17079</v>
      </c>
      <c r="AY5" s="23" t="s">
        <v>17044</v>
      </c>
      <c r="AZ5" s="23" t="s">
        <v>17080</v>
      </c>
      <c r="BA5" s="23" t="s">
        <v>17028</v>
      </c>
      <c r="BB5" s="23" t="s">
        <v>17021</v>
      </c>
      <c r="BC5" s="14"/>
      <c r="BD5" s="23" t="s">
        <v>17035</v>
      </c>
      <c r="BE5" s="21"/>
      <c r="BF5" s="21"/>
      <c r="BG5" s="21"/>
      <c r="BH5" s="21"/>
      <c r="BI5" s="14"/>
      <c r="BJ5" s="14"/>
      <c r="BK5" s="23" t="s">
        <v>17036</v>
      </c>
      <c r="BL5" s="14"/>
      <c r="BM5" s="14"/>
      <c r="BN5" s="14"/>
    </row>
    <row r="6" spans="1:66" x14ac:dyDescent="0.25">
      <c r="A6" s="14"/>
      <c r="B6" s="23" t="s">
        <v>17083</v>
      </c>
      <c r="C6" s="23" t="s">
        <v>9523</v>
      </c>
      <c r="D6" s="23" t="s">
        <v>17077</v>
      </c>
      <c r="E6" s="23" t="s">
        <v>17021</v>
      </c>
      <c r="F6" s="23" t="s">
        <v>17084</v>
      </c>
      <c r="G6" s="219">
        <v>4629420.16</v>
      </c>
      <c r="H6" s="23" t="s">
        <v>17005</v>
      </c>
      <c r="I6" s="23" t="s">
        <v>17070</v>
      </c>
      <c r="J6" s="14" t="s">
        <v>17071</v>
      </c>
      <c r="K6" s="14"/>
      <c r="L6" s="14"/>
      <c r="M6" s="14"/>
      <c r="N6" s="19">
        <v>45894</v>
      </c>
      <c r="O6" s="23" t="s">
        <v>288</v>
      </c>
      <c r="P6" s="23"/>
      <c r="Q6" s="14"/>
      <c r="R6" s="23" t="s">
        <v>17009</v>
      </c>
      <c r="S6" s="14"/>
      <c r="T6" s="14"/>
      <c r="U6" s="14"/>
      <c r="V6" s="23" t="s">
        <v>17010</v>
      </c>
      <c r="W6" s="14"/>
      <c r="X6" s="14"/>
      <c r="Y6" s="23" t="s">
        <v>17024</v>
      </c>
      <c r="Z6" s="23" t="s">
        <v>17012</v>
      </c>
      <c r="AA6" s="14"/>
      <c r="AB6" s="14"/>
      <c r="AC6" s="14"/>
      <c r="AD6" s="14">
        <v>45902</v>
      </c>
      <c r="AE6" s="18">
        <v>2</v>
      </c>
      <c r="AF6" s="23" t="s">
        <v>17012</v>
      </c>
      <c r="AG6" s="220">
        <v>0</v>
      </c>
      <c r="AH6" s="219">
        <v>4629420.16</v>
      </c>
      <c r="AI6" s="14"/>
      <c r="AJ6" s="14"/>
      <c r="AK6" s="14"/>
      <c r="AL6" s="23" t="s">
        <v>17013</v>
      </c>
      <c r="AM6" s="18" t="s">
        <v>17014</v>
      </c>
      <c r="AN6" s="18" t="s">
        <v>17014</v>
      </c>
      <c r="AO6" s="18" t="s">
        <v>17014</v>
      </c>
      <c r="AP6" s="23"/>
      <c r="AQ6" s="14"/>
      <c r="AR6" s="14"/>
      <c r="AS6" s="19">
        <v>45894</v>
      </c>
      <c r="AT6" s="14"/>
      <c r="AU6" s="221"/>
      <c r="AV6" s="14"/>
      <c r="AW6" s="14"/>
      <c r="AX6" s="23" t="s">
        <v>17079</v>
      </c>
      <c r="AY6" s="23" t="s">
        <v>17044</v>
      </c>
      <c r="AZ6" s="23" t="s">
        <v>17080</v>
      </c>
      <c r="BA6" s="23" t="s">
        <v>17028</v>
      </c>
      <c r="BB6" s="23" t="s">
        <v>17021</v>
      </c>
      <c r="BC6" s="14"/>
      <c r="BD6" s="23" t="s">
        <v>17035</v>
      </c>
      <c r="BE6" s="21"/>
      <c r="BF6" s="21"/>
      <c r="BG6" s="21"/>
      <c r="BH6" s="21"/>
      <c r="BI6" s="14"/>
      <c r="BJ6" s="14"/>
      <c r="BK6" s="23" t="s">
        <v>17036</v>
      </c>
      <c r="BL6" s="14"/>
      <c r="BM6" s="14"/>
      <c r="BN6" s="14"/>
    </row>
    <row r="7" spans="1:66" x14ac:dyDescent="0.25">
      <c r="A7" s="14"/>
      <c r="B7" s="23" t="s">
        <v>17085</v>
      </c>
      <c r="C7" s="23" t="s">
        <v>8400</v>
      </c>
      <c r="D7" s="23" t="s">
        <v>17068</v>
      </c>
      <c r="E7" s="23" t="s">
        <v>16550</v>
      </c>
      <c r="F7" s="23" t="s">
        <v>17086</v>
      </c>
      <c r="G7" s="219">
        <v>101953.5</v>
      </c>
      <c r="H7" s="23" t="s">
        <v>17005</v>
      </c>
      <c r="I7" s="23" t="s">
        <v>17070</v>
      </c>
      <c r="J7" s="14" t="s">
        <v>17071</v>
      </c>
      <c r="K7" s="14"/>
      <c r="L7" s="14"/>
      <c r="M7" s="14"/>
      <c r="N7" s="19">
        <v>45870</v>
      </c>
      <c r="O7" s="23" t="s">
        <v>2216</v>
      </c>
      <c r="P7" s="23" t="s">
        <v>17072</v>
      </c>
      <c r="Q7" s="14"/>
      <c r="R7" s="23" t="s">
        <v>17009</v>
      </c>
      <c r="S7" s="14"/>
      <c r="T7" s="14"/>
      <c r="U7" s="14"/>
      <c r="V7" s="23" t="s">
        <v>17010</v>
      </c>
      <c r="W7" s="14"/>
      <c r="X7" s="14"/>
      <c r="Y7" s="23" t="s">
        <v>17011</v>
      </c>
      <c r="Z7" s="23" t="s">
        <v>17012</v>
      </c>
      <c r="AA7" s="14"/>
      <c r="AB7" s="14"/>
      <c r="AC7" s="14"/>
      <c r="AD7" s="14">
        <v>45875</v>
      </c>
      <c r="AE7" s="18">
        <v>3</v>
      </c>
      <c r="AF7" s="23" t="s">
        <v>17012</v>
      </c>
      <c r="AG7" s="220">
        <v>0</v>
      </c>
      <c r="AH7" s="219">
        <v>101953.5</v>
      </c>
      <c r="AI7" s="14"/>
      <c r="AJ7" s="14"/>
      <c r="AK7" s="14"/>
      <c r="AL7" s="23" t="s">
        <v>17013</v>
      </c>
      <c r="AM7" s="18" t="s">
        <v>17014</v>
      </c>
      <c r="AN7" s="18" t="s">
        <v>17014</v>
      </c>
      <c r="AO7" s="18" t="s">
        <v>17014</v>
      </c>
      <c r="AP7" s="23"/>
      <c r="AQ7" s="14"/>
      <c r="AR7" s="14"/>
      <c r="AS7" s="19">
        <v>45870</v>
      </c>
      <c r="AT7" s="14"/>
      <c r="AU7" s="221"/>
      <c r="AV7" s="14"/>
      <c r="AW7" s="14"/>
      <c r="AX7" s="23" t="s">
        <v>17073</v>
      </c>
      <c r="AY7" s="23" t="s">
        <v>17074</v>
      </c>
      <c r="AZ7" s="23"/>
      <c r="BA7" s="23"/>
      <c r="BB7" s="23" t="s">
        <v>17075</v>
      </c>
      <c r="BC7" s="221">
        <v>22713.06</v>
      </c>
      <c r="BD7" s="23" t="s">
        <v>17046</v>
      </c>
      <c r="BE7" s="23" t="s">
        <v>17047</v>
      </c>
      <c r="BF7" s="23" t="s">
        <v>17048</v>
      </c>
      <c r="BG7" s="23" t="s">
        <v>17049</v>
      </c>
      <c r="BH7" s="23" t="s">
        <v>11900</v>
      </c>
      <c r="BI7" s="14"/>
      <c r="BJ7" s="14"/>
      <c r="BK7" s="14"/>
      <c r="BL7" s="14"/>
      <c r="BM7" s="14"/>
      <c r="BN7" s="14"/>
    </row>
    <row r="8" spans="1:66" x14ac:dyDescent="0.25">
      <c r="A8" s="14"/>
      <c r="B8" s="23" t="s">
        <v>17087</v>
      </c>
      <c r="C8" s="23" t="s">
        <v>6214</v>
      </c>
      <c r="D8" s="23" t="s">
        <v>17088</v>
      </c>
      <c r="E8" s="23" t="s">
        <v>16550</v>
      </c>
      <c r="F8" s="23" t="s">
        <v>17086</v>
      </c>
      <c r="G8" s="219">
        <v>6896</v>
      </c>
      <c r="H8" s="23" t="s">
        <v>17005</v>
      </c>
      <c r="I8" s="23" t="s">
        <v>17070</v>
      </c>
      <c r="J8" s="23" t="s">
        <v>17071</v>
      </c>
      <c r="K8" s="14"/>
      <c r="L8" s="14"/>
      <c r="M8" s="14"/>
      <c r="N8" s="19">
        <v>45870</v>
      </c>
      <c r="O8" s="23" t="s">
        <v>266</v>
      </c>
      <c r="P8" s="23" t="s">
        <v>17089</v>
      </c>
      <c r="Q8" s="14"/>
      <c r="R8" s="23" t="s">
        <v>17009</v>
      </c>
      <c r="S8" s="14"/>
      <c r="T8" s="14"/>
      <c r="U8" s="14"/>
      <c r="V8" s="23" t="s">
        <v>17010</v>
      </c>
      <c r="W8" s="14"/>
      <c r="X8" s="14"/>
      <c r="Y8" s="23" t="s">
        <v>17011</v>
      </c>
      <c r="Z8" s="23" t="s">
        <v>17012</v>
      </c>
      <c r="AA8" s="14"/>
      <c r="AB8" s="14"/>
      <c r="AC8" s="14"/>
      <c r="AD8" s="14">
        <v>45873</v>
      </c>
      <c r="AE8" s="18">
        <v>1</v>
      </c>
      <c r="AF8" s="23" t="s">
        <v>17012</v>
      </c>
      <c r="AG8" s="220">
        <v>0</v>
      </c>
      <c r="AH8" s="219">
        <v>6896</v>
      </c>
      <c r="AI8" s="14"/>
      <c r="AJ8" s="14"/>
      <c r="AK8" s="14"/>
      <c r="AL8" s="23" t="s">
        <v>17013</v>
      </c>
      <c r="AM8" s="18" t="s">
        <v>17014</v>
      </c>
      <c r="AN8" s="18" t="s">
        <v>17014</v>
      </c>
      <c r="AO8" s="18" t="s">
        <v>17014</v>
      </c>
      <c r="AP8" s="23"/>
      <c r="AQ8" s="14"/>
      <c r="AR8" s="14"/>
      <c r="AS8" s="19">
        <v>45870</v>
      </c>
      <c r="AT8" s="14"/>
      <c r="AU8" s="221"/>
      <c r="AV8" s="14"/>
      <c r="AW8" s="14"/>
      <c r="AX8" s="23" t="s">
        <v>17090</v>
      </c>
      <c r="AY8" s="23" t="s">
        <v>17090</v>
      </c>
      <c r="AZ8" s="23"/>
      <c r="BA8" s="23"/>
      <c r="BB8" s="23" t="s">
        <v>17075</v>
      </c>
      <c r="BC8" s="221">
        <v>8059.43</v>
      </c>
      <c r="BD8" s="23" t="s">
        <v>17055</v>
      </c>
      <c r="BE8" s="23" t="s">
        <v>17047</v>
      </c>
      <c r="BF8" s="23" t="s">
        <v>17048</v>
      </c>
      <c r="BG8" s="23" t="s">
        <v>15628</v>
      </c>
      <c r="BH8" s="23" t="s">
        <v>17056</v>
      </c>
      <c r="BI8" s="14"/>
      <c r="BJ8" s="14"/>
      <c r="BK8" s="14"/>
      <c r="BL8" s="14"/>
      <c r="BM8" s="14"/>
      <c r="BN8" s="14"/>
    </row>
    <row r="9" spans="1:66" x14ac:dyDescent="0.25">
      <c r="A9" s="14"/>
      <c r="B9" s="23" t="s">
        <v>17091</v>
      </c>
      <c r="C9" s="23" t="s">
        <v>4460</v>
      </c>
      <c r="D9" s="23" t="s">
        <v>17092</v>
      </c>
      <c r="E9" s="23" t="s">
        <v>17021</v>
      </c>
      <c r="F9" s="14" t="s">
        <v>17093</v>
      </c>
      <c r="G9" s="219">
        <v>945.59</v>
      </c>
      <c r="H9" s="23" t="s">
        <v>17005</v>
      </c>
      <c r="I9" s="23" t="s">
        <v>17070</v>
      </c>
      <c r="J9" s="14" t="s">
        <v>17071</v>
      </c>
      <c r="K9" s="14"/>
      <c r="L9" s="14"/>
      <c r="M9" s="14"/>
      <c r="N9" s="19">
        <v>45848</v>
      </c>
      <c r="O9" s="23" t="s">
        <v>448</v>
      </c>
      <c r="P9" s="14" t="s">
        <v>17094</v>
      </c>
      <c r="Q9" s="14"/>
      <c r="R9" s="23" t="s">
        <v>17009</v>
      </c>
      <c r="S9" s="14"/>
      <c r="T9" s="14"/>
      <c r="U9" s="14"/>
      <c r="V9" s="23" t="s">
        <v>17010</v>
      </c>
      <c r="W9" s="14"/>
      <c r="X9" s="14"/>
      <c r="Y9" s="23" t="s">
        <v>17024</v>
      </c>
      <c r="Z9" s="23" t="s">
        <v>17012</v>
      </c>
      <c r="AA9" s="14"/>
      <c r="AB9" s="14"/>
      <c r="AC9" s="14"/>
      <c r="AD9" s="14">
        <v>45849</v>
      </c>
      <c r="AE9" s="18">
        <v>1</v>
      </c>
      <c r="AF9" s="23" t="s">
        <v>17012</v>
      </c>
      <c r="AG9" s="220">
        <v>0</v>
      </c>
      <c r="AH9" s="219">
        <v>945.59</v>
      </c>
      <c r="AI9" s="14"/>
      <c r="AJ9" s="14"/>
      <c r="AK9" s="14"/>
      <c r="AL9" s="23" t="s">
        <v>17013</v>
      </c>
      <c r="AM9" s="18" t="s">
        <v>17014</v>
      </c>
      <c r="AN9" s="18" t="s">
        <v>17014</v>
      </c>
      <c r="AO9" s="18" t="s">
        <v>17014</v>
      </c>
      <c r="AP9" s="23"/>
      <c r="AQ9" s="14"/>
      <c r="AR9" s="14"/>
      <c r="AS9" s="19">
        <v>45848</v>
      </c>
      <c r="AT9" s="14"/>
      <c r="AU9" s="221"/>
      <c r="AV9" s="14"/>
      <c r="AW9" s="14"/>
      <c r="AX9" s="23" t="s">
        <v>17025</v>
      </c>
      <c r="AY9" s="23" t="s">
        <v>17095</v>
      </c>
      <c r="AZ9" s="23" t="s">
        <v>17027</v>
      </c>
      <c r="BA9" s="23" t="s">
        <v>17028</v>
      </c>
      <c r="BB9" s="23" t="s">
        <v>17021</v>
      </c>
      <c r="BC9" s="221">
        <v>1783144.9</v>
      </c>
      <c r="BD9" s="23" t="s">
        <v>17061</v>
      </c>
      <c r="BE9" s="23" t="s">
        <v>17047</v>
      </c>
      <c r="BF9" s="23" t="s">
        <v>17048</v>
      </c>
      <c r="BG9" s="23" t="s">
        <v>17062</v>
      </c>
      <c r="BH9" s="23" t="s">
        <v>11900</v>
      </c>
      <c r="BI9" s="14"/>
      <c r="BJ9" s="14"/>
      <c r="BK9" s="14"/>
      <c r="BL9" s="14"/>
      <c r="BM9" s="14"/>
      <c r="BN9" s="14"/>
    </row>
    <row r="10" spans="1:66" x14ac:dyDescent="0.25">
      <c r="A10" s="14"/>
      <c r="B10" s="23" t="s">
        <v>17096</v>
      </c>
      <c r="C10" s="23" t="s">
        <v>4460</v>
      </c>
      <c r="D10" s="23" t="s">
        <v>17092</v>
      </c>
      <c r="E10" s="23" t="s">
        <v>17021</v>
      </c>
      <c r="F10" s="14" t="s">
        <v>17097</v>
      </c>
      <c r="G10" s="219">
        <v>765.23</v>
      </c>
      <c r="H10" s="23" t="s">
        <v>17005</v>
      </c>
      <c r="I10" s="23" t="s">
        <v>17070</v>
      </c>
      <c r="J10" s="14" t="s">
        <v>17071</v>
      </c>
      <c r="K10" s="14"/>
      <c r="L10" s="14"/>
      <c r="M10" s="14"/>
      <c r="N10" s="19">
        <v>45848</v>
      </c>
      <c r="O10" s="23" t="s">
        <v>448</v>
      </c>
      <c r="P10" s="23" t="s">
        <v>17094</v>
      </c>
      <c r="Q10" s="14"/>
      <c r="R10" s="23" t="s">
        <v>17009</v>
      </c>
      <c r="S10" s="14"/>
      <c r="T10" s="14"/>
      <c r="U10" s="14"/>
      <c r="V10" s="23" t="s">
        <v>17010</v>
      </c>
      <c r="W10" s="14"/>
      <c r="X10" s="14"/>
      <c r="Y10" s="23" t="s">
        <v>17024</v>
      </c>
      <c r="Z10" s="23" t="s">
        <v>17012</v>
      </c>
      <c r="AA10" s="14"/>
      <c r="AB10" s="14"/>
      <c r="AC10" s="14"/>
      <c r="AD10" s="14">
        <v>45849</v>
      </c>
      <c r="AE10" s="18">
        <v>1</v>
      </c>
      <c r="AF10" s="23" t="s">
        <v>17012</v>
      </c>
      <c r="AG10" s="220">
        <v>0</v>
      </c>
      <c r="AH10" s="219">
        <v>765.23</v>
      </c>
      <c r="AI10" s="14"/>
      <c r="AJ10" s="14"/>
      <c r="AK10" s="14"/>
      <c r="AL10" s="23" t="s">
        <v>17013</v>
      </c>
      <c r="AM10" s="18" t="s">
        <v>17014</v>
      </c>
      <c r="AN10" s="18" t="s">
        <v>17014</v>
      </c>
      <c r="AO10" s="18" t="s">
        <v>17014</v>
      </c>
      <c r="AP10" s="23"/>
      <c r="AQ10" s="14"/>
      <c r="AR10" s="14"/>
      <c r="AS10" s="19">
        <v>45848</v>
      </c>
      <c r="AT10" s="14"/>
      <c r="AU10" s="221"/>
      <c r="AV10" s="14"/>
      <c r="AW10" s="14"/>
      <c r="AX10" s="23" t="s">
        <v>17025</v>
      </c>
      <c r="AY10" s="23" t="s">
        <v>17095</v>
      </c>
      <c r="AZ10" s="23" t="s">
        <v>17027</v>
      </c>
      <c r="BA10" s="23" t="s">
        <v>17028</v>
      </c>
      <c r="BB10" s="23" t="s">
        <v>17021</v>
      </c>
      <c r="BC10" s="221">
        <v>3786085.1</v>
      </c>
      <c r="BD10" s="23" t="s">
        <v>17061</v>
      </c>
      <c r="BE10" s="23" t="s">
        <v>17047</v>
      </c>
      <c r="BF10" s="23" t="s">
        <v>17048</v>
      </c>
      <c r="BG10" s="23" t="s">
        <v>17062</v>
      </c>
      <c r="BH10" s="23" t="s">
        <v>11900</v>
      </c>
      <c r="BI10" s="14"/>
      <c r="BJ10" s="14"/>
      <c r="BK10" s="14"/>
      <c r="BL10" s="14"/>
      <c r="BM10" s="14"/>
      <c r="BN10" s="14"/>
    </row>
    <row r="11" spans="1:66" x14ac:dyDescent="0.25">
      <c r="A11" s="14"/>
      <c r="B11" s="23" t="s">
        <v>17098</v>
      </c>
      <c r="C11" s="23" t="s">
        <v>4460</v>
      </c>
      <c r="D11" s="14" t="s">
        <v>17092</v>
      </c>
      <c r="E11" s="23" t="s">
        <v>17021</v>
      </c>
      <c r="F11" s="23" t="s">
        <v>17099</v>
      </c>
      <c r="G11" s="219">
        <v>854.76</v>
      </c>
      <c r="H11" s="23" t="s">
        <v>17005</v>
      </c>
      <c r="I11" s="23" t="s">
        <v>17070</v>
      </c>
      <c r="J11" s="14" t="s">
        <v>17071</v>
      </c>
      <c r="K11" s="14"/>
      <c r="L11" s="14"/>
      <c r="M11" s="14"/>
      <c r="N11" s="19">
        <v>45848</v>
      </c>
      <c r="O11" s="23" t="s">
        <v>448</v>
      </c>
      <c r="P11" s="14" t="s">
        <v>17094</v>
      </c>
      <c r="Q11" s="14"/>
      <c r="R11" s="23" t="s">
        <v>17009</v>
      </c>
      <c r="S11" s="14"/>
      <c r="T11" s="14"/>
      <c r="U11" s="14"/>
      <c r="V11" s="23" t="s">
        <v>17010</v>
      </c>
      <c r="W11" s="14"/>
      <c r="X11" s="14"/>
      <c r="Y11" s="23" t="s">
        <v>17024</v>
      </c>
      <c r="Z11" s="23" t="s">
        <v>17012</v>
      </c>
      <c r="AA11" s="14"/>
      <c r="AB11" s="14"/>
      <c r="AC11" s="14"/>
      <c r="AD11" s="14">
        <v>45849</v>
      </c>
      <c r="AE11" s="18">
        <v>1</v>
      </c>
      <c r="AF11" s="23" t="s">
        <v>17012</v>
      </c>
      <c r="AG11" s="220">
        <v>0</v>
      </c>
      <c r="AH11" s="219">
        <v>854.76</v>
      </c>
      <c r="AI11" s="14"/>
      <c r="AJ11" s="14"/>
      <c r="AK11" s="14"/>
      <c r="AL11" s="23" t="s">
        <v>17013</v>
      </c>
      <c r="AM11" s="18" t="s">
        <v>17014</v>
      </c>
      <c r="AN11" s="18" t="s">
        <v>17014</v>
      </c>
      <c r="AO11" s="18" t="s">
        <v>17014</v>
      </c>
      <c r="AP11" s="23"/>
      <c r="AQ11" s="14"/>
      <c r="AR11" s="14"/>
      <c r="AS11" s="19">
        <v>45848</v>
      </c>
      <c r="AT11" s="14"/>
      <c r="AU11" s="221"/>
      <c r="AV11" s="14"/>
      <c r="AW11" s="14"/>
      <c r="AX11" s="21" t="s">
        <v>17025</v>
      </c>
      <c r="AY11" s="21" t="s">
        <v>17095</v>
      </c>
      <c r="AZ11" s="21" t="s">
        <v>17027</v>
      </c>
      <c r="BA11" s="21" t="s">
        <v>17028</v>
      </c>
      <c r="BB11" s="21" t="s">
        <v>17021</v>
      </c>
      <c r="BC11" s="14"/>
      <c r="BD11" s="14"/>
      <c r="BE11" s="21"/>
      <c r="BF11" s="21"/>
      <c r="BG11" s="21"/>
      <c r="BH11" s="21"/>
      <c r="BI11" s="14"/>
      <c r="BJ11" s="14"/>
      <c r="BK11" s="14"/>
      <c r="BL11" s="14"/>
      <c r="BM11" s="14"/>
      <c r="BN11" s="14"/>
    </row>
    <row r="12" spans="1:66" x14ac:dyDescent="0.25">
      <c r="A12" s="14"/>
      <c r="B12" s="14" t="s">
        <v>17100</v>
      </c>
      <c r="C12" s="14" t="s">
        <v>4460</v>
      </c>
      <c r="D12" s="14" t="s">
        <v>17092</v>
      </c>
      <c r="E12" s="14" t="s">
        <v>17021</v>
      </c>
      <c r="F12" s="14" t="s">
        <v>17101</v>
      </c>
      <c r="G12" s="14">
        <v>943.1</v>
      </c>
      <c r="H12" s="14" t="s">
        <v>17005</v>
      </c>
      <c r="I12" s="14" t="s">
        <v>17070</v>
      </c>
      <c r="J12" s="14" t="s">
        <v>17071</v>
      </c>
      <c r="K12" s="14" t="s">
        <v>17102</v>
      </c>
      <c r="L12" s="14"/>
      <c r="M12" s="14" t="s">
        <v>17103</v>
      </c>
      <c r="N12" s="14">
        <v>45802</v>
      </c>
      <c r="O12" s="14" t="s">
        <v>448</v>
      </c>
      <c r="P12" s="14" t="s">
        <v>17094</v>
      </c>
      <c r="Q12" s="14"/>
      <c r="R12" s="14" t="s">
        <v>17009</v>
      </c>
      <c r="S12" s="14"/>
      <c r="T12" s="14" t="s">
        <v>17006</v>
      </c>
      <c r="U12" s="14"/>
      <c r="V12" s="14" t="s">
        <v>17010</v>
      </c>
      <c r="W12" s="14"/>
      <c r="X12" s="14"/>
      <c r="Y12" s="14" t="s">
        <v>17024</v>
      </c>
      <c r="Z12" s="14" t="s">
        <v>17012</v>
      </c>
      <c r="AA12" s="14"/>
      <c r="AB12" s="14"/>
      <c r="AC12" s="14"/>
      <c r="AD12" s="14">
        <v>45803</v>
      </c>
      <c r="AE12" s="14">
        <v>1</v>
      </c>
      <c r="AF12" s="14" t="s">
        <v>17012</v>
      </c>
      <c r="AG12" s="14">
        <v>0</v>
      </c>
      <c r="AH12" s="14">
        <v>943.1</v>
      </c>
      <c r="AI12" s="14"/>
      <c r="AJ12" s="14"/>
      <c r="AK12" s="14"/>
      <c r="AL12" s="14" t="s">
        <v>17013</v>
      </c>
      <c r="AM12" s="14" t="s">
        <v>17014</v>
      </c>
      <c r="AN12" s="14" t="s">
        <v>17014</v>
      </c>
      <c r="AO12" s="14" t="s">
        <v>17014</v>
      </c>
      <c r="AP12" s="14" t="s">
        <v>17104</v>
      </c>
      <c r="AQ12" s="14"/>
      <c r="AR12" s="14"/>
      <c r="AS12" s="14">
        <v>45802</v>
      </c>
      <c r="AT12" s="14">
        <v>45904</v>
      </c>
      <c r="AU12" s="14">
        <v>74</v>
      </c>
      <c r="AV12" s="14"/>
      <c r="AW12" s="14"/>
      <c r="AX12" s="14" t="s">
        <v>17025</v>
      </c>
      <c r="AY12" s="14" t="s">
        <v>17095</v>
      </c>
      <c r="AZ12" s="14" t="s">
        <v>17027</v>
      </c>
      <c r="BA12" s="14" t="s">
        <v>17028</v>
      </c>
      <c r="BB12" s="14" t="s">
        <v>17021</v>
      </c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</row>
    <row r="13" spans="1:66" x14ac:dyDescent="0.25">
      <c r="A13" s="14"/>
      <c r="B13" s="14" t="s">
        <v>17105</v>
      </c>
      <c r="C13" s="14" t="s">
        <v>4872</v>
      </c>
      <c r="D13" s="14" t="s">
        <v>17106</v>
      </c>
      <c r="E13" s="14" t="s">
        <v>17045</v>
      </c>
      <c r="F13" s="14" t="s">
        <v>17107</v>
      </c>
      <c r="G13" s="14">
        <v>2121.42</v>
      </c>
      <c r="H13" s="14" t="s">
        <v>17005</v>
      </c>
      <c r="I13" s="14" t="s">
        <v>17070</v>
      </c>
      <c r="J13" s="14" t="s">
        <v>17071</v>
      </c>
      <c r="K13" s="14"/>
      <c r="L13" s="14"/>
      <c r="M13" s="14"/>
      <c r="N13" s="14">
        <v>45777</v>
      </c>
      <c r="O13" s="14" t="s">
        <v>101</v>
      </c>
      <c r="P13" s="14"/>
      <c r="Q13" s="14"/>
      <c r="R13" s="14" t="s">
        <v>17042</v>
      </c>
      <c r="S13" s="14"/>
      <c r="T13" s="14"/>
      <c r="U13" s="14"/>
      <c r="V13" s="14" t="s">
        <v>17010</v>
      </c>
      <c r="W13" s="14"/>
      <c r="X13" s="14"/>
      <c r="Y13" s="14" t="s">
        <v>17011</v>
      </c>
      <c r="Z13" s="14" t="s">
        <v>17012</v>
      </c>
      <c r="AA13" s="14"/>
      <c r="AB13" s="14"/>
      <c r="AC13" s="14"/>
      <c r="AD13" s="14">
        <v>45817</v>
      </c>
      <c r="AE13" s="14">
        <v>1</v>
      </c>
      <c r="AF13" s="14" t="s">
        <v>17012</v>
      </c>
      <c r="AG13" s="14">
        <v>0</v>
      </c>
      <c r="AH13" s="14">
        <v>2121.42</v>
      </c>
      <c r="AI13" s="14"/>
      <c r="AJ13" s="14"/>
      <c r="AK13" s="14"/>
      <c r="AL13" s="14" t="s">
        <v>17013</v>
      </c>
      <c r="AM13" s="14" t="s">
        <v>17014</v>
      </c>
      <c r="AN13" s="14" t="s">
        <v>17014</v>
      </c>
      <c r="AO13" s="14" t="s">
        <v>17014</v>
      </c>
      <c r="AP13" s="14"/>
      <c r="AQ13" s="14"/>
      <c r="AR13" s="14"/>
      <c r="AS13" s="14">
        <v>45782</v>
      </c>
      <c r="AT13" s="14"/>
      <c r="AU13" s="14"/>
      <c r="AV13" s="14"/>
      <c r="AW13" s="14"/>
      <c r="AX13" s="14" t="s">
        <v>17059</v>
      </c>
      <c r="AY13" s="14" t="s">
        <v>17044</v>
      </c>
      <c r="AZ13" s="14" t="s">
        <v>17027</v>
      </c>
      <c r="BA13" s="14" t="s">
        <v>17028</v>
      </c>
      <c r="BB13" s="14" t="s">
        <v>17045</v>
      </c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</row>
    <row r="14" spans="1:66" x14ac:dyDescent="0.25">
      <c r="A14" s="14"/>
      <c r="B14" s="14" t="s">
        <v>17108</v>
      </c>
      <c r="C14" s="14" t="s">
        <v>4872</v>
      </c>
      <c r="D14" s="14" t="s">
        <v>17106</v>
      </c>
      <c r="E14" s="14" t="s">
        <v>17045</v>
      </c>
      <c r="F14" s="14" t="s">
        <v>17107</v>
      </c>
      <c r="G14" s="14">
        <v>7628.12</v>
      </c>
      <c r="H14" s="14" t="s">
        <v>17005</v>
      </c>
      <c r="I14" s="14" t="s">
        <v>17070</v>
      </c>
      <c r="J14" s="14" t="s">
        <v>17071</v>
      </c>
      <c r="K14" s="14"/>
      <c r="L14" s="14"/>
      <c r="M14" s="14"/>
      <c r="N14" s="14">
        <v>45777</v>
      </c>
      <c r="O14" s="14" t="s">
        <v>101</v>
      </c>
      <c r="P14" s="14"/>
      <c r="Q14" s="14"/>
      <c r="R14" s="14" t="s">
        <v>17042</v>
      </c>
      <c r="S14" s="14"/>
      <c r="T14" s="14"/>
      <c r="U14" s="14"/>
      <c r="V14" s="14" t="s">
        <v>17010</v>
      </c>
      <c r="W14" s="14"/>
      <c r="X14" s="14"/>
      <c r="Y14" s="14" t="s">
        <v>17011</v>
      </c>
      <c r="Z14" s="14" t="s">
        <v>17012</v>
      </c>
      <c r="AA14" s="14"/>
      <c r="AB14" s="14"/>
      <c r="AC14" s="14"/>
      <c r="AD14" s="14">
        <v>45817</v>
      </c>
      <c r="AE14" s="14">
        <v>1</v>
      </c>
      <c r="AF14" s="14" t="s">
        <v>17012</v>
      </c>
      <c r="AG14" s="14">
        <v>0</v>
      </c>
      <c r="AH14" s="14">
        <v>7628.12</v>
      </c>
      <c r="AI14" s="14"/>
      <c r="AJ14" s="14"/>
      <c r="AK14" s="14"/>
      <c r="AL14" s="14" t="s">
        <v>17013</v>
      </c>
      <c r="AM14" s="14" t="s">
        <v>17014</v>
      </c>
      <c r="AN14" s="14" t="s">
        <v>17014</v>
      </c>
      <c r="AO14" s="14" t="s">
        <v>17014</v>
      </c>
      <c r="AP14" s="14"/>
      <c r="AQ14" s="14"/>
      <c r="AR14" s="14"/>
      <c r="AS14" s="14">
        <v>45782</v>
      </c>
      <c r="AT14" s="14"/>
      <c r="AU14" s="14"/>
      <c r="AV14" s="14"/>
      <c r="AW14" s="14"/>
      <c r="AX14" s="14" t="s">
        <v>17059</v>
      </c>
      <c r="AY14" s="14" t="s">
        <v>17044</v>
      </c>
      <c r="AZ14" s="14" t="s">
        <v>17027</v>
      </c>
      <c r="BA14" s="14" t="s">
        <v>17028</v>
      </c>
      <c r="BB14" s="14" t="s">
        <v>17045</v>
      </c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</row>
    <row r="15" spans="1:66" x14ac:dyDescent="0.25">
      <c r="A15" s="14"/>
      <c r="B15" s="14" t="s">
        <v>17109</v>
      </c>
      <c r="C15" s="14" t="s">
        <v>5355</v>
      </c>
      <c r="D15" s="14" t="s">
        <v>17110</v>
      </c>
      <c r="E15" s="14" t="s">
        <v>16550</v>
      </c>
      <c r="F15" s="14" t="s">
        <v>17069</v>
      </c>
      <c r="G15" s="14">
        <v>37785</v>
      </c>
      <c r="H15" s="14" t="s">
        <v>17111</v>
      </c>
      <c r="I15" s="14" t="s">
        <v>17070</v>
      </c>
      <c r="J15" s="14" t="s">
        <v>17071</v>
      </c>
      <c r="K15" s="14"/>
      <c r="L15" s="14"/>
      <c r="M15" s="14"/>
      <c r="N15" s="14">
        <v>45764</v>
      </c>
      <c r="O15" s="14" t="s">
        <v>5354</v>
      </c>
      <c r="P15" s="14" t="s">
        <v>17112</v>
      </c>
      <c r="Q15" s="14"/>
      <c r="R15" s="14" t="s">
        <v>17009</v>
      </c>
      <c r="S15" s="14"/>
      <c r="T15" s="14"/>
      <c r="U15" s="14"/>
      <c r="V15" s="14" t="s">
        <v>17010</v>
      </c>
      <c r="W15" s="14"/>
      <c r="X15" s="14"/>
      <c r="Y15" s="14" t="s">
        <v>17011</v>
      </c>
      <c r="Z15" s="14" t="s">
        <v>17012</v>
      </c>
      <c r="AA15" s="14">
        <v>5</v>
      </c>
      <c r="AB15" s="14">
        <v>45663</v>
      </c>
      <c r="AC15" s="14" t="s">
        <v>17113</v>
      </c>
      <c r="AD15" s="14">
        <v>45848</v>
      </c>
      <c r="AE15" s="14">
        <v>1</v>
      </c>
      <c r="AF15" s="14" t="s">
        <v>17012</v>
      </c>
      <c r="AG15" s="14">
        <v>0</v>
      </c>
      <c r="AH15" s="14">
        <v>37785</v>
      </c>
      <c r="AI15" s="14"/>
      <c r="AJ15" s="14"/>
      <c r="AK15" s="14"/>
      <c r="AL15" s="14" t="s">
        <v>17013</v>
      </c>
      <c r="AM15" s="14" t="s">
        <v>17014</v>
      </c>
      <c r="AN15" s="14" t="s">
        <v>17014</v>
      </c>
      <c r="AO15" s="14" t="s">
        <v>17014</v>
      </c>
      <c r="AP15" s="14"/>
      <c r="AQ15" s="14"/>
      <c r="AR15" s="14"/>
      <c r="AS15" s="14">
        <v>45764</v>
      </c>
      <c r="AT15" s="14"/>
      <c r="AU15" s="14"/>
      <c r="AV15" s="14"/>
      <c r="AW15" s="14"/>
      <c r="AX15" s="14" t="s">
        <v>17114</v>
      </c>
      <c r="AY15" s="14" t="s">
        <v>17115</v>
      </c>
      <c r="AZ15" s="14"/>
      <c r="BA15" s="14"/>
      <c r="BB15" s="14" t="s">
        <v>17075</v>
      </c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</row>
    <row r="16" spans="1:66" x14ac:dyDescent="0.25">
      <c r="A16" s="14"/>
      <c r="B16" s="14" t="s">
        <v>17116</v>
      </c>
      <c r="C16" s="14" t="s">
        <v>4459</v>
      </c>
      <c r="D16" s="14" t="s">
        <v>17033</v>
      </c>
      <c r="E16" s="14" t="s">
        <v>17021</v>
      </c>
      <c r="F16" s="14" t="s">
        <v>17117</v>
      </c>
      <c r="G16" s="14">
        <v>311.41000000000003</v>
      </c>
      <c r="H16" s="14" t="s">
        <v>17005</v>
      </c>
      <c r="I16" s="14" t="s">
        <v>17070</v>
      </c>
      <c r="J16" s="14" t="s">
        <v>17071</v>
      </c>
      <c r="K16" s="14"/>
      <c r="L16" s="14"/>
      <c r="M16" s="14"/>
      <c r="N16" s="14">
        <v>45763</v>
      </c>
      <c r="O16" s="14" t="s">
        <v>440</v>
      </c>
      <c r="P16" s="14" t="s">
        <v>17023</v>
      </c>
      <c r="Q16" s="14"/>
      <c r="R16" s="14" t="s">
        <v>17009</v>
      </c>
      <c r="S16" s="14"/>
      <c r="T16" s="14"/>
      <c r="U16" s="14"/>
      <c r="V16" s="14" t="s">
        <v>17010</v>
      </c>
      <c r="W16" s="14"/>
      <c r="X16" s="14"/>
      <c r="Y16" s="14" t="s">
        <v>17024</v>
      </c>
      <c r="Z16" s="14" t="s">
        <v>17012</v>
      </c>
      <c r="AA16" s="14"/>
      <c r="AB16" s="14"/>
      <c r="AC16" s="14"/>
      <c r="AD16" s="14">
        <v>45764</v>
      </c>
      <c r="AE16" s="14">
        <v>1</v>
      </c>
      <c r="AF16" s="14" t="s">
        <v>17012</v>
      </c>
      <c r="AG16" s="14">
        <v>0</v>
      </c>
      <c r="AH16" s="14">
        <v>311.41000000000003</v>
      </c>
      <c r="AI16" s="14"/>
      <c r="AJ16" s="14"/>
      <c r="AK16" s="14"/>
      <c r="AL16" s="14" t="s">
        <v>17013</v>
      </c>
      <c r="AM16" s="14" t="s">
        <v>17014</v>
      </c>
      <c r="AN16" s="14" t="s">
        <v>17014</v>
      </c>
      <c r="AO16" s="14" t="s">
        <v>17014</v>
      </c>
      <c r="AP16" s="14"/>
      <c r="AQ16" s="14"/>
      <c r="AR16" s="14"/>
      <c r="AS16" s="14">
        <v>45763</v>
      </c>
      <c r="AT16" s="14"/>
      <c r="AU16" s="14"/>
      <c r="AV16" s="14"/>
      <c r="AW16" s="14"/>
      <c r="AX16" s="14" t="s">
        <v>17025</v>
      </c>
      <c r="AY16" s="14" t="s">
        <v>17026</v>
      </c>
      <c r="AZ16" s="14" t="s">
        <v>17027</v>
      </c>
      <c r="BA16" s="14" t="s">
        <v>17028</v>
      </c>
      <c r="BB16" s="14" t="s">
        <v>17021</v>
      </c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</row>
    <row r="17" spans="1:66" x14ac:dyDescent="0.25">
      <c r="A17" s="14"/>
      <c r="B17" s="14" t="s">
        <v>17118</v>
      </c>
      <c r="C17" s="14" t="s">
        <v>7905</v>
      </c>
      <c r="D17" s="14" t="s">
        <v>17119</v>
      </c>
      <c r="E17" s="14" t="s">
        <v>16574</v>
      </c>
      <c r="F17" s="14" t="s">
        <v>17120</v>
      </c>
      <c r="G17" s="14">
        <v>307.72000000000003</v>
      </c>
      <c r="H17" s="14" t="s">
        <v>17005</v>
      </c>
      <c r="I17" s="14" t="s">
        <v>17070</v>
      </c>
      <c r="J17" s="14" t="s">
        <v>17071</v>
      </c>
      <c r="K17" s="14"/>
      <c r="L17" s="14"/>
      <c r="M17" s="14"/>
      <c r="N17" s="14">
        <v>45762</v>
      </c>
      <c r="O17" s="14" t="s">
        <v>2011</v>
      </c>
      <c r="P17" s="14" t="s">
        <v>17121</v>
      </c>
      <c r="Q17" s="14"/>
      <c r="R17" s="14" t="s">
        <v>17009</v>
      </c>
      <c r="S17" s="14"/>
      <c r="T17" s="14"/>
      <c r="U17" s="14"/>
      <c r="V17" s="14" t="s">
        <v>17010</v>
      </c>
      <c r="W17" s="14"/>
      <c r="X17" s="14"/>
      <c r="Y17" s="14" t="s">
        <v>17011</v>
      </c>
      <c r="Z17" s="14" t="s">
        <v>17012</v>
      </c>
      <c r="AA17" s="14"/>
      <c r="AB17" s="14"/>
      <c r="AC17" s="14"/>
      <c r="AD17" s="14"/>
      <c r="AE17" s="14">
        <v>0</v>
      </c>
      <c r="AF17" s="14" t="s">
        <v>17012</v>
      </c>
      <c r="AG17" s="14">
        <v>0</v>
      </c>
      <c r="AH17" s="14">
        <v>307.72000000000003</v>
      </c>
      <c r="AI17" s="14"/>
      <c r="AJ17" s="14"/>
      <c r="AK17" s="14"/>
      <c r="AL17" s="14" t="s">
        <v>17013</v>
      </c>
      <c r="AM17" s="14" t="s">
        <v>17014</v>
      </c>
      <c r="AN17" s="14" t="s">
        <v>17014</v>
      </c>
      <c r="AO17" s="14" t="s">
        <v>17014</v>
      </c>
      <c r="AP17" s="14"/>
      <c r="AQ17" s="14"/>
      <c r="AR17" s="14"/>
      <c r="AS17" s="14">
        <v>45762</v>
      </c>
      <c r="AT17" s="14"/>
      <c r="AU17" s="14"/>
      <c r="AV17" s="14"/>
      <c r="AW17" s="14"/>
      <c r="AX17" s="14" t="s">
        <v>17025</v>
      </c>
      <c r="AY17" s="14" t="s">
        <v>17026</v>
      </c>
      <c r="AZ17" s="14" t="s">
        <v>17027</v>
      </c>
      <c r="BA17" s="14" t="s">
        <v>17028</v>
      </c>
      <c r="BB17" s="14" t="s">
        <v>13526</v>
      </c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</row>
    <row r="18" spans="1:66" x14ac:dyDescent="0.25">
      <c r="A18" s="14"/>
      <c r="B18" s="14" t="s">
        <v>17122</v>
      </c>
      <c r="C18" s="14" t="s">
        <v>5532</v>
      </c>
      <c r="D18" s="14"/>
      <c r="E18" s="14" t="s">
        <v>17123</v>
      </c>
      <c r="F18" s="14" t="s">
        <v>17124</v>
      </c>
      <c r="G18" s="14">
        <v>3842.55</v>
      </c>
      <c r="H18" s="14" t="s">
        <v>17005</v>
      </c>
      <c r="I18" s="14" t="s">
        <v>17070</v>
      </c>
      <c r="J18" s="14" t="s">
        <v>17071</v>
      </c>
      <c r="K18" s="14"/>
      <c r="L18" s="14"/>
      <c r="M18" s="14"/>
      <c r="N18" s="14">
        <v>45755</v>
      </c>
      <c r="O18" s="14" t="s">
        <v>5531</v>
      </c>
      <c r="P18" s="14" t="s">
        <v>17125</v>
      </c>
      <c r="Q18" s="14"/>
      <c r="R18" s="14" t="s">
        <v>17009</v>
      </c>
      <c r="S18" s="14"/>
      <c r="T18" s="14"/>
      <c r="U18" s="14"/>
      <c r="V18" s="14" t="s">
        <v>17010</v>
      </c>
      <c r="W18" s="14"/>
      <c r="X18" s="14"/>
      <c r="Y18" s="14" t="s">
        <v>17024</v>
      </c>
      <c r="Z18" s="14" t="s">
        <v>17012</v>
      </c>
      <c r="AA18" s="14"/>
      <c r="AB18" s="14"/>
      <c r="AC18" s="14"/>
      <c r="AD18" s="14"/>
      <c r="AE18" s="14">
        <v>0</v>
      </c>
      <c r="AF18" s="14" t="s">
        <v>17012</v>
      </c>
      <c r="AG18" s="14">
        <v>0</v>
      </c>
      <c r="AH18" s="14">
        <v>3842.55</v>
      </c>
      <c r="AI18" s="14"/>
      <c r="AJ18" s="14"/>
      <c r="AK18" s="14"/>
      <c r="AL18" s="14" t="s">
        <v>17013</v>
      </c>
      <c r="AM18" s="14" t="s">
        <v>17014</v>
      </c>
      <c r="AN18" s="14" t="s">
        <v>17014</v>
      </c>
      <c r="AO18" s="14" t="s">
        <v>17014</v>
      </c>
      <c r="AP18" s="14"/>
      <c r="AQ18" s="14"/>
      <c r="AR18" s="14"/>
      <c r="AS18" s="14">
        <v>45755</v>
      </c>
      <c r="AT18" s="14"/>
      <c r="AU18" s="14"/>
      <c r="AV18" s="14"/>
      <c r="AW18" s="14"/>
      <c r="AX18" s="14" t="s">
        <v>17126</v>
      </c>
      <c r="AY18" s="14" t="s">
        <v>17127</v>
      </c>
      <c r="AZ18" s="14"/>
      <c r="BA18" s="14" t="s">
        <v>17054</v>
      </c>
      <c r="BB18" s="14" t="s">
        <v>17018</v>
      </c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</row>
    <row r="19" spans="1:66" x14ac:dyDescent="0.25">
      <c r="A19" s="14"/>
      <c r="B19" s="14" t="s">
        <v>17128</v>
      </c>
      <c r="C19" s="14" t="s">
        <v>3590</v>
      </c>
      <c r="D19" s="14" t="s">
        <v>17129</v>
      </c>
      <c r="E19" s="14" t="s">
        <v>16550</v>
      </c>
      <c r="F19" s="14" t="s">
        <v>17130</v>
      </c>
      <c r="G19" s="14">
        <v>0.01</v>
      </c>
      <c r="H19" s="14" t="s">
        <v>17005</v>
      </c>
      <c r="I19" s="14" t="s">
        <v>17070</v>
      </c>
      <c r="J19" s="14" t="s">
        <v>17071</v>
      </c>
      <c r="K19" s="14"/>
      <c r="L19" s="14"/>
      <c r="M19" s="14"/>
      <c r="N19" s="14">
        <v>45734</v>
      </c>
      <c r="O19" s="14" t="s">
        <v>867</v>
      </c>
      <c r="P19" s="14" t="s">
        <v>17131</v>
      </c>
      <c r="Q19" s="14"/>
      <c r="R19" s="14" t="s">
        <v>17009</v>
      </c>
      <c r="S19" s="14"/>
      <c r="T19" s="14"/>
      <c r="U19" s="14"/>
      <c r="V19" s="14" t="s">
        <v>17010</v>
      </c>
      <c r="W19" s="14"/>
      <c r="X19" s="14"/>
      <c r="Y19" s="14" t="s">
        <v>17011</v>
      </c>
      <c r="Z19" s="14" t="s">
        <v>17012</v>
      </c>
      <c r="AA19" s="14"/>
      <c r="AB19" s="14"/>
      <c r="AC19" s="14"/>
      <c r="AD19" s="14"/>
      <c r="AE19" s="14">
        <v>0</v>
      </c>
      <c r="AF19" s="14" t="s">
        <v>17012</v>
      </c>
      <c r="AG19" s="14">
        <v>0</v>
      </c>
      <c r="AH19" s="14">
        <v>0.01</v>
      </c>
      <c r="AI19" s="14"/>
      <c r="AJ19" s="14"/>
      <c r="AK19" s="14"/>
      <c r="AL19" s="14" t="s">
        <v>17013</v>
      </c>
      <c r="AM19" s="14" t="s">
        <v>17014</v>
      </c>
      <c r="AN19" s="14" t="s">
        <v>17014</v>
      </c>
      <c r="AO19" s="14" t="s">
        <v>17014</v>
      </c>
      <c r="AP19" s="14"/>
      <c r="AQ19" s="14"/>
      <c r="AR19" s="14"/>
      <c r="AS19" s="14">
        <v>45734</v>
      </c>
      <c r="AT19" s="14"/>
      <c r="AU19" s="14"/>
      <c r="AV19" s="14"/>
      <c r="AW19" s="14"/>
      <c r="AX19" s="14" t="s">
        <v>17132</v>
      </c>
      <c r="AY19" s="14" t="s">
        <v>17133</v>
      </c>
      <c r="AZ19" s="14"/>
      <c r="BA19" s="14"/>
      <c r="BB19" s="14" t="s">
        <v>17075</v>
      </c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</row>
    <row r="20" spans="1:66" x14ac:dyDescent="0.25">
      <c r="A20" s="14"/>
      <c r="B20" s="14" t="s">
        <v>17134</v>
      </c>
      <c r="C20" s="14" t="s">
        <v>4459</v>
      </c>
      <c r="D20" s="14" t="s">
        <v>17033</v>
      </c>
      <c r="E20" s="14" t="s">
        <v>17021</v>
      </c>
      <c r="F20" s="14" t="s">
        <v>17135</v>
      </c>
      <c r="G20" s="14">
        <v>140.01</v>
      </c>
      <c r="H20" s="14" t="s">
        <v>17005</v>
      </c>
      <c r="I20" s="14" t="s">
        <v>17136</v>
      </c>
      <c r="J20" s="14" t="s">
        <v>17137</v>
      </c>
      <c r="K20" s="14" t="s">
        <v>17102</v>
      </c>
      <c r="L20" s="14"/>
      <c r="M20" s="14" t="s">
        <v>17103</v>
      </c>
      <c r="N20" s="14">
        <v>45553</v>
      </c>
      <c r="O20" s="14" t="s">
        <v>440</v>
      </c>
      <c r="P20" s="14" t="s">
        <v>17023</v>
      </c>
      <c r="Q20" s="14"/>
      <c r="R20" s="14" t="s">
        <v>17009</v>
      </c>
      <c r="S20" s="14"/>
      <c r="T20" s="14" t="s">
        <v>17006</v>
      </c>
      <c r="U20" s="14"/>
      <c r="V20" s="14" t="s">
        <v>17010</v>
      </c>
      <c r="W20" s="14"/>
      <c r="X20" s="14"/>
      <c r="Y20" s="14" t="s">
        <v>17024</v>
      </c>
      <c r="Z20" s="14" t="s">
        <v>17012</v>
      </c>
      <c r="AA20" s="14"/>
      <c r="AB20" s="14"/>
      <c r="AC20" s="14"/>
      <c r="AD20" s="14">
        <v>45555</v>
      </c>
      <c r="AE20" s="14">
        <v>1</v>
      </c>
      <c r="AF20" s="14" t="s">
        <v>17012</v>
      </c>
      <c r="AG20" s="14">
        <v>0</v>
      </c>
      <c r="AH20" s="14">
        <v>140.01</v>
      </c>
      <c r="AI20" s="14"/>
      <c r="AJ20" s="14"/>
      <c r="AK20" s="14"/>
      <c r="AL20" s="14" t="s">
        <v>17013</v>
      </c>
      <c r="AM20" s="14" t="s">
        <v>17014</v>
      </c>
      <c r="AN20" s="14" t="s">
        <v>17014</v>
      </c>
      <c r="AO20" s="14" t="s">
        <v>17014</v>
      </c>
      <c r="AP20" s="14" t="s">
        <v>17104</v>
      </c>
      <c r="AQ20" s="14"/>
      <c r="AR20" s="14"/>
      <c r="AS20" s="14">
        <v>45553</v>
      </c>
      <c r="AT20" s="14">
        <v>45904</v>
      </c>
      <c r="AU20" s="14">
        <v>349</v>
      </c>
      <c r="AV20" s="14"/>
      <c r="AW20" s="14"/>
      <c r="AX20" s="14" t="s">
        <v>17025</v>
      </c>
      <c r="AY20" s="14" t="s">
        <v>17026</v>
      </c>
      <c r="AZ20" s="14" t="s">
        <v>17027</v>
      </c>
      <c r="BA20" s="14" t="s">
        <v>17028</v>
      </c>
      <c r="BB20" s="14" t="s">
        <v>17021</v>
      </c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</row>
    <row r="21" spans="1:66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</row>
    <row r="22" spans="1:66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</row>
    <row r="23" spans="1:66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</row>
    <row r="24" spans="1:66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</row>
    <row r="25" spans="1:66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</row>
    <row r="26" spans="1:66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</row>
    <row r="27" spans="1:66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</row>
    <row r="28" spans="1:66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</row>
    <row r="29" spans="1:66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</row>
    <row r="30" spans="1:66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</row>
    <row r="31" spans="1:66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</row>
    <row r="32" spans="1:66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</row>
    <row r="33" spans="1:66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</row>
    <row r="34" spans="1:66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</row>
    <row r="35" spans="1:66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</row>
    <row r="36" spans="1:66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</row>
    <row r="37" spans="1:66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</row>
    <row r="38" spans="1:66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</row>
    <row r="39" spans="1:66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</row>
    <row r="40" spans="1:66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</row>
    <row r="41" spans="1:66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</row>
    <row r="42" spans="1:66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</row>
    <row r="43" spans="1:66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</row>
    <row r="44" spans="1:66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</row>
    <row r="45" spans="1:66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</row>
    <row r="46" spans="1:66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</row>
    <row r="47" spans="1:66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</row>
    <row r="48" spans="1:66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</row>
    <row r="49" spans="1:66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</row>
    <row r="50" spans="1:66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</row>
    <row r="51" spans="1:66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</row>
    <row r="52" spans="1:66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</row>
    <row r="53" spans="1:66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</row>
    <row r="54" spans="1:66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</row>
    <row r="55" spans="1:66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</row>
    <row r="56" spans="1:66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</row>
    <row r="57" spans="1:66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</row>
    <row r="58" spans="1:66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</row>
    <row r="59" spans="1:66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</row>
    <row r="60" spans="1:66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</row>
    <row r="61" spans="1:66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</row>
    <row r="62" spans="1:66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</row>
    <row r="63" spans="1:66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</row>
    <row r="64" spans="1:66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</row>
    <row r="65" spans="1:66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</row>
    <row r="66" spans="1:66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</row>
    <row r="67" spans="1:66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</row>
    <row r="68" spans="1:66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</row>
    <row r="69" spans="1:66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</row>
    <row r="70" spans="1:66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</row>
    <row r="71" spans="1:66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</row>
    <row r="72" spans="1:66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</row>
    <row r="73" spans="1:66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</row>
    <row r="74" spans="1:66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</row>
    <row r="75" spans="1:66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</row>
    <row r="76" spans="1:66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</row>
    <row r="77" spans="1:66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</row>
    <row r="78" spans="1:66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</row>
    <row r="79" spans="1:66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</row>
    <row r="80" spans="1:66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</row>
    <row r="81" spans="1:66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</row>
    <row r="82" spans="1:66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</row>
    <row r="83" spans="1:66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</row>
    <row r="84" spans="1:66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</row>
    <row r="85" spans="1:66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</row>
    <row r="86" spans="1:66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</row>
    <row r="87" spans="1:66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</row>
    <row r="88" spans="1:66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</row>
    <row r="89" spans="1:66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</row>
    <row r="90" spans="1:66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</row>
    <row r="91" spans="1:66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</row>
    <row r="92" spans="1:66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</row>
    <row r="93" spans="1:66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</row>
    <row r="94" spans="1:66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</row>
    <row r="95" spans="1:66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</row>
    <row r="96" spans="1:66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</row>
    <row r="97" spans="1:66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</row>
    <row r="98" spans="1:66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</row>
    <row r="99" spans="1:66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</row>
    <row r="100" spans="1:66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</row>
    <row r="101" spans="1:66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</row>
    <row r="102" spans="1:66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</row>
    <row r="103" spans="1:66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</row>
    <row r="104" spans="1:66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</row>
    <row r="105" spans="1:66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</row>
    <row r="106" spans="1:66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</row>
    <row r="107" spans="1:66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</row>
    <row r="108" spans="1:66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</row>
    <row r="109" spans="1:66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</row>
    <row r="110" spans="1:66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</row>
    <row r="111" spans="1:66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</row>
    <row r="112" spans="1:66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</row>
    <row r="113" spans="1:66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</row>
    <row r="114" spans="1:66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</row>
    <row r="115" spans="1:66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</row>
    <row r="116" spans="1:66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</row>
    <row r="117" spans="1:66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</row>
    <row r="118" spans="1:66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</row>
    <row r="119" spans="1:66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</row>
    <row r="120" spans="1:66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</row>
    <row r="121" spans="1:66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</row>
    <row r="122" spans="1:66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</row>
    <row r="123" spans="1:66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</row>
    <row r="124" spans="1:66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</row>
    <row r="125" spans="1:66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</row>
    <row r="126" spans="1:66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</row>
    <row r="127" spans="1:66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</row>
    <row r="128" spans="1:66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</row>
    <row r="129" spans="1:66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</row>
    <row r="130" spans="1:66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</row>
    <row r="131" spans="1:66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</row>
    <row r="132" spans="1:66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</row>
    <row r="133" spans="1:66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</row>
    <row r="134" spans="1:66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</row>
    <row r="135" spans="1:66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</row>
    <row r="136" spans="1:66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</row>
    <row r="137" spans="1:66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</row>
    <row r="138" spans="1:66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</row>
    <row r="139" spans="1:66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</row>
    <row r="140" spans="1:66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</row>
    <row r="141" spans="1:66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</row>
    <row r="142" spans="1:66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</row>
    <row r="143" spans="1:66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</row>
    <row r="144" spans="1:66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</row>
    <row r="145" spans="1:66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</row>
    <row r="146" spans="1:66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</row>
    <row r="147" spans="1:66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</row>
    <row r="148" spans="1:66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</row>
    <row r="149" spans="1:66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</row>
    <row r="150" spans="1:66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</row>
    <row r="151" spans="1:66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</row>
    <row r="152" spans="1:66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</row>
    <row r="153" spans="1:66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</row>
    <row r="154" spans="1:66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</row>
    <row r="155" spans="1:66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</row>
    <row r="156" spans="1:66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</row>
    <row r="157" spans="1:66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</row>
    <row r="158" spans="1:66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</row>
    <row r="159" spans="1:66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</row>
    <row r="160" spans="1:66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</row>
    <row r="161" spans="1:66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</row>
    <row r="162" spans="1:66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</row>
    <row r="163" spans="1:66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</row>
    <row r="164" spans="1:66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</row>
    <row r="165" spans="1:66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</row>
    <row r="166" spans="1:66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</row>
    <row r="167" spans="1:66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</row>
    <row r="168" spans="1:66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</row>
    <row r="169" spans="1:66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</row>
    <row r="170" spans="1:66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</row>
    <row r="171" spans="1:66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</row>
    <row r="172" spans="1:66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</row>
    <row r="173" spans="1:66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</row>
  </sheetData>
  <autoFilter ref="A2:BB173" xr:uid="{E3BE666B-88A9-4AB7-8F76-D1D43B366B3D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E558-413C-49FE-87DD-0446CBA11784}">
  <dimension ref="A4:A20"/>
  <sheetViews>
    <sheetView showGridLines="0" workbookViewId="0">
      <selection activeCell="A21" sqref="A21"/>
    </sheetView>
  </sheetViews>
  <sheetFormatPr defaultRowHeight="15" x14ac:dyDescent="0.25"/>
  <sheetData>
    <row r="4" spans="1:1" x14ac:dyDescent="0.25">
      <c r="A4" t="s">
        <v>17138</v>
      </c>
    </row>
    <row r="5" spans="1:1" x14ac:dyDescent="0.25">
      <c r="A5" t="s">
        <v>17139</v>
      </c>
    </row>
    <row r="6" spans="1:1" x14ac:dyDescent="0.25">
      <c r="A6" t="s">
        <v>17140</v>
      </c>
    </row>
    <row r="10" spans="1:1" x14ac:dyDescent="0.25">
      <c r="A10" t="s">
        <v>17141</v>
      </c>
    </row>
    <row r="11" spans="1:1" x14ac:dyDescent="0.25">
      <c r="A11" t="s">
        <v>17142</v>
      </c>
    </row>
    <row r="12" spans="1:1" x14ac:dyDescent="0.25">
      <c r="A12" t="s">
        <v>17143</v>
      </c>
    </row>
    <row r="13" spans="1:1" x14ac:dyDescent="0.25">
      <c r="A13" t="s">
        <v>17144</v>
      </c>
    </row>
    <row r="16" spans="1:1" x14ac:dyDescent="0.25">
      <c r="A16" t="s">
        <v>17145</v>
      </c>
    </row>
    <row r="17" spans="1:1" x14ac:dyDescent="0.25">
      <c r="A17" t="s">
        <v>17142</v>
      </c>
    </row>
    <row r="18" spans="1:1" x14ac:dyDescent="0.25">
      <c r="A18" t="s">
        <v>17143</v>
      </c>
    </row>
    <row r="19" spans="1:1" x14ac:dyDescent="0.25">
      <c r="A19" t="s">
        <v>17146</v>
      </c>
    </row>
    <row r="20" spans="1:1" x14ac:dyDescent="0.25">
      <c r="A20" t="s">
        <v>17147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1AA7-B380-41DB-A848-4FD6DBC80C30}">
  <sheetPr filterMode="1"/>
  <dimension ref="A1:J1048343"/>
  <sheetViews>
    <sheetView zoomScale="90" zoomScaleNormal="90" workbookViewId="0">
      <pane ySplit="2" topLeftCell="A13" activePane="bottomLeft" state="frozen"/>
      <selection pane="bottomLeft" activeCell="E13" sqref="E13"/>
    </sheetView>
  </sheetViews>
  <sheetFormatPr defaultRowHeight="15" x14ac:dyDescent="0.25"/>
  <cols>
    <col min="1" max="1" width="19.5703125" style="13" customWidth="1"/>
    <col min="2" max="2" width="21.7109375" style="25" customWidth="1"/>
    <col min="3" max="3" width="53.140625" style="14" customWidth="1"/>
    <col min="4" max="4" width="17.140625" style="14" bestFit="1" customWidth="1"/>
    <col min="5" max="5" width="16.7109375" style="21" customWidth="1"/>
    <col min="6" max="6" width="18" style="16" bestFit="1" customWidth="1"/>
    <col min="7" max="7" width="16.7109375" style="15" bestFit="1" customWidth="1"/>
    <col min="8" max="8" width="26.7109375" style="74" customWidth="1"/>
    <col min="9" max="9" width="77.42578125" style="21" bestFit="1" customWidth="1"/>
    <col min="10" max="10" width="15.140625" customWidth="1"/>
  </cols>
  <sheetData>
    <row r="1" spans="1:10" ht="5.0999999999999996" customHeight="1" x14ac:dyDescent="0.25"/>
    <row r="2" spans="1:10" ht="15.75" x14ac:dyDescent="0.25">
      <c r="A2" s="9" t="s">
        <v>1</v>
      </c>
      <c r="B2" s="26" t="s">
        <v>2</v>
      </c>
      <c r="C2" s="24" t="s">
        <v>3</v>
      </c>
      <c r="D2" s="10" t="s">
        <v>4</v>
      </c>
      <c r="E2" s="22" t="s">
        <v>5</v>
      </c>
      <c r="F2" s="12" t="s">
        <v>6</v>
      </c>
      <c r="G2" s="11" t="s">
        <v>7</v>
      </c>
      <c r="H2" s="75" t="s">
        <v>8</v>
      </c>
      <c r="I2" s="22" t="s">
        <v>9</v>
      </c>
      <c r="J2" s="22" t="s">
        <v>10</v>
      </c>
    </row>
    <row r="3" spans="1:10" s="21" customFormat="1" hidden="1" x14ac:dyDescent="0.25">
      <c r="A3" s="17">
        <v>45751</v>
      </c>
      <c r="B3" s="28" t="s">
        <v>190</v>
      </c>
      <c r="C3" s="18" t="str">
        <f>VLOOKUP(B3,Fornecedores!A:B,2,0)</f>
        <v>AMBIENTE VERDE RESIDUOS LTDA</v>
      </c>
      <c r="D3" s="18" t="s">
        <v>54</v>
      </c>
      <c r="E3" s="23" t="s">
        <v>11725</v>
      </c>
      <c r="F3" s="19">
        <v>45748</v>
      </c>
      <c r="G3" s="20">
        <v>2690</v>
      </c>
      <c r="H3" s="74">
        <f>VLOOKUP(E3&amp;B3,'Conf Oracle'!A:F,6,0)</f>
        <v>45761.461111111108</v>
      </c>
      <c r="I3" s="21" t="s">
        <v>1972</v>
      </c>
      <c r="J3">
        <f>IF(OR(ISBLANK(F3), ISBLANK(H3)), "", IFERROR(NETWORKDAYS(F3, H3), ""))</f>
        <v>10</v>
      </c>
    </row>
    <row r="4" spans="1:10" s="16" customFormat="1" hidden="1" x14ac:dyDescent="0.25">
      <c r="A4" s="17">
        <v>45751</v>
      </c>
      <c r="B4" s="28" t="s">
        <v>190</v>
      </c>
      <c r="C4" s="18" t="str">
        <f>VLOOKUP(B4,Fornecedores!A:B,2,0)</f>
        <v>AMBIENTE VERDE RESIDUOS LTDA</v>
      </c>
      <c r="D4" s="18" t="s">
        <v>54</v>
      </c>
      <c r="E4" s="23" t="s">
        <v>11728</v>
      </c>
      <c r="F4" s="19">
        <v>45748</v>
      </c>
      <c r="G4" s="20">
        <v>2690</v>
      </c>
      <c r="H4" s="74">
        <f>VLOOKUP(E4&amp;B4,'Conf Oracle'!A:F,6,0)</f>
        <v>45761.47152777778</v>
      </c>
      <c r="I4" s="21" t="s">
        <v>1972</v>
      </c>
      <c r="J4">
        <f t="shared" ref="J4:J58" si="0">IF(OR(ISBLANK(F4), ISBLANK(H4)), "", IFERROR(NETWORKDAYS(F4, H4), ""))</f>
        <v>10</v>
      </c>
    </row>
    <row r="5" spans="1:10" s="16" customFormat="1" hidden="1" x14ac:dyDescent="0.25">
      <c r="A5" s="17">
        <v>45751</v>
      </c>
      <c r="B5" s="28" t="s">
        <v>190</v>
      </c>
      <c r="C5" s="18" t="str">
        <f>VLOOKUP(B5,Fornecedores!A:B,2,0)</f>
        <v>AMBIENTE VERDE RESIDUOS LTDA</v>
      </c>
      <c r="D5" s="18" t="s">
        <v>54</v>
      </c>
      <c r="E5" s="23" t="s">
        <v>11727</v>
      </c>
      <c r="F5" s="19">
        <v>45749</v>
      </c>
      <c r="G5" s="20">
        <v>3840</v>
      </c>
      <c r="H5" s="74">
        <f>VLOOKUP(E5&amp;B5,'Conf Oracle'!A:F,6,0)</f>
        <v>45761.466666666667</v>
      </c>
      <c r="I5" s="21" t="s">
        <v>1972</v>
      </c>
      <c r="J5">
        <f t="shared" si="0"/>
        <v>9</v>
      </c>
    </row>
    <row r="6" spans="1:10" s="16" customFormat="1" hidden="1" x14ac:dyDescent="0.25">
      <c r="A6" s="17">
        <v>45751</v>
      </c>
      <c r="B6" s="28" t="s">
        <v>197</v>
      </c>
      <c r="C6" s="18" t="str">
        <f>VLOOKUP(B6,Fornecedores!A:B,2,0)</f>
        <v>ELEVADORES ATLAS SCHINDLER SA</v>
      </c>
      <c r="D6" s="18" t="s">
        <v>54</v>
      </c>
      <c r="E6" s="77" t="s">
        <v>11819</v>
      </c>
      <c r="F6" s="19">
        <v>45749</v>
      </c>
      <c r="G6" s="32">
        <v>1960.94</v>
      </c>
      <c r="H6" s="74" t="e">
        <f>VLOOKUP(E6&amp;B6,'Conf Oracle'!A:F,6,0)</f>
        <v>#N/A</v>
      </c>
      <c r="I6" s="21" t="s">
        <v>1972</v>
      </c>
      <c r="J6" t="str">
        <f t="shared" si="0"/>
        <v/>
      </c>
    </row>
    <row r="7" spans="1:10" s="16" customFormat="1" hidden="1" x14ac:dyDescent="0.25">
      <c r="A7" s="17">
        <v>45751</v>
      </c>
      <c r="B7" s="52" t="s">
        <v>663</v>
      </c>
      <c r="C7" s="18" t="str">
        <f>VLOOKUP(B7,Fornecedores!A:B,2,0)</f>
        <v>BRINGER DO BRASIL AG CARGAS NAC INT LTDA</v>
      </c>
      <c r="D7" s="18" t="s">
        <v>54</v>
      </c>
      <c r="E7" s="23" t="s">
        <v>11654</v>
      </c>
      <c r="F7" s="19">
        <v>45750</v>
      </c>
      <c r="G7" s="20">
        <v>220.22</v>
      </c>
      <c r="H7" s="74">
        <f>VLOOKUP(E7&amp;B7,'Conf Oracle'!A:F,6,0)</f>
        <v>45756.481944444444</v>
      </c>
      <c r="I7" s="21" t="s">
        <v>1972</v>
      </c>
      <c r="J7">
        <f t="shared" si="0"/>
        <v>5</v>
      </c>
    </row>
    <row r="8" spans="1:10" s="16" customFormat="1" hidden="1" x14ac:dyDescent="0.25">
      <c r="A8" s="17">
        <v>45751</v>
      </c>
      <c r="B8" s="28" t="s">
        <v>210</v>
      </c>
      <c r="C8" s="18" t="str">
        <f>VLOOKUP(B8,Fornecedores!A:B,2,0)</f>
        <v>TK ELEVADORES BRASIL LTDA.</v>
      </c>
      <c r="D8" s="18" t="s">
        <v>54</v>
      </c>
      <c r="E8" s="23" t="s">
        <v>11723</v>
      </c>
      <c r="F8" s="19">
        <v>45748</v>
      </c>
      <c r="G8" s="32">
        <v>13781.17</v>
      </c>
      <c r="H8" s="74">
        <f>VLOOKUP(E8&amp;B8,'Conf Oracle'!A:F,6,0)</f>
        <v>45761.456250000003</v>
      </c>
      <c r="I8" s="21" t="s">
        <v>1972</v>
      </c>
      <c r="J8">
        <f t="shared" si="0"/>
        <v>10</v>
      </c>
    </row>
    <row r="9" spans="1:10" s="16" customFormat="1" hidden="1" x14ac:dyDescent="0.25">
      <c r="A9" s="17">
        <v>45751</v>
      </c>
      <c r="B9" s="28" t="s">
        <v>190</v>
      </c>
      <c r="C9" s="18" t="str">
        <f>VLOOKUP(B9,Fornecedores!A:B,2,0)</f>
        <v>AMBIENTE VERDE RESIDUOS LTDA</v>
      </c>
      <c r="D9" s="18" t="s">
        <v>54</v>
      </c>
      <c r="E9" s="23" t="s">
        <v>11730</v>
      </c>
      <c r="F9" s="19">
        <v>45750</v>
      </c>
      <c r="G9" s="20">
        <v>6638.7</v>
      </c>
      <c r="H9" s="74">
        <f>VLOOKUP(E9&amp;B9,'Conf Oracle'!A:F,6,0)</f>
        <v>45761.474305555559</v>
      </c>
      <c r="I9" s="21" t="s">
        <v>1972</v>
      </c>
      <c r="J9">
        <f t="shared" si="0"/>
        <v>8</v>
      </c>
    </row>
    <row r="10" spans="1:10" s="16" customFormat="1" hidden="1" x14ac:dyDescent="0.25">
      <c r="A10" s="17">
        <v>45751</v>
      </c>
      <c r="B10" s="52" t="s">
        <v>663</v>
      </c>
      <c r="C10" s="18" t="str">
        <f>VLOOKUP(B10,Fornecedores!A:B,2,0)</f>
        <v>BRINGER DO BRASIL AG CARGAS NAC INT LTDA</v>
      </c>
      <c r="D10" s="18" t="s">
        <v>54</v>
      </c>
      <c r="E10" s="23" t="s">
        <v>17148</v>
      </c>
      <c r="F10" s="19">
        <v>45754</v>
      </c>
      <c r="G10" s="20">
        <v>488.74</v>
      </c>
      <c r="H10" s="74" t="e">
        <f>VLOOKUP(E10&amp;B10,'Conf Oracle'!A:F,6,0)</f>
        <v>#N/A</v>
      </c>
      <c r="I10" s="21" t="s">
        <v>1972</v>
      </c>
      <c r="J10" t="str">
        <f t="shared" si="0"/>
        <v/>
      </c>
    </row>
    <row r="11" spans="1:10" s="16" customFormat="1" hidden="1" x14ac:dyDescent="0.25">
      <c r="A11" s="17">
        <v>45751</v>
      </c>
      <c r="B11" s="28" t="s">
        <v>10419</v>
      </c>
      <c r="C11" s="18" t="str">
        <f>VLOOKUP(B11,Fornecedores!A:B,2,0)</f>
        <v>A&amp;C ARQUITETURA E CONSULTORIA LTDA</v>
      </c>
      <c r="D11" s="18" t="s">
        <v>104</v>
      </c>
      <c r="E11" s="23" t="s">
        <v>11600</v>
      </c>
      <c r="F11" s="19">
        <v>45748</v>
      </c>
      <c r="G11" s="20">
        <v>15000</v>
      </c>
      <c r="H11" s="74">
        <f>VLOOKUP(E11&amp;B11,'Conf Oracle'!A:F,6,0)</f>
        <v>45754.472222222219</v>
      </c>
      <c r="I11" s="21" t="s">
        <v>988</v>
      </c>
      <c r="J11">
        <f t="shared" si="0"/>
        <v>5</v>
      </c>
    </row>
    <row r="12" spans="1:10" s="16" customFormat="1" hidden="1" x14ac:dyDescent="0.25">
      <c r="A12" s="17">
        <v>45751</v>
      </c>
      <c r="B12" s="28" t="s">
        <v>1326</v>
      </c>
      <c r="C12" s="18" t="str">
        <f>VLOOKUP(B12,Fornecedores!A:B,2,0)</f>
        <v>DHAR COMERCIO E SERVICOS LTDA</v>
      </c>
      <c r="D12" s="18" t="s">
        <v>104</v>
      </c>
      <c r="E12" s="77" t="s">
        <v>17149</v>
      </c>
      <c r="F12" s="19">
        <v>45749</v>
      </c>
      <c r="G12" s="20">
        <v>2386.36</v>
      </c>
      <c r="H12" s="74" t="e">
        <f>VLOOKUP(E12&amp;B12,'Conf Oracle'!A:F,6,0)</f>
        <v>#N/A</v>
      </c>
      <c r="I12" s="21" t="s">
        <v>988</v>
      </c>
      <c r="J12" t="str">
        <f t="shared" si="0"/>
        <v/>
      </c>
    </row>
    <row r="13" spans="1:10" s="16" customFormat="1" x14ac:dyDescent="0.25">
      <c r="A13" s="17">
        <v>45751</v>
      </c>
      <c r="B13" s="28" t="s">
        <v>1204</v>
      </c>
      <c r="C13" s="18" t="str">
        <f>VLOOKUP(B13,Fornecedores!A:B,2,0)</f>
        <v>PROTECT4 SERVICOS EM TECNOLOGIA DA INFORMACAO LTDA A2B</v>
      </c>
      <c r="D13" s="18" t="s">
        <v>15</v>
      </c>
      <c r="E13" s="23" t="s">
        <v>1332</v>
      </c>
      <c r="F13" s="19">
        <v>45748</v>
      </c>
      <c r="G13" s="32">
        <v>19646.25</v>
      </c>
      <c r="H13" s="74" t="e">
        <f>VLOOKUP(E13&amp;B13,'Conf Oracle'!A:F,6,0)</f>
        <v>#N/A</v>
      </c>
      <c r="I13" s="21" t="s">
        <v>17150</v>
      </c>
      <c r="J13" t="str">
        <f t="shared" si="0"/>
        <v/>
      </c>
    </row>
    <row r="14" spans="1:10" s="16" customFormat="1" x14ac:dyDescent="0.25">
      <c r="A14" s="17">
        <v>45751</v>
      </c>
      <c r="B14" s="28" t="s">
        <v>142</v>
      </c>
      <c r="C14" s="18" t="str">
        <f>VLOOKUP(B14,Fornecedores!A:B,2,0)</f>
        <v>REAL SEGURANCA INTEGRADA EIRELI</v>
      </c>
      <c r="D14" s="18" t="s">
        <v>15</v>
      </c>
      <c r="E14" s="23" t="s">
        <v>11653</v>
      </c>
      <c r="F14" s="19">
        <v>45748</v>
      </c>
      <c r="G14" s="32">
        <v>217.9</v>
      </c>
      <c r="H14" s="74">
        <f>VLOOKUP(E14&amp;B14,'Conf Oracle'!A:F,6,0)</f>
        <v>45756.46597222222</v>
      </c>
      <c r="I14" s="21" t="s">
        <v>67</v>
      </c>
      <c r="J14">
        <f t="shared" si="0"/>
        <v>7</v>
      </c>
    </row>
    <row r="15" spans="1:10" s="16" customFormat="1" x14ac:dyDescent="0.25">
      <c r="A15" s="17">
        <v>45751</v>
      </c>
      <c r="B15" s="28" t="s">
        <v>140</v>
      </c>
      <c r="C15" s="18" t="str">
        <f>VLOOKUP(B15,Fornecedores!A:B,2,0)</f>
        <v>COLUMBIA STORAGE INTEGR DE SITEMAS LTDA</v>
      </c>
      <c r="D15" s="18" t="s">
        <v>15</v>
      </c>
      <c r="E15" s="23" t="s">
        <v>11710</v>
      </c>
      <c r="F15" s="19">
        <v>45748</v>
      </c>
      <c r="G15" s="32">
        <v>17116.41</v>
      </c>
      <c r="H15" s="74">
        <f>VLOOKUP(E15&amp;B15,'Conf Oracle'!A:F,6,0)</f>
        <v>45758.668749999997</v>
      </c>
      <c r="I15" s="21" t="s">
        <v>17150</v>
      </c>
      <c r="J15">
        <f>IF(OR(ISBLANK(F15), ISBLANK(H15)), "", IFERROR(NETWORKDAYS(F15, H15), ""))</f>
        <v>9</v>
      </c>
    </row>
    <row r="16" spans="1:10" s="16" customFormat="1" x14ac:dyDescent="0.25">
      <c r="A16" s="17">
        <v>45751</v>
      </c>
      <c r="B16" s="28" t="s">
        <v>14</v>
      </c>
      <c r="C16" s="18" t="str">
        <f>VLOOKUP(B16,Fornecedores!A:B,2,0)</f>
        <v>AMAZON AWS SERVICOS BRASIL LTDA</v>
      </c>
      <c r="D16" s="18" t="s">
        <v>15</v>
      </c>
      <c r="E16" s="23" t="s">
        <v>12110</v>
      </c>
      <c r="F16" s="19">
        <v>45748</v>
      </c>
      <c r="G16" s="20">
        <v>586212.63</v>
      </c>
      <c r="H16" s="74">
        <f>VLOOKUP(E16&amp;B16,'Conf Oracle'!A:F,6,0)</f>
        <v>45776.353472222225</v>
      </c>
      <c r="I16" s="21" t="s">
        <v>17151</v>
      </c>
      <c r="J16">
        <f t="shared" si="0"/>
        <v>21</v>
      </c>
    </row>
    <row r="17" spans="1:10" s="16" customFormat="1" x14ac:dyDescent="0.25">
      <c r="A17" s="17">
        <v>45751</v>
      </c>
      <c r="B17" s="28" t="s">
        <v>14</v>
      </c>
      <c r="C17" s="18" t="str">
        <f>VLOOKUP(B17,Fornecedores!A:B,2,0)</f>
        <v>AMAZON AWS SERVICOS BRASIL LTDA</v>
      </c>
      <c r="D17" s="18" t="s">
        <v>15</v>
      </c>
      <c r="E17" s="23" t="s">
        <v>12108</v>
      </c>
      <c r="F17" s="19">
        <v>45748</v>
      </c>
      <c r="G17" s="20">
        <v>61437.440000000002</v>
      </c>
      <c r="H17" s="74">
        <f>VLOOKUP(E17&amp;B17,'Conf Oracle'!A:F,6,0)</f>
        <v>45775.705555555556</v>
      </c>
      <c r="I17" s="21" t="s">
        <v>17151</v>
      </c>
      <c r="J17">
        <f t="shared" si="0"/>
        <v>20</v>
      </c>
    </row>
    <row r="18" spans="1:10" s="16" customFormat="1" x14ac:dyDescent="0.25">
      <c r="A18" s="17">
        <v>45751</v>
      </c>
      <c r="B18" s="28" t="s">
        <v>14</v>
      </c>
      <c r="C18" s="18" t="str">
        <f>VLOOKUP(B18,Fornecedores!A:B,2,0)</f>
        <v>AMAZON AWS SERVICOS BRASIL LTDA</v>
      </c>
      <c r="D18" s="18" t="s">
        <v>15</v>
      </c>
      <c r="E18" s="23" t="s">
        <v>12113</v>
      </c>
      <c r="F18" s="19">
        <v>45748</v>
      </c>
      <c r="G18" s="32">
        <v>71814.740000000005</v>
      </c>
      <c r="H18" s="74">
        <f>VLOOKUP(E18&amp;B18,'Conf Oracle'!A:F,6,0)</f>
        <v>45776.383333333331</v>
      </c>
      <c r="I18" s="21" t="s">
        <v>17151</v>
      </c>
      <c r="J18">
        <f t="shared" si="0"/>
        <v>21</v>
      </c>
    </row>
    <row r="19" spans="1:10" s="16" customFormat="1" hidden="1" x14ac:dyDescent="0.25">
      <c r="A19" s="17">
        <v>45751</v>
      </c>
      <c r="B19" s="28" t="s">
        <v>129</v>
      </c>
      <c r="C19" s="18" t="str">
        <f>VLOOKUP(B19,Fornecedores!A:B,2,0)</f>
        <v>TELEGESTAO SISTEMAS DE ATEND LTDA</v>
      </c>
      <c r="D19" s="18" t="s">
        <v>110</v>
      </c>
      <c r="E19" s="23" t="s">
        <v>11562</v>
      </c>
      <c r="F19" s="19">
        <v>45748</v>
      </c>
      <c r="G19" s="32">
        <v>700</v>
      </c>
      <c r="H19" s="74">
        <f>VLOOKUP(E19&amp;B19,'Conf Oracle'!A:F,6,0)</f>
        <v>45751.588194444441</v>
      </c>
      <c r="I19" s="21" t="s">
        <v>56</v>
      </c>
      <c r="J19">
        <f t="shared" si="0"/>
        <v>4</v>
      </c>
    </row>
    <row r="20" spans="1:10" s="16" customFormat="1" hidden="1" x14ac:dyDescent="0.25">
      <c r="A20" s="17">
        <v>45754</v>
      </c>
      <c r="B20" s="28" t="s">
        <v>119</v>
      </c>
      <c r="C20" s="18" t="str">
        <f>VLOOKUP(B20,Fornecedores!A:B,2,0)</f>
        <v>VELA SOFTWARE E SERVICOS LTDA</v>
      </c>
      <c r="D20" s="18" t="s">
        <v>110</v>
      </c>
      <c r="E20" s="23" t="s">
        <v>17152</v>
      </c>
      <c r="F20" s="19">
        <v>45748</v>
      </c>
      <c r="G20" s="32">
        <v>677.6</v>
      </c>
      <c r="H20" s="74" t="e">
        <f>VLOOKUP(E20&amp;B20,'Conf Oracle'!A:F,6,0)</f>
        <v>#N/A</v>
      </c>
      <c r="I20" s="21" t="s">
        <v>56</v>
      </c>
      <c r="J20" t="str">
        <f t="shared" si="0"/>
        <v/>
      </c>
    </row>
    <row r="21" spans="1:10" s="16" customFormat="1" hidden="1" x14ac:dyDescent="0.25">
      <c r="A21" s="17">
        <v>45754</v>
      </c>
      <c r="B21" s="28" t="s">
        <v>119</v>
      </c>
      <c r="C21" s="18" t="str">
        <f>VLOOKUP(B21,Fornecedores!A:B,2,0)</f>
        <v>VELA SOFTWARE E SERVICOS LTDA</v>
      </c>
      <c r="D21" s="18" t="s">
        <v>110</v>
      </c>
      <c r="E21" s="23" t="s">
        <v>17153</v>
      </c>
      <c r="F21" s="19">
        <v>45748</v>
      </c>
      <c r="G21" s="32">
        <v>677.6</v>
      </c>
      <c r="H21" s="74" t="e">
        <f>VLOOKUP(E21&amp;B21,'Conf Oracle'!A:F,6,0)</f>
        <v>#N/A</v>
      </c>
      <c r="I21" s="21" t="s">
        <v>56</v>
      </c>
      <c r="J21" t="str">
        <f t="shared" si="0"/>
        <v/>
      </c>
    </row>
    <row r="22" spans="1:10" s="16" customFormat="1" hidden="1" x14ac:dyDescent="0.25">
      <c r="A22" s="17">
        <v>45754</v>
      </c>
      <c r="B22" s="28" t="s">
        <v>119</v>
      </c>
      <c r="C22" s="18" t="str">
        <f>VLOOKUP(B22,Fornecedores!A:B,2,0)</f>
        <v>VELA SOFTWARE E SERVICOS LTDA</v>
      </c>
      <c r="D22" s="18" t="s">
        <v>110</v>
      </c>
      <c r="E22" s="23" t="s">
        <v>17154</v>
      </c>
      <c r="F22" s="19">
        <v>45748</v>
      </c>
      <c r="G22" s="32">
        <v>677.6</v>
      </c>
      <c r="H22" s="74" t="e">
        <f>VLOOKUP(E22&amp;B22,'Conf Oracle'!A:F,6,0)</f>
        <v>#N/A</v>
      </c>
      <c r="I22" s="21" t="s">
        <v>56</v>
      </c>
      <c r="J22" t="str">
        <f t="shared" si="0"/>
        <v/>
      </c>
    </row>
    <row r="23" spans="1:10" s="16" customFormat="1" hidden="1" x14ac:dyDescent="0.25">
      <c r="A23" s="17">
        <v>45754</v>
      </c>
      <c r="B23" s="28" t="s">
        <v>119</v>
      </c>
      <c r="C23" s="18" t="str">
        <f>VLOOKUP(B23,Fornecedores!A:B,2,0)</f>
        <v>VELA SOFTWARE E SERVICOS LTDA</v>
      </c>
      <c r="D23" s="18" t="s">
        <v>110</v>
      </c>
      <c r="E23" s="23" t="s">
        <v>17155</v>
      </c>
      <c r="F23" s="19">
        <v>45748</v>
      </c>
      <c r="G23" s="32">
        <v>677.6</v>
      </c>
      <c r="H23" s="74" t="e">
        <f>VLOOKUP(E23&amp;B23,'Conf Oracle'!A:F,6,0)</f>
        <v>#N/A</v>
      </c>
      <c r="I23" s="21" t="s">
        <v>56</v>
      </c>
      <c r="J23" t="str">
        <f t="shared" si="0"/>
        <v/>
      </c>
    </row>
    <row r="24" spans="1:10" s="16" customFormat="1" hidden="1" x14ac:dyDescent="0.25">
      <c r="A24" s="17">
        <v>45754</v>
      </c>
      <c r="B24" s="28" t="s">
        <v>117</v>
      </c>
      <c r="C24" s="18" t="str">
        <f>VLOOKUP(B24,Fornecedores!A:B,2,0)</f>
        <v>CS INTEGRA SOLUCOES EM TECNOLOG LTDA ME</v>
      </c>
      <c r="D24" s="18" t="s">
        <v>110</v>
      </c>
      <c r="E24" s="23" t="s">
        <v>11612</v>
      </c>
      <c r="F24" s="19">
        <v>45748</v>
      </c>
      <c r="G24" s="32">
        <v>22800</v>
      </c>
      <c r="H24" s="74">
        <f>VLOOKUP(E24&amp;B24,'Conf Oracle'!A:F,6,0)</f>
        <v>45754.700694444444</v>
      </c>
      <c r="I24" s="21" t="s">
        <v>56</v>
      </c>
      <c r="J24">
        <f t="shared" si="0"/>
        <v>5</v>
      </c>
    </row>
    <row r="25" spans="1:10" s="16" customFormat="1" hidden="1" x14ac:dyDescent="0.25">
      <c r="A25" s="17">
        <v>45754</v>
      </c>
      <c r="B25" s="28" t="s">
        <v>117</v>
      </c>
      <c r="C25" s="18" t="str">
        <f>VLOOKUP(B25,Fornecedores!A:B,2,0)</f>
        <v>CS INTEGRA SOLUCOES EM TECNOLOG LTDA ME</v>
      </c>
      <c r="D25" s="18" t="s">
        <v>110</v>
      </c>
      <c r="E25" s="23" t="s">
        <v>764</v>
      </c>
      <c r="F25" s="19">
        <v>45748</v>
      </c>
      <c r="G25" s="32">
        <v>3093</v>
      </c>
      <c r="H25" s="74">
        <f>VLOOKUP(E25&amp;B25,'Conf Oracle'!A:F,6,0)</f>
        <v>45754.706944444442</v>
      </c>
      <c r="I25" s="21" t="s">
        <v>56</v>
      </c>
      <c r="J25">
        <f t="shared" si="0"/>
        <v>5</v>
      </c>
    </row>
    <row r="26" spans="1:10" s="16" customFormat="1" hidden="1" x14ac:dyDescent="0.25">
      <c r="A26" s="17">
        <v>45754</v>
      </c>
      <c r="B26" s="28" t="s">
        <v>112</v>
      </c>
      <c r="C26" s="18" t="str">
        <f>VLOOKUP(B26,Fornecedores!A:B,2,0)</f>
        <v>SSAMRO SOLUCOES PARA MANUTENCAO INDUSTR</v>
      </c>
      <c r="D26" s="18" t="s">
        <v>110</v>
      </c>
      <c r="E26" s="23" t="s">
        <v>11566</v>
      </c>
      <c r="F26" s="19">
        <v>45748</v>
      </c>
      <c r="G26" s="32">
        <v>648.76</v>
      </c>
      <c r="H26" s="74">
        <f>VLOOKUP(E26&amp;B26,'Conf Oracle'!A:F,6,0)</f>
        <v>45751.623611111114</v>
      </c>
      <c r="I26" s="21" t="s">
        <v>56</v>
      </c>
      <c r="J26">
        <f t="shared" si="0"/>
        <v>4</v>
      </c>
    </row>
    <row r="27" spans="1:10" s="16" customFormat="1" hidden="1" x14ac:dyDescent="0.25">
      <c r="A27" s="17">
        <v>45754</v>
      </c>
      <c r="B27" s="28" t="s">
        <v>112</v>
      </c>
      <c r="C27" s="18" t="str">
        <f>VLOOKUP(B27,Fornecedores!A:B,2,0)</f>
        <v>SSAMRO SOLUCOES PARA MANUTENCAO INDUSTR</v>
      </c>
      <c r="D27" s="18" t="s">
        <v>110</v>
      </c>
      <c r="E27" s="23" t="s">
        <v>11563</v>
      </c>
      <c r="F27" s="19">
        <v>45748</v>
      </c>
      <c r="G27" s="32">
        <v>648.76</v>
      </c>
      <c r="H27" s="74">
        <f>VLOOKUP(E27&amp;B27,'Conf Oracle'!A:F,6,0)</f>
        <v>45751.59652777778</v>
      </c>
      <c r="I27" s="21" t="s">
        <v>56</v>
      </c>
      <c r="J27">
        <f t="shared" si="0"/>
        <v>4</v>
      </c>
    </row>
    <row r="28" spans="1:10" s="16" customFormat="1" hidden="1" x14ac:dyDescent="0.25">
      <c r="A28" s="17">
        <v>45754</v>
      </c>
      <c r="B28" s="28" t="s">
        <v>112</v>
      </c>
      <c r="C28" s="18" t="str">
        <f>VLOOKUP(B28,Fornecedores!A:B,2,0)</f>
        <v>SSAMRO SOLUCOES PARA MANUTENCAO INDUSTR</v>
      </c>
      <c r="D28" s="18" t="s">
        <v>110</v>
      </c>
      <c r="E28" s="23" t="s">
        <v>11567</v>
      </c>
      <c r="F28" s="19">
        <v>45748</v>
      </c>
      <c r="G28" s="32">
        <v>648.76</v>
      </c>
      <c r="H28" s="74">
        <f>VLOOKUP(E28&amp;B28,'Conf Oracle'!A:F,6,0)</f>
        <v>45751.626388888886</v>
      </c>
      <c r="I28" s="21" t="s">
        <v>56</v>
      </c>
      <c r="J28">
        <f t="shared" si="0"/>
        <v>4</v>
      </c>
    </row>
    <row r="29" spans="1:10" s="16" customFormat="1" hidden="1" x14ac:dyDescent="0.25">
      <c r="A29" s="17">
        <v>45754</v>
      </c>
      <c r="B29" s="28" t="s">
        <v>112</v>
      </c>
      <c r="C29" s="18" t="str">
        <f>VLOOKUP(B29,Fornecedores!A:B,2,0)</f>
        <v>SSAMRO SOLUCOES PARA MANUTENCAO INDUSTR</v>
      </c>
      <c r="D29" s="18" t="s">
        <v>110</v>
      </c>
      <c r="E29" s="23" t="s">
        <v>11568</v>
      </c>
      <c r="F29" s="19">
        <v>45748</v>
      </c>
      <c r="G29" s="32">
        <v>648.76</v>
      </c>
      <c r="H29" s="74">
        <f>VLOOKUP(E29&amp;B29,'Conf Oracle'!A:F,6,0)</f>
        <v>45751.629861111112</v>
      </c>
      <c r="I29" s="21" t="s">
        <v>56</v>
      </c>
      <c r="J29">
        <f t="shared" si="0"/>
        <v>4</v>
      </c>
    </row>
    <row r="30" spans="1:10" s="16" customFormat="1" hidden="1" x14ac:dyDescent="0.25">
      <c r="A30" s="17">
        <v>45754</v>
      </c>
      <c r="B30" s="28" t="s">
        <v>354</v>
      </c>
      <c r="C30" s="18" t="str">
        <f>VLOOKUP(B30,Fornecedores!A:B,2,0)</f>
        <v>BRADESCO SAUDE SA</v>
      </c>
      <c r="D30" s="18" t="s">
        <v>110</v>
      </c>
      <c r="E30" s="23" t="s">
        <v>11561</v>
      </c>
      <c r="F30" s="31">
        <v>45742</v>
      </c>
      <c r="G30" s="32">
        <v>2040284.15</v>
      </c>
      <c r="H30" s="74">
        <f>VLOOKUP(E30&amp;B30,'Conf Oracle'!A:F,6,0)</f>
        <v>45751.568055555559</v>
      </c>
      <c r="I30" s="21" t="s">
        <v>56</v>
      </c>
      <c r="J30">
        <f t="shared" si="0"/>
        <v>8</v>
      </c>
    </row>
    <row r="31" spans="1:10" s="16" customFormat="1" hidden="1" x14ac:dyDescent="0.25">
      <c r="A31" s="17">
        <v>45754</v>
      </c>
      <c r="B31" s="28" t="s">
        <v>587</v>
      </c>
      <c r="C31" s="18" t="str">
        <f>VLOOKUP(B31,Fornecedores!A:B,2,0)</f>
        <v>MORAES PITOMBO ADVOGADOS</v>
      </c>
      <c r="D31" s="18" t="s">
        <v>110</v>
      </c>
      <c r="E31" s="23" t="s">
        <v>11610</v>
      </c>
      <c r="F31" s="19">
        <v>45749</v>
      </c>
      <c r="G31" s="32">
        <v>7500</v>
      </c>
      <c r="H31" s="74">
        <f>VLOOKUP(E31&amp;B31,'Conf Oracle'!A:F,6,0)</f>
        <v>45754.6875</v>
      </c>
      <c r="I31" s="21" t="s">
        <v>56</v>
      </c>
      <c r="J31">
        <f t="shared" si="0"/>
        <v>4</v>
      </c>
    </row>
    <row r="32" spans="1:10" s="16" customFormat="1" hidden="1" x14ac:dyDescent="0.25">
      <c r="A32" s="17">
        <v>45754</v>
      </c>
      <c r="B32" s="28" t="s">
        <v>95</v>
      </c>
      <c r="C32" s="18" t="str">
        <f>VLOOKUP(B32,Fornecedores!A:B,2,0)</f>
        <v>FUTURE TECHNOLOGIES INFORMATICA LTDA</v>
      </c>
      <c r="D32" s="18" t="s">
        <v>69</v>
      </c>
      <c r="E32" s="23" t="s">
        <v>17156</v>
      </c>
      <c r="F32" s="19">
        <v>45748</v>
      </c>
      <c r="G32" s="32">
        <v>6450</v>
      </c>
      <c r="H32" s="74" t="e">
        <f>VLOOKUP(E32&amp;B32,'Conf Oracle'!A:F,6,0)</f>
        <v>#N/A</v>
      </c>
      <c r="I32" s="21" t="s">
        <v>799</v>
      </c>
      <c r="J32" t="str">
        <f t="shared" si="0"/>
        <v/>
      </c>
    </row>
    <row r="33" spans="1:10" s="16" customFormat="1" hidden="1" x14ac:dyDescent="0.25">
      <c r="A33" s="17">
        <v>45754</v>
      </c>
      <c r="B33" s="28" t="s">
        <v>68</v>
      </c>
      <c r="C33" s="18" t="str">
        <f>VLOOKUP(B33,Fornecedores!A:B,2,0)</f>
        <v>MAGICCOMP ENG E SERV DE INFORMATICA LTDA</v>
      </c>
      <c r="D33" s="18" t="s">
        <v>69</v>
      </c>
      <c r="E33" s="23" t="s">
        <v>11729</v>
      </c>
      <c r="F33" s="19">
        <v>45748</v>
      </c>
      <c r="G33" s="32">
        <v>26357.42</v>
      </c>
      <c r="H33" s="74">
        <f>VLOOKUP(E33&amp;B33,'Conf Oracle'!A:F,6,0)</f>
        <v>45761.474305555559</v>
      </c>
      <c r="I33" s="21" t="s">
        <v>799</v>
      </c>
      <c r="J33">
        <f t="shared" si="0"/>
        <v>10</v>
      </c>
    </row>
    <row r="34" spans="1:10" s="16" customFormat="1" hidden="1" x14ac:dyDescent="0.25">
      <c r="A34" s="17">
        <v>45754</v>
      </c>
      <c r="B34" s="28" t="s">
        <v>68</v>
      </c>
      <c r="C34" s="18" t="str">
        <f>VLOOKUP(B34,Fornecedores!A:B,2,0)</f>
        <v>MAGICCOMP ENG E SERV DE INFORMATICA LTDA</v>
      </c>
      <c r="D34" s="18" t="s">
        <v>69</v>
      </c>
      <c r="E34" s="23" t="s">
        <v>11726</v>
      </c>
      <c r="F34" s="19">
        <v>45748</v>
      </c>
      <c r="G34" s="32">
        <v>26357.42</v>
      </c>
      <c r="H34" s="74">
        <f>VLOOKUP(E34&amp;B34,'Conf Oracle'!A:F,6,0)</f>
        <v>45761.464583333334</v>
      </c>
      <c r="I34" s="21" t="s">
        <v>799</v>
      </c>
      <c r="J34">
        <f t="shared" si="0"/>
        <v>10</v>
      </c>
    </row>
    <row r="35" spans="1:10" s="16" customFormat="1" hidden="1" x14ac:dyDescent="0.25">
      <c r="A35" s="17">
        <v>45754</v>
      </c>
      <c r="B35" s="28" t="s">
        <v>68</v>
      </c>
      <c r="C35" s="18" t="str">
        <f>VLOOKUP(B35,Fornecedores!A:B,2,0)</f>
        <v>MAGICCOMP ENG E SERV DE INFORMATICA LTDA</v>
      </c>
      <c r="D35" s="18" t="s">
        <v>69</v>
      </c>
      <c r="E35" s="23" t="s">
        <v>11731</v>
      </c>
      <c r="F35" s="19">
        <v>45748</v>
      </c>
      <c r="G35" s="32">
        <v>23587.74</v>
      </c>
      <c r="H35" s="74">
        <f>VLOOKUP(E35&amp;B35,'Conf Oracle'!A:F,6,0)</f>
        <v>45761.477777777778</v>
      </c>
      <c r="I35" s="21" t="s">
        <v>799</v>
      </c>
      <c r="J35">
        <f t="shared" si="0"/>
        <v>10</v>
      </c>
    </row>
    <row r="36" spans="1:10" s="16" customFormat="1" hidden="1" x14ac:dyDescent="0.25">
      <c r="A36" s="17">
        <v>45754</v>
      </c>
      <c r="B36" s="28" t="s">
        <v>68</v>
      </c>
      <c r="C36" s="18" t="str">
        <f>VLOOKUP(B36,Fornecedores!A:B,2,0)</f>
        <v>MAGICCOMP ENG E SERV DE INFORMATICA LTDA</v>
      </c>
      <c r="D36" s="18" t="s">
        <v>69</v>
      </c>
      <c r="E36" s="23" t="s">
        <v>11733</v>
      </c>
      <c r="F36" s="19">
        <v>45748</v>
      </c>
      <c r="G36" s="32">
        <v>23587.74</v>
      </c>
      <c r="H36" s="74">
        <f>VLOOKUP(E36&amp;B36,'Conf Oracle'!A:F,6,0)</f>
        <v>45761.481944444444</v>
      </c>
      <c r="I36" s="21" t="s">
        <v>799</v>
      </c>
      <c r="J36">
        <f t="shared" si="0"/>
        <v>10</v>
      </c>
    </row>
    <row r="37" spans="1:10" s="16" customFormat="1" hidden="1" x14ac:dyDescent="0.25">
      <c r="A37" s="17">
        <v>45754</v>
      </c>
      <c r="B37" s="28" t="s">
        <v>106</v>
      </c>
      <c r="C37" s="18" t="str">
        <f>VLOOKUP(B37,Fornecedores!A:B,2,0)</f>
        <v>VOCS MULTIMIDIA PROD AUDIO VID LTDA EPP</v>
      </c>
      <c r="D37" s="18" t="s">
        <v>69</v>
      </c>
      <c r="E37" s="23" t="s">
        <v>11708</v>
      </c>
      <c r="F37" s="19">
        <v>45748</v>
      </c>
      <c r="G37" s="32">
        <v>21000</v>
      </c>
      <c r="H37" s="74">
        <f>VLOOKUP(E37&amp;B37,'Conf Oracle'!A:F,6,0)</f>
        <v>45758.643055555556</v>
      </c>
      <c r="I37" s="21" t="s">
        <v>799</v>
      </c>
      <c r="J37">
        <f t="shared" si="0"/>
        <v>9</v>
      </c>
    </row>
    <row r="38" spans="1:10" s="16" customFormat="1" hidden="1" x14ac:dyDescent="0.25">
      <c r="A38" s="17">
        <v>45754</v>
      </c>
      <c r="B38" s="28" t="s">
        <v>80</v>
      </c>
      <c r="C38" s="18" t="str">
        <f>VLOOKUP(B38,Fornecedores!A:B,2,0)</f>
        <v>POPULOS TECNOLOGIA LTDA</v>
      </c>
      <c r="D38" s="18" t="s">
        <v>69</v>
      </c>
      <c r="E38" s="23" t="s">
        <v>11827</v>
      </c>
      <c r="F38" s="19">
        <v>45748</v>
      </c>
      <c r="G38" s="32">
        <v>3118.52</v>
      </c>
      <c r="H38" s="74" t="e">
        <f>VLOOKUP(E38&amp;B38,'Conf Oracle'!A:F,6,0)</f>
        <v>#N/A</v>
      </c>
      <c r="I38" s="21" t="s">
        <v>799</v>
      </c>
      <c r="J38" t="str">
        <f t="shared" si="0"/>
        <v/>
      </c>
    </row>
    <row r="39" spans="1:10" s="16" customFormat="1" hidden="1" x14ac:dyDescent="0.25">
      <c r="A39" s="17">
        <v>45754</v>
      </c>
      <c r="B39" s="1" t="s">
        <v>53</v>
      </c>
      <c r="C39" s="18" t="str">
        <f>VLOOKUP(B39,Fornecedores!A:B,2,0)</f>
        <v>SIMPLE ENERGY ASSESSORIA E GESTAO DE ENERGIA LTDA.</v>
      </c>
      <c r="D39" s="18" t="s">
        <v>54</v>
      </c>
      <c r="E39" s="23" t="s">
        <v>11707</v>
      </c>
      <c r="F39" s="19">
        <v>45748</v>
      </c>
      <c r="G39" s="32">
        <v>733.38</v>
      </c>
      <c r="H39" s="74">
        <f>VLOOKUP(E39&amp;B39,'Conf Oracle'!A:F,6,0)</f>
        <v>45758.640277777777</v>
      </c>
      <c r="I39" s="21" t="s">
        <v>1972</v>
      </c>
      <c r="J39">
        <f t="shared" si="0"/>
        <v>9</v>
      </c>
    </row>
    <row r="40" spans="1:10" s="16" customFormat="1" hidden="1" x14ac:dyDescent="0.25">
      <c r="A40" s="17">
        <v>45754</v>
      </c>
      <c r="B40" s="1" t="s">
        <v>53</v>
      </c>
      <c r="C40" s="18" t="str">
        <f>VLOOKUP(B40,Fornecedores!A:B,2,0)</f>
        <v>SIMPLE ENERGY ASSESSORIA E GESTAO DE ENERGIA LTDA.</v>
      </c>
      <c r="D40" s="18" t="s">
        <v>54</v>
      </c>
      <c r="E40" s="23" t="s">
        <v>11706</v>
      </c>
      <c r="F40" s="19">
        <v>45748</v>
      </c>
      <c r="G40" s="32">
        <v>733.38</v>
      </c>
      <c r="H40" s="74">
        <f>VLOOKUP(E40&amp;B40,'Conf Oracle'!A:F,6,0)</f>
        <v>45758.634722222225</v>
      </c>
      <c r="I40" s="21" t="s">
        <v>1972</v>
      </c>
      <c r="J40">
        <f t="shared" si="0"/>
        <v>9</v>
      </c>
    </row>
    <row r="41" spans="1:10" s="16" customFormat="1" hidden="1" x14ac:dyDescent="0.25">
      <c r="A41" s="17">
        <v>45754</v>
      </c>
      <c r="B41" s="1" t="s">
        <v>53</v>
      </c>
      <c r="C41" s="18" t="str">
        <f>VLOOKUP(B41,Fornecedores!A:B,2,0)</f>
        <v>SIMPLE ENERGY ASSESSORIA E GESTAO DE ENERGIA LTDA.</v>
      </c>
      <c r="D41" s="18" t="s">
        <v>54</v>
      </c>
      <c r="E41" s="23" t="s">
        <v>11705</v>
      </c>
      <c r="F41" s="19">
        <v>45748</v>
      </c>
      <c r="G41" s="32">
        <v>733.38</v>
      </c>
      <c r="H41" s="74">
        <f>VLOOKUP(E41&amp;B41,'Conf Oracle'!A:F,6,0)</f>
        <v>45758.631944444445</v>
      </c>
      <c r="I41" s="21" t="s">
        <v>1972</v>
      </c>
      <c r="J41">
        <f t="shared" si="0"/>
        <v>9</v>
      </c>
    </row>
    <row r="42" spans="1:10" s="16" customFormat="1" hidden="1" x14ac:dyDescent="0.25">
      <c r="A42" s="17">
        <v>45754</v>
      </c>
      <c r="B42" s="1" t="s">
        <v>53</v>
      </c>
      <c r="C42" s="18" t="str">
        <f>VLOOKUP(B42,Fornecedores!A:B,2,0)</f>
        <v>SIMPLE ENERGY ASSESSORIA E GESTAO DE ENERGIA LTDA.</v>
      </c>
      <c r="D42" s="18" t="s">
        <v>54</v>
      </c>
      <c r="E42" s="23" t="s">
        <v>11704</v>
      </c>
      <c r="F42" s="19">
        <v>45748</v>
      </c>
      <c r="G42" s="32">
        <v>733.38</v>
      </c>
      <c r="H42" s="74">
        <f>VLOOKUP(E42&amp;B42,'Conf Oracle'!A:F,6,0)</f>
        <v>45758.627083333333</v>
      </c>
      <c r="I42" s="21" t="s">
        <v>1972</v>
      </c>
      <c r="J42">
        <f t="shared" si="0"/>
        <v>9</v>
      </c>
    </row>
    <row r="43" spans="1:10" s="16" customFormat="1" hidden="1" x14ac:dyDescent="0.25">
      <c r="A43" s="17">
        <v>45754</v>
      </c>
      <c r="B43" s="52" t="s">
        <v>32</v>
      </c>
      <c r="C43" s="18" t="str">
        <f>VLOOKUP(B43,Fornecedores!A:B,2,0)</f>
        <v>DEL GRANDE INFO E TELEC IND E COM LTDA</v>
      </c>
      <c r="D43" s="18" t="s">
        <v>30</v>
      </c>
      <c r="E43" s="23" t="s">
        <v>11834</v>
      </c>
      <c r="F43" s="19">
        <v>45748</v>
      </c>
      <c r="G43" s="32">
        <v>3151.24</v>
      </c>
      <c r="H43" s="74" t="e">
        <f>VLOOKUP(E43&amp;B43,'Conf Oracle'!A:F,6,0)</f>
        <v>#N/A</v>
      </c>
      <c r="I43" s="21" t="s">
        <v>67</v>
      </c>
      <c r="J43" t="str">
        <f t="shared" si="0"/>
        <v/>
      </c>
    </row>
    <row r="44" spans="1:10" s="16" customFormat="1" hidden="1" x14ac:dyDescent="0.25">
      <c r="A44" s="17">
        <v>45754</v>
      </c>
      <c r="B44" s="52" t="s">
        <v>32</v>
      </c>
      <c r="C44" s="18" t="str">
        <f>VLOOKUP(B44,Fornecedores!A:B,2,0)</f>
        <v>DEL GRANDE INFO E TELEC IND E COM LTDA</v>
      </c>
      <c r="D44" s="18" t="s">
        <v>30</v>
      </c>
      <c r="E44" s="23" t="s">
        <v>11836</v>
      </c>
      <c r="F44" s="19">
        <v>45748</v>
      </c>
      <c r="G44" s="32">
        <v>5077</v>
      </c>
      <c r="H44" s="74" t="e">
        <f>VLOOKUP(E44&amp;B44,'Conf Oracle'!A:F,6,0)</f>
        <v>#N/A</v>
      </c>
      <c r="I44" s="21" t="s">
        <v>67</v>
      </c>
      <c r="J44" t="str">
        <f t="shared" si="0"/>
        <v/>
      </c>
    </row>
    <row r="45" spans="1:10" s="16" customFormat="1" hidden="1" x14ac:dyDescent="0.25">
      <c r="A45" s="17">
        <v>45754</v>
      </c>
      <c r="B45" s="52" t="s">
        <v>32</v>
      </c>
      <c r="C45" s="18" t="str">
        <f>VLOOKUP(B45,Fornecedores!A:B,2,0)</f>
        <v>DEL GRANDE INFO E TELEC IND E COM LTDA</v>
      </c>
      <c r="D45" s="18" t="s">
        <v>30</v>
      </c>
      <c r="E45" s="23" t="s">
        <v>11833</v>
      </c>
      <c r="F45" s="19">
        <v>45748</v>
      </c>
      <c r="G45" s="32">
        <v>1618.7</v>
      </c>
      <c r="H45" s="74" t="e">
        <f>VLOOKUP(E45&amp;B45,'Conf Oracle'!A:F,6,0)</f>
        <v>#N/A</v>
      </c>
      <c r="I45" s="21" t="s">
        <v>67</v>
      </c>
      <c r="J45" t="str">
        <f t="shared" si="0"/>
        <v/>
      </c>
    </row>
    <row r="46" spans="1:10" s="16" customFormat="1" hidden="1" x14ac:dyDescent="0.25">
      <c r="A46" s="17">
        <v>45754</v>
      </c>
      <c r="B46" s="52" t="s">
        <v>32</v>
      </c>
      <c r="C46" s="18" t="str">
        <f>VLOOKUP(B46,Fornecedores!A:B,2,0)</f>
        <v>DEL GRANDE INFO E TELEC IND E COM LTDA</v>
      </c>
      <c r="D46" s="18" t="s">
        <v>30</v>
      </c>
      <c r="E46" s="23" t="s">
        <v>11835</v>
      </c>
      <c r="F46" s="19">
        <v>45748</v>
      </c>
      <c r="G46" s="32">
        <v>2825.73</v>
      </c>
      <c r="H46" s="74" t="e">
        <f>VLOOKUP(E46&amp;B46,'Conf Oracle'!A:F,6,0)</f>
        <v>#N/A</v>
      </c>
      <c r="I46" s="21" t="s">
        <v>67</v>
      </c>
      <c r="J46" t="str">
        <f>IF(OR(ISBLANK(F46), ISBLANK(H46)), "", IFERROR(NETWORKDAYS(F46, H46), ""))</f>
        <v/>
      </c>
    </row>
    <row r="47" spans="1:10" s="16" customFormat="1" hidden="1" x14ac:dyDescent="0.25">
      <c r="A47" s="17">
        <v>45754</v>
      </c>
      <c r="B47" s="28" t="s">
        <v>638</v>
      </c>
      <c r="C47" s="18" t="str">
        <f>VLOOKUP(B47,Fornecedores!A:B,2,0)</f>
        <v>CURADO COMUNICACAO LTDA</v>
      </c>
      <c r="D47" s="18" t="s">
        <v>30</v>
      </c>
      <c r="E47" s="23" t="s">
        <v>17157</v>
      </c>
      <c r="F47" s="19">
        <v>45748</v>
      </c>
      <c r="G47" s="32">
        <v>23400</v>
      </c>
      <c r="H47" s="74" t="e">
        <f>VLOOKUP(E47&amp;B47,'Conf Oracle'!A:F,6,0)</f>
        <v>#N/A</v>
      </c>
      <c r="I47" s="95" t="s">
        <v>67</v>
      </c>
      <c r="J47" t="str">
        <f>IF(OR(ISBLANK(F47), ISBLANK(H47)), "", IFERROR(NETWORKDAYS(F47, H47), ""))</f>
        <v/>
      </c>
    </row>
    <row r="48" spans="1:10" s="16" customFormat="1" hidden="1" x14ac:dyDescent="0.25">
      <c r="A48" s="17">
        <v>45754</v>
      </c>
      <c r="B48" s="28" t="s">
        <v>41</v>
      </c>
      <c r="C48" s="18" t="str">
        <f>VLOOKUP(B48,Fornecedores!A:B,2,0)</f>
        <v>AGENCIA FR DE COMUNICACAO LTDA</v>
      </c>
      <c r="D48" s="18" t="s">
        <v>30</v>
      </c>
      <c r="E48" s="23" t="s">
        <v>11832</v>
      </c>
      <c r="F48" s="19">
        <v>45748</v>
      </c>
      <c r="G48" s="32">
        <v>38034.800000000003</v>
      </c>
      <c r="H48" s="74" t="e">
        <f>VLOOKUP(E48&amp;B48,'Conf Oracle'!A:F,6,0)</f>
        <v>#N/A</v>
      </c>
      <c r="I48" s="95" t="s">
        <v>67</v>
      </c>
      <c r="J48" t="str">
        <f t="shared" si="0"/>
        <v/>
      </c>
    </row>
    <row r="49" spans="1:10" s="16" customFormat="1" hidden="1" x14ac:dyDescent="0.25">
      <c r="A49" s="17">
        <v>45754</v>
      </c>
      <c r="B49" s="28" t="s">
        <v>5253</v>
      </c>
      <c r="C49" s="18" t="str">
        <f>VLOOKUP(B49,Fornecedores!A:B,2,0)</f>
        <v>EMPRESA FOLHA DA MANHA S.A.</v>
      </c>
      <c r="D49" s="18" t="s">
        <v>30</v>
      </c>
      <c r="E49" s="23" t="s">
        <v>17158</v>
      </c>
      <c r="F49" s="19">
        <v>45748</v>
      </c>
      <c r="G49" s="32">
        <v>660</v>
      </c>
      <c r="H49" s="74" t="e">
        <f>VLOOKUP(E49&amp;B49,'Conf Oracle'!A:F,6,0)</f>
        <v>#N/A</v>
      </c>
      <c r="I49" s="95" t="s">
        <v>67</v>
      </c>
      <c r="J49" t="str">
        <f t="shared" si="0"/>
        <v/>
      </c>
    </row>
    <row r="50" spans="1:10" s="16" customFormat="1" hidden="1" x14ac:dyDescent="0.25">
      <c r="A50" s="17">
        <v>45754</v>
      </c>
      <c r="B50" s="28" t="s">
        <v>266</v>
      </c>
      <c r="C50" s="18" t="str">
        <f>VLOOKUP(B50,Fornecedores!A:B,2,0)</f>
        <v>HPPA CONSULT E DESENV EM ENGENHARIA LTDA</v>
      </c>
      <c r="D50" s="18" t="s">
        <v>30</v>
      </c>
      <c r="E50" s="23" t="s">
        <v>11894</v>
      </c>
      <c r="F50" s="19">
        <v>45750</v>
      </c>
      <c r="G50" s="32">
        <v>37928</v>
      </c>
      <c r="H50" s="74">
        <f>VLOOKUP(E50&amp;B50,'Conf Oracle'!A:F,6,0)</f>
        <v>45764.68472222222</v>
      </c>
      <c r="I50" s="21"/>
      <c r="J50">
        <f>IF(OR(ISBLANK(F50), ISBLANK(H50)), "", IFERROR(NETWORKDAYS(F50, H50), ""))</f>
        <v>11</v>
      </c>
    </row>
    <row r="51" spans="1:10" s="16" customFormat="1" hidden="1" x14ac:dyDescent="0.25">
      <c r="A51" s="17">
        <v>45754</v>
      </c>
      <c r="B51" s="28" t="s">
        <v>266</v>
      </c>
      <c r="C51" s="18" t="str">
        <f>VLOOKUP(B51,Fornecedores!A:B,2,0)</f>
        <v>HPPA CONSULT E DESENV EM ENGENHARIA LTDA</v>
      </c>
      <c r="D51" s="18" t="s">
        <v>30</v>
      </c>
      <c r="E51" s="23" t="s">
        <v>11895</v>
      </c>
      <c r="F51" s="19">
        <v>45750</v>
      </c>
      <c r="G51" s="32">
        <v>51720</v>
      </c>
      <c r="H51" s="74">
        <f>VLOOKUP(E51&amp;B51,'Conf Oracle'!A:F,6,0)</f>
        <v>45764.686805555553</v>
      </c>
      <c r="I51" s="21"/>
      <c r="J51">
        <f t="shared" si="0"/>
        <v>11</v>
      </c>
    </row>
    <row r="52" spans="1:10" s="16" customFormat="1" hidden="1" x14ac:dyDescent="0.25">
      <c r="A52" s="17">
        <v>45754</v>
      </c>
      <c r="B52" s="28" t="s">
        <v>138</v>
      </c>
      <c r="C52" s="93" t="str">
        <f>VLOOKUP(B52,Fornecedores!A:B,2,0)</f>
        <v>ASSOCIACAO BRASILEIRA DE NORMAS TECNICAS ABNT</v>
      </c>
      <c r="D52" s="18" t="s">
        <v>30</v>
      </c>
      <c r="E52" s="23" t="s">
        <v>11907</v>
      </c>
      <c r="F52" s="19">
        <v>45751</v>
      </c>
      <c r="G52" s="32">
        <v>10989.1</v>
      </c>
      <c r="H52" s="74">
        <f>VLOOKUP(E52&amp;B52,'Conf Oracle'!A:F,6,0)</f>
        <v>45769.422222222223</v>
      </c>
      <c r="I52" s="21"/>
      <c r="J52">
        <f t="shared" si="0"/>
        <v>13</v>
      </c>
    </row>
    <row r="53" spans="1:10" s="16" customFormat="1" hidden="1" x14ac:dyDescent="0.25">
      <c r="A53" s="17">
        <v>45754</v>
      </c>
      <c r="B53" s="28" t="s">
        <v>738</v>
      </c>
      <c r="C53" s="18" t="str">
        <f>VLOOKUP(B53,Fornecedores!A:B,2,0)</f>
        <v>ATS ACCURATE TRANSLATIONS SERVICE EIRELI</v>
      </c>
      <c r="D53" s="18" t="s">
        <v>30</v>
      </c>
      <c r="E53" s="23" t="s">
        <v>11690</v>
      </c>
      <c r="F53" s="19">
        <v>45754</v>
      </c>
      <c r="G53" s="32">
        <v>59.4</v>
      </c>
      <c r="H53" s="74">
        <f>VLOOKUP(E53&amp;B53,'Conf Oracle'!A:F,6,0)</f>
        <v>45758.399305555555</v>
      </c>
      <c r="I53" s="21" t="s">
        <v>56</v>
      </c>
      <c r="J53">
        <f t="shared" si="0"/>
        <v>5</v>
      </c>
    </row>
    <row r="54" spans="1:10" s="16" customFormat="1" hidden="1" x14ac:dyDescent="0.25">
      <c r="A54" s="17">
        <v>45754</v>
      </c>
      <c r="B54" s="28" t="s">
        <v>124</v>
      </c>
      <c r="C54" s="18" t="str">
        <f>VLOOKUP(B54,Fornecedores!A:B,2,0)</f>
        <v>SPECIALISTERNE BRASIL CAPACITACAO EM SERVICOS RELACIONADOS A TECNOLOGIA, INFORMATICA E CONSULTORIA EMPRESARIAL LTDA.</v>
      </c>
      <c r="D54" s="18" t="s">
        <v>110</v>
      </c>
      <c r="E54" s="23" t="s">
        <v>11609</v>
      </c>
      <c r="F54" s="19">
        <v>45751</v>
      </c>
      <c r="G54" s="32">
        <v>2000</v>
      </c>
      <c r="H54" s="74">
        <f>VLOOKUP(E54&amp;B54,'Conf Oracle'!A:F,6,0)</f>
        <v>45754.683333333334</v>
      </c>
      <c r="I54" s="21" t="s">
        <v>56</v>
      </c>
      <c r="J54">
        <f t="shared" si="0"/>
        <v>2</v>
      </c>
    </row>
    <row r="55" spans="1:10" s="16" customFormat="1" hidden="1" x14ac:dyDescent="0.25">
      <c r="A55" s="17">
        <v>45754</v>
      </c>
      <c r="B55" s="28" t="s">
        <v>364</v>
      </c>
      <c r="C55" s="18" t="str">
        <f>VLOOKUP(B55,Fornecedores!A:B,2,0)</f>
        <v>WR ARQUITETURA</v>
      </c>
      <c r="D55" s="18" t="s">
        <v>110</v>
      </c>
      <c r="E55" s="23" t="s">
        <v>11642</v>
      </c>
      <c r="F55" s="19">
        <v>45751</v>
      </c>
      <c r="G55" s="32">
        <v>51478.400000000001</v>
      </c>
      <c r="H55" s="74">
        <f>VLOOKUP(E55&amp;B55,'Conf Oracle'!A:F,6,0)</f>
        <v>45755.40625</v>
      </c>
      <c r="I55" s="21" t="s">
        <v>56</v>
      </c>
      <c r="J55">
        <f t="shared" si="0"/>
        <v>3</v>
      </c>
    </row>
    <row r="56" spans="1:10" s="16" customFormat="1" hidden="1" x14ac:dyDescent="0.25">
      <c r="A56" s="17">
        <v>45754</v>
      </c>
      <c r="B56" s="28" t="s">
        <v>65</v>
      </c>
      <c r="C56" s="18" t="str">
        <f>VLOOKUP(B56,Fornecedores!A:B,2,0)</f>
        <v>LIGHT SERV. DE ELETRICIDADE SA</v>
      </c>
      <c r="D56" s="18" t="s">
        <v>54</v>
      </c>
      <c r="E56" s="23" t="s">
        <v>11565</v>
      </c>
      <c r="F56" s="19">
        <v>45748</v>
      </c>
      <c r="G56" s="32">
        <v>135733.81</v>
      </c>
      <c r="H56" s="74">
        <f>VLOOKUP(E56&amp;B56,'Conf Oracle'!A:F,6,0)</f>
        <v>45751.615277777775</v>
      </c>
      <c r="I56" s="21" t="s">
        <v>1972</v>
      </c>
      <c r="J56">
        <f t="shared" si="0"/>
        <v>4</v>
      </c>
    </row>
    <row r="57" spans="1:10" s="16" customFormat="1" hidden="1" x14ac:dyDescent="0.25">
      <c r="A57" s="17">
        <v>45754</v>
      </c>
      <c r="B57" s="28" t="s">
        <v>5354</v>
      </c>
      <c r="C57" s="18" t="str">
        <f>VLOOKUP(B57,Fornecedores!A:B,2,0)</f>
        <v>EPRI - Electric Power Research Institute</v>
      </c>
      <c r="D57" s="18" t="s">
        <v>30</v>
      </c>
      <c r="E57" s="23" t="s">
        <v>10720</v>
      </c>
      <c r="F57" s="19">
        <v>45750</v>
      </c>
      <c r="G57" s="32">
        <v>131683</v>
      </c>
      <c r="H57" s="74">
        <f>VLOOKUP(E57&amp;B57,'Conf Oracle'!A:F,6,0)</f>
        <v>45663.737280092595</v>
      </c>
      <c r="I57" s="21" t="s">
        <v>17159</v>
      </c>
      <c r="J57">
        <f t="shared" si="0"/>
        <v>-64</v>
      </c>
    </row>
    <row r="58" spans="1:10" s="16" customFormat="1" hidden="1" x14ac:dyDescent="0.25">
      <c r="A58" s="17">
        <v>45754</v>
      </c>
      <c r="B58" s="28" t="s">
        <v>2354</v>
      </c>
      <c r="C58" s="18" t="str">
        <f>VLOOKUP(B58,Fornecedores!A:B,2,0)</f>
        <v>L3 SOFTWARE LTDA</v>
      </c>
      <c r="D58" s="18" t="s">
        <v>69</v>
      </c>
      <c r="E58" s="23" t="s">
        <v>11995</v>
      </c>
      <c r="F58" s="19">
        <v>45751</v>
      </c>
      <c r="G58" s="32">
        <v>30472</v>
      </c>
      <c r="H58" s="74">
        <f>VLOOKUP(E58&amp;B58,'Conf Oracle'!A:F,6,0)</f>
        <v>45771.709027777775</v>
      </c>
      <c r="I58" s="21" t="s">
        <v>17160</v>
      </c>
      <c r="J58">
        <f t="shared" si="0"/>
        <v>15</v>
      </c>
    </row>
    <row r="59" spans="1:10" s="16" customFormat="1" hidden="1" x14ac:dyDescent="0.25">
      <c r="A59" s="17">
        <v>45754</v>
      </c>
      <c r="B59" s="52" t="s">
        <v>60</v>
      </c>
      <c r="C59" s="18" t="str">
        <f>VLOOKUP(B59,Fornecedores!A:B,2,0)</f>
        <v>Centrais Elétricas Brasileiras S/A - Eletrobras</v>
      </c>
      <c r="D59" s="18" t="s">
        <v>54</v>
      </c>
      <c r="E59" s="23" t="s">
        <v>11675</v>
      </c>
      <c r="F59" s="19">
        <v>45751</v>
      </c>
      <c r="G59" s="32">
        <v>23836.18</v>
      </c>
      <c r="H59" s="74">
        <f>VLOOKUP(E59&amp;B59,'Conf Oracle'!A:F,6,0)</f>
        <v>45757.51666666667</v>
      </c>
      <c r="I59" s="21" t="s">
        <v>1972</v>
      </c>
      <c r="J59">
        <f t="shared" ref="J59:J110" si="1">IF(OR(ISBLANK(F59), ISBLANK(H59)), "", IFERROR(NETWORKDAYS(F59, H59), ""))</f>
        <v>5</v>
      </c>
    </row>
    <row r="60" spans="1:10" s="16" customFormat="1" hidden="1" x14ac:dyDescent="0.25">
      <c r="A60" s="17">
        <v>45754</v>
      </c>
      <c r="B60" s="52" t="s">
        <v>60</v>
      </c>
      <c r="C60" s="18" t="str">
        <f>VLOOKUP(B60,Fornecedores!A:B,2,0)</f>
        <v>Centrais Elétricas Brasileiras S/A - Eletrobras</v>
      </c>
      <c r="D60" s="18" t="s">
        <v>54</v>
      </c>
      <c r="E60" s="23" t="s">
        <v>11676</v>
      </c>
      <c r="F60" s="19">
        <v>45751</v>
      </c>
      <c r="G60" s="32">
        <v>39631.99</v>
      </c>
      <c r="H60" s="74">
        <f>VLOOKUP(E60&amp;B60,'Conf Oracle'!A:F,6,0)</f>
        <v>45757.521527777775</v>
      </c>
      <c r="I60" s="21" t="s">
        <v>1972</v>
      </c>
      <c r="J60">
        <f t="shared" si="1"/>
        <v>5</v>
      </c>
    </row>
    <row r="61" spans="1:10" s="16" customFormat="1" hidden="1" x14ac:dyDescent="0.25">
      <c r="A61" s="17">
        <v>45754</v>
      </c>
      <c r="B61" s="52" t="s">
        <v>60</v>
      </c>
      <c r="C61" s="18" t="str">
        <f>VLOOKUP(B61,Fornecedores!A:B,2,0)</f>
        <v>Centrais Elétricas Brasileiras S/A - Eletrobras</v>
      </c>
      <c r="D61" s="18" t="s">
        <v>54</v>
      </c>
      <c r="E61" s="23" t="s">
        <v>11673</v>
      </c>
      <c r="F61" s="19">
        <v>45751</v>
      </c>
      <c r="G61" s="32">
        <v>99768.82</v>
      </c>
      <c r="H61" s="74">
        <f>VLOOKUP(E61&amp;B61,'Conf Oracle'!A:F,6,0)</f>
        <v>45757.503472222219</v>
      </c>
      <c r="I61" s="21" t="s">
        <v>1972</v>
      </c>
      <c r="J61">
        <f t="shared" si="1"/>
        <v>5</v>
      </c>
    </row>
    <row r="62" spans="1:10" s="16" customFormat="1" hidden="1" x14ac:dyDescent="0.25">
      <c r="A62" s="17">
        <v>45754</v>
      </c>
      <c r="B62" s="52" t="s">
        <v>60</v>
      </c>
      <c r="C62" s="18" t="str">
        <f>VLOOKUP(B62,Fornecedores!A:B,2,0)</f>
        <v>Centrais Elétricas Brasileiras S/A - Eletrobras</v>
      </c>
      <c r="D62" s="18" t="s">
        <v>54</v>
      </c>
      <c r="E62" s="23" t="s">
        <v>11674</v>
      </c>
      <c r="F62" s="19">
        <v>45751</v>
      </c>
      <c r="G62" s="32">
        <v>65915.14</v>
      </c>
      <c r="H62" s="74">
        <f>VLOOKUP(E62&amp;B62,'Conf Oracle'!A:F,6,0)</f>
        <v>45757.512499999997</v>
      </c>
      <c r="I62" s="21" t="s">
        <v>1972</v>
      </c>
      <c r="J62">
        <f t="shared" si="1"/>
        <v>5</v>
      </c>
    </row>
    <row r="63" spans="1:10" s="16" customFormat="1" hidden="1" x14ac:dyDescent="0.25">
      <c r="A63" s="17">
        <v>45754</v>
      </c>
      <c r="B63" s="28" t="s">
        <v>140</v>
      </c>
      <c r="C63" s="18" t="str">
        <f>VLOOKUP(B63,Fornecedores!A:B,2,0)</f>
        <v>COLUMBIA STORAGE INTEGR DE SITEMAS LTDA</v>
      </c>
      <c r="D63" s="18" t="s">
        <v>12</v>
      </c>
      <c r="E63" s="23" t="s">
        <v>793</v>
      </c>
      <c r="F63" s="19">
        <v>45748</v>
      </c>
      <c r="G63" s="32">
        <v>5838.94</v>
      </c>
      <c r="H63" s="74">
        <f>VLOOKUP(E63&amp;B63,'Conf Oracle'!A:F,6,0)</f>
        <v>45758.667361111111</v>
      </c>
      <c r="I63" s="21" t="s">
        <v>17161</v>
      </c>
      <c r="J63">
        <f t="shared" si="1"/>
        <v>9</v>
      </c>
    </row>
    <row r="64" spans="1:10" s="16" customFormat="1" hidden="1" x14ac:dyDescent="0.25">
      <c r="A64" s="17">
        <v>45754</v>
      </c>
      <c r="B64" s="28" t="s">
        <v>140</v>
      </c>
      <c r="C64" s="18" t="str">
        <f>VLOOKUP(B64,Fornecedores!A:B,2,0)</f>
        <v>COLUMBIA STORAGE INTEGR DE SITEMAS LTDA</v>
      </c>
      <c r="D64" s="18" t="s">
        <v>12</v>
      </c>
      <c r="E64" s="23" t="s">
        <v>11709</v>
      </c>
      <c r="F64" s="19">
        <v>45748</v>
      </c>
      <c r="G64" s="32">
        <v>5839.94</v>
      </c>
      <c r="H64" s="74">
        <f>VLOOKUP(E64&amp;B64,'Conf Oracle'!A:F,6,0)</f>
        <v>45758.664583333331</v>
      </c>
      <c r="I64" s="21" t="s">
        <v>17162</v>
      </c>
      <c r="J64">
        <f t="shared" si="1"/>
        <v>9</v>
      </c>
    </row>
    <row r="65" spans="1:10" s="16" customFormat="1" ht="17.45" hidden="1" customHeight="1" x14ac:dyDescent="0.25">
      <c r="A65" s="17">
        <v>45754</v>
      </c>
      <c r="B65" s="94" t="s">
        <v>144</v>
      </c>
      <c r="C65" s="18" t="str">
        <f>VLOOKUP(B65,Fornecedores!A:B,2,0)</f>
        <v>AMAZON WEB SERVICES LLC</v>
      </c>
      <c r="D65" s="18" t="s">
        <v>12</v>
      </c>
      <c r="E65" s="23" t="s">
        <v>17163</v>
      </c>
      <c r="F65" s="19">
        <v>45748</v>
      </c>
      <c r="G65" s="32">
        <v>0.3</v>
      </c>
      <c r="H65" s="74" t="e">
        <f>VLOOKUP(E65&amp;B65,'Conf Oracle'!A:F,6,0)</f>
        <v>#N/A</v>
      </c>
      <c r="I65" s="95" t="s">
        <v>17164</v>
      </c>
      <c r="J65" t="str">
        <f t="shared" si="1"/>
        <v/>
      </c>
    </row>
    <row r="66" spans="1:10" s="16" customFormat="1" hidden="1" x14ac:dyDescent="0.25">
      <c r="A66" s="17">
        <v>45754</v>
      </c>
      <c r="B66" s="52" t="s">
        <v>17</v>
      </c>
      <c r="C66" s="18" t="str">
        <f>VLOOKUP(B66,Fornecedores!A:B,2,0)</f>
        <v>PTLS SERV TECNOLOGIA E ASSESS TECN LTDA</v>
      </c>
      <c r="D66" s="18" t="s">
        <v>12</v>
      </c>
      <c r="E66" s="23" t="s">
        <v>11712</v>
      </c>
      <c r="F66" s="19">
        <v>45751</v>
      </c>
      <c r="G66" s="32">
        <v>6363.07</v>
      </c>
      <c r="H66" s="74">
        <f>VLOOKUP(E66&amp;B66,'Conf Oracle'!A:F,6,0)</f>
        <v>45758.675000000003</v>
      </c>
      <c r="I66" s="21" t="s">
        <v>17165</v>
      </c>
      <c r="J66">
        <f>IF(OR(ISBLANK(F66), ISBLANK(H66)), "", IFERROR(NETWORKDAYS(F66, H66), ""))</f>
        <v>6</v>
      </c>
    </row>
    <row r="67" spans="1:10" s="16" customFormat="1" hidden="1" x14ac:dyDescent="0.25">
      <c r="A67" s="17">
        <v>45754</v>
      </c>
      <c r="B67" s="52" t="s">
        <v>17</v>
      </c>
      <c r="C67" s="18" t="str">
        <f>VLOOKUP(B67,Fornecedores!A:B,2,0)</f>
        <v>PTLS SERV TECNOLOGIA E ASSESS TECN LTDA</v>
      </c>
      <c r="D67" s="18" t="s">
        <v>12</v>
      </c>
      <c r="E67" s="23" t="s">
        <v>11821</v>
      </c>
      <c r="F67" s="19">
        <v>45751</v>
      </c>
      <c r="G67" s="32">
        <v>30803.59</v>
      </c>
      <c r="H67" s="74" t="e">
        <f>VLOOKUP(E67&amp;B67,'Conf Oracle'!A:F,6,0)</f>
        <v>#N/A</v>
      </c>
      <c r="I67" s="21" t="s">
        <v>17166</v>
      </c>
      <c r="J67" t="str">
        <f>IF(OR(ISBLANK(F67), ISBLANK(H67)), "", IFERROR(NETWORKDAYS(F67, H67), ""))</f>
        <v/>
      </c>
    </row>
    <row r="68" spans="1:10" s="16" customFormat="1" hidden="1" x14ac:dyDescent="0.25">
      <c r="A68" s="17">
        <v>45754</v>
      </c>
      <c r="B68" s="28" t="s">
        <v>11</v>
      </c>
      <c r="C68" s="18" t="str">
        <f>VLOOKUP(B68,Fornecedores!A:B,2,0)</f>
        <v>E-HUNTER TECNOLOGIA DA INFORMAÇÃO LTDA</v>
      </c>
      <c r="D68" s="18" t="s">
        <v>12</v>
      </c>
      <c r="E68" s="23" t="s">
        <v>11817</v>
      </c>
      <c r="F68" s="19">
        <v>45754</v>
      </c>
      <c r="G68" s="32">
        <v>2614</v>
      </c>
      <c r="H68" s="74" t="e">
        <f>VLOOKUP(E68&amp;B68,'Conf Oracle'!A:F,6,0)</f>
        <v>#N/A</v>
      </c>
      <c r="I68" s="21" t="s">
        <v>17167</v>
      </c>
      <c r="J68" t="str">
        <f t="shared" si="1"/>
        <v/>
      </c>
    </row>
    <row r="69" spans="1:10" s="16" customFormat="1" hidden="1" x14ac:dyDescent="0.25">
      <c r="A69" s="17">
        <v>45755</v>
      </c>
      <c r="B69" s="28" t="s">
        <v>298</v>
      </c>
      <c r="C69" s="18" t="str">
        <f>VLOOKUP(B69,Fornecedores!A:B,2,0)</f>
        <v>CAPACITARE RECURSOS HUMANOS EIRELI</v>
      </c>
      <c r="D69" s="18" t="s">
        <v>54</v>
      </c>
      <c r="E69" s="23" t="s">
        <v>11692</v>
      </c>
      <c r="F69" s="19">
        <v>45751</v>
      </c>
      <c r="G69" s="32">
        <v>14640</v>
      </c>
      <c r="H69" s="74">
        <f>VLOOKUP(E69&amp;B69,'Conf Oracle'!A:F,6,0)</f>
        <v>45758.406944444447</v>
      </c>
      <c r="I69" s="21" t="s">
        <v>1972</v>
      </c>
      <c r="J69">
        <f t="shared" si="1"/>
        <v>6</v>
      </c>
    </row>
    <row r="70" spans="1:10" s="16" customFormat="1" hidden="1" x14ac:dyDescent="0.25">
      <c r="A70" s="17">
        <v>45755</v>
      </c>
      <c r="B70" s="28" t="s">
        <v>195</v>
      </c>
      <c r="C70" s="18" t="str">
        <f>VLOOKUP(B70,Fornecedores!A:B,2,0)</f>
        <v>CONFIDERE IMOBILIARIA LTDA</v>
      </c>
      <c r="D70" s="18" t="s">
        <v>54</v>
      </c>
      <c r="E70" s="23" t="s">
        <v>903</v>
      </c>
      <c r="F70" s="19">
        <v>45748</v>
      </c>
      <c r="G70" s="32">
        <v>2737093.32</v>
      </c>
      <c r="H70" s="74">
        <f>VLOOKUP(E70&amp;B70,'Conf Oracle'!A:F,6,0)</f>
        <v>45756.45</v>
      </c>
      <c r="I70" s="21" t="s">
        <v>1972</v>
      </c>
      <c r="J70">
        <f t="shared" si="1"/>
        <v>7</v>
      </c>
    </row>
    <row r="71" spans="1:10" s="16" customFormat="1" hidden="1" x14ac:dyDescent="0.25">
      <c r="A71" s="17">
        <v>45755</v>
      </c>
      <c r="B71" s="28" t="s">
        <v>865</v>
      </c>
      <c r="C71" s="18" t="str">
        <f>VLOOKUP(B71,Fornecedores!A:B,2,0)</f>
        <v>SISTEMA DE TECNOLOGIA E MONITORAMENTO AMBIENTAL DO PARANA - SIMEPAR</v>
      </c>
      <c r="D71" s="18" t="s">
        <v>30</v>
      </c>
      <c r="E71" s="23" t="s">
        <v>12147</v>
      </c>
      <c r="F71" s="19">
        <v>45754</v>
      </c>
      <c r="G71" s="32">
        <v>450873.38</v>
      </c>
      <c r="H71" s="74">
        <f>VLOOKUP(E71&amp;B71,'Conf Oracle'!A:F,6,0)</f>
        <v>45776.636805555558</v>
      </c>
      <c r="I71" s="21"/>
      <c r="J71">
        <f t="shared" si="1"/>
        <v>17</v>
      </c>
    </row>
    <row r="72" spans="1:10" s="16" customFormat="1" hidden="1" x14ac:dyDescent="0.25">
      <c r="A72" s="17">
        <v>45755</v>
      </c>
      <c r="B72" s="28" t="s">
        <v>978</v>
      </c>
      <c r="C72" s="18" t="str">
        <f>VLOOKUP(B72,Fornecedores!A:B,2,0)</f>
        <v>HITACHI ENERGY BRASIL LTDA.</v>
      </c>
      <c r="D72" s="18" t="s">
        <v>30</v>
      </c>
      <c r="E72" s="23" t="s">
        <v>11830</v>
      </c>
      <c r="F72" s="19">
        <v>45754</v>
      </c>
      <c r="G72" s="32">
        <v>20506.150000000001</v>
      </c>
      <c r="H72" s="74" t="e">
        <f>VLOOKUP(E72&amp;B72,'Conf Oracle'!A:F,6,0)</f>
        <v>#N/A</v>
      </c>
      <c r="I72" s="95" t="s">
        <v>67</v>
      </c>
      <c r="J72" t="str">
        <f t="shared" si="1"/>
        <v/>
      </c>
    </row>
    <row r="73" spans="1:10" s="16" customFormat="1" hidden="1" x14ac:dyDescent="0.25">
      <c r="A73" s="17">
        <v>45755</v>
      </c>
      <c r="B73" s="28" t="s">
        <v>978</v>
      </c>
      <c r="C73" s="18" t="str">
        <f>VLOOKUP(B73,Fornecedores!A:B,2,0)</f>
        <v>HITACHI ENERGY BRASIL LTDA.</v>
      </c>
      <c r="D73" s="18" t="s">
        <v>30</v>
      </c>
      <c r="E73" s="23" t="s">
        <v>11829</v>
      </c>
      <c r="F73" s="19">
        <v>45754</v>
      </c>
      <c r="G73" s="32">
        <v>8337.2900000000009</v>
      </c>
      <c r="H73" s="74" t="e">
        <f>VLOOKUP(E73&amp;B73,'Conf Oracle'!A:F,6,0)</f>
        <v>#N/A</v>
      </c>
      <c r="I73" s="95" t="s">
        <v>67</v>
      </c>
      <c r="J73" t="str">
        <f t="shared" si="1"/>
        <v/>
      </c>
    </row>
    <row r="74" spans="1:10" s="16" customFormat="1" x14ac:dyDescent="0.25">
      <c r="A74" s="17">
        <v>45755</v>
      </c>
      <c r="B74" s="1" t="s">
        <v>8371</v>
      </c>
      <c r="C74" s="18" t="str">
        <f>VLOOKUP(B74,Fornecedores!A:B,2,0)</f>
        <v>PROMONLOGICALIS TECNOLOGIA E PART LTDA</v>
      </c>
      <c r="D74" s="18" t="s">
        <v>15</v>
      </c>
      <c r="E74" s="23" t="s">
        <v>11666</v>
      </c>
      <c r="F74" s="19">
        <v>45748</v>
      </c>
      <c r="G74" s="32">
        <v>6836.81</v>
      </c>
      <c r="H74" s="74" t="e">
        <f>VLOOKUP(E74&amp;B74,'Conf Oracle'!A:F,6,0)</f>
        <v>#N/A</v>
      </c>
      <c r="I74" s="21" t="s">
        <v>17168</v>
      </c>
      <c r="J74" t="str">
        <f t="shared" si="1"/>
        <v/>
      </c>
    </row>
    <row r="75" spans="1:10" s="16" customFormat="1" hidden="1" x14ac:dyDescent="0.25">
      <c r="A75" s="17">
        <v>45757</v>
      </c>
      <c r="B75" s="28" t="s">
        <v>984</v>
      </c>
      <c r="C75" s="18" t="str">
        <f>VLOOKUP(B75,Fornecedores!A:B,2,0)</f>
        <v>PSR SOLUCOES CONSULTORIA EM ENERGIA LTDA</v>
      </c>
      <c r="D75" s="18" t="s">
        <v>104</v>
      </c>
      <c r="E75" s="23" t="s">
        <v>11667</v>
      </c>
      <c r="F75" s="19">
        <v>45755</v>
      </c>
      <c r="G75" s="32">
        <v>7000</v>
      </c>
      <c r="H75" s="74">
        <f>VLOOKUP(E75&amp;B75,'Conf Oracle'!A:F,6,0)</f>
        <v>45757.422222222223</v>
      </c>
      <c r="I75" s="21"/>
      <c r="J75">
        <f>IF(OR(ISBLANK(F75), ISBLANK(H75)), "", IFERROR(NETWORKDAYS(F75, H75), ""))</f>
        <v>3</v>
      </c>
    </row>
    <row r="76" spans="1:10" s="16" customFormat="1" hidden="1" x14ac:dyDescent="0.25">
      <c r="A76" s="17">
        <v>45757</v>
      </c>
      <c r="B76" s="28" t="s">
        <v>101</v>
      </c>
      <c r="C76" s="18" t="str">
        <f>VLOOKUP(B76,Fornecedores!A:B,2,0)</f>
        <v>DELL COMPUTADORES DO BRASIL LTDA</v>
      </c>
      <c r="D76" s="18" t="s">
        <v>104</v>
      </c>
      <c r="E76" s="23" t="s">
        <v>11826</v>
      </c>
      <c r="F76" s="19">
        <v>45756</v>
      </c>
      <c r="G76" s="32">
        <v>3371330.6</v>
      </c>
      <c r="H76" s="74" t="e">
        <f>VLOOKUP(E76&amp;B76,'Conf Oracle'!A:F,6,0)</f>
        <v>#N/A</v>
      </c>
      <c r="I76" s="21" t="s">
        <v>988</v>
      </c>
      <c r="J76" t="str">
        <f t="shared" si="1"/>
        <v/>
      </c>
    </row>
    <row r="77" spans="1:10" s="16" customFormat="1" x14ac:dyDescent="0.25">
      <c r="A77" s="17">
        <v>45757</v>
      </c>
      <c r="B77" s="28" t="s">
        <v>149</v>
      </c>
      <c r="C77" s="18" t="str">
        <f>VLOOKUP(B77,Fornecedores!A:B,2,0)</f>
        <v>ACCENTURE DO BRASIL LTDA</v>
      </c>
      <c r="D77" s="18" t="s">
        <v>15</v>
      </c>
      <c r="E77" s="23" t="s">
        <v>11670</v>
      </c>
      <c r="F77" s="19">
        <v>45755</v>
      </c>
      <c r="G77" s="32">
        <v>183243.6</v>
      </c>
      <c r="H77" s="74">
        <f>VLOOKUP(E77&amp;B77,'Conf Oracle'!A:F,6,0)</f>
        <v>45757.447222222225</v>
      </c>
      <c r="I77" s="21" t="s">
        <v>67</v>
      </c>
      <c r="J77">
        <f t="shared" si="1"/>
        <v>3</v>
      </c>
    </row>
    <row r="78" spans="1:10" s="16" customFormat="1" x14ac:dyDescent="0.25">
      <c r="A78" s="17">
        <v>45757</v>
      </c>
      <c r="B78" s="28" t="s">
        <v>149</v>
      </c>
      <c r="C78" s="18" t="str">
        <f>VLOOKUP(B78,Fornecedores!A:B,2,0)</f>
        <v>ACCENTURE DO BRASIL LTDA</v>
      </c>
      <c r="D78" s="18" t="s">
        <v>15</v>
      </c>
      <c r="E78" s="23" t="s">
        <v>11668</v>
      </c>
      <c r="F78" s="19">
        <v>45755</v>
      </c>
      <c r="G78" s="32">
        <v>37713.4</v>
      </c>
      <c r="H78" s="74">
        <f>VLOOKUP(E78&amp;B78,'Conf Oracle'!A:F,6,0)</f>
        <v>45757.424305555556</v>
      </c>
      <c r="I78" s="21" t="s">
        <v>67</v>
      </c>
      <c r="J78">
        <f t="shared" si="1"/>
        <v>3</v>
      </c>
    </row>
    <row r="79" spans="1:10" s="16" customFormat="1" x14ac:dyDescent="0.25">
      <c r="A79" s="17">
        <v>45757</v>
      </c>
      <c r="B79" s="28" t="s">
        <v>1985</v>
      </c>
      <c r="C79" s="18" t="str">
        <f>VLOOKUP(B79,Fornecedores!A:B,2,0)</f>
        <v>COOPER POWER SYSTEMS DO BRASIL LTDA</v>
      </c>
      <c r="D79" s="18" t="s">
        <v>15</v>
      </c>
      <c r="E79" s="23" t="s">
        <v>15529</v>
      </c>
      <c r="F79" s="31">
        <v>45723</v>
      </c>
      <c r="G79" s="32">
        <v>141074.4</v>
      </c>
      <c r="H79" s="74" t="e">
        <f>VLOOKUP(E79&amp;B79,'Conf Oracle'!A:F,6,0)</f>
        <v>#N/A</v>
      </c>
      <c r="I79" s="21" t="s">
        <v>17169</v>
      </c>
      <c r="J79" t="str">
        <f t="shared" si="1"/>
        <v/>
      </c>
    </row>
    <row r="80" spans="1:10" s="16" customFormat="1" hidden="1" x14ac:dyDescent="0.25">
      <c r="A80" s="17">
        <v>45757</v>
      </c>
      <c r="B80" s="28" t="s">
        <v>133</v>
      </c>
      <c r="C80" s="18" t="str">
        <f>VLOOKUP(B80,Fornecedores!A:B,2,0)</f>
        <v>Tour House Viagens e Turismo LTDA-THV - Bragança</v>
      </c>
      <c r="D80" s="18" t="s">
        <v>110</v>
      </c>
      <c r="E80" s="23" t="s">
        <v>11652</v>
      </c>
      <c r="F80" s="19">
        <v>45754</v>
      </c>
      <c r="G80" s="32">
        <v>3468</v>
      </c>
      <c r="H80" s="74" t="e">
        <f>VLOOKUP(E80&amp;B80,'Conf Oracle'!A:F,6,0)</f>
        <v>#N/A</v>
      </c>
      <c r="I80" s="21" t="s">
        <v>56</v>
      </c>
      <c r="J80" t="str">
        <f t="shared" si="1"/>
        <v/>
      </c>
    </row>
    <row r="81" spans="1:10" s="16" customFormat="1" hidden="1" x14ac:dyDescent="0.25">
      <c r="A81" s="17">
        <v>45757</v>
      </c>
      <c r="B81" s="52" t="s">
        <v>7973</v>
      </c>
      <c r="C81" s="18" t="str">
        <f>VLOOKUP(B81,Fornecedores!A:B,2,0)</f>
        <v>ORACLE DO BRASIL SISTEMAS LTDA</v>
      </c>
      <c r="D81" s="18" t="s">
        <v>110</v>
      </c>
      <c r="E81" s="23" t="s">
        <v>11677</v>
      </c>
      <c r="F81" s="19">
        <v>45756</v>
      </c>
      <c r="G81" s="32">
        <v>440529.53</v>
      </c>
      <c r="H81" s="74" t="e">
        <f>VLOOKUP(E81&amp;B81,'Conf Oracle'!A:F,6,0)</f>
        <v>#N/A</v>
      </c>
      <c r="I81" s="21" t="s">
        <v>17170</v>
      </c>
      <c r="J81" t="str">
        <f t="shared" si="1"/>
        <v/>
      </c>
    </row>
    <row r="82" spans="1:10" s="16" customFormat="1" hidden="1" x14ac:dyDescent="0.25">
      <c r="A82" s="17">
        <v>45757</v>
      </c>
      <c r="B82" s="28" t="s">
        <v>1115</v>
      </c>
      <c r="C82" s="18" t="str">
        <f>VLOOKUP(B82,Fornecedores!A:B,2,0)</f>
        <v>RESILIENCE EXPERTS CONSULTORIA LTDA</v>
      </c>
      <c r="D82" s="18" t="s">
        <v>30</v>
      </c>
      <c r="E82" s="23" t="s">
        <v>731</v>
      </c>
      <c r="F82" s="19">
        <v>45755</v>
      </c>
      <c r="G82" s="82">
        <v>34072.89</v>
      </c>
      <c r="H82" s="74">
        <f>VLOOKUP(E82&amp;B82,'Conf Oracle'!A:F,6,0)</f>
        <v>45769.432638888888</v>
      </c>
      <c r="I82" s="21"/>
      <c r="J82">
        <f t="shared" si="1"/>
        <v>11</v>
      </c>
    </row>
    <row r="83" spans="1:10" s="16" customFormat="1" hidden="1" x14ac:dyDescent="0.25">
      <c r="A83" s="17">
        <v>45757</v>
      </c>
      <c r="B83" s="28" t="s">
        <v>642</v>
      </c>
      <c r="C83" s="18" t="str">
        <f>VLOOKUP(B83,Fornecedores!A:B,2,0)</f>
        <v>PERINITY - SOLUCOES E SERVICOS EM GOVERNANCA LTDA</v>
      </c>
      <c r="D83" s="18" t="s">
        <v>30</v>
      </c>
      <c r="E83" s="23" t="s">
        <v>11669</v>
      </c>
      <c r="F83" s="19">
        <v>45756</v>
      </c>
      <c r="G83" s="32">
        <v>7230.05</v>
      </c>
      <c r="H83" s="74">
        <f>VLOOKUP(E83&amp;B83,'Conf Oracle'!A:F,6,0)</f>
        <v>45757.444444444445</v>
      </c>
      <c r="I83" s="21" t="s">
        <v>56</v>
      </c>
      <c r="J83">
        <f t="shared" si="1"/>
        <v>2</v>
      </c>
    </row>
    <row r="84" spans="1:10" s="16" customFormat="1" x14ac:dyDescent="0.25">
      <c r="A84" s="17">
        <v>45757</v>
      </c>
      <c r="B84" s="28" t="s">
        <v>5105</v>
      </c>
      <c r="C84" s="93" t="str">
        <f>VLOOKUP(B84,Fornecedores!A:B,2,0)</f>
        <v>EDITORA MIDIABOOKS LTDA</v>
      </c>
      <c r="D84" s="18" t="s">
        <v>15</v>
      </c>
      <c r="E84" s="23" t="s">
        <v>11914</v>
      </c>
      <c r="F84" s="19">
        <v>45756</v>
      </c>
      <c r="G84" s="32">
        <v>67846.149999999994</v>
      </c>
      <c r="H84" s="74">
        <f>VLOOKUP(E84&amp;B84,'Conf Oracle'!A:F,6,0)</f>
        <v>45769.525694444441</v>
      </c>
      <c r="I84" s="95" t="s">
        <v>17171</v>
      </c>
      <c r="J84">
        <f t="shared" si="1"/>
        <v>10</v>
      </c>
    </row>
    <row r="85" spans="1:10" s="16" customFormat="1" hidden="1" x14ac:dyDescent="0.25">
      <c r="A85" s="17">
        <v>45758</v>
      </c>
      <c r="B85" s="28" t="s">
        <v>448</v>
      </c>
      <c r="C85" s="18" t="str">
        <f>VLOOKUP(B85,Fornecedores!A:B,2,0)</f>
        <v>CLARO SA</v>
      </c>
      <c r="D85" s="18" t="s">
        <v>54</v>
      </c>
      <c r="E85" s="23" t="s">
        <v>17172</v>
      </c>
      <c r="F85" s="19">
        <v>45755</v>
      </c>
      <c r="G85" s="32">
        <v>18989.75</v>
      </c>
      <c r="H85" s="74" t="e">
        <f>VLOOKUP(E85&amp;B85,'Conf Oracle'!A:F,6,0)</f>
        <v>#N/A</v>
      </c>
      <c r="I85" s="21" t="s">
        <v>1972</v>
      </c>
      <c r="J85" t="str">
        <f t="shared" si="1"/>
        <v/>
      </c>
    </row>
    <row r="86" spans="1:10" s="16" customFormat="1" hidden="1" x14ac:dyDescent="0.25">
      <c r="A86" s="17">
        <v>45758</v>
      </c>
      <c r="B86" s="28" t="s">
        <v>448</v>
      </c>
      <c r="C86" s="18" t="str">
        <f>VLOOKUP(B86,Fornecedores!A:B,2,0)</f>
        <v>CLARO SA</v>
      </c>
      <c r="D86" s="18" t="s">
        <v>54</v>
      </c>
      <c r="E86" s="23" t="s">
        <v>17173</v>
      </c>
      <c r="F86" s="19">
        <v>45755</v>
      </c>
      <c r="G86" s="32">
        <v>1948.57</v>
      </c>
      <c r="H86" s="74" t="e">
        <f>VLOOKUP(E86&amp;B86,'Conf Oracle'!A:F,6,0)</f>
        <v>#N/A</v>
      </c>
      <c r="I86" s="21" t="s">
        <v>1972</v>
      </c>
      <c r="J86" t="str">
        <f t="shared" si="1"/>
        <v/>
      </c>
    </row>
    <row r="87" spans="1:10" s="16" customFormat="1" hidden="1" x14ac:dyDescent="0.25">
      <c r="A87" s="17">
        <v>45758</v>
      </c>
      <c r="B87" s="28" t="s">
        <v>448</v>
      </c>
      <c r="C87" s="18" t="str">
        <f>VLOOKUP(B87,Fornecedores!A:B,2,0)</f>
        <v>CLARO SA</v>
      </c>
      <c r="D87" s="18" t="s">
        <v>54</v>
      </c>
      <c r="E87" s="23" t="s">
        <v>17174</v>
      </c>
      <c r="F87" s="19">
        <v>45755</v>
      </c>
      <c r="G87" s="32">
        <v>3530.32</v>
      </c>
      <c r="H87" s="74" t="e">
        <f>VLOOKUP(E87&amp;B87,'Conf Oracle'!A:F,6,0)</f>
        <v>#N/A</v>
      </c>
      <c r="I87" s="21" t="s">
        <v>1972</v>
      </c>
      <c r="J87" t="str">
        <f t="shared" si="1"/>
        <v/>
      </c>
    </row>
    <row r="88" spans="1:10" s="16" customFormat="1" hidden="1" x14ac:dyDescent="0.25">
      <c r="A88" s="17">
        <v>45758</v>
      </c>
      <c r="B88" s="28" t="s">
        <v>448</v>
      </c>
      <c r="C88" s="18" t="str">
        <f>VLOOKUP(B88,Fornecedores!A:B,2,0)</f>
        <v>CLARO SA</v>
      </c>
      <c r="D88" s="18" t="s">
        <v>54</v>
      </c>
      <c r="E88" s="23" t="s">
        <v>17175</v>
      </c>
      <c r="F88" s="19">
        <v>45755</v>
      </c>
      <c r="G88" s="32">
        <v>1842.68</v>
      </c>
      <c r="H88" s="74" t="e">
        <f>VLOOKUP(E88&amp;B88,'Conf Oracle'!A:F,6,0)</f>
        <v>#N/A</v>
      </c>
      <c r="I88" s="21" t="s">
        <v>1972</v>
      </c>
      <c r="J88" t="str">
        <f t="shared" si="1"/>
        <v/>
      </c>
    </row>
    <row r="89" spans="1:10" s="16" customFormat="1" hidden="1" x14ac:dyDescent="0.25">
      <c r="A89" s="17">
        <v>45758</v>
      </c>
      <c r="B89" s="28" t="s">
        <v>448</v>
      </c>
      <c r="C89" s="18" t="str">
        <f>VLOOKUP(B89,Fornecedores!A:B,2,0)</f>
        <v>CLARO SA</v>
      </c>
      <c r="D89" s="18" t="s">
        <v>54</v>
      </c>
      <c r="E89" s="23" t="s">
        <v>17176</v>
      </c>
      <c r="F89" s="19">
        <v>45755</v>
      </c>
      <c r="G89" s="32">
        <v>2353.92</v>
      </c>
      <c r="H89" s="74" t="e">
        <f>VLOOKUP(E89&amp;B89,'Conf Oracle'!A:F,6,0)</f>
        <v>#N/A</v>
      </c>
      <c r="I89" s="21" t="s">
        <v>1972</v>
      </c>
      <c r="J89" t="str">
        <f t="shared" si="1"/>
        <v/>
      </c>
    </row>
    <row r="90" spans="1:10" s="16" customFormat="1" hidden="1" x14ac:dyDescent="0.25">
      <c r="A90" s="17">
        <v>45758</v>
      </c>
      <c r="B90" s="28" t="s">
        <v>606</v>
      </c>
      <c r="C90" s="18" t="str">
        <f>VLOOKUP(B90,Fornecedores!A:B,2,0)</f>
        <v>SALOMAO, ABRAHAO, RAPOSO E COTTA SOCIEDADE DE ADVOGADOS</v>
      </c>
      <c r="D90" s="18" t="s">
        <v>110</v>
      </c>
      <c r="E90" s="23" t="s">
        <v>11711</v>
      </c>
      <c r="F90" s="19">
        <v>45757</v>
      </c>
      <c r="G90" s="32">
        <v>493.55</v>
      </c>
      <c r="H90" s="74">
        <f>VLOOKUP(E90&amp;B90,'Conf Oracle'!A:F,6,0)</f>
        <v>45758.671527777777</v>
      </c>
      <c r="I90" s="21" t="s">
        <v>56</v>
      </c>
      <c r="J90">
        <f t="shared" si="1"/>
        <v>2</v>
      </c>
    </row>
    <row r="91" spans="1:10" s="16" customFormat="1" hidden="1" x14ac:dyDescent="0.25">
      <c r="A91" s="17">
        <v>45758</v>
      </c>
      <c r="B91" s="28" t="s">
        <v>816</v>
      </c>
      <c r="C91" s="18" t="str">
        <f>VLOOKUP(B91,Fornecedores!A:B,2,0)</f>
        <v>S/A O ESTADO DE S.PAULO</v>
      </c>
      <c r="D91" s="18" t="s">
        <v>30</v>
      </c>
      <c r="E91" s="23" t="s">
        <v>12169</v>
      </c>
      <c r="F91" s="19">
        <v>45758</v>
      </c>
      <c r="G91" s="32">
        <v>12549.81</v>
      </c>
      <c r="H91" s="74">
        <f>VLOOKUP(E91&amp;B91,'Conf Oracle'!A:F,6,0)</f>
        <v>45777.492361111108</v>
      </c>
      <c r="I91" s="21"/>
      <c r="J91">
        <f t="shared" si="1"/>
        <v>14</v>
      </c>
    </row>
    <row r="92" spans="1:10" s="16" customFormat="1" x14ac:dyDescent="0.25">
      <c r="A92" s="17">
        <v>45762</v>
      </c>
      <c r="B92" s="28" t="s">
        <v>2013</v>
      </c>
      <c r="C92" s="18" t="str">
        <f>VLOOKUP(B92,Fornecedores!A:B,2,0)</f>
        <v>OI S A EM RECUPERACAO JUDICIAL</v>
      </c>
      <c r="D92" s="18" t="s">
        <v>15</v>
      </c>
      <c r="E92" s="23" t="s">
        <v>17177</v>
      </c>
      <c r="F92" s="19">
        <v>45757</v>
      </c>
      <c r="G92" s="32">
        <v>197.92</v>
      </c>
      <c r="H92" s="74" t="e">
        <f>VLOOKUP(E92&amp;B92,'Conf Oracle'!A:F,6,0)</f>
        <v>#N/A</v>
      </c>
      <c r="I92" s="21" t="s">
        <v>67</v>
      </c>
      <c r="J92" t="str">
        <f t="shared" si="1"/>
        <v/>
      </c>
    </row>
    <row r="93" spans="1:10" s="16" customFormat="1" x14ac:dyDescent="0.25">
      <c r="A93" s="17">
        <v>45762</v>
      </c>
      <c r="B93" s="28" t="s">
        <v>2013</v>
      </c>
      <c r="C93" s="18" t="str">
        <f>VLOOKUP(B93,Fornecedores!A:B,2,0)</f>
        <v>OI S A EM RECUPERACAO JUDICIAL</v>
      </c>
      <c r="D93" s="18" t="s">
        <v>15</v>
      </c>
      <c r="E93" s="23" t="s">
        <v>17178</v>
      </c>
      <c r="F93" s="19">
        <v>45757</v>
      </c>
      <c r="G93" s="32">
        <v>196.78</v>
      </c>
      <c r="H93" s="74" t="e">
        <f>VLOOKUP(E93&amp;B93,'Conf Oracle'!A:F,6,0)</f>
        <v>#N/A</v>
      </c>
      <c r="I93" s="21" t="s">
        <v>67</v>
      </c>
      <c r="J93" t="str">
        <f t="shared" si="1"/>
        <v/>
      </c>
    </row>
    <row r="94" spans="1:10" s="16" customFormat="1" x14ac:dyDescent="0.25">
      <c r="A94" s="17">
        <v>45762</v>
      </c>
      <c r="B94" s="28" t="s">
        <v>2013</v>
      </c>
      <c r="C94" s="18" t="str">
        <f>VLOOKUP(B94,Fornecedores!A:B,2,0)</f>
        <v>OI S A EM RECUPERACAO JUDICIAL</v>
      </c>
      <c r="D94" s="18" t="s">
        <v>15</v>
      </c>
      <c r="E94" s="23" t="s">
        <v>17179</v>
      </c>
      <c r="F94" s="19">
        <v>45757</v>
      </c>
      <c r="G94" s="32">
        <v>291.24</v>
      </c>
      <c r="H94" s="74" t="e">
        <f>VLOOKUP(E94&amp;B94,'Conf Oracle'!A:F,6,0)</f>
        <v>#N/A</v>
      </c>
      <c r="I94" s="21" t="s">
        <v>67</v>
      </c>
      <c r="J94" t="str">
        <f t="shared" si="1"/>
        <v/>
      </c>
    </row>
    <row r="95" spans="1:10" s="16" customFormat="1" x14ac:dyDescent="0.25">
      <c r="A95" s="17">
        <v>45762</v>
      </c>
      <c r="B95" s="28" t="s">
        <v>2013</v>
      </c>
      <c r="C95" s="18" t="str">
        <f>VLOOKUP(B95,Fornecedores!A:B,2,0)</f>
        <v>OI S A EM RECUPERACAO JUDICIAL</v>
      </c>
      <c r="D95" s="18" t="s">
        <v>15</v>
      </c>
      <c r="E95" s="23" t="s">
        <v>17180</v>
      </c>
      <c r="F95" s="19">
        <v>45757</v>
      </c>
      <c r="G95" s="32">
        <v>291.24</v>
      </c>
      <c r="H95" s="74" t="e">
        <f>VLOOKUP(E95&amp;B95,'Conf Oracle'!A:F,6,0)</f>
        <v>#N/A</v>
      </c>
      <c r="I95" s="21" t="s">
        <v>67</v>
      </c>
      <c r="J95" t="str">
        <f t="shared" si="1"/>
        <v/>
      </c>
    </row>
    <row r="96" spans="1:10" s="16" customFormat="1" x14ac:dyDescent="0.25">
      <c r="A96" s="17">
        <v>45762</v>
      </c>
      <c r="B96" s="28" t="s">
        <v>2013</v>
      </c>
      <c r="C96" s="18" t="str">
        <f>VLOOKUP(B96,Fornecedores!A:B,2,0)</f>
        <v>OI S A EM RECUPERACAO JUDICIAL</v>
      </c>
      <c r="D96" s="18" t="s">
        <v>15</v>
      </c>
      <c r="E96" s="23" t="s">
        <v>17181</v>
      </c>
      <c r="F96" s="19">
        <v>45757</v>
      </c>
      <c r="G96" s="32">
        <v>291.24</v>
      </c>
      <c r="H96" s="74" t="e">
        <f>VLOOKUP(E96&amp;B96,'Conf Oracle'!A:F,6,0)</f>
        <v>#N/A</v>
      </c>
      <c r="I96" s="21" t="s">
        <v>67</v>
      </c>
      <c r="J96" t="str">
        <f t="shared" si="1"/>
        <v/>
      </c>
    </row>
    <row r="97" spans="1:10" s="16" customFormat="1" x14ac:dyDescent="0.25">
      <c r="A97" s="17">
        <v>45762</v>
      </c>
      <c r="B97" s="28" t="s">
        <v>2013</v>
      </c>
      <c r="C97" s="18" t="str">
        <f>VLOOKUP(B97,Fornecedores!A:B,2,0)</f>
        <v>OI S A EM RECUPERACAO JUDICIAL</v>
      </c>
      <c r="D97" s="18" t="s">
        <v>15</v>
      </c>
      <c r="E97" s="23" t="s">
        <v>17182</v>
      </c>
      <c r="F97" s="19">
        <v>45757</v>
      </c>
      <c r="G97" s="32">
        <v>291.24</v>
      </c>
      <c r="H97" s="74" t="e">
        <f>VLOOKUP(E97&amp;B97,'Conf Oracle'!A:F,6,0)</f>
        <v>#N/A</v>
      </c>
      <c r="I97" s="21" t="s">
        <v>67</v>
      </c>
      <c r="J97" t="str">
        <f t="shared" si="1"/>
        <v/>
      </c>
    </row>
    <row r="98" spans="1:10" s="16" customFormat="1" x14ac:dyDescent="0.25">
      <c r="A98" s="17">
        <v>45762</v>
      </c>
      <c r="B98" s="28" t="s">
        <v>2013</v>
      </c>
      <c r="C98" s="18" t="str">
        <f>VLOOKUP(B98,Fornecedores!A:B,2,0)</f>
        <v>OI S A EM RECUPERACAO JUDICIAL</v>
      </c>
      <c r="D98" s="18" t="s">
        <v>15</v>
      </c>
      <c r="E98" s="23" t="s">
        <v>17183</v>
      </c>
      <c r="F98" s="19">
        <v>45757</v>
      </c>
      <c r="G98" s="32">
        <v>291.24</v>
      </c>
      <c r="H98" s="74" t="e">
        <f>VLOOKUP(E98&amp;B98,'Conf Oracle'!A:F,6,0)</f>
        <v>#N/A</v>
      </c>
      <c r="I98" s="21" t="s">
        <v>67</v>
      </c>
      <c r="J98" t="str">
        <f t="shared" si="1"/>
        <v/>
      </c>
    </row>
    <row r="99" spans="1:10" s="16" customFormat="1" x14ac:dyDescent="0.25">
      <c r="A99" s="17">
        <v>45762</v>
      </c>
      <c r="B99" s="28" t="s">
        <v>2011</v>
      </c>
      <c r="C99" s="18" t="str">
        <f>VLOOKUP(B99,Fornecedores!A:B,2,0)</f>
        <v>OI S A EM RECUPERACAO JUDICIAL</v>
      </c>
      <c r="D99" s="18" t="s">
        <v>15</v>
      </c>
      <c r="E99" s="23" t="s">
        <v>17184</v>
      </c>
      <c r="F99" s="19">
        <v>45757</v>
      </c>
      <c r="G99" s="32">
        <v>308.48</v>
      </c>
      <c r="H99" s="74" t="e">
        <f>VLOOKUP(E99&amp;B99,'Conf Oracle'!A:F,6,0)</f>
        <v>#N/A</v>
      </c>
      <c r="I99" s="21" t="s">
        <v>67</v>
      </c>
      <c r="J99" t="str">
        <f t="shared" si="1"/>
        <v/>
      </c>
    </row>
    <row r="100" spans="1:10" s="16" customFormat="1" x14ac:dyDescent="0.25">
      <c r="A100" s="17">
        <v>45762</v>
      </c>
      <c r="B100" s="28" t="s">
        <v>2011</v>
      </c>
      <c r="C100" s="18" t="str">
        <f>VLOOKUP(B100,Fornecedores!A:B,2,0)</f>
        <v>OI S A EM RECUPERACAO JUDICIAL</v>
      </c>
      <c r="D100" s="18" t="s">
        <v>15</v>
      </c>
      <c r="E100" s="23" t="s">
        <v>17185</v>
      </c>
      <c r="F100" s="19">
        <v>45757</v>
      </c>
      <c r="G100" s="32">
        <v>308.48</v>
      </c>
      <c r="H100" s="74" t="e">
        <f>VLOOKUP(E100&amp;B100,'Conf Oracle'!A:F,6,0)</f>
        <v>#N/A</v>
      </c>
      <c r="I100" s="21" t="s">
        <v>67</v>
      </c>
      <c r="J100" t="str">
        <f t="shared" si="1"/>
        <v/>
      </c>
    </row>
    <row r="101" spans="1:10" s="16" customFormat="1" x14ac:dyDescent="0.25">
      <c r="A101" s="17">
        <v>45762</v>
      </c>
      <c r="B101" s="28" t="s">
        <v>2011</v>
      </c>
      <c r="C101" s="18" t="str">
        <f>VLOOKUP(B101,Fornecedores!A:B,2,0)</f>
        <v>OI S A EM RECUPERACAO JUDICIAL</v>
      </c>
      <c r="D101" s="18" t="s">
        <v>15</v>
      </c>
      <c r="E101" s="23" t="s">
        <v>17186</v>
      </c>
      <c r="F101" s="19">
        <v>45757</v>
      </c>
      <c r="G101" s="32">
        <v>246.72</v>
      </c>
      <c r="H101" s="74" t="e">
        <f>VLOOKUP(E101&amp;B101,'Conf Oracle'!A:F,6,0)</f>
        <v>#N/A</v>
      </c>
      <c r="I101" s="21" t="s">
        <v>67</v>
      </c>
      <c r="J101" t="str">
        <f t="shared" si="1"/>
        <v/>
      </c>
    </row>
    <row r="102" spans="1:10" s="16" customFormat="1" x14ac:dyDescent="0.25">
      <c r="A102" s="17">
        <v>45762</v>
      </c>
      <c r="B102" s="28" t="s">
        <v>2011</v>
      </c>
      <c r="C102" s="18" t="str">
        <f>VLOOKUP(B102,Fornecedores!A:B,2,0)</f>
        <v>OI S A EM RECUPERACAO JUDICIAL</v>
      </c>
      <c r="D102" s="18" t="s">
        <v>15</v>
      </c>
      <c r="E102" s="23" t="s">
        <v>17187</v>
      </c>
      <c r="F102" s="19">
        <v>45757</v>
      </c>
      <c r="G102" s="32">
        <v>308.48</v>
      </c>
      <c r="H102" s="74" t="e">
        <f>VLOOKUP(E102&amp;B102,'Conf Oracle'!A:F,6,0)</f>
        <v>#N/A</v>
      </c>
      <c r="I102" s="21" t="s">
        <v>67</v>
      </c>
      <c r="J102" t="str">
        <f t="shared" si="1"/>
        <v/>
      </c>
    </row>
    <row r="103" spans="1:10" s="16" customFormat="1" x14ac:dyDescent="0.25">
      <c r="A103" s="17">
        <v>45762</v>
      </c>
      <c r="B103" s="28" t="s">
        <v>2011</v>
      </c>
      <c r="C103" s="18" t="str">
        <f>VLOOKUP(B103,Fornecedores!A:B,2,0)</f>
        <v>OI S A EM RECUPERACAO JUDICIAL</v>
      </c>
      <c r="D103" s="18" t="s">
        <v>15</v>
      </c>
      <c r="E103" s="23" t="s">
        <v>17188</v>
      </c>
      <c r="F103" s="19">
        <v>45757</v>
      </c>
      <c r="G103" s="32">
        <v>308.48</v>
      </c>
      <c r="H103" s="74" t="e">
        <f>VLOOKUP(E103&amp;B103,'Conf Oracle'!A:F,6,0)</f>
        <v>#N/A</v>
      </c>
      <c r="I103" s="21" t="s">
        <v>67</v>
      </c>
      <c r="J103" t="str">
        <f t="shared" si="1"/>
        <v/>
      </c>
    </row>
    <row r="104" spans="1:10" s="16" customFormat="1" x14ac:dyDescent="0.25">
      <c r="A104" s="17">
        <v>45762</v>
      </c>
      <c r="B104" s="28" t="s">
        <v>2011</v>
      </c>
      <c r="C104" s="18" t="str">
        <f>VLOOKUP(B104,Fornecedores!A:B,2,0)</f>
        <v>OI S A EM RECUPERACAO JUDICIAL</v>
      </c>
      <c r="D104" s="18" t="s">
        <v>15</v>
      </c>
      <c r="E104" s="23" t="s">
        <v>17189</v>
      </c>
      <c r="F104" s="19">
        <v>45757</v>
      </c>
      <c r="G104" s="32">
        <v>308.48</v>
      </c>
      <c r="H104" s="74" t="e">
        <f>VLOOKUP(E104&amp;B104,'Conf Oracle'!A:F,6,0)</f>
        <v>#N/A</v>
      </c>
      <c r="I104" s="21" t="s">
        <v>67</v>
      </c>
      <c r="J104" t="str">
        <f t="shared" si="1"/>
        <v/>
      </c>
    </row>
    <row r="105" spans="1:10" s="16" customFormat="1" x14ac:dyDescent="0.25">
      <c r="A105" s="17">
        <v>45762</v>
      </c>
      <c r="B105" s="28" t="s">
        <v>2011</v>
      </c>
      <c r="C105" s="18" t="str">
        <f>VLOOKUP(B105,Fornecedores!A:B,2,0)</f>
        <v>OI S A EM RECUPERACAO JUDICIAL</v>
      </c>
      <c r="D105" s="18" t="s">
        <v>15</v>
      </c>
      <c r="E105" s="23" t="s">
        <v>17190</v>
      </c>
      <c r="F105" s="19">
        <v>45757</v>
      </c>
      <c r="G105" s="32">
        <v>308.48</v>
      </c>
      <c r="H105" s="74" t="e">
        <f>VLOOKUP(E105&amp;B105,'Conf Oracle'!A:F,6,0)</f>
        <v>#N/A</v>
      </c>
      <c r="I105" s="21" t="s">
        <v>67</v>
      </c>
      <c r="J105" t="str">
        <f t="shared" si="1"/>
        <v/>
      </c>
    </row>
    <row r="106" spans="1:10" s="16" customFormat="1" x14ac:dyDescent="0.25">
      <c r="A106" s="17">
        <v>45762</v>
      </c>
      <c r="B106" s="28" t="s">
        <v>2011</v>
      </c>
      <c r="C106" s="18" t="str">
        <f>VLOOKUP(B106,Fornecedores!A:B,2,0)</f>
        <v>OI S A EM RECUPERACAO JUDICIAL</v>
      </c>
      <c r="D106" s="18" t="s">
        <v>15</v>
      </c>
      <c r="E106" s="23" t="s">
        <v>17191</v>
      </c>
      <c r="F106" s="19">
        <v>45757</v>
      </c>
      <c r="G106" s="32">
        <v>308.48</v>
      </c>
      <c r="H106" s="74" t="e">
        <f>VLOOKUP(E106&amp;B106,'Conf Oracle'!A:F,6,0)</f>
        <v>#N/A</v>
      </c>
      <c r="I106" s="21" t="s">
        <v>67</v>
      </c>
      <c r="J106" t="str">
        <f t="shared" si="1"/>
        <v/>
      </c>
    </row>
    <row r="107" spans="1:10" s="16" customFormat="1" x14ac:dyDescent="0.25">
      <c r="A107" s="17">
        <v>45762</v>
      </c>
      <c r="B107" s="28" t="s">
        <v>2011</v>
      </c>
      <c r="C107" s="18" t="str">
        <f>VLOOKUP(B107,Fornecedores!A:B,2,0)</f>
        <v>OI S A EM RECUPERACAO JUDICIAL</v>
      </c>
      <c r="D107" s="18" t="s">
        <v>15</v>
      </c>
      <c r="E107" s="23" t="s">
        <v>17192</v>
      </c>
      <c r="F107" s="19">
        <v>45757</v>
      </c>
      <c r="G107" s="32">
        <v>308.48</v>
      </c>
      <c r="H107" s="74" t="e">
        <f>VLOOKUP(E107&amp;B107,'Conf Oracle'!A:F,6,0)</f>
        <v>#N/A</v>
      </c>
      <c r="I107" s="21" t="s">
        <v>67</v>
      </c>
      <c r="J107" t="str">
        <f t="shared" si="1"/>
        <v/>
      </c>
    </row>
    <row r="108" spans="1:10" s="16" customFormat="1" x14ac:dyDescent="0.25">
      <c r="A108" s="17">
        <v>45762</v>
      </c>
      <c r="B108" s="28" t="s">
        <v>2011</v>
      </c>
      <c r="C108" s="18" t="str">
        <f>VLOOKUP(B108,Fornecedores!A:B,2,0)</f>
        <v>OI S A EM RECUPERACAO JUDICIAL</v>
      </c>
      <c r="D108" s="18" t="s">
        <v>15</v>
      </c>
      <c r="E108" s="23" t="s">
        <v>17193</v>
      </c>
      <c r="F108" s="19">
        <v>45757</v>
      </c>
      <c r="G108" s="32">
        <v>307.72000000000003</v>
      </c>
      <c r="H108" s="74" t="e">
        <f>VLOOKUP(E108&amp;B108,'Conf Oracle'!A:F,6,0)</f>
        <v>#N/A</v>
      </c>
      <c r="I108" s="21" t="s">
        <v>67</v>
      </c>
      <c r="J108" t="str">
        <f t="shared" si="1"/>
        <v/>
      </c>
    </row>
    <row r="109" spans="1:10" s="16" customFormat="1" x14ac:dyDescent="0.25">
      <c r="A109" s="17">
        <v>45762</v>
      </c>
      <c r="B109" s="28" t="s">
        <v>2011</v>
      </c>
      <c r="C109" s="18" t="str">
        <f>VLOOKUP(B109,Fornecedores!A:B,2,0)</f>
        <v>OI S A EM RECUPERACAO JUDICIAL</v>
      </c>
      <c r="D109" s="18" t="s">
        <v>15</v>
      </c>
      <c r="E109" s="23" t="s">
        <v>17194</v>
      </c>
      <c r="F109" s="19">
        <v>45757</v>
      </c>
      <c r="G109" s="32">
        <v>307.72000000000003</v>
      </c>
      <c r="H109" s="74" t="e">
        <f>VLOOKUP(E109&amp;B109,'Conf Oracle'!A:F,6,0)</f>
        <v>#N/A</v>
      </c>
      <c r="I109" s="21" t="s">
        <v>67</v>
      </c>
      <c r="J109" t="str">
        <f t="shared" si="1"/>
        <v/>
      </c>
    </row>
    <row r="110" spans="1:10" s="16" customFormat="1" x14ac:dyDescent="0.25">
      <c r="A110" s="17">
        <v>45762</v>
      </c>
      <c r="B110" s="28" t="s">
        <v>2011</v>
      </c>
      <c r="C110" s="18" t="str">
        <f>VLOOKUP(B110,Fornecedores!A:B,2,0)</f>
        <v>OI S A EM RECUPERACAO JUDICIAL</v>
      </c>
      <c r="D110" s="18" t="s">
        <v>15</v>
      </c>
      <c r="E110" s="23" t="s">
        <v>17195</v>
      </c>
      <c r="F110" s="19">
        <v>45757</v>
      </c>
      <c r="G110" s="32">
        <v>307.72000000000003</v>
      </c>
      <c r="H110" s="74" t="e">
        <f>VLOOKUP(E110&amp;B110,'Conf Oracle'!A:F,6,0)</f>
        <v>#N/A</v>
      </c>
      <c r="I110" s="21" t="s">
        <v>67</v>
      </c>
      <c r="J110" t="str">
        <f t="shared" si="1"/>
        <v/>
      </c>
    </row>
    <row r="111" spans="1:10" s="16" customFormat="1" x14ac:dyDescent="0.25">
      <c r="A111" s="17">
        <v>45762</v>
      </c>
      <c r="B111" s="28" t="s">
        <v>2011</v>
      </c>
      <c r="C111" s="18" t="str">
        <f>VLOOKUP(B111,Fornecedores!A:B,2,0)</f>
        <v>OI S A EM RECUPERACAO JUDICIAL</v>
      </c>
      <c r="D111" s="18" t="s">
        <v>15</v>
      </c>
      <c r="E111" s="23" t="s">
        <v>17196</v>
      </c>
      <c r="F111" s="19">
        <v>45757</v>
      </c>
      <c r="G111" s="32">
        <v>307.72000000000003</v>
      </c>
      <c r="H111" s="74" t="e">
        <f>VLOOKUP(E111&amp;B111,'Conf Oracle'!A:F,6,0)</f>
        <v>#N/A</v>
      </c>
      <c r="I111" s="21" t="s">
        <v>67</v>
      </c>
      <c r="J111" t="str">
        <f t="shared" ref="J111:J166" si="2">IF(OR(ISBLANK(F111), ISBLANK(H111)), "", IFERROR(NETWORKDAYS(F111, H111), ""))</f>
        <v/>
      </c>
    </row>
    <row r="112" spans="1:10" s="16" customFormat="1" x14ac:dyDescent="0.25">
      <c r="A112" s="17">
        <v>45762</v>
      </c>
      <c r="B112" s="28" t="s">
        <v>2011</v>
      </c>
      <c r="C112" s="18" t="str">
        <f>VLOOKUP(B112,Fornecedores!A:B,2,0)</f>
        <v>OI S A EM RECUPERACAO JUDICIAL</v>
      </c>
      <c r="D112" s="18" t="s">
        <v>15</v>
      </c>
      <c r="E112" s="23" t="s">
        <v>17197</v>
      </c>
      <c r="F112" s="19">
        <v>45757</v>
      </c>
      <c r="G112" s="32">
        <v>307.72000000000003</v>
      </c>
      <c r="H112" s="74" t="e">
        <f>VLOOKUP(E112&amp;B112,'Conf Oracle'!A:F,6,0)</f>
        <v>#N/A</v>
      </c>
      <c r="I112" s="21" t="s">
        <v>67</v>
      </c>
      <c r="J112" t="str">
        <f t="shared" si="2"/>
        <v/>
      </c>
    </row>
    <row r="113" spans="1:10" s="16" customFormat="1" x14ac:dyDescent="0.25">
      <c r="A113" s="17">
        <v>45762</v>
      </c>
      <c r="B113" s="28" t="s">
        <v>2011</v>
      </c>
      <c r="C113" s="18" t="str">
        <f>VLOOKUP(B113,Fornecedores!A:B,2,0)</f>
        <v>OI S A EM RECUPERACAO JUDICIAL</v>
      </c>
      <c r="D113" s="18" t="s">
        <v>15</v>
      </c>
      <c r="E113" s="23" t="s">
        <v>17198</v>
      </c>
      <c r="F113" s="19">
        <v>45757</v>
      </c>
      <c r="G113" s="32">
        <v>30.72</v>
      </c>
      <c r="H113" s="74" t="e">
        <f>VLOOKUP(E113&amp;B113,'Conf Oracle'!A:F,6,0)</f>
        <v>#N/A</v>
      </c>
      <c r="I113" s="21" t="s">
        <v>67</v>
      </c>
      <c r="J113" t="str">
        <f t="shared" si="2"/>
        <v/>
      </c>
    </row>
    <row r="114" spans="1:10" s="16" customFormat="1" ht="15.75" customHeight="1" x14ac:dyDescent="0.25">
      <c r="A114" s="17">
        <v>45762</v>
      </c>
      <c r="B114" s="28" t="s">
        <v>2011</v>
      </c>
      <c r="C114" s="18" t="str">
        <f>VLOOKUP(B114,Fornecedores!A:B,2,0)</f>
        <v>OI S A EM RECUPERACAO JUDICIAL</v>
      </c>
      <c r="D114" s="18" t="s">
        <v>15</v>
      </c>
      <c r="E114" s="23" t="s">
        <v>17199</v>
      </c>
      <c r="F114" s="19">
        <v>45757</v>
      </c>
      <c r="G114" s="32">
        <v>136.32</v>
      </c>
      <c r="H114" s="74" t="e">
        <f>VLOOKUP(E114&amp;B114,'Conf Oracle'!A:F,6,0)</f>
        <v>#N/A</v>
      </c>
      <c r="I114" s="21" t="s">
        <v>67</v>
      </c>
      <c r="J114" t="str">
        <f t="shared" si="2"/>
        <v/>
      </c>
    </row>
    <row r="115" spans="1:10" s="16" customFormat="1" x14ac:dyDescent="0.25">
      <c r="A115" s="17">
        <v>45762</v>
      </c>
      <c r="B115" s="28" t="s">
        <v>2011</v>
      </c>
      <c r="C115" s="18" t="str">
        <f>VLOOKUP(B115,Fornecedores!A:B,2,0)</f>
        <v>OI S A EM RECUPERACAO JUDICIAL</v>
      </c>
      <c r="D115" s="18" t="s">
        <v>15</v>
      </c>
      <c r="E115" s="23" t="s">
        <v>11828</v>
      </c>
      <c r="F115" s="19">
        <v>45757</v>
      </c>
      <c r="G115" s="32">
        <v>150.96</v>
      </c>
      <c r="H115" s="74" t="e">
        <f>VLOOKUP(E115&amp;B115,'Conf Oracle'!A:F,6,0)</f>
        <v>#N/A</v>
      </c>
      <c r="I115" s="21" t="s">
        <v>67</v>
      </c>
      <c r="J115" t="str">
        <f t="shared" si="2"/>
        <v/>
      </c>
    </row>
    <row r="116" spans="1:10" s="16" customFormat="1" hidden="1" x14ac:dyDescent="0.25">
      <c r="A116" s="17">
        <v>45762</v>
      </c>
      <c r="B116" s="28" t="s">
        <v>630</v>
      </c>
      <c r="C116" s="18" t="str">
        <f>VLOOKUP(B116,Fornecedores!A:B,2,0)</f>
        <v>PWC STRATEGY&amp; DO BRASIL CONSULTORIA EMPRESARIAL LTDA</v>
      </c>
      <c r="D116" s="18" t="s">
        <v>104</v>
      </c>
      <c r="E116" s="23" t="s">
        <v>11825</v>
      </c>
      <c r="F116" s="19">
        <v>45761</v>
      </c>
      <c r="G116" s="32">
        <v>36000</v>
      </c>
      <c r="H116" s="74" t="e">
        <f>VLOOKUP(E116&amp;B116,'Conf Oracle'!A:F,6,0)</f>
        <v>#N/A</v>
      </c>
      <c r="I116" s="21" t="s">
        <v>988</v>
      </c>
      <c r="J116" t="str">
        <f t="shared" si="2"/>
        <v/>
      </c>
    </row>
    <row r="117" spans="1:10" s="16" customFormat="1" hidden="1" x14ac:dyDescent="0.25">
      <c r="A117" s="17">
        <v>45762</v>
      </c>
      <c r="B117" s="28" t="s">
        <v>2298</v>
      </c>
      <c r="C117" s="18" t="str">
        <f>VLOOKUP(B117,Fornecedores!A:B,2,0)</f>
        <v>TD SYNNEX BRASIL LTDA</v>
      </c>
      <c r="D117" s="18" t="s">
        <v>104</v>
      </c>
      <c r="E117" s="23" t="s">
        <v>11916</v>
      </c>
      <c r="F117" s="19">
        <v>45758</v>
      </c>
      <c r="G117" s="32">
        <v>6224348.7599999998</v>
      </c>
      <c r="H117" s="74">
        <f>VLOOKUP(E117&amp;B117,'Conf Oracle'!A:F,6,0)</f>
        <v>45769.563194444447</v>
      </c>
      <c r="I117" s="21"/>
      <c r="J117">
        <f t="shared" si="2"/>
        <v>8</v>
      </c>
    </row>
    <row r="118" spans="1:10" s="16" customFormat="1" hidden="1" x14ac:dyDescent="0.25">
      <c r="A118" s="17">
        <v>45762</v>
      </c>
      <c r="B118" s="28" t="s">
        <v>2298</v>
      </c>
      <c r="C118" s="18" t="str">
        <f>VLOOKUP(B118,Fornecedores!A:B,2,0)</f>
        <v>TD SYNNEX BRASIL LTDA</v>
      </c>
      <c r="D118" s="18" t="s">
        <v>104</v>
      </c>
      <c r="E118" s="23" t="s">
        <v>11915</v>
      </c>
      <c r="F118" s="19">
        <v>45758</v>
      </c>
      <c r="G118" s="32">
        <v>2295108.94</v>
      </c>
      <c r="H118" s="74">
        <f>VLOOKUP(E118&amp;B118,'Conf Oracle'!A:F,6,0)</f>
        <v>45769.533333333333</v>
      </c>
      <c r="I118" s="21"/>
      <c r="J118">
        <f t="shared" si="2"/>
        <v>8</v>
      </c>
    </row>
    <row r="119" spans="1:10" s="16" customFormat="1" hidden="1" x14ac:dyDescent="0.25">
      <c r="A119" s="17">
        <v>45762</v>
      </c>
      <c r="B119" s="33" t="s">
        <v>10423</v>
      </c>
      <c r="C119" s="18" t="str">
        <f>VLOOKUP(B119,Fornecedores!A:B,2,0)</f>
        <v>REIS OFFICE PRODUCTS COMERCIAL LTDA (ES)</v>
      </c>
      <c r="D119" s="18" t="s">
        <v>104</v>
      </c>
      <c r="E119" s="23" t="s">
        <v>12016</v>
      </c>
      <c r="F119" s="19">
        <v>45757</v>
      </c>
      <c r="G119" s="32">
        <v>2745</v>
      </c>
      <c r="H119" s="74" t="e">
        <f>VLOOKUP(E119&amp;B119,'Conf Oracle'!A:F,6,0)</f>
        <v>#N/A</v>
      </c>
      <c r="I119" s="21" t="s">
        <v>988</v>
      </c>
      <c r="J119" t="str">
        <f t="shared" si="2"/>
        <v/>
      </c>
    </row>
    <row r="120" spans="1:10" s="16" customFormat="1" hidden="1" x14ac:dyDescent="0.25">
      <c r="A120" s="17">
        <v>45762</v>
      </c>
      <c r="B120" s="33" t="s">
        <v>10423</v>
      </c>
      <c r="C120" s="18" t="str">
        <f>VLOOKUP(B120,Fornecedores!A:B,2,0)</f>
        <v>REIS OFFICE PRODUCTS COMERCIAL LTDA (ES)</v>
      </c>
      <c r="D120" s="18" t="s">
        <v>104</v>
      </c>
      <c r="E120" s="23" t="s">
        <v>12013</v>
      </c>
      <c r="F120" s="19">
        <v>45757</v>
      </c>
      <c r="G120" s="32">
        <v>2745</v>
      </c>
      <c r="H120" s="74" t="e">
        <f>VLOOKUP(E120&amp;B120,'Conf Oracle'!A:F,6,0)</f>
        <v>#N/A</v>
      </c>
      <c r="I120" s="21" t="s">
        <v>988</v>
      </c>
      <c r="J120" t="str">
        <f t="shared" si="2"/>
        <v/>
      </c>
    </row>
    <row r="121" spans="1:10" s="16" customFormat="1" hidden="1" x14ac:dyDescent="0.25">
      <c r="A121" s="17">
        <v>45762</v>
      </c>
      <c r="B121" s="33" t="s">
        <v>10423</v>
      </c>
      <c r="C121" s="18" t="str">
        <f>VLOOKUP(B121,Fornecedores!A:B,2,0)</f>
        <v>REIS OFFICE PRODUCTS COMERCIAL LTDA (ES)</v>
      </c>
      <c r="D121" s="18" t="s">
        <v>104</v>
      </c>
      <c r="E121" s="23" t="s">
        <v>12017</v>
      </c>
      <c r="F121" s="19">
        <v>45757</v>
      </c>
      <c r="G121" s="32">
        <v>2745</v>
      </c>
      <c r="H121" s="74" t="e">
        <f>VLOOKUP(E121&amp;B121,'Conf Oracle'!A:F,6,0)</f>
        <v>#N/A</v>
      </c>
      <c r="I121" s="21" t="s">
        <v>988</v>
      </c>
      <c r="J121" t="str">
        <f t="shared" si="2"/>
        <v/>
      </c>
    </row>
    <row r="122" spans="1:10" s="16" customFormat="1" hidden="1" x14ac:dyDescent="0.25">
      <c r="A122" s="17">
        <v>45762</v>
      </c>
      <c r="B122" s="28" t="s">
        <v>10419</v>
      </c>
      <c r="C122" s="18" t="str">
        <f>VLOOKUP(B122,Fornecedores!A:B,2,0)</f>
        <v>A&amp;C ARQUITETURA E CONSULTORIA LTDA</v>
      </c>
      <c r="D122" s="18" t="s">
        <v>104</v>
      </c>
      <c r="E122" s="23" t="s">
        <v>10756</v>
      </c>
      <c r="F122" s="19">
        <v>45756</v>
      </c>
      <c r="G122" s="32">
        <v>15000</v>
      </c>
      <c r="H122" s="74" t="e">
        <f>VLOOKUP(E122&amp;B122,'Conf Oracle'!A:F,6,0)</f>
        <v>#N/A</v>
      </c>
      <c r="I122" s="21" t="s">
        <v>988</v>
      </c>
      <c r="J122" t="str">
        <f t="shared" si="2"/>
        <v/>
      </c>
    </row>
    <row r="123" spans="1:10" s="16" customFormat="1" x14ac:dyDescent="0.25">
      <c r="A123" s="17">
        <v>45762</v>
      </c>
      <c r="B123" s="28" t="s">
        <v>154</v>
      </c>
      <c r="C123" s="18" t="str">
        <f>VLOOKUP(B123,Fornecedores!A:B,2,0)</f>
        <v>TELEFONICA BRASIL SA</v>
      </c>
      <c r="D123" s="18" t="s">
        <v>15</v>
      </c>
      <c r="E123" s="23" t="s">
        <v>17200</v>
      </c>
      <c r="F123" s="19">
        <v>45756</v>
      </c>
      <c r="G123" s="32">
        <v>1657.98</v>
      </c>
      <c r="H123" s="74" t="e">
        <f>VLOOKUP(E123&amp;B123,'Conf Oracle'!A:F,6,0)</f>
        <v>#N/A</v>
      </c>
      <c r="I123" s="21" t="s">
        <v>17201</v>
      </c>
      <c r="J123" t="str">
        <f t="shared" si="2"/>
        <v/>
      </c>
    </row>
    <row r="124" spans="1:10" s="16" customFormat="1" x14ac:dyDescent="0.25">
      <c r="A124" s="17">
        <v>45762</v>
      </c>
      <c r="B124" s="28" t="s">
        <v>154</v>
      </c>
      <c r="C124" s="18" t="str">
        <f>VLOOKUP(B124,Fornecedores!A:B,2,0)</f>
        <v>TELEFONICA BRASIL SA</v>
      </c>
      <c r="D124" s="18" t="s">
        <v>15</v>
      </c>
      <c r="E124" s="23" t="s">
        <v>17202</v>
      </c>
      <c r="F124" s="19">
        <v>45756</v>
      </c>
      <c r="G124" s="32">
        <v>1581.56</v>
      </c>
      <c r="H124" s="74" t="e">
        <f>VLOOKUP(E124&amp;B124,'Conf Oracle'!A:F,6,0)</f>
        <v>#N/A</v>
      </c>
      <c r="I124" s="21" t="s">
        <v>17201</v>
      </c>
      <c r="J124" t="str">
        <f t="shared" si="2"/>
        <v/>
      </c>
    </row>
    <row r="125" spans="1:10" s="16" customFormat="1" x14ac:dyDescent="0.25">
      <c r="A125" s="17">
        <v>45762</v>
      </c>
      <c r="B125" s="28" t="s">
        <v>154</v>
      </c>
      <c r="C125" s="18" t="str">
        <f>VLOOKUP(B125,Fornecedores!A:B,2,0)</f>
        <v>TELEFONICA BRASIL SA</v>
      </c>
      <c r="D125" s="18" t="s">
        <v>15</v>
      </c>
      <c r="E125" s="23" t="s">
        <v>17203</v>
      </c>
      <c r="F125" s="19">
        <v>45756</v>
      </c>
      <c r="G125" s="32">
        <v>180</v>
      </c>
      <c r="H125" s="74" t="e">
        <f>VLOOKUP(E125&amp;B125,'Conf Oracle'!A:F,6,0)</f>
        <v>#N/A</v>
      </c>
      <c r="I125" s="21" t="s">
        <v>17201</v>
      </c>
      <c r="J125" t="str">
        <f t="shared" si="2"/>
        <v/>
      </c>
    </row>
    <row r="126" spans="1:10" s="16" customFormat="1" x14ac:dyDescent="0.25">
      <c r="A126" s="17">
        <v>45762</v>
      </c>
      <c r="B126" s="28" t="s">
        <v>154</v>
      </c>
      <c r="C126" s="18" t="str">
        <f>VLOOKUP(B126,Fornecedores!A:B,2,0)</f>
        <v>TELEFONICA BRASIL SA</v>
      </c>
      <c r="D126" s="18" t="s">
        <v>15</v>
      </c>
      <c r="E126" s="23" t="s">
        <v>17204</v>
      </c>
      <c r="F126" s="19">
        <v>45756</v>
      </c>
      <c r="G126" s="32">
        <v>915.86</v>
      </c>
      <c r="H126" s="74" t="e">
        <f>VLOOKUP(E126&amp;B126,'Conf Oracle'!A:F,6,0)</f>
        <v>#N/A</v>
      </c>
      <c r="I126" s="21" t="s">
        <v>17201</v>
      </c>
      <c r="J126" t="str">
        <f t="shared" si="2"/>
        <v/>
      </c>
    </row>
    <row r="127" spans="1:10" s="16" customFormat="1" x14ac:dyDescent="0.25">
      <c r="A127" s="17">
        <v>45762</v>
      </c>
      <c r="B127" s="28" t="s">
        <v>154</v>
      </c>
      <c r="C127" s="18" t="str">
        <f>VLOOKUP(B127,Fornecedores!A:B,2,0)</f>
        <v>TELEFONICA BRASIL SA</v>
      </c>
      <c r="D127" s="18" t="s">
        <v>15</v>
      </c>
      <c r="E127" s="23" t="s">
        <v>17205</v>
      </c>
      <c r="F127" s="19">
        <v>45756</v>
      </c>
      <c r="G127" s="32">
        <v>180</v>
      </c>
      <c r="H127" s="74" t="e">
        <f>VLOOKUP(E127&amp;B127,'Conf Oracle'!A:F,6,0)</f>
        <v>#N/A</v>
      </c>
      <c r="I127" s="21" t="s">
        <v>17201</v>
      </c>
      <c r="J127" t="str">
        <f t="shared" si="2"/>
        <v/>
      </c>
    </row>
    <row r="128" spans="1:10" s="16" customFormat="1" x14ac:dyDescent="0.25">
      <c r="A128" s="17">
        <v>45762</v>
      </c>
      <c r="B128" s="28" t="s">
        <v>154</v>
      </c>
      <c r="C128" s="18" t="str">
        <f>VLOOKUP(B128,Fornecedores!A:B,2,0)</f>
        <v>TELEFONICA BRASIL SA</v>
      </c>
      <c r="D128" s="18" t="s">
        <v>15</v>
      </c>
      <c r="E128" s="23" t="s">
        <v>17206</v>
      </c>
      <c r="F128" s="19">
        <v>45756</v>
      </c>
      <c r="G128" s="32">
        <v>3167.16</v>
      </c>
      <c r="H128" s="74" t="e">
        <f>VLOOKUP(E128&amp;B128,'Conf Oracle'!A:F,6,0)</f>
        <v>#N/A</v>
      </c>
      <c r="I128" s="21" t="s">
        <v>17201</v>
      </c>
      <c r="J128" t="str">
        <f t="shared" si="2"/>
        <v/>
      </c>
    </row>
    <row r="129" spans="1:10" s="16" customFormat="1" x14ac:dyDescent="0.25">
      <c r="A129" s="17">
        <v>45762</v>
      </c>
      <c r="B129" s="28" t="s">
        <v>154</v>
      </c>
      <c r="C129" s="18" t="str">
        <f>VLOOKUP(B129,Fornecedores!A:B,2,0)</f>
        <v>TELEFONICA BRASIL SA</v>
      </c>
      <c r="D129" s="18" t="s">
        <v>15</v>
      </c>
      <c r="E129" s="23" t="s">
        <v>17207</v>
      </c>
      <c r="F129" s="19">
        <v>45756</v>
      </c>
      <c r="G129" s="32">
        <v>2522.64</v>
      </c>
      <c r="H129" s="74" t="e">
        <f>VLOOKUP(E129&amp;B129,'Conf Oracle'!A:F,6,0)</f>
        <v>#N/A</v>
      </c>
      <c r="I129" s="21" t="s">
        <v>17201</v>
      </c>
      <c r="J129" t="str">
        <f t="shared" si="2"/>
        <v/>
      </c>
    </row>
    <row r="130" spans="1:10" s="16" customFormat="1" x14ac:dyDescent="0.25">
      <c r="A130" s="17">
        <v>45762</v>
      </c>
      <c r="B130" s="28" t="s">
        <v>154</v>
      </c>
      <c r="C130" s="18" t="str">
        <f>VLOOKUP(B130,Fornecedores!A:B,2,0)</f>
        <v>TELEFONICA BRASIL SA</v>
      </c>
      <c r="D130" s="18" t="s">
        <v>15</v>
      </c>
      <c r="E130" s="23" t="s">
        <v>17208</v>
      </c>
      <c r="F130" s="19">
        <v>45756</v>
      </c>
      <c r="G130" s="32">
        <v>360</v>
      </c>
      <c r="H130" s="74" t="e">
        <f>VLOOKUP(E130&amp;B130,'Conf Oracle'!A:F,6,0)</f>
        <v>#N/A</v>
      </c>
      <c r="I130" s="21" t="s">
        <v>17201</v>
      </c>
      <c r="J130" t="str">
        <f t="shared" si="2"/>
        <v/>
      </c>
    </row>
    <row r="131" spans="1:10" s="16" customFormat="1" x14ac:dyDescent="0.25">
      <c r="A131" s="17">
        <v>45762</v>
      </c>
      <c r="B131" s="28" t="s">
        <v>154</v>
      </c>
      <c r="C131" s="18" t="str">
        <f>VLOOKUP(B131,Fornecedores!A:B,2,0)</f>
        <v>TELEFONICA BRASIL SA</v>
      </c>
      <c r="D131" s="18" t="s">
        <v>15</v>
      </c>
      <c r="E131" s="23" t="s">
        <v>17209</v>
      </c>
      <c r="F131" s="19">
        <v>45756</v>
      </c>
      <c r="G131" s="32">
        <v>1110.6199999999999</v>
      </c>
      <c r="H131" s="74" t="e">
        <f>VLOOKUP(E131&amp;B131,'Conf Oracle'!A:F,6,0)</f>
        <v>#N/A</v>
      </c>
      <c r="I131" s="21" t="s">
        <v>17201</v>
      </c>
      <c r="J131" t="str">
        <f t="shared" si="2"/>
        <v/>
      </c>
    </row>
    <row r="132" spans="1:10" s="16" customFormat="1" x14ac:dyDescent="0.25">
      <c r="A132" s="17">
        <v>45762</v>
      </c>
      <c r="B132" s="28" t="s">
        <v>154</v>
      </c>
      <c r="C132" s="18" t="str">
        <f>VLOOKUP(B132,Fornecedores!A:B,2,0)</f>
        <v>TELEFONICA BRASIL SA</v>
      </c>
      <c r="D132" s="18" t="s">
        <v>15</v>
      </c>
      <c r="E132" s="23" t="s">
        <v>17210</v>
      </c>
      <c r="F132" s="19">
        <v>45756</v>
      </c>
      <c r="G132" s="32">
        <v>882.79</v>
      </c>
      <c r="H132" s="74" t="e">
        <f>VLOOKUP(E132&amp;B132,'Conf Oracle'!A:F,6,0)</f>
        <v>#N/A</v>
      </c>
      <c r="I132" s="21" t="s">
        <v>17201</v>
      </c>
      <c r="J132" t="str">
        <f t="shared" si="2"/>
        <v/>
      </c>
    </row>
    <row r="133" spans="1:10" s="16" customFormat="1" x14ac:dyDescent="0.25">
      <c r="A133" s="17">
        <v>45762</v>
      </c>
      <c r="B133" s="28" t="s">
        <v>154</v>
      </c>
      <c r="C133" s="18" t="str">
        <f>VLOOKUP(B133,Fornecedores!A:B,2,0)</f>
        <v>TELEFONICA BRASIL SA</v>
      </c>
      <c r="D133" s="18" t="s">
        <v>15</v>
      </c>
      <c r="E133" s="23" t="s">
        <v>17211</v>
      </c>
      <c r="F133" s="19">
        <v>45756</v>
      </c>
      <c r="G133" s="32">
        <v>1080</v>
      </c>
      <c r="H133" s="74" t="e">
        <f>VLOOKUP(E133&amp;B133,'Conf Oracle'!A:F,6,0)</f>
        <v>#N/A</v>
      </c>
      <c r="I133" s="21" t="s">
        <v>17201</v>
      </c>
      <c r="J133" t="str">
        <f t="shared" si="2"/>
        <v/>
      </c>
    </row>
    <row r="134" spans="1:10" s="16" customFormat="1" x14ac:dyDescent="0.25">
      <c r="A134" s="17">
        <v>45762</v>
      </c>
      <c r="B134" s="28" t="s">
        <v>350</v>
      </c>
      <c r="C134" s="18" t="str">
        <f>VLOOKUP(B134,Fornecedores!A:B,2,0)</f>
        <v>MULTIVIS BRASIL LTDA</v>
      </c>
      <c r="D134" s="18" t="s">
        <v>15</v>
      </c>
      <c r="E134" s="23" t="s">
        <v>11996</v>
      </c>
      <c r="F134" s="19">
        <v>45756</v>
      </c>
      <c r="G134" s="32">
        <v>76829.38</v>
      </c>
      <c r="H134" s="74">
        <f>VLOOKUP(E134&amp;B134,'Conf Oracle'!A:F,6,0)</f>
        <v>45771.714583333334</v>
      </c>
      <c r="I134" s="21"/>
      <c r="J134">
        <f t="shared" si="2"/>
        <v>12</v>
      </c>
    </row>
    <row r="135" spans="1:10" s="16" customFormat="1" hidden="1" x14ac:dyDescent="0.25">
      <c r="A135" s="17">
        <v>45762</v>
      </c>
      <c r="B135" s="28" t="s">
        <v>60</v>
      </c>
      <c r="C135" s="18" t="str">
        <f>VLOOKUP(B135,Fornecedores!A:B,2,0)</f>
        <v>Centrais Elétricas Brasileiras S/A - Eletrobras</v>
      </c>
      <c r="D135" s="18" t="s">
        <v>110</v>
      </c>
      <c r="E135" s="23" t="s">
        <v>17212</v>
      </c>
      <c r="F135" s="19">
        <v>45754</v>
      </c>
      <c r="G135" s="32">
        <v>12403.37</v>
      </c>
      <c r="H135" s="74" t="e">
        <f>VLOOKUP(E135&amp;B135,'Conf Oracle'!A:F,6,0)</f>
        <v>#N/A</v>
      </c>
      <c r="I135" s="21" t="s">
        <v>17213</v>
      </c>
      <c r="J135" t="str">
        <f t="shared" si="2"/>
        <v/>
      </c>
    </row>
    <row r="136" spans="1:10" s="16" customFormat="1" hidden="1" x14ac:dyDescent="0.25">
      <c r="A136" s="17">
        <v>45762</v>
      </c>
      <c r="B136" s="28" t="s">
        <v>660</v>
      </c>
      <c r="C136" s="18" t="str">
        <f>VLOOKUP(B136,Fornecedores!A:B,2,0)</f>
        <v>COMPANHIA DE SANEAMENTO AMBIENTAL DO DISTRITO FEDERAL</v>
      </c>
      <c r="D136" s="18" t="s">
        <v>110</v>
      </c>
      <c r="E136" s="23" t="s">
        <v>11735</v>
      </c>
      <c r="F136" s="19">
        <v>45759</v>
      </c>
      <c r="G136" s="32">
        <v>24433.72</v>
      </c>
      <c r="H136" s="74">
        <f>VLOOKUP(E136&amp;B136,'Conf Oracle'!A:F,6,0)</f>
        <v>45761.489583333336</v>
      </c>
      <c r="I136" s="21" t="s">
        <v>56</v>
      </c>
      <c r="J136">
        <f t="shared" si="2"/>
        <v>1</v>
      </c>
    </row>
    <row r="137" spans="1:10" s="16" customFormat="1" hidden="1" x14ac:dyDescent="0.25">
      <c r="A137" s="17">
        <v>45762</v>
      </c>
      <c r="B137" s="28" t="s">
        <v>663</v>
      </c>
      <c r="C137" s="18" t="str">
        <f>VLOOKUP(B137,Fornecedores!A:B,2,0)</f>
        <v>BRINGER DO BRASIL AG CARGAS NAC INT LTDA</v>
      </c>
      <c r="D137" s="18" t="s">
        <v>110</v>
      </c>
      <c r="E137" s="23" t="s">
        <v>664</v>
      </c>
      <c r="F137" s="31">
        <v>45734</v>
      </c>
      <c r="G137" s="32">
        <v>2544.02</v>
      </c>
      <c r="H137" s="74">
        <f>VLOOKUP(E137&amp;B137,'Conf Oracle'!A:F,6,0)</f>
        <v>45748.440972222219</v>
      </c>
      <c r="I137" s="21" t="s">
        <v>56</v>
      </c>
      <c r="J137">
        <f t="shared" si="2"/>
        <v>11</v>
      </c>
    </row>
    <row r="138" spans="1:10" s="16" customFormat="1" hidden="1" x14ac:dyDescent="0.25">
      <c r="A138" s="17">
        <v>45762</v>
      </c>
      <c r="B138" s="28" t="s">
        <v>126</v>
      </c>
      <c r="C138" s="18" t="str">
        <f>VLOOKUP(B138,Fornecedores!A:B,2,0)</f>
        <v>PLUXEE BENEFICIOS BRASIL SA</v>
      </c>
      <c r="D138" s="18" t="s">
        <v>110</v>
      </c>
      <c r="E138" s="23" t="s">
        <v>11823</v>
      </c>
      <c r="F138" s="19">
        <v>45761</v>
      </c>
      <c r="G138" s="32">
        <v>1057857.32</v>
      </c>
      <c r="H138" s="74" t="e">
        <f>VLOOKUP(E138&amp;B138,'Conf Oracle'!A:F,6,0)</f>
        <v>#N/A</v>
      </c>
      <c r="I138" s="21" t="s">
        <v>56</v>
      </c>
      <c r="J138" t="str">
        <f t="shared" si="2"/>
        <v/>
      </c>
    </row>
    <row r="139" spans="1:10" s="16" customFormat="1" hidden="1" x14ac:dyDescent="0.25">
      <c r="A139" s="17">
        <v>45762</v>
      </c>
      <c r="B139" s="28" t="s">
        <v>126</v>
      </c>
      <c r="C139" s="18" t="str">
        <f>VLOOKUP(B139,Fornecedores!A:B,2,0)</f>
        <v>PLUXEE BENEFICIOS BRASIL SA</v>
      </c>
      <c r="D139" s="18" t="s">
        <v>110</v>
      </c>
      <c r="E139" s="23" t="s">
        <v>11824</v>
      </c>
      <c r="F139" s="19">
        <v>45761</v>
      </c>
      <c r="G139" s="32">
        <v>573928.16</v>
      </c>
      <c r="H139" s="74" t="e">
        <f>VLOOKUP(E139&amp;B139,'Conf Oracle'!A:F,6,0)</f>
        <v>#N/A</v>
      </c>
      <c r="I139" s="21" t="s">
        <v>56</v>
      </c>
      <c r="J139" t="str">
        <f t="shared" si="2"/>
        <v/>
      </c>
    </row>
    <row r="140" spans="1:10" s="16" customFormat="1" hidden="1" x14ac:dyDescent="0.25">
      <c r="A140" s="17">
        <v>45762</v>
      </c>
      <c r="B140" s="28" t="s">
        <v>133</v>
      </c>
      <c r="C140" s="18" t="str">
        <f>VLOOKUP(B140,Fornecedores!A:B,2,0)</f>
        <v>Tour House Viagens e Turismo LTDA-THV - Bragança</v>
      </c>
      <c r="D140" s="18" t="s">
        <v>110</v>
      </c>
      <c r="E140" s="23" t="s">
        <v>2506</v>
      </c>
      <c r="F140" s="19">
        <v>45685</v>
      </c>
      <c r="G140" s="32">
        <v>2074.56</v>
      </c>
      <c r="H140" s="74" t="e">
        <f>VLOOKUP(E140&amp;B140,'Conf Oracle'!A:F,6,0)</f>
        <v>#N/A</v>
      </c>
      <c r="I140" s="21" t="s">
        <v>17214</v>
      </c>
      <c r="J140" t="str">
        <f t="shared" si="2"/>
        <v/>
      </c>
    </row>
    <row r="141" spans="1:10" s="16" customFormat="1" hidden="1" x14ac:dyDescent="0.25">
      <c r="A141" s="17">
        <v>45762</v>
      </c>
      <c r="B141" s="28" t="s">
        <v>302</v>
      </c>
      <c r="C141" s="18" t="str">
        <f>VLOOKUP(B141,Fornecedores!A:B,2,0)</f>
        <v>MED RIO CHECK UP MEDICINA PREVENTIVA LTDA</v>
      </c>
      <c r="D141" s="18" t="s">
        <v>110</v>
      </c>
      <c r="E141" s="23" t="s">
        <v>11820</v>
      </c>
      <c r="F141" s="19">
        <v>45762</v>
      </c>
      <c r="G141" s="32">
        <v>29651.02</v>
      </c>
      <c r="H141" s="74" t="e">
        <f>VLOOKUP(E141&amp;B141,'Conf Oracle'!A:F,6,0)</f>
        <v>#N/A</v>
      </c>
      <c r="I141" s="21" t="s">
        <v>56</v>
      </c>
      <c r="J141" t="str">
        <f t="shared" si="2"/>
        <v/>
      </c>
    </row>
    <row r="142" spans="1:10" s="16" customFormat="1" hidden="1" x14ac:dyDescent="0.25">
      <c r="A142" s="17">
        <v>45762</v>
      </c>
      <c r="B142" s="28" t="s">
        <v>5253</v>
      </c>
      <c r="C142" s="18" t="str">
        <f>VLOOKUP(B142,Fornecedores!A:B,2,0)</f>
        <v>EMPRESA FOLHA DA MANHA S.A.</v>
      </c>
      <c r="D142" s="18" t="s">
        <v>30</v>
      </c>
      <c r="E142" s="23" t="s">
        <v>12227</v>
      </c>
      <c r="F142" s="19">
        <v>45758</v>
      </c>
      <c r="G142" s="32">
        <v>3960</v>
      </c>
      <c r="H142" s="74">
        <f>VLOOKUP(E142&amp;B142,'Conf Oracle'!A:F,6,0)</f>
        <v>45782.518750000003</v>
      </c>
      <c r="I142" s="95" t="s">
        <v>67</v>
      </c>
      <c r="J142" t="str">
        <f>IF(OR(ISBLANK(#REF!), ISBLANK(H142)), "", IFERROR(NETWORKDAYS(#REF!, H142), ""))</f>
        <v/>
      </c>
    </row>
    <row r="143" spans="1:10" s="16" customFormat="1" hidden="1" x14ac:dyDescent="0.25">
      <c r="A143" s="17">
        <v>45762</v>
      </c>
      <c r="B143" s="28" t="s">
        <v>816</v>
      </c>
      <c r="C143" s="18" t="str">
        <f>VLOOKUP(B143,Fornecedores!A:B,2,0)</f>
        <v>S/A O ESTADO DE S.PAULO</v>
      </c>
      <c r="D143" s="18" t="s">
        <v>30</v>
      </c>
      <c r="E143" s="23" t="s">
        <v>17215</v>
      </c>
      <c r="F143" s="19">
        <v>45757</v>
      </c>
      <c r="G143" s="32">
        <v>12549.81</v>
      </c>
      <c r="H143" s="74" t="e">
        <f>VLOOKUP(E143&amp;B143,'Conf Oracle'!A:F,6,0)</f>
        <v>#N/A</v>
      </c>
      <c r="I143" s="95" t="s">
        <v>67</v>
      </c>
      <c r="J143" t="str">
        <f>IF(OR(ISBLANK(F142), ISBLANK(H143)), "", IFERROR(NETWORKDAYS(F142, H143), ""))</f>
        <v/>
      </c>
    </row>
    <row r="144" spans="1:10" s="16" customFormat="1" hidden="1" x14ac:dyDescent="0.25">
      <c r="A144" s="17">
        <v>45762</v>
      </c>
      <c r="B144" s="28" t="s">
        <v>433</v>
      </c>
      <c r="C144" s="18" t="str">
        <f>VLOOKUP(B144,Fornecedores!A:B,2,0)</f>
        <v>GENESIS PESQUISA E DESENVOLVIMENTO LTDA</v>
      </c>
      <c r="D144" s="18" t="s">
        <v>12</v>
      </c>
      <c r="E144" s="23" t="s">
        <v>17216</v>
      </c>
      <c r="F144" s="19">
        <v>45761</v>
      </c>
      <c r="G144" s="32">
        <v>20415.66</v>
      </c>
      <c r="H144" s="74" t="e">
        <f>VLOOKUP(E144&amp;B144,'Conf Oracle'!A:F,6,0)</f>
        <v>#N/A</v>
      </c>
      <c r="I144" s="21" t="s">
        <v>17217</v>
      </c>
      <c r="J144" t="str">
        <f t="shared" si="2"/>
        <v/>
      </c>
    </row>
    <row r="145" spans="1:10" s="16" customFormat="1" hidden="1" x14ac:dyDescent="0.25">
      <c r="A145" s="17">
        <v>45764</v>
      </c>
      <c r="B145" s="52" t="s">
        <v>1405</v>
      </c>
      <c r="C145" s="18" t="str">
        <f>VLOOKUP(B145,Fornecedores!A:B,2,0)</f>
        <v>CLARO NXT TELECOMUNICACOES LTDA.</v>
      </c>
      <c r="D145" s="18" t="s">
        <v>69</v>
      </c>
      <c r="E145" s="23" t="s">
        <v>1406</v>
      </c>
      <c r="F145" s="31">
        <v>45723</v>
      </c>
      <c r="G145" s="32">
        <v>180</v>
      </c>
      <c r="H145" s="74" t="e">
        <f>VLOOKUP(E145&amp;B145,'Conf Oracle'!A:F,6,0)</f>
        <v>#N/A</v>
      </c>
      <c r="I145" s="21" t="s">
        <v>799</v>
      </c>
      <c r="J145" t="str">
        <f t="shared" si="2"/>
        <v/>
      </c>
    </row>
    <row r="146" spans="1:10" s="16" customFormat="1" hidden="1" x14ac:dyDescent="0.25">
      <c r="A146" s="17">
        <v>45764</v>
      </c>
      <c r="B146" s="52" t="s">
        <v>1405</v>
      </c>
      <c r="C146" s="18" t="str">
        <f>VLOOKUP(B146,Fornecedores!A:B,2,0)</f>
        <v>CLARO NXT TELECOMUNICACOES LTDA.</v>
      </c>
      <c r="D146" s="18" t="s">
        <v>69</v>
      </c>
      <c r="E146" s="23" t="s">
        <v>11839</v>
      </c>
      <c r="F146" s="19">
        <v>45751</v>
      </c>
      <c r="G146" s="32">
        <v>180</v>
      </c>
      <c r="H146" s="74" t="e">
        <f>VLOOKUP(E146&amp;B146,'Conf Oracle'!A:F,6,0)</f>
        <v>#N/A</v>
      </c>
      <c r="I146" s="21" t="s">
        <v>799</v>
      </c>
      <c r="J146" t="str">
        <f t="shared" si="2"/>
        <v/>
      </c>
    </row>
    <row r="147" spans="1:10" s="16" customFormat="1" x14ac:dyDescent="0.25">
      <c r="A147" s="17">
        <v>45764</v>
      </c>
      <c r="B147" s="28" t="s">
        <v>665</v>
      </c>
      <c r="C147" s="18" t="str">
        <f>VLOOKUP(B147,Fornecedores!A:B,2,0)</f>
        <v>TIM SA</v>
      </c>
      <c r="D147" s="18" t="s">
        <v>15</v>
      </c>
      <c r="E147" s="23" t="s">
        <v>17218</v>
      </c>
      <c r="F147" s="19">
        <v>45748</v>
      </c>
      <c r="G147" s="32">
        <v>13.75</v>
      </c>
      <c r="H147" s="74" t="e">
        <f>VLOOKUP(E147&amp;B147,'Conf Oracle'!A:F,6,0)</f>
        <v>#N/A</v>
      </c>
      <c r="I147" s="21" t="s">
        <v>17201</v>
      </c>
      <c r="J147" t="str">
        <f t="shared" si="2"/>
        <v/>
      </c>
    </row>
    <row r="148" spans="1:10" s="16" customFormat="1" hidden="1" x14ac:dyDescent="0.25">
      <c r="A148" s="17">
        <v>45764</v>
      </c>
      <c r="B148" s="28" t="s">
        <v>4414</v>
      </c>
      <c r="C148" s="18" t="str">
        <f>VLOOKUP(B148,Fornecedores!A:B,2,0)</f>
        <v>CHUBB SEGUROS BRASIL SA</v>
      </c>
      <c r="D148" s="18" t="s">
        <v>110</v>
      </c>
      <c r="E148" s="23" t="s">
        <v>17219</v>
      </c>
      <c r="F148" s="19">
        <v>45750</v>
      </c>
      <c r="G148" s="32">
        <v>70348.100000000006</v>
      </c>
      <c r="H148" s="74" t="e">
        <f>VLOOKUP(E148&amp;B148,'Conf Oracle'!A:F,6,0)</f>
        <v>#N/A</v>
      </c>
      <c r="I148" s="21" t="s">
        <v>67</v>
      </c>
      <c r="J148" t="str">
        <f t="shared" si="2"/>
        <v/>
      </c>
    </row>
    <row r="149" spans="1:10" s="16" customFormat="1" hidden="1" x14ac:dyDescent="0.25">
      <c r="A149" s="17">
        <v>45764</v>
      </c>
      <c r="B149" s="79" t="s">
        <v>5352</v>
      </c>
      <c r="C149" s="18" t="str">
        <f>VLOOKUP(B149,Fornecedores!A:B,2,0)</f>
        <v>EPIC FILMES LTDA</v>
      </c>
      <c r="D149" s="18" t="s">
        <v>30</v>
      </c>
      <c r="E149" s="23" t="s">
        <v>12276</v>
      </c>
      <c r="F149" s="19">
        <v>45763</v>
      </c>
      <c r="G149" s="32">
        <v>18334.919999999998</v>
      </c>
      <c r="H149" s="74">
        <f>VLOOKUP(E149&amp;B149,'Conf Oracle'!A:F,6,0)</f>
        <v>45783.397916666669</v>
      </c>
      <c r="I149" s="95" t="s">
        <v>67</v>
      </c>
      <c r="J149">
        <f t="shared" si="2"/>
        <v>15</v>
      </c>
    </row>
    <row r="150" spans="1:10" s="16" customFormat="1" hidden="1" x14ac:dyDescent="0.25">
      <c r="A150" s="17">
        <v>45764</v>
      </c>
      <c r="B150" s="79" t="s">
        <v>1170</v>
      </c>
      <c r="C150" s="18" t="str">
        <f>VLOOKUP(B150,Fornecedores!A:B,2,0)</f>
        <v>GLOBAL DISTRIBUICAO DE BENS DE CONSUMO L</v>
      </c>
      <c r="D150" s="18" t="s">
        <v>104</v>
      </c>
      <c r="E150" s="23" t="s">
        <v>11671</v>
      </c>
      <c r="F150" s="31">
        <v>45733</v>
      </c>
      <c r="G150" s="32">
        <v>230</v>
      </c>
      <c r="H150" s="74">
        <f>VLOOKUP(E150&amp;B150,'Conf Oracle'!A:F,6,0)</f>
        <v>45757.450694444444</v>
      </c>
      <c r="I150" s="21"/>
      <c r="J150">
        <f t="shared" si="2"/>
        <v>19</v>
      </c>
    </row>
    <row r="151" spans="1:10" s="16" customFormat="1" hidden="1" x14ac:dyDescent="0.25">
      <c r="A151" s="17">
        <v>45764</v>
      </c>
      <c r="B151" s="79" t="s">
        <v>657</v>
      </c>
      <c r="C151" s="18" t="str">
        <f>VLOOKUP(B151,Fornecedores!A:B,2,0)</f>
        <v>BORQUINATOS COMERCIO E SERVICOS LTDA</v>
      </c>
      <c r="D151" s="18" t="s">
        <v>104</v>
      </c>
      <c r="E151" s="23" t="s">
        <v>11808</v>
      </c>
      <c r="F151" s="19">
        <v>45754</v>
      </c>
      <c r="G151" s="32">
        <v>399.99</v>
      </c>
      <c r="H151" s="74" t="e">
        <f>VLOOKUP(E151&amp;B151,'Conf Oracle'!A:F,6,0)</f>
        <v>#N/A</v>
      </c>
      <c r="I151" s="21" t="s">
        <v>988</v>
      </c>
      <c r="J151" t="str">
        <f t="shared" si="2"/>
        <v/>
      </c>
    </row>
    <row r="152" spans="1:10" s="16" customFormat="1" hidden="1" x14ac:dyDescent="0.25">
      <c r="A152" s="17">
        <v>45769</v>
      </c>
      <c r="B152" s="28" t="s">
        <v>317</v>
      </c>
      <c r="C152" s="18" t="str">
        <f>VLOOKUP(B152,Fornecedores!A:B,2,0)</f>
        <v>SKY SERVICOS DE BANDA LARGA LTDA</v>
      </c>
      <c r="D152" s="18" t="s">
        <v>54</v>
      </c>
      <c r="E152" s="23" t="s">
        <v>11564</v>
      </c>
      <c r="F152" s="19">
        <v>45748</v>
      </c>
      <c r="G152" s="32">
        <v>185.24</v>
      </c>
      <c r="H152" s="74">
        <f>VLOOKUP(E152&amp;B152,'Conf Oracle'!A:F,6,0)</f>
        <v>45751.61041666667</v>
      </c>
      <c r="I152" s="21" t="s">
        <v>17220</v>
      </c>
      <c r="J152">
        <f t="shared" si="2"/>
        <v>4</v>
      </c>
    </row>
    <row r="153" spans="1:10" s="16" customFormat="1" hidden="1" x14ac:dyDescent="0.25">
      <c r="A153" s="17">
        <v>45769</v>
      </c>
      <c r="B153" s="28" t="s">
        <v>899</v>
      </c>
      <c r="C153" s="18" t="str">
        <f>VLOOKUP(B153,Fornecedores!A:B,2,0)</f>
        <v>ELEVADORES ATLAS SCHINDLER SA</v>
      </c>
      <c r="D153" s="18" t="s">
        <v>54</v>
      </c>
      <c r="E153" s="23" t="s">
        <v>11746</v>
      </c>
      <c r="F153" s="19">
        <v>45749</v>
      </c>
      <c r="G153" s="32">
        <v>2069.88</v>
      </c>
      <c r="H153" s="74">
        <f>VLOOKUP(E153&amp;B153,'Conf Oracle'!A:F,6,0)</f>
        <v>45761.671527777777</v>
      </c>
      <c r="I153" s="21" t="s">
        <v>17220</v>
      </c>
      <c r="J153">
        <f t="shared" si="2"/>
        <v>9</v>
      </c>
    </row>
    <row r="154" spans="1:10" s="16" customFormat="1" hidden="1" x14ac:dyDescent="0.25">
      <c r="A154" s="17">
        <v>45769</v>
      </c>
      <c r="B154" s="52" t="s">
        <v>1011</v>
      </c>
      <c r="C154" s="18" t="str">
        <f>VLOOKUP(B154,Fornecedores!A:B,2,0)</f>
        <v>ELEVADORES ATLAS SCHINDLER SA</v>
      </c>
      <c r="D154" s="18" t="s">
        <v>54</v>
      </c>
      <c r="E154" s="23" t="s">
        <v>11745</v>
      </c>
      <c r="F154" s="19">
        <v>45749</v>
      </c>
      <c r="G154" s="32">
        <v>871.68</v>
      </c>
      <c r="H154" s="74">
        <f>VLOOKUP(E154&amp;B154,'Conf Oracle'!A:F,6,0)</f>
        <v>45761.663888888892</v>
      </c>
      <c r="I154" s="21" t="s">
        <v>17220</v>
      </c>
      <c r="J154">
        <f t="shared" si="2"/>
        <v>9</v>
      </c>
    </row>
    <row r="155" spans="1:10" s="16" customFormat="1" hidden="1" x14ac:dyDescent="0.25">
      <c r="A155" s="17">
        <v>45769</v>
      </c>
      <c r="B155" s="58" t="s">
        <v>315</v>
      </c>
      <c r="C155" s="18" t="str">
        <f>VLOOKUP(B155,Fornecedores!A:B,2,0)</f>
        <v>AGUAS CLARAS GASTRONOMIA E EVENTOS LTDA</v>
      </c>
      <c r="D155" s="18" t="s">
        <v>54</v>
      </c>
      <c r="E155" s="23" t="s">
        <v>12116</v>
      </c>
      <c r="F155" s="19">
        <v>45764</v>
      </c>
      <c r="G155" s="32">
        <v>2400</v>
      </c>
      <c r="H155" s="74">
        <f>VLOOKUP(E155&amp;B155,'Conf Oracle'!A:F,6,0)</f>
        <v>45776.538194444445</v>
      </c>
      <c r="I155" s="21" t="s">
        <v>17221</v>
      </c>
      <c r="J155">
        <f t="shared" si="2"/>
        <v>9</v>
      </c>
    </row>
    <row r="156" spans="1:10" s="16" customFormat="1" hidden="1" x14ac:dyDescent="0.25">
      <c r="A156" s="17">
        <v>45769</v>
      </c>
      <c r="B156" s="90" t="s">
        <v>176</v>
      </c>
      <c r="C156" s="18" t="str">
        <f>VLOOKUP(B156,Fornecedores!A:B,2,0)</f>
        <v>PANIFICADORA CONFEITARIA ESPINHEIRO LTDA</v>
      </c>
      <c r="D156" s="18" t="s">
        <v>104</v>
      </c>
      <c r="E156" s="23" t="s">
        <v>12004</v>
      </c>
      <c r="F156" s="19">
        <v>45769</v>
      </c>
      <c r="G156" s="32">
        <v>1595</v>
      </c>
      <c r="H156" s="74">
        <f>VLOOKUP(E156&amp;B156,'Conf Oracle'!A:F,6,0)</f>
        <v>45772.436111111114</v>
      </c>
      <c r="I156" s="21"/>
      <c r="J156">
        <f t="shared" si="2"/>
        <v>4</v>
      </c>
    </row>
    <row r="157" spans="1:10" s="16" customFormat="1" hidden="1" x14ac:dyDescent="0.25">
      <c r="A157" s="17">
        <v>45769</v>
      </c>
      <c r="B157" s="90" t="s">
        <v>375</v>
      </c>
      <c r="C157" s="18" t="str">
        <f>VLOOKUP(B157,Fornecedores!A:B,2,0)</f>
        <v>LIDER SERVICOS GERAIS LTDA</v>
      </c>
      <c r="D157" s="18" t="s">
        <v>110</v>
      </c>
      <c r="E157" s="23" t="s">
        <v>11994</v>
      </c>
      <c r="F157" s="19">
        <v>45769</v>
      </c>
      <c r="G157" s="32">
        <v>94128.71</v>
      </c>
      <c r="H157" s="74">
        <f>VLOOKUP(E157&amp;B157,'Conf Oracle'!A:F,6,0)</f>
        <v>45771.706250000003</v>
      </c>
      <c r="I157" s="21"/>
      <c r="J157">
        <f t="shared" si="2"/>
        <v>3</v>
      </c>
    </row>
    <row r="158" spans="1:10" s="16" customFormat="1" hidden="1" x14ac:dyDescent="0.25">
      <c r="A158" s="17">
        <v>45769</v>
      </c>
      <c r="B158" s="90" t="s">
        <v>375</v>
      </c>
      <c r="C158" s="18" t="str">
        <f>VLOOKUP(B158,Fornecedores!A:B,2,0)</f>
        <v>LIDER SERVICOS GERAIS LTDA</v>
      </c>
      <c r="D158" s="18" t="s">
        <v>110</v>
      </c>
      <c r="E158" s="23" t="s">
        <v>11993</v>
      </c>
      <c r="F158" s="19">
        <v>45769</v>
      </c>
      <c r="G158" s="32">
        <v>91897.56</v>
      </c>
      <c r="H158" s="74">
        <f>VLOOKUP(E158&amp;B158,'Conf Oracle'!A:F,6,0)</f>
        <v>45771.70208333333</v>
      </c>
      <c r="I158" s="21"/>
      <c r="J158">
        <f t="shared" si="2"/>
        <v>3</v>
      </c>
    </row>
    <row r="159" spans="1:10" s="16" customFormat="1" hidden="1" x14ac:dyDescent="0.25">
      <c r="A159" s="17">
        <v>45769</v>
      </c>
      <c r="B159" s="58" t="s">
        <v>352</v>
      </c>
      <c r="C159" s="18" t="str">
        <f>VLOOKUP(B159,Fornecedores!A:B,2,0)</f>
        <v>RECOLD REFRIGERACAO S/C EIRELI</v>
      </c>
      <c r="D159" s="18" t="s">
        <v>110</v>
      </c>
      <c r="E159" s="23" t="s">
        <v>11997</v>
      </c>
      <c r="F159" s="19">
        <v>45767</v>
      </c>
      <c r="G159" s="32">
        <v>25270</v>
      </c>
      <c r="H159" s="74">
        <f>VLOOKUP(E159&amp;B159,'Conf Oracle'!A:F,6,0)</f>
        <v>45771.717361111114</v>
      </c>
      <c r="I159" s="21"/>
      <c r="J159">
        <f t="shared" si="2"/>
        <v>4</v>
      </c>
    </row>
    <row r="160" spans="1:10" s="16" customFormat="1" hidden="1" x14ac:dyDescent="0.25">
      <c r="A160" s="17">
        <v>45769</v>
      </c>
      <c r="B160" s="28" t="s">
        <v>356</v>
      </c>
      <c r="C160" s="18" t="str">
        <f>VLOOKUP(B160,Fornecedores!A:B,2,0)</f>
        <v>AFEL ENGENHARIA E SERVICOS LTDA</v>
      </c>
      <c r="D160" s="18" t="s">
        <v>110</v>
      </c>
      <c r="E160" s="23" t="s">
        <v>11918</v>
      </c>
      <c r="F160" s="19">
        <v>45769</v>
      </c>
      <c r="G160" s="32">
        <v>27740</v>
      </c>
      <c r="H160" s="74">
        <f>VLOOKUP(E160&amp;B160,'Conf Oracle'!A:F,6,0)</f>
        <v>45769.652083333334</v>
      </c>
      <c r="I160" s="21"/>
      <c r="J160">
        <f t="shared" si="2"/>
        <v>1</v>
      </c>
    </row>
    <row r="161" spans="1:10" s="16" customFormat="1" hidden="1" x14ac:dyDescent="0.25">
      <c r="A161" s="17">
        <v>45769</v>
      </c>
      <c r="B161" s="28" t="s">
        <v>356</v>
      </c>
      <c r="C161" s="18" t="str">
        <f>VLOOKUP(B161,Fornecedores!A:B,2,0)</f>
        <v>AFEL ENGENHARIA E SERVICOS LTDA</v>
      </c>
      <c r="D161" s="18" t="s">
        <v>110</v>
      </c>
      <c r="E161" s="23" t="s">
        <v>2485</v>
      </c>
      <c r="F161" s="19">
        <v>45769</v>
      </c>
      <c r="G161" s="32">
        <v>29990</v>
      </c>
      <c r="H161" s="74">
        <f>VLOOKUP(E161&amp;B161,'Conf Oracle'!A:F,6,0)</f>
        <v>45769.647222222222</v>
      </c>
      <c r="I161" s="21"/>
      <c r="J161">
        <f t="shared" si="2"/>
        <v>1</v>
      </c>
    </row>
    <row r="162" spans="1:10" s="16" customFormat="1" hidden="1" x14ac:dyDescent="0.25">
      <c r="A162" s="17">
        <v>45769</v>
      </c>
      <c r="B162" s="28" t="s">
        <v>233</v>
      </c>
      <c r="C162" s="18" t="str">
        <f>VLOOKUP(B162,Fornecedores!A:B,2,0)</f>
        <v>ALERTE AUTOM LEIT RECORT DIAR OFIC LTDA</v>
      </c>
      <c r="D162" s="18" t="s">
        <v>110</v>
      </c>
      <c r="E162" s="23" t="s">
        <v>11818</v>
      </c>
      <c r="F162" s="19">
        <v>45762</v>
      </c>
      <c r="G162" s="32">
        <v>1470.18</v>
      </c>
      <c r="H162" s="74" t="e">
        <f>VLOOKUP(E162&amp;B162,'Conf Oracle'!A:F,6,0)</f>
        <v>#N/A</v>
      </c>
      <c r="I162" s="21" t="s">
        <v>67</v>
      </c>
      <c r="J162" t="str">
        <f t="shared" si="2"/>
        <v/>
      </c>
    </row>
    <row r="163" spans="1:10" s="16" customFormat="1" hidden="1" x14ac:dyDescent="0.25">
      <c r="A163" s="17">
        <v>45769</v>
      </c>
      <c r="B163" s="90" t="s">
        <v>229</v>
      </c>
      <c r="C163" s="18" t="str">
        <f>VLOOKUP(B163,Fornecedores!A:B,2,0)</f>
        <v>PRUDENTIAL DO BRASIL VIDA EM GRUPO S.A.</v>
      </c>
      <c r="D163" s="18" t="s">
        <v>110</v>
      </c>
      <c r="E163" s="23" t="s">
        <v>11822</v>
      </c>
      <c r="F163" s="19">
        <v>45758</v>
      </c>
      <c r="G163" s="32">
        <v>975.15</v>
      </c>
      <c r="H163" s="74" t="e">
        <f>VLOOKUP(E163&amp;B163,'Conf Oracle'!A:F,6,0)</f>
        <v>#N/A</v>
      </c>
      <c r="I163" s="21" t="s">
        <v>67</v>
      </c>
      <c r="J163" t="str">
        <f t="shared" si="2"/>
        <v/>
      </c>
    </row>
    <row r="164" spans="1:10" s="16" customFormat="1" hidden="1" x14ac:dyDescent="0.25">
      <c r="A164" s="17">
        <v>45769</v>
      </c>
      <c r="B164" s="58" t="s">
        <v>221</v>
      </c>
      <c r="C164" s="18" t="str">
        <f>VLOOKUP(B164,Fornecedores!A:B,2,0)</f>
        <v>PORTO INGLESES EMPREENDIMENTOS IMOBILIARIOS LTDA</v>
      </c>
      <c r="D164" s="18" t="s">
        <v>110</v>
      </c>
      <c r="E164" s="23" t="s">
        <v>11893</v>
      </c>
      <c r="F164" s="19">
        <v>45763</v>
      </c>
      <c r="G164" s="32">
        <v>515151.82</v>
      </c>
      <c r="H164" s="74">
        <f>VLOOKUP(E164&amp;B164,'Conf Oracle'!A:F,6,0)</f>
        <v>45764.683333333334</v>
      </c>
      <c r="I164" s="21"/>
      <c r="J164">
        <f t="shared" si="2"/>
        <v>2</v>
      </c>
    </row>
    <row r="165" spans="1:10" s="16" customFormat="1" hidden="1" x14ac:dyDescent="0.25">
      <c r="A165" s="17">
        <v>45769</v>
      </c>
      <c r="B165" s="58" t="s">
        <v>317</v>
      </c>
      <c r="C165" s="18" t="str">
        <f>VLOOKUP(B165,Fornecedores!A:B,2,0)</f>
        <v>SKY SERVICOS DE BANDA LARGA LTDA</v>
      </c>
      <c r="D165" s="18" t="s">
        <v>110</v>
      </c>
      <c r="E165" s="23" t="s">
        <v>11859</v>
      </c>
      <c r="F165" s="19">
        <v>45760</v>
      </c>
      <c r="G165" s="32">
        <v>318.17</v>
      </c>
      <c r="H165" s="74">
        <f>VLOOKUP(E165&amp;B165,'Conf Oracle'!A:F,6,0)</f>
        <v>45764.379861111112</v>
      </c>
      <c r="I165" s="21"/>
      <c r="J165">
        <f t="shared" si="2"/>
        <v>4</v>
      </c>
    </row>
    <row r="166" spans="1:10" s="16" customFormat="1" x14ac:dyDescent="0.25">
      <c r="A166" s="17">
        <v>45769</v>
      </c>
      <c r="B166" s="58" t="s">
        <v>2123</v>
      </c>
      <c r="C166" s="18" t="str">
        <f>VLOOKUP(B166,Fornecedores!A:B,2,0)</f>
        <v>TELEFONICA BRASIL SA</v>
      </c>
      <c r="D166" s="18" t="s">
        <v>15</v>
      </c>
      <c r="E166" s="23" t="s">
        <v>17222</v>
      </c>
      <c r="F166" s="19">
        <v>45753</v>
      </c>
      <c r="G166" s="32">
        <v>1020.85</v>
      </c>
      <c r="H166" s="74" t="e">
        <f>VLOOKUP(E166&amp;B166,'Conf Oracle'!A:F,6,0)</f>
        <v>#N/A</v>
      </c>
      <c r="I166" s="21" t="s">
        <v>17201</v>
      </c>
      <c r="J166" t="str">
        <f t="shared" si="2"/>
        <v/>
      </c>
    </row>
    <row r="167" spans="1:10" s="16" customFormat="1" x14ac:dyDescent="0.25">
      <c r="A167" s="17">
        <v>45769</v>
      </c>
      <c r="B167" s="58" t="s">
        <v>9524</v>
      </c>
      <c r="C167" s="18" t="str">
        <f>VLOOKUP(B167,Fornecedores!A:B,2,0)</f>
        <v>TELEFONICA BRASIL SA</v>
      </c>
      <c r="D167" s="18" t="s">
        <v>15</v>
      </c>
      <c r="E167" s="23" t="s">
        <v>17223</v>
      </c>
      <c r="F167" s="19">
        <v>45753</v>
      </c>
      <c r="G167" s="32">
        <v>4047.16</v>
      </c>
      <c r="H167" s="74" t="e">
        <f>VLOOKUP(E167&amp;B167,'Conf Oracle'!A:F,6,0)</f>
        <v>#N/A</v>
      </c>
      <c r="I167" s="21" t="s">
        <v>17201</v>
      </c>
      <c r="J167" t="str">
        <f t="shared" ref="J167:J228" si="3">IF(OR(ISBLANK(F167), ISBLANK(H167)), "", IFERROR(NETWORKDAYS(F167, H167), ""))</f>
        <v/>
      </c>
    </row>
    <row r="168" spans="1:10" s="16" customFormat="1" x14ac:dyDescent="0.25">
      <c r="A168" s="17">
        <v>45769</v>
      </c>
      <c r="B168" s="58" t="s">
        <v>2123</v>
      </c>
      <c r="C168" s="18" t="str">
        <f>VLOOKUP(B168,Fornecedores!A:B,2,0)</f>
        <v>TELEFONICA BRASIL SA</v>
      </c>
      <c r="D168" s="18" t="s">
        <v>15</v>
      </c>
      <c r="E168" s="23" t="s">
        <v>496</v>
      </c>
      <c r="F168" s="19">
        <v>45753</v>
      </c>
      <c r="G168" s="32">
        <v>19118.88</v>
      </c>
      <c r="H168" s="74" t="e">
        <f>VLOOKUP(E169&amp;B168,'Conf Oracle'!A:F,6,0)</f>
        <v>#N/A</v>
      </c>
      <c r="I168" s="21" t="s">
        <v>17201</v>
      </c>
      <c r="J168" t="str">
        <f>IF(OR(ISBLANK(F168), ISBLANK(H168)), "", IFERROR(NETWORKDAYS(F168, H168), ""))</f>
        <v/>
      </c>
    </row>
    <row r="169" spans="1:10" s="16" customFormat="1" x14ac:dyDescent="0.25">
      <c r="A169" s="17">
        <v>45769</v>
      </c>
      <c r="B169" s="58" t="s">
        <v>288</v>
      </c>
      <c r="C169" s="18" t="str">
        <f>VLOOKUP(B169,Fornecedores!A:B,2,0)</f>
        <v>TELEFONICA BRASIL SA</v>
      </c>
      <c r="D169" s="18" t="s">
        <v>15</v>
      </c>
      <c r="E169" s="23" t="s">
        <v>495</v>
      </c>
      <c r="F169" s="19">
        <v>45753</v>
      </c>
      <c r="G169" s="32">
        <v>337.86</v>
      </c>
      <c r="H169" s="74" t="e">
        <f>VLOOKUP(#REF!&amp;B169,'Conf Oracle'!A:F,6,0)</f>
        <v>#REF!</v>
      </c>
      <c r="I169" s="21" t="s">
        <v>17201</v>
      </c>
      <c r="J169" t="str">
        <f t="shared" si="3"/>
        <v/>
      </c>
    </row>
    <row r="170" spans="1:10" s="16" customFormat="1" x14ac:dyDescent="0.25">
      <c r="A170" s="17">
        <v>45769</v>
      </c>
      <c r="B170" s="58" t="s">
        <v>288</v>
      </c>
      <c r="C170" s="18" t="str">
        <f>VLOOKUP(B170,Fornecedores!A:B,2,0)</f>
        <v>TELEFONICA BRASIL SA</v>
      </c>
      <c r="D170" s="18" t="s">
        <v>15</v>
      </c>
      <c r="E170" s="23" t="s">
        <v>497</v>
      </c>
      <c r="F170" s="19">
        <v>45753</v>
      </c>
      <c r="G170" s="32">
        <v>1870.82</v>
      </c>
      <c r="H170" s="74" t="e">
        <f>VLOOKUP(E170&amp;B170,'Conf Oracle'!A:F,6,0)</f>
        <v>#N/A</v>
      </c>
      <c r="I170" s="21" t="s">
        <v>17201</v>
      </c>
      <c r="J170" t="str">
        <f>IF(OR(ISBLANK(F170), ISBLANK(H170)), "", IFERROR(NETWORKDAYS(F170, H170), ""))</f>
        <v/>
      </c>
    </row>
    <row r="171" spans="1:10" s="16" customFormat="1" x14ac:dyDescent="0.25">
      <c r="A171" s="17">
        <v>45769</v>
      </c>
      <c r="B171" s="58" t="s">
        <v>288</v>
      </c>
      <c r="C171" s="18" t="str">
        <f>VLOOKUP(B171,Fornecedores!A:B,2,0)</f>
        <v>TELEFONICA BRASIL SA</v>
      </c>
      <c r="D171" s="18" t="s">
        <v>15</v>
      </c>
      <c r="E171" s="23" t="s">
        <v>289</v>
      </c>
      <c r="F171" s="19">
        <v>45753</v>
      </c>
      <c r="G171" s="32">
        <v>1013.58</v>
      </c>
      <c r="H171" s="74" t="e">
        <f>VLOOKUP(E171&amp;B171,'Conf Oracle'!A:F,6,0)</f>
        <v>#N/A</v>
      </c>
      <c r="I171" s="21" t="s">
        <v>17201</v>
      </c>
      <c r="J171" t="str">
        <f t="shared" si="3"/>
        <v/>
      </c>
    </row>
    <row r="172" spans="1:10" s="16" customFormat="1" x14ac:dyDescent="0.25">
      <c r="A172" s="17">
        <v>45769</v>
      </c>
      <c r="B172" s="58" t="s">
        <v>1419</v>
      </c>
      <c r="C172" s="18" t="str">
        <f>VLOOKUP(B172,Fornecedores!A:B,2,0)</f>
        <v>TELEFONICA BRASIL SA</v>
      </c>
      <c r="D172" s="18" t="s">
        <v>15</v>
      </c>
      <c r="E172" s="23" t="s">
        <v>2764</v>
      </c>
      <c r="F172" s="19">
        <v>45753</v>
      </c>
      <c r="G172" s="32">
        <v>1811.02</v>
      </c>
      <c r="H172" s="74" t="e">
        <f>VLOOKUP(E172&amp;B172,'Conf Oracle'!A:F,6,0)</f>
        <v>#N/A</v>
      </c>
      <c r="I172" s="21" t="s">
        <v>17224</v>
      </c>
      <c r="J172" t="str">
        <f t="shared" si="3"/>
        <v/>
      </c>
    </row>
    <row r="173" spans="1:10" s="16" customFormat="1" x14ac:dyDescent="0.25">
      <c r="A173" s="17">
        <v>45769</v>
      </c>
      <c r="B173" s="58" t="s">
        <v>9525</v>
      </c>
      <c r="C173" s="18" t="str">
        <f>VLOOKUP(B173,Fornecedores!A:B,2,0)</f>
        <v>TELEFONICA BRASIL SA</v>
      </c>
      <c r="D173" s="18" t="s">
        <v>15</v>
      </c>
      <c r="E173" s="23" t="s">
        <v>17225</v>
      </c>
      <c r="F173" s="19">
        <v>45753</v>
      </c>
      <c r="G173" s="32">
        <v>3600.27</v>
      </c>
      <c r="H173" s="74" t="e">
        <f>VLOOKUP(E173&amp;B173,'Conf Oracle'!A:F,6,0)</f>
        <v>#N/A</v>
      </c>
      <c r="I173" s="21" t="s">
        <v>17201</v>
      </c>
      <c r="J173" t="str">
        <f t="shared" si="3"/>
        <v/>
      </c>
    </row>
    <row r="174" spans="1:10" s="16" customFormat="1" x14ac:dyDescent="0.25">
      <c r="A174" s="17">
        <v>45769</v>
      </c>
      <c r="B174" s="58" t="s">
        <v>288</v>
      </c>
      <c r="C174" s="18" t="str">
        <f>VLOOKUP(B174,Fornecedores!A:B,2,0)</f>
        <v>TELEFONICA BRASIL SA</v>
      </c>
      <c r="D174" s="18" t="s">
        <v>15</v>
      </c>
      <c r="E174" s="23" t="s">
        <v>2764</v>
      </c>
      <c r="F174" s="19">
        <v>45753</v>
      </c>
      <c r="G174" s="32">
        <v>13264</v>
      </c>
      <c r="H174" s="74" t="e">
        <f>VLOOKUP(E174&amp;B174,'Conf Oracle'!A:F,6,0)</f>
        <v>#N/A</v>
      </c>
      <c r="I174" s="21" t="s">
        <v>17224</v>
      </c>
      <c r="J174" t="str">
        <f t="shared" si="3"/>
        <v/>
      </c>
    </row>
    <row r="175" spans="1:10" s="16" customFormat="1" hidden="1" x14ac:dyDescent="0.25">
      <c r="A175" s="17">
        <v>45769</v>
      </c>
      <c r="B175" s="58" t="s">
        <v>6887</v>
      </c>
      <c r="C175" s="18" t="str">
        <f>VLOOKUP(B175,Fornecedores!A:B,2,0)</f>
        <v>KPMG CONSULTORIA LTDA</v>
      </c>
      <c r="D175" s="18" t="s">
        <v>69</v>
      </c>
      <c r="E175" s="23" t="s">
        <v>17226</v>
      </c>
      <c r="F175" s="19">
        <v>45764</v>
      </c>
      <c r="G175" s="32">
        <v>43712.66</v>
      </c>
      <c r="H175" s="74" t="e">
        <f>VLOOKUP(E175&amp;B175,'Conf Oracle'!A:F,6,0)</f>
        <v>#N/A</v>
      </c>
      <c r="I175" s="21" t="s">
        <v>17227</v>
      </c>
      <c r="J175" t="str">
        <f t="shared" si="3"/>
        <v/>
      </c>
    </row>
    <row r="176" spans="1:10" s="16" customFormat="1" hidden="1" x14ac:dyDescent="0.25">
      <c r="A176" s="17">
        <v>45769</v>
      </c>
      <c r="B176" s="58" t="s">
        <v>6887</v>
      </c>
      <c r="C176" s="18" t="str">
        <f>VLOOKUP(B176,Fornecedores!A:B,2,0)</f>
        <v>KPMG CONSULTORIA LTDA</v>
      </c>
      <c r="D176" s="18" t="s">
        <v>69</v>
      </c>
      <c r="E176" s="23" t="s">
        <v>11910</v>
      </c>
      <c r="F176" s="19">
        <v>45764</v>
      </c>
      <c r="G176" s="32">
        <v>43712.66</v>
      </c>
      <c r="H176" s="74" t="e">
        <f>VLOOKUP(E176&amp;B176,'Conf Oracle'!A:F,6,0)</f>
        <v>#N/A</v>
      </c>
      <c r="I176" s="21" t="s">
        <v>17227</v>
      </c>
      <c r="J176" t="str">
        <f t="shared" si="3"/>
        <v/>
      </c>
    </row>
    <row r="177" spans="1:10" s="16" customFormat="1" x14ac:dyDescent="0.25">
      <c r="A177" s="17">
        <v>45771</v>
      </c>
      <c r="B177" s="58" t="s">
        <v>2011</v>
      </c>
      <c r="C177" s="18" t="str">
        <f>VLOOKUP(B177,Fornecedores!A:B,2,0)</f>
        <v>OI S A EM RECUPERACAO JUDICIAL</v>
      </c>
      <c r="D177" s="18" t="s">
        <v>15</v>
      </c>
      <c r="E177" s="23" t="s">
        <v>12000</v>
      </c>
      <c r="F177" s="19">
        <v>45762</v>
      </c>
      <c r="G177" s="32">
        <v>99.81</v>
      </c>
      <c r="H177" s="74">
        <f>VLOOKUP(E177&amp;B177,'Conf Oracle'!A:F,6,0)</f>
        <v>45771.725694444445</v>
      </c>
      <c r="I177" s="21"/>
      <c r="J177">
        <f t="shared" si="3"/>
        <v>8</v>
      </c>
    </row>
    <row r="178" spans="1:10" s="16" customFormat="1" hidden="1" x14ac:dyDescent="0.25">
      <c r="A178" s="17">
        <v>45771</v>
      </c>
      <c r="B178" s="28" t="s">
        <v>440</v>
      </c>
      <c r="C178" s="18" t="str">
        <f>VLOOKUP(B178,Fornecedores!A:B,2,0)</f>
        <v>CLARO NXT TELECOMUNICACOES LTDA.</v>
      </c>
      <c r="D178" s="18" t="s">
        <v>69</v>
      </c>
      <c r="E178" s="23" t="s">
        <v>2616</v>
      </c>
      <c r="F178" s="19">
        <v>45664</v>
      </c>
      <c r="G178" s="32">
        <v>210.96</v>
      </c>
      <c r="H178" s="74" t="e">
        <f>VLOOKUP(E178&amp;B178,'Conf Oracle'!A:F,6,0)</f>
        <v>#N/A</v>
      </c>
      <c r="I178" s="21" t="s">
        <v>17228</v>
      </c>
      <c r="J178" t="str">
        <f t="shared" si="3"/>
        <v/>
      </c>
    </row>
    <row r="179" spans="1:10" s="16" customFormat="1" hidden="1" x14ac:dyDescent="0.25">
      <c r="A179" s="17">
        <v>45771</v>
      </c>
      <c r="B179" s="28" t="s">
        <v>440</v>
      </c>
      <c r="C179" s="18" t="str">
        <f>VLOOKUP(B179,Fornecedores!A:B,2,0)</f>
        <v>CLARO NXT TELECOMUNICACOES LTDA.</v>
      </c>
      <c r="D179" s="18" t="s">
        <v>69</v>
      </c>
      <c r="E179" s="23" t="s">
        <v>17229</v>
      </c>
      <c r="F179" s="19">
        <v>45706</v>
      </c>
      <c r="G179" s="32">
        <v>753.9</v>
      </c>
      <c r="H179" s="74" t="e">
        <f>VLOOKUP(#REF!&amp;B179,'Conf Oracle'!A:F,6,0)</f>
        <v>#REF!</v>
      </c>
      <c r="I179" s="21" t="s">
        <v>17228</v>
      </c>
      <c r="J179" t="str">
        <f t="shared" si="3"/>
        <v/>
      </c>
    </row>
    <row r="180" spans="1:10" s="16" customFormat="1" hidden="1" x14ac:dyDescent="0.25">
      <c r="A180" s="17">
        <v>45771</v>
      </c>
      <c r="B180" s="28" t="s">
        <v>440</v>
      </c>
      <c r="C180" s="18" t="str">
        <f>VLOOKUP(B180,Fornecedores!A:B,2,0)</f>
        <v>CLARO NXT TELECOMUNICACOES LTDA.</v>
      </c>
      <c r="D180" s="18" t="s">
        <v>69</v>
      </c>
      <c r="E180" s="23" t="s">
        <v>11926</v>
      </c>
      <c r="F180" s="19">
        <v>45723</v>
      </c>
      <c r="G180" s="32">
        <v>324.29000000000002</v>
      </c>
      <c r="H180" s="74" t="e">
        <f>VLOOKUP(E179&amp;B180,'Conf Oracle'!A:F,6,0)</f>
        <v>#N/A</v>
      </c>
      <c r="I180" t="s">
        <v>67</v>
      </c>
      <c r="J180" t="str">
        <f t="shared" si="3"/>
        <v/>
      </c>
    </row>
    <row r="181" spans="1:10" s="16" customFormat="1" hidden="1" x14ac:dyDescent="0.25">
      <c r="A181" s="17">
        <v>45771</v>
      </c>
      <c r="B181" s="28" t="s">
        <v>1405</v>
      </c>
      <c r="C181" s="18" t="str">
        <f>VLOOKUP(B181,Fornecedores!A:B,2,0)</f>
        <v>CLARO NXT TELECOMUNICACOES LTDA.</v>
      </c>
      <c r="D181" s="18" t="s">
        <v>69</v>
      </c>
      <c r="E181" s="52" t="s">
        <v>11982</v>
      </c>
      <c r="F181" s="19">
        <v>45728</v>
      </c>
      <c r="G181" s="32">
        <v>140.01</v>
      </c>
      <c r="H181" s="74">
        <f>VLOOKUP(E180&amp;B181,'Conf Oracle'!A:F,6,0)</f>
        <v>45771.594444444447</v>
      </c>
      <c r="I181" s="21" t="s">
        <v>17228</v>
      </c>
      <c r="J181">
        <f t="shared" si="3"/>
        <v>32</v>
      </c>
    </row>
    <row r="182" spans="1:10" s="16" customFormat="1" hidden="1" x14ac:dyDescent="0.25">
      <c r="A182" s="17">
        <v>45771</v>
      </c>
      <c r="B182" s="28" t="s">
        <v>1405</v>
      </c>
      <c r="C182" s="18" t="str">
        <f>VLOOKUP(B182,Fornecedores!A:B,2,0)</f>
        <v>CLARO NXT TELECOMUNICACOES LTDA.</v>
      </c>
      <c r="D182" s="18" t="s">
        <v>69</v>
      </c>
      <c r="E182" s="23" t="s">
        <v>11928</v>
      </c>
      <c r="F182" s="19">
        <v>45756</v>
      </c>
      <c r="G182" s="32">
        <v>140.01</v>
      </c>
      <c r="H182" s="74">
        <f>VLOOKUP(E182&amp;B182,'Conf Oracle'!A:F,6,0)</f>
        <v>45771.618055555555</v>
      </c>
      <c r="I182" s="21" t="s">
        <v>17228</v>
      </c>
      <c r="J182">
        <f t="shared" si="3"/>
        <v>12</v>
      </c>
    </row>
    <row r="183" spans="1:10" s="16" customFormat="1" hidden="1" x14ac:dyDescent="0.25">
      <c r="A183" s="17">
        <v>45771</v>
      </c>
      <c r="B183" s="28" t="s">
        <v>296</v>
      </c>
      <c r="C183" s="18" t="str">
        <f>VLOOKUP(B183,Fornecedores!A:B,2,0)</f>
        <v>MAXXIMA AURORA NEGOCIOS IMOB. LTDA</v>
      </c>
      <c r="D183" s="18" t="s">
        <v>54</v>
      </c>
      <c r="E183" s="23" t="s">
        <v>12114</v>
      </c>
      <c r="F183" s="19">
        <v>45770</v>
      </c>
      <c r="G183" s="32">
        <v>773126.72</v>
      </c>
      <c r="H183" s="74">
        <f>VLOOKUP(E183&amp;B183,'Conf Oracle'!A:F,6,0)</f>
        <v>45776.40625</v>
      </c>
      <c r="I183" s="21" t="s">
        <v>17221</v>
      </c>
      <c r="J183">
        <f t="shared" si="3"/>
        <v>5</v>
      </c>
    </row>
    <row r="184" spans="1:10" s="16" customFormat="1" x14ac:dyDescent="0.25">
      <c r="A184" s="17">
        <v>45771</v>
      </c>
      <c r="B184" s="28" t="s">
        <v>1985</v>
      </c>
      <c r="C184" s="18" t="str">
        <f>VLOOKUP(B184,Fornecedores!A:B,2,0)</f>
        <v>COOPER POWER SYSTEMS DO BRASIL LTDA</v>
      </c>
      <c r="D184" s="18" t="s">
        <v>15</v>
      </c>
      <c r="E184" s="23" t="s">
        <v>17230</v>
      </c>
      <c r="F184" s="19">
        <v>45764</v>
      </c>
      <c r="G184" s="32">
        <v>141074.4</v>
      </c>
      <c r="H184" s="74" t="e">
        <f>VLOOKUP(E184&amp;B184,'Conf Oracle'!A:F,6,0)</f>
        <v>#N/A</v>
      </c>
      <c r="I184" s="21" t="s">
        <v>67</v>
      </c>
      <c r="J184" t="str">
        <f t="shared" si="3"/>
        <v/>
      </c>
    </row>
    <row r="185" spans="1:10" s="16" customFormat="1" hidden="1" x14ac:dyDescent="0.25">
      <c r="A185" s="17">
        <v>45771</v>
      </c>
      <c r="B185" s="28" t="s">
        <v>791</v>
      </c>
      <c r="C185" s="18" t="str">
        <f>VLOOKUP(B185,Fornecedores!A:B,2,0)</f>
        <v>JRMED ENGENHARIA LTDA</v>
      </c>
      <c r="D185" s="18" t="s">
        <v>30</v>
      </c>
      <c r="E185" s="23" t="s">
        <v>12236</v>
      </c>
      <c r="F185" s="19">
        <v>45770</v>
      </c>
      <c r="G185" s="32">
        <v>25000</v>
      </c>
      <c r="H185" s="74">
        <f>VLOOKUP(E185&amp;B185,'Conf Oracle'!A:F,6,0)</f>
        <v>45782.642361111109</v>
      </c>
      <c r="I185" s="95" t="s">
        <v>67</v>
      </c>
      <c r="J185">
        <f t="shared" si="3"/>
        <v>9</v>
      </c>
    </row>
    <row r="186" spans="1:10" s="16" customFormat="1" hidden="1" x14ac:dyDescent="0.25">
      <c r="A186" s="17">
        <v>45771</v>
      </c>
      <c r="B186" s="28" t="s">
        <v>791</v>
      </c>
      <c r="C186" s="18" t="str">
        <f>VLOOKUP(B186,Fornecedores!A:B,2,0)</f>
        <v>JRMED ENGENHARIA LTDA</v>
      </c>
      <c r="D186" s="18" t="s">
        <v>30</v>
      </c>
      <c r="E186" s="23" t="s">
        <v>12244</v>
      </c>
      <c r="F186" s="19">
        <v>45770</v>
      </c>
      <c r="G186" s="32">
        <v>25000</v>
      </c>
      <c r="H186" s="74">
        <f>VLOOKUP(E186&amp;B186,'Conf Oracle'!A:F,6,0)</f>
        <v>45782.65902777778</v>
      </c>
      <c r="I186" s="95" t="s">
        <v>67</v>
      </c>
      <c r="J186">
        <f t="shared" si="3"/>
        <v>9</v>
      </c>
    </row>
    <row r="187" spans="1:10" s="16" customFormat="1" hidden="1" x14ac:dyDescent="0.25">
      <c r="A187" s="17">
        <v>45771</v>
      </c>
      <c r="B187" s="28" t="s">
        <v>362</v>
      </c>
      <c r="C187" s="18" t="str">
        <f>VLOOKUP(B187,Fornecedores!A:B,2,0)</f>
        <v>GRABER SISTEMAS DE SEGURANCA LTDA</v>
      </c>
      <c r="D187" s="18" t="s">
        <v>110</v>
      </c>
      <c r="E187" s="23" t="s">
        <v>11991</v>
      </c>
      <c r="F187" s="19">
        <v>45770</v>
      </c>
      <c r="G187" s="32">
        <v>111691.36</v>
      </c>
      <c r="H187" s="74">
        <f>VLOOKUP(E187&amp;B187,'Conf Oracle'!A:F,6,0)</f>
        <v>45771.696527777778</v>
      </c>
      <c r="I187" s="21"/>
      <c r="J187">
        <f t="shared" si="3"/>
        <v>2</v>
      </c>
    </row>
    <row r="188" spans="1:10" s="16" customFormat="1" hidden="1" x14ac:dyDescent="0.25">
      <c r="A188" s="17">
        <v>45771</v>
      </c>
      <c r="B188" s="28" t="s">
        <v>367</v>
      </c>
      <c r="C188" s="18" t="str">
        <f>VLOOKUP(B188,Fornecedores!A:B,2,0)</f>
        <v>SERVIS SEGURANCA LTDA</v>
      </c>
      <c r="D188" s="18" t="s">
        <v>110</v>
      </c>
      <c r="E188" s="23" t="s">
        <v>11998</v>
      </c>
      <c r="F188" s="19">
        <v>45770</v>
      </c>
      <c r="G188" s="32">
        <v>74295.69</v>
      </c>
      <c r="H188" s="74">
        <f>VLOOKUP(E188&amp;B188,'Conf Oracle'!A:F,6,0)</f>
        <v>45771.720138888886</v>
      </c>
      <c r="I188" s="21"/>
      <c r="J188">
        <f t="shared" si="3"/>
        <v>2</v>
      </c>
    </row>
    <row r="189" spans="1:10" s="16" customFormat="1" hidden="1" x14ac:dyDescent="0.25">
      <c r="A189" s="17">
        <v>45771</v>
      </c>
      <c r="B189" s="80" t="s">
        <v>373</v>
      </c>
      <c r="C189" s="18" t="str">
        <f>VLOOKUP(B189,Fornecedores!A:B,2,0)</f>
        <v>EMERSON TANIGAWA TUBONI</v>
      </c>
      <c r="D189" s="18" t="s">
        <v>110</v>
      </c>
      <c r="E189" s="23" t="s">
        <v>11990</v>
      </c>
      <c r="F189" s="19">
        <v>45771</v>
      </c>
      <c r="G189" s="32">
        <v>19648.09</v>
      </c>
      <c r="H189" s="74">
        <f>VLOOKUP(E189&amp;B189,'Conf Oracle'!A:F,6,0)</f>
        <v>45771.694444444445</v>
      </c>
      <c r="I189" s="21"/>
      <c r="J189">
        <f t="shared" si="3"/>
        <v>1</v>
      </c>
    </row>
    <row r="190" spans="1:10" s="16" customFormat="1" hidden="1" x14ac:dyDescent="0.25">
      <c r="A190" s="17">
        <v>45771</v>
      </c>
      <c r="B190" s="80" t="s">
        <v>7609</v>
      </c>
      <c r="C190" s="18" t="str">
        <f>VLOOKUP(B190,Fornecedores!A:B,2,0)</f>
        <v>MONGODB SERVICOS DE SOFTWARE NO BRASIL LTDA</v>
      </c>
      <c r="D190" s="18" t="s">
        <v>69</v>
      </c>
      <c r="E190" s="23" t="s">
        <v>12007</v>
      </c>
      <c r="F190" s="19">
        <v>45771</v>
      </c>
      <c r="G190" s="32">
        <v>602834.55000000005</v>
      </c>
      <c r="H190" s="74">
        <f>VLOOKUP(E190&amp;B190,'Conf Oracle'!A:F,6,0)</f>
        <v>45772.45</v>
      </c>
      <c r="I190" s="21"/>
      <c r="J190">
        <f t="shared" si="3"/>
        <v>2</v>
      </c>
    </row>
    <row r="191" spans="1:10" s="16" customFormat="1" hidden="1" x14ac:dyDescent="0.25">
      <c r="A191" s="17">
        <v>45771</v>
      </c>
      <c r="B191" s="80" t="s">
        <v>379</v>
      </c>
      <c r="C191" s="18" t="str">
        <f>VLOOKUP(B191,Fornecedores!A:B,2,0)</f>
        <v>CELERIT SERVICOS DE INFORMATICA LTDA</v>
      </c>
      <c r="D191" s="18" t="s">
        <v>69</v>
      </c>
      <c r="E191" s="23" t="s">
        <v>17231</v>
      </c>
      <c r="F191" s="19">
        <v>45771</v>
      </c>
      <c r="G191" s="32">
        <v>22970.31</v>
      </c>
      <c r="H191" s="74" t="e">
        <f>VLOOKUP(E191&amp;B191,'Conf Oracle'!A:F,6,0)</f>
        <v>#N/A</v>
      </c>
      <c r="I191" t="s">
        <v>67</v>
      </c>
      <c r="J191" t="str">
        <f t="shared" si="3"/>
        <v/>
      </c>
    </row>
    <row r="192" spans="1:10" s="16" customFormat="1" hidden="1" x14ac:dyDescent="0.25">
      <c r="A192" s="17">
        <v>45771</v>
      </c>
      <c r="B192" s="80" t="s">
        <v>984</v>
      </c>
      <c r="C192" s="18" t="str">
        <f>VLOOKUP(B192,Fornecedores!A:B,2,0)</f>
        <v>PSR SOLUCOES CONSULTORIA EM ENERGIA LTDA</v>
      </c>
      <c r="D192" s="18" t="s">
        <v>30</v>
      </c>
      <c r="E192" s="23" t="s">
        <v>11891</v>
      </c>
      <c r="F192" s="19">
        <v>45763</v>
      </c>
      <c r="G192" s="32">
        <v>195400</v>
      </c>
      <c r="H192" s="74">
        <f>VLOOKUP(E192&amp;B192,'Conf Oracle'!A:F,6,0)</f>
        <v>45764.678472222222</v>
      </c>
      <c r="I192" s="21"/>
      <c r="J192">
        <f t="shared" si="3"/>
        <v>2</v>
      </c>
    </row>
    <row r="193" spans="1:10" s="16" customFormat="1" hidden="1" x14ac:dyDescent="0.25">
      <c r="A193" s="17">
        <v>45771</v>
      </c>
      <c r="B193" s="28" t="s">
        <v>109</v>
      </c>
      <c r="C193" s="18" t="str">
        <f>VLOOKUP(B193,Fornecedores!A:B,2,0)</f>
        <v>TORTORO MADUREIRA E RAGAZZI SOCADVOGAD</v>
      </c>
      <c r="D193" s="18" t="s">
        <v>30</v>
      </c>
      <c r="E193" s="23" t="s">
        <v>889</v>
      </c>
      <c r="F193" s="31">
        <v>45747</v>
      </c>
      <c r="G193" s="32">
        <v>25500</v>
      </c>
      <c r="H193" s="74">
        <f>VLOOKUP(E193&amp;B193,'Conf Oracle'!A:F,6,0)</f>
        <v>45764.640277777777</v>
      </c>
      <c r="I193" s="21"/>
      <c r="J193">
        <f t="shared" si="3"/>
        <v>14</v>
      </c>
    </row>
    <row r="194" spans="1:10" s="16" customFormat="1" hidden="1" x14ac:dyDescent="0.25">
      <c r="A194" s="17">
        <v>45771</v>
      </c>
      <c r="B194" s="28" t="s">
        <v>2446</v>
      </c>
      <c r="C194" s="18" t="str">
        <f>VLOOKUP(B194,Fornecedores!A:B,2,0)</f>
        <v>LND FC SOLUCOES EMPRESARIAIS LTDA</v>
      </c>
      <c r="D194" s="18" t="s">
        <v>30</v>
      </c>
      <c r="E194" s="23" t="s">
        <v>12260</v>
      </c>
      <c r="F194" s="19">
        <v>45764</v>
      </c>
      <c r="G194" s="32">
        <v>25000</v>
      </c>
      <c r="H194" s="74">
        <f>VLOOKUP(E194&amp;B194,'Conf Oracle'!A:F,6,0)</f>
        <v>45782.713194444441</v>
      </c>
      <c r="I194" s="95" t="s">
        <v>67</v>
      </c>
      <c r="J194">
        <f t="shared" si="3"/>
        <v>13</v>
      </c>
    </row>
    <row r="195" spans="1:10" s="16" customFormat="1" hidden="1" x14ac:dyDescent="0.25">
      <c r="A195" s="17">
        <v>45771</v>
      </c>
      <c r="B195" s="28" t="s">
        <v>984</v>
      </c>
      <c r="C195" s="18" t="str">
        <f>VLOOKUP(B195,Fornecedores!A:B,2,0)</f>
        <v>PSR SOLUCOES CONSULTORIA EM ENERGIA LTDA</v>
      </c>
      <c r="D195" s="18" t="s">
        <v>30</v>
      </c>
      <c r="E195" s="23" t="s">
        <v>11892</v>
      </c>
      <c r="F195" s="19">
        <v>45761</v>
      </c>
      <c r="G195" s="32">
        <v>138529</v>
      </c>
      <c r="H195" s="74">
        <f>VLOOKUP(E195&amp;B195,'Conf Oracle'!A:F,6,0)</f>
        <v>45764.681944444441</v>
      </c>
      <c r="I195" s="21"/>
      <c r="J195">
        <f t="shared" si="3"/>
        <v>4</v>
      </c>
    </row>
    <row r="196" spans="1:10" s="16" customFormat="1" hidden="1" x14ac:dyDescent="0.25">
      <c r="A196" s="17">
        <v>45771</v>
      </c>
      <c r="B196" s="28" t="s">
        <v>504</v>
      </c>
      <c r="C196" s="18" t="str">
        <f>VLOOKUP(B196,Fornecedores!A:B,2,0)</f>
        <v>NOS DA COMUNICACAO LTDA</v>
      </c>
      <c r="D196" s="18" t="s">
        <v>30</v>
      </c>
      <c r="E196" s="23" t="s">
        <v>12258</v>
      </c>
      <c r="F196" s="19">
        <v>45761</v>
      </c>
      <c r="G196" s="32">
        <v>14626</v>
      </c>
      <c r="H196" s="74">
        <f>VLOOKUP(E196&amp;B196,'Conf Oracle'!A:F,6,0)</f>
        <v>45782.701388888891</v>
      </c>
      <c r="I196" s="95" t="s">
        <v>67</v>
      </c>
      <c r="J196">
        <f t="shared" si="3"/>
        <v>16</v>
      </c>
    </row>
    <row r="197" spans="1:10" s="16" customFormat="1" hidden="1" x14ac:dyDescent="0.25">
      <c r="A197" s="17">
        <v>45771</v>
      </c>
      <c r="B197" s="28" t="s">
        <v>264</v>
      </c>
      <c r="C197" s="18" t="str">
        <f>VLOOKUP(B197,Fornecedores!A:B,2,0)</f>
        <v>BALUARTE AGENCIA DE PROJETOS CULTURAIS LTDA</v>
      </c>
      <c r="D197" s="18" t="s">
        <v>30</v>
      </c>
      <c r="E197" s="23" t="s">
        <v>12182</v>
      </c>
      <c r="F197" s="19">
        <v>45769</v>
      </c>
      <c r="G197" s="32">
        <v>19618.29</v>
      </c>
      <c r="H197" s="74">
        <f>VLOOKUP(E197&amp;B197,'Conf Oracle'!A:F,6,0)</f>
        <v>45782.404861111114</v>
      </c>
      <c r="I197" s="21"/>
      <c r="J197">
        <f t="shared" si="3"/>
        <v>10</v>
      </c>
    </row>
    <row r="198" spans="1:10" s="16" customFormat="1" hidden="1" x14ac:dyDescent="0.25">
      <c r="A198" s="17">
        <v>45771</v>
      </c>
      <c r="B198" s="28" t="s">
        <v>684</v>
      </c>
      <c r="C198" s="18" t="str">
        <f>VLOOKUP(B198,Fornecedores!A:B,2,0)</f>
        <v>DOMINIUM CONSULTORIA EIRELI</v>
      </c>
      <c r="D198" s="18" t="s">
        <v>30</v>
      </c>
      <c r="E198" s="23" t="s">
        <v>12168</v>
      </c>
      <c r="F198" s="19">
        <v>45770</v>
      </c>
      <c r="G198" s="32">
        <v>43000</v>
      </c>
      <c r="H198" s="74">
        <f>VLOOKUP(E198&amp;B198,'Conf Oracle'!A:F,6,0)</f>
        <v>45777.456944444442</v>
      </c>
      <c r="I198" s="21"/>
      <c r="J198">
        <f t="shared" si="3"/>
        <v>6</v>
      </c>
    </row>
    <row r="199" spans="1:10" s="16" customFormat="1" hidden="1" x14ac:dyDescent="0.25">
      <c r="A199" s="17">
        <v>45771</v>
      </c>
      <c r="B199" s="28" t="s">
        <v>867</v>
      </c>
      <c r="C199" s="18" t="str">
        <f>VLOOKUP(B199,Fornecedores!A:B,2,0)</f>
        <v>APPROACH COMUNICACAO INTEGRADA LTDA</v>
      </c>
      <c r="D199" s="18" t="s">
        <v>30</v>
      </c>
      <c r="E199" s="23" t="s">
        <v>12154</v>
      </c>
      <c r="F199" s="19">
        <v>45771</v>
      </c>
      <c r="G199" s="32">
        <v>18900</v>
      </c>
      <c r="H199" s="74">
        <f>VLOOKUP(E199&amp;B199,'Conf Oracle'!A:F,6,0)</f>
        <v>45776.877083333333</v>
      </c>
      <c r="I199" s="21"/>
      <c r="J199">
        <f t="shared" si="3"/>
        <v>4</v>
      </c>
    </row>
    <row r="200" spans="1:10" s="16" customFormat="1" hidden="1" x14ac:dyDescent="0.25">
      <c r="A200" s="17">
        <v>45771</v>
      </c>
      <c r="B200" s="28" t="s">
        <v>250</v>
      </c>
      <c r="C200" s="18" t="str">
        <f>VLOOKUP(B200,Fornecedores!A:B,2,0)</f>
        <v>SIEMENS INFRAESTRUTURA E INDUSTRIA LTDA</v>
      </c>
      <c r="D200" s="18" t="s">
        <v>30</v>
      </c>
      <c r="E200" s="23" t="s">
        <v>12303</v>
      </c>
      <c r="F200" s="19">
        <v>45771</v>
      </c>
      <c r="G200" s="32">
        <v>28809.81</v>
      </c>
      <c r="H200" s="74">
        <f>VLOOKUP(E200&amp;B200,'Conf Oracle'!A:F,6,0)</f>
        <v>45783.46597222222</v>
      </c>
      <c r="I200" s="95" t="s">
        <v>67</v>
      </c>
      <c r="J200">
        <f t="shared" si="3"/>
        <v>9</v>
      </c>
    </row>
    <row r="201" spans="1:10" s="16" customFormat="1" hidden="1" x14ac:dyDescent="0.25">
      <c r="A201" s="17">
        <v>45771</v>
      </c>
      <c r="B201" s="28" t="s">
        <v>250</v>
      </c>
      <c r="C201" s="18" t="str">
        <f>VLOOKUP(B201,Fornecedores!A:B,2,0)</f>
        <v>SIEMENS INFRAESTRUTURA E INDUSTRIA LTDA</v>
      </c>
      <c r="D201" s="18" t="s">
        <v>30</v>
      </c>
      <c r="E201" s="23" t="s">
        <v>12290</v>
      </c>
      <c r="F201" s="19">
        <v>45771</v>
      </c>
      <c r="G201" s="32">
        <v>22164.53</v>
      </c>
      <c r="H201" s="74">
        <f>VLOOKUP(E201&amp;B201,'Conf Oracle'!A:F,6,0)</f>
        <v>45783.431944444441</v>
      </c>
      <c r="I201" s="95" t="s">
        <v>67</v>
      </c>
      <c r="J201">
        <f t="shared" si="3"/>
        <v>9</v>
      </c>
    </row>
    <row r="202" spans="1:10" s="16" customFormat="1" hidden="1" x14ac:dyDescent="0.25">
      <c r="A202" s="17">
        <v>45771</v>
      </c>
      <c r="B202" s="28" t="s">
        <v>250</v>
      </c>
      <c r="C202" s="18" t="str">
        <f>VLOOKUP(B202,Fornecedores!A:B,2,0)</f>
        <v>SIEMENS INFRAESTRUTURA E INDUSTRIA LTDA</v>
      </c>
      <c r="D202" s="18" t="s">
        <v>30</v>
      </c>
      <c r="E202" s="23" t="s">
        <v>12299</v>
      </c>
      <c r="F202" s="19">
        <v>45771</v>
      </c>
      <c r="G202" s="32">
        <v>159042.14000000001</v>
      </c>
      <c r="H202" s="74">
        <f>VLOOKUP(E202&amp;B202,'Conf Oracle'!A:F,6,0)</f>
        <v>45783.447916666664</v>
      </c>
      <c r="I202" s="95" t="s">
        <v>67</v>
      </c>
      <c r="J202">
        <f t="shared" si="3"/>
        <v>9</v>
      </c>
    </row>
    <row r="203" spans="1:10" s="16" customFormat="1" hidden="1" x14ac:dyDescent="0.25">
      <c r="A203" s="17">
        <v>45771</v>
      </c>
      <c r="B203" s="28" t="s">
        <v>812</v>
      </c>
      <c r="C203" s="18" t="str">
        <f>VLOOKUP(B203,Fornecedores!A:B,2,0)</f>
        <v>HS LIRA LOCADORA DE VEICULOS LTDA</v>
      </c>
      <c r="D203" s="18" t="s">
        <v>30</v>
      </c>
      <c r="E203" s="23" t="s">
        <v>12162</v>
      </c>
      <c r="F203" s="19">
        <v>45771</v>
      </c>
      <c r="G203" s="32">
        <v>31000</v>
      </c>
      <c r="H203" s="74">
        <f>VLOOKUP(E203&amp;B203,'Conf Oracle'!A:F,6,0)</f>
        <v>45777.412499999999</v>
      </c>
      <c r="I203" s="21"/>
      <c r="J203">
        <f t="shared" si="3"/>
        <v>5</v>
      </c>
    </row>
    <row r="204" spans="1:10" s="16" customFormat="1" hidden="1" x14ac:dyDescent="0.25">
      <c r="A204" s="17">
        <v>45771</v>
      </c>
      <c r="B204" s="28" t="s">
        <v>879</v>
      </c>
      <c r="C204" s="18" t="str">
        <f>VLOOKUP(B204,Fornecedores!A:B,2,0)</f>
        <v>UNIFY SOLUCOES EM TECDA INFORMACAO LTDA</v>
      </c>
      <c r="D204" s="18" t="s">
        <v>30</v>
      </c>
      <c r="E204" s="23" t="s">
        <v>12151</v>
      </c>
      <c r="F204" s="19">
        <v>45770</v>
      </c>
      <c r="G204" s="32">
        <v>13017.54</v>
      </c>
      <c r="H204" s="74">
        <f>VLOOKUP(E204&amp;B204,'Conf Oracle'!A:F,6,0)</f>
        <v>45776.868055555555</v>
      </c>
      <c r="I204" s="21"/>
      <c r="J204">
        <f t="shared" si="3"/>
        <v>5</v>
      </c>
    </row>
    <row r="205" spans="1:10" s="16" customFormat="1" hidden="1" x14ac:dyDescent="0.25">
      <c r="A205" s="17">
        <v>45771</v>
      </c>
      <c r="B205" s="28" t="s">
        <v>879</v>
      </c>
      <c r="C205" s="18" t="str">
        <f>VLOOKUP(B205,Fornecedores!A:B,2,0)</f>
        <v>UNIFY SOLUCOES EM TECDA INFORMACAO LTDA</v>
      </c>
      <c r="D205" s="18" t="s">
        <v>30</v>
      </c>
      <c r="E205" s="23" t="s">
        <v>12150</v>
      </c>
      <c r="F205" s="19">
        <v>45770</v>
      </c>
      <c r="G205" s="32">
        <v>12926.61</v>
      </c>
      <c r="H205" s="74">
        <f>VLOOKUP(E205&amp;B205,'Conf Oracle'!A:F,6,0)</f>
        <v>45776.866666666669</v>
      </c>
      <c r="I205" s="21"/>
      <c r="J205">
        <f t="shared" si="3"/>
        <v>5</v>
      </c>
    </row>
    <row r="206" spans="1:10" s="16" customFormat="1" hidden="1" x14ac:dyDescent="0.25">
      <c r="A206" s="17">
        <v>45771</v>
      </c>
      <c r="B206" s="28" t="s">
        <v>879</v>
      </c>
      <c r="C206" s="18" t="str">
        <f>VLOOKUP(B206,Fornecedores!A:B,2,0)</f>
        <v>UNIFY SOLUCOES EM TECDA INFORMACAO LTDA</v>
      </c>
      <c r="D206" s="18" t="s">
        <v>30</v>
      </c>
      <c r="E206" s="23" t="s">
        <v>12149</v>
      </c>
      <c r="F206" s="19">
        <v>45770</v>
      </c>
      <c r="G206" s="32">
        <v>25147.97</v>
      </c>
      <c r="H206" s="74">
        <f>VLOOKUP(E206&amp;B206,'Conf Oracle'!A:F,6,0)</f>
        <v>45776.861805555556</v>
      </c>
      <c r="I206" s="21"/>
      <c r="J206">
        <f t="shared" si="3"/>
        <v>5</v>
      </c>
    </row>
    <row r="207" spans="1:10" s="16" customFormat="1" hidden="1" x14ac:dyDescent="0.25">
      <c r="A207" s="17">
        <v>45771</v>
      </c>
      <c r="B207" s="28" t="s">
        <v>879</v>
      </c>
      <c r="C207" s="18" t="str">
        <f>VLOOKUP(B207,Fornecedores!A:B,2,0)</f>
        <v>UNIFY SOLUCOES EM TECDA INFORMACAO LTDA</v>
      </c>
      <c r="D207" s="18" t="s">
        <v>30</v>
      </c>
      <c r="E207" s="23" t="s">
        <v>12152</v>
      </c>
      <c r="F207" s="19">
        <v>45770</v>
      </c>
      <c r="G207" s="32">
        <v>13002.08</v>
      </c>
      <c r="H207" s="74">
        <f>VLOOKUP(E207&amp;B207,'Conf Oracle'!A:F,6,0)</f>
        <v>45776.870138888888</v>
      </c>
      <c r="I207" s="21"/>
      <c r="J207">
        <f t="shared" si="3"/>
        <v>5</v>
      </c>
    </row>
    <row r="208" spans="1:10" s="16" customFormat="1" hidden="1" x14ac:dyDescent="0.25">
      <c r="A208" s="17">
        <v>45771</v>
      </c>
      <c r="B208" s="28" t="s">
        <v>392</v>
      </c>
      <c r="C208" s="18" t="str">
        <f>VLOOKUP(B208,Fornecedores!A:B,2,0)</f>
        <v>PAVAN &amp; MACARENCO LTDA</v>
      </c>
      <c r="D208" s="18" t="s">
        <v>12</v>
      </c>
      <c r="E208" s="23" t="s">
        <v>11984</v>
      </c>
      <c r="F208" s="19">
        <v>45769</v>
      </c>
      <c r="G208" s="32">
        <v>126100</v>
      </c>
      <c r="H208" s="74">
        <f>VLOOKUP(E208&amp;B208,'Conf Oracle'!A:F,6,0)</f>
        <v>45771.646527777775</v>
      </c>
      <c r="I208" s="21"/>
      <c r="J208">
        <f t="shared" si="3"/>
        <v>3</v>
      </c>
    </row>
    <row r="209" spans="1:10" s="16" customFormat="1" hidden="1" x14ac:dyDescent="0.25">
      <c r="A209" s="17">
        <v>45771</v>
      </c>
      <c r="B209" s="28" t="s">
        <v>2027</v>
      </c>
      <c r="C209" s="18" t="str">
        <f>VLOOKUP(B209,Fornecedores!A:B,2,0)</f>
        <v>LIGA ACELERADORA DE PROJETOS E PARTICIPACOES LTDA</v>
      </c>
      <c r="D209" s="18" t="s">
        <v>12</v>
      </c>
      <c r="E209" s="23" t="s">
        <v>12184</v>
      </c>
      <c r="F209" s="19">
        <v>45769</v>
      </c>
      <c r="G209" s="32">
        <v>13640.56</v>
      </c>
      <c r="H209" s="74">
        <f>VLOOKUP(E209&amp;B209,'Conf Oracle'!A:F,6,0)</f>
        <v>45782.415277777778</v>
      </c>
      <c r="I209" s="21" t="s">
        <v>17232</v>
      </c>
      <c r="J209">
        <f t="shared" si="3"/>
        <v>10</v>
      </c>
    </row>
    <row r="210" spans="1:10" s="16" customFormat="1" hidden="1" x14ac:dyDescent="0.25">
      <c r="A210" s="17">
        <v>45771</v>
      </c>
      <c r="B210" s="28" t="s">
        <v>401</v>
      </c>
      <c r="C210" s="18" t="str">
        <f>VLOOKUP(B210,Fornecedores!A:B,2,0)</f>
        <v>ACT CONSULTORIA EM TECNOLOGIA LTDA</v>
      </c>
      <c r="D210" s="18" t="s">
        <v>12</v>
      </c>
      <c r="E210" s="23" t="s">
        <v>11988</v>
      </c>
      <c r="F210" s="19">
        <v>45769</v>
      </c>
      <c r="G210" s="32">
        <v>33792</v>
      </c>
      <c r="H210" s="74">
        <f>VLOOKUP(E210&amp;B210,'Conf Oracle'!A:F,6,0)</f>
        <v>45771.689583333333</v>
      </c>
      <c r="I210" s="21"/>
      <c r="J210">
        <f t="shared" si="3"/>
        <v>3</v>
      </c>
    </row>
    <row r="211" spans="1:10" s="16" customFormat="1" hidden="1" x14ac:dyDescent="0.25">
      <c r="A211" s="17">
        <v>45776</v>
      </c>
      <c r="B211" s="28" t="s">
        <v>401</v>
      </c>
      <c r="C211" s="18" t="str">
        <f>VLOOKUP(B211,Fornecedores!A:B,2,0)</f>
        <v>ACT CONSULTORIA EM TECNOLOGIA LTDA</v>
      </c>
      <c r="D211" s="18" t="s">
        <v>12</v>
      </c>
      <c r="E211" s="23" t="s">
        <v>12265</v>
      </c>
      <c r="F211" s="19">
        <v>45769</v>
      </c>
      <c r="G211" s="20">
        <v>67584</v>
      </c>
      <c r="H211" s="74">
        <f>VLOOKUP(E211&amp;B211,'Conf Oracle'!A:F,6,0)</f>
        <v>45783.370138888888</v>
      </c>
      <c r="I211" s="21" t="s">
        <v>17233</v>
      </c>
      <c r="J211">
        <f t="shared" si="3"/>
        <v>11</v>
      </c>
    </row>
    <row r="212" spans="1:10" s="16" customFormat="1" hidden="1" x14ac:dyDescent="0.25">
      <c r="A212" s="17">
        <v>45772</v>
      </c>
      <c r="B212" s="28" t="s">
        <v>401</v>
      </c>
      <c r="C212" s="18" t="str">
        <f>VLOOKUP(B212,Fornecedores!A:B,2,0)</f>
        <v>ACT CONSULTORIA EM TECNOLOGIA LTDA</v>
      </c>
      <c r="D212" s="18" t="s">
        <v>12</v>
      </c>
      <c r="E212" s="23" t="s">
        <v>11989</v>
      </c>
      <c r="F212" s="19">
        <v>45769</v>
      </c>
      <c r="G212" s="20">
        <v>58368</v>
      </c>
      <c r="H212" s="74">
        <f>VLOOKUP(E212&amp;B212,'Conf Oracle'!A:F,6,0)</f>
        <v>45771.692361111112</v>
      </c>
      <c r="I212" s="21"/>
      <c r="J212">
        <f t="shared" si="3"/>
        <v>3</v>
      </c>
    </row>
    <row r="213" spans="1:10" s="16" customFormat="1" hidden="1" x14ac:dyDescent="0.25">
      <c r="A213" s="17">
        <v>45772</v>
      </c>
      <c r="B213" s="28" t="s">
        <v>390</v>
      </c>
      <c r="C213" s="18" t="str">
        <f>VLOOKUP(B213,Fornecedores!A:B,2,0)</f>
        <v>AVVALE BRASIL LTDA</v>
      </c>
      <c r="D213" s="18" t="s">
        <v>12</v>
      </c>
      <c r="E213" s="23" t="s">
        <v>12032</v>
      </c>
      <c r="F213" s="19">
        <v>45770</v>
      </c>
      <c r="G213" s="20">
        <v>8200</v>
      </c>
      <c r="H213" s="74">
        <f>VLOOKUP(E213&amp;B213,'Conf Oracle'!A:F,6,0)</f>
        <v>45775.425694444442</v>
      </c>
      <c r="I213" s="21" t="s">
        <v>17234</v>
      </c>
      <c r="J213">
        <f t="shared" si="3"/>
        <v>4</v>
      </c>
    </row>
    <row r="214" spans="1:10" s="16" customFormat="1" hidden="1" x14ac:dyDescent="0.25">
      <c r="A214" s="17">
        <v>45772</v>
      </c>
      <c r="B214" s="28" t="s">
        <v>101</v>
      </c>
      <c r="C214" s="18" t="str">
        <f>VLOOKUP(B214,Fornecedores!A:B,2,0)</f>
        <v>DELL COMPUTADORES DO BRASIL LTDA</v>
      </c>
      <c r="D214" s="18" t="s">
        <v>12</v>
      </c>
      <c r="E214" s="23" t="s">
        <v>17235</v>
      </c>
      <c r="F214" s="19">
        <v>45770</v>
      </c>
      <c r="G214" s="20">
        <v>7628.12</v>
      </c>
      <c r="H214" s="74" t="e">
        <f>VLOOKUP(E214&amp;B214,'Conf Oracle'!A:F,6,0)</f>
        <v>#N/A</v>
      </c>
      <c r="I214" s="21" t="s">
        <v>17236</v>
      </c>
      <c r="J214" t="str">
        <f t="shared" si="3"/>
        <v/>
      </c>
    </row>
    <row r="215" spans="1:10" s="16" customFormat="1" hidden="1" x14ac:dyDescent="0.25">
      <c r="A215" s="17">
        <v>45772</v>
      </c>
      <c r="B215" s="28" t="s">
        <v>101</v>
      </c>
      <c r="C215" s="18" t="str">
        <f>VLOOKUP(B215,Fornecedores!A:B,2,0)</f>
        <v>DELL COMPUTADORES DO BRASIL LTDA</v>
      </c>
      <c r="D215" s="18" t="s">
        <v>12</v>
      </c>
      <c r="E215" s="23" t="s">
        <v>17237</v>
      </c>
      <c r="F215" s="19">
        <v>45770</v>
      </c>
      <c r="G215" s="32">
        <v>6766.42</v>
      </c>
      <c r="H215" s="74" t="e">
        <f>VLOOKUP(E215&amp;B215,'Conf Oracle'!A:F,6,0)</f>
        <v>#N/A</v>
      </c>
      <c r="I215" s="21" t="s">
        <v>17238</v>
      </c>
      <c r="J215" t="str">
        <f t="shared" si="3"/>
        <v/>
      </c>
    </row>
    <row r="216" spans="1:10" s="16" customFormat="1" hidden="1" x14ac:dyDescent="0.25">
      <c r="A216" s="17">
        <v>45772</v>
      </c>
      <c r="B216" s="28" t="s">
        <v>101</v>
      </c>
      <c r="C216" s="18" t="str">
        <f>VLOOKUP(B216,Fornecedores!A:B,2,0)</f>
        <v>DELL COMPUTADORES DO BRASIL LTDA</v>
      </c>
      <c r="D216" s="18" t="s">
        <v>12</v>
      </c>
      <c r="E216" s="23" t="s">
        <v>17239</v>
      </c>
      <c r="F216" s="19">
        <v>45770</v>
      </c>
      <c r="G216" s="32">
        <v>9666.31</v>
      </c>
      <c r="H216" s="74" t="e">
        <f>VLOOKUP(E216&amp;B216,'Conf Oracle'!A:F,6,0)</f>
        <v>#N/A</v>
      </c>
      <c r="I216" s="21" t="s">
        <v>17240</v>
      </c>
      <c r="J216" t="str">
        <f t="shared" si="3"/>
        <v/>
      </c>
    </row>
    <row r="217" spans="1:10" s="16" customFormat="1" hidden="1" x14ac:dyDescent="0.25">
      <c r="A217" s="17">
        <v>45772</v>
      </c>
      <c r="B217" s="28" t="s">
        <v>101</v>
      </c>
      <c r="C217" s="18" t="str">
        <f>VLOOKUP(B217,Fornecedores!A:B,2,0)</f>
        <v>DELL COMPUTADORES DO BRASIL LTDA</v>
      </c>
      <c r="D217" s="18" t="s">
        <v>12</v>
      </c>
      <c r="E217" s="23" t="s">
        <v>17241</v>
      </c>
      <c r="F217" s="19">
        <v>45770</v>
      </c>
      <c r="G217" s="32">
        <v>4833.1499999999996</v>
      </c>
      <c r="H217" s="74" t="e">
        <f>VLOOKUP(E217&amp;B217,'Conf Oracle'!A:F,6,0)</f>
        <v>#N/A</v>
      </c>
      <c r="I217" s="21" t="s">
        <v>17242</v>
      </c>
      <c r="J217" t="str">
        <f t="shared" si="3"/>
        <v/>
      </c>
    </row>
    <row r="218" spans="1:10" s="16" customFormat="1" hidden="1" x14ac:dyDescent="0.25">
      <c r="A218" s="17">
        <v>45772</v>
      </c>
      <c r="B218" s="28" t="s">
        <v>101</v>
      </c>
      <c r="C218" s="18" t="str">
        <f>VLOOKUP(B218,Fornecedores!A:B,2,0)</f>
        <v>DELL COMPUTADORES DO BRASIL LTDA</v>
      </c>
      <c r="D218" s="18" t="s">
        <v>12</v>
      </c>
      <c r="E218" s="23" t="s">
        <v>17243</v>
      </c>
      <c r="F218" s="19">
        <v>45770</v>
      </c>
      <c r="G218" s="32">
        <v>6766.42</v>
      </c>
      <c r="H218" s="74" t="e">
        <f>VLOOKUP(E218&amp;B218,'Conf Oracle'!A:F,6,0)</f>
        <v>#N/A</v>
      </c>
      <c r="I218" s="21" t="s">
        <v>17244</v>
      </c>
      <c r="J218" t="str">
        <f t="shared" si="3"/>
        <v/>
      </c>
    </row>
    <row r="219" spans="1:10" s="16" customFormat="1" hidden="1" x14ac:dyDescent="0.25">
      <c r="A219" s="17">
        <v>45772</v>
      </c>
      <c r="B219" s="28" t="s">
        <v>101</v>
      </c>
      <c r="C219" s="18" t="str">
        <f>VLOOKUP(B219,Fornecedores!A:B,2,0)</f>
        <v>DELL COMPUTADORES DO BRASIL LTDA</v>
      </c>
      <c r="D219" s="18" t="s">
        <v>12</v>
      </c>
      <c r="E219" s="23" t="s">
        <v>17245</v>
      </c>
      <c r="F219" s="19">
        <v>45770</v>
      </c>
      <c r="G219" s="32">
        <v>4848.91</v>
      </c>
      <c r="H219" s="74" t="e">
        <f>VLOOKUP(E219&amp;B219,'Conf Oracle'!A:F,6,0)</f>
        <v>#N/A</v>
      </c>
      <c r="I219" s="21" t="s">
        <v>17246</v>
      </c>
      <c r="J219" t="str">
        <f t="shared" si="3"/>
        <v/>
      </c>
    </row>
    <row r="220" spans="1:10" s="16" customFormat="1" hidden="1" x14ac:dyDescent="0.25">
      <c r="A220" s="17">
        <v>45772</v>
      </c>
      <c r="B220" s="28" t="s">
        <v>101</v>
      </c>
      <c r="C220" s="18" t="str">
        <f>VLOOKUP(B220,Fornecedores!A:B,2,0)</f>
        <v>DELL COMPUTADORES DO BRASIL LTDA</v>
      </c>
      <c r="D220" s="18" t="s">
        <v>12</v>
      </c>
      <c r="E220" s="23" t="s">
        <v>17247</v>
      </c>
      <c r="F220" s="19">
        <v>45770</v>
      </c>
      <c r="G220" s="32">
        <v>4833.1499999999996</v>
      </c>
      <c r="H220" s="74" t="e">
        <f>VLOOKUP(E220&amp;B220,'Conf Oracle'!A:F,6,0)</f>
        <v>#N/A</v>
      </c>
      <c r="I220" s="21" t="s">
        <v>17248</v>
      </c>
      <c r="J220" t="str">
        <f t="shared" si="3"/>
        <v/>
      </c>
    </row>
    <row r="221" spans="1:10" s="16" customFormat="1" hidden="1" x14ac:dyDescent="0.25">
      <c r="A221" s="17">
        <v>45772</v>
      </c>
      <c r="B221" s="28" t="s">
        <v>101</v>
      </c>
      <c r="C221" s="18" t="str">
        <f>VLOOKUP(B221,Fornecedores!A:B,2,0)</f>
        <v>DELL COMPUTADORES DO BRASIL LTDA</v>
      </c>
      <c r="D221" s="18" t="s">
        <v>12</v>
      </c>
      <c r="E221" s="23" t="s">
        <v>17249</v>
      </c>
      <c r="F221" s="19">
        <v>45770</v>
      </c>
      <c r="G221" s="32">
        <v>4833.1499999999996</v>
      </c>
      <c r="H221" s="74" t="e">
        <f>VLOOKUP(E221&amp;B221,'Conf Oracle'!A:F,6,0)</f>
        <v>#N/A</v>
      </c>
      <c r="I221" s="21" t="s">
        <v>17250</v>
      </c>
      <c r="J221" t="str">
        <f t="shared" si="3"/>
        <v/>
      </c>
    </row>
    <row r="222" spans="1:10" s="16" customFormat="1" hidden="1" x14ac:dyDescent="0.25">
      <c r="A222" s="17">
        <v>45772</v>
      </c>
      <c r="B222" s="28" t="s">
        <v>347</v>
      </c>
      <c r="C222" s="18" t="str">
        <f>VLOOKUP(B222,Fornecedores!A:B,2,0)</f>
        <v>DELL COMPUTADORES DO BRASIL LTDA</v>
      </c>
      <c r="D222" s="18" t="s">
        <v>12</v>
      </c>
      <c r="E222" s="23" t="s">
        <v>2154</v>
      </c>
      <c r="F222" s="19">
        <v>45771</v>
      </c>
      <c r="G222" s="32">
        <v>126139.01</v>
      </c>
      <c r="H222" s="74" t="e">
        <f>VLOOKUP(E222&amp;B222,'Conf Oracle'!A:F,6,0)</f>
        <v>#N/A</v>
      </c>
      <c r="I222" s="21" t="s">
        <v>17251</v>
      </c>
      <c r="J222" t="str">
        <f t="shared" si="3"/>
        <v/>
      </c>
    </row>
    <row r="223" spans="1:10" s="16" customFormat="1" hidden="1" x14ac:dyDescent="0.25">
      <c r="A223" s="17">
        <v>45772</v>
      </c>
      <c r="B223" s="28" t="s">
        <v>347</v>
      </c>
      <c r="C223" s="18" t="str">
        <f>VLOOKUP(B223,Fornecedores!A:B,2,0)</f>
        <v>DELL COMPUTADORES DO BRASIL LTDA</v>
      </c>
      <c r="D223" s="18" t="s">
        <v>12</v>
      </c>
      <c r="E223" s="23" t="s">
        <v>2156</v>
      </c>
      <c r="F223" s="19">
        <v>45771</v>
      </c>
      <c r="G223" s="32">
        <v>122547.41</v>
      </c>
      <c r="H223" s="74" t="e">
        <f>VLOOKUP(E223&amp;B223,'Conf Oracle'!A:F,6,0)</f>
        <v>#N/A</v>
      </c>
      <c r="I223" s="21" t="s">
        <v>17252</v>
      </c>
      <c r="J223" t="str">
        <f t="shared" si="3"/>
        <v/>
      </c>
    </row>
    <row r="224" spans="1:10" s="16" customFormat="1" hidden="1" x14ac:dyDescent="0.25">
      <c r="A224" s="17">
        <v>45772</v>
      </c>
      <c r="B224" s="28" t="s">
        <v>101</v>
      </c>
      <c r="C224" s="18" t="str">
        <f>VLOOKUP(B224,Fornecedores!A:B,2,0)</f>
        <v>DELL COMPUTADORES DO BRASIL LTDA</v>
      </c>
      <c r="D224" s="18" t="s">
        <v>12</v>
      </c>
      <c r="E224" s="23" t="s">
        <v>12318</v>
      </c>
      <c r="F224" s="19">
        <v>45771</v>
      </c>
      <c r="G224" s="32">
        <v>61196.28</v>
      </c>
      <c r="H224" s="74">
        <f>VLOOKUP(E224&amp;B224,'Conf Oracle'!A:F,6,0)</f>
        <v>45783.583333333336</v>
      </c>
      <c r="I224" s="21" t="s">
        <v>17253</v>
      </c>
      <c r="J224">
        <f t="shared" si="3"/>
        <v>9</v>
      </c>
    </row>
    <row r="225" spans="1:10" s="16" customFormat="1" hidden="1" x14ac:dyDescent="0.25">
      <c r="A225" s="17">
        <v>45772</v>
      </c>
      <c r="B225" s="28" t="s">
        <v>101</v>
      </c>
      <c r="C225" s="18" t="str">
        <f>VLOOKUP(B225,Fornecedores!A:B,2,0)</f>
        <v>DELL COMPUTADORES DO BRASIL LTDA</v>
      </c>
      <c r="D225" s="18" t="s">
        <v>12</v>
      </c>
      <c r="E225" s="23" t="s">
        <v>12321</v>
      </c>
      <c r="F225" s="19">
        <v>45771</v>
      </c>
      <c r="G225" s="32">
        <v>61944.49</v>
      </c>
      <c r="H225" s="74">
        <f>VLOOKUP(E225&amp;B225,'Conf Oracle'!A:F,6,0)</f>
        <v>45783.588888888888</v>
      </c>
      <c r="I225" s="21" t="s">
        <v>17254</v>
      </c>
      <c r="J225">
        <f t="shared" si="3"/>
        <v>9</v>
      </c>
    </row>
    <row r="226" spans="1:10" s="16" customFormat="1" hidden="1" x14ac:dyDescent="0.25">
      <c r="A226" s="17">
        <v>45772</v>
      </c>
      <c r="B226" s="28" t="s">
        <v>407</v>
      </c>
      <c r="C226" s="18" t="str">
        <f>VLOOKUP(B226,Fornecedores!A:B,2,0)</f>
        <v>PITANG CONSULTORIA E SISTEMAS SA</v>
      </c>
      <c r="D226" s="18" t="s">
        <v>12</v>
      </c>
      <c r="E226" s="23" t="s">
        <v>11992</v>
      </c>
      <c r="F226" s="19">
        <v>45770</v>
      </c>
      <c r="G226" s="32">
        <v>314343.99</v>
      </c>
      <c r="H226" s="74">
        <f>VLOOKUP(E226&amp;B226,'Conf Oracle'!A:F,6,0)</f>
        <v>45771.698611111111</v>
      </c>
      <c r="I226" s="21"/>
      <c r="J226">
        <f t="shared" si="3"/>
        <v>2</v>
      </c>
    </row>
    <row r="227" spans="1:10" s="16" customFormat="1" hidden="1" x14ac:dyDescent="0.25">
      <c r="A227" s="17">
        <v>45772</v>
      </c>
      <c r="B227" s="28" t="s">
        <v>433</v>
      </c>
      <c r="C227" s="18" t="str">
        <f>VLOOKUP(B227,Fornecedores!A:B,2,0)</f>
        <v>GENESIS PESQUISA E DESENVOLVIMENTO LTDA</v>
      </c>
      <c r="D227" s="18" t="s">
        <v>12</v>
      </c>
      <c r="E227" s="23" t="s">
        <v>12974</v>
      </c>
      <c r="F227" s="19">
        <v>45771</v>
      </c>
      <c r="G227" s="32">
        <v>20343.66</v>
      </c>
      <c r="H227" s="74">
        <f>VLOOKUP(E227&amp;B227,'Conf Oracle'!A:F,6,0)</f>
        <v>45807.692361111112</v>
      </c>
      <c r="I227" s="21" t="s">
        <v>17255</v>
      </c>
      <c r="J227">
        <f t="shared" si="3"/>
        <v>27</v>
      </c>
    </row>
    <row r="228" spans="1:10" s="16" customFormat="1" hidden="1" x14ac:dyDescent="0.25">
      <c r="A228" s="17">
        <v>45772</v>
      </c>
      <c r="B228" s="28" t="s">
        <v>431</v>
      </c>
      <c r="C228" s="18" t="str">
        <f>VLOOKUP(B228,Fornecedores!A:B,2,0)</f>
        <v>DOCEBIT SERVICOS ESPECIALIZADOS EM TI LTDA</v>
      </c>
      <c r="D228" s="18" t="s">
        <v>12</v>
      </c>
      <c r="E228" s="23" t="s">
        <v>12170</v>
      </c>
      <c r="F228" s="19">
        <v>45771</v>
      </c>
      <c r="G228" s="32">
        <v>59599.76</v>
      </c>
      <c r="H228" s="74">
        <f>VLOOKUP(E228&amp;B228,'Conf Oracle'!A:F,6,0)</f>
        <v>45777.590277777781</v>
      </c>
      <c r="I228" s="21" t="s">
        <v>17256</v>
      </c>
      <c r="J228">
        <f t="shared" si="3"/>
        <v>5</v>
      </c>
    </row>
    <row r="229" spans="1:10" s="16" customFormat="1" hidden="1" x14ac:dyDescent="0.25">
      <c r="A229" s="17">
        <v>45772</v>
      </c>
      <c r="B229" s="28" t="s">
        <v>436</v>
      </c>
      <c r="C229" s="18" t="str">
        <f>VLOOKUP(B229,Fornecedores!A:B,2,0)</f>
        <v>THERA SOLUTIONS INFORMATICA LTDA</v>
      </c>
      <c r="D229" s="18" t="s">
        <v>12</v>
      </c>
      <c r="E229" s="23" t="s">
        <v>12167</v>
      </c>
      <c r="F229" s="19">
        <v>45771</v>
      </c>
      <c r="G229" s="32">
        <v>398608.2</v>
      </c>
      <c r="H229" s="74">
        <f>VLOOKUP(E229&amp;B229,'Conf Oracle'!A:F,6,0)</f>
        <v>45777.451388888891</v>
      </c>
      <c r="I229" s="21" t="s">
        <v>17257</v>
      </c>
      <c r="J229">
        <f t="shared" ref="J229:J292" si="4">IF(OR(ISBLANK(F229), ISBLANK(H229)), "", IFERROR(NETWORKDAYS(F229, H229), ""))</f>
        <v>5</v>
      </c>
    </row>
    <row r="230" spans="1:10" s="16" customFormat="1" hidden="1" x14ac:dyDescent="0.25">
      <c r="A230" s="17">
        <v>45772</v>
      </c>
      <c r="B230" s="28" t="s">
        <v>401</v>
      </c>
      <c r="C230" s="18" t="str">
        <f>VLOOKUP(B230,Fornecedores!A:B,2,0)</f>
        <v>ACT CONSULTORIA EM TECNOLOGIA LTDA</v>
      </c>
      <c r="D230" s="18" t="s">
        <v>12</v>
      </c>
      <c r="E230" s="23" t="s">
        <v>12083</v>
      </c>
      <c r="F230" s="19">
        <v>45771</v>
      </c>
      <c r="G230" s="32">
        <v>281209</v>
      </c>
      <c r="H230" s="74">
        <f>VLOOKUP(E230&amp;B230,'Conf Oracle'!A:F,6,0)</f>
        <v>45775.486805555556</v>
      </c>
      <c r="I230" s="21" t="s">
        <v>17258</v>
      </c>
      <c r="J230">
        <f t="shared" si="4"/>
        <v>3</v>
      </c>
    </row>
    <row r="231" spans="1:10" s="16" customFormat="1" hidden="1" x14ac:dyDescent="0.25">
      <c r="A231" s="17">
        <v>45772</v>
      </c>
      <c r="B231" s="28" t="s">
        <v>401</v>
      </c>
      <c r="C231" s="18" t="str">
        <f>VLOOKUP(B231,Fornecedores!A:B,2,0)</f>
        <v>ACT CONSULTORIA EM TECNOLOGIA LTDA</v>
      </c>
      <c r="D231" s="18" t="s">
        <v>12</v>
      </c>
      <c r="E231" s="23" t="s">
        <v>17259</v>
      </c>
      <c r="F231" s="19">
        <v>45771</v>
      </c>
      <c r="G231" s="32">
        <v>175760</v>
      </c>
      <c r="H231" s="74" t="e">
        <f>VLOOKUP(E231&amp;B231,'Conf Oracle'!A:F,6,0)</f>
        <v>#N/A</v>
      </c>
      <c r="I231" s="21" t="s">
        <v>17260</v>
      </c>
      <c r="J231" t="str">
        <f t="shared" si="4"/>
        <v/>
      </c>
    </row>
    <row r="232" spans="1:10" s="16" customFormat="1" hidden="1" x14ac:dyDescent="0.25">
      <c r="A232" s="17">
        <v>45772</v>
      </c>
      <c r="B232" s="28" t="s">
        <v>347</v>
      </c>
      <c r="C232" s="18" t="str">
        <f>VLOOKUP(B232,Fornecedores!A:B,2,0)</f>
        <v>DELL COMPUTADORES DO BRASIL LTDA</v>
      </c>
      <c r="D232" s="18" t="s">
        <v>12</v>
      </c>
      <c r="E232" s="23" t="s">
        <v>2155</v>
      </c>
      <c r="F232" s="19">
        <v>45771</v>
      </c>
      <c r="G232" s="32">
        <v>120596.36</v>
      </c>
      <c r="H232" s="74" t="e">
        <f>VLOOKUP(E232&amp;B232,'Conf Oracle'!A:F,6,0)</f>
        <v>#N/A</v>
      </c>
      <c r="I232" s="21" t="s">
        <v>17261</v>
      </c>
      <c r="J232" t="str">
        <f t="shared" si="4"/>
        <v/>
      </c>
    </row>
    <row r="233" spans="1:10" s="16" customFormat="1" hidden="1" x14ac:dyDescent="0.25">
      <c r="A233" s="17">
        <v>45772</v>
      </c>
      <c r="B233" s="28" t="s">
        <v>101</v>
      </c>
      <c r="C233" s="18" t="str">
        <f>VLOOKUP(B233,Fornecedores!A:B,2,0)</f>
        <v>DELL COMPUTADORES DO BRASIL LTDA</v>
      </c>
      <c r="D233" s="18" t="s">
        <v>12</v>
      </c>
      <c r="E233" s="23" t="s">
        <v>12312</v>
      </c>
      <c r="F233" s="19">
        <v>45771</v>
      </c>
      <c r="G233" s="32">
        <v>60860</v>
      </c>
      <c r="H233" s="74">
        <f>VLOOKUP(E233&amp;B233,'Conf Oracle'!A:F,6,0)</f>
        <v>45783.487500000003</v>
      </c>
      <c r="I233" s="21" t="s">
        <v>17262</v>
      </c>
      <c r="J233">
        <f t="shared" si="4"/>
        <v>9</v>
      </c>
    </row>
    <row r="234" spans="1:10" s="16" customFormat="1" hidden="1" x14ac:dyDescent="0.25">
      <c r="A234" s="17">
        <v>45772</v>
      </c>
      <c r="B234" s="28" t="s">
        <v>383</v>
      </c>
      <c r="C234" s="18" t="str">
        <f>VLOOKUP(B234,Fornecedores!A:B,2,0)</f>
        <v>NEXXA TECHNOLOGIES LTDA EPP</v>
      </c>
      <c r="D234" s="18" t="s">
        <v>30</v>
      </c>
      <c r="E234" s="23" t="s">
        <v>12081</v>
      </c>
      <c r="F234" s="19">
        <v>45771</v>
      </c>
      <c r="G234" s="32">
        <v>21700</v>
      </c>
      <c r="H234" s="74">
        <f>VLOOKUP(E234&amp;B234,'Conf Oracle'!A:F,6,0)</f>
        <v>45783.404166666667</v>
      </c>
      <c r="I234" s="95" t="s">
        <v>67</v>
      </c>
      <c r="J234">
        <f t="shared" si="4"/>
        <v>9</v>
      </c>
    </row>
    <row r="235" spans="1:10" s="16" customFormat="1" hidden="1" x14ac:dyDescent="0.25">
      <c r="A235" s="17">
        <v>45772</v>
      </c>
      <c r="B235" s="28" t="s">
        <v>383</v>
      </c>
      <c r="C235" s="18" t="str">
        <f>VLOOKUP(B235,Fornecedores!A:B,2,0)</f>
        <v>NEXXA TECHNOLOGIES LTDA EPP</v>
      </c>
      <c r="D235" s="18" t="s">
        <v>30</v>
      </c>
      <c r="E235" s="23" t="s">
        <v>12280</v>
      </c>
      <c r="F235" s="19">
        <v>45771</v>
      </c>
      <c r="G235" s="32">
        <v>74000</v>
      </c>
      <c r="H235" s="74">
        <f>VLOOKUP(E235&amp;B235,'Conf Oracle'!A:F,6,0)</f>
        <v>45783.415972222225</v>
      </c>
      <c r="I235" s="95" t="s">
        <v>67</v>
      </c>
      <c r="J235">
        <f t="shared" si="4"/>
        <v>9</v>
      </c>
    </row>
    <row r="236" spans="1:10" s="16" customFormat="1" hidden="1" x14ac:dyDescent="0.25">
      <c r="A236" s="17">
        <v>45772</v>
      </c>
      <c r="B236" s="28" t="s">
        <v>498</v>
      </c>
      <c r="C236" s="18" t="str">
        <f>VLOOKUP(B236,Fornecedores!A:B,2,0)</f>
        <v>CONTATO SEGURO PREV DE RISCOS EMPRE LTDA</v>
      </c>
      <c r="D236" s="18" t="s">
        <v>30</v>
      </c>
      <c r="E236" s="23" t="s">
        <v>12161</v>
      </c>
      <c r="F236" s="19">
        <v>45772</v>
      </c>
      <c r="G236" s="20">
        <v>7120</v>
      </c>
      <c r="H236" s="74">
        <f>VLOOKUP(E236&amp;B236,'Conf Oracle'!A:F,6,0)</f>
        <v>45777.407638888886</v>
      </c>
      <c r="I236" s="21"/>
      <c r="J236">
        <f t="shared" si="4"/>
        <v>4</v>
      </c>
    </row>
    <row r="237" spans="1:10" s="16" customFormat="1" hidden="1" x14ac:dyDescent="0.25">
      <c r="A237" s="17">
        <v>45772</v>
      </c>
      <c r="B237" s="28" t="s">
        <v>772</v>
      </c>
      <c r="C237" s="18" t="str">
        <f>VLOOKUP(B237,Fornecedores!A:B,2,0)</f>
        <v>GRAN COFFEE COMERCIO LOCACAO SERVICOS SA</v>
      </c>
      <c r="D237" s="18" t="s">
        <v>110</v>
      </c>
      <c r="E237" s="23" t="s">
        <v>2020</v>
      </c>
      <c r="F237" s="19">
        <v>45771</v>
      </c>
      <c r="G237" s="32">
        <v>14198.73</v>
      </c>
      <c r="H237" s="74" t="e">
        <f>VLOOKUP(E237&amp;B237,'Conf Oracle'!A:F,6,0)</f>
        <v>#N/A</v>
      </c>
      <c r="I237" s="21" t="s">
        <v>67</v>
      </c>
      <c r="J237" t="str">
        <f t="shared" si="4"/>
        <v/>
      </c>
    </row>
    <row r="238" spans="1:10" s="16" customFormat="1" hidden="1" x14ac:dyDescent="0.25">
      <c r="A238" s="17">
        <v>45772</v>
      </c>
      <c r="B238" s="28" t="s">
        <v>370</v>
      </c>
      <c r="C238" s="18" t="str">
        <f>VLOOKUP(B238,Fornecedores!A:B,2,0)</f>
        <v>GRAN COFFEE COMERCIO LOCACAO SERVICOS SA</v>
      </c>
      <c r="D238" s="18" t="s">
        <v>110</v>
      </c>
      <c r="E238" s="23" t="s">
        <v>12117</v>
      </c>
      <c r="F238" s="19">
        <v>45771</v>
      </c>
      <c r="G238" s="32">
        <v>2863.35</v>
      </c>
      <c r="H238" s="74">
        <f>VLOOKUP(E238&amp;B238,'Conf Oracle'!A:F,6,0)</f>
        <v>45776.563194444447</v>
      </c>
      <c r="I238" s="21"/>
      <c r="J238">
        <f t="shared" si="4"/>
        <v>4</v>
      </c>
    </row>
    <row r="239" spans="1:10" s="16" customFormat="1" hidden="1" x14ac:dyDescent="0.25">
      <c r="A239" s="17">
        <v>45772</v>
      </c>
      <c r="B239" s="28" t="s">
        <v>2023</v>
      </c>
      <c r="C239" s="18" t="str">
        <f>VLOOKUP(B239,Fornecedores!A:B,2,0)</f>
        <v>GRAN COFFEE COMERCIO LOCACAO SERVICOS SA</v>
      </c>
      <c r="D239" s="18" t="s">
        <v>110</v>
      </c>
      <c r="E239" s="23" t="s">
        <v>12118</v>
      </c>
      <c r="F239" s="19">
        <v>45771</v>
      </c>
      <c r="G239" s="32">
        <v>2548.19</v>
      </c>
      <c r="H239" s="74" t="e">
        <f>VLOOKUP(E239&amp;B239,'Conf Oracle'!A:F,6,0)</f>
        <v>#N/A</v>
      </c>
      <c r="I239" s="21" t="s">
        <v>67</v>
      </c>
      <c r="J239" t="str">
        <f t="shared" si="4"/>
        <v/>
      </c>
    </row>
    <row r="240" spans="1:10" s="16" customFormat="1" hidden="1" x14ac:dyDescent="0.25">
      <c r="A240" s="17">
        <v>45772</v>
      </c>
      <c r="B240" s="28" t="s">
        <v>1056</v>
      </c>
      <c r="C240" s="18" t="str">
        <f>VLOOKUP(B240,Fornecedores!A:B,2,0)</f>
        <v>GRAN COFFEE COMERCIO LOCACAO SERVICOS SA</v>
      </c>
      <c r="D240" s="18" t="s">
        <v>110</v>
      </c>
      <c r="E240" s="23" t="s">
        <v>12143</v>
      </c>
      <c r="F240" s="19">
        <v>45772</v>
      </c>
      <c r="G240" s="32">
        <v>1958</v>
      </c>
      <c r="H240" s="74">
        <f>VLOOKUP(E240&amp;B240,'Conf Oracle'!A:F,6,0)</f>
        <v>45776.620138888888</v>
      </c>
      <c r="I240" s="21" t="s">
        <v>67</v>
      </c>
      <c r="J240">
        <f t="shared" si="4"/>
        <v>3</v>
      </c>
    </row>
    <row r="241" spans="1:10" s="16" customFormat="1" hidden="1" x14ac:dyDescent="0.25">
      <c r="A241" s="17">
        <v>45772</v>
      </c>
      <c r="B241" s="28" t="s">
        <v>709</v>
      </c>
      <c r="C241" s="18" t="str">
        <f>VLOOKUP(B241,Fornecedores!A:B,2,0)</f>
        <v>SHALOM TAXI SER AG INT PG CO TAX LTDA ME</v>
      </c>
      <c r="D241" s="18" t="s">
        <v>110</v>
      </c>
      <c r="E241" s="23" t="s">
        <v>1129</v>
      </c>
      <c r="F241" s="19">
        <v>45770</v>
      </c>
      <c r="G241" s="20">
        <v>12607.08</v>
      </c>
      <c r="H241" s="74">
        <f>VLOOKUP(E241&amp;B241,'Conf Oracle'!A:F,6,0)</f>
        <v>45772.730555555558</v>
      </c>
      <c r="I241" s="21"/>
      <c r="J241">
        <f t="shared" si="4"/>
        <v>3</v>
      </c>
    </row>
    <row r="242" spans="1:10" s="16" customFormat="1" hidden="1" x14ac:dyDescent="0.25">
      <c r="A242" s="17">
        <v>45772</v>
      </c>
      <c r="B242" s="28" t="s">
        <v>477</v>
      </c>
      <c r="C242" s="18" t="str">
        <f>VLOOKUP(B242,Fornecedores!A:B,2,0)</f>
        <v>E-XYON LEGAL SOFTWARE LTDA</v>
      </c>
      <c r="D242" s="18" t="s">
        <v>110</v>
      </c>
      <c r="E242" s="23" t="s">
        <v>12005</v>
      </c>
      <c r="F242" s="19">
        <v>45772</v>
      </c>
      <c r="G242" s="32">
        <v>3761.24</v>
      </c>
      <c r="H242" s="74">
        <f>VLOOKUP(E242&amp;B242,'Conf Oracle'!A:F,6,0)</f>
        <v>45772.445138888892</v>
      </c>
      <c r="I242" s="21"/>
      <c r="J242">
        <f t="shared" si="4"/>
        <v>1</v>
      </c>
    </row>
    <row r="243" spans="1:10" s="16" customFormat="1" x14ac:dyDescent="0.25">
      <c r="A243" s="17">
        <v>45772</v>
      </c>
      <c r="B243" s="28" t="s">
        <v>756</v>
      </c>
      <c r="C243" s="18" t="str">
        <f>VLOOKUP(B243,Fornecedores!A:B,2,0)</f>
        <v>MARKET RJ SISTEMAS DE TEL E INF LTDA EPP</v>
      </c>
      <c r="D243" s="18" t="s">
        <v>15</v>
      </c>
      <c r="E243" s="23" t="s">
        <v>12010</v>
      </c>
      <c r="F243" s="19">
        <v>45772</v>
      </c>
      <c r="G243" s="32">
        <v>896</v>
      </c>
      <c r="H243" s="74">
        <f>VLOOKUP(E243&amp;B243,'Conf Oracle'!A:F,6,0)</f>
        <v>45772.474999999999</v>
      </c>
      <c r="I243" s="21"/>
      <c r="J243">
        <f t="shared" si="4"/>
        <v>1</v>
      </c>
    </row>
    <row r="244" spans="1:10" s="16" customFormat="1" hidden="1" x14ac:dyDescent="0.25">
      <c r="A244" s="17">
        <v>45772</v>
      </c>
      <c r="B244" s="28" t="s">
        <v>1179</v>
      </c>
      <c r="C244" s="18" t="str">
        <f>VLOOKUP(B244,Fornecedores!A:B,2,0)</f>
        <v>PANIFICADORA E CONFEITARIA DONA TITA LTDA</v>
      </c>
      <c r="D244" s="18" t="s">
        <v>104</v>
      </c>
      <c r="E244" s="23" t="s">
        <v>11831</v>
      </c>
      <c r="F244" s="19">
        <v>45771</v>
      </c>
      <c r="G244" s="32">
        <v>2965</v>
      </c>
      <c r="H244" s="74">
        <f>VLOOKUP(E244&amp;B244,'Conf Oracle'!A:F,6,0)</f>
        <v>45783.421527777777</v>
      </c>
      <c r="I244" s="21" t="s">
        <v>17263</v>
      </c>
      <c r="J244">
        <f t="shared" si="4"/>
        <v>9</v>
      </c>
    </row>
    <row r="245" spans="1:10" s="16" customFormat="1" hidden="1" x14ac:dyDescent="0.25">
      <c r="A245" s="17">
        <v>45772</v>
      </c>
      <c r="B245" s="28" t="s">
        <v>452</v>
      </c>
      <c r="C245" s="18" t="str">
        <f>VLOOKUP(B245,Fornecedores!A:B,2,0)</f>
        <v>SAFETYNET SEGURANCA ELETRONICA LTDA</v>
      </c>
      <c r="D245" s="18" t="s">
        <v>54</v>
      </c>
      <c r="E245" s="23" t="s">
        <v>12286</v>
      </c>
      <c r="F245" s="19">
        <v>45771</v>
      </c>
      <c r="G245" s="32">
        <v>2000</v>
      </c>
      <c r="H245" s="74">
        <f>VLOOKUP(E245&amp;B245,'Conf Oracle'!A:F,6,0)</f>
        <v>45783.425694444442</v>
      </c>
      <c r="I245" s="21" t="s">
        <v>1972</v>
      </c>
      <c r="J245">
        <f t="shared" si="4"/>
        <v>9</v>
      </c>
    </row>
    <row r="246" spans="1:10" s="16" customFormat="1" hidden="1" x14ac:dyDescent="0.25">
      <c r="A246" s="17">
        <v>45772</v>
      </c>
      <c r="B246" s="28" t="s">
        <v>917</v>
      </c>
      <c r="C246" s="18" t="str">
        <f>VLOOKUP(B246,Fornecedores!A:B,2,0)</f>
        <v>IN-HAUS INDUSTRIAL E SERVICOS DE LOGISTICA LTDA</v>
      </c>
      <c r="D246" s="18" t="s">
        <v>54</v>
      </c>
      <c r="E246" s="23" t="s">
        <v>12247</v>
      </c>
      <c r="F246" s="19">
        <v>45771</v>
      </c>
      <c r="G246" s="32">
        <v>3060.44</v>
      </c>
      <c r="H246" s="74">
        <f>VLOOKUP(E246&amp;B246,'Conf Oracle'!A:F,6,0)</f>
        <v>45782.668749999997</v>
      </c>
      <c r="I246" s="21" t="s">
        <v>1972</v>
      </c>
      <c r="J246">
        <f t="shared" si="4"/>
        <v>8</v>
      </c>
    </row>
    <row r="247" spans="1:10" s="16" customFormat="1" hidden="1" x14ac:dyDescent="0.25">
      <c r="A247" s="17">
        <v>45772</v>
      </c>
      <c r="B247" s="28" t="s">
        <v>460</v>
      </c>
      <c r="C247" s="18" t="str">
        <f>VLOOKUP(B247,Fornecedores!A:B,2,0)</f>
        <v>BESECURE INFORMATICA E SEGURANÇA ELETRONICA LTDA - ME</v>
      </c>
      <c r="D247" s="18" t="s">
        <v>54</v>
      </c>
      <c r="E247" s="23" t="s">
        <v>12229</v>
      </c>
      <c r="F247" s="19">
        <v>45771</v>
      </c>
      <c r="G247" s="32">
        <v>800</v>
      </c>
      <c r="H247" s="74">
        <f>VLOOKUP(E247&amp;B247,'Conf Oracle'!A:F,6,0)</f>
        <v>45782.61041666667</v>
      </c>
      <c r="I247" s="21" t="s">
        <v>1972</v>
      </c>
      <c r="J247">
        <f t="shared" si="4"/>
        <v>8</v>
      </c>
    </row>
    <row r="248" spans="1:10" s="16" customFormat="1" hidden="1" x14ac:dyDescent="0.25">
      <c r="A248" s="17">
        <v>45772</v>
      </c>
      <c r="B248" s="28" t="s">
        <v>317</v>
      </c>
      <c r="C248" s="18" t="str">
        <f>VLOOKUP(B248,Fornecedores!A:B,2,0)</f>
        <v>SKY SERVICOS DE BANDA LARGA LTDA</v>
      </c>
      <c r="D248" s="18" t="s">
        <v>54</v>
      </c>
      <c r="E248" s="23" t="s">
        <v>12031</v>
      </c>
      <c r="F248" s="19">
        <v>45770</v>
      </c>
      <c r="G248" s="32">
        <v>237.98</v>
      </c>
      <c r="H248" s="74">
        <f>VLOOKUP(E248&amp;B248,'Conf Oracle'!A:F,6,0)</f>
        <v>45775.415277777778</v>
      </c>
      <c r="I248" s="21" t="s">
        <v>17221</v>
      </c>
      <c r="J248">
        <f t="shared" si="4"/>
        <v>4</v>
      </c>
    </row>
    <row r="249" spans="1:10" s="16" customFormat="1" hidden="1" x14ac:dyDescent="0.25">
      <c r="A249" s="17">
        <v>45772</v>
      </c>
      <c r="B249" s="52" t="s">
        <v>317</v>
      </c>
      <c r="C249" s="18" t="str">
        <f>VLOOKUP(B249,Fornecedores!A:B,2,0)</f>
        <v>SKY SERVICOS DE BANDA LARGA LTDA</v>
      </c>
      <c r="D249" s="18" t="s">
        <v>54</v>
      </c>
      <c r="E249" s="23" t="s">
        <v>12029</v>
      </c>
      <c r="F249" s="19">
        <v>45770</v>
      </c>
      <c r="G249" s="32">
        <v>285.29000000000002</v>
      </c>
      <c r="H249" s="74">
        <f>VLOOKUP(E249&amp;B249,'Conf Oracle'!A:F,6,0)</f>
        <v>45775.381944444445</v>
      </c>
      <c r="I249" s="21" t="s">
        <v>17221</v>
      </c>
      <c r="J249">
        <f t="shared" si="4"/>
        <v>4</v>
      </c>
    </row>
    <row r="250" spans="1:10" s="16" customFormat="1" hidden="1" x14ac:dyDescent="0.25">
      <c r="A250" s="17">
        <v>45772</v>
      </c>
      <c r="B250" s="52" t="s">
        <v>317</v>
      </c>
      <c r="C250" s="18" t="str">
        <f>VLOOKUP(B250,Fornecedores!A:B,2,0)</f>
        <v>SKY SERVICOS DE BANDA LARGA LTDA</v>
      </c>
      <c r="D250" s="18" t="s">
        <v>54</v>
      </c>
      <c r="E250" s="23" t="s">
        <v>12030</v>
      </c>
      <c r="F250" s="19">
        <v>45770</v>
      </c>
      <c r="G250" s="32">
        <v>312.58</v>
      </c>
      <c r="H250" s="74">
        <f>VLOOKUP(E250&amp;B250,'Conf Oracle'!A:F,6,0)</f>
        <v>45775.411111111112</v>
      </c>
      <c r="I250" s="21" t="s">
        <v>17221</v>
      </c>
      <c r="J250">
        <f t="shared" si="4"/>
        <v>4</v>
      </c>
    </row>
    <row r="251" spans="1:10" s="16" customFormat="1" hidden="1" x14ac:dyDescent="0.25">
      <c r="A251" s="17">
        <v>45772</v>
      </c>
      <c r="B251" s="28" t="s">
        <v>463</v>
      </c>
      <c r="C251" s="18" t="str">
        <f>VLOOKUP(B251,Fornecedores!A:B,2,0)</f>
        <v>UP CHEF2 COMERCIO E SERVICOS LTDA ME</v>
      </c>
      <c r="D251" s="18" t="s">
        <v>54</v>
      </c>
      <c r="E251" s="23" t="s">
        <v>10612</v>
      </c>
      <c r="F251" s="19">
        <v>45772</v>
      </c>
      <c r="G251" s="32">
        <v>8032.53</v>
      </c>
      <c r="H251" s="74" t="e">
        <f>VLOOKUP(E251&amp;B251,'Conf Oracle'!A:F,6,0)</f>
        <v>#N/A</v>
      </c>
      <c r="I251" s="21" t="s">
        <v>1972</v>
      </c>
      <c r="J251" t="str">
        <f t="shared" si="4"/>
        <v/>
      </c>
    </row>
    <row r="252" spans="1:10" s="16" customFormat="1" hidden="1" x14ac:dyDescent="0.25">
      <c r="A252" s="17">
        <v>45772</v>
      </c>
      <c r="B252" s="28" t="s">
        <v>407</v>
      </c>
      <c r="C252" s="18" t="str">
        <f>VLOOKUP(B252,Fornecedores!A:B,2,0)</f>
        <v>PITANG CONSULTORIA E SISTEMAS SA</v>
      </c>
      <c r="D252" s="18" t="s">
        <v>12</v>
      </c>
      <c r="E252" s="23" t="s">
        <v>12231</v>
      </c>
      <c r="F252" s="19">
        <v>45772</v>
      </c>
      <c r="G252" s="32">
        <v>131178.06</v>
      </c>
      <c r="H252" s="74">
        <f>VLOOKUP(E252&amp;B252,'Conf Oracle'!A:F,6,0)</f>
        <v>45782.619444444441</v>
      </c>
      <c r="I252" s="21" t="s">
        <v>17264</v>
      </c>
      <c r="J252">
        <f t="shared" si="4"/>
        <v>7</v>
      </c>
    </row>
    <row r="253" spans="1:10" s="16" customFormat="1" hidden="1" x14ac:dyDescent="0.25">
      <c r="A253" s="17">
        <v>45772</v>
      </c>
      <c r="B253" s="28" t="s">
        <v>407</v>
      </c>
      <c r="C253" s="18" t="str">
        <f>VLOOKUP(B253,Fornecedores!A:B,2,0)</f>
        <v>PITANG CONSULTORIA E SISTEMAS SA</v>
      </c>
      <c r="D253" s="18" t="s">
        <v>12</v>
      </c>
      <c r="E253" s="23" t="s">
        <v>12111</v>
      </c>
      <c r="F253" s="19">
        <v>45772</v>
      </c>
      <c r="G253" s="32">
        <v>39295.199999999997</v>
      </c>
      <c r="H253" s="74">
        <f>VLOOKUP(E253&amp;B253,'Conf Oracle'!A:F,6,0)</f>
        <v>45776.371527777781</v>
      </c>
      <c r="I253" s="21" t="s">
        <v>17265</v>
      </c>
      <c r="J253">
        <f t="shared" si="4"/>
        <v>3</v>
      </c>
    </row>
    <row r="254" spans="1:10" s="16" customFormat="1" hidden="1" x14ac:dyDescent="0.25">
      <c r="A254" s="17">
        <v>45772</v>
      </c>
      <c r="B254" s="28" t="s">
        <v>407</v>
      </c>
      <c r="C254" s="18" t="str">
        <f>VLOOKUP(B254,Fornecedores!A:B,2,0)</f>
        <v>PITANG CONSULTORIA E SISTEMAS SA</v>
      </c>
      <c r="D254" s="18" t="s">
        <v>12</v>
      </c>
      <c r="E254" s="23" t="s">
        <v>12193</v>
      </c>
      <c r="F254" s="19">
        <v>45772</v>
      </c>
      <c r="G254" s="32">
        <v>28067.759999999998</v>
      </c>
      <c r="H254" s="74">
        <f>VLOOKUP(E254&amp;B254,'Conf Oracle'!A:F,6,0)</f>
        <v>45782.472916666666</v>
      </c>
      <c r="I254" s="21" t="s">
        <v>17266</v>
      </c>
      <c r="J254">
        <f t="shared" si="4"/>
        <v>7</v>
      </c>
    </row>
    <row r="255" spans="1:10" s="16" customFormat="1" hidden="1" x14ac:dyDescent="0.25">
      <c r="A255" s="17">
        <v>45772</v>
      </c>
      <c r="B255" s="28" t="s">
        <v>407</v>
      </c>
      <c r="C255" s="18" t="str">
        <f>VLOOKUP(B255,Fornecedores!A:B,2,0)</f>
        <v>PITANG CONSULTORIA E SISTEMAS SA</v>
      </c>
      <c r="D255" s="18" t="s">
        <v>12</v>
      </c>
      <c r="E255" s="23" t="s">
        <v>12153</v>
      </c>
      <c r="F255" s="19">
        <v>45772</v>
      </c>
      <c r="G255" s="32">
        <v>145238.76</v>
      </c>
      <c r="H255" s="74">
        <f>VLOOKUP(E255&amp;B255,'Conf Oracle'!A:F,6,0)</f>
        <v>45776.871527777781</v>
      </c>
      <c r="I255" s="21" t="s">
        <v>17267</v>
      </c>
      <c r="J255">
        <f t="shared" si="4"/>
        <v>3</v>
      </c>
    </row>
    <row r="256" spans="1:10" s="16" customFormat="1" hidden="1" x14ac:dyDescent="0.25">
      <c r="A256" s="17">
        <v>45772</v>
      </c>
      <c r="B256" s="28" t="s">
        <v>407</v>
      </c>
      <c r="C256" s="18" t="str">
        <f>VLOOKUP(B256,Fornecedores!A:B,2,0)</f>
        <v>PITANG CONSULTORIA E SISTEMAS SA</v>
      </c>
      <c r="D256" s="18" t="s">
        <v>12</v>
      </c>
      <c r="E256" s="23" t="s">
        <v>12661</v>
      </c>
      <c r="F256" s="19">
        <v>45772</v>
      </c>
      <c r="G256" s="32">
        <v>279890.64</v>
      </c>
      <c r="H256" s="74">
        <f>VLOOKUP(E256&amp;B256,'Conf Oracle'!A:F,6,0)</f>
        <v>45798.561111111114</v>
      </c>
      <c r="I256" s="21" t="s">
        <v>17268</v>
      </c>
      <c r="J256">
        <f t="shared" si="4"/>
        <v>19</v>
      </c>
    </row>
    <row r="257" spans="1:10" s="16" customFormat="1" hidden="1" x14ac:dyDescent="0.25">
      <c r="A257" s="17">
        <v>45772</v>
      </c>
      <c r="B257" s="28" t="s">
        <v>407</v>
      </c>
      <c r="C257" s="18" t="str">
        <f>VLOOKUP(B257,Fornecedores!A:B,2,0)</f>
        <v>PITANG CONSULTORIA E SISTEMAS SA</v>
      </c>
      <c r="D257" s="18" t="s">
        <v>12</v>
      </c>
      <c r="E257" s="23" t="s">
        <v>12194</v>
      </c>
      <c r="F257" s="19">
        <v>45772</v>
      </c>
      <c r="G257" s="32">
        <v>151524.72</v>
      </c>
      <c r="H257" s="74">
        <f>VLOOKUP(E257&amp;B257,'Conf Oracle'!A:F,6,0)</f>
        <v>45782.475694444445</v>
      </c>
      <c r="I257" s="21" t="s">
        <v>17269</v>
      </c>
      <c r="J257">
        <f t="shared" si="4"/>
        <v>7</v>
      </c>
    </row>
    <row r="258" spans="1:10" s="16" customFormat="1" hidden="1" x14ac:dyDescent="0.25">
      <c r="A258" s="17">
        <v>45776</v>
      </c>
      <c r="B258" s="28" t="s">
        <v>322</v>
      </c>
      <c r="C258" s="18" t="str">
        <f>VLOOKUP(B258,Fornecedores!A:B,2,0)</f>
        <v>COMPASS TECNOLOGIA LTDA</v>
      </c>
      <c r="D258" s="18" t="s">
        <v>54</v>
      </c>
      <c r="E258" s="23" t="s">
        <v>12282</v>
      </c>
      <c r="F258" s="19">
        <v>45772</v>
      </c>
      <c r="G258" s="32">
        <v>5300</v>
      </c>
      <c r="H258" s="74">
        <f>VLOOKUP(E258&amp;B258,'Conf Oracle'!A:F,6,0)</f>
        <v>45783.419444444444</v>
      </c>
      <c r="I258" s="21" t="s">
        <v>1972</v>
      </c>
      <c r="J258">
        <f t="shared" si="4"/>
        <v>8</v>
      </c>
    </row>
    <row r="259" spans="1:10" s="16" customFormat="1" hidden="1" x14ac:dyDescent="0.25">
      <c r="A259" s="17">
        <v>45776</v>
      </c>
      <c r="B259" s="28" t="s">
        <v>779</v>
      </c>
      <c r="C259" s="18" t="str">
        <f>VLOOKUP(B259,Fornecedores!A:B,2,0)</f>
        <v>CUSHMAN WAKEFIELD CONSULT IMOBIL LTDA</v>
      </c>
      <c r="D259" s="18" t="s">
        <v>54</v>
      </c>
      <c r="E259" s="23" t="s">
        <v>12320</v>
      </c>
      <c r="F259" s="19">
        <v>45772</v>
      </c>
      <c r="G259" s="32">
        <v>171514.68</v>
      </c>
      <c r="H259" s="74">
        <f>VLOOKUP(E259&amp;B259,'Conf Oracle'!A:F,6,0)</f>
        <v>45783.586805555555</v>
      </c>
      <c r="I259" s="21" t="s">
        <v>1972</v>
      </c>
      <c r="J259">
        <f t="shared" si="4"/>
        <v>8</v>
      </c>
    </row>
    <row r="260" spans="1:10" s="16" customFormat="1" hidden="1" x14ac:dyDescent="0.25">
      <c r="A260" s="17">
        <v>45776</v>
      </c>
      <c r="B260" s="28" t="s">
        <v>779</v>
      </c>
      <c r="C260" s="18" t="str">
        <f>VLOOKUP(B260,Fornecedores!A:B,2,0)</f>
        <v>CUSHMAN WAKEFIELD CONSULT IMOBIL LTDA</v>
      </c>
      <c r="D260" s="18" t="s">
        <v>54</v>
      </c>
      <c r="E260" s="23" t="s">
        <v>12315</v>
      </c>
      <c r="F260" s="19">
        <v>45772</v>
      </c>
      <c r="G260" s="32">
        <v>152013.35</v>
      </c>
      <c r="H260" s="74">
        <f>VLOOKUP(E260&amp;B260,'Conf Oracle'!A:F,6,0)</f>
        <v>45783.568055555559</v>
      </c>
      <c r="I260" s="21" t="s">
        <v>1972</v>
      </c>
      <c r="J260">
        <f t="shared" si="4"/>
        <v>8</v>
      </c>
    </row>
    <row r="261" spans="1:10" s="16" customFormat="1" hidden="1" x14ac:dyDescent="0.25">
      <c r="A261" s="17">
        <v>45776</v>
      </c>
      <c r="B261" s="28" t="s">
        <v>779</v>
      </c>
      <c r="C261" s="18" t="str">
        <f>VLOOKUP(B261,Fornecedores!A:B,2,0)</f>
        <v>CUSHMAN WAKEFIELD CONSULT IMOBIL LTDA</v>
      </c>
      <c r="D261" s="18" t="s">
        <v>54</v>
      </c>
      <c r="E261" s="23" t="s">
        <v>12319</v>
      </c>
      <c r="F261" s="19">
        <v>45772</v>
      </c>
      <c r="G261" s="32">
        <v>157177.32999999999</v>
      </c>
      <c r="H261" s="74">
        <f>VLOOKUP(E261&amp;B261,'Conf Oracle'!A:F,6,0)</f>
        <v>45783.584027777775</v>
      </c>
      <c r="I261" s="21" t="s">
        <v>1972</v>
      </c>
      <c r="J261">
        <f t="shared" si="4"/>
        <v>8</v>
      </c>
    </row>
    <row r="262" spans="1:10" s="16" customFormat="1" hidden="1" x14ac:dyDescent="0.25">
      <c r="A262" s="17">
        <v>45776</v>
      </c>
      <c r="B262" s="28" t="s">
        <v>779</v>
      </c>
      <c r="C262" s="18" t="str">
        <f>VLOOKUP(B262,Fornecedores!A:B,2,0)</f>
        <v>CUSHMAN WAKEFIELD CONSULT IMOBIL LTDA</v>
      </c>
      <c r="D262" s="18" t="s">
        <v>54</v>
      </c>
      <c r="E262" s="23" t="s">
        <v>12316</v>
      </c>
      <c r="F262" s="87">
        <v>45772</v>
      </c>
      <c r="G262" s="32">
        <v>221323.68</v>
      </c>
      <c r="H262" s="74">
        <f>VLOOKUP(E262&amp;B262,'Conf Oracle'!A:F,6,0)</f>
        <v>45783.577777777777</v>
      </c>
      <c r="I262" s="21" t="s">
        <v>1972</v>
      </c>
      <c r="J262">
        <f t="shared" si="4"/>
        <v>8</v>
      </c>
    </row>
    <row r="263" spans="1:10" s="16" customFormat="1" hidden="1" x14ac:dyDescent="0.25">
      <c r="A263" s="17">
        <v>45776</v>
      </c>
      <c r="B263" s="28" t="s">
        <v>458</v>
      </c>
      <c r="C263" s="18" t="str">
        <f>VLOOKUP(B263,Fornecedores!A:B,2,0)</f>
        <v>EMPRESA BRASILEIRA CORREIOS E TELEGRAFOS</v>
      </c>
      <c r="D263" s="18" t="s">
        <v>54</v>
      </c>
      <c r="E263" s="23" t="s">
        <v>17270</v>
      </c>
      <c r="F263" s="19">
        <v>45767</v>
      </c>
      <c r="G263" s="32">
        <v>9024.48</v>
      </c>
      <c r="H263" s="74" t="e">
        <f>VLOOKUP(E263&amp;B263,'Conf Oracle'!A:F,6,0)</f>
        <v>#N/A</v>
      </c>
      <c r="I263" s="21" t="s">
        <v>1972</v>
      </c>
      <c r="J263" t="str">
        <f t="shared" si="4"/>
        <v/>
      </c>
    </row>
    <row r="264" spans="1:10" s="16" customFormat="1" hidden="1" x14ac:dyDescent="0.25">
      <c r="A264" s="17">
        <v>45776</v>
      </c>
      <c r="B264" s="28" t="s">
        <v>302</v>
      </c>
      <c r="C264" s="18" t="str">
        <f>VLOOKUP(B264,Fornecedores!A:B,2,0)</f>
        <v>MED RIO CHECK UP MEDICINA PREVENTIVA LTDA</v>
      </c>
      <c r="D264" s="18" t="s">
        <v>54</v>
      </c>
      <c r="E264" s="23" t="s">
        <v>12181</v>
      </c>
      <c r="F264" s="19">
        <v>45775</v>
      </c>
      <c r="G264" s="32">
        <v>1236.4100000000001</v>
      </c>
      <c r="H264" s="74">
        <f>VLOOKUP(E264&amp;B264,'Conf Oracle'!A:F,6,0)</f>
        <v>45782.395833333336</v>
      </c>
      <c r="I264" s="21"/>
      <c r="J264">
        <f t="shared" si="4"/>
        <v>6</v>
      </c>
    </row>
    <row r="265" spans="1:10" s="16" customFormat="1" hidden="1" x14ac:dyDescent="0.25">
      <c r="A265" s="17">
        <v>45776</v>
      </c>
      <c r="B265" s="28" t="s">
        <v>317</v>
      </c>
      <c r="C265" s="18" t="str">
        <f>VLOOKUP(B265,Fornecedores!A:B,2,0)</f>
        <v>SKY SERVICOS DE BANDA LARGA LTDA</v>
      </c>
      <c r="D265" s="18" t="s">
        <v>54</v>
      </c>
      <c r="E265" s="23" t="s">
        <v>12159</v>
      </c>
      <c r="F265" s="19">
        <v>45772</v>
      </c>
      <c r="G265" s="32">
        <v>554.98</v>
      </c>
      <c r="H265" s="74">
        <f>VLOOKUP(E265&amp;B265,'Conf Oracle'!A:F,6,0)</f>
        <v>45777.397222222222</v>
      </c>
      <c r="I265" s="21"/>
      <c r="J265">
        <f t="shared" si="4"/>
        <v>4</v>
      </c>
    </row>
    <row r="266" spans="1:10" s="16" customFormat="1" hidden="1" x14ac:dyDescent="0.25">
      <c r="A266" s="17">
        <v>45776</v>
      </c>
      <c r="B266" s="28" t="s">
        <v>456</v>
      </c>
      <c r="C266" s="18" t="str">
        <f>VLOOKUP(B266,Fornecedores!A:B,2,0)</f>
        <v>CONDOMINIO CENTRO EMPRES OFFICE PARK</v>
      </c>
      <c r="D266" s="18" t="s">
        <v>54</v>
      </c>
      <c r="E266" s="23" t="s">
        <v>17271</v>
      </c>
      <c r="F266" s="19">
        <v>45776</v>
      </c>
      <c r="G266" s="32">
        <v>22765.88</v>
      </c>
      <c r="H266" s="74" t="e">
        <f>VLOOKUP(E266&amp;B266,'Conf Oracle'!A:F,6,0)</f>
        <v>#N/A</v>
      </c>
      <c r="I266" s="21" t="s">
        <v>1972</v>
      </c>
      <c r="J266" t="str">
        <f t="shared" si="4"/>
        <v/>
      </c>
    </row>
    <row r="267" spans="1:10" s="16" customFormat="1" hidden="1" x14ac:dyDescent="0.25">
      <c r="A267" s="17">
        <v>45776</v>
      </c>
      <c r="B267" s="28" t="s">
        <v>463</v>
      </c>
      <c r="C267" s="18" t="str">
        <f>VLOOKUP(B267,Fornecedores!A:B,2,0)</f>
        <v>UP CHEF2 COMERCIO E SERVICOS LTDA ME</v>
      </c>
      <c r="D267" s="18" t="s">
        <v>54</v>
      </c>
      <c r="E267" s="23" t="s">
        <v>12226</v>
      </c>
      <c r="F267" s="19">
        <v>45776</v>
      </c>
      <c r="G267" s="32">
        <v>14097.55</v>
      </c>
      <c r="H267" s="74">
        <f>VLOOKUP(E267&amp;B267,'Conf Oracle'!A:F,6,0)</f>
        <v>45782.511805555558</v>
      </c>
      <c r="I267" s="21"/>
      <c r="J267">
        <f t="shared" si="4"/>
        <v>5</v>
      </c>
    </row>
    <row r="268" spans="1:10" s="16" customFormat="1" hidden="1" x14ac:dyDescent="0.25">
      <c r="A268" s="17">
        <v>45776</v>
      </c>
      <c r="B268" s="28" t="s">
        <v>168</v>
      </c>
      <c r="C268" s="103" t="str">
        <f>VLOOKUP(B268,Fornecedores!A:B,2,0)</f>
        <v>SOTREQ SA</v>
      </c>
      <c r="D268" s="18" t="s">
        <v>104</v>
      </c>
      <c r="E268" s="23" t="s">
        <v>2206</v>
      </c>
      <c r="F268" s="19">
        <v>45772</v>
      </c>
      <c r="G268" s="32">
        <v>4139.45</v>
      </c>
      <c r="H268" s="74">
        <f>VLOOKUP(E268&amp;B268,'Conf Oracle'!A:F,6,0)</f>
        <v>45807.48333333333</v>
      </c>
      <c r="I268" s="21" t="s">
        <v>17272</v>
      </c>
      <c r="J268">
        <f t="shared" si="4"/>
        <v>26</v>
      </c>
    </row>
    <row r="269" spans="1:10" s="16" customFormat="1" hidden="1" x14ac:dyDescent="0.25">
      <c r="A269" s="17">
        <v>45776</v>
      </c>
      <c r="B269" s="28" t="s">
        <v>168</v>
      </c>
      <c r="C269" s="103" t="str">
        <f>VLOOKUP(B269,Fornecedores!A:B,2,0)</f>
        <v>SOTREQ SA</v>
      </c>
      <c r="D269" s="18" t="s">
        <v>104</v>
      </c>
      <c r="E269" s="23" t="s">
        <v>2207</v>
      </c>
      <c r="F269" s="19">
        <v>45772</v>
      </c>
      <c r="G269" s="32">
        <v>19612.97</v>
      </c>
      <c r="H269" s="74">
        <f>VLOOKUP(E269&amp;B269,'Conf Oracle'!A:F,6,0)</f>
        <v>45807.493750000001</v>
      </c>
      <c r="I269" s="21" t="s">
        <v>17272</v>
      </c>
      <c r="J269">
        <f t="shared" si="4"/>
        <v>26</v>
      </c>
    </row>
    <row r="270" spans="1:10" s="16" customFormat="1" hidden="1" x14ac:dyDescent="0.25">
      <c r="A270" s="17">
        <v>45776</v>
      </c>
      <c r="B270" s="28" t="s">
        <v>1231</v>
      </c>
      <c r="C270" s="18" t="str">
        <f>VLOOKUP(B270,Fornecedores!A:B,2,0)</f>
        <v>JUAN BUFFET LTDA</v>
      </c>
      <c r="D270" s="18" t="s">
        <v>104</v>
      </c>
      <c r="E270" s="23" t="s">
        <v>12109</v>
      </c>
      <c r="F270" s="19">
        <v>45762</v>
      </c>
      <c r="G270" s="32">
        <v>3920</v>
      </c>
      <c r="H270" s="74">
        <f>VLOOKUP(E270&amp;B270,'Conf Oracle'!A:F,6,0)</f>
        <v>45775.71597222222</v>
      </c>
      <c r="I270" s="21"/>
      <c r="J270">
        <f t="shared" si="4"/>
        <v>10</v>
      </c>
    </row>
    <row r="271" spans="1:10" s="16" customFormat="1" x14ac:dyDescent="0.25">
      <c r="A271" s="17">
        <v>45776</v>
      </c>
      <c r="B271" s="28" t="s">
        <v>10425</v>
      </c>
      <c r="C271" s="18" t="str">
        <f>VLOOKUP(B271,Fornecedores!A:B,2,0)</f>
        <v>AMCOM SISTEMAS DE INFORMACAO S/A</v>
      </c>
      <c r="D271" s="18" t="s">
        <v>15</v>
      </c>
      <c r="E271" s="23" t="s">
        <v>12313</v>
      </c>
      <c r="F271" s="19">
        <v>45775</v>
      </c>
      <c r="G271" s="32">
        <v>17340</v>
      </c>
      <c r="H271" s="74" t="e">
        <f>VLOOKUP(E271&amp;B271,'Conf Oracle'!A:F,6,0)</f>
        <v>#N/A</v>
      </c>
      <c r="I271" s="21" t="s">
        <v>56</v>
      </c>
      <c r="J271" t="str">
        <f t="shared" si="4"/>
        <v/>
      </c>
    </row>
    <row r="272" spans="1:10" s="16" customFormat="1" x14ac:dyDescent="0.25">
      <c r="A272" s="17">
        <v>45776</v>
      </c>
      <c r="B272" s="28" t="s">
        <v>10425</v>
      </c>
      <c r="C272" s="18" t="str">
        <f>VLOOKUP(B272,Fornecedores!A:B,2,0)</f>
        <v>AMCOM SISTEMAS DE INFORMACAO S/A</v>
      </c>
      <c r="D272" s="18" t="s">
        <v>15</v>
      </c>
      <c r="E272" s="23" t="s">
        <v>12347</v>
      </c>
      <c r="F272" s="19">
        <v>45775</v>
      </c>
      <c r="G272" s="32">
        <v>167620</v>
      </c>
      <c r="H272" s="74" t="e">
        <f>VLOOKUP(E272&amp;B272,'Conf Oracle'!A:F,6,0)</f>
        <v>#N/A</v>
      </c>
      <c r="I272" s="21" t="s">
        <v>17273</v>
      </c>
      <c r="J272" t="str">
        <f t="shared" si="4"/>
        <v/>
      </c>
    </row>
    <row r="273" spans="1:10" s="16" customFormat="1" x14ac:dyDescent="0.25">
      <c r="A273" s="17">
        <v>45776</v>
      </c>
      <c r="B273" s="28" t="s">
        <v>10425</v>
      </c>
      <c r="C273" s="18" t="str">
        <f>VLOOKUP(B273,Fornecedores!A:B,2,0)</f>
        <v>AMCOM SISTEMAS DE INFORMACAO S/A</v>
      </c>
      <c r="D273" s="18" t="s">
        <v>15</v>
      </c>
      <c r="E273" s="23" t="s">
        <v>12306</v>
      </c>
      <c r="F273" s="19">
        <v>45775</v>
      </c>
      <c r="G273" s="32">
        <v>26418</v>
      </c>
      <c r="H273" s="74" t="e">
        <f>VLOOKUP(E273&amp;B273,'Conf Oracle'!A:F,6,0)</f>
        <v>#N/A</v>
      </c>
      <c r="I273" s="21" t="s">
        <v>56</v>
      </c>
      <c r="J273" t="str">
        <f t="shared" si="4"/>
        <v/>
      </c>
    </row>
    <row r="274" spans="1:10" s="16" customFormat="1" x14ac:dyDescent="0.25">
      <c r="A274" s="17">
        <v>45776</v>
      </c>
      <c r="B274" s="28" t="s">
        <v>10425</v>
      </c>
      <c r="C274" s="18" t="str">
        <f>VLOOKUP(B274,Fornecedores!A:B,2,0)</f>
        <v>AMCOM SISTEMAS DE INFORMACAO S/A</v>
      </c>
      <c r="D274" s="18" t="s">
        <v>15</v>
      </c>
      <c r="E274" s="23" t="s">
        <v>12322</v>
      </c>
      <c r="F274" s="19">
        <v>45775</v>
      </c>
      <c r="G274" s="32">
        <v>307700</v>
      </c>
      <c r="H274" s="74" t="e">
        <f>VLOOKUP(E274&amp;B274,'Conf Oracle'!A:F,6,0)</f>
        <v>#N/A</v>
      </c>
      <c r="I274" s="21" t="s">
        <v>56</v>
      </c>
      <c r="J274" t="str">
        <f t="shared" si="4"/>
        <v/>
      </c>
    </row>
    <row r="275" spans="1:10" s="16" customFormat="1" x14ac:dyDescent="0.25">
      <c r="A275" s="17">
        <v>45776</v>
      </c>
      <c r="B275" s="28" t="s">
        <v>10425</v>
      </c>
      <c r="C275" s="18" t="str">
        <f>VLOOKUP(B275,Fornecedores!A:B,2,0)</f>
        <v>AMCOM SISTEMAS DE INFORMACAO S/A</v>
      </c>
      <c r="D275" s="18" t="s">
        <v>15</v>
      </c>
      <c r="E275" s="23" t="s">
        <v>12417</v>
      </c>
      <c r="F275" s="19">
        <v>45775</v>
      </c>
      <c r="G275" s="32">
        <v>18088</v>
      </c>
      <c r="H275" s="74" t="e">
        <f>VLOOKUP(E275&amp;B275,'Conf Oracle'!A:F,6,0)</f>
        <v>#N/A</v>
      </c>
      <c r="I275" s="21" t="s">
        <v>56</v>
      </c>
      <c r="J275" t="str">
        <f t="shared" si="4"/>
        <v/>
      </c>
    </row>
    <row r="276" spans="1:10" s="16" customFormat="1" x14ac:dyDescent="0.25">
      <c r="A276" s="17">
        <v>45776</v>
      </c>
      <c r="B276" s="28" t="s">
        <v>10425</v>
      </c>
      <c r="C276" s="18" t="str">
        <f>VLOOKUP(B276,Fornecedores!A:B,2,0)</f>
        <v>AMCOM SISTEMAS DE INFORMACAO S/A</v>
      </c>
      <c r="D276" s="18" t="s">
        <v>15</v>
      </c>
      <c r="E276" s="23" t="s">
        <v>12307</v>
      </c>
      <c r="F276" s="19">
        <v>45775</v>
      </c>
      <c r="G276" s="32">
        <v>153510</v>
      </c>
      <c r="H276" s="74" t="e">
        <f>VLOOKUP(E276&amp;B276,'Conf Oracle'!A:F,6,0)</f>
        <v>#N/A</v>
      </c>
      <c r="I276" s="21" t="s">
        <v>56</v>
      </c>
      <c r="J276" t="str">
        <f t="shared" si="4"/>
        <v/>
      </c>
    </row>
    <row r="277" spans="1:10" s="16" customFormat="1" x14ac:dyDescent="0.25">
      <c r="A277" s="17">
        <v>45776</v>
      </c>
      <c r="B277" s="28" t="s">
        <v>10425</v>
      </c>
      <c r="C277" s="18" t="str">
        <f>VLOOKUP(B277,Fornecedores!A:B,2,0)</f>
        <v>AMCOM SISTEMAS DE INFORMACAO S/A</v>
      </c>
      <c r="D277" s="18" t="s">
        <v>15</v>
      </c>
      <c r="E277" s="23" t="s">
        <v>12308</v>
      </c>
      <c r="F277" s="19">
        <v>45775</v>
      </c>
      <c r="G277" s="32">
        <v>161330</v>
      </c>
      <c r="H277" s="74" t="e">
        <f>VLOOKUP(E277&amp;B277,'Conf Oracle'!A:F,6,0)</f>
        <v>#N/A</v>
      </c>
      <c r="I277" s="21" t="s">
        <v>56</v>
      </c>
      <c r="J277" t="str">
        <f t="shared" si="4"/>
        <v/>
      </c>
    </row>
    <row r="278" spans="1:10" s="16" customFormat="1" x14ac:dyDescent="0.25">
      <c r="A278" s="17">
        <v>45776</v>
      </c>
      <c r="B278" s="28" t="s">
        <v>10425</v>
      </c>
      <c r="C278" s="18" t="str">
        <f>VLOOKUP(B278,Fornecedores!A:B,2,0)</f>
        <v>AMCOM SISTEMAS DE INFORMACAO S/A</v>
      </c>
      <c r="D278" s="18" t="s">
        <v>15</v>
      </c>
      <c r="E278" s="23" t="s">
        <v>12310</v>
      </c>
      <c r="F278" s="19">
        <v>45775</v>
      </c>
      <c r="G278" s="32">
        <v>40460</v>
      </c>
      <c r="H278" s="74" t="e">
        <f>VLOOKUP(E278&amp;B278,'Conf Oracle'!A:F,6,0)</f>
        <v>#N/A</v>
      </c>
      <c r="I278" s="21" t="s">
        <v>56</v>
      </c>
      <c r="J278" t="str">
        <f t="shared" si="4"/>
        <v/>
      </c>
    </row>
    <row r="279" spans="1:10" s="16" customFormat="1" hidden="1" x14ac:dyDescent="0.25">
      <c r="A279" s="17">
        <v>45776</v>
      </c>
      <c r="B279" s="101" t="s">
        <v>1061</v>
      </c>
      <c r="C279" s="18" t="str">
        <f>VLOOKUP(B279,Fornecedores!A:B,2,0)</f>
        <v>GRUPO KLINGNER DE APOIO A EMPRESAS LTDA</v>
      </c>
      <c r="D279" s="18" t="s">
        <v>110</v>
      </c>
      <c r="E279" s="23" t="s">
        <v>12012</v>
      </c>
      <c r="F279" s="19">
        <v>45772</v>
      </c>
      <c r="G279" s="32">
        <v>231671.56</v>
      </c>
      <c r="H279" s="74">
        <f>VLOOKUP(E279&amp;B279,'Conf Oracle'!A:F,6,0)</f>
        <v>45772.679166666669</v>
      </c>
      <c r="I279" s="21"/>
      <c r="J279">
        <f t="shared" si="4"/>
        <v>1</v>
      </c>
    </row>
    <row r="280" spans="1:10" s="16" customFormat="1" hidden="1" x14ac:dyDescent="0.25">
      <c r="A280" s="17">
        <v>45776</v>
      </c>
      <c r="B280" s="101" t="s">
        <v>109</v>
      </c>
      <c r="C280" s="18" t="str">
        <f>VLOOKUP(B280,Fornecedores!A:B,2,0)</f>
        <v>TORTORO MADUREIRA E RAGAZZI SOCADVOGAD</v>
      </c>
      <c r="D280" s="18" t="s">
        <v>110</v>
      </c>
      <c r="E280" s="23" t="s">
        <v>17274</v>
      </c>
      <c r="F280" s="19">
        <v>45772</v>
      </c>
      <c r="G280" s="32">
        <v>260.2</v>
      </c>
      <c r="H280" s="74" t="e">
        <f>VLOOKUP(E280&amp;B280,'Conf Oracle'!A:F,6,0)</f>
        <v>#N/A</v>
      </c>
      <c r="I280" s="21" t="s">
        <v>67</v>
      </c>
      <c r="J280" t="str">
        <f t="shared" si="4"/>
        <v/>
      </c>
    </row>
    <row r="281" spans="1:10" s="16" customFormat="1" hidden="1" x14ac:dyDescent="0.25">
      <c r="A281" s="17">
        <v>45776</v>
      </c>
      <c r="B281" s="28" t="s">
        <v>109</v>
      </c>
      <c r="C281" s="18" t="str">
        <f>VLOOKUP(B281,Fornecedores!A:B,2,0)</f>
        <v>TORTORO MADUREIRA E RAGAZZI SOCADVOGAD</v>
      </c>
      <c r="D281" s="18" t="s">
        <v>110</v>
      </c>
      <c r="E281" s="23" t="s">
        <v>12034</v>
      </c>
      <c r="F281" s="19">
        <v>45775</v>
      </c>
      <c r="G281" s="32">
        <v>21585.5</v>
      </c>
      <c r="H281" s="74">
        <f>VLOOKUP(E281&amp;B281,'Conf Oracle'!A:F,6,0)</f>
        <v>45775.453472222223</v>
      </c>
      <c r="I281" s="21"/>
      <c r="J281">
        <f t="shared" si="4"/>
        <v>1</v>
      </c>
    </row>
    <row r="282" spans="1:10" s="16" customFormat="1" hidden="1" x14ac:dyDescent="0.25">
      <c r="A282" s="17">
        <v>45776</v>
      </c>
      <c r="B282" s="28" t="s">
        <v>846</v>
      </c>
      <c r="C282" s="18" t="str">
        <f>VLOOKUP(B282,Fornecedores!A:B,2,0)</f>
        <v>SUPREMA LOCADORA E TURISMO LTDA EPP</v>
      </c>
      <c r="D282" s="18" t="s">
        <v>110</v>
      </c>
      <c r="E282" s="23" t="s">
        <v>1040</v>
      </c>
      <c r="F282" s="19">
        <v>45775</v>
      </c>
      <c r="G282" s="32">
        <v>538.92999999999995</v>
      </c>
      <c r="H282" s="74">
        <f>VLOOKUP(E282&amp;B282,'Conf Oracle'!A:F,6,0)</f>
        <v>45775.636111111111</v>
      </c>
      <c r="I282" s="21"/>
      <c r="J282">
        <f t="shared" si="4"/>
        <v>1</v>
      </c>
    </row>
    <row r="283" spans="1:10" s="16" customFormat="1" hidden="1" x14ac:dyDescent="0.25">
      <c r="A283" s="17">
        <v>45776</v>
      </c>
      <c r="B283" s="28" t="s">
        <v>606</v>
      </c>
      <c r="C283" s="18" t="str">
        <f>VLOOKUP(B283,Fornecedores!A:B,2,0)</f>
        <v>SALOMAO, ABRAHAO, RAPOSO E COTTA SOCIEDADE DE ADVOGADOS</v>
      </c>
      <c r="D283" s="18" t="s">
        <v>110</v>
      </c>
      <c r="E283" s="23" t="s">
        <v>12146</v>
      </c>
      <c r="F283" s="19">
        <v>45776</v>
      </c>
      <c r="G283" s="32">
        <v>60000</v>
      </c>
      <c r="H283" s="74">
        <f>VLOOKUP(E283&amp;B283,'Conf Oracle'!A:F,6,0)</f>
        <v>45776.630555555559</v>
      </c>
      <c r="I283" s="21" t="s">
        <v>67</v>
      </c>
      <c r="J283">
        <f t="shared" si="4"/>
        <v>1</v>
      </c>
    </row>
    <row r="284" spans="1:10" s="16" customFormat="1" hidden="1" x14ac:dyDescent="0.25">
      <c r="A284" s="17">
        <v>45776</v>
      </c>
      <c r="B284" s="28" t="s">
        <v>795</v>
      </c>
      <c r="C284" s="18" t="str">
        <f>VLOOKUP(B284,Fornecedores!A:B,2,0)</f>
        <v>BEYONDSOFT CONSULTING BRASIL LTDA</v>
      </c>
      <c r="D284" s="18" t="s">
        <v>69</v>
      </c>
      <c r="E284" s="23" t="s">
        <v>12104</v>
      </c>
      <c r="F284" s="19">
        <v>45772</v>
      </c>
      <c r="G284" s="32">
        <v>26287</v>
      </c>
      <c r="H284" s="74">
        <f>VLOOKUP(E284&amp;B284,'Conf Oracle'!A:F,6,0)</f>
        <v>45775.645833333336</v>
      </c>
      <c r="I284" s="21"/>
      <c r="J284">
        <f t="shared" si="4"/>
        <v>2</v>
      </c>
    </row>
    <row r="285" spans="1:10" s="16" customFormat="1" hidden="1" x14ac:dyDescent="0.25">
      <c r="A285" s="17">
        <v>45776</v>
      </c>
      <c r="B285" s="28" t="s">
        <v>10427</v>
      </c>
      <c r="C285" s="18" t="str">
        <f>VLOOKUP(B285,Fornecedores!A:B,2,0)</f>
        <v>CANTUR TURISMO LTDA</v>
      </c>
      <c r="D285" s="18" t="s">
        <v>69</v>
      </c>
      <c r="E285" s="23" t="s">
        <v>12112</v>
      </c>
      <c r="F285" s="19">
        <v>45772</v>
      </c>
      <c r="G285" s="32">
        <v>4500</v>
      </c>
      <c r="H285" s="74">
        <f>VLOOKUP(E285&amp;B285,'Conf Oracle'!A:F,6,0)</f>
        <v>45776.374305555553</v>
      </c>
      <c r="I285" s="21"/>
      <c r="J285">
        <f t="shared" si="4"/>
        <v>3</v>
      </c>
    </row>
    <row r="286" spans="1:10" s="16" customFormat="1" hidden="1" x14ac:dyDescent="0.25">
      <c r="A286" s="17">
        <v>45776</v>
      </c>
      <c r="B286" s="28" t="s">
        <v>493</v>
      </c>
      <c r="C286" s="18" t="str">
        <f>VLOOKUP(B286,Fornecedores!A:B,2,0)</f>
        <v>IMAGEM GEOSISTEMAS E COMERCIO LTDA</v>
      </c>
      <c r="D286" s="18" t="s">
        <v>69</v>
      </c>
      <c r="E286" s="23" t="s">
        <v>12156</v>
      </c>
      <c r="F286" s="19">
        <v>45775</v>
      </c>
      <c r="G286" s="32">
        <v>2665.68</v>
      </c>
      <c r="H286" s="74">
        <f>VLOOKUP(E286&amp;B286,'Conf Oracle'!A:F,6,0)</f>
        <v>45776.884722222225</v>
      </c>
      <c r="I286" t="s">
        <v>67</v>
      </c>
      <c r="J286">
        <f t="shared" si="4"/>
        <v>2</v>
      </c>
    </row>
    <row r="287" spans="1:10" s="16" customFormat="1" hidden="1" x14ac:dyDescent="0.25">
      <c r="A287" s="17">
        <v>45776</v>
      </c>
      <c r="B287" s="28" t="s">
        <v>237</v>
      </c>
      <c r="C287" s="18" t="str">
        <f>VLOOKUP(B287,Fornecedores!A:B,2,0)</f>
        <v>QUALITY SOFTWARE SA</v>
      </c>
      <c r="D287" s="18" t="s">
        <v>69</v>
      </c>
      <c r="E287" s="23" t="s">
        <v>12172</v>
      </c>
      <c r="F287" s="19">
        <v>45775</v>
      </c>
      <c r="G287" s="32">
        <v>907599.6</v>
      </c>
      <c r="H287" s="74" t="e">
        <f>VLOOKUP(E287&amp;B287,'Conf Oracle'!A:F,6,0)</f>
        <v>#N/A</v>
      </c>
      <c r="I287" t="s">
        <v>67</v>
      </c>
      <c r="J287" t="str">
        <f t="shared" si="4"/>
        <v/>
      </c>
    </row>
    <row r="288" spans="1:10" s="16" customFormat="1" hidden="1" x14ac:dyDescent="0.25">
      <c r="A288" s="17">
        <v>45776</v>
      </c>
      <c r="B288" s="28" t="s">
        <v>237</v>
      </c>
      <c r="C288" s="18" t="str">
        <f>VLOOKUP(B288,Fornecedores!A:B,2,0)</f>
        <v>QUALITY SOFTWARE SA</v>
      </c>
      <c r="D288" s="18" t="s">
        <v>69</v>
      </c>
      <c r="E288" s="23" t="s">
        <v>12241</v>
      </c>
      <c r="F288" s="19">
        <v>45775</v>
      </c>
      <c r="G288" s="32">
        <v>87356.46</v>
      </c>
      <c r="H288" s="74" t="e">
        <f>VLOOKUP(E288&amp;B288,'Conf Oracle'!A:F,6,0)</f>
        <v>#N/A</v>
      </c>
      <c r="I288" t="s">
        <v>67</v>
      </c>
      <c r="J288" t="str">
        <f t="shared" si="4"/>
        <v/>
      </c>
    </row>
    <row r="289" spans="1:10" s="16" customFormat="1" hidden="1" x14ac:dyDescent="0.25">
      <c r="A289" s="17">
        <v>45776</v>
      </c>
      <c r="B289" s="28" t="s">
        <v>237</v>
      </c>
      <c r="C289" s="18" t="str">
        <f>VLOOKUP(B289,Fornecedores!A:B,2,0)</f>
        <v>QUALITY SOFTWARE SA</v>
      </c>
      <c r="D289" s="18" t="s">
        <v>69</v>
      </c>
      <c r="E289" s="23" t="s">
        <v>12249</v>
      </c>
      <c r="F289" s="19">
        <v>45775</v>
      </c>
      <c r="G289" s="32">
        <v>69771.72</v>
      </c>
      <c r="H289" s="74" t="e">
        <f>VLOOKUP(E289&amp;B289,'Conf Oracle'!A:F,6,0)</f>
        <v>#N/A</v>
      </c>
      <c r="I289" t="s">
        <v>67</v>
      </c>
      <c r="J289" t="str">
        <f t="shared" si="4"/>
        <v/>
      </c>
    </row>
    <row r="290" spans="1:10" s="16" customFormat="1" hidden="1" x14ac:dyDescent="0.25">
      <c r="A290" s="17">
        <v>45776</v>
      </c>
      <c r="B290" s="28" t="s">
        <v>237</v>
      </c>
      <c r="C290" s="18" t="str">
        <f>VLOOKUP(B290,Fornecedores!A:B,2,0)</f>
        <v>QUALITY SOFTWARE SA</v>
      </c>
      <c r="D290" s="18" t="s">
        <v>69</v>
      </c>
      <c r="E290" s="23" t="s">
        <v>12245</v>
      </c>
      <c r="F290" s="19">
        <v>45775</v>
      </c>
      <c r="G290" s="32">
        <v>69771.72</v>
      </c>
      <c r="H290" s="74" t="e">
        <f>VLOOKUP(E290&amp;B290,'Conf Oracle'!A:F,6,0)</f>
        <v>#N/A</v>
      </c>
      <c r="I290" t="s">
        <v>67</v>
      </c>
      <c r="J290" t="str">
        <f t="shared" si="4"/>
        <v/>
      </c>
    </row>
    <row r="291" spans="1:10" s="16" customFormat="1" hidden="1" x14ac:dyDescent="0.25">
      <c r="A291" s="17">
        <v>45776</v>
      </c>
      <c r="B291" s="28" t="s">
        <v>490</v>
      </c>
      <c r="C291" s="18" t="str">
        <f>VLOOKUP(B291,Fornecedores!A:B,2,0)</f>
        <v>ORSEGUPS SEGURANCA E VIGILANCIA LTDA</v>
      </c>
      <c r="D291" s="18" t="s">
        <v>69</v>
      </c>
      <c r="E291" s="23" t="s">
        <v>12106</v>
      </c>
      <c r="F291" s="19">
        <v>45775</v>
      </c>
      <c r="G291" s="32">
        <v>14347.67</v>
      </c>
      <c r="H291" s="74">
        <f>VLOOKUP(E291&amp;B291,'Conf Oracle'!A:F,6,0)</f>
        <v>45775.666666666664</v>
      </c>
      <c r="I291" s="21"/>
      <c r="J291">
        <f t="shared" si="4"/>
        <v>1</v>
      </c>
    </row>
    <row r="292" spans="1:10" s="16" customFormat="1" hidden="1" x14ac:dyDescent="0.25">
      <c r="A292" s="17">
        <v>45776</v>
      </c>
      <c r="B292" s="28" t="s">
        <v>490</v>
      </c>
      <c r="C292" s="18" t="str">
        <f>VLOOKUP(B292,Fornecedores!A:B,2,0)</f>
        <v>ORSEGUPS SEGURANCA E VIGILANCIA LTDA</v>
      </c>
      <c r="D292" s="18" t="s">
        <v>69</v>
      </c>
      <c r="E292" s="23" t="s">
        <v>12105</v>
      </c>
      <c r="F292" s="19">
        <v>45775</v>
      </c>
      <c r="G292" s="32">
        <v>51038.15</v>
      </c>
      <c r="H292" s="74">
        <f>VLOOKUP(E292&amp;B292,'Conf Oracle'!A:F,6,0)</f>
        <v>45775.659722222219</v>
      </c>
      <c r="I292" s="21"/>
      <c r="J292">
        <f t="shared" si="4"/>
        <v>1</v>
      </c>
    </row>
    <row r="293" spans="1:10" s="16" customFormat="1" x14ac:dyDescent="0.25">
      <c r="A293" s="17">
        <v>45776</v>
      </c>
      <c r="B293" s="28" t="s">
        <v>564</v>
      </c>
      <c r="C293" s="18" t="str">
        <f>VLOOKUP(B293,Fornecedores!A:B,2,0)</f>
        <v>AMCOM SISTEMAS DE INFORMACAO SA</v>
      </c>
      <c r="D293" s="18" t="s">
        <v>15</v>
      </c>
      <c r="E293" s="23" t="s">
        <v>12311</v>
      </c>
      <c r="F293" s="19">
        <v>45775</v>
      </c>
      <c r="G293" s="32">
        <v>57120</v>
      </c>
      <c r="H293" s="74">
        <f>VLOOKUP(E293&amp;B293,'Conf Oracle'!A:F,6,0)</f>
        <v>45783.484027777777</v>
      </c>
      <c r="I293" s="21"/>
      <c r="J293">
        <f t="shared" ref="J293:J320" si="5">IF(OR(ISBLANK(F293), ISBLANK(H293)), "", IFERROR(NETWORKDAYS(F293, H293), ""))</f>
        <v>7</v>
      </c>
    </row>
    <row r="294" spans="1:10" s="16" customFormat="1" hidden="1" x14ac:dyDescent="0.25">
      <c r="A294" s="17">
        <v>45776</v>
      </c>
      <c r="B294" s="28" t="s">
        <v>858</v>
      </c>
      <c r="C294" s="18" t="str">
        <f>VLOOKUP(B294,Fornecedores!A:B,2,0)</f>
        <v>FONTE DE VIDA FISIOTERAPIA LTDA ME</v>
      </c>
      <c r="D294" s="18" t="s">
        <v>69</v>
      </c>
      <c r="E294" s="23" t="s">
        <v>1565</v>
      </c>
      <c r="F294" s="19">
        <v>45775</v>
      </c>
      <c r="G294" s="32">
        <v>6527.07</v>
      </c>
      <c r="H294" s="74">
        <f>VLOOKUP(E294&amp;B294,'Conf Oracle'!A:F,6,0)</f>
        <v>45776.628472222219</v>
      </c>
      <c r="I294" t="s">
        <v>67</v>
      </c>
      <c r="J294">
        <f t="shared" si="5"/>
        <v>2</v>
      </c>
    </row>
    <row r="295" spans="1:10" s="16" customFormat="1" hidden="1" x14ac:dyDescent="0.25">
      <c r="A295" s="17">
        <v>45776</v>
      </c>
      <c r="B295" s="28" t="s">
        <v>106</v>
      </c>
      <c r="C295" s="18" t="str">
        <f>VLOOKUP(B295,Fornecedores!A:B,2,0)</f>
        <v>VOCS MULTIMIDIA PROD AUDIO VID LTDA EPP</v>
      </c>
      <c r="D295" s="18" t="s">
        <v>69</v>
      </c>
      <c r="E295" s="23" t="s">
        <v>12004</v>
      </c>
      <c r="F295" s="19">
        <v>45775</v>
      </c>
      <c r="G295" s="32">
        <v>21000</v>
      </c>
      <c r="H295" s="74">
        <f>VLOOKUP(E295&amp;B295,'Conf Oracle'!A:F,6,0)</f>
        <v>45776.365277777775</v>
      </c>
      <c r="I295" s="21" t="s">
        <v>17275</v>
      </c>
      <c r="J295">
        <f t="shared" si="5"/>
        <v>2</v>
      </c>
    </row>
    <row r="296" spans="1:10" s="16" customFormat="1" hidden="1" x14ac:dyDescent="0.25">
      <c r="A296" s="17">
        <v>45776</v>
      </c>
      <c r="B296" s="28" t="s">
        <v>855</v>
      </c>
      <c r="C296" s="18" t="str">
        <f>VLOOKUP(B296,Fornecedores!A:B,2,0)</f>
        <v>TABP CLARET - QUALIDADE DE VIDA LTDA</v>
      </c>
      <c r="D296" s="18" t="s">
        <v>69</v>
      </c>
      <c r="E296" s="23" t="s">
        <v>12144</v>
      </c>
      <c r="F296" s="19">
        <v>45775</v>
      </c>
      <c r="G296" s="32">
        <v>6040.92</v>
      </c>
      <c r="H296" s="74">
        <f>VLOOKUP(E296&amp;B296,'Conf Oracle'!A:F,6,0)</f>
        <v>45776.621527777781</v>
      </c>
      <c r="I296" t="s">
        <v>67</v>
      </c>
      <c r="J296">
        <f t="shared" si="5"/>
        <v>2</v>
      </c>
    </row>
    <row r="297" spans="1:10" s="16" customFormat="1" hidden="1" x14ac:dyDescent="0.25">
      <c r="A297" s="17">
        <v>45776</v>
      </c>
      <c r="B297" s="28" t="s">
        <v>855</v>
      </c>
      <c r="C297" s="18" t="str">
        <f>VLOOKUP(B297,Fornecedores!A:B,2,0)</f>
        <v>TABP CLARET - QUALIDADE DE VIDA LTDA</v>
      </c>
      <c r="D297" s="18" t="s">
        <v>69</v>
      </c>
      <c r="E297" s="23" t="s">
        <v>12145</v>
      </c>
      <c r="F297" s="19">
        <v>45775</v>
      </c>
      <c r="G297" s="32">
        <v>6379.66</v>
      </c>
      <c r="H297" s="74">
        <f>VLOOKUP(E297&amp;B297,'Conf Oracle'!A:F,6,0)</f>
        <v>45776.625</v>
      </c>
      <c r="I297" t="s">
        <v>67</v>
      </c>
      <c r="J297">
        <f t="shared" si="5"/>
        <v>2</v>
      </c>
    </row>
    <row r="298" spans="1:10" s="16" customFormat="1" hidden="1" x14ac:dyDescent="0.25">
      <c r="A298" s="17">
        <v>45776</v>
      </c>
      <c r="B298" s="28" t="s">
        <v>867</v>
      </c>
      <c r="C298" s="18" t="str">
        <f>VLOOKUP(B298,Fornecedores!A:B,2,0)</f>
        <v>APPROACH COMUNICACAO INTEGRADA LTDA</v>
      </c>
      <c r="D298" s="18" t="s">
        <v>30</v>
      </c>
      <c r="E298" s="23" t="s">
        <v>12155</v>
      </c>
      <c r="F298" s="19">
        <v>45775</v>
      </c>
      <c r="G298" s="32">
        <v>40973.94</v>
      </c>
      <c r="H298" s="74">
        <f>VLOOKUP(E298&amp;B298,'Conf Oracle'!A:F,6,0)</f>
        <v>45776.881249999999</v>
      </c>
      <c r="I298" s="21"/>
      <c r="J298">
        <f t="shared" si="5"/>
        <v>2</v>
      </c>
    </row>
    <row r="299" spans="1:10" s="16" customFormat="1" hidden="1" x14ac:dyDescent="0.25">
      <c r="A299" s="17">
        <v>45776</v>
      </c>
      <c r="B299" s="28" t="s">
        <v>45</v>
      </c>
      <c r="C299" s="18" t="str">
        <f>VLOOKUP(B299,Fornecedores!A:B,2,0)</f>
        <v>CENTRO DE PESQUISA DE ENERGIA ELET CEPEL</v>
      </c>
      <c r="D299" s="18" t="s">
        <v>30</v>
      </c>
      <c r="E299" s="23" t="s">
        <v>12345</v>
      </c>
      <c r="F299" s="19">
        <v>45772</v>
      </c>
      <c r="G299" s="32">
        <v>136388.9</v>
      </c>
      <c r="H299" s="74">
        <f>VLOOKUP(E299&amp;B299,'Conf Oracle'!A:F,6,0)</f>
        <v>45783.68472222222</v>
      </c>
      <c r="I299" s="21"/>
      <c r="J299">
        <f t="shared" si="5"/>
        <v>8</v>
      </c>
    </row>
    <row r="300" spans="1:10" s="16" customFormat="1" hidden="1" x14ac:dyDescent="0.25">
      <c r="A300" s="17">
        <v>45776</v>
      </c>
      <c r="B300" s="28" t="s">
        <v>386</v>
      </c>
      <c r="C300" s="18" t="str">
        <f>VLOOKUP(B300,Fornecedores!A:B,2,0)</f>
        <v>GREEN STAR COMUNICACAO VISUAL LTDA</v>
      </c>
      <c r="D300" s="18" t="s">
        <v>30</v>
      </c>
      <c r="E300" s="23" t="s">
        <v>12264</v>
      </c>
      <c r="F300" s="19">
        <v>45772</v>
      </c>
      <c r="G300" s="32">
        <v>13468</v>
      </c>
      <c r="H300" s="74">
        <f>VLOOKUP(E300&amp;B300,'Conf Oracle'!A:F,6,0)</f>
        <v>45783.359722222223</v>
      </c>
      <c r="I300" s="21"/>
      <c r="J300">
        <f t="shared" si="5"/>
        <v>8</v>
      </c>
    </row>
    <row r="301" spans="1:10" s="16" customFormat="1" hidden="1" x14ac:dyDescent="0.25">
      <c r="A301" s="17">
        <v>45776</v>
      </c>
      <c r="B301" s="28" t="s">
        <v>509</v>
      </c>
      <c r="C301" s="18" t="str">
        <f>VLOOKUP(B301,Fornecedores!A:B,2,0)</f>
        <v>DUNASTUR LTDA</v>
      </c>
      <c r="D301" s="18" t="s">
        <v>30</v>
      </c>
      <c r="E301" s="23" t="s">
        <v>12157</v>
      </c>
      <c r="F301" s="19">
        <v>45775</v>
      </c>
      <c r="G301" s="32">
        <v>41955.839999999997</v>
      </c>
      <c r="H301" s="74">
        <f>VLOOKUP(E301&amp;B301,'Conf Oracle'!A:F,6,0)</f>
        <v>45776.888194444444</v>
      </c>
      <c r="I301" s="21"/>
      <c r="J301">
        <f t="shared" si="5"/>
        <v>2</v>
      </c>
    </row>
    <row r="302" spans="1:10" s="16" customFormat="1" hidden="1" x14ac:dyDescent="0.25">
      <c r="A302" s="17">
        <v>45776</v>
      </c>
      <c r="B302" s="28" t="s">
        <v>865</v>
      </c>
      <c r="C302" s="18" t="str">
        <f>VLOOKUP(B302,Fornecedores!A:B,2,0)</f>
        <v>SISTEMA DE TECNOLOGIA E MONITORAMENTO AMBIENTAL DO PARANA - SIMEPAR</v>
      </c>
      <c r="D302" s="18" t="s">
        <v>30</v>
      </c>
      <c r="E302" s="23" t="s">
        <v>12158</v>
      </c>
      <c r="F302" s="19">
        <v>45775</v>
      </c>
      <c r="G302" s="32">
        <v>214228.99</v>
      </c>
      <c r="H302" s="74">
        <f>VLOOKUP(E302&amp;B302,'Conf Oracle'!A:F,6,0)</f>
        <v>45777.395833333336</v>
      </c>
      <c r="I302" s="21"/>
      <c r="J302">
        <f t="shared" si="5"/>
        <v>3</v>
      </c>
    </row>
    <row r="303" spans="1:10" s="16" customFormat="1" hidden="1" x14ac:dyDescent="0.25">
      <c r="A303" s="17">
        <v>45776</v>
      </c>
      <c r="B303" s="28" t="s">
        <v>248</v>
      </c>
      <c r="C303" s="18" t="str">
        <f>VLOOKUP(B303,Fornecedores!A:B,2,0)</f>
        <v>INESC P D BRASIL</v>
      </c>
      <c r="D303" s="18" t="s">
        <v>30</v>
      </c>
      <c r="E303" s="23" t="s">
        <v>12302</v>
      </c>
      <c r="F303" s="19">
        <v>45776</v>
      </c>
      <c r="G303" s="32">
        <v>23833.33</v>
      </c>
      <c r="H303" s="74">
        <f>VLOOKUP(E303&amp;B303,'Conf Oracle'!A:F,6,0)</f>
        <v>45783.455555555556</v>
      </c>
      <c r="I303" s="21" t="s">
        <v>67</v>
      </c>
      <c r="J303">
        <f t="shared" si="5"/>
        <v>6</v>
      </c>
    </row>
    <row r="304" spans="1:10" s="16" customFormat="1" hidden="1" x14ac:dyDescent="0.25">
      <c r="A304" s="17">
        <v>45776</v>
      </c>
      <c r="B304" s="28" t="s">
        <v>397</v>
      </c>
      <c r="C304" s="18" t="str">
        <f>VLOOKUP(B304,Fornecedores!A:B,2,0)</f>
        <v>LG INFORMATICA SA</v>
      </c>
      <c r="D304" s="18" t="s">
        <v>12</v>
      </c>
      <c r="E304" s="23" t="s">
        <v>12190</v>
      </c>
      <c r="F304" s="19">
        <v>45772</v>
      </c>
      <c r="G304" s="32">
        <v>33761.46</v>
      </c>
      <c r="H304" s="74">
        <f>VLOOKUP(E304&amp;B304,'Conf Oracle'!A:F,6,0)</f>
        <v>45782.441666666666</v>
      </c>
      <c r="I304" s="21" t="s">
        <v>17276</v>
      </c>
      <c r="J304">
        <f t="shared" si="5"/>
        <v>7</v>
      </c>
    </row>
    <row r="305" spans="1:10" s="16" customFormat="1" hidden="1" x14ac:dyDescent="0.25">
      <c r="A305" s="17">
        <v>45776</v>
      </c>
      <c r="B305" s="28" t="s">
        <v>415</v>
      </c>
      <c r="C305" s="18" t="str">
        <f>VLOOKUP(B305,Fornecedores!A:B,2,0)</f>
        <v>CAST INFORMATICA S/A</v>
      </c>
      <c r="D305" s="18" t="s">
        <v>12</v>
      </c>
      <c r="E305" s="23" t="s">
        <v>12185</v>
      </c>
      <c r="F305" s="19">
        <v>45772</v>
      </c>
      <c r="G305" s="32">
        <v>107385.9</v>
      </c>
      <c r="H305" s="74">
        <f>VLOOKUP(E305&amp;B305,'Conf Oracle'!A:F,6,0)</f>
        <v>45782.415972222225</v>
      </c>
      <c r="I305" s="21" t="s">
        <v>17277</v>
      </c>
      <c r="J305">
        <f t="shared" si="5"/>
        <v>7</v>
      </c>
    </row>
    <row r="306" spans="1:10" s="16" customFormat="1" hidden="1" x14ac:dyDescent="0.25">
      <c r="A306" s="17">
        <v>45776</v>
      </c>
      <c r="B306" s="28" t="s">
        <v>415</v>
      </c>
      <c r="C306" s="18" t="str">
        <f>VLOOKUP(B306,Fornecedores!A:B,2,0)</f>
        <v>CAST INFORMATICA S/A</v>
      </c>
      <c r="D306" s="18" t="s">
        <v>12</v>
      </c>
      <c r="E306" s="23" t="s">
        <v>12189</v>
      </c>
      <c r="F306" s="19">
        <v>45772</v>
      </c>
      <c r="G306" s="32">
        <v>134525.19</v>
      </c>
      <c r="H306" s="74">
        <f>VLOOKUP(E306&amp;B306,'Conf Oracle'!A:F,6,0)</f>
        <v>45782.439583333333</v>
      </c>
      <c r="I306" s="21" t="s">
        <v>17278</v>
      </c>
      <c r="J306">
        <f t="shared" si="5"/>
        <v>7</v>
      </c>
    </row>
    <row r="307" spans="1:10" s="16" customFormat="1" hidden="1" x14ac:dyDescent="0.25">
      <c r="A307" s="17">
        <v>45776</v>
      </c>
      <c r="B307" s="28" t="s">
        <v>415</v>
      </c>
      <c r="C307" s="18" t="str">
        <f>VLOOKUP(B307,Fornecedores!A:B,2,0)</f>
        <v>CAST INFORMATICA S/A</v>
      </c>
      <c r="D307" s="18" t="s">
        <v>12</v>
      </c>
      <c r="E307" s="23" t="s">
        <v>12517</v>
      </c>
      <c r="F307" s="19">
        <v>45772</v>
      </c>
      <c r="G307" s="32">
        <v>128434.14</v>
      </c>
      <c r="H307" s="74">
        <f>VLOOKUP(E307&amp;B307,'Conf Oracle'!A:F,6,0)</f>
        <v>45793.381249999999</v>
      </c>
      <c r="I307" s="21" t="s">
        <v>17279</v>
      </c>
      <c r="J307">
        <f t="shared" si="5"/>
        <v>16</v>
      </c>
    </row>
    <row r="308" spans="1:10" s="16" customFormat="1" hidden="1" x14ac:dyDescent="0.25">
      <c r="A308" s="17">
        <v>45776</v>
      </c>
      <c r="B308" s="28" t="s">
        <v>519</v>
      </c>
      <c r="C308" s="18" t="str">
        <f>VLOOKUP(B308,Fornecedores!A:B,2,0)</f>
        <v>AUDIOCORE PRODUCOES E EVENTOS LTDA</v>
      </c>
      <c r="D308" s="18" t="s">
        <v>12</v>
      </c>
      <c r="E308" s="23" t="s">
        <v>12176</v>
      </c>
      <c r="F308" s="19">
        <v>45772</v>
      </c>
      <c r="G308" s="32">
        <v>24488.639999999999</v>
      </c>
      <c r="H308" s="74">
        <f>VLOOKUP(E308&amp;B308,'Conf Oracle'!A:F,6,0)</f>
        <v>45782.352083333331</v>
      </c>
      <c r="I308" s="21" t="s">
        <v>17280</v>
      </c>
      <c r="J308">
        <f t="shared" si="5"/>
        <v>7</v>
      </c>
    </row>
    <row r="309" spans="1:10" s="16" customFormat="1" hidden="1" x14ac:dyDescent="0.25">
      <c r="A309" s="17">
        <v>45776</v>
      </c>
      <c r="B309" s="28" t="s">
        <v>519</v>
      </c>
      <c r="C309" s="18" t="str">
        <f>VLOOKUP(B309,Fornecedores!A:B,2,0)</f>
        <v>AUDIOCORE PRODUCOES E EVENTOS LTDA</v>
      </c>
      <c r="D309" s="18" t="s">
        <v>12</v>
      </c>
      <c r="E309" s="23" t="s">
        <v>2791</v>
      </c>
      <c r="F309" s="19">
        <v>45772</v>
      </c>
      <c r="G309" s="32">
        <v>6122.16</v>
      </c>
      <c r="H309" s="74">
        <f>VLOOKUP(E309&amp;B309,'Conf Oracle'!A:F,6,0)</f>
        <v>45782.35</v>
      </c>
      <c r="I309" s="21" t="s">
        <v>17281</v>
      </c>
      <c r="J309">
        <f t="shared" si="5"/>
        <v>7</v>
      </c>
    </row>
    <row r="310" spans="1:10" s="16" customFormat="1" hidden="1" x14ac:dyDescent="0.25">
      <c r="A310" s="17">
        <v>45776</v>
      </c>
      <c r="B310" s="28" t="s">
        <v>347</v>
      </c>
      <c r="C310" s="18" t="str">
        <f>VLOOKUP(B310,Fornecedores!A:B,2,0)</f>
        <v>DELL COMPUTADORES DO BRASIL LTDA</v>
      </c>
      <c r="D310" s="18" t="s">
        <v>12</v>
      </c>
      <c r="E310" s="23" t="s">
        <v>2153</v>
      </c>
      <c r="F310" s="19">
        <v>45772</v>
      </c>
      <c r="G310" s="32">
        <v>125292.07</v>
      </c>
      <c r="H310" s="74">
        <f>VLOOKUP(E310&amp;B310,'Conf Oracle'!A:F,6,0)</f>
        <v>45783.688888888886</v>
      </c>
      <c r="I310" s="21" t="s">
        <v>17282</v>
      </c>
      <c r="J310">
        <f t="shared" si="5"/>
        <v>8</v>
      </c>
    </row>
    <row r="311" spans="1:10" s="16" customFormat="1" hidden="1" x14ac:dyDescent="0.25">
      <c r="A311" s="17">
        <v>45776</v>
      </c>
      <c r="B311" s="28" t="s">
        <v>347</v>
      </c>
      <c r="C311" s="18" t="str">
        <f>VLOOKUP(B311,Fornecedores!A:B,2,0)</f>
        <v>DELL COMPUTADORES DO BRASIL LTDA</v>
      </c>
      <c r="D311" s="18" t="s">
        <v>12</v>
      </c>
      <c r="E311" s="23" t="s">
        <v>12317</v>
      </c>
      <c r="F311" s="19">
        <v>45772</v>
      </c>
      <c r="G311" s="32">
        <v>62365.65</v>
      </c>
      <c r="H311" s="74" t="e">
        <f>VLOOKUP(E311&amp;B311,'Conf Oracle'!A:F,6,0)</f>
        <v>#N/A</v>
      </c>
      <c r="I311" s="21" t="s">
        <v>17283</v>
      </c>
      <c r="J311" t="str">
        <f t="shared" si="5"/>
        <v/>
      </c>
    </row>
    <row r="312" spans="1:10" s="16" customFormat="1" hidden="1" x14ac:dyDescent="0.25">
      <c r="A312" s="17">
        <v>45776</v>
      </c>
      <c r="B312" s="28" t="s">
        <v>405</v>
      </c>
      <c r="C312" s="18" t="str">
        <f>VLOOKUP(B312,Fornecedores!A:B,2,0)</f>
        <v>PROGRAMARTE CONS E DES DE SOFTWARES LTDA</v>
      </c>
      <c r="D312" s="18" t="s">
        <v>12</v>
      </c>
      <c r="E312" s="23" t="s">
        <v>12186</v>
      </c>
      <c r="F312" s="19">
        <v>45776</v>
      </c>
      <c r="G312" s="32">
        <v>32563.03</v>
      </c>
      <c r="H312" s="74">
        <f>VLOOKUP(E312&amp;B312,'Conf Oracle'!A:F,6,0)</f>
        <v>45782.418749999997</v>
      </c>
      <c r="I312" s="21" t="s">
        <v>17284</v>
      </c>
      <c r="J312">
        <f t="shared" si="5"/>
        <v>5</v>
      </c>
    </row>
    <row r="313" spans="1:10" s="16" customFormat="1" hidden="1" x14ac:dyDescent="0.25">
      <c r="A313" s="17">
        <v>45777</v>
      </c>
      <c r="B313" s="28" t="s">
        <v>440</v>
      </c>
      <c r="C313" s="18" t="str">
        <f>VLOOKUP(B313,Fornecedores!A:B,2,0)</f>
        <v>CLARO NXT TELECOMUNICACOES LTDA.</v>
      </c>
      <c r="D313" s="18" t="s">
        <v>69</v>
      </c>
      <c r="E313" s="23" t="s">
        <v>1408</v>
      </c>
      <c r="F313" s="19">
        <v>45756</v>
      </c>
      <c r="G313" s="32">
        <v>513.84</v>
      </c>
      <c r="H313" s="74">
        <f>VLOOKUP(E313&amp;B313,'Conf Oracle'!A:F,6,0)</f>
        <v>45820.405555555553</v>
      </c>
      <c r="I313" s="21" t="s">
        <v>67</v>
      </c>
      <c r="J313">
        <f t="shared" si="5"/>
        <v>47</v>
      </c>
    </row>
    <row r="314" spans="1:10" s="16" customFormat="1" hidden="1" x14ac:dyDescent="0.25">
      <c r="A314" s="17">
        <v>45777</v>
      </c>
      <c r="B314" s="28" t="s">
        <v>691</v>
      </c>
      <c r="C314" s="18" t="str">
        <f>VLOOKUP(B314,Fornecedores!A:B,2,0)</f>
        <v>PERSONALE CONSULTORIA E TREINAMENTO LTDA</v>
      </c>
      <c r="D314" s="18" t="s">
        <v>54</v>
      </c>
      <c r="E314" s="23" t="s">
        <v>12287</v>
      </c>
      <c r="F314" s="19">
        <v>45776</v>
      </c>
      <c r="G314" s="32">
        <v>96633.48</v>
      </c>
      <c r="H314" s="74">
        <f>VLOOKUP(E314&amp;B314,'Conf Oracle'!A:F,6,0)</f>
        <v>45783.428472222222</v>
      </c>
      <c r="I314" s="21" t="s">
        <v>1972</v>
      </c>
      <c r="J314">
        <f t="shared" si="5"/>
        <v>6</v>
      </c>
    </row>
    <row r="315" spans="1:10" s="16" customFormat="1" x14ac:dyDescent="0.25">
      <c r="A315" s="17">
        <v>45777</v>
      </c>
      <c r="B315" s="28" t="s">
        <v>1204</v>
      </c>
      <c r="C315" s="18" t="str">
        <f>VLOOKUP(B315,Fornecedores!A:B,2,0)</f>
        <v>PROTECT4 SERVICOS EM TECNOLOGIA DA INFORMACAO LTDA A2B</v>
      </c>
      <c r="D315" s="18" t="s">
        <v>15</v>
      </c>
      <c r="E315" s="23" t="s">
        <v>1205</v>
      </c>
      <c r="F315" s="19">
        <v>45775</v>
      </c>
      <c r="G315" s="32">
        <v>19727.5</v>
      </c>
      <c r="H315" s="74">
        <f>VLOOKUP(E315&amp;B315,'Conf Oracle'!A:F,6,0)</f>
        <v>45723.39234953704</v>
      </c>
      <c r="I315" s="21"/>
      <c r="J315">
        <f t="shared" si="5"/>
        <v>-37</v>
      </c>
    </row>
    <row r="316" spans="1:10" s="16" customFormat="1" hidden="1" x14ac:dyDescent="0.25">
      <c r="A316" s="17">
        <v>45777</v>
      </c>
      <c r="B316" s="28" t="s">
        <v>850</v>
      </c>
      <c r="C316" s="18" t="str">
        <f>VLOOKUP(B316,Fornecedores!A:B,2,0)</f>
        <v>BOSISIO ADVOGADOS</v>
      </c>
      <c r="D316" s="18" t="s">
        <v>110</v>
      </c>
      <c r="E316" s="23" t="s">
        <v>12228</v>
      </c>
      <c r="F316" s="19">
        <v>45776</v>
      </c>
      <c r="G316" s="32">
        <v>360</v>
      </c>
      <c r="H316" s="74">
        <f>VLOOKUP(E316&amp;B316,'Conf Oracle'!A:F,6,0)</f>
        <v>45782.529166666667</v>
      </c>
      <c r="I316" s="21" t="s">
        <v>17220</v>
      </c>
      <c r="J316">
        <f t="shared" si="5"/>
        <v>5</v>
      </c>
    </row>
    <row r="317" spans="1:10" s="16" customFormat="1" hidden="1" x14ac:dyDescent="0.25">
      <c r="A317" s="17">
        <v>45777</v>
      </c>
      <c r="B317" s="28" t="s">
        <v>850</v>
      </c>
      <c r="C317" s="18" t="str">
        <f>VLOOKUP(B317,Fornecedores!A:B,2,0)</f>
        <v>BOSISIO ADVOGADOS</v>
      </c>
      <c r="D317" s="18" t="s">
        <v>110</v>
      </c>
      <c r="E317" s="23" t="s">
        <v>12164</v>
      </c>
      <c r="F317" s="19">
        <v>45776</v>
      </c>
      <c r="G317" s="32">
        <v>4000</v>
      </c>
      <c r="H317" s="74">
        <f>VLOOKUP(E317&amp;B317,'Conf Oracle'!A:F,6,0)</f>
        <v>45777.447916666664</v>
      </c>
      <c r="I317" s="21"/>
      <c r="J317">
        <f t="shared" si="5"/>
        <v>2</v>
      </c>
    </row>
    <row r="318" spans="1:10" s="16" customFormat="1" hidden="1" x14ac:dyDescent="0.25">
      <c r="A318" s="17">
        <v>45777</v>
      </c>
      <c r="B318" s="28" t="s">
        <v>2798</v>
      </c>
      <c r="C318" s="18" t="str">
        <f>VLOOKUP(B318,Fornecedores!A:B,2,0)</f>
        <v>CESCON, BARRIEU, FLESCH &amp; BARRETO SOCIEDADE DE ADVOGADOS</v>
      </c>
      <c r="D318" s="18" t="s">
        <v>30</v>
      </c>
      <c r="E318" s="23" t="s">
        <v>12323</v>
      </c>
      <c r="F318" s="19">
        <v>45776</v>
      </c>
      <c r="G318" s="32">
        <v>16400</v>
      </c>
      <c r="H318" s="74">
        <f>VLOOKUP(E318&amp;B318,'Conf Oracle'!A:F,6,0)</f>
        <v>45783.595833333333</v>
      </c>
      <c r="I318" s="21" t="s">
        <v>67</v>
      </c>
      <c r="J318">
        <f t="shared" si="5"/>
        <v>6</v>
      </c>
    </row>
    <row r="319" spans="1:10" s="16" customFormat="1" hidden="1" x14ac:dyDescent="0.25">
      <c r="A319" s="17">
        <v>45777</v>
      </c>
      <c r="B319" s="28" t="s">
        <v>2798</v>
      </c>
      <c r="C319" s="18" t="str">
        <f>VLOOKUP(B319,Fornecedores!A:B,2,0)</f>
        <v>CESCON, BARRIEU, FLESCH &amp; BARRETO SOCIEDADE DE ADVOGADOS</v>
      </c>
      <c r="D319" s="18" t="s">
        <v>30</v>
      </c>
      <c r="E319" s="23" t="s">
        <v>12336</v>
      </c>
      <c r="F319" s="19">
        <v>45776</v>
      </c>
      <c r="G319" s="32">
        <v>7200</v>
      </c>
      <c r="H319" s="74">
        <f>VLOOKUP(E319&amp;B319,'Conf Oracle'!A:F,6,0)</f>
        <v>45783.620138888888</v>
      </c>
      <c r="I319" s="21" t="s">
        <v>67</v>
      </c>
      <c r="J319">
        <f t="shared" si="5"/>
        <v>6</v>
      </c>
    </row>
    <row r="320" spans="1:10" s="16" customFormat="1" hidden="1" x14ac:dyDescent="0.25">
      <c r="A320" s="17">
        <v>45777</v>
      </c>
      <c r="B320" s="28" t="s">
        <v>2798</v>
      </c>
      <c r="C320" s="18" t="str">
        <f>VLOOKUP(B320,Fornecedores!A:B,2,0)</f>
        <v>CESCON, BARRIEU, FLESCH &amp; BARRETO SOCIEDADE DE ADVOGADOS</v>
      </c>
      <c r="D320" s="18" t="s">
        <v>30</v>
      </c>
      <c r="E320" s="23" t="s">
        <v>12327</v>
      </c>
      <c r="F320" s="19">
        <v>45776</v>
      </c>
      <c r="G320" s="32">
        <v>7000</v>
      </c>
      <c r="H320" s="74">
        <f>VLOOKUP(E320&amp;B320,'Conf Oracle'!A:F,6,0)</f>
        <v>45783.606944444444</v>
      </c>
      <c r="I320" s="21" t="s">
        <v>67</v>
      </c>
      <c r="J320">
        <f t="shared" si="5"/>
        <v>6</v>
      </c>
    </row>
    <row r="321" spans="1:10" s="16" customFormat="1" hidden="1" x14ac:dyDescent="0.25">
      <c r="A321" s="17">
        <v>45777</v>
      </c>
      <c r="B321" s="28" t="s">
        <v>2798</v>
      </c>
      <c r="C321" s="18" t="str">
        <f>VLOOKUP(B321,Fornecedores!A:B,2,0)</f>
        <v>CESCON, BARRIEU, FLESCH &amp; BARRETO SOCIEDADE DE ADVOGADOS</v>
      </c>
      <c r="D321" s="18" t="s">
        <v>30</v>
      </c>
      <c r="E321" s="23" t="s">
        <v>12335</v>
      </c>
      <c r="F321" s="19">
        <v>45776</v>
      </c>
      <c r="G321" s="32">
        <v>1700</v>
      </c>
      <c r="H321" s="74">
        <f>VLOOKUP(E321&amp;B321,'Conf Oracle'!A:F,6,0)</f>
        <v>45783.620138888888</v>
      </c>
      <c r="I321" s="21" t="s">
        <v>67</v>
      </c>
      <c r="J321"/>
    </row>
    <row r="322" spans="1:10" s="16" customFormat="1" hidden="1" x14ac:dyDescent="0.25">
      <c r="A322" s="17">
        <v>45777</v>
      </c>
      <c r="B322" s="28" t="s">
        <v>2798</v>
      </c>
      <c r="C322" s="18" t="str">
        <f>VLOOKUP(B322,Fornecedores!A:B,2,0)</f>
        <v>CESCON, BARRIEU, FLESCH &amp; BARRETO SOCIEDADE DE ADVOGADOS</v>
      </c>
      <c r="D322" s="18" t="s">
        <v>30</v>
      </c>
      <c r="E322" s="23" t="s">
        <v>12330</v>
      </c>
      <c r="F322" s="19">
        <v>45776</v>
      </c>
      <c r="G322" s="32">
        <v>13100</v>
      </c>
      <c r="H322" s="74">
        <f>VLOOKUP(E322&amp;B322,'Conf Oracle'!A:F,6,0)</f>
        <v>45783.612500000003</v>
      </c>
      <c r="I322" s="21" t="s">
        <v>67</v>
      </c>
      <c r="J322"/>
    </row>
    <row r="323" spans="1:10" s="16" customFormat="1" hidden="1" x14ac:dyDescent="0.25">
      <c r="A323" s="17">
        <v>45777</v>
      </c>
      <c r="B323" s="28" t="s">
        <v>10429</v>
      </c>
      <c r="C323" s="18" t="str">
        <f>VLOOKUP(B323,Fornecedores!A:B,2,0)</f>
        <v>TOTVS TECNOLOGIA EM SOFTWARE DE GESTAO LTDA</v>
      </c>
      <c r="D323" s="18" t="s">
        <v>12</v>
      </c>
      <c r="E323" s="23" t="s">
        <v>17285</v>
      </c>
      <c r="F323" s="19">
        <v>45770</v>
      </c>
      <c r="G323" s="32">
        <v>65102.080000000002</v>
      </c>
      <c r="H323" s="74" t="e">
        <f>VLOOKUP(E323&amp;B323,'Conf Oracle'!A:F,6,0)</f>
        <v>#N/A</v>
      </c>
      <c r="I323" s="21" t="s">
        <v>17286</v>
      </c>
      <c r="J323"/>
    </row>
    <row r="324" spans="1:10" s="16" customFormat="1" hidden="1" x14ac:dyDescent="0.25">
      <c r="A324" s="17">
        <v>45777</v>
      </c>
      <c r="B324" s="28" t="s">
        <v>10431</v>
      </c>
      <c r="C324" s="18" t="str">
        <f>VLOOKUP(B324,Fornecedores!A:B,2,0)</f>
        <v>GRID SECURITY</v>
      </c>
      <c r="D324" s="18" t="s">
        <v>12</v>
      </c>
      <c r="E324" s="23" t="s">
        <v>12201</v>
      </c>
      <c r="F324" s="19">
        <v>45775</v>
      </c>
      <c r="G324" s="32">
        <v>206520.43</v>
      </c>
      <c r="H324" s="74">
        <f>VLOOKUP(E324&amp;B324,'Conf Oracle'!A:F,6,0)</f>
        <v>45782.481944444444</v>
      </c>
      <c r="I324" s="21" t="s">
        <v>17287</v>
      </c>
      <c r="J324"/>
    </row>
    <row r="325" spans="1:10" s="16" customFormat="1" hidden="1" x14ac:dyDescent="0.25">
      <c r="A325" s="17">
        <v>45777</v>
      </c>
      <c r="B325" s="28" t="s">
        <v>10431</v>
      </c>
      <c r="C325" s="18" t="str">
        <f>VLOOKUP(B325,Fornecedores!A:B,2,0)</f>
        <v>GRID SECURITY</v>
      </c>
      <c r="D325" s="18" t="s">
        <v>12</v>
      </c>
      <c r="E325" s="23" t="s">
        <v>11120</v>
      </c>
      <c r="F325" s="19">
        <v>45775</v>
      </c>
      <c r="G325" s="32">
        <v>206520.43</v>
      </c>
      <c r="H325" s="74">
        <f>VLOOKUP(E325&amp;B325,'Conf Oracle'!A:F,6,0)</f>
        <v>45782.469444444447</v>
      </c>
      <c r="I325" s="21" t="s">
        <v>17288</v>
      </c>
      <c r="J325"/>
    </row>
    <row r="326" spans="1:10" s="16" customFormat="1" hidden="1" x14ac:dyDescent="0.25">
      <c r="A326" s="17">
        <v>45777</v>
      </c>
      <c r="B326" s="28" t="s">
        <v>101</v>
      </c>
      <c r="C326" s="18" t="str">
        <f>VLOOKUP(B326,Fornecedores!A:B,2,0)</f>
        <v>DELL COMPUTADORES DO BRASIL LTDA</v>
      </c>
      <c r="D326" s="18" t="s">
        <v>12</v>
      </c>
      <c r="E326" s="23" t="s">
        <v>17289</v>
      </c>
      <c r="F326" s="19">
        <v>45776</v>
      </c>
      <c r="G326" s="32">
        <v>2121.42</v>
      </c>
      <c r="H326" s="74" t="e">
        <f>VLOOKUP(E326&amp;B326,'Conf Oracle'!A:F,6,0)</f>
        <v>#N/A</v>
      </c>
      <c r="I326" s="21" t="s">
        <v>17105</v>
      </c>
      <c r="J326"/>
    </row>
    <row r="327" spans="1:10" s="16" customFormat="1" hidden="1" x14ac:dyDescent="0.25">
      <c r="A327" s="17">
        <v>45777</v>
      </c>
      <c r="B327" s="28" t="s">
        <v>47</v>
      </c>
      <c r="C327" s="18" t="str">
        <f>VLOOKUP(B327,Fornecedores!A:B,2,0)</f>
        <v>SIEMENS ENERGY POWER AND INDUSTRIAL APPLICATIONS LTDA</v>
      </c>
      <c r="D327" s="18" t="s">
        <v>12</v>
      </c>
      <c r="E327" s="23" t="s">
        <v>12707</v>
      </c>
      <c r="F327" s="19">
        <v>45776</v>
      </c>
      <c r="G327" s="32">
        <v>717638</v>
      </c>
      <c r="H327" s="74">
        <f>VLOOKUP(E327&amp;B327,'Conf Oracle'!A:F,6,0)</f>
        <v>45800.575694444444</v>
      </c>
      <c r="I327" s="21" t="s">
        <v>17290</v>
      </c>
      <c r="J327"/>
    </row>
    <row r="328" spans="1:10" s="16" customFormat="1" hidden="1" x14ac:dyDescent="0.25">
      <c r="A328" s="17">
        <v>45777</v>
      </c>
      <c r="B328" s="28" t="s">
        <v>401</v>
      </c>
      <c r="C328" s="18" t="str">
        <f>VLOOKUP(B328,Fornecedores!A:B,2,0)</f>
        <v>ACT CONSULTORIA EM TECNOLOGIA LTDA</v>
      </c>
      <c r="D328" s="18" t="s">
        <v>12</v>
      </c>
      <c r="E328" s="23" t="s">
        <v>17291</v>
      </c>
      <c r="F328" s="19">
        <v>45777</v>
      </c>
      <c r="G328" s="32">
        <v>100608</v>
      </c>
      <c r="H328" s="74" t="e">
        <f>VLOOKUP(E328&amp;B328,'Conf Oracle'!A:F,6,0)</f>
        <v>#N/A</v>
      </c>
      <c r="I328" s="21" t="s">
        <v>17260</v>
      </c>
      <c r="J328"/>
    </row>
    <row r="329" spans="1:10" s="16" customFormat="1" hidden="1" x14ac:dyDescent="0.25">
      <c r="A329" s="17">
        <v>45777</v>
      </c>
      <c r="B329" s="28" t="s">
        <v>805</v>
      </c>
      <c r="C329" s="18" t="str">
        <f>VLOOKUP(B329,Fornecedores!A:B,2,0)</f>
        <v>THAG MIX DISTRIBUIDORA DE EMBALAGENS LTDA.</v>
      </c>
      <c r="D329" s="18" t="s">
        <v>69</v>
      </c>
      <c r="E329" s="23" t="s">
        <v>12285</v>
      </c>
      <c r="F329" s="19">
        <v>45776</v>
      </c>
      <c r="G329" s="32">
        <v>3600</v>
      </c>
      <c r="H329" s="74">
        <f>VLOOKUP(E329&amp;B329,'Conf Oracle'!A:F,6,0)</f>
        <v>45783.42291666667</v>
      </c>
      <c r="I329" s="21" t="s">
        <v>67</v>
      </c>
      <c r="J329"/>
    </row>
    <row r="330" spans="1:10" s="16" customFormat="1" hidden="1" x14ac:dyDescent="0.25">
      <c r="A330" s="17">
        <v>45782</v>
      </c>
      <c r="B330" s="28" t="s">
        <v>330</v>
      </c>
      <c r="C330" s="18" t="str">
        <f>VLOOKUP(B330,Fornecedores!A:B,2,0)</f>
        <v>RICOH BRASIL S A</v>
      </c>
      <c r="D330" s="18" t="s">
        <v>54</v>
      </c>
      <c r="E330" s="23" t="s">
        <v>12256</v>
      </c>
      <c r="F330" s="19">
        <v>45776</v>
      </c>
      <c r="G330" s="20">
        <v>144.55000000000001</v>
      </c>
      <c r="H330" s="74">
        <f>VLOOKUP(E330&amp;B330,'Conf Oracle'!A:F,6,0)</f>
        <v>45782.6875</v>
      </c>
      <c r="I330" s="21" t="s">
        <v>1972</v>
      </c>
      <c r="J330"/>
    </row>
    <row r="331" spans="1:10" s="16" customFormat="1" hidden="1" x14ac:dyDescent="0.25">
      <c r="A331" s="17">
        <v>45782</v>
      </c>
      <c r="B331" s="28" t="s">
        <v>330</v>
      </c>
      <c r="C331" s="18" t="str">
        <f>VLOOKUP(B331,Fornecedores!A:B,2,0)</f>
        <v>RICOH BRASIL S A</v>
      </c>
      <c r="D331" s="18" t="s">
        <v>54</v>
      </c>
      <c r="E331" s="23" t="s">
        <v>12261</v>
      </c>
      <c r="F331" s="19">
        <v>45775</v>
      </c>
      <c r="G331" s="20">
        <v>1280.73</v>
      </c>
      <c r="H331" s="74">
        <f>VLOOKUP(E331&amp;B331,'Conf Oracle'!A:F,6,0)</f>
        <v>45782.716666666667</v>
      </c>
      <c r="I331" s="21" t="s">
        <v>17292</v>
      </c>
      <c r="J331"/>
    </row>
    <row r="332" spans="1:10" s="16" customFormat="1" hidden="1" x14ac:dyDescent="0.25">
      <c r="A332" s="17">
        <v>45782</v>
      </c>
      <c r="B332" s="28" t="s">
        <v>330</v>
      </c>
      <c r="C332" s="18" t="str">
        <f>VLOOKUP(B332,Fornecedores!A:B,2,0)</f>
        <v>RICOH BRASIL S A</v>
      </c>
      <c r="D332" s="18" t="s">
        <v>54</v>
      </c>
      <c r="E332" s="23" t="s">
        <v>12278</v>
      </c>
      <c r="F332" s="19">
        <v>45775</v>
      </c>
      <c r="G332" s="20">
        <v>1280.73</v>
      </c>
      <c r="H332" s="74">
        <f>VLOOKUP(E332&amp;B332,'Conf Oracle'!A:F,6,0)</f>
        <v>45783.40902777778</v>
      </c>
      <c r="I332" s="21" t="s">
        <v>17292</v>
      </c>
      <c r="J332"/>
    </row>
    <row r="333" spans="1:10" s="16" customFormat="1" hidden="1" x14ac:dyDescent="0.25">
      <c r="A333" s="17">
        <v>45782</v>
      </c>
      <c r="B333" s="28" t="s">
        <v>330</v>
      </c>
      <c r="C333" s="18" t="str">
        <f>VLOOKUP(B333,Fornecedores!A:B,2,0)</f>
        <v>RICOH BRASIL S A</v>
      </c>
      <c r="D333" s="18" t="s">
        <v>54</v>
      </c>
      <c r="E333" s="23" t="s">
        <v>12251</v>
      </c>
      <c r="F333" s="19">
        <v>45776</v>
      </c>
      <c r="G333" s="20">
        <v>1060.03</v>
      </c>
      <c r="H333" s="74">
        <f>VLOOKUP(E333&amp;B333,'Conf Oracle'!A:F,6,0)</f>
        <v>45782.675694444442</v>
      </c>
      <c r="I333" s="21" t="s">
        <v>1972</v>
      </c>
      <c r="J333"/>
    </row>
    <row r="334" spans="1:10" s="16" customFormat="1" hidden="1" x14ac:dyDescent="0.25">
      <c r="A334" s="17">
        <v>45782</v>
      </c>
      <c r="B334" s="28" t="s">
        <v>330</v>
      </c>
      <c r="C334" s="18" t="str">
        <f>VLOOKUP(B334,Fornecedores!A:B,2,0)</f>
        <v>RICOH BRASIL S A</v>
      </c>
      <c r="D334" s="18" t="s">
        <v>54</v>
      </c>
      <c r="E334" s="23" t="s">
        <v>12253</v>
      </c>
      <c r="F334" s="19">
        <v>45776</v>
      </c>
      <c r="G334" s="20">
        <v>192.73</v>
      </c>
      <c r="H334" s="74">
        <f>VLOOKUP(E334&amp;B334,'Conf Oracle'!A:F,6,0)</f>
        <v>45782.681944444441</v>
      </c>
      <c r="I334" s="21" t="s">
        <v>1972</v>
      </c>
      <c r="J334"/>
    </row>
    <row r="335" spans="1:10" s="16" customFormat="1" hidden="1" x14ac:dyDescent="0.25">
      <c r="A335" s="17">
        <v>45782</v>
      </c>
      <c r="B335" s="28" t="s">
        <v>330</v>
      </c>
      <c r="C335" s="18" t="str">
        <f>VLOOKUP(B335,Fornecedores!A:B,2,0)</f>
        <v>RICOH BRASIL S A</v>
      </c>
      <c r="D335" s="18" t="s">
        <v>54</v>
      </c>
      <c r="E335" s="23" t="s">
        <v>12255</v>
      </c>
      <c r="F335" s="19">
        <v>45776</v>
      </c>
      <c r="G335" s="20">
        <v>192.73</v>
      </c>
      <c r="H335" s="74">
        <f>VLOOKUP(E335&amp;B335,'Conf Oracle'!A:F,6,0)</f>
        <v>45782.685416666667</v>
      </c>
      <c r="I335" s="21" t="s">
        <v>1972</v>
      </c>
      <c r="J335"/>
    </row>
    <row r="336" spans="1:10" s="16" customFormat="1" hidden="1" x14ac:dyDescent="0.25">
      <c r="A336" s="17">
        <v>45782</v>
      </c>
      <c r="B336" s="28" t="s">
        <v>330</v>
      </c>
      <c r="C336" s="18" t="str">
        <f>VLOOKUP(B336,Fornecedores!A:B,2,0)</f>
        <v>RICOH BRASIL S A</v>
      </c>
      <c r="D336" s="18" t="s">
        <v>54</v>
      </c>
      <c r="E336" s="23" t="s">
        <v>12220</v>
      </c>
      <c r="F336" s="19">
        <v>45776</v>
      </c>
      <c r="G336" s="20">
        <v>5773.02</v>
      </c>
      <c r="H336" s="74">
        <f>VLOOKUP(E336&amp;B336,'Conf Oracle'!A:F,6,0)</f>
        <v>45782.488194444442</v>
      </c>
      <c r="I336" s="21"/>
      <c r="J336"/>
    </row>
    <row r="337" spans="1:10" s="16" customFormat="1" hidden="1" x14ac:dyDescent="0.25">
      <c r="A337" s="17">
        <v>45782</v>
      </c>
      <c r="B337" s="28" t="s">
        <v>330</v>
      </c>
      <c r="C337" s="18" t="str">
        <f>VLOOKUP(B337,Fornecedores!A:B,2,0)</f>
        <v>RICOH BRASIL S A</v>
      </c>
      <c r="D337" s="18" t="s">
        <v>54</v>
      </c>
      <c r="E337" s="23" t="s">
        <v>12232</v>
      </c>
      <c r="F337" s="19">
        <v>45776</v>
      </c>
      <c r="G337" s="20">
        <v>144.55000000000001</v>
      </c>
      <c r="H337" s="74">
        <f>VLOOKUP(E337&amp;B337,'Conf Oracle'!A:F,6,0)</f>
        <v>45782.629861111112</v>
      </c>
      <c r="I337" s="21" t="s">
        <v>1972</v>
      </c>
      <c r="J337"/>
    </row>
    <row r="338" spans="1:10" s="16" customFormat="1" hidden="1" x14ac:dyDescent="0.25">
      <c r="A338" s="17">
        <v>45782</v>
      </c>
      <c r="B338" s="28" t="s">
        <v>330</v>
      </c>
      <c r="C338" s="18" t="str">
        <f>VLOOKUP(B338,Fornecedores!A:B,2,0)</f>
        <v>RICOH BRASIL S A</v>
      </c>
      <c r="D338" s="18" t="s">
        <v>54</v>
      </c>
      <c r="E338" s="23" t="s">
        <v>12237</v>
      </c>
      <c r="F338" s="19">
        <v>45776</v>
      </c>
      <c r="G338" s="20">
        <v>5773.02</v>
      </c>
      <c r="H338" s="74">
        <f>VLOOKUP(E338&amp;B338,'Conf Oracle'!A:F,6,0)</f>
        <v>45782.645138888889</v>
      </c>
      <c r="I338" s="21" t="s">
        <v>1972</v>
      </c>
      <c r="J338"/>
    </row>
    <row r="339" spans="1:10" s="16" customFormat="1" hidden="1" x14ac:dyDescent="0.25">
      <c r="A339" s="17">
        <v>45782</v>
      </c>
      <c r="B339" s="28" t="s">
        <v>330</v>
      </c>
      <c r="C339" s="18" t="str">
        <f>VLOOKUP(B339,Fornecedores!A:B,2,0)</f>
        <v>RICOH BRASIL S A</v>
      </c>
      <c r="D339" s="18" t="s">
        <v>54</v>
      </c>
      <c r="E339" s="23" t="s">
        <v>12252</v>
      </c>
      <c r="F339" s="19">
        <v>45776</v>
      </c>
      <c r="G339" s="20">
        <v>1060.03</v>
      </c>
      <c r="H339" s="74">
        <f>VLOOKUP(E339&amp;B339,'Conf Oracle'!A:F,6,0)</f>
        <v>45782.678472222222</v>
      </c>
      <c r="I339" s="21" t="s">
        <v>1972</v>
      </c>
      <c r="J339"/>
    </row>
    <row r="340" spans="1:10" s="16" customFormat="1" hidden="1" x14ac:dyDescent="0.25">
      <c r="A340" s="17">
        <v>45782</v>
      </c>
      <c r="B340" s="1" t="s">
        <v>463</v>
      </c>
      <c r="C340" s="18" t="str">
        <f>VLOOKUP(B340,Fornecedores!A:B,2,0)</f>
        <v>UP CHEF2 COMERCIO E SERVICOS LTDA ME</v>
      </c>
      <c r="D340" s="18" t="s">
        <v>54</v>
      </c>
      <c r="E340" s="23" t="s">
        <v>1970</v>
      </c>
      <c r="F340" s="19">
        <v>45777</v>
      </c>
      <c r="G340" s="20">
        <v>23239.05</v>
      </c>
      <c r="H340" s="74">
        <f>VLOOKUP(E340&amp;B340,'Conf Oracle'!A:F,6,0)</f>
        <v>45782.515277777777</v>
      </c>
      <c r="I340" s="21"/>
      <c r="J340"/>
    </row>
    <row r="341" spans="1:10" s="16" customFormat="1" hidden="1" x14ac:dyDescent="0.25">
      <c r="A341" s="17">
        <v>45782</v>
      </c>
      <c r="B341" s="33" t="s">
        <v>465</v>
      </c>
      <c r="C341" s="18" t="str">
        <f>VLOOKUP(B341,Fornecedores!A:B,2,0)</f>
        <v>SAUDE DIGITAL TECNOLOGIA LTDA</v>
      </c>
      <c r="D341" s="18" t="s">
        <v>54</v>
      </c>
      <c r="E341" s="23" t="s">
        <v>12301</v>
      </c>
      <c r="F341" s="19">
        <v>45777</v>
      </c>
      <c r="G341" s="20">
        <v>116591.34</v>
      </c>
      <c r="H341" s="74">
        <f>VLOOKUP(E341&amp;B341,'Conf Oracle'!A:F,6,0)</f>
        <v>45783.452777777777</v>
      </c>
      <c r="I341" s="21" t="s">
        <v>1972</v>
      </c>
      <c r="J341"/>
    </row>
    <row r="342" spans="1:10" s="16" customFormat="1" hidden="1" x14ac:dyDescent="0.25">
      <c r="A342" s="17">
        <v>45782</v>
      </c>
      <c r="B342" s="33" t="s">
        <v>465</v>
      </c>
      <c r="C342" s="18" t="str">
        <f>VLOOKUP(B342,Fornecedores!A:B,2,0)</f>
        <v>SAUDE DIGITAL TECNOLOGIA LTDA</v>
      </c>
      <c r="D342" s="18" t="s">
        <v>54</v>
      </c>
      <c r="E342" s="23" t="s">
        <v>12298</v>
      </c>
      <c r="F342" s="19">
        <v>45777</v>
      </c>
      <c r="G342" s="20">
        <v>20689.91</v>
      </c>
      <c r="H342" s="74">
        <f>VLOOKUP(E342&amp;B342,'Conf Oracle'!A:F,6,0)</f>
        <v>45783.445138888892</v>
      </c>
      <c r="I342" s="21" t="s">
        <v>1972</v>
      </c>
      <c r="J342"/>
    </row>
    <row r="343" spans="1:10" s="16" customFormat="1" hidden="1" x14ac:dyDescent="0.25">
      <c r="A343" s="17">
        <v>45782</v>
      </c>
      <c r="B343" s="33" t="s">
        <v>465</v>
      </c>
      <c r="C343" s="18" t="str">
        <f>VLOOKUP(B343,Fornecedores!A:B,2,0)</f>
        <v>SAUDE DIGITAL TECNOLOGIA LTDA</v>
      </c>
      <c r="D343" s="18" t="s">
        <v>54</v>
      </c>
      <c r="E343" s="23" t="s">
        <v>12297</v>
      </c>
      <c r="F343" s="19">
        <v>45777</v>
      </c>
      <c r="G343" s="20">
        <v>24279.19</v>
      </c>
      <c r="H343" s="74">
        <f>VLOOKUP(E343&amp;B343,'Conf Oracle'!A:F,6,0)</f>
        <v>45783.443055555559</v>
      </c>
      <c r="I343" s="21" t="s">
        <v>1972</v>
      </c>
      <c r="J343"/>
    </row>
    <row r="344" spans="1:10" s="16" customFormat="1" hidden="1" x14ac:dyDescent="0.25">
      <c r="A344" s="17">
        <v>45782</v>
      </c>
      <c r="B344" s="33" t="s">
        <v>465</v>
      </c>
      <c r="C344" s="18" t="str">
        <f>VLOOKUP(B344,Fornecedores!A:B,2,0)</f>
        <v>SAUDE DIGITAL TECNOLOGIA LTDA</v>
      </c>
      <c r="D344" s="18" t="s">
        <v>54</v>
      </c>
      <c r="E344" s="23" t="s">
        <v>12293</v>
      </c>
      <c r="F344" s="19">
        <v>45777</v>
      </c>
      <c r="G344" s="20">
        <v>24426.71</v>
      </c>
      <c r="H344" s="74">
        <f>VLOOKUP(E344&amp;B344,'Conf Oracle'!A:F,6,0)</f>
        <v>45783.436805555553</v>
      </c>
      <c r="I344" s="21" t="s">
        <v>17293</v>
      </c>
      <c r="J344"/>
    </row>
    <row r="345" spans="1:10" s="16" customFormat="1" hidden="1" x14ac:dyDescent="0.25">
      <c r="A345" s="17">
        <v>45782</v>
      </c>
      <c r="B345" s="33" t="s">
        <v>324</v>
      </c>
      <c r="C345" s="18" t="str">
        <f>VLOOKUP(B345,Fornecedores!A:B,2,0)</f>
        <v>FENIXX SERVICOS TERCEIRIZADOS LTDA</v>
      </c>
      <c r="D345" s="18" t="s">
        <v>54</v>
      </c>
      <c r="E345" s="23" t="s">
        <v>12262</v>
      </c>
      <c r="F345" s="19">
        <v>45777</v>
      </c>
      <c r="G345" s="20">
        <v>47741.56</v>
      </c>
      <c r="H345" s="74">
        <f>VLOOKUP(E345&amp;B345,'Conf Oracle'!A:F,6,0)</f>
        <v>45782.724999999999</v>
      </c>
      <c r="I345" s="21" t="s">
        <v>1972</v>
      </c>
      <c r="J345"/>
    </row>
    <row r="346" spans="1:10" s="16" customFormat="1" hidden="1" x14ac:dyDescent="0.25">
      <c r="A346" s="17">
        <v>45782</v>
      </c>
      <c r="B346" s="33" t="s">
        <v>1569</v>
      </c>
      <c r="C346" s="18" t="str">
        <f>VLOOKUP(B346,Fornecedores!A:B,2,0)</f>
        <v>FXX SEGURANCA E TRANSPORTE  VALORES LTDA</v>
      </c>
      <c r="D346" s="18" t="s">
        <v>54</v>
      </c>
      <c r="E346" s="23" t="s">
        <v>12259</v>
      </c>
      <c r="F346" s="19">
        <v>45777</v>
      </c>
      <c r="G346" s="20">
        <v>107432.07</v>
      </c>
      <c r="H346" s="74" t="e">
        <f>VLOOKUP(E346&amp;B346,'Conf Oracle'!A:F,6,0)</f>
        <v>#N/A</v>
      </c>
      <c r="I346" s="21" t="s">
        <v>1972</v>
      </c>
      <c r="J346"/>
    </row>
    <row r="347" spans="1:10" s="16" customFormat="1" hidden="1" x14ac:dyDescent="0.25">
      <c r="A347" s="17">
        <v>45782</v>
      </c>
      <c r="B347" s="33" t="s">
        <v>837</v>
      </c>
      <c r="C347" s="18" t="str">
        <f>VLOOKUP(B347,Fornecedores!A:B,2,0)</f>
        <v>COMPANHIA PERNAMBUCANA DE SANEAMENTO</v>
      </c>
      <c r="D347" s="18" t="s">
        <v>54</v>
      </c>
      <c r="E347" s="23" t="s">
        <v>12174</v>
      </c>
      <c r="F347" s="19">
        <v>45777</v>
      </c>
      <c r="G347" s="20">
        <v>18838.46</v>
      </c>
      <c r="H347" s="74">
        <f>VLOOKUP(E347&amp;B347,'Conf Oracle'!A:F,6,0)</f>
        <v>45777.709027777775</v>
      </c>
      <c r="I347" s="21"/>
      <c r="J347"/>
    </row>
    <row r="348" spans="1:10" s="16" customFormat="1" hidden="1" x14ac:dyDescent="0.25">
      <c r="A348" s="17">
        <v>45782</v>
      </c>
      <c r="B348" s="1" t="s">
        <v>302</v>
      </c>
      <c r="C348" s="18" t="str">
        <f>VLOOKUP(B348,Fornecedores!A:B,2,0)</f>
        <v>MED RIO CHECK UP MEDICINA PREVENTIVA LTDA</v>
      </c>
      <c r="D348" s="18" t="s">
        <v>54</v>
      </c>
      <c r="E348" s="23" t="s">
        <v>12180</v>
      </c>
      <c r="F348" s="19">
        <v>45777</v>
      </c>
      <c r="G348" s="20">
        <v>17649.96</v>
      </c>
      <c r="H348" s="74">
        <f>VLOOKUP(E348&amp;B348,'Conf Oracle'!A:F,6,0)</f>
        <v>45782.390277777777</v>
      </c>
      <c r="I348" s="21"/>
      <c r="J348"/>
    </row>
    <row r="349" spans="1:10" s="16" customFormat="1" hidden="1" x14ac:dyDescent="0.25">
      <c r="A349" s="17">
        <v>45782</v>
      </c>
      <c r="B349" s="28" t="s">
        <v>101</v>
      </c>
      <c r="C349" s="103" t="str">
        <f>VLOOKUP(B349,Fornecedores!A:B,2,0)</f>
        <v>DELL COMPUTADORES DO BRASIL LTDA</v>
      </c>
      <c r="D349" s="18" t="s">
        <v>104</v>
      </c>
      <c r="E349" s="23" t="s">
        <v>17294</v>
      </c>
      <c r="F349" s="19">
        <v>45777</v>
      </c>
      <c r="G349" s="20">
        <v>3786085.1</v>
      </c>
      <c r="H349" s="74" t="e">
        <f>VLOOKUP(E349&amp;B349,'Conf Oracle'!A:F,6,0)</f>
        <v>#N/A</v>
      </c>
      <c r="I349" s="21" t="s">
        <v>17295</v>
      </c>
      <c r="J349"/>
    </row>
    <row r="350" spans="1:10" s="16" customFormat="1" hidden="1" x14ac:dyDescent="0.25">
      <c r="A350" s="17">
        <v>45782</v>
      </c>
      <c r="B350" s="28" t="s">
        <v>101</v>
      </c>
      <c r="C350" s="103" t="str">
        <f>VLOOKUP(B350,Fornecedores!A:B,2,0)</f>
        <v>DELL COMPUTADORES DO BRASIL LTDA</v>
      </c>
      <c r="D350" s="18" t="s">
        <v>104</v>
      </c>
      <c r="E350" s="23" t="s">
        <v>17296</v>
      </c>
      <c r="F350" s="19">
        <v>45777</v>
      </c>
      <c r="G350" s="20">
        <v>1783144.9</v>
      </c>
      <c r="H350" s="74" t="e">
        <f>VLOOKUP(E350&amp;B350,'Conf Oracle'!A:F,6,0)</f>
        <v>#N/A</v>
      </c>
      <c r="I350" s="21" t="s">
        <v>17295</v>
      </c>
      <c r="J350"/>
    </row>
    <row r="351" spans="1:10" s="16" customFormat="1" hidden="1" x14ac:dyDescent="0.25">
      <c r="A351" s="17">
        <v>45782</v>
      </c>
      <c r="B351" s="28" t="s">
        <v>2053</v>
      </c>
      <c r="C351" s="103" t="str">
        <f>VLOOKUP(B351,Fornecedores!A:B,2,0)</f>
        <v>VIMOLBRAS VIDROS E MOLD. DO BRASIL LTDA</v>
      </c>
      <c r="D351" s="18" t="s">
        <v>104</v>
      </c>
      <c r="E351" s="23" t="s">
        <v>2204</v>
      </c>
      <c r="F351" s="19">
        <v>45777</v>
      </c>
      <c r="G351" s="20">
        <v>3012.34</v>
      </c>
      <c r="H351" s="74">
        <f>VLOOKUP(E351&amp;B351,'Conf Oracle'!A:F,6,0)</f>
        <v>45806.445833333331</v>
      </c>
      <c r="I351" s="21" t="s">
        <v>17272</v>
      </c>
      <c r="J351"/>
    </row>
    <row r="352" spans="1:10" s="16" customFormat="1" hidden="1" x14ac:dyDescent="0.25">
      <c r="A352" s="17">
        <v>45782</v>
      </c>
      <c r="B352" s="28" t="s">
        <v>2053</v>
      </c>
      <c r="C352" s="103" t="str">
        <f>VLOOKUP(B352,Fornecedores!A:B,2,0)</f>
        <v>VIMOLBRAS VIDROS E MOLD. DO BRASIL LTDA</v>
      </c>
      <c r="D352" s="18" t="s">
        <v>104</v>
      </c>
      <c r="E352" s="23" t="s">
        <v>2054</v>
      </c>
      <c r="F352" s="19">
        <v>45777</v>
      </c>
      <c r="G352" s="20">
        <v>3012.34</v>
      </c>
      <c r="H352" s="74">
        <f>VLOOKUP(E352&amp;B352,'Conf Oracle'!A:F,6,0)</f>
        <v>45806.493055555555</v>
      </c>
      <c r="I352" s="21" t="s">
        <v>17272</v>
      </c>
      <c r="J352"/>
    </row>
    <row r="353" spans="1:10" s="16" customFormat="1" hidden="1" x14ac:dyDescent="0.25">
      <c r="A353" s="17">
        <v>45782</v>
      </c>
      <c r="B353" s="28" t="s">
        <v>2053</v>
      </c>
      <c r="C353" s="103" t="str">
        <f>VLOOKUP(B353,Fornecedores!A:B,2,0)</f>
        <v>VIMOLBRAS VIDROS E MOLD. DO BRASIL LTDA</v>
      </c>
      <c r="D353" s="18" t="s">
        <v>104</v>
      </c>
      <c r="E353" s="23" t="s">
        <v>2205</v>
      </c>
      <c r="F353" s="19">
        <v>45777</v>
      </c>
      <c r="G353" s="20">
        <v>11184.93</v>
      </c>
      <c r="H353" s="74">
        <f>VLOOKUP(E353&amp;B353,'Conf Oracle'!A:F,6,0)</f>
        <v>45806.496527777781</v>
      </c>
      <c r="I353" s="21" t="s">
        <v>17272</v>
      </c>
      <c r="J353"/>
    </row>
    <row r="354" spans="1:10" s="16" customFormat="1" hidden="1" x14ac:dyDescent="0.25">
      <c r="A354" s="17">
        <v>45782</v>
      </c>
      <c r="B354" s="28" t="s">
        <v>2053</v>
      </c>
      <c r="C354" s="103" t="str">
        <f>VLOOKUP(B354,Fornecedores!A:B,2,0)</f>
        <v>VIMOLBRAS VIDROS E MOLD. DO BRASIL LTDA</v>
      </c>
      <c r="D354" s="18" t="s">
        <v>104</v>
      </c>
      <c r="E354" s="23" t="s">
        <v>2055</v>
      </c>
      <c r="F354" s="19">
        <v>45777</v>
      </c>
      <c r="G354" s="20">
        <v>11185.08</v>
      </c>
      <c r="H354" s="74">
        <f>VLOOKUP(E354&amp;B354,'Conf Oracle'!A:F,6,0)</f>
        <v>45806.5</v>
      </c>
      <c r="I354" s="21" t="s">
        <v>17272</v>
      </c>
      <c r="J354"/>
    </row>
    <row r="355" spans="1:10" s="16" customFormat="1" x14ac:dyDescent="0.25">
      <c r="A355" s="17">
        <v>45782</v>
      </c>
      <c r="B355" s="28" t="s">
        <v>288</v>
      </c>
      <c r="C355" s="18" t="str">
        <f>VLOOKUP(B355,Fornecedores!A:B,2,0)</f>
        <v>TELEFONICA BRASIL SA</v>
      </c>
      <c r="D355" s="18" t="s">
        <v>15</v>
      </c>
      <c r="E355" s="23" t="s">
        <v>886</v>
      </c>
      <c r="F355" s="19">
        <v>45770</v>
      </c>
      <c r="G355" s="20">
        <v>313.02</v>
      </c>
      <c r="H355" s="74" t="e">
        <f>VLOOKUP(E355&amp;B355,'Conf Oracle'!A:F,6,0)</f>
        <v>#N/A</v>
      </c>
      <c r="I355" s="21" t="s">
        <v>17201</v>
      </c>
      <c r="J355"/>
    </row>
    <row r="356" spans="1:10" s="16" customFormat="1" x14ac:dyDescent="0.25">
      <c r="A356" s="17">
        <v>45782</v>
      </c>
      <c r="B356" s="28" t="s">
        <v>288</v>
      </c>
      <c r="C356" s="18" t="str">
        <f>VLOOKUP(B356,Fornecedores!A:B,2,0)</f>
        <v>TELEFONICA BRASIL SA</v>
      </c>
      <c r="D356" s="18" t="s">
        <v>15</v>
      </c>
      <c r="E356" s="23" t="s">
        <v>885</v>
      </c>
      <c r="F356" s="19">
        <v>45770</v>
      </c>
      <c r="G356" s="20">
        <v>97.23</v>
      </c>
      <c r="H356" s="74" t="e">
        <f>VLOOKUP(E356&amp;B356,'Conf Oracle'!A:F,6,0)</f>
        <v>#N/A</v>
      </c>
      <c r="I356" s="21" t="s">
        <v>17201</v>
      </c>
      <c r="J356"/>
    </row>
    <row r="357" spans="1:10" s="16" customFormat="1" hidden="1" x14ac:dyDescent="0.25">
      <c r="A357" s="17">
        <v>45782</v>
      </c>
      <c r="B357" s="28" t="s">
        <v>133</v>
      </c>
      <c r="C357" s="18" t="str">
        <f>VLOOKUP(B357,Fornecedores!A:B,2,0)</f>
        <v>Tour House Viagens e Turismo LTDA-THV - Bragança</v>
      </c>
      <c r="D357" s="18" t="s">
        <v>110</v>
      </c>
      <c r="E357" s="23" t="s">
        <v>12191</v>
      </c>
      <c r="F357" s="19">
        <v>45771</v>
      </c>
      <c r="G357" s="20">
        <v>5680.35</v>
      </c>
      <c r="H357" s="74" t="e">
        <f>VLOOKUP(E357&amp;B357,'Conf Oracle'!A:F,6,0)</f>
        <v>#N/A</v>
      </c>
      <c r="I357" s="21" t="s">
        <v>17220</v>
      </c>
      <c r="J357"/>
    </row>
    <row r="358" spans="1:10" s="16" customFormat="1" hidden="1" x14ac:dyDescent="0.25">
      <c r="A358" s="17">
        <v>45782</v>
      </c>
      <c r="B358" s="28" t="s">
        <v>482</v>
      </c>
      <c r="C358" s="18" t="str">
        <f>VLOOKUP(B358,Fornecedores!A:B,2,0)</f>
        <v>DECIO FREIRE SOCIEDADE DE ADVOGADOS</v>
      </c>
      <c r="D358" s="18" t="s">
        <v>110</v>
      </c>
      <c r="E358" s="23" t="s">
        <v>17297</v>
      </c>
      <c r="F358" s="19">
        <v>45777</v>
      </c>
      <c r="G358" s="20">
        <v>549.16</v>
      </c>
      <c r="H358" s="74" t="e">
        <f>VLOOKUP(E358&amp;B358,'Conf Oracle'!A:F,6,0)</f>
        <v>#N/A</v>
      </c>
      <c r="I358" s="21" t="s">
        <v>17220</v>
      </c>
      <c r="J358"/>
    </row>
    <row r="359" spans="1:10" s="16" customFormat="1" hidden="1" x14ac:dyDescent="0.25">
      <c r="A359" s="17">
        <v>45782</v>
      </c>
      <c r="B359" s="28" t="s">
        <v>1684</v>
      </c>
      <c r="C359" s="18" t="str">
        <f>VLOOKUP(B359,Fornecedores!A:B,2,0)</f>
        <v>ZERO BARREIRAS PSICOLOGIA LTDA</v>
      </c>
      <c r="D359" s="18" t="s">
        <v>110</v>
      </c>
      <c r="E359" s="23" t="s">
        <v>12257</v>
      </c>
      <c r="F359" s="19">
        <v>45776</v>
      </c>
      <c r="G359" s="20">
        <v>5243.5</v>
      </c>
      <c r="H359" s="74">
        <f>VLOOKUP(E359&amp;B359,'Conf Oracle'!A:F,6,0)</f>
        <v>45782.697916666664</v>
      </c>
      <c r="I359" s="21"/>
      <c r="J359"/>
    </row>
    <row r="360" spans="1:10" s="16" customFormat="1" hidden="1" x14ac:dyDescent="0.25">
      <c r="A360" s="17">
        <v>45782</v>
      </c>
      <c r="B360" s="1" t="s">
        <v>887</v>
      </c>
      <c r="C360" s="18" t="str">
        <f>VLOOKUP(B360,Fornecedores!A:B,2,0)</f>
        <v>COOPERATIVA OURO TAXI LTDA</v>
      </c>
      <c r="D360" s="18" t="s">
        <v>110</v>
      </c>
      <c r="E360" s="23" t="s">
        <v>12254</v>
      </c>
      <c r="F360" s="19">
        <v>45777</v>
      </c>
      <c r="G360" s="20">
        <v>21953.37</v>
      </c>
      <c r="H360" s="74">
        <f>VLOOKUP(E360&amp;B360,'Conf Oracle'!A:F,6,0)</f>
        <v>45782.682638888888</v>
      </c>
      <c r="I360" s="21" t="s">
        <v>17220</v>
      </c>
      <c r="J360"/>
    </row>
    <row r="361" spans="1:10" s="16" customFormat="1" hidden="1" x14ac:dyDescent="0.25">
      <c r="A361" s="17">
        <v>45782</v>
      </c>
      <c r="B361" s="28" t="s">
        <v>1879</v>
      </c>
      <c r="C361" s="18" t="str">
        <f>VLOOKUP(B361,Fornecedores!A:B,2,0)</f>
        <v>INFRA EM INSTALACOES ELETRICAS LTDA</v>
      </c>
      <c r="D361" s="18" t="s">
        <v>69</v>
      </c>
      <c r="E361" s="23" t="s">
        <v>1880</v>
      </c>
      <c r="F361" s="31">
        <v>45652</v>
      </c>
      <c r="G361" s="20">
        <v>18750</v>
      </c>
      <c r="H361" s="74">
        <f>VLOOKUP(E361&amp;B361,'Conf Oracle'!A:F,6,0)</f>
        <v>45660.726342592592</v>
      </c>
      <c r="I361" s="21"/>
      <c r="J361"/>
    </row>
    <row r="362" spans="1:10" s="16" customFormat="1" hidden="1" x14ac:dyDescent="0.25">
      <c r="A362" s="17">
        <v>45782</v>
      </c>
      <c r="B362" s="1" t="s">
        <v>381</v>
      </c>
      <c r="C362" s="18" t="str">
        <f>VLOOKUP(B362,Fornecedores!A:B,2,0)</f>
        <v>CELESC DISTRIBUICAO SA</v>
      </c>
      <c r="D362" s="18" t="s">
        <v>54</v>
      </c>
      <c r="E362" s="23" t="s">
        <v>12173</v>
      </c>
      <c r="F362" s="19">
        <v>45776</v>
      </c>
      <c r="G362" s="20">
        <v>29807.02</v>
      </c>
      <c r="H362" s="74">
        <f>VLOOKUP(E362&amp;B362,'Conf Oracle'!A:F,6,0)</f>
        <v>45777.693055555559</v>
      </c>
      <c r="I362" s="21"/>
      <c r="J362"/>
    </row>
    <row r="363" spans="1:10" s="16" customFormat="1" hidden="1" x14ac:dyDescent="0.25">
      <c r="A363" s="17">
        <v>45782</v>
      </c>
      <c r="B363" s="1" t="s">
        <v>894</v>
      </c>
      <c r="C363" s="18" t="str">
        <f>VLOOKUP(B363,Fornecedores!A:B,2,0)</f>
        <v>NEOENERGIA DISTRIBUICAO BRASILIA SA</v>
      </c>
      <c r="D363" s="18" t="s">
        <v>54</v>
      </c>
      <c r="E363" s="23" t="s">
        <v>12219</v>
      </c>
      <c r="F363" s="19">
        <v>45775</v>
      </c>
      <c r="G363" s="20">
        <v>53201.74</v>
      </c>
      <c r="H363" s="74">
        <f>VLOOKUP(E363&amp;B363,'Conf Oracle'!A:F,6,0)</f>
        <v>45782.487500000003</v>
      </c>
      <c r="I363" s="21"/>
      <c r="J363"/>
    </row>
    <row r="364" spans="1:10" s="16" customFormat="1" x14ac:dyDescent="0.25">
      <c r="A364" s="17">
        <v>45782</v>
      </c>
      <c r="B364" s="28" t="s">
        <v>14</v>
      </c>
      <c r="C364" s="18" t="str">
        <f>VLOOKUP(B364,Fornecedores!A:B,2,0)</f>
        <v>AMAZON AWS SERVICOS BRASIL LTDA</v>
      </c>
      <c r="D364" s="18" t="s">
        <v>15</v>
      </c>
      <c r="E364" s="23" t="s">
        <v>12113</v>
      </c>
      <c r="F364" s="19">
        <v>45748</v>
      </c>
      <c r="G364" s="20">
        <v>71814.740000000005</v>
      </c>
      <c r="H364" s="74">
        <f>VLOOKUP(E364&amp;B364,'Conf Oracle'!A:F,6,0)</f>
        <v>45776.383333333331</v>
      </c>
      <c r="I364" s="21"/>
      <c r="J364"/>
    </row>
    <row r="365" spans="1:10" s="16" customFormat="1" hidden="1" x14ac:dyDescent="0.25">
      <c r="A365" s="17">
        <v>45783</v>
      </c>
      <c r="B365" s="28" t="s">
        <v>330</v>
      </c>
      <c r="C365" s="18" t="str">
        <f>VLOOKUP(B365,Fornecedores!A:B,2,0)</f>
        <v>RICOH BRASIL S A</v>
      </c>
      <c r="D365" s="18" t="s">
        <v>54</v>
      </c>
      <c r="E365" s="23" t="s">
        <v>12305</v>
      </c>
      <c r="F365" s="19">
        <v>45775</v>
      </c>
      <c r="G365" s="20">
        <v>337.28</v>
      </c>
      <c r="H365" s="74">
        <f>VLOOKUP(E365&amp;B365,'Conf Oracle'!A:F,6,0)</f>
        <v>45783.469444444447</v>
      </c>
      <c r="I365" s="21" t="s">
        <v>67</v>
      </c>
      <c r="J365"/>
    </row>
    <row r="366" spans="1:10" s="16" customFormat="1" hidden="1" x14ac:dyDescent="0.25">
      <c r="A366" s="17">
        <v>45783</v>
      </c>
      <c r="B366" s="28" t="s">
        <v>330</v>
      </c>
      <c r="C366" s="18" t="str">
        <f>VLOOKUP(B366,Fornecedores!A:B,2,0)</f>
        <v>RICOH BRASIL S A</v>
      </c>
      <c r="D366" s="18" t="s">
        <v>54</v>
      </c>
      <c r="E366" s="23" t="s">
        <v>12304</v>
      </c>
      <c r="F366" s="19">
        <v>45775</v>
      </c>
      <c r="G366" s="20">
        <v>337.28</v>
      </c>
      <c r="H366" s="74">
        <f>VLOOKUP(E366&amp;B366,'Conf Oracle'!A:F,6,0)</f>
        <v>45783.466666666667</v>
      </c>
      <c r="I366" s="21" t="s">
        <v>67</v>
      </c>
      <c r="J366"/>
    </row>
    <row r="367" spans="1:10" s="16" customFormat="1" hidden="1" x14ac:dyDescent="0.25">
      <c r="A367" s="17">
        <v>45783</v>
      </c>
      <c r="B367" s="28" t="s">
        <v>330</v>
      </c>
      <c r="C367" s="18" t="str">
        <f>VLOOKUP(B367,Fornecedores!A:B,2,0)</f>
        <v>RICOH BRASIL S A</v>
      </c>
      <c r="D367" s="18" t="s">
        <v>54</v>
      </c>
      <c r="E367" s="23" t="s">
        <v>12294</v>
      </c>
      <c r="F367" s="19">
        <v>45775</v>
      </c>
      <c r="G367" s="20">
        <v>8366.86</v>
      </c>
      <c r="H367" s="74">
        <f>VLOOKUP(E367&amp;B367,'Conf Oracle'!A:F,6,0)</f>
        <v>45783.438194444447</v>
      </c>
      <c r="I367" s="21" t="s">
        <v>67</v>
      </c>
      <c r="J367"/>
    </row>
    <row r="368" spans="1:10" s="16" customFormat="1" hidden="1" x14ac:dyDescent="0.25">
      <c r="A368" s="17">
        <v>45783</v>
      </c>
      <c r="B368" s="28" t="s">
        <v>330</v>
      </c>
      <c r="C368" s="18" t="str">
        <f>VLOOKUP(B368,Fornecedores!A:B,2,0)</f>
        <v>RICOH BRASIL S A</v>
      </c>
      <c r="D368" s="18" t="s">
        <v>54</v>
      </c>
      <c r="E368" s="23" t="s">
        <v>12288</v>
      </c>
      <c r="F368" s="19">
        <v>45775</v>
      </c>
      <c r="G368" s="20">
        <v>8366.86</v>
      </c>
      <c r="H368" s="74">
        <f>VLOOKUP(E368&amp;B368,'Conf Oracle'!A:F,6,0)</f>
        <v>45783.430555555555</v>
      </c>
      <c r="I368" s="21" t="s">
        <v>67</v>
      </c>
      <c r="J368"/>
    </row>
    <row r="369" spans="1:10" s="16" customFormat="1" hidden="1" x14ac:dyDescent="0.25">
      <c r="A369" s="17">
        <v>45783</v>
      </c>
      <c r="B369" s="28" t="s">
        <v>330</v>
      </c>
      <c r="C369" s="18" t="str">
        <f>VLOOKUP(B369,Fornecedores!A:B,2,0)</f>
        <v>RICOH BRASIL S A</v>
      </c>
      <c r="D369" s="18" t="s">
        <v>54</v>
      </c>
      <c r="E369" s="23" t="s">
        <v>12284</v>
      </c>
      <c r="F369" s="19">
        <v>45775</v>
      </c>
      <c r="G369" s="20">
        <v>2825.29</v>
      </c>
      <c r="H369" s="74">
        <f>VLOOKUP(E369&amp;B369,'Conf Oracle'!A:F,6,0)</f>
        <v>45783.421527777777</v>
      </c>
      <c r="I369" s="21" t="s">
        <v>67</v>
      </c>
      <c r="J369"/>
    </row>
    <row r="370" spans="1:10" s="16" customFormat="1" hidden="1" x14ac:dyDescent="0.25">
      <c r="A370" s="17">
        <v>45783</v>
      </c>
      <c r="B370" s="28" t="s">
        <v>330</v>
      </c>
      <c r="C370" s="18" t="str">
        <f>VLOOKUP(B370,Fornecedores!A:B,2,0)</f>
        <v>RICOH BRASIL S A</v>
      </c>
      <c r="D370" s="18" t="s">
        <v>54</v>
      </c>
      <c r="E370" s="23" t="s">
        <v>12283</v>
      </c>
      <c r="F370" s="19">
        <v>45775</v>
      </c>
      <c r="G370" s="20">
        <v>2825.29</v>
      </c>
      <c r="H370" s="74">
        <f>VLOOKUP(E370&amp;B370,'Conf Oracle'!A:F,6,0)</f>
        <v>45783.419444444444</v>
      </c>
      <c r="I370" s="21" t="s">
        <v>67</v>
      </c>
      <c r="J370"/>
    </row>
    <row r="371" spans="1:10" s="16" customFormat="1" hidden="1" x14ac:dyDescent="0.25">
      <c r="A371" s="17">
        <v>45783</v>
      </c>
      <c r="B371" s="28" t="s">
        <v>330</v>
      </c>
      <c r="C371" s="18" t="str">
        <f>VLOOKUP(B371,Fornecedores!A:B,2,0)</f>
        <v>RICOH BRASIL S A</v>
      </c>
      <c r="D371" s="18" t="s">
        <v>54</v>
      </c>
      <c r="E371" s="23" t="s">
        <v>12281</v>
      </c>
      <c r="F371" s="19">
        <v>45775</v>
      </c>
      <c r="G371" s="20">
        <v>1708.57</v>
      </c>
      <c r="H371" s="74">
        <f>VLOOKUP(E371&amp;B371,'Conf Oracle'!A:F,6,0)</f>
        <v>45783.415972222225</v>
      </c>
      <c r="I371" s="21" t="s">
        <v>67</v>
      </c>
      <c r="J371"/>
    </row>
    <row r="372" spans="1:10" s="16" customFormat="1" hidden="1" x14ac:dyDescent="0.25">
      <c r="A372" s="17">
        <v>45783</v>
      </c>
      <c r="B372" s="28" t="s">
        <v>330</v>
      </c>
      <c r="C372" s="18" t="str">
        <f>VLOOKUP(B372,Fornecedores!A:B,2,0)</f>
        <v>RICOH BRASIL S A</v>
      </c>
      <c r="D372" s="18" t="s">
        <v>54</v>
      </c>
      <c r="E372" s="23" t="s">
        <v>12279</v>
      </c>
      <c r="F372" s="19">
        <v>45775</v>
      </c>
      <c r="G372" s="20">
        <v>1708.57</v>
      </c>
      <c r="H372" s="74">
        <f>VLOOKUP(E372&amp;B372,'Conf Oracle'!A:F,6,0)</f>
        <v>45783.413194444445</v>
      </c>
      <c r="I372" s="21" t="s">
        <v>67</v>
      </c>
      <c r="J372"/>
    </row>
    <row r="373" spans="1:10" s="16" customFormat="1" hidden="1" x14ac:dyDescent="0.25">
      <c r="A373" s="17">
        <v>45783</v>
      </c>
      <c r="B373" s="28" t="s">
        <v>901</v>
      </c>
      <c r="C373" s="18" t="str">
        <f>VLOOKUP(B373,Fornecedores!A:B,2,0)</f>
        <v>SEIVA MINERAÇÃO LTDA</v>
      </c>
      <c r="D373" s="18" t="s">
        <v>54</v>
      </c>
      <c r="E373" s="23" t="s">
        <v>11736</v>
      </c>
      <c r="F373" s="19">
        <v>45749</v>
      </c>
      <c r="G373" s="20">
        <v>655.54</v>
      </c>
      <c r="H373" s="74">
        <f>VLOOKUP(E373&amp;B373,'Conf Oracle'!A:F,6,0)</f>
        <v>45761.490972222222</v>
      </c>
      <c r="I373" s="21"/>
      <c r="J373"/>
    </row>
    <row r="374" spans="1:10" s="16" customFormat="1" hidden="1" x14ac:dyDescent="0.25">
      <c r="A374" s="17">
        <v>45783</v>
      </c>
      <c r="B374" s="28" t="s">
        <v>300</v>
      </c>
      <c r="C374" s="18" t="str">
        <f>VLOOKUP(B374,Fornecedores!A:B,2,0)</f>
        <v>AGUAS DO RIO 4 SPE S.A</v>
      </c>
      <c r="D374" s="18" t="s">
        <v>54</v>
      </c>
      <c r="E374" s="23" t="s">
        <v>11724</v>
      </c>
      <c r="F374" s="19">
        <v>45754</v>
      </c>
      <c r="G374" s="20">
        <v>54045.11</v>
      </c>
      <c r="H374" s="74">
        <f>VLOOKUP(E374&amp;B374,'Conf Oracle'!A:F,6,0)</f>
        <v>45761.457638888889</v>
      </c>
      <c r="I374" s="21"/>
      <c r="J374"/>
    </row>
    <row r="375" spans="1:10" s="16" customFormat="1" hidden="1" x14ac:dyDescent="0.25">
      <c r="A375" s="17">
        <v>45783</v>
      </c>
      <c r="B375" s="28" t="s">
        <v>542</v>
      </c>
      <c r="C375" s="18" t="str">
        <f>VLOOKUP(B375,Fornecedores!A:B,2,0)</f>
        <v>TOP SERVICE SERVICOS E SISTEMAS S/A</v>
      </c>
      <c r="D375" s="18" t="s">
        <v>54</v>
      </c>
      <c r="E375" s="23" t="s">
        <v>12277</v>
      </c>
      <c r="F375" s="19">
        <v>45776</v>
      </c>
      <c r="G375" s="20">
        <v>38028.089999999997</v>
      </c>
      <c r="H375" s="74">
        <f>VLOOKUP(E375&amp;B375,'Conf Oracle'!A:F,6,0)</f>
        <v>45783.406944444447</v>
      </c>
      <c r="I375" s="21" t="s">
        <v>56</v>
      </c>
      <c r="J375"/>
    </row>
    <row r="376" spans="1:10" s="16" customFormat="1" hidden="1" x14ac:dyDescent="0.25">
      <c r="A376" s="17">
        <v>45783</v>
      </c>
      <c r="B376" s="28" t="s">
        <v>320</v>
      </c>
      <c r="C376" s="18" t="str">
        <f>VLOOKUP(B376,Fornecedores!A:B,2,0)</f>
        <v>EDIPO FARIAS DA CUNHA</v>
      </c>
      <c r="D376" s="18" t="s">
        <v>54</v>
      </c>
      <c r="E376" s="23" t="s">
        <v>461</v>
      </c>
      <c r="F376" s="19">
        <v>45769</v>
      </c>
      <c r="G376" s="20">
        <v>2277.77</v>
      </c>
      <c r="H376" s="74">
        <f>VLOOKUP(E376&amp;B376,'Conf Oracle'!A:F,6,0)</f>
        <v>45782.691666666666</v>
      </c>
      <c r="I376" s="21" t="s">
        <v>56</v>
      </c>
      <c r="J376"/>
    </row>
    <row r="377" spans="1:10" s="16" customFormat="1" ht="15" customHeight="1" x14ac:dyDescent="0.25">
      <c r="A377" s="17">
        <v>45783</v>
      </c>
      <c r="B377" s="28" t="s">
        <v>1264</v>
      </c>
      <c r="C377" s="18" t="str">
        <f>VLOOKUP(B377,Fornecedores!A:B,2,0)</f>
        <v>BRUNO BARROSO RAMOS CONSULTORIA EM TI</v>
      </c>
      <c r="D377" s="18" t="s">
        <v>15</v>
      </c>
      <c r="E377" s="102" t="s">
        <v>17298</v>
      </c>
      <c r="F377" s="19">
        <v>45769</v>
      </c>
      <c r="G377" s="20">
        <v>5785</v>
      </c>
      <c r="H377" s="74" t="e">
        <f>VLOOKUP(E377&amp;B377,'Conf Oracle'!A:F,6,0)</f>
        <v>#N/A</v>
      </c>
      <c r="I377" s="21" t="s">
        <v>17299</v>
      </c>
      <c r="J377"/>
    </row>
    <row r="378" spans="1:10" s="16" customFormat="1" hidden="1" x14ac:dyDescent="0.25">
      <c r="A378" s="17">
        <v>45783</v>
      </c>
      <c r="B378" s="28" t="s">
        <v>1773</v>
      </c>
      <c r="C378" s="18" t="str">
        <f>VLOOKUP(B378,Fornecedores!A:B,2,0)</f>
        <v>VERTIV TECNOLOGIA DO BRASIL LTDA</v>
      </c>
      <c r="D378" s="18" t="s">
        <v>110</v>
      </c>
      <c r="E378" s="23" t="s">
        <v>11570</v>
      </c>
      <c r="F378" s="19">
        <v>45750</v>
      </c>
      <c r="G378" s="20">
        <v>5581.69</v>
      </c>
      <c r="H378" s="74">
        <f>VLOOKUP(E378&amp;B378,'Conf Oracle'!A:F,6,0)</f>
        <v>45754.385416666664</v>
      </c>
      <c r="I378" s="21"/>
      <c r="J378"/>
    </row>
    <row r="379" spans="1:10" s="16" customFormat="1" hidden="1" x14ac:dyDescent="0.25">
      <c r="A379" s="17">
        <v>45783</v>
      </c>
      <c r="B379" s="28" t="s">
        <v>1773</v>
      </c>
      <c r="C379" s="18" t="str">
        <f>VLOOKUP(B379,Fornecedores!A:B,2,0)</f>
        <v>VERTIV TECNOLOGIA DO BRASIL LTDA</v>
      </c>
      <c r="D379" s="18" t="s">
        <v>110</v>
      </c>
      <c r="E379" s="23" t="s">
        <v>11599</v>
      </c>
      <c r="F379" s="19">
        <v>45750</v>
      </c>
      <c r="G379" s="20">
        <v>11041.6</v>
      </c>
      <c r="H379" s="74">
        <f>VLOOKUP(E379&amp;B379,'Conf Oracle'!A:F,6,0)</f>
        <v>45754.454861111109</v>
      </c>
      <c r="I379" s="21"/>
      <c r="J379"/>
    </row>
    <row r="380" spans="1:10" s="16" customFormat="1" hidden="1" x14ac:dyDescent="0.25">
      <c r="A380" s="17">
        <v>45783</v>
      </c>
      <c r="B380" s="28" t="s">
        <v>1773</v>
      </c>
      <c r="C380" s="18" t="str">
        <f>VLOOKUP(B380,Fornecedores!A:B,2,0)</f>
        <v>VERTIV TECNOLOGIA DO BRASIL LTDA</v>
      </c>
      <c r="D380" s="18" t="s">
        <v>110</v>
      </c>
      <c r="E380" s="23" t="s">
        <v>11569</v>
      </c>
      <c r="F380" s="19">
        <v>45750</v>
      </c>
      <c r="G380" s="20">
        <v>4262.3900000000003</v>
      </c>
      <c r="H380" s="74">
        <f>VLOOKUP(E380&amp;B380,'Conf Oracle'!A:F,6,0)</f>
        <v>45754.381249999999</v>
      </c>
      <c r="I380" s="21"/>
      <c r="J380"/>
    </row>
    <row r="381" spans="1:10" s="16" customFormat="1" hidden="1" x14ac:dyDescent="0.25">
      <c r="A381" s="17">
        <v>45783</v>
      </c>
      <c r="B381" s="28" t="s">
        <v>358</v>
      </c>
      <c r="C381" s="18" t="str">
        <f>VLOOKUP(B381,Fornecedores!A:B,2,0)</f>
        <v>ODONTOPREV SA</v>
      </c>
      <c r="D381" s="18" t="s">
        <v>110</v>
      </c>
      <c r="E381" s="23" t="s">
        <v>11608</v>
      </c>
      <c r="F381" s="31">
        <v>45743</v>
      </c>
      <c r="G381" s="20">
        <v>140875.49</v>
      </c>
      <c r="H381" s="74">
        <f>VLOOKUP(E381&amp;B381,'Conf Oracle'!A:F,6,0)</f>
        <v>45754.660416666666</v>
      </c>
      <c r="I381" s="21"/>
      <c r="J381"/>
    </row>
    <row r="382" spans="1:10" s="16" customFormat="1" hidden="1" x14ac:dyDescent="0.25">
      <c r="A382" s="17">
        <v>45783</v>
      </c>
      <c r="B382" s="28" t="s">
        <v>5531</v>
      </c>
      <c r="C382" s="18" t="str">
        <f>VLOOKUP(B382,Fornecedores!A:B,2,0)</f>
        <v>EZZE SEGUROS SA</v>
      </c>
      <c r="D382" s="18" t="s">
        <v>110</v>
      </c>
      <c r="E382" s="23" t="s">
        <v>17300</v>
      </c>
      <c r="F382" s="19">
        <v>45751</v>
      </c>
      <c r="G382" s="20">
        <v>3842.55</v>
      </c>
      <c r="H382" s="74" t="e">
        <f>VLOOKUP(E382&amp;B382,'Conf Oracle'!A:F,6,0)</f>
        <v>#N/A</v>
      </c>
      <c r="I382" s="21"/>
      <c r="J382"/>
    </row>
    <row r="383" spans="1:10" s="16" customFormat="1" hidden="1" x14ac:dyDescent="0.25">
      <c r="A383" s="17">
        <v>45783</v>
      </c>
      <c r="B383" s="28" t="s">
        <v>2196</v>
      </c>
      <c r="C383" s="18" t="str">
        <f>VLOOKUP(B383,Fornecedores!A:B,2,0)</f>
        <v>EICK, HABER, SHIMA &amp; PACHECO SOCIEDADE DE ADVOGADOS</v>
      </c>
      <c r="D383" s="18" t="s">
        <v>110</v>
      </c>
      <c r="E383" s="23" t="s">
        <v>11679</v>
      </c>
      <c r="F383" s="19">
        <v>45756</v>
      </c>
      <c r="G383" s="20">
        <v>5000</v>
      </c>
      <c r="H383" s="74">
        <f>VLOOKUP(E383&amp;B383,'Conf Oracle'!A:F,6,0)</f>
        <v>45757.645833333336</v>
      </c>
      <c r="I383" s="21"/>
      <c r="J383"/>
    </row>
    <row r="384" spans="1:10" s="16" customFormat="1" hidden="1" x14ac:dyDescent="0.25">
      <c r="A384" s="17">
        <v>45783</v>
      </c>
      <c r="B384" s="28" t="s">
        <v>1732</v>
      </c>
      <c r="C384" s="18" t="str">
        <f>VLOOKUP(B384,Fornecedores!A:B,2,0)</f>
        <v>ROLIM, VIOTTI, GOULART, CARDOSO ADVOGADOS ASSOCIADOS</v>
      </c>
      <c r="D384" s="18" t="s">
        <v>110</v>
      </c>
      <c r="E384" s="23" t="s">
        <v>12081</v>
      </c>
      <c r="F384" s="19">
        <v>45772</v>
      </c>
      <c r="G384" s="20">
        <v>1257.4000000000001</v>
      </c>
      <c r="H384" s="74">
        <f>VLOOKUP(E384&amp;B384,'Conf Oracle'!A:F,6,0)</f>
        <v>45775.473611111112</v>
      </c>
      <c r="I384" s="21" t="s">
        <v>17301</v>
      </c>
      <c r="J384"/>
    </row>
    <row r="385" spans="1:10" s="16" customFormat="1" hidden="1" x14ac:dyDescent="0.25">
      <c r="A385" s="17">
        <v>45783</v>
      </c>
      <c r="B385" s="28" t="s">
        <v>848</v>
      </c>
      <c r="C385" s="18" t="str">
        <f>VLOOKUP(B385,Fornecedores!A:B,2,0)</f>
        <v>VILLEMOR, TRIGUEIRO, SAUER E ADVOGADOS ASSOCIADOS</v>
      </c>
      <c r="D385" s="18" t="s">
        <v>110</v>
      </c>
      <c r="E385" s="23" t="s">
        <v>12082</v>
      </c>
      <c r="F385" s="19">
        <v>45775</v>
      </c>
      <c r="G385" s="20">
        <v>2100</v>
      </c>
      <c r="H385" s="74">
        <f>VLOOKUP(E385&amp;B385,'Conf Oracle'!A:F,6,0)</f>
        <v>45775.478472222225</v>
      </c>
      <c r="I385" s="21"/>
      <c r="J385"/>
    </row>
    <row r="386" spans="1:10" s="16" customFormat="1" hidden="1" x14ac:dyDescent="0.25">
      <c r="A386" s="17">
        <v>45783</v>
      </c>
      <c r="B386" s="28" t="s">
        <v>9391</v>
      </c>
      <c r="C386" s="18" t="str">
        <f>VLOOKUP(B386,Fornecedores!A:B,2,0)</f>
        <v>SWISS RE CORPORATE SOLUTIONS BRASIL SEGUROS S.A.</v>
      </c>
      <c r="D386" s="18" t="s">
        <v>110</v>
      </c>
      <c r="E386" s="23" t="s">
        <v>12035</v>
      </c>
      <c r="F386" s="19">
        <v>45762</v>
      </c>
      <c r="G386" s="20">
        <v>44590.39</v>
      </c>
      <c r="H386" s="74">
        <f>VLOOKUP(E386&amp;B386,'Conf Oracle'!A:F,6,0)</f>
        <v>45775.46597222222</v>
      </c>
      <c r="I386" s="21"/>
      <c r="J386"/>
    </row>
    <row r="387" spans="1:10" s="16" customFormat="1" hidden="1" x14ac:dyDescent="0.25">
      <c r="A387" s="17">
        <v>45783</v>
      </c>
      <c r="B387" s="28" t="s">
        <v>487</v>
      </c>
      <c r="C387" s="18" t="str">
        <f>VLOOKUP(B387,Fornecedores!A:B,2,0)</f>
        <v>HUMANAS PRESTADORA DE SERVICOS LTDA</v>
      </c>
      <c r="D387" s="18" t="s">
        <v>110</v>
      </c>
      <c r="E387" s="23" t="s">
        <v>11999</v>
      </c>
      <c r="F387" s="19">
        <v>45771</v>
      </c>
      <c r="G387" s="20">
        <v>132502.37</v>
      </c>
      <c r="H387" s="74">
        <f>VLOOKUP(E387&amp;B387,'Conf Oracle'!A:F,6,0)</f>
        <v>45771.722916666666</v>
      </c>
      <c r="I387" s="21"/>
      <c r="J387"/>
    </row>
    <row r="388" spans="1:10" s="16" customFormat="1" hidden="1" x14ac:dyDescent="0.25">
      <c r="A388" s="17">
        <v>45783</v>
      </c>
      <c r="B388" s="28" t="s">
        <v>852</v>
      </c>
      <c r="C388" s="18" t="str">
        <f>VLOOKUP(B388,Fornecedores!A:B,2,0)</f>
        <v>LIBRA TRANSPORTES LTDA ME</v>
      </c>
      <c r="D388" s="18" t="s">
        <v>110</v>
      </c>
      <c r="E388" s="23" t="s">
        <v>12033</v>
      </c>
      <c r="F388" s="19">
        <v>45772</v>
      </c>
      <c r="G388" s="20">
        <v>77988.09</v>
      </c>
      <c r="H388" s="74">
        <f>VLOOKUP(E388&amp;B388,'Conf Oracle'!A:F,6,0)</f>
        <v>45775.438888888886</v>
      </c>
      <c r="I388" s="21"/>
      <c r="J388"/>
    </row>
    <row r="389" spans="1:10" s="16" customFormat="1" hidden="1" x14ac:dyDescent="0.25">
      <c r="A389" s="17">
        <v>45783</v>
      </c>
      <c r="B389" s="28" t="s">
        <v>1875</v>
      </c>
      <c r="C389" s="18" t="str">
        <f>VLOOKUP(B389,Fornecedores!A:B,2,0)</f>
        <v>TROPIFLORA PLANTAS E FLORES LTDA</v>
      </c>
      <c r="D389" s="18" t="s">
        <v>110</v>
      </c>
      <c r="E389" s="23" t="s">
        <v>11646</v>
      </c>
      <c r="F389" s="19">
        <v>45751</v>
      </c>
      <c r="G389" s="20">
        <v>21612.560000000001</v>
      </c>
      <c r="H389" s="74">
        <f>VLOOKUP(E389&amp;B389,'Conf Oracle'!A:F,6,0)</f>
        <v>45755.620833333334</v>
      </c>
      <c r="I389" s="21"/>
      <c r="J389"/>
    </row>
    <row r="390" spans="1:10" s="16" customFormat="1" hidden="1" x14ac:dyDescent="0.25">
      <c r="A390" s="17">
        <v>45784</v>
      </c>
      <c r="B390" s="28" t="s">
        <v>10427</v>
      </c>
      <c r="C390" s="18" t="str">
        <f>VLOOKUP(B390,Fornecedores!A:B,2,0)</f>
        <v>CANTUR TURISMO LTDA</v>
      </c>
      <c r="D390" s="18" t="s">
        <v>69</v>
      </c>
      <c r="E390" s="23" t="s">
        <v>12112</v>
      </c>
      <c r="F390" s="31">
        <v>45772</v>
      </c>
      <c r="G390" s="20">
        <v>4500</v>
      </c>
      <c r="H390" s="104">
        <f>VLOOKUP(E390&amp;B390,'Conf Oracle'!A:F,6,0)</f>
        <v>45776.374305555553</v>
      </c>
      <c r="I390" s="21"/>
      <c r="J390"/>
    </row>
    <row r="391" spans="1:10" s="16" customFormat="1" hidden="1" x14ac:dyDescent="0.25">
      <c r="A391" s="17"/>
      <c r="B391" s="27"/>
      <c r="C391" s="18" t="e">
        <f>VLOOKUP(B391,Fornecedores!A:B,2,0)</f>
        <v>#N/A</v>
      </c>
      <c r="D391" s="18"/>
      <c r="E391" s="23"/>
      <c r="F391" s="19"/>
      <c r="G391" s="20"/>
      <c r="H391" s="74">
        <f>VLOOKUP(E391&amp;B391,'Conf Oracle'!A:F,6,0)</f>
        <v>0</v>
      </c>
      <c r="I391" s="21"/>
      <c r="J391"/>
    </row>
    <row r="392" spans="1:10" s="16" customFormat="1" hidden="1" x14ac:dyDescent="0.25">
      <c r="A392" s="17"/>
      <c r="B392" s="27"/>
      <c r="C392" s="18" t="e">
        <f>VLOOKUP(B392,Fornecedores!A:B,2,0)</f>
        <v>#N/A</v>
      </c>
      <c r="D392" s="18"/>
      <c r="E392" s="23"/>
      <c r="F392" s="19"/>
      <c r="G392" s="20"/>
      <c r="H392" s="74">
        <f>VLOOKUP(E392&amp;B392,'Conf Oracle'!A:F,6,0)</f>
        <v>0</v>
      </c>
      <c r="I392" s="21"/>
      <c r="J392"/>
    </row>
    <row r="393" spans="1:10" s="16" customFormat="1" hidden="1" x14ac:dyDescent="0.25">
      <c r="A393" s="17"/>
      <c r="B393" s="27"/>
      <c r="C393" s="18" t="e">
        <f>VLOOKUP(B393,Fornecedores!A:B,2,0)</f>
        <v>#N/A</v>
      </c>
      <c r="D393" s="18"/>
      <c r="E393" s="23"/>
      <c r="F393" s="19"/>
      <c r="G393" s="20"/>
      <c r="H393" s="74">
        <f>VLOOKUP(E393&amp;B393,'Conf Oracle'!A:F,6,0)</f>
        <v>0</v>
      </c>
      <c r="I393" s="21"/>
      <c r="J393"/>
    </row>
    <row r="394" spans="1:10" s="16" customFormat="1" hidden="1" x14ac:dyDescent="0.25">
      <c r="A394" s="17"/>
      <c r="B394" s="27"/>
      <c r="C394" s="18" t="e">
        <f>VLOOKUP(B394,Fornecedores!A:B,2,0)</f>
        <v>#N/A</v>
      </c>
      <c r="D394" s="18"/>
      <c r="E394" s="23"/>
      <c r="F394" s="19"/>
      <c r="G394" s="20"/>
      <c r="H394" s="74">
        <f>VLOOKUP(E394&amp;B394,'Conf Oracle'!A:F,6,0)</f>
        <v>0</v>
      </c>
      <c r="I394" s="21"/>
      <c r="J394"/>
    </row>
    <row r="395" spans="1:10" s="16" customFormat="1" hidden="1" x14ac:dyDescent="0.25">
      <c r="A395" s="17"/>
      <c r="B395" s="27"/>
      <c r="C395" s="18" t="e">
        <f>VLOOKUP(B395,Fornecedores!A:B,2,0)</f>
        <v>#N/A</v>
      </c>
      <c r="D395" s="18"/>
      <c r="E395" s="23"/>
      <c r="F395" s="19"/>
      <c r="G395" s="20"/>
      <c r="H395" s="74">
        <f>VLOOKUP(E395&amp;B395,'Conf Oracle'!A:F,6,0)</f>
        <v>0</v>
      </c>
      <c r="I395" s="21"/>
      <c r="J395"/>
    </row>
    <row r="396" spans="1:10" s="16" customFormat="1" hidden="1" x14ac:dyDescent="0.25">
      <c r="A396" s="17"/>
      <c r="B396" s="27"/>
      <c r="C396" s="18" t="e">
        <f>VLOOKUP(B396,Fornecedores!A:B,2,0)</f>
        <v>#N/A</v>
      </c>
      <c r="D396" s="18"/>
      <c r="E396" s="23"/>
      <c r="F396" s="19"/>
      <c r="G396" s="20"/>
      <c r="H396" s="74">
        <f>VLOOKUP(E396&amp;B396,'Conf Oracle'!A:F,6,0)</f>
        <v>0</v>
      </c>
      <c r="I396" s="21"/>
      <c r="J396"/>
    </row>
    <row r="397" spans="1:10" s="16" customFormat="1" hidden="1" x14ac:dyDescent="0.25">
      <c r="A397" s="17"/>
      <c r="B397" s="27"/>
      <c r="C397" s="18" t="e">
        <f>VLOOKUP(B397,Fornecedores!A:B,2,0)</f>
        <v>#N/A</v>
      </c>
      <c r="D397" s="18"/>
      <c r="E397" s="23"/>
      <c r="F397" s="19"/>
      <c r="G397" s="20"/>
      <c r="H397" s="74">
        <f>VLOOKUP(E397&amp;B397,'Conf Oracle'!A:F,6,0)</f>
        <v>0</v>
      </c>
      <c r="I397" s="21"/>
      <c r="J397"/>
    </row>
    <row r="398" spans="1:10" s="16" customFormat="1" hidden="1" x14ac:dyDescent="0.25">
      <c r="A398" s="17"/>
      <c r="B398" s="27"/>
      <c r="C398" s="18" t="e">
        <f>VLOOKUP(B398,Fornecedores!A:B,2,0)</f>
        <v>#N/A</v>
      </c>
      <c r="D398" s="18"/>
      <c r="E398" s="23"/>
      <c r="F398" s="19"/>
      <c r="G398" s="20"/>
      <c r="H398" s="74">
        <f>VLOOKUP(E398&amp;B398,'Conf Oracle'!A:F,6,0)</f>
        <v>0</v>
      </c>
      <c r="I398" s="21"/>
      <c r="J398"/>
    </row>
    <row r="399" spans="1:10" s="16" customFormat="1" hidden="1" x14ac:dyDescent="0.25">
      <c r="A399" s="17"/>
      <c r="B399" s="27"/>
      <c r="C399" s="18" t="e">
        <f>VLOOKUP(B399,Fornecedores!A:B,2,0)</f>
        <v>#N/A</v>
      </c>
      <c r="D399" s="18"/>
      <c r="E399" s="23"/>
      <c r="F399" s="19"/>
      <c r="G399" s="20"/>
      <c r="H399" s="74">
        <f>VLOOKUP(E399&amp;B399,'Conf Oracle'!A:F,6,0)</f>
        <v>0</v>
      </c>
      <c r="I399" s="21"/>
      <c r="J399"/>
    </row>
    <row r="400" spans="1:10" s="16" customFormat="1" hidden="1" x14ac:dyDescent="0.25">
      <c r="A400" s="17"/>
      <c r="B400" s="27"/>
      <c r="C400" s="18" t="e">
        <f>VLOOKUP(B400,Fornecedores!A:B,2,0)</f>
        <v>#N/A</v>
      </c>
      <c r="D400" s="18"/>
      <c r="E400" s="23"/>
      <c r="F400" s="19"/>
      <c r="G400" s="20"/>
      <c r="H400" s="74">
        <f>VLOOKUP(E400&amp;B400,'Conf Oracle'!A:F,6,0)</f>
        <v>0</v>
      </c>
      <c r="I400" s="21"/>
      <c r="J400"/>
    </row>
    <row r="401" spans="1:10" s="16" customFormat="1" hidden="1" x14ac:dyDescent="0.25">
      <c r="A401" s="17"/>
      <c r="B401" s="27"/>
      <c r="C401" s="18" t="e">
        <f>VLOOKUP(B401,Fornecedores!A:B,2,0)</f>
        <v>#N/A</v>
      </c>
      <c r="D401" s="18"/>
      <c r="E401" s="23"/>
      <c r="F401" s="19"/>
      <c r="G401" s="20"/>
      <c r="H401" s="74">
        <f>VLOOKUP(E401&amp;B401,'Conf Oracle'!A:F,6,0)</f>
        <v>0</v>
      </c>
      <c r="I401" s="21"/>
      <c r="J401"/>
    </row>
    <row r="402" spans="1:10" s="16" customFormat="1" hidden="1" x14ac:dyDescent="0.25">
      <c r="A402" s="17"/>
      <c r="B402" s="27"/>
      <c r="C402" s="18" t="e">
        <f>VLOOKUP(B402,Fornecedores!A:B,2,0)</f>
        <v>#N/A</v>
      </c>
      <c r="D402" s="18"/>
      <c r="E402" s="23"/>
      <c r="F402" s="19"/>
      <c r="G402" s="20"/>
      <c r="H402" s="74">
        <f>VLOOKUP(E402&amp;B402,'Conf Oracle'!A:F,6,0)</f>
        <v>0</v>
      </c>
      <c r="I402" s="21"/>
      <c r="J402"/>
    </row>
    <row r="403" spans="1:10" s="16" customFormat="1" hidden="1" x14ac:dyDescent="0.25">
      <c r="A403" s="17"/>
      <c r="B403" s="27"/>
      <c r="C403" s="18" t="e">
        <f>VLOOKUP(B403,Fornecedores!A:B,2,0)</f>
        <v>#N/A</v>
      </c>
      <c r="D403" s="18"/>
      <c r="E403" s="23"/>
      <c r="F403" s="19"/>
      <c r="G403" s="20"/>
      <c r="H403" s="74">
        <f>VLOOKUP(E403&amp;B403,'Conf Oracle'!A:F,6,0)</f>
        <v>0</v>
      </c>
      <c r="I403" s="21"/>
      <c r="J403"/>
    </row>
    <row r="404" spans="1:10" s="16" customFormat="1" hidden="1" x14ac:dyDescent="0.25">
      <c r="A404" s="17"/>
      <c r="B404" s="27"/>
      <c r="C404" s="18" t="e">
        <f>VLOOKUP(B404,Fornecedores!A:B,2,0)</f>
        <v>#N/A</v>
      </c>
      <c r="D404" s="18"/>
      <c r="E404" s="23"/>
      <c r="F404" s="19"/>
      <c r="G404" s="20"/>
      <c r="H404" s="74">
        <f>VLOOKUP(E404&amp;B404,'Conf Oracle'!A:F,6,0)</f>
        <v>0</v>
      </c>
      <c r="I404" s="21"/>
      <c r="J404"/>
    </row>
    <row r="405" spans="1:10" s="16" customFormat="1" hidden="1" x14ac:dyDescent="0.25">
      <c r="A405" s="17"/>
      <c r="B405" s="27"/>
      <c r="C405" s="18" t="e">
        <f>VLOOKUP(B405,Fornecedores!A:B,2,0)</f>
        <v>#N/A</v>
      </c>
      <c r="D405" s="18"/>
      <c r="E405" s="23"/>
      <c r="F405" s="19"/>
      <c r="G405" s="20"/>
      <c r="H405" s="74">
        <f>VLOOKUP(E405&amp;B405,'Conf Oracle'!A:F,6,0)</f>
        <v>0</v>
      </c>
      <c r="I405" s="21"/>
      <c r="J405"/>
    </row>
    <row r="406" spans="1:10" s="16" customFormat="1" hidden="1" x14ac:dyDescent="0.25">
      <c r="A406" s="17"/>
      <c r="B406" s="27"/>
      <c r="C406" s="18" t="e">
        <f>VLOOKUP(B406,Fornecedores!A:B,2,0)</f>
        <v>#N/A</v>
      </c>
      <c r="D406" s="18"/>
      <c r="E406" s="23"/>
      <c r="F406" s="19"/>
      <c r="G406" s="20"/>
      <c r="H406" s="74">
        <f>VLOOKUP(E406&amp;B406,'Conf Oracle'!A:F,6,0)</f>
        <v>0</v>
      </c>
      <c r="I406" s="21"/>
      <c r="J406"/>
    </row>
    <row r="407" spans="1:10" s="16" customFormat="1" hidden="1" x14ac:dyDescent="0.25">
      <c r="A407" s="17"/>
      <c r="B407" s="27"/>
      <c r="C407" s="18" t="e">
        <f>VLOOKUP(B407,Fornecedores!A:B,2,0)</f>
        <v>#N/A</v>
      </c>
      <c r="D407" s="18"/>
      <c r="E407" s="23"/>
      <c r="F407" s="19"/>
      <c r="G407" s="20"/>
      <c r="H407" s="74">
        <f>VLOOKUP(E407&amp;B407,'Conf Oracle'!A:F,6,0)</f>
        <v>0</v>
      </c>
      <c r="I407" s="21"/>
      <c r="J407"/>
    </row>
    <row r="408" spans="1:10" s="16" customFormat="1" hidden="1" x14ac:dyDescent="0.25">
      <c r="A408" s="17"/>
      <c r="B408" s="27"/>
      <c r="C408" s="18" t="e">
        <f>VLOOKUP(B408,Fornecedores!A:B,2,0)</f>
        <v>#N/A</v>
      </c>
      <c r="D408" s="18"/>
      <c r="E408" s="23"/>
      <c r="F408" s="19"/>
      <c r="G408" s="20"/>
      <c r="H408" s="74">
        <f>VLOOKUP(E408&amp;B408,'Conf Oracle'!A:F,6,0)</f>
        <v>0</v>
      </c>
      <c r="I408" s="21"/>
      <c r="J408"/>
    </row>
    <row r="409" spans="1:10" s="16" customFormat="1" hidden="1" x14ac:dyDescent="0.25">
      <c r="A409" s="17"/>
      <c r="B409" s="27"/>
      <c r="C409" s="18" t="e">
        <f>VLOOKUP(B409,Fornecedores!A:B,2,0)</f>
        <v>#N/A</v>
      </c>
      <c r="D409" s="18"/>
      <c r="E409" s="23"/>
      <c r="F409" s="19"/>
      <c r="G409" s="20"/>
      <c r="H409" s="74">
        <f>VLOOKUP(E409&amp;B409,'Conf Oracle'!A:F,6,0)</f>
        <v>0</v>
      </c>
      <c r="I409" s="21"/>
      <c r="J409"/>
    </row>
    <row r="410" spans="1:10" s="16" customFormat="1" hidden="1" x14ac:dyDescent="0.25">
      <c r="A410" s="17"/>
      <c r="B410" s="27"/>
      <c r="C410" s="18" t="e">
        <f>VLOOKUP(B410,Fornecedores!A:B,2,0)</f>
        <v>#N/A</v>
      </c>
      <c r="D410" s="18"/>
      <c r="E410" s="23"/>
      <c r="F410" s="19"/>
      <c r="G410" s="20"/>
      <c r="H410" s="74">
        <f>VLOOKUP(E410&amp;B410,'Conf Oracle'!A:F,6,0)</f>
        <v>0</v>
      </c>
      <c r="I410" s="21"/>
      <c r="J410"/>
    </row>
    <row r="411" spans="1:10" s="16" customFormat="1" hidden="1" x14ac:dyDescent="0.25">
      <c r="A411" s="17"/>
      <c r="B411" s="27"/>
      <c r="C411" s="18" t="e">
        <f>VLOOKUP(B411,Fornecedores!A:B,2,0)</f>
        <v>#N/A</v>
      </c>
      <c r="D411" s="18"/>
      <c r="E411" s="23"/>
      <c r="F411" s="19"/>
      <c r="G411" s="20"/>
      <c r="H411" s="74">
        <f>VLOOKUP(E411&amp;B411,'Conf Oracle'!A:F,6,0)</f>
        <v>0</v>
      </c>
      <c r="I411" s="21"/>
      <c r="J411"/>
    </row>
    <row r="412" spans="1:10" s="16" customFormat="1" hidden="1" x14ac:dyDescent="0.25">
      <c r="A412" s="17"/>
      <c r="B412" s="27"/>
      <c r="C412" s="18" t="e">
        <f>VLOOKUP(B412,Fornecedores!A:B,2,0)</f>
        <v>#N/A</v>
      </c>
      <c r="D412" s="18"/>
      <c r="E412" s="23"/>
      <c r="F412" s="19"/>
      <c r="G412" s="20"/>
      <c r="H412" s="74">
        <f>VLOOKUP(E412&amp;B412,'Conf Oracle'!A:F,6,0)</f>
        <v>0</v>
      </c>
      <c r="I412" s="21"/>
      <c r="J412"/>
    </row>
    <row r="413" spans="1:10" s="16" customFormat="1" hidden="1" x14ac:dyDescent="0.25">
      <c r="A413" s="17"/>
      <c r="B413" s="27"/>
      <c r="C413" s="18" t="e">
        <f>VLOOKUP(B413,Fornecedores!A:B,2,0)</f>
        <v>#N/A</v>
      </c>
      <c r="D413" s="18"/>
      <c r="E413" s="23"/>
      <c r="F413" s="19"/>
      <c r="G413" s="20"/>
      <c r="H413" s="74">
        <f>VLOOKUP(E413&amp;B413,'Conf Oracle'!A:F,6,0)</f>
        <v>0</v>
      </c>
      <c r="I413" s="21"/>
      <c r="J413"/>
    </row>
    <row r="414" spans="1:10" s="16" customFormat="1" hidden="1" x14ac:dyDescent="0.25">
      <c r="A414" s="17"/>
      <c r="B414" s="27"/>
      <c r="C414" s="18" t="e">
        <f>VLOOKUP(B414,Fornecedores!A:B,2,0)</f>
        <v>#N/A</v>
      </c>
      <c r="D414" s="18"/>
      <c r="E414" s="23"/>
      <c r="F414" s="19"/>
      <c r="G414" s="20"/>
      <c r="H414" s="74">
        <f>VLOOKUP(E414&amp;B414,'Conf Oracle'!A:F,6,0)</f>
        <v>0</v>
      </c>
      <c r="I414" s="21"/>
      <c r="J414"/>
    </row>
    <row r="415" spans="1:10" s="16" customFormat="1" hidden="1" x14ac:dyDescent="0.25">
      <c r="A415" s="17"/>
      <c r="B415" s="27"/>
      <c r="C415" s="18" t="e">
        <f>VLOOKUP(B415,Fornecedores!A:B,2,0)</f>
        <v>#N/A</v>
      </c>
      <c r="D415" s="18"/>
      <c r="E415" s="23"/>
      <c r="F415" s="19"/>
      <c r="G415" s="20"/>
      <c r="H415" s="74">
        <f>VLOOKUP(E415&amp;B415,'Conf Oracle'!A:F,6,0)</f>
        <v>0</v>
      </c>
      <c r="I415" s="21"/>
      <c r="J415"/>
    </row>
    <row r="416" spans="1:10" s="16" customFormat="1" hidden="1" x14ac:dyDescent="0.25">
      <c r="A416" s="17"/>
      <c r="B416" s="27"/>
      <c r="C416" s="18" t="e">
        <f>VLOOKUP(B416,Fornecedores!A:B,2,0)</f>
        <v>#N/A</v>
      </c>
      <c r="D416" s="18"/>
      <c r="E416" s="23"/>
      <c r="F416" s="19"/>
      <c r="G416" s="20"/>
      <c r="H416" s="74">
        <f>VLOOKUP(E416&amp;B416,'Conf Oracle'!A:F,6,0)</f>
        <v>0</v>
      </c>
      <c r="I416" s="21"/>
      <c r="J416"/>
    </row>
    <row r="417" spans="1:10" s="16" customFormat="1" hidden="1" x14ac:dyDescent="0.25">
      <c r="A417" s="17"/>
      <c r="B417" s="27"/>
      <c r="C417" s="18" t="e">
        <f>VLOOKUP(B417,Fornecedores!A:B,2,0)</f>
        <v>#N/A</v>
      </c>
      <c r="D417" s="18"/>
      <c r="E417" s="23"/>
      <c r="F417" s="19"/>
      <c r="G417" s="20"/>
      <c r="H417" s="74">
        <f>VLOOKUP(E417&amp;B417,'Conf Oracle'!A:F,6,0)</f>
        <v>0</v>
      </c>
      <c r="I417" s="21"/>
      <c r="J417"/>
    </row>
    <row r="418" spans="1:10" s="16" customFormat="1" hidden="1" x14ac:dyDescent="0.25">
      <c r="A418" s="17"/>
      <c r="B418" s="27"/>
      <c r="C418" s="18" t="e">
        <f>VLOOKUP(B418,Fornecedores!A:B,2,0)</f>
        <v>#N/A</v>
      </c>
      <c r="D418" s="18"/>
      <c r="E418" s="23"/>
      <c r="F418" s="19"/>
      <c r="G418" s="20"/>
      <c r="H418" s="74">
        <f>VLOOKUP(E418&amp;B418,'Conf Oracle'!A:F,6,0)</f>
        <v>0</v>
      </c>
      <c r="I418" s="21"/>
      <c r="J418"/>
    </row>
    <row r="419" spans="1:10" s="16" customFormat="1" hidden="1" x14ac:dyDescent="0.25">
      <c r="A419" s="17"/>
      <c r="B419" s="27"/>
      <c r="C419" s="18" t="e">
        <f>VLOOKUP(B419,Fornecedores!A:B,2,0)</f>
        <v>#N/A</v>
      </c>
      <c r="D419" s="18"/>
      <c r="E419" s="23"/>
      <c r="F419" s="19"/>
      <c r="G419" s="20"/>
      <c r="H419" s="74">
        <f>VLOOKUP(E419&amp;B419,'Conf Oracle'!A:F,6,0)</f>
        <v>0</v>
      </c>
      <c r="I419" s="21"/>
      <c r="J419"/>
    </row>
    <row r="420" spans="1:10" s="16" customFormat="1" hidden="1" x14ac:dyDescent="0.25">
      <c r="A420" s="17"/>
      <c r="B420" s="27"/>
      <c r="C420" s="18" t="e">
        <f>VLOOKUP(B420,Fornecedores!A:B,2,0)</f>
        <v>#N/A</v>
      </c>
      <c r="D420" s="18"/>
      <c r="E420" s="23"/>
      <c r="F420" s="19"/>
      <c r="G420" s="20"/>
      <c r="H420" s="74">
        <f>VLOOKUP(E420&amp;B420,'Conf Oracle'!A:F,6,0)</f>
        <v>0</v>
      </c>
      <c r="I420" s="21"/>
      <c r="J420"/>
    </row>
    <row r="421" spans="1:10" s="16" customFormat="1" hidden="1" x14ac:dyDescent="0.25">
      <c r="A421" s="17"/>
      <c r="B421" s="27"/>
      <c r="C421" s="18" t="e">
        <f>VLOOKUP(B421,Fornecedores!A:B,2,0)</f>
        <v>#N/A</v>
      </c>
      <c r="D421" s="18"/>
      <c r="E421" s="23"/>
      <c r="F421" s="19"/>
      <c r="G421" s="20"/>
      <c r="H421" s="74">
        <f>VLOOKUP(E421&amp;B421,'Conf Oracle'!A:F,6,0)</f>
        <v>0</v>
      </c>
      <c r="I421" s="21"/>
      <c r="J421"/>
    </row>
    <row r="422" spans="1:10" s="16" customFormat="1" hidden="1" x14ac:dyDescent="0.25">
      <c r="A422" s="17"/>
      <c r="B422" s="27"/>
      <c r="C422" s="18" t="e">
        <f>VLOOKUP(B422,Fornecedores!A:B,2,0)</f>
        <v>#N/A</v>
      </c>
      <c r="D422" s="18"/>
      <c r="E422" s="23"/>
      <c r="F422" s="19"/>
      <c r="G422" s="20"/>
      <c r="H422" s="74">
        <f>VLOOKUP(E422&amp;B422,'Conf Oracle'!A:F,6,0)</f>
        <v>0</v>
      </c>
      <c r="I422" s="21"/>
      <c r="J422"/>
    </row>
    <row r="423" spans="1:10" s="16" customFormat="1" hidden="1" x14ac:dyDescent="0.25">
      <c r="A423" s="17"/>
      <c r="B423" s="27"/>
      <c r="C423" s="18" t="e">
        <f>VLOOKUP(B423,Fornecedores!A:B,2,0)</f>
        <v>#N/A</v>
      </c>
      <c r="D423" s="18"/>
      <c r="E423" s="23"/>
      <c r="F423" s="19"/>
      <c r="G423" s="20"/>
      <c r="H423" s="74">
        <f>VLOOKUP(E423&amp;B423,'Conf Oracle'!A:F,6,0)</f>
        <v>0</v>
      </c>
      <c r="I423" s="21"/>
      <c r="J423"/>
    </row>
    <row r="424" spans="1:10" s="16" customFormat="1" hidden="1" x14ac:dyDescent="0.25">
      <c r="A424" s="17"/>
      <c r="B424" s="27"/>
      <c r="C424" s="18" t="e">
        <f>VLOOKUP(B424,Fornecedores!A:B,2,0)</f>
        <v>#N/A</v>
      </c>
      <c r="D424" s="18"/>
      <c r="E424" s="23"/>
      <c r="F424" s="19"/>
      <c r="G424" s="20"/>
      <c r="H424" s="74">
        <f>VLOOKUP(E424&amp;B424,'Conf Oracle'!A:F,6,0)</f>
        <v>0</v>
      </c>
      <c r="I424" s="21"/>
      <c r="J424"/>
    </row>
    <row r="425" spans="1:10" s="16" customFormat="1" hidden="1" x14ac:dyDescent="0.25">
      <c r="A425" s="17"/>
      <c r="B425" s="27"/>
      <c r="C425" s="18" t="e">
        <f>VLOOKUP(B425,Fornecedores!A:B,2,0)</f>
        <v>#N/A</v>
      </c>
      <c r="D425" s="18"/>
      <c r="E425" s="23"/>
      <c r="F425" s="19"/>
      <c r="G425" s="20"/>
      <c r="H425" s="74">
        <f>VLOOKUP(E425&amp;B425,'Conf Oracle'!A:F,6,0)</f>
        <v>0</v>
      </c>
      <c r="I425" s="21"/>
      <c r="J425"/>
    </row>
    <row r="426" spans="1:10" s="16" customFormat="1" hidden="1" x14ac:dyDescent="0.25">
      <c r="A426" s="17"/>
      <c r="B426" s="27"/>
      <c r="C426" s="18" t="e">
        <f>VLOOKUP(B426,Fornecedores!A:B,2,0)</f>
        <v>#N/A</v>
      </c>
      <c r="D426" s="18"/>
      <c r="E426" s="23"/>
      <c r="F426" s="19"/>
      <c r="G426" s="20"/>
      <c r="H426" s="74">
        <f>VLOOKUP(E426&amp;B426,'Conf Oracle'!A:F,6,0)</f>
        <v>0</v>
      </c>
      <c r="I426" s="21"/>
      <c r="J426"/>
    </row>
    <row r="427" spans="1:10" s="16" customFormat="1" hidden="1" x14ac:dyDescent="0.25">
      <c r="A427" s="17"/>
      <c r="B427" s="27"/>
      <c r="C427" s="18" t="e">
        <f>VLOOKUP(B427,Fornecedores!A:B,2,0)</f>
        <v>#N/A</v>
      </c>
      <c r="D427" s="18"/>
      <c r="E427" s="23"/>
      <c r="F427" s="19"/>
      <c r="G427" s="20"/>
      <c r="H427" s="74">
        <f>VLOOKUP(E427&amp;B427,'Conf Oracle'!A:F,6,0)</f>
        <v>0</v>
      </c>
      <c r="I427" s="21"/>
      <c r="J427"/>
    </row>
    <row r="428" spans="1:10" s="16" customFormat="1" hidden="1" x14ac:dyDescent="0.25">
      <c r="A428" s="17"/>
      <c r="B428" s="27"/>
      <c r="C428" s="18" t="e">
        <f>VLOOKUP(B428,Fornecedores!A:B,2,0)</f>
        <v>#N/A</v>
      </c>
      <c r="D428" s="18"/>
      <c r="E428" s="23"/>
      <c r="F428" s="19"/>
      <c r="G428" s="20"/>
      <c r="H428" s="74">
        <f>VLOOKUP(E428&amp;B428,'Conf Oracle'!A:F,6,0)</f>
        <v>0</v>
      </c>
      <c r="I428" s="21"/>
      <c r="J428"/>
    </row>
    <row r="429" spans="1:10" s="16" customFormat="1" hidden="1" x14ac:dyDescent="0.25">
      <c r="A429" s="17"/>
      <c r="B429" s="27"/>
      <c r="C429" s="18" t="e">
        <f>VLOOKUP(B429,Fornecedores!A:B,2,0)</f>
        <v>#N/A</v>
      </c>
      <c r="D429" s="18"/>
      <c r="E429" s="23"/>
      <c r="F429" s="19"/>
      <c r="G429" s="20"/>
      <c r="H429" s="74">
        <f>VLOOKUP(E429&amp;B429,'Conf Oracle'!A:F,6,0)</f>
        <v>0</v>
      </c>
      <c r="I429" s="21"/>
      <c r="J429"/>
    </row>
    <row r="430" spans="1:10" s="16" customFormat="1" hidden="1" x14ac:dyDescent="0.25">
      <c r="A430" s="17"/>
      <c r="B430" s="27"/>
      <c r="C430" s="18" t="e">
        <f>VLOOKUP(B430,Fornecedores!A:B,2,0)</f>
        <v>#N/A</v>
      </c>
      <c r="D430" s="18"/>
      <c r="E430" s="23"/>
      <c r="F430" s="19"/>
      <c r="G430" s="20"/>
      <c r="H430" s="74">
        <f>VLOOKUP(E430&amp;B430,'Conf Oracle'!A:F,6,0)</f>
        <v>0</v>
      </c>
      <c r="I430" s="21"/>
      <c r="J430"/>
    </row>
    <row r="431" spans="1:10" s="16" customFormat="1" hidden="1" x14ac:dyDescent="0.25">
      <c r="A431" s="17"/>
      <c r="B431" s="27"/>
      <c r="C431" s="18" t="e">
        <f>VLOOKUP(B431,Fornecedores!A:B,2,0)</f>
        <v>#N/A</v>
      </c>
      <c r="D431" s="18"/>
      <c r="E431" s="23"/>
      <c r="F431" s="19"/>
      <c r="G431" s="20"/>
      <c r="H431" s="74">
        <f>VLOOKUP(E431&amp;B431,'Conf Oracle'!A:F,6,0)</f>
        <v>0</v>
      </c>
      <c r="I431" s="21"/>
      <c r="J431"/>
    </row>
    <row r="432" spans="1:10" s="16" customFormat="1" hidden="1" x14ac:dyDescent="0.25">
      <c r="A432" s="17"/>
      <c r="B432" s="27"/>
      <c r="C432" s="18" t="e">
        <f>VLOOKUP(B432,Fornecedores!A:B,2,0)</f>
        <v>#N/A</v>
      </c>
      <c r="D432" s="18"/>
      <c r="E432" s="23"/>
      <c r="F432" s="19"/>
      <c r="G432" s="20"/>
      <c r="H432" s="74">
        <f>VLOOKUP(E432&amp;B432,'Conf Oracle'!A:F,6,0)</f>
        <v>0</v>
      </c>
      <c r="I432" s="21"/>
      <c r="J432"/>
    </row>
    <row r="433" spans="1:10" s="16" customFormat="1" hidden="1" x14ac:dyDescent="0.25">
      <c r="A433" s="17"/>
      <c r="B433" s="27"/>
      <c r="C433" s="18" t="e">
        <f>VLOOKUP(B433,Fornecedores!A:B,2,0)</f>
        <v>#N/A</v>
      </c>
      <c r="D433" s="18"/>
      <c r="E433" s="23"/>
      <c r="F433" s="19"/>
      <c r="G433" s="20"/>
      <c r="H433" s="74">
        <f>VLOOKUP(E433&amp;B433,'Conf Oracle'!A:F,6,0)</f>
        <v>0</v>
      </c>
      <c r="I433" s="21"/>
      <c r="J433"/>
    </row>
    <row r="434" spans="1:10" s="16" customFormat="1" hidden="1" x14ac:dyDescent="0.25">
      <c r="A434" s="17"/>
      <c r="B434" s="27"/>
      <c r="C434" s="18" t="e">
        <f>VLOOKUP(B434,Fornecedores!A:B,2,0)</f>
        <v>#N/A</v>
      </c>
      <c r="D434" s="18"/>
      <c r="E434" s="23"/>
      <c r="F434" s="19"/>
      <c r="G434" s="20"/>
      <c r="H434" s="74">
        <f>VLOOKUP(E434&amp;B434,'Conf Oracle'!A:F,6,0)</f>
        <v>0</v>
      </c>
      <c r="I434" s="21"/>
      <c r="J434"/>
    </row>
    <row r="435" spans="1:10" s="16" customFormat="1" hidden="1" x14ac:dyDescent="0.25">
      <c r="A435" s="17"/>
      <c r="B435" s="27"/>
      <c r="C435" s="18" t="e">
        <f>VLOOKUP(B435,Fornecedores!A:B,2,0)</f>
        <v>#N/A</v>
      </c>
      <c r="D435" s="18"/>
      <c r="E435" s="23"/>
      <c r="F435" s="19"/>
      <c r="G435" s="20"/>
      <c r="H435" s="74">
        <f>VLOOKUP(E435&amp;B435,'Conf Oracle'!A:F,6,0)</f>
        <v>0</v>
      </c>
      <c r="I435" s="21"/>
      <c r="J435"/>
    </row>
    <row r="436" spans="1:10" s="16" customFormat="1" hidden="1" x14ac:dyDescent="0.25">
      <c r="A436" s="17"/>
      <c r="B436" s="27"/>
      <c r="C436" s="18" t="e">
        <f>VLOOKUP(B436,Fornecedores!A:B,2,0)</f>
        <v>#N/A</v>
      </c>
      <c r="D436" s="18"/>
      <c r="E436" s="23"/>
      <c r="F436" s="19"/>
      <c r="G436" s="20"/>
      <c r="H436" s="74">
        <f>VLOOKUP(E436&amp;B436,'Conf Oracle'!A:F,6,0)</f>
        <v>0</v>
      </c>
      <c r="I436" s="21"/>
      <c r="J436"/>
    </row>
    <row r="437" spans="1:10" s="16" customFormat="1" hidden="1" x14ac:dyDescent="0.25">
      <c r="A437" s="17"/>
      <c r="B437" s="27"/>
      <c r="C437" s="18" t="e">
        <f>VLOOKUP(B437,Fornecedores!A:B,2,0)</f>
        <v>#N/A</v>
      </c>
      <c r="D437" s="18"/>
      <c r="E437" s="23"/>
      <c r="F437" s="19"/>
      <c r="G437" s="20"/>
      <c r="H437" s="74">
        <f>VLOOKUP(E437&amp;B437,'Conf Oracle'!A:F,6,0)</f>
        <v>0</v>
      </c>
      <c r="I437" s="21"/>
      <c r="J437"/>
    </row>
    <row r="438" spans="1:10" s="16" customFormat="1" hidden="1" x14ac:dyDescent="0.25">
      <c r="A438" s="17"/>
      <c r="B438" s="27"/>
      <c r="C438" s="18" t="e">
        <f>VLOOKUP(B438,Fornecedores!A:B,2,0)</f>
        <v>#N/A</v>
      </c>
      <c r="D438" s="18"/>
      <c r="E438" s="23"/>
      <c r="F438" s="19"/>
      <c r="G438" s="20"/>
      <c r="H438" s="74">
        <f>VLOOKUP(E438&amp;B438,'Conf Oracle'!A:F,6,0)</f>
        <v>0</v>
      </c>
      <c r="I438" s="21"/>
      <c r="J438"/>
    </row>
    <row r="439" spans="1:10" s="16" customFormat="1" hidden="1" x14ac:dyDescent="0.25">
      <c r="A439" s="17"/>
      <c r="B439" s="27"/>
      <c r="C439" s="18" t="e">
        <f>VLOOKUP(B439,Fornecedores!A:B,2,0)</f>
        <v>#N/A</v>
      </c>
      <c r="D439" s="18"/>
      <c r="E439" s="23"/>
      <c r="F439" s="19"/>
      <c r="G439" s="20"/>
      <c r="H439" s="74">
        <f>VLOOKUP(E439&amp;B439,'Conf Oracle'!A:F,6,0)</f>
        <v>0</v>
      </c>
      <c r="I439" s="21"/>
      <c r="J439"/>
    </row>
    <row r="440" spans="1:10" s="16" customFormat="1" hidden="1" x14ac:dyDescent="0.25">
      <c r="A440" s="17"/>
      <c r="B440" s="27"/>
      <c r="C440" s="18" t="e">
        <f>VLOOKUP(B440,Fornecedores!A:B,2,0)</f>
        <v>#N/A</v>
      </c>
      <c r="D440" s="18"/>
      <c r="E440" s="23"/>
      <c r="F440" s="19"/>
      <c r="G440" s="20"/>
      <c r="H440" s="74">
        <f>VLOOKUP(E440&amp;B440,'Conf Oracle'!A:F,6,0)</f>
        <v>0</v>
      </c>
      <c r="I440" s="21"/>
      <c r="J440"/>
    </row>
    <row r="441" spans="1:10" s="16" customFormat="1" hidden="1" x14ac:dyDescent="0.25">
      <c r="A441" s="17"/>
      <c r="B441" s="27"/>
      <c r="C441" s="18" t="e">
        <f>VLOOKUP(B441,Fornecedores!A:B,2,0)</f>
        <v>#N/A</v>
      </c>
      <c r="D441" s="18"/>
      <c r="E441" s="23"/>
      <c r="F441" s="19"/>
      <c r="G441" s="20"/>
      <c r="H441" s="74">
        <f>VLOOKUP(E441&amp;B441,'Conf Oracle'!A:F,6,0)</f>
        <v>0</v>
      </c>
      <c r="I441" s="21"/>
      <c r="J441"/>
    </row>
    <row r="442" spans="1:10" s="16" customFormat="1" hidden="1" x14ac:dyDescent="0.25">
      <c r="A442" s="17"/>
      <c r="B442" s="27"/>
      <c r="C442" s="18" t="e">
        <f>VLOOKUP(B442,Fornecedores!A:B,2,0)</f>
        <v>#N/A</v>
      </c>
      <c r="D442" s="18"/>
      <c r="E442" s="23"/>
      <c r="F442" s="19"/>
      <c r="G442" s="20"/>
      <c r="H442" s="74">
        <f>VLOOKUP(E442&amp;B442,'Conf Oracle'!A:F,6,0)</f>
        <v>0</v>
      </c>
      <c r="I442" s="21"/>
      <c r="J442"/>
    </row>
    <row r="443" spans="1:10" s="16" customFormat="1" hidden="1" x14ac:dyDescent="0.25">
      <c r="A443" s="17"/>
      <c r="B443" s="27"/>
      <c r="C443" s="18" t="e">
        <f>VLOOKUP(B443,Fornecedores!A:B,2,0)</f>
        <v>#N/A</v>
      </c>
      <c r="D443" s="18"/>
      <c r="E443" s="23"/>
      <c r="F443" s="19"/>
      <c r="G443" s="20"/>
      <c r="H443" s="74">
        <f>VLOOKUP(E443&amp;B443,'Conf Oracle'!A:F,6,0)</f>
        <v>0</v>
      </c>
      <c r="I443" s="21"/>
      <c r="J443"/>
    </row>
    <row r="444" spans="1:10" s="16" customFormat="1" hidden="1" x14ac:dyDescent="0.25">
      <c r="A444" s="17"/>
      <c r="B444" s="27"/>
      <c r="C444" s="18" t="e">
        <f>VLOOKUP(B444,Fornecedores!A:B,2,0)</f>
        <v>#N/A</v>
      </c>
      <c r="D444" s="18"/>
      <c r="E444" s="23"/>
      <c r="F444" s="19"/>
      <c r="G444" s="20"/>
      <c r="H444" s="74">
        <f>VLOOKUP(E444&amp;B444,'Conf Oracle'!A:F,6,0)</f>
        <v>0</v>
      </c>
      <c r="I444" s="21"/>
      <c r="J444"/>
    </row>
    <row r="445" spans="1:10" s="16" customFormat="1" hidden="1" x14ac:dyDescent="0.25">
      <c r="A445" s="17"/>
      <c r="B445" s="27"/>
      <c r="C445" s="18" t="e">
        <f>VLOOKUP(B445,Fornecedores!A:B,2,0)</f>
        <v>#N/A</v>
      </c>
      <c r="D445" s="18"/>
      <c r="E445" s="23"/>
      <c r="F445" s="19"/>
      <c r="G445" s="20"/>
      <c r="H445" s="74">
        <f>VLOOKUP(E445&amp;B445,'Conf Oracle'!A:F,6,0)</f>
        <v>0</v>
      </c>
      <c r="I445" s="21"/>
      <c r="J445"/>
    </row>
    <row r="446" spans="1:10" s="16" customFormat="1" hidden="1" x14ac:dyDescent="0.25">
      <c r="A446" s="17"/>
      <c r="B446" s="27"/>
      <c r="C446" s="18" t="e">
        <f>VLOOKUP(B446,Fornecedores!A:B,2,0)</f>
        <v>#N/A</v>
      </c>
      <c r="D446" s="18"/>
      <c r="E446" s="23"/>
      <c r="F446" s="19"/>
      <c r="G446" s="20"/>
      <c r="H446" s="74">
        <f>VLOOKUP(E446&amp;B446,'Conf Oracle'!A:F,6,0)</f>
        <v>0</v>
      </c>
      <c r="I446" s="21"/>
      <c r="J446"/>
    </row>
    <row r="447" spans="1:10" s="16" customFormat="1" hidden="1" x14ac:dyDescent="0.25">
      <c r="A447" s="17"/>
      <c r="B447" s="27"/>
      <c r="C447" s="18" t="e">
        <f>VLOOKUP(B447,Fornecedores!A:B,2,0)</f>
        <v>#N/A</v>
      </c>
      <c r="D447" s="18"/>
      <c r="E447" s="23"/>
      <c r="F447" s="19"/>
      <c r="G447" s="20"/>
      <c r="H447" s="74">
        <f>VLOOKUP(E447&amp;B447,'Conf Oracle'!A:F,6,0)</f>
        <v>0</v>
      </c>
      <c r="I447" s="21"/>
      <c r="J447"/>
    </row>
    <row r="448" spans="1:10" s="16" customFormat="1" hidden="1" x14ac:dyDescent="0.25">
      <c r="A448" s="17"/>
      <c r="B448" s="27"/>
      <c r="C448" s="18" t="e">
        <f>VLOOKUP(B448,Fornecedores!A:B,2,0)</f>
        <v>#N/A</v>
      </c>
      <c r="D448" s="18"/>
      <c r="E448" s="23"/>
      <c r="F448" s="19"/>
      <c r="G448" s="20"/>
      <c r="H448" s="74">
        <f>VLOOKUP(E448&amp;B448,'Conf Oracle'!A:F,6,0)</f>
        <v>0</v>
      </c>
      <c r="I448" s="21"/>
      <c r="J448"/>
    </row>
    <row r="449" spans="1:10" s="16" customFormat="1" hidden="1" x14ac:dyDescent="0.25">
      <c r="A449" s="17"/>
      <c r="B449" s="27"/>
      <c r="C449" s="18" t="e">
        <f>VLOOKUP(B449,Fornecedores!A:B,2,0)</f>
        <v>#N/A</v>
      </c>
      <c r="D449" s="18"/>
      <c r="E449" s="23"/>
      <c r="F449" s="19"/>
      <c r="G449" s="20"/>
      <c r="H449" s="74"/>
      <c r="I449" s="21"/>
      <c r="J449"/>
    </row>
    <row r="450" spans="1:10" hidden="1" x14ac:dyDescent="0.25">
      <c r="C450" s="18" t="e">
        <f>VLOOKUP(B450,Fornecedores!A:B,2,0)</f>
        <v>#N/A</v>
      </c>
      <c r="G450" s="20"/>
    </row>
    <row r="451" spans="1:10" hidden="1" x14ac:dyDescent="0.25">
      <c r="C451" s="18" t="e">
        <f>VLOOKUP(B451,Fornecedores!A:B,2,0)</f>
        <v>#N/A</v>
      </c>
      <c r="G451" s="20"/>
    </row>
    <row r="452" spans="1:10" hidden="1" x14ac:dyDescent="0.25">
      <c r="C452" s="18" t="e">
        <f>VLOOKUP(B452,Fornecedores!A:B,2,0)</f>
        <v>#N/A</v>
      </c>
      <c r="G452" s="20"/>
    </row>
    <row r="453" spans="1:10" hidden="1" x14ac:dyDescent="0.25">
      <c r="C453" s="18" t="e">
        <f>VLOOKUP(B453,Fornecedores!A:B,2,0)</f>
        <v>#N/A</v>
      </c>
      <c r="G453" s="20"/>
    </row>
    <row r="454" spans="1:10" hidden="1" x14ac:dyDescent="0.25">
      <c r="C454" s="18" t="e">
        <f>VLOOKUP(B454,Fornecedores!A:B,2,0)</f>
        <v>#N/A</v>
      </c>
      <c r="G454" s="20"/>
    </row>
    <row r="455" spans="1:10" x14ac:dyDescent="0.25">
      <c r="G455" s="20"/>
    </row>
    <row r="456" spans="1:10" x14ac:dyDescent="0.25">
      <c r="G456" s="20"/>
    </row>
    <row r="457" spans="1:10" x14ac:dyDescent="0.25">
      <c r="G457" s="20"/>
    </row>
    <row r="458" spans="1:10" x14ac:dyDescent="0.25">
      <c r="G458" s="20"/>
    </row>
    <row r="459" spans="1:10" x14ac:dyDescent="0.25">
      <c r="G459" s="20"/>
    </row>
    <row r="460" spans="1:10" x14ac:dyDescent="0.25">
      <c r="G460" s="20"/>
    </row>
    <row r="461" spans="1:10" x14ac:dyDescent="0.25">
      <c r="G461" s="20"/>
    </row>
    <row r="462" spans="1:10" x14ac:dyDescent="0.25">
      <c r="G462" s="20"/>
    </row>
    <row r="463" spans="1:10" x14ac:dyDescent="0.25">
      <c r="G463" s="20"/>
    </row>
    <row r="464" spans="1:10" x14ac:dyDescent="0.25">
      <c r="G464" s="20"/>
    </row>
    <row r="465" spans="7:7" x14ac:dyDescent="0.25">
      <c r="G465" s="20"/>
    </row>
    <row r="466" spans="7:7" x14ac:dyDescent="0.25">
      <c r="G466" s="20"/>
    </row>
    <row r="467" spans="7:7" x14ac:dyDescent="0.25">
      <c r="G467" s="20"/>
    </row>
    <row r="468" spans="7:7" x14ac:dyDescent="0.25">
      <c r="G468" s="20"/>
    </row>
    <row r="469" spans="7:7" x14ac:dyDescent="0.25">
      <c r="G469" s="20"/>
    </row>
    <row r="470" spans="7:7" x14ac:dyDescent="0.25">
      <c r="G470" s="20"/>
    </row>
    <row r="471" spans="7:7" x14ac:dyDescent="0.25">
      <c r="G471" s="20"/>
    </row>
    <row r="472" spans="7:7" x14ac:dyDescent="0.25">
      <c r="G472" s="20"/>
    </row>
    <row r="473" spans="7:7" x14ac:dyDescent="0.25">
      <c r="G473" s="20"/>
    </row>
    <row r="474" spans="7:7" x14ac:dyDescent="0.25">
      <c r="G474" s="20"/>
    </row>
    <row r="475" spans="7:7" x14ac:dyDescent="0.25">
      <c r="G475" s="20"/>
    </row>
    <row r="476" spans="7:7" x14ac:dyDescent="0.25">
      <c r="G476" s="20"/>
    </row>
    <row r="477" spans="7:7" x14ac:dyDescent="0.25">
      <c r="G477" s="20"/>
    </row>
    <row r="478" spans="7:7" x14ac:dyDescent="0.25">
      <c r="G478" s="20"/>
    </row>
    <row r="479" spans="7:7" x14ac:dyDescent="0.25">
      <c r="G479" s="20"/>
    </row>
    <row r="480" spans="7:7" x14ac:dyDescent="0.25">
      <c r="G480" s="20"/>
    </row>
    <row r="481" spans="7:7" x14ac:dyDescent="0.25">
      <c r="G481" s="20"/>
    </row>
    <row r="482" spans="7:7" x14ac:dyDescent="0.25">
      <c r="G482" s="20"/>
    </row>
    <row r="483" spans="7:7" x14ac:dyDescent="0.25">
      <c r="G483" s="20"/>
    </row>
    <row r="484" spans="7:7" x14ac:dyDescent="0.25">
      <c r="G484" s="20"/>
    </row>
    <row r="485" spans="7:7" x14ac:dyDescent="0.25">
      <c r="G485" s="20"/>
    </row>
    <row r="486" spans="7:7" x14ac:dyDescent="0.25">
      <c r="G486" s="20"/>
    </row>
    <row r="487" spans="7:7" x14ac:dyDescent="0.25">
      <c r="G487" s="20"/>
    </row>
    <row r="488" spans="7:7" x14ac:dyDescent="0.25">
      <c r="G488" s="20"/>
    </row>
    <row r="489" spans="7:7" x14ac:dyDescent="0.25">
      <c r="G489" s="20"/>
    </row>
    <row r="490" spans="7:7" x14ac:dyDescent="0.25">
      <c r="G490" s="20"/>
    </row>
    <row r="491" spans="7:7" x14ac:dyDescent="0.25">
      <c r="G491" s="20"/>
    </row>
    <row r="492" spans="7:7" x14ac:dyDescent="0.25">
      <c r="G492" s="20"/>
    </row>
    <row r="493" spans="7:7" x14ac:dyDescent="0.25">
      <c r="G493" s="20"/>
    </row>
    <row r="494" spans="7:7" x14ac:dyDescent="0.25">
      <c r="G494" s="20"/>
    </row>
    <row r="495" spans="7:7" x14ac:dyDescent="0.25">
      <c r="G495" s="20"/>
    </row>
    <row r="496" spans="7:7" x14ac:dyDescent="0.25">
      <c r="G496" s="20"/>
    </row>
    <row r="497" spans="7:7" x14ac:dyDescent="0.25">
      <c r="G497" s="20"/>
    </row>
    <row r="498" spans="7:7" x14ac:dyDescent="0.25">
      <c r="G498" s="20"/>
    </row>
    <row r="499" spans="7:7" x14ac:dyDescent="0.25">
      <c r="G499" s="20"/>
    </row>
    <row r="500" spans="7:7" x14ac:dyDescent="0.25">
      <c r="G500" s="20"/>
    </row>
    <row r="501" spans="7:7" x14ac:dyDescent="0.25">
      <c r="G501" s="20"/>
    </row>
    <row r="502" spans="7:7" x14ac:dyDescent="0.25">
      <c r="G502" s="20"/>
    </row>
    <row r="503" spans="7:7" x14ac:dyDescent="0.25">
      <c r="G503" s="20"/>
    </row>
    <row r="504" spans="7:7" x14ac:dyDescent="0.25">
      <c r="G504" s="20"/>
    </row>
    <row r="505" spans="7:7" x14ac:dyDescent="0.25">
      <c r="G505" s="20"/>
    </row>
    <row r="506" spans="7:7" x14ac:dyDescent="0.25">
      <c r="G506" s="20"/>
    </row>
    <row r="507" spans="7:7" x14ac:dyDescent="0.25">
      <c r="G507" s="20"/>
    </row>
    <row r="508" spans="7:7" x14ac:dyDescent="0.25">
      <c r="G508" s="20"/>
    </row>
    <row r="509" spans="7:7" x14ac:dyDescent="0.25">
      <c r="G509" s="20"/>
    </row>
    <row r="510" spans="7:7" x14ac:dyDescent="0.25">
      <c r="G510" s="20"/>
    </row>
    <row r="511" spans="7:7" x14ac:dyDescent="0.25">
      <c r="G511" s="20"/>
    </row>
    <row r="512" spans="7:7" x14ac:dyDescent="0.25">
      <c r="G512" s="20"/>
    </row>
    <row r="513" spans="7:7" x14ac:dyDescent="0.25">
      <c r="G513" s="20"/>
    </row>
    <row r="514" spans="7:7" x14ac:dyDescent="0.25">
      <c r="G514" s="20"/>
    </row>
    <row r="515" spans="7:7" x14ac:dyDescent="0.25">
      <c r="G515" s="20"/>
    </row>
    <row r="516" spans="7:7" x14ac:dyDescent="0.25">
      <c r="G516" s="20"/>
    </row>
    <row r="517" spans="7:7" x14ac:dyDescent="0.25">
      <c r="G517" s="20"/>
    </row>
    <row r="518" spans="7:7" x14ac:dyDescent="0.25">
      <c r="G518" s="20"/>
    </row>
    <row r="519" spans="7:7" x14ac:dyDescent="0.25">
      <c r="G519" s="20"/>
    </row>
    <row r="520" spans="7:7" x14ac:dyDescent="0.25">
      <c r="G520" s="20"/>
    </row>
    <row r="521" spans="7:7" x14ac:dyDescent="0.25">
      <c r="G521" s="20"/>
    </row>
    <row r="522" spans="7:7" x14ac:dyDescent="0.25">
      <c r="G522" s="20"/>
    </row>
    <row r="523" spans="7:7" x14ac:dyDescent="0.25">
      <c r="G523" s="20"/>
    </row>
    <row r="524" spans="7:7" x14ac:dyDescent="0.25">
      <c r="G524" s="20"/>
    </row>
    <row r="525" spans="7:7" x14ac:dyDescent="0.25">
      <c r="G525" s="20"/>
    </row>
    <row r="526" spans="7:7" x14ac:dyDescent="0.25">
      <c r="G526" s="20"/>
    </row>
    <row r="527" spans="7:7" x14ac:dyDescent="0.25">
      <c r="G527" s="20"/>
    </row>
    <row r="528" spans="7:7" x14ac:dyDescent="0.25">
      <c r="G528" s="20"/>
    </row>
    <row r="529" spans="7:7" x14ac:dyDescent="0.25">
      <c r="G529" s="20"/>
    </row>
    <row r="530" spans="7:7" x14ac:dyDescent="0.25">
      <c r="G530" s="20"/>
    </row>
    <row r="531" spans="7:7" x14ac:dyDescent="0.25">
      <c r="G531" s="20"/>
    </row>
    <row r="532" spans="7:7" x14ac:dyDescent="0.25">
      <c r="G532" s="20"/>
    </row>
    <row r="533" spans="7:7" x14ac:dyDescent="0.25">
      <c r="G533" s="20"/>
    </row>
    <row r="534" spans="7:7" x14ac:dyDescent="0.25">
      <c r="G534" s="20"/>
    </row>
    <row r="535" spans="7:7" x14ac:dyDescent="0.25">
      <c r="G535" s="20"/>
    </row>
    <row r="536" spans="7:7" x14ac:dyDescent="0.25">
      <c r="G536" s="20"/>
    </row>
    <row r="537" spans="7:7" x14ac:dyDescent="0.25">
      <c r="G537" s="20"/>
    </row>
    <row r="538" spans="7:7" x14ac:dyDescent="0.25">
      <c r="G538" s="20"/>
    </row>
    <row r="539" spans="7:7" x14ac:dyDescent="0.25">
      <c r="G539" s="20"/>
    </row>
    <row r="540" spans="7:7" x14ac:dyDescent="0.25">
      <c r="G540" s="20"/>
    </row>
    <row r="541" spans="7:7" x14ac:dyDescent="0.25">
      <c r="G541" s="20"/>
    </row>
    <row r="542" spans="7:7" x14ac:dyDescent="0.25">
      <c r="G542" s="20"/>
    </row>
    <row r="543" spans="7:7" x14ac:dyDescent="0.25">
      <c r="G543" s="20"/>
    </row>
    <row r="544" spans="7:7" x14ac:dyDescent="0.25">
      <c r="G544" s="20"/>
    </row>
    <row r="545" spans="7:7" x14ac:dyDescent="0.25">
      <c r="G545" s="20"/>
    </row>
    <row r="546" spans="7:7" x14ac:dyDescent="0.25">
      <c r="G546" s="20"/>
    </row>
    <row r="547" spans="7:7" x14ac:dyDescent="0.25">
      <c r="G547" s="20"/>
    </row>
    <row r="548" spans="7:7" x14ac:dyDescent="0.25">
      <c r="G548" s="20"/>
    </row>
    <row r="549" spans="7:7" x14ac:dyDescent="0.25">
      <c r="G549" s="20"/>
    </row>
    <row r="550" spans="7:7" x14ac:dyDescent="0.25">
      <c r="G550" s="20"/>
    </row>
    <row r="551" spans="7:7" x14ac:dyDescent="0.25">
      <c r="G551" s="20"/>
    </row>
    <row r="552" spans="7:7" x14ac:dyDescent="0.25">
      <c r="G552" s="20"/>
    </row>
    <row r="553" spans="7:7" x14ac:dyDescent="0.25">
      <c r="G553" s="20"/>
    </row>
    <row r="554" spans="7:7" x14ac:dyDescent="0.25">
      <c r="G554" s="20"/>
    </row>
    <row r="555" spans="7:7" x14ac:dyDescent="0.25">
      <c r="G555" s="20"/>
    </row>
    <row r="556" spans="7:7" x14ac:dyDescent="0.25">
      <c r="G556" s="20"/>
    </row>
    <row r="557" spans="7:7" x14ac:dyDescent="0.25">
      <c r="G557" s="20"/>
    </row>
    <row r="558" spans="7:7" x14ac:dyDescent="0.25">
      <c r="G558" s="20"/>
    </row>
    <row r="559" spans="7:7" x14ac:dyDescent="0.25">
      <c r="G559" s="20"/>
    </row>
    <row r="560" spans="7:7" x14ac:dyDescent="0.25">
      <c r="G560" s="20"/>
    </row>
    <row r="561" spans="7:7" x14ac:dyDescent="0.25">
      <c r="G561" s="20"/>
    </row>
    <row r="562" spans="7:7" x14ac:dyDescent="0.25">
      <c r="G562" s="20"/>
    </row>
    <row r="563" spans="7:7" x14ac:dyDescent="0.25">
      <c r="G563" s="20"/>
    </row>
    <row r="564" spans="7:7" x14ac:dyDescent="0.25">
      <c r="G564" s="20"/>
    </row>
    <row r="565" spans="7:7" x14ac:dyDescent="0.25">
      <c r="G565" s="20"/>
    </row>
    <row r="566" spans="7:7" x14ac:dyDescent="0.25">
      <c r="G566" s="20"/>
    </row>
    <row r="567" spans="7:7" x14ac:dyDescent="0.25">
      <c r="G567" s="20"/>
    </row>
    <row r="568" spans="7:7" x14ac:dyDescent="0.25">
      <c r="G568" s="20"/>
    </row>
    <row r="569" spans="7:7" x14ac:dyDescent="0.25">
      <c r="G569" s="20"/>
    </row>
    <row r="570" spans="7:7" x14ac:dyDescent="0.25">
      <c r="G570" s="20"/>
    </row>
    <row r="571" spans="7:7" x14ac:dyDescent="0.25">
      <c r="G571" s="20"/>
    </row>
    <row r="572" spans="7:7" x14ac:dyDescent="0.25">
      <c r="G572" s="20"/>
    </row>
    <row r="573" spans="7:7" x14ac:dyDescent="0.25">
      <c r="G573" s="20"/>
    </row>
    <row r="574" spans="7:7" x14ac:dyDescent="0.25">
      <c r="G574" s="20"/>
    </row>
    <row r="575" spans="7:7" x14ac:dyDescent="0.25">
      <c r="G575" s="20"/>
    </row>
    <row r="576" spans="7:7" x14ac:dyDescent="0.25">
      <c r="G576" s="20"/>
    </row>
    <row r="577" spans="7:7" x14ac:dyDescent="0.25">
      <c r="G577" s="20"/>
    </row>
    <row r="578" spans="7:7" x14ac:dyDescent="0.25">
      <c r="G578" s="20"/>
    </row>
    <row r="579" spans="7:7" x14ac:dyDescent="0.25">
      <c r="G579" s="20"/>
    </row>
    <row r="580" spans="7:7" x14ac:dyDescent="0.25">
      <c r="G580" s="20"/>
    </row>
    <row r="581" spans="7:7" x14ac:dyDescent="0.25">
      <c r="G581" s="20"/>
    </row>
    <row r="582" spans="7:7" x14ac:dyDescent="0.25">
      <c r="G582" s="20"/>
    </row>
    <row r="583" spans="7:7" x14ac:dyDescent="0.25">
      <c r="G583" s="20"/>
    </row>
    <row r="584" spans="7:7" x14ac:dyDescent="0.25">
      <c r="G584" s="20"/>
    </row>
    <row r="585" spans="7:7" x14ac:dyDescent="0.25">
      <c r="G585" s="20"/>
    </row>
    <row r="586" spans="7:7" x14ac:dyDescent="0.25">
      <c r="G586" s="20"/>
    </row>
    <row r="587" spans="7:7" x14ac:dyDescent="0.25">
      <c r="G587" s="20"/>
    </row>
    <row r="588" spans="7:7" x14ac:dyDescent="0.25">
      <c r="G588" s="20"/>
    </row>
    <row r="589" spans="7:7" x14ac:dyDescent="0.25">
      <c r="G589" s="20"/>
    </row>
    <row r="590" spans="7:7" x14ac:dyDescent="0.25">
      <c r="G590" s="20"/>
    </row>
    <row r="591" spans="7:7" x14ac:dyDescent="0.25">
      <c r="G591" s="20"/>
    </row>
    <row r="592" spans="7:7" x14ac:dyDescent="0.25">
      <c r="G592" s="20"/>
    </row>
    <row r="593" spans="7:7" x14ac:dyDescent="0.25">
      <c r="G593" s="20"/>
    </row>
    <row r="594" spans="7:7" x14ac:dyDescent="0.25">
      <c r="G594" s="20"/>
    </row>
    <row r="595" spans="7:7" x14ac:dyDescent="0.25">
      <c r="G595" s="20"/>
    </row>
    <row r="596" spans="7:7" x14ac:dyDescent="0.25">
      <c r="G596" s="20"/>
    </row>
    <row r="597" spans="7:7" x14ac:dyDescent="0.25">
      <c r="G597" s="20"/>
    </row>
    <row r="598" spans="7:7" x14ac:dyDescent="0.25">
      <c r="G598" s="20"/>
    </row>
    <row r="599" spans="7:7" x14ac:dyDescent="0.25">
      <c r="G599" s="20"/>
    </row>
    <row r="600" spans="7:7" x14ac:dyDescent="0.25">
      <c r="G600" s="20"/>
    </row>
    <row r="601" spans="7:7" x14ac:dyDescent="0.25">
      <c r="G601" s="20"/>
    </row>
    <row r="602" spans="7:7" x14ac:dyDescent="0.25">
      <c r="G602" s="20"/>
    </row>
    <row r="603" spans="7:7" x14ac:dyDescent="0.25">
      <c r="G603" s="20"/>
    </row>
    <row r="604" spans="7:7" x14ac:dyDescent="0.25">
      <c r="G604" s="20"/>
    </row>
    <row r="605" spans="7:7" x14ac:dyDescent="0.25">
      <c r="G605" s="20"/>
    </row>
    <row r="606" spans="7:7" x14ac:dyDescent="0.25">
      <c r="G606" s="20"/>
    </row>
    <row r="607" spans="7:7" x14ac:dyDescent="0.25">
      <c r="G607" s="20"/>
    </row>
    <row r="608" spans="7:7" x14ac:dyDescent="0.25">
      <c r="G608" s="20"/>
    </row>
    <row r="609" spans="7:7" x14ac:dyDescent="0.25">
      <c r="G609" s="20"/>
    </row>
    <row r="610" spans="7:7" x14ac:dyDescent="0.25">
      <c r="G610" s="20"/>
    </row>
    <row r="611" spans="7:7" x14ac:dyDescent="0.25">
      <c r="G611" s="20"/>
    </row>
    <row r="612" spans="7:7" x14ac:dyDescent="0.25">
      <c r="G612" s="20"/>
    </row>
    <row r="613" spans="7:7" x14ac:dyDescent="0.25">
      <c r="G613" s="20"/>
    </row>
    <row r="614" spans="7:7" x14ac:dyDescent="0.25">
      <c r="G614" s="20"/>
    </row>
    <row r="615" spans="7:7" x14ac:dyDescent="0.25">
      <c r="G615" s="20"/>
    </row>
    <row r="616" spans="7:7" x14ac:dyDescent="0.25">
      <c r="G616" s="20"/>
    </row>
    <row r="617" spans="7:7" x14ac:dyDescent="0.25">
      <c r="G617" s="20"/>
    </row>
    <row r="618" spans="7:7" x14ac:dyDescent="0.25">
      <c r="G618" s="20"/>
    </row>
    <row r="619" spans="7:7" x14ac:dyDescent="0.25">
      <c r="G619" s="20"/>
    </row>
    <row r="620" spans="7:7" x14ac:dyDescent="0.25">
      <c r="G620" s="20"/>
    </row>
    <row r="621" spans="7:7" x14ac:dyDescent="0.25">
      <c r="G621" s="20"/>
    </row>
    <row r="622" spans="7:7" x14ac:dyDescent="0.25">
      <c r="G622" s="20"/>
    </row>
    <row r="623" spans="7:7" x14ac:dyDescent="0.25">
      <c r="G623" s="20"/>
    </row>
    <row r="624" spans="7:7" x14ac:dyDescent="0.25">
      <c r="G624" s="20"/>
    </row>
    <row r="625" spans="7:7" x14ac:dyDescent="0.25">
      <c r="G625" s="20"/>
    </row>
    <row r="626" spans="7:7" x14ac:dyDescent="0.25">
      <c r="G626" s="20"/>
    </row>
    <row r="627" spans="7:7" x14ac:dyDescent="0.25">
      <c r="G627" s="20"/>
    </row>
    <row r="628" spans="7:7" x14ac:dyDescent="0.25">
      <c r="G628" s="20"/>
    </row>
    <row r="629" spans="7:7" x14ac:dyDescent="0.25">
      <c r="G629" s="20"/>
    </row>
    <row r="630" spans="7:7" x14ac:dyDescent="0.25">
      <c r="G630" s="20"/>
    </row>
    <row r="631" spans="7:7" x14ac:dyDescent="0.25">
      <c r="G631" s="20"/>
    </row>
    <row r="632" spans="7:7" x14ac:dyDescent="0.25">
      <c r="G632" s="20"/>
    </row>
    <row r="633" spans="7:7" x14ac:dyDescent="0.25">
      <c r="G633" s="20"/>
    </row>
    <row r="634" spans="7:7" x14ac:dyDescent="0.25">
      <c r="G634" s="20"/>
    </row>
    <row r="635" spans="7:7" x14ac:dyDescent="0.25">
      <c r="G635" s="20"/>
    </row>
    <row r="636" spans="7:7" x14ac:dyDescent="0.25">
      <c r="G636" s="20"/>
    </row>
    <row r="637" spans="7:7" x14ac:dyDescent="0.25">
      <c r="G637" s="20"/>
    </row>
    <row r="638" spans="7:7" x14ac:dyDescent="0.25">
      <c r="G638" s="20"/>
    </row>
    <row r="639" spans="7:7" x14ac:dyDescent="0.25">
      <c r="G639" s="20"/>
    </row>
    <row r="640" spans="7:7" x14ac:dyDescent="0.25">
      <c r="G640" s="20"/>
    </row>
    <row r="641" spans="7:7" x14ac:dyDescent="0.25">
      <c r="G641" s="20"/>
    </row>
    <row r="642" spans="7:7" x14ac:dyDescent="0.25">
      <c r="G642" s="20"/>
    </row>
    <row r="643" spans="7:7" x14ac:dyDescent="0.25">
      <c r="G643" s="20"/>
    </row>
    <row r="644" spans="7:7" x14ac:dyDescent="0.25">
      <c r="G644" s="20"/>
    </row>
    <row r="645" spans="7:7" x14ac:dyDescent="0.25">
      <c r="G645" s="20"/>
    </row>
    <row r="646" spans="7:7" x14ac:dyDescent="0.25">
      <c r="G646" s="20"/>
    </row>
    <row r="647" spans="7:7" x14ac:dyDescent="0.25">
      <c r="G647" s="20"/>
    </row>
    <row r="648" spans="7:7" x14ac:dyDescent="0.25">
      <c r="G648" s="20"/>
    </row>
    <row r="649" spans="7:7" x14ac:dyDescent="0.25">
      <c r="G649" s="20"/>
    </row>
    <row r="650" spans="7:7" x14ac:dyDescent="0.25">
      <c r="G650" s="20"/>
    </row>
    <row r="651" spans="7:7" x14ac:dyDescent="0.25">
      <c r="G651" s="20"/>
    </row>
    <row r="652" spans="7:7" x14ac:dyDescent="0.25">
      <c r="G652" s="20"/>
    </row>
    <row r="653" spans="7:7" x14ac:dyDescent="0.25">
      <c r="G653" s="20"/>
    </row>
    <row r="654" spans="7:7" x14ac:dyDescent="0.25">
      <c r="G654" s="20"/>
    </row>
    <row r="655" spans="7:7" x14ac:dyDescent="0.25">
      <c r="G655" s="20"/>
    </row>
    <row r="656" spans="7:7" x14ac:dyDescent="0.25">
      <c r="G656" s="20"/>
    </row>
    <row r="657" spans="7:7" x14ac:dyDescent="0.25">
      <c r="G657" s="20"/>
    </row>
    <row r="658" spans="7:7" x14ac:dyDescent="0.25">
      <c r="G658" s="20"/>
    </row>
    <row r="659" spans="7:7" x14ac:dyDescent="0.25">
      <c r="G659" s="20"/>
    </row>
    <row r="660" spans="7:7" x14ac:dyDescent="0.25">
      <c r="G660" s="20"/>
    </row>
    <row r="661" spans="7:7" x14ac:dyDescent="0.25">
      <c r="G661" s="20"/>
    </row>
    <row r="662" spans="7:7" x14ac:dyDescent="0.25">
      <c r="G662" s="20"/>
    </row>
    <row r="663" spans="7:7" x14ac:dyDescent="0.25">
      <c r="G663" s="20"/>
    </row>
    <row r="664" spans="7:7" x14ac:dyDescent="0.25">
      <c r="G664" s="20"/>
    </row>
    <row r="665" spans="7:7" x14ac:dyDescent="0.25">
      <c r="G665" s="20"/>
    </row>
    <row r="666" spans="7:7" x14ac:dyDescent="0.25">
      <c r="G666" s="20"/>
    </row>
    <row r="667" spans="7:7" x14ac:dyDescent="0.25">
      <c r="G667" s="20"/>
    </row>
    <row r="668" spans="7:7" x14ac:dyDescent="0.25">
      <c r="G668" s="20"/>
    </row>
    <row r="669" spans="7:7" x14ac:dyDescent="0.25">
      <c r="G669" s="20"/>
    </row>
    <row r="670" spans="7:7" x14ac:dyDescent="0.25">
      <c r="G670" s="20"/>
    </row>
    <row r="671" spans="7:7" x14ac:dyDescent="0.25">
      <c r="G671" s="20"/>
    </row>
    <row r="672" spans="7:7" x14ac:dyDescent="0.25">
      <c r="G672" s="20"/>
    </row>
    <row r="673" spans="7:7" x14ac:dyDescent="0.25">
      <c r="G673" s="20"/>
    </row>
    <row r="674" spans="7:7" x14ac:dyDescent="0.25">
      <c r="G674" s="20"/>
    </row>
    <row r="675" spans="7:7" x14ac:dyDescent="0.25">
      <c r="G675" s="20"/>
    </row>
    <row r="676" spans="7:7" x14ac:dyDescent="0.25">
      <c r="G676" s="20"/>
    </row>
    <row r="677" spans="7:7" x14ac:dyDescent="0.25">
      <c r="G677" s="20"/>
    </row>
    <row r="678" spans="7:7" x14ac:dyDescent="0.25">
      <c r="G678" s="20"/>
    </row>
    <row r="679" spans="7:7" x14ac:dyDescent="0.25">
      <c r="G679" s="20"/>
    </row>
    <row r="680" spans="7:7" x14ac:dyDescent="0.25">
      <c r="G680" s="20"/>
    </row>
    <row r="681" spans="7:7" x14ac:dyDescent="0.25">
      <c r="G681" s="20"/>
    </row>
    <row r="682" spans="7:7" x14ac:dyDescent="0.25">
      <c r="G682" s="20"/>
    </row>
    <row r="683" spans="7:7" x14ac:dyDescent="0.25">
      <c r="G683" s="20"/>
    </row>
    <row r="684" spans="7:7" x14ac:dyDescent="0.25">
      <c r="G684" s="20"/>
    </row>
    <row r="685" spans="7:7" x14ac:dyDescent="0.25">
      <c r="G685" s="20"/>
    </row>
    <row r="686" spans="7:7" x14ac:dyDescent="0.25">
      <c r="G686" s="20"/>
    </row>
    <row r="687" spans="7:7" x14ac:dyDescent="0.25">
      <c r="G687" s="20"/>
    </row>
    <row r="688" spans="7:7" x14ac:dyDescent="0.25">
      <c r="G688" s="20"/>
    </row>
    <row r="689" spans="7:7" x14ac:dyDescent="0.25">
      <c r="G689" s="20"/>
    </row>
    <row r="690" spans="7:7" x14ac:dyDescent="0.25">
      <c r="G690" s="20"/>
    </row>
    <row r="691" spans="7:7" x14ac:dyDescent="0.25">
      <c r="G691" s="20"/>
    </row>
    <row r="692" spans="7:7" x14ac:dyDescent="0.25">
      <c r="G692" s="20"/>
    </row>
    <row r="693" spans="7:7" x14ac:dyDescent="0.25">
      <c r="G693" s="20"/>
    </row>
    <row r="694" spans="7:7" x14ac:dyDescent="0.25">
      <c r="G694" s="20"/>
    </row>
    <row r="695" spans="7:7" x14ac:dyDescent="0.25">
      <c r="G695" s="20"/>
    </row>
    <row r="696" spans="7:7" x14ac:dyDescent="0.25">
      <c r="G696" s="20"/>
    </row>
    <row r="697" spans="7:7" x14ac:dyDescent="0.25">
      <c r="G697" s="20"/>
    </row>
    <row r="698" spans="7:7" x14ac:dyDescent="0.25">
      <c r="G698" s="20"/>
    </row>
    <row r="699" spans="7:7" x14ac:dyDescent="0.25">
      <c r="G699" s="20"/>
    </row>
    <row r="700" spans="7:7" x14ac:dyDescent="0.25">
      <c r="G700" s="20"/>
    </row>
    <row r="701" spans="7:7" x14ac:dyDescent="0.25">
      <c r="G701" s="20"/>
    </row>
    <row r="702" spans="7:7" x14ac:dyDescent="0.25">
      <c r="G702" s="20"/>
    </row>
    <row r="703" spans="7:7" x14ac:dyDescent="0.25">
      <c r="G703" s="20"/>
    </row>
    <row r="704" spans="7:7" x14ac:dyDescent="0.25">
      <c r="G704" s="20"/>
    </row>
    <row r="705" spans="7:7" x14ac:dyDescent="0.25">
      <c r="G705" s="20"/>
    </row>
    <row r="706" spans="7:7" x14ac:dyDescent="0.25">
      <c r="G706" s="20"/>
    </row>
    <row r="707" spans="7:7" x14ac:dyDescent="0.25">
      <c r="G707" s="20"/>
    </row>
    <row r="708" spans="7:7" x14ac:dyDescent="0.25">
      <c r="G708" s="20"/>
    </row>
    <row r="709" spans="7:7" x14ac:dyDescent="0.25">
      <c r="G709" s="20"/>
    </row>
    <row r="710" spans="7:7" x14ac:dyDescent="0.25">
      <c r="G710" s="20"/>
    </row>
    <row r="711" spans="7:7" x14ac:dyDescent="0.25">
      <c r="G711" s="20"/>
    </row>
    <row r="712" spans="7:7" x14ac:dyDescent="0.25">
      <c r="G712" s="20"/>
    </row>
    <row r="713" spans="7:7" x14ac:dyDescent="0.25">
      <c r="G713" s="20"/>
    </row>
    <row r="714" spans="7:7" x14ac:dyDescent="0.25">
      <c r="G714" s="20"/>
    </row>
    <row r="715" spans="7:7" x14ac:dyDescent="0.25">
      <c r="G715" s="20"/>
    </row>
    <row r="716" spans="7:7" x14ac:dyDescent="0.25">
      <c r="G716" s="20"/>
    </row>
    <row r="717" spans="7:7" x14ac:dyDescent="0.25">
      <c r="G717" s="20"/>
    </row>
    <row r="718" spans="7:7" x14ac:dyDescent="0.25">
      <c r="G718" s="20"/>
    </row>
    <row r="719" spans="7:7" x14ac:dyDescent="0.25">
      <c r="G719" s="20"/>
    </row>
    <row r="720" spans="7:7" x14ac:dyDescent="0.25">
      <c r="G720" s="20"/>
    </row>
    <row r="721" spans="7:7" x14ac:dyDescent="0.25">
      <c r="G721" s="20"/>
    </row>
    <row r="722" spans="7:7" x14ac:dyDescent="0.25">
      <c r="G722" s="20"/>
    </row>
    <row r="723" spans="7:7" x14ac:dyDescent="0.25">
      <c r="G723" s="20"/>
    </row>
    <row r="724" spans="7:7" x14ac:dyDescent="0.25">
      <c r="G724" s="20"/>
    </row>
    <row r="725" spans="7:7" x14ac:dyDescent="0.25">
      <c r="G725" s="20"/>
    </row>
    <row r="726" spans="7:7" x14ac:dyDescent="0.25">
      <c r="G726" s="20"/>
    </row>
    <row r="727" spans="7:7" x14ac:dyDescent="0.25">
      <c r="G727" s="20"/>
    </row>
    <row r="728" spans="7:7" x14ac:dyDescent="0.25">
      <c r="G728" s="20"/>
    </row>
    <row r="729" spans="7:7" x14ac:dyDescent="0.25">
      <c r="G729" s="20"/>
    </row>
    <row r="730" spans="7:7" x14ac:dyDescent="0.25">
      <c r="G730" s="20"/>
    </row>
    <row r="731" spans="7:7" x14ac:dyDescent="0.25">
      <c r="G731" s="20"/>
    </row>
    <row r="732" spans="7:7" x14ac:dyDescent="0.25">
      <c r="G732" s="20"/>
    </row>
    <row r="733" spans="7:7" x14ac:dyDescent="0.25">
      <c r="G733" s="20"/>
    </row>
    <row r="734" spans="7:7" x14ac:dyDescent="0.25">
      <c r="G734" s="20"/>
    </row>
    <row r="735" spans="7:7" x14ac:dyDescent="0.25">
      <c r="G735" s="20"/>
    </row>
    <row r="736" spans="7:7" x14ac:dyDescent="0.25">
      <c r="G736" s="20"/>
    </row>
    <row r="737" spans="7:7" x14ac:dyDescent="0.25">
      <c r="G737" s="20"/>
    </row>
    <row r="738" spans="7:7" x14ac:dyDescent="0.25">
      <c r="G738" s="20"/>
    </row>
    <row r="739" spans="7:7" x14ac:dyDescent="0.25">
      <c r="G739" s="20"/>
    </row>
    <row r="740" spans="7:7" x14ac:dyDescent="0.25">
      <c r="G740" s="20"/>
    </row>
    <row r="741" spans="7:7" x14ac:dyDescent="0.25">
      <c r="G741" s="20"/>
    </row>
    <row r="742" spans="7:7" x14ac:dyDescent="0.25">
      <c r="G742" s="20"/>
    </row>
    <row r="743" spans="7:7" x14ac:dyDescent="0.25">
      <c r="G743" s="20"/>
    </row>
    <row r="744" spans="7:7" x14ac:dyDescent="0.25">
      <c r="G744" s="20"/>
    </row>
    <row r="745" spans="7:7" x14ac:dyDescent="0.25">
      <c r="G745" s="20"/>
    </row>
    <row r="746" spans="7:7" x14ac:dyDescent="0.25">
      <c r="G746" s="20"/>
    </row>
    <row r="747" spans="7:7" x14ac:dyDescent="0.25">
      <c r="G747" s="20"/>
    </row>
    <row r="748" spans="7:7" x14ac:dyDescent="0.25">
      <c r="G748" s="20"/>
    </row>
    <row r="749" spans="7:7" x14ac:dyDescent="0.25">
      <c r="G749" s="20"/>
    </row>
    <row r="750" spans="7:7" x14ac:dyDescent="0.25">
      <c r="G750" s="20"/>
    </row>
    <row r="751" spans="7:7" x14ac:dyDescent="0.25">
      <c r="G751" s="20"/>
    </row>
    <row r="752" spans="7:7" x14ac:dyDescent="0.25">
      <c r="G752" s="20"/>
    </row>
    <row r="753" spans="7:7" x14ac:dyDescent="0.25">
      <c r="G753" s="20"/>
    </row>
    <row r="754" spans="7:7" x14ac:dyDescent="0.25">
      <c r="G754" s="20"/>
    </row>
    <row r="755" spans="7:7" x14ac:dyDescent="0.25">
      <c r="G755" s="20"/>
    </row>
    <row r="756" spans="7:7" x14ac:dyDescent="0.25">
      <c r="G756" s="20"/>
    </row>
    <row r="757" spans="7:7" x14ac:dyDescent="0.25">
      <c r="G757" s="20"/>
    </row>
    <row r="758" spans="7:7" x14ac:dyDescent="0.25">
      <c r="G758" s="20"/>
    </row>
    <row r="759" spans="7:7" x14ac:dyDescent="0.25">
      <c r="G759" s="20"/>
    </row>
    <row r="760" spans="7:7" x14ac:dyDescent="0.25">
      <c r="G760" s="20"/>
    </row>
    <row r="761" spans="7:7" x14ac:dyDescent="0.25">
      <c r="G761" s="20"/>
    </row>
    <row r="762" spans="7:7" x14ac:dyDescent="0.25">
      <c r="G762" s="20"/>
    </row>
    <row r="763" spans="7:7" x14ac:dyDescent="0.25">
      <c r="G763" s="20"/>
    </row>
    <row r="764" spans="7:7" x14ac:dyDescent="0.25">
      <c r="G764" s="20"/>
    </row>
    <row r="765" spans="7:7" x14ac:dyDescent="0.25">
      <c r="G765" s="20"/>
    </row>
    <row r="766" spans="7:7" x14ac:dyDescent="0.25">
      <c r="G766" s="20"/>
    </row>
    <row r="767" spans="7:7" x14ac:dyDescent="0.25">
      <c r="G767" s="20"/>
    </row>
    <row r="768" spans="7:7" x14ac:dyDescent="0.25">
      <c r="G768" s="20"/>
    </row>
    <row r="769" spans="7:7" x14ac:dyDescent="0.25">
      <c r="G769" s="20"/>
    </row>
    <row r="770" spans="7:7" x14ac:dyDescent="0.25">
      <c r="G770" s="20"/>
    </row>
    <row r="771" spans="7:7" x14ac:dyDescent="0.25">
      <c r="G771" s="20"/>
    </row>
    <row r="772" spans="7:7" x14ac:dyDescent="0.25">
      <c r="G772" s="20"/>
    </row>
    <row r="773" spans="7:7" x14ac:dyDescent="0.25">
      <c r="G773" s="20"/>
    </row>
    <row r="774" spans="7:7" x14ac:dyDescent="0.25">
      <c r="G774" s="20"/>
    </row>
    <row r="775" spans="7:7" x14ac:dyDescent="0.25">
      <c r="G775" s="20"/>
    </row>
    <row r="776" spans="7:7" x14ac:dyDescent="0.25">
      <c r="G776" s="20"/>
    </row>
    <row r="777" spans="7:7" x14ac:dyDescent="0.25">
      <c r="G777" s="20"/>
    </row>
    <row r="778" spans="7:7" x14ac:dyDescent="0.25">
      <c r="G778" s="20"/>
    </row>
    <row r="779" spans="7:7" x14ac:dyDescent="0.25">
      <c r="G779" s="20"/>
    </row>
    <row r="780" spans="7:7" x14ac:dyDescent="0.25">
      <c r="G780" s="20"/>
    </row>
    <row r="781" spans="7:7" x14ac:dyDescent="0.25">
      <c r="G781" s="20"/>
    </row>
    <row r="782" spans="7:7" x14ac:dyDescent="0.25">
      <c r="G782" s="20"/>
    </row>
    <row r="783" spans="7:7" x14ac:dyDescent="0.25">
      <c r="G783" s="20"/>
    </row>
    <row r="784" spans="7:7" x14ac:dyDescent="0.25">
      <c r="G784" s="20"/>
    </row>
    <row r="785" spans="7:7" x14ac:dyDescent="0.25">
      <c r="G785" s="20"/>
    </row>
    <row r="786" spans="7:7" x14ac:dyDescent="0.25">
      <c r="G786" s="20"/>
    </row>
    <row r="787" spans="7:7" x14ac:dyDescent="0.25">
      <c r="G787" s="20"/>
    </row>
    <row r="788" spans="7:7" x14ac:dyDescent="0.25">
      <c r="G788" s="20"/>
    </row>
    <row r="789" spans="7:7" x14ac:dyDescent="0.25">
      <c r="G789" s="20"/>
    </row>
    <row r="790" spans="7:7" x14ac:dyDescent="0.25">
      <c r="G790" s="20"/>
    </row>
    <row r="791" spans="7:7" x14ac:dyDescent="0.25">
      <c r="G791" s="20"/>
    </row>
    <row r="792" spans="7:7" x14ac:dyDescent="0.25">
      <c r="G792" s="20"/>
    </row>
    <row r="793" spans="7:7" x14ac:dyDescent="0.25">
      <c r="G793" s="20"/>
    </row>
    <row r="794" spans="7:7" x14ac:dyDescent="0.25">
      <c r="G794" s="20"/>
    </row>
    <row r="795" spans="7:7" x14ac:dyDescent="0.25">
      <c r="G795" s="20"/>
    </row>
    <row r="796" spans="7:7" x14ac:dyDescent="0.25">
      <c r="G796" s="20"/>
    </row>
    <row r="797" spans="7:7" x14ac:dyDescent="0.25">
      <c r="G797" s="20"/>
    </row>
    <row r="798" spans="7:7" x14ac:dyDescent="0.25">
      <c r="G798" s="20"/>
    </row>
    <row r="799" spans="7:7" x14ac:dyDescent="0.25">
      <c r="G799" s="20"/>
    </row>
    <row r="800" spans="7:7" x14ac:dyDescent="0.25">
      <c r="G800" s="20"/>
    </row>
    <row r="801" spans="7:7" x14ac:dyDescent="0.25">
      <c r="G801" s="20"/>
    </row>
    <row r="802" spans="7:7" x14ac:dyDescent="0.25">
      <c r="G802" s="20"/>
    </row>
    <row r="803" spans="7:7" x14ac:dyDescent="0.25">
      <c r="G803" s="20"/>
    </row>
    <row r="804" spans="7:7" x14ac:dyDescent="0.25">
      <c r="G804" s="20"/>
    </row>
    <row r="805" spans="7:7" x14ac:dyDescent="0.25">
      <c r="G805" s="20"/>
    </row>
    <row r="806" spans="7:7" x14ac:dyDescent="0.25">
      <c r="G806" s="20"/>
    </row>
    <row r="807" spans="7:7" x14ac:dyDescent="0.25">
      <c r="G807" s="20"/>
    </row>
    <row r="808" spans="7:7" x14ac:dyDescent="0.25">
      <c r="G808" s="20"/>
    </row>
    <row r="809" spans="7:7" x14ac:dyDescent="0.25">
      <c r="G809" s="20"/>
    </row>
    <row r="810" spans="7:7" x14ac:dyDescent="0.25">
      <c r="G810" s="20"/>
    </row>
    <row r="811" spans="7:7" x14ac:dyDescent="0.25">
      <c r="G811" s="20"/>
    </row>
    <row r="812" spans="7:7" x14ac:dyDescent="0.25">
      <c r="G812" s="20"/>
    </row>
    <row r="813" spans="7:7" x14ac:dyDescent="0.25">
      <c r="G813" s="20"/>
    </row>
    <row r="814" spans="7:7" x14ac:dyDescent="0.25">
      <c r="G814" s="20"/>
    </row>
    <row r="815" spans="7:7" x14ac:dyDescent="0.25">
      <c r="G815" s="20"/>
    </row>
    <row r="816" spans="7:7" x14ac:dyDescent="0.25">
      <c r="G816" s="20"/>
    </row>
    <row r="817" spans="7:7" x14ac:dyDescent="0.25">
      <c r="G817" s="20"/>
    </row>
    <row r="818" spans="7:7" x14ac:dyDescent="0.25">
      <c r="G818" s="20"/>
    </row>
    <row r="819" spans="7:7" x14ac:dyDescent="0.25">
      <c r="G819" s="20"/>
    </row>
    <row r="820" spans="7:7" x14ac:dyDescent="0.25">
      <c r="G820" s="20"/>
    </row>
    <row r="821" spans="7:7" x14ac:dyDescent="0.25">
      <c r="G821" s="20"/>
    </row>
    <row r="822" spans="7:7" x14ac:dyDescent="0.25">
      <c r="G822" s="20"/>
    </row>
    <row r="823" spans="7:7" x14ac:dyDescent="0.25">
      <c r="G823" s="20"/>
    </row>
    <row r="824" spans="7:7" x14ac:dyDescent="0.25">
      <c r="G824" s="20"/>
    </row>
    <row r="825" spans="7:7" x14ac:dyDescent="0.25">
      <c r="G825" s="20"/>
    </row>
    <row r="826" spans="7:7" x14ac:dyDescent="0.25">
      <c r="G826" s="20"/>
    </row>
    <row r="827" spans="7:7" x14ac:dyDescent="0.25">
      <c r="G827" s="20"/>
    </row>
    <row r="828" spans="7:7" x14ac:dyDescent="0.25">
      <c r="G828" s="20"/>
    </row>
    <row r="829" spans="7:7" x14ac:dyDescent="0.25">
      <c r="G829" s="20"/>
    </row>
    <row r="830" spans="7:7" x14ac:dyDescent="0.25">
      <c r="G830" s="20"/>
    </row>
    <row r="831" spans="7:7" x14ac:dyDescent="0.25">
      <c r="G831" s="20"/>
    </row>
    <row r="832" spans="7:7" x14ac:dyDescent="0.25">
      <c r="G832" s="20"/>
    </row>
    <row r="833" spans="7:7" x14ac:dyDescent="0.25">
      <c r="G833" s="20"/>
    </row>
    <row r="834" spans="7:7" x14ac:dyDescent="0.25">
      <c r="G834" s="20"/>
    </row>
    <row r="835" spans="7:7" x14ac:dyDescent="0.25">
      <c r="G835" s="20"/>
    </row>
    <row r="836" spans="7:7" x14ac:dyDescent="0.25">
      <c r="G836" s="20"/>
    </row>
    <row r="837" spans="7:7" x14ac:dyDescent="0.25">
      <c r="G837" s="20"/>
    </row>
    <row r="838" spans="7:7" x14ac:dyDescent="0.25">
      <c r="G838" s="20"/>
    </row>
    <row r="839" spans="7:7" x14ac:dyDescent="0.25">
      <c r="G839" s="20"/>
    </row>
    <row r="840" spans="7:7" x14ac:dyDescent="0.25">
      <c r="G840" s="20"/>
    </row>
    <row r="841" spans="7:7" x14ac:dyDescent="0.25">
      <c r="G841" s="20"/>
    </row>
    <row r="842" spans="7:7" x14ac:dyDescent="0.25">
      <c r="G842" s="20"/>
    </row>
    <row r="843" spans="7:7" x14ac:dyDescent="0.25">
      <c r="G843" s="20"/>
    </row>
    <row r="844" spans="7:7" x14ac:dyDescent="0.25">
      <c r="G844" s="20"/>
    </row>
    <row r="845" spans="7:7" x14ac:dyDescent="0.25">
      <c r="G845" s="20"/>
    </row>
    <row r="846" spans="7:7" x14ac:dyDescent="0.25">
      <c r="G846" s="20"/>
    </row>
    <row r="847" spans="7:7" x14ac:dyDescent="0.25">
      <c r="G847" s="20"/>
    </row>
    <row r="848" spans="7:7" x14ac:dyDescent="0.25">
      <c r="G848" s="20"/>
    </row>
    <row r="849" spans="7:7" x14ac:dyDescent="0.25">
      <c r="G849" s="20"/>
    </row>
    <row r="850" spans="7:7" x14ac:dyDescent="0.25">
      <c r="G850" s="20"/>
    </row>
    <row r="851" spans="7:7" x14ac:dyDescent="0.25">
      <c r="G851" s="20"/>
    </row>
    <row r="852" spans="7:7" x14ac:dyDescent="0.25">
      <c r="G852" s="20"/>
    </row>
    <row r="853" spans="7:7" x14ac:dyDescent="0.25">
      <c r="G853" s="20"/>
    </row>
    <row r="854" spans="7:7" x14ac:dyDescent="0.25">
      <c r="G854" s="20"/>
    </row>
    <row r="855" spans="7:7" x14ac:dyDescent="0.25">
      <c r="G855" s="20"/>
    </row>
    <row r="856" spans="7:7" x14ac:dyDescent="0.25">
      <c r="G856" s="20"/>
    </row>
    <row r="857" spans="7:7" x14ac:dyDescent="0.25">
      <c r="G857" s="20"/>
    </row>
    <row r="858" spans="7:7" x14ac:dyDescent="0.25">
      <c r="G858" s="20"/>
    </row>
    <row r="859" spans="7:7" x14ac:dyDescent="0.25">
      <c r="G859" s="20"/>
    </row>
    <row r="860" spans="7:7" x14ac:dyDescent="0.25">
      <c r="G860" s="20"/>
    </row>
    <row r="861" spans="7:7" x14ac:dyDescent="0.25">
      <c r="G861" s="20"/>
    </row>
    <row r="862" spans="7:7" x14ac:dyDescent="0.25">
      <c r="G862" s="20"/>
    </row>
    <row r="863" spans="7:7" x14ac:dyDescent="0.25">
      <c r="G863" s="20"/>
    </row>
    <row r="864" spans="7:7" x14ac:dyDescent="0.25">
      <c r="G864" s="20"/>
    </row>
    <row r="865" spans="7:7" x14ac:dyDescent="0.25">
      <c r="G865" s="20"/>
    </row>
    <row r="866" spans="7:7" x14ac:dyDescent="0.25">
      <c r="G866" s="20"/>
    </row>
    <row r="867" spans="7:7" x14ac:dyDescent="0.25">
      <c r="G867" s="20"/>
    </row>
    <row r="868" spans="7:7" x14ac:dyDescent="0.25">
      <c r="G868" s="20"/>
    </row>
    <row r="869" spans="7:7" x14ac:dyDescent="0.25">
      <c r="G869" s="20"/>
    </row>
    <row r="870" spans="7:7" x14ac:dyDescent="0.25">
      <c r="G870" s="20"/>
    </row>
    <row r="871" spans="7:7" x14ac:dyDescent="0.25">
      <c r="G871" s="20"/>
    </row>
    <row r="872" spans="7:7" x14ac:dyDescent="0.25">
      <c r="G872" s="20"/>
    </row>
    <row r="873" spans="7:7" x14ac:dyDescent="0.25">
      <c r="G873" s="20"/>
    </row>
    <row r="874" spans="7:7" x14ac:dyDescent="0.25">
      <c r="G874" s="20"/>
    </row>
    <row r="875" spans="7:7" x14ac:dyDescent="0.25">
      <c r="G875" s="20"/>
    </row>
    <row r="876" spans="7:7" x14ac:dyDescent="0.25">
      <c r="G876" s="20"/>
    </row>
    <row r="877" spans="7:7" x14ac:dyDescent="0.25">
      <c r="G877" s="20"/>
    </row>
    <row r="878" spans="7:7" x14ac:dyDescent="0.25">
      <c r="G878" s="20"/>
    </row>
    <row r="879" spans="7:7" x14ac:dyDescent="0.25">
      <c r="G879" s="20"/>
    </row>
    <row r="880" spans="7:7" x14ac:dyDescent="0.25">
      <c r="G880" s="20"/>
    </row>
    <row r="881" spans="7:7" x14ac:dyDescent="0.25">
      <c r="G881" s="20"/>
    </row>
    <row r="882" spans="7:7" x14ac:dyDescent="0.25">
      <c r="G882" s="20"/>
    </row>
    <row r="883" spans="7:7" x14ac:dyDescent="0.25">
      <c r="G883" s="20"/>
    </row>
    <row r="884" spans="7:7" x14ac:dyDescent="0.25">
      <c r="G884" s="20"/>
    </row>
    <row r="885" spans="7:7" x14ac:dyDescent="0.25">
      <c r="G885" s="20"/>
    </row>
    <row r="886" spans="7:7" x14ac:dyDescent="0.25">
      <c r="G886" s="20"/>
    </row>
    <row r="887" spans="7:7" x14ac:dyDescent="0.25">
      <c r="G887" s="20"/>
    </row>
    <row r="888" spans="7:7" x14ac:dyDescent="0.25">
      <c r="G888" s="20"/>
    </row>
    <row r="889" spans="7:7" x14ac:dyDescent="0.25">
      <c r="G889" s="20"/>
    </row>
    <row r="890" spans="7:7" x14ac:dyDescent="0.25">
      <c r="G890" s="20"/>
    </row>
    <row r="891" spans="7:7" x14ac:dyDescent="0.25">
      <c r="G891" s="20"/>
    </row>
    <row r="892" spans="7:7" x14ac:dyDescent="0.25">
      <c r="G892" s="20"/>
    </row>
    <row r="893" spans="7:7" x14ac:dyDescent="0.25">
      <c r="G893" s="20"/>
    </row>
    <row r="894" spans="7:7" x14ac:dyDescent="0.25">
      <c r="G894" s="20"/>
    </row>
    <row r="895" spans="7:7" x14ac:dyDescent="0.25">
      <c r="G895" s="20"/>
    </row>
    <row r="896" spans="7:7" x14ac:dyDescent="0.25">
      <c r="G896" s="20"/>
    </row>
    <row r="897" spans="7:7" x14ac:dyDescent="0.25">
      <c r="G897" s="20"/>
    </row>
    <row r="898" spans="7:7" x14ac:dyDescent="0.25">
      <c r="G898" s="20"/>
    </row>
    <row r="899" spans="7:7" x14ac:dyDescent="0.25">
      <c r="G899" s="20"/>
    </row>
    <row r="900" spans="7:7" x14ac:dyDescent="0.25">
      <c r="G900" s="20"/>
    </row>
    <row r="901" spans="7:7" x14ac:dyDescent="0.25">
      <c r="G901" s="20"/>
    </row>
    <row r="902" spans="7:7" x14ac:dyDescent="0.25">
      <c r="G902" s="20"/>
    </row>
    <row r="903" spans="7:7" x14ac:dyDescent="0.25">
      <c r="G903" s="20"/>
    </row>
    <row r="904" spans="7:7" x14ac:dyDescent="0.25">
      <c r="G904" s="20"/>
    </row>
    <row r="905" spans="7:7" x14ac:dyDescent="0.25">
      <c r="G905" s="20"/>
    </row>
    <row r="906" spans="7:7" x14ac:dyDescent="0.25">
      <c r="G906" s="20"/>
    </row>
    <row r="907" spans="7:7" x14ac:dyDescent="0.25">
      <c r="G907" s="20"/>
    </row>
    <row r="908" spans="7:7" x14ac:dyDescent="0.25">
      <c r="G908" s="20"/>
    </row>
    <row r="909" spans="7:7" x14ac:dyDescent="0.25">
      <c r="G909" s="20"/>
    </row>
    <row r="910" spans="7:7" x14ac:dyDescent="0.25">
      <c r="G910" s="20"/>
    </row>
    <row r="911" spans="7:7" x14ac:dyDescent="0.25">
      <c r="G911" s="20"/>
    </row>
    <row r="912" spans="7:7" x14ac:dyDescent="0.25">
      <c r="G912" s="20"/>
    </row>
    <row r="913" spans="7:7" x14ac:dyDescent="0.25">
      <c r="G913" s="20"/>
    </row>
    <row r="914" spans="7:7" x14ac:dyDescent="0.25">
      <c r="G914" s="20"/>
    </row>
    <row r="915" spans="7:7" x14ac:dyDescent="0.25">
      <c r="G915" s="20"/>
    </row>
    <row r="916" spans="7:7" x14ac:dyDescent="0.25">
      <c r="G916" s="20"/>
    </row>
    <row r="917" spans="7:7" x14ac:dyDescent="0.25">
      <c r="G917" s="20"/>
    </row>
    <row r="918" spans="7:7" x14ac:dyDescent="0.25">
      <c r="G918" s="20"/>
    </row>
    <row r="919" spans="7:7" x14ac:dyDescent="0.25">
      <c r="G919" s="20"/>
    </row>
    <row r="920" spans="7:7" x14ac:dyDescent="0.25">
      <c r="G920" s="20"/>
    </row>
    <row r="921" spans="7:7" x14ac:dyDescent="0.25">
      <c r="G921" s="20"/>
    </row>
    <row r="922" spans="7:7" x14ac:dyDescent="0.25">
      <c r="G922" s="20"/>
    </row>
    <row r="923" spans="7:7" x14ac:dyDescent="0.25">
      <c r="G923" s="20"/>
    </row>
    <row r="924" spans="7:7" x14ac:dyDescent="0.25">
      <c r="G924" s="20"/>
    </row>
    <row r="925" spans="7:7" x14ac:dyDescent="0.25">
      <c r="G925" s="20"/>
    </row>
    <row r="926" spans="7:7" x14ac:dyDescent="0.25">
      <c r="G926" s="20"/>
    </row>
    <row r="927" spans="7:7" x14ac:dyDescent="0.25">
      <c r="G927" s="20"/>
    </row>
    <row r="928" spans="7:7" x14ac:dyDescent="0.25">
      <c r="G928" s="20"/>
    </row>
    <row r="929" spans="7:7" x14ac:dyDescent="0.25">
      <c r="G929" s="20"/>
    </row>
    <row r="930" spans="7:7" x14ac:dyDescent="0.25">
      <c r="G930" s="20"/>
    </row>
    <row r="931" spans="7:7" x14ac:dyDescent="0.25">
      <c r="G931" s="20"/>
    </row>
    <row r="932" spans="7:7" x14ac:dyDescent="0.25">
      <c r="G932" s="20"/>
    </row>
    <row r="933" spans="7:7" x14ac:dyDescent="0.25">
      <c r="G933" s="20"/>
    </row>
    <row r="934" spans="7:7" x14ac:dyDescent="0.25">
      <c r="G934" s="20"/>
    </row>
    <row r="935" spans="7:7" x14ac:dyDescent="0.25">
      <c r="G935" s="20"/>
    </row>
    <row r="936" spans="7:7" x14ac:dyDescent="0.25">
      <c r="G936" s="20"/>
    </row>
    <row r="937" spans="7:7" x14ac:dyDescent="0.25">
      <c r="G937" s="20"/>
    </row>
    <row r="938" spans="7:7" x14ac:dyDescent="0.25">
      <c r="G938" s="20"/>
    </row>
    <row r="939" spans="7:7" x14ac:dyDescent="0.25">
      <c r="G939" s="20"/>
    </row>
    <row r="940" spans="7:7" x14ac:dyDescent="0.25">
      <c r="G940" s="20"/>
    </row>
    <row r="941" spans="7:7" x14ac:dyDescent="0.25">
      <c r="G941" s="20"/>
    </row>
    <row r="942" spans="7:7" x14ac:dyDescent="0.25">
      <c r="G942" s="20"/>
    </row>
    <row r="943" spans="7:7" x14ac:dyDescent="0.25">
      <c r="G943" s="20"/>
    </row>
    <row r="944" spans="7:7" x14ac:dyDescent="0.25">
      <c r="G944" s="20"/>
    </row>
    <row r="945" spans="7:7" x14ac:dyDescent="0.25">
      <c r="G945" s="20"/>
    </row>
    <row r="946" spans="7:7" x14ac:dyDescent="0.25">
      <c r="G946" s="20"/>
    </row>
    <row r="947" spans="7:7" x14ac:dyDescent="0.25">
      <c r="G947" s="20"/>
    </row>
    <row r="948" spans="7:7" x14ac:dyDescent="0.25">
      <c r="G948" s="20"/>
    </row>
    <row r="949" spans="7:7" x14ac:dyDescent="0.25">
      <c r="G949" s="20"/>
    </row>
    <row r="950" spans="7:7" x14ac:dyDescent="0.25">
      <c r="G950" s="20"/>
    </row>
    <row r="951" spans="7:7" x14ac:dyDescent="0.25">
      <c r="G951" s="20"/>
    </row>
    <row r="952" spans="7:7" x14ac:dyDescent="0.25">
      <c r="G952" s="20"/>
    </row>
    <row r="953" spans="7:7" x14ac:dyDescent="0.25">
      <c r="G953" s="20"/>
    </row>
    <row r="954" spans="7:7" x14ac:dyDescent="0.25">
      <c r="G954" s="20"/>
    </row>
    <row r="955" spans="7:7" x14ac:dyDescent="0.25">
      <c r="G955" s="20"/>
    </row>
    <row r="956" spans="7:7" x14ac:dyDescent="0.25">
      <c r="G956" s="20"/>
    </row>
    <row r="957" spans="7:7" x14ac:dyDescent="0.25">
      <c r="G957" s="20"/>
    </row>
    <row r="958" spans="7:7" x14ac:dyDescent="0.25">
      <c r="G958" s="20"/>
    </row>
    <row r="959" spans="7:7" x14ac:dyDescent="0.25">
      <c r="G959" s="20"/>
    </row>
    <row r="960" spans="7:7" x14ac:dyDescent="0.25">
      <c r="G960" s="20"/>
    </row>
    <row r="961" spans="7:7" x14ac:dyDescent="0.25">
      <c r="G961" s="20"/>
    </row>
    <row r="962" spans="7:7" x14ac:dyDescent="0.25">
      <c r="G962" s="20"/>
    </row>
    <row r="963" spans="7:7" x14ac:dyDescent="0.25">
      <c r="G963" s="20"/>
    </row>
    <row r="964" spans="7:7" x14ac:dyDescent="0.25">
      <c r="G964" s="20"/>
    </row>
    <row r="965" spans="7:7" x14ac:dyDescent="0.25">
      <c r="G965" s="20"/>
    </row>
    <row r="966" spans="7:7" x14ac:dyDescent="0.25">
      <c r="G966" s="20"/>
    </row>
    <row r="967" spans="7:7" x14ac:dyDescent="0.25">
      <c r="G967" s="20"/>
    </row>
    <row r="968" spans="7:7" x14ac:dyDescent="0.25">
      <c r="G968" s="20"/>
    </row>
    <row r="969" spans="7:7" x14ac:dyDescent="0.25">
      <c r="G969" s="20"/>
    </row>
    <row r="970" spans="7:7" x14ac:dyDescent="0.25">
      <c r="G970" s="20"/>
    </row>
    <row r="971" spans="7:7" x14ac:dyDescent="0.25">
      <c r="G971" s="20"/>
    </row>
    <row r="972" spans="7:7" x14ac:dyDescent="0.25">
      <c r="G972" s="20"/>
    </row>
    <row r="973" spans="7:7" x14ac:dyDescent="0.25">
      <c r="G973" s="20"/>
    </row>
    <row r="974" spans="7:7" x14ac:dyDescent="0.25">
      <c r="G974" s="20"/>
    </row>
    <row r="975" spans="7:7" x14ac:dyDescent="0.25">
      <c r="G975" s="20"/>
    </row>
    <row r="976" spans="7:7" x14ac:dyDescent="0.25">
      <c r="G976" s="20"/>
    </row>
    <row r="977" spans="7:7" x14ac:dyDescent="0.25">
      <c r="G977" s="20"/>
    </row>
    <row r="978" spans="7:7" x14ac:dyDescent="0.25">
      <c r="G978" s="20"/>
    </row>
    <row r="979" spans="7:7" x14ac:dyDescent="0.25">
      <c r="G979" s="20"/>
    </row>
    <row r="980" spans="7:7" x14ac:dyDescent="0.25">
      <c r="G980" s="20"/>
    </row>
    <row r="981" spans="7:7" x14ac:dyDescent="0.25">
      <c r="G981" s="20"/>
    </row>
    <row r="982" spans="7:7" x14ac:dyDescent="0.25">
      <c r="G982" s="20"/>
    </row>
    <row r="983" spans="7:7" x14ac:dyDescent="0.25">
      <c r="G983" s="20"/>
    </row>
    <row r="984" spans="7:7" x14ac:dyDescent="0.25">
      <c r="G984" s="20"/>
    </row>
    <row r="985" spans="7:7" x14ac:dyDescent="0.25">
      <c r="G985" s="20"/>
    </row>
    <row r="986" spans="7:7" x14ac:dyDescent="0.25">
      <c r="G986" s="20"/>
    </row>
    <row r="987" spans="7:7" x14ac:dyDescent="0.25">
      <c r="G987" s="20"/>
    </row>
    <row r="988" spans="7:7" x14ac:dyDescent="0.25">
      <c r="G988" s="20"/>
    </row>
    <row r="989" spans="7:7" x14ac:dyDescent="0.25">
      <c r="G989" s="20"/>
    </row>
    <row r="990" spans="7:7" x14ac:dyDescent="0.25">
      <c r="G990" s="20"/>
    </row>
    <row r="991" spans="7:7" x14ac:dyDescent="0.25">
      <c r="G991" s="20"/>
    </row>
    <row r="992" spans="7:7" x14ac:dyDescent="0.25">
      <c r="G992" s="20"/>
    </row>
    <row r="993" spans="7:7" x14ac:dyDescent="0.25">
      <c r="G993" s="20"/>
    </row>
    <row r="994" spans="7:7" x14ac:dyDescent="0.25">
      <c r="G994" s="20"/>
    </row>
    <row r="995" spans="7:7" x14ac:dyDescent="0.25">
      <c r="G995" s="20"/>
    </row>
    <row r="996" spans="7:7" x14ac:dyDescent="0.25">
      <c r="G996" s="20"/>
    </row>
    <row r="997" spans="7:7" x14ac:dyDescent="0.25">
      <c r="G997" s="20"/>
    </row>
    <row r="998" spans="7:7" x14ac:dyDescent="0.25">
      <c r="G998" s="20"/>
    </row>
    <row r="999" spans="7:7" x14ac:dyDescent="0.25">
      <c r="G999" s="20"/>
    </row>
    <row r="1000" spans="7:7" x14ac:dyDescent="0.25">
      <c r="G1000" s="20"/>
    </row>
    <row r="1001" spans="7:7" x14ac:dyDescent="0.25">
      <c r="G1001" s="20"/>
    </row>
    <row r="1002" spans="7:7" x14ac:dyDescent="0.25">
      <c r="G1002" s="20"/>
    </row>
    <row r="1003" spans="7:7" x14ac:dyDescent="0.25">
      <c r="G1003" s="20"/>
    </row>
    <row r="1004" spans="7:7" x14ac:dyDescent="0.25">
      <c r="G1004" s="20"/>
    </row>
    <row r="1005" spans="7:7" x14ac:dyDescent="0.25">
      <c r="G1005" s="20"/>
    </row>
    <row r="1006" spans="7:7" x14ac:dyDescent="0.25">
      <c r="G1006" s="20"/>
    </row>
    <row r="1007" spans="7:7" x14ac:dyDescent="0.25">
      <c r="G1007" s="20"/>
    </row>
    <row r="1008" spans="7:7" x14ac:dyDescent="0.25">
      <c r="G1008" s="20"/>
    </row>
    <row r="1009" spans="7:7" x14ac:dyDescent="0.25">
      <c r="G1009" s="20"/>
    </row>
    <row r="1010" spans="7:7" x14ac:dyDescent="0.25">
      <c r="G1010" s="20"/>
    </row>
    <row r="1011" spans="7:7" x14ac:dyDescent="0.25">
      <c r="G1011" s="20"/>
    </row>
    <row r="1012" spans="7:7" x14ac:dyDescent="0.25">
      <c r="G1012" s="20"/>
    </row>
    <row r="1013" spans="7:7" x14ac:dyDescent="0.25">
      <c r="G1013" s="20"/>
    </row>
    <row r="1014" spans="7:7" x14ac:dyDescent="0.25">
      <c r="G1014" s="20"/>
    </row>
    <row r="1015" spans="7:7" x14ac:dyDescent="0.25">
      <c r="G1015" s="20"/>
    </row>
    <row r="1016" spans="7:7" x14ac:dyDescent="0.25">
      <c r="G1016" s="20"/>
    </row>
    <row r="1017" spans="7:7" x14ac:dyDescent="0.25">
      <c r="G1017" s="20"/>
    </row>
    <row r="1018" spans="7:7" x14ac:dyDescent="0.25">
      <c r="G1018" s="20"/>
    </row>
    <row r="1019" spans="7:7" x14ac:dyDescent="0.25">
      <c r="G1019" s="20"/>
    </row>
    <row r="1020" spans="7:7" x14ac:dyDescent="0.25">
      <c r="G1020" s="20"/>
    </row>
    <row r="1021" spans="7:7" x14ac:dyDescent="0.25">
      <c r="G1021" s="20"/>
    </row>
    <row r="1022" spans="7:7" x14ac:dyDescent="0.25">
      <c r="G1022" s="20"/>
    </row>
    <row r="1023" spans="7:7" x14ac:dyDescent="0.25">
      <c r="G1023" s="20"/>
    </row>
    <row r="1024" spans="7:7" x14ac:dyDescent="0.25">
      <c r="G1024" s="20"/>
    </row>
    <row r="1025" spans="7:7" x14ac:dyDescent="0.25">
      <c r="G1025" s="20"/>
    </row>
    <row r="1026" spans="7:7" x14ac:dyDescent="0.25">
      <c r="G1026" s="20"/>
    </row>
    <row r="1027" spans="7:7" x14ac:dyDescent="0.25">
      <c r="G1027" s="20"/>
    </row>
    <row r="1028" spans="7:7" x14ac:dyDescent="0.25">
      <c r="G1028" s="20"/>
    </row>
    <row r="1029" spans="7:7" x14ac:dyDescent="0.25">
      <c r="G1029" s="20"/>
    </row>
    <row r="1030" spans="7:7" x14ac:dyDescent="0.25">
      <c r="G1030" s="20"/>
    </row>
    <row r="1031" spans="7:7" x14ac:dyDescent="0.25">
      <c r="G1031" s="20"/>
    </row>
    <row r="1032" spans="7:7" x14ac:dyDescent="0.25">
      <c r="G1032" s="20"/>
    </row>
    <row r="1033" spans="7:7" x14ac:dyDescent="0.25">
      <c r="G1033" s="20"/>
    </row>
    <row r="1034" spans="7:7" x14ac:dyDescent="0.25">
      <c r="G1034" s="20"/>
    </row>
    <row r="1035" spans="7:7" x14ac:dyDescent="0.25">
      <c r="G1035" s="20"/>
    </row>
    <row r="1036" spans="7:7" x14ac:dyDescent="0.25">
      <c r="G1036" s="20"/>
    </row>
    <row r="1037" spans="7:7" x14ac:dyDescent="0.25">
      <c r="G1037" s="20"/>
    </row>
    <row r="1038" spans="7:7" x14ac:dyDescent="0.25">
      <c r="G1038" s="20"/>
    </row>
    <row r="1039" spans="7:7" x14ac:dyDescent="0.25">
      <c r="G1039" s="20"/>
    </row>
    <row r="1040" spans="7:7" x14ac:dyDescent="0.25">
      <c r="G1040" s="20"/>
    </row>
    <row r="1041" spans="7:7" x14ac:dyDescent="0.25">
      <c r="G1041" s="20"/>
    </row>
    <row r="1042" spans="7:7" x14ac:dyDescent="0.25">
      <c r="G1042" s="20"/>
    </row>
    <row r="1043" spans="7:7" x14ac:dyDescent="0.25">
      <c r="G1043" s="20"/>
    </row>
    <row r="1044" spans="7:7" x14ac:dyDescent="0.25">
      <c r="G1044" s="20"/>
    </row>
    <row r="1045" spans="7:7" x14ac:dyDescent="0.25">
      <c r="G1045" s="20"/>
    </row>
    <row r="1046" spans="7:7" x14ac:dyDescent="0.25">
      <c r="G1046" s="20"/>
    </row>
    <row r="1047" spans="7:7" x14ac:dyDescent="0.25">
      <c r="G1047" s="20"/>
    </row>
    <row r="1048" spans="7:7" x14ac:dyDescent="0.25">
      <c r="G1048" s="20"/>
    </row>
    <row r="1049" spans="7:7" x14ac:dyDescent="0.25">
      <c r="G1049" s="20"/>
    </row>
    <row r="1050" spans="7:7" x14ac:dyDescent="0.25">
      <c r="G1050" s="20"/>
    </row>
    <row r="1051" spans="7:7" x14ac:dyDescent="0.25">
      <c r="G1051" s="20"/>
    </row>
    <row r="1052" spans="7:7" x14ac:dyDescent="0.25">
      <c r="G1052" s="20"/>
    </row>
    <row r="1053" spans="7:7" x14ac:dyDescent="0.25">
      <c r="G1053" s="20"/>
    </row>
    <row r="1054" spans="7:7" x14ac:dyDescent="0.25">
      <c r="G1054" s="20"/>
    </row>
    <row r="1055" spans="7:7" x14ac:dyDescent="0.25">
      <c r="G1055" s="20"/>
    </row>
    <row r="1056" spans="7:7" x14ac:dyDescent="0.25">
      <c r="G1056" s="20"/>
    </row>
    <row r="1057" spans="7:7" x14ac:dyDescent="0.25">
      <c r="G1057" s="20"/>
    </row>
    <row r="1058" spans="7:7" x14ac:dyDescent="0.25">
      <c r="G1058" s="20"/>
    </row>
    <row r="1059" spans="7:7" x14ac:dyDescent="0.25">
      <c r="G1059" s="20"/>
    </row>
    <row r="1060" spans="7:7" x14ac:dyDescent="0.25">
      <c r="G1060" s="20"/>
    </row>
    <row r="1061" spans="7:7" x14ac:dyDescent="0.25">
      <c r="G1061" s="20"/>
    </row>
    <row r="1062" spans="7:7" x14ac:dyDescent="0.25">
      <c r="G1062" s="20"/>
    </row>
    <row r="1063" spans="7:7" x14ac:dyDescent="0.25">
      <c r="G1063" s="20"/>
    </row>
    <row r="1064" spans="7:7" x14ac:dyDescent="0.25">
      <c r="G1064" s="20"/>
    </row>
    <row r="1065" spans="7:7" x14ac:dyDescent="0.25">
      <c r="G1065" s="20"/>
    </row>
    <row r="1066" spans="7:7" x14ac:dyDescent="0.25">
      <c r="G1066" s="20"/>
    </row>
    <row r="1067" spans="7:7" x14ac:dyDescent="0.25">
      <c r="G1067" s="20"/>
    </row>
    <row r="1068" spans="7:7" x14ac:dyDescent="0.25">
      <c r="G1068" s="20"/>
    </row>
    <row r="1069" spans="7:7" x14ac:dyDescent="0.25">
      <c r="G1069" s="20"/>
    </row>
    <row r="1070" spans="7:7" x14ac:dyDescent="0.25">
      <c r="G1070" s="20"/>
    </row>
    <row r="1071" spans="7:7" x14ac:dyDescent="0.25">
      <c r="G1071" s="20"/>
    </row>
    <row r="1072" spans="7:7" x14ac:dyDescent="0.25">
      <c r="G1072" s="20"/>
    </row>
    <row r="1073" spans="7:7" x14ac:dyDescent="0.25">
      <c r="G1073" s="20"/>
    </row>
    <row r="1074" spans="7:7" x14ac:dyDescent="0.25">
      <c r="G1074" s="20"/>
    </row>
    <row r="1075" spans="7:7" x14ac:dyDescent="0.25">
      <c r="G1075" s="20"/>
    </row>
    <row r="1076" spans="7:7" x14ac:dyDescent="0.25">
      <c r="G1076" s="20"/>
    </row>
    <row r="1077" spans="7:7" x14ac:dyDescent="0.25">
      <c r="G1077" s="20"/>
    </row>
    <row r="1078" spans="7:7" x14ac:dyDescent="0.25">
      <c r="G1078" s="20"/>
    </row>
    <row r="1079" spans="7:7" x14ac:dyDescent="0.25">
      <c r="G1079" s="20"/>
    </row>
    <row r="1080" spans="7:7" x14ac:dyDescent="0.25">
      <c r="G1080" s="20"/>
    </row>
    <row r="1081" spans="7:7" x14ac:dyDescent="0.25">
      <c r="G1081" s="20"/>
    </row>
    <row r="1082" spans="7:7" x14ac:dyDescent="0.25">
      <c r="G1082" s="20"/>
    </row>
    <row r="1083" spans="7:7" x14ac:dyDescent="0.25">
      <c r="G1083" s="20"/>
    </row>
    <row r="1084" spans="7:7" x14ac:dyDescent="0.25">
      <c r="G1084" s="20"/>
    </row>
    <row r="1085" spans="7:7" x14ac:dyDescent="0.25">
      <c r="G1085" s="20"/>
    </row>
    <row r="1086" spans="7:7" x14ac:dyDescent="0.25">
      <c r="G1086" s="20"/>
    </row>
    <row r="1087" spans="7:7" x14ac:dyDescent="0.25">
      <c r="G1087" s="20"/>
    </row>
    <row r="1088" spans="7:7" x14ac:dyDescent="0.25">
      <c r="G1088" s="20"/>
    </row>
    <row r="1089" spans="7:7" x14ac:dyDescent="0.25">
      <c r="G1089" s="20"/>
    </row>
    <row r="1090" spans="7:7" x14ac:dyDescent="0.25">
      <c r="G1090" s="20"/>
    </row>
    <row r="1091" spans="7:7" x14ac:dyDescent="0.25">
      <c r="G1091" s="20"/>
    </row>
    <row r="1092" spans="7:7" x14ac:dyDescent="0.25">
      <c r="G1092" s="20"/>
    </row>
    <row r="1093" spans="7:7" x14ac:dyDescent="0.25">
      <c r="G1093" s="20"/>
    </row>
    <row r="1094" spans="7:7" x14ac:dyDescent="0.25">
      <c r="G1094" s="20"/>
    </row>
    <row r="1095" spans="7:7" x14ac:dyDescent="0.25">
      <c r="G1095" s="20"/>
    </row>
    <row r="1096" spans="7:7" x14ac:dyDescent="0.25">
      <c r="G1096" s="20"/>
    </row>
    <row r="1097" spans="7:7" x14ac:dyDescent="0.25">
      <c r="G1097" s="20"/>
    </row>
    <row r="1098" spans="7:7" x14ac:dyDescent="0.25">
      <c r="G1098" s="20"/>
    </row>
    <row r="1099" spans="7:7" x14ac:dyDescent="0.25">
      <c r="G1099" s="20"/>
    </row>
    <row r="1100" spans="7:7" x14ac:dyDescent="0.25">
      <c r="G1100" s="20"/>
    </row>
    <row r="1101" spans="7:7" x14ac:dyDescent="0.25">
      <c r="G1101" s="20"/>
    </row>
    <row r="1102" spans="7:7" x14ac:dyDescent="0.25">
      <c r="G1102" s="20"/>
    </row>
    <row r="1103" spans="7:7" x14ac:dyDescent="0.25">
      <c r="G1103" s="20"/>
    </row>
    <row r="1104" spans="7:7" x14ac:dyDescent="0.25">
      <c r="G1104" s="20"/>
    </row>
    <row r="1105" spans="7:7" x14ac:dyDescent="0.25">
      <c r="G1105" s="20"/>
    </row>
    <row r="1106" spans="7:7" x14ac:dyDescent="0.25">
      <c r="G1106" s="20"/>
    </row>
    <row r="1107" spans="7:7" x14ac:dyDescent="0.25">
      <c r="G1107" s="20"/>
    </row>
    <row r="1108" spans="7:7" x14ac:dyDescent="0.25">
      <c r="G1108" s="20"/>
    </row>
    <row r="1109" spans="7:7" x14ac:dyDescent="0.25">
      <c r="G1109" s="20"/>
    </row>
    <row r="1110" spans="7:7" x14ac:dyDescent="0.25">
      <c r="G1110" s="20"/>
    </row>
    <row r="1111" spans="7:7" x14ac:dyDescent="0.25">
      <c r="G1111" s="20"/>
    </row>
    <row r="1112" spans="7:7" x14ac:dyDescent="0.25">
      <c r="G1112" s="20"/>
    </row>
    <row r="1113" spans="7:7" x14ac:dyDescent="0.25">
      <c r="G1113" s="20"/>
    </row>
    <row r="1114" spans="7:7" x14ac:dyDescent="0.25">
      <c r="G1114" s="20"/>
    </row>
    <row r="1115" spans="7:7" x14ac:dyDescent="0.25">
      <c r="G1115" s="20"/>
    </row>
    <row r="1116" spans="7:7" x14ac:dyDescent="0.25">
      <c r="G1116" s="20"/>
    </row>
    <row r="1117" spans="7:7" x14ac:dyDescent="0.25">
      <c r="G1117" s="20"/>
    </row>
    <row r="1118" spans="7:7" x14ac:dyDescent="0.25">
      <c r="G1118" s="20"/>
    </row>
    <row r="1119" spans="7:7" x14ac:dyDescent="0.25">
      <c r="G1119" s="20"/>
    </row>
    <row r="1120" spans="7:7" x14ac:dyDescent="0.25">
      <c r="G1120" s="20"/>
    </row>
    <row r="1121" spans="7:7" x14ac:dyDescent="0.25">
      <c r="G1121" s="20"/>
    </row>
    <row r="1122" spans="7:7" x14ac:dyDescent="0.25">
      <c r="G1122" s="20"/>
    </row>
    <row r="1123" spans="7:7" x14ac:dyDescent="0.25">
      <c r="G1123" s="20"/>
    </row>
    <row r="1124" spans="7:7" x14ac:dyDescent="0.25">
      <c r="G1124" s="20"/>
    </row>
    <row r="1125" spans="7:7" x14ac:dyDescent="0.25">
      <c r="G1125" s="20"/>
    </row>
    <row r="1126" spans="7:7" x14ac:dyDescent="0.25">
      <c r="G1126" s="20"/>
    </row>
    <row r="1127" spans="7:7" x14ac:dyDescent="0.25">
      <c r="G1127" s="20"/>
    </row>
    <row r="1128" spans="7:7" x14ac:dyDescent="0.25">
      <c r="G1128" s="20"/>
    </row>
    <row r="1129" spans="7:7" x14ac:dyDescent="0.25">
      <c r="G1129" s="20"/>
    </row>
    <row r="1130" spans="7:7" x14ac:dyDescent="0.25">
      <c r="G1130" s="20"/>
    </row>
    <row r="1131" spans="7:7" x14ac:dyDescent="0.25">
      <c r="G1131" s="20"/>
    </row>
    <row r="1132" spans="7:7" x14ac:dyDescent="0.25">
      <c r="G1132" s="20"/>
    </row>
    <row r="1133" spans="7:7" x14ac:dyDescent="0.25">
      <c r="G1133" s="20"/>
    </row>
    <row r="1134" spans="7:7" x14ac:dyDescent="0.25">
      <c r="G1134" s="20"/>
    </row>
    <row r="1135" spans="7:7" x14ac:dyDescent="0.25">
      <c r="G1135" s="20"/>
    </row>
    <row r="1136" spans="7:7" x14ac:dyDescent="0.25">
      <c r="G1136" s="20"/>
    </row>
    <row r="1137" spans="7:7" x14ac:dyDescent="0.25">
      <c r="G1137" s="20"/>
    </row>
    <row r="1138" spans="7:7" x14ac:dyDescent="0.25">
      <c r="G1138" s="20"/>
    </row>
    <row r="1139" spans="7:7" x14ac:dyDescent="0.25">
      <c r="G1139" s="20"/>
    </row>
    <row r="1140" spans="7:7" x14ac:dyDescent="0.25">
      <c r="G1140" s="20"/>
    </row>
    <row r="1141" spans="7:7" x14ac:dyDescent="0.25">
      <c r="G1141" s="20"/>
    </row>
    <row r="1142" spans="7:7" x14ac:dyDescent="0.25">
      <c r="G1142" s="20"/>
    </row>
    <row r="1143" spans="7:7" x14ac:dyDescent="0.25">
      <c r="G1143" s="20"/>
    </row>
    <row r="1144" spans="7:7" x14ac:dyDescent="0.25">
      <c r="G1144" s="20"/>
    </row>
    <row r="1145" spans="7:7" x14ac:dyDescent="0.25">
      <c r="G1145" s="20"/>
    </row>
    <row r="1146" spans="7:7" x14ac:dyDescent="0.25">
      <c r="G1146" s="20"/>
    </row>
    <row r="1147" spans="7:7" x14ac:dyDescent="0.25">
      <c r="G1147" s="20"/>
    </row>
    <row r="1148" spans="7:7" x14ac:dyDescent="0.25">
      <c r="G1148" s="20"/>
    </row>
    <row r="1149" spans="7:7" x14ac:dyDescent="0.25">
      <c r="G1149" s="20"/>
    </row>
    <row r="1150" spans="7:7" x14ac:dyDescent="0.25">
      <c r="G1150" s="20"/>
    </row>
    <row r="1151" spans="7:7" x14ac:dyDescent="0.25">
      <c r="G1151" s="20"/>
    </row>
    <row r="1152" spans="7:7" x14ac:dyDescent="0.25">
      <c r="G1152" s="20"/>
    </row>
    <row r="1153" spans="7:7" x14ac:dyDescent="0.25">
      <c r="G1153" s="20"/>
    </row>
    <row r="1154" spans="7:7" x14ac:dyDescent="0.25">
      <c r="G1154" s="20"/>
    </row>
    <row r="1155" spans="7:7" x14ac:dyDescent="0.25">
      <c r="G1155" s="20"/>
    </row>
    <row r="1156" spans="7:7" x14ac:dyDescent="0.25">
      <c r="G1156" s="20"/>
    </row>
    <row r="1157" spans="7:7" x14ac:dyDescent="0.25">
      <c r="G1157" s="20"/>
    </row>
    <row r="1158" spans="7:7" x14ac:dyDescent="0.25">
      <c r="G1158" s="20"/>
    </row>
    <row r="1159" spans="7:7" x14ac:dyDescent="0.25">
      <c r="G1159" s="20"/>
    </row>
    <row r="1160" spans="7:7" x14ac:dyDescent="0.25">
      <c r="G1160" s="20"/>
    </row>
    <row r="1161" spans="7:7" x14ac:dyDescent="0.25">
      <c r="G1161" s="20"/>
    </row>
    <row r="1162" spans="7:7" x14ac:dyDescent="0.25">
      <c r="G1162" s="20"/>
    </row>
    <row r="1163" spans="7:7" x14ac:dyDescent="0.25">
      <c r="G1163" s="20"/>
    </row>
    <row r="1164" spans="7:7" x14ac:dyDescent="0.25">
      <c r="G1164" s="20"/>
    </row>
    <row r="1165" spans="7:7" x14ac:dyDescent="0.25">
      <c r="G1165" s="20"/>
    </row>
    <row r="1166" spans="7:7" x14ac:dyDescent="0.25">
      <c r="G1166" s="20"/>
    </row>
    <row r="1167" spans="7:7" x14ac:dyDescent="0.25">
      <c r="G1167" s="20"/>
    </row>
    <row r="1168" spans="7:7" x14ac:dyDescent="0.25">
      <c r="G1168" s="20"/>
    </row>
    <row r="1169" spans="7:7" x14ac:dyDescent="0.25">
      <c r="G1169" s="20"/>
    </row>
    <row r="1170" spans="7:7" x14ac:dyDescent="0.25">
      <c r="G1170" s="20"/>
    </row>
    <row r="1171" spans="7:7" x14ac:dyDescent="0.25">
      <c r="G1171" s="20"/>
    </row>
    <row r="1172" spans="7:7" x14ac:dyDescent="0.25">
      <c r="G1172" s="20"/>
    </row>
    <row r="1173" spans="7:7" x14ac:dyDescent="0.25">
      <c r="G1173" s="20"/>
    </row>
    <row r="1174" spans="7:7" x14ac:dyDescent="0.25">
      <c r="G1174" s="20"/>
    </row>
    <row r="1175" spans="7:7" x14ac:dyDescent="0.25">
      <c r="G1175" s="20"/>
    </row>
    <row r="1176" spans="7:7" x14ac:dyDescent="0.25">
      <c r="G1176" s="20"/>
    </row>
    <row r="1177" spans="7:7" x14ac:dyDescent="0.25">
      <c r="G1177" s="20"/>
    </row>
    <row r="1178" spans="7:7" x14ac:dyDescent="0.25">
      <c r="G1178" s="20"/>
    </row>
    <row r="1179" spans="7:7" x14ac:dyDescent="0.25">
      <c r="G1179" s="20"/>
    </row>
    <row r="1180" spans="7:7" x14ac:dyDescent="0.25">
      <c r="G1180" s="20"/>
    </row>
    <row r="1181" spans="7:7" x14ac:dyDescent="0.25">
      <c r="G1181" s="20"/>
    </row>
    <row r="1182" spans="7:7" x14ac:dyDescent="0.25">
      <c r="G1182" s="20"/>
    </row>
    <row r="1183" spans="7:7" x14ac:dyDescent="0.25">
      <c r="G1183" s="20"/>
    </row>
    <row r="1184" spans="7:7" x14ac:dyDescent="0.25">
      <c r="G1184" s="20"/>
    </row>
    <row r="1185" spans="7:7" x14ac:dyDescent="0.25">
      <c r="G1185" s="20"/>
    </row>
    <row r="1186" spans="7:7" x14ac:dyDescent="0.25">
      <c r="G1186" s="20"/>
    </row>
    <row r="1187" spans="7:7" x14ac:dyDescent="0.25">
      <c r="G1187" s="20"/>
    </row>
    <row r="1188" spans="7:7" x14ac:dyDescent="0.25">
      <c r="G1188" s="20"/>
    </row>
    <row r="1189" spans="7:7" x14ac:dyDescent="0.25">
      <c r="G1189" s="20"/>
    </row>
    <row r="1190" spans="7:7" x14ac:dyDescent="0.25">
      <c r="G1190" s="20"/>
    </row>
    <row r="1191" spans="7:7" x14ac:dyDescent="0.25">
      <c r="G1191" s="20"/>
    </row>
    <row r="1192" spans="7:7" x14ac:dyDescent="0.25">
      <c r="G1192" s="20"/>
    </row>
    <row r="1193" spans="7:7" x14ac:dyDescent="0.25">
      <c r="G1193" s="20"/>
    </row>
    <row r="1194" spans="7:7" x14ac:dyDescent="0.25">
      <c r="G1194" s="20"/>
    </row>
    <row r="1195" spans="7:7" x14ac:dyDescent="0.25">
      <c r="G1195" s="20"/>
    </row>
    <row r="1196" spans="7:7" x14ac:dyDescent="0.25">
      <c r="G1196" s="20"/>
    </row>
    <row r="1197" spans="7:7" x14ac:dyDescent="0.25">
      <c r="G1197" s="20"/>
    </row>
    <row r="1198" spans="7:7" x14ac:dyDescent="0.25">
      <c r="G1198" s="20"/>
    </row>
    <row r="1199" spans="7:7" x14ac:dyDescent="0.25">
      <c r="G1199" s="20"/>
    </row>
    <row r="1200" spans="7:7" x14ac:dyDescent="0.25">
      <c r="G1200" s="20"/>
    </row>
    <row r="1201" spans="7:7" x14ac:dyDescent="0.25">
      <c r="G1201" s="20"/>
    </row>
    <row r="1202" spans="7:7" x14ac:dyDescent="0.25">
      <c r="G1202" s="20"/>
    </row>
    <row r="1203" spans="7:7" x14ac:dyDescent="0.25">
      <c r="G1203" s="20"/>
    </row>
    <row r="1204" spans="7:7" x14ac:dyDescent="0.25">
      <c r="G1204" s="20"/>
    </row>
    <row r="1205" spans="7:7" x14ac:dyDescent="0.25">
      <c r="G1205" s="20"/>
    </row>
    <row r="1206" spans="7:7" x14ac:dyDescent="0.25">
      <c r="G1206" s="20"/>
    </row>
    <row r="1207" spans="7:7" x14ac:dyDescent="0.25">
      <c r="G1207" s="20"/>
    </row>
    <row r="1208" spans="7:7" x14ac:dyDescent="0.25">
      <c r="G1208" s="20"/>
    </row>
    <row r="1209" spans="7:7" x14ac:dyDescent="0.25">
      <c r="G1209" s="20"/>
    </row>
    <row r="1210" spans="7:7" x14ac:dyDescent="0.25">
      <c r="G1210" s="20"/>
    </row>
    <row r="1211" spans="7:7" x14ac:dyDescent="0.25">
      <c r="G1211" s="20"/>
    </row>
    <row r="1212" spans="7:7" x14ac:dyDescent="0.25">
      <c r="G1212" s="20"/>
    </row>
    <row r="1213" spans="7:7" x14ac:dyDescent="0.25">
      <c r="G1213" s="20"/>
    </row>
    <row r="1214" spans="7:7" x14ac:dyDescent="0.25">
      <c r="G1214" s="20"/>
    </row>
    <row r="1215" spans="7:7" x14ac:dyDescent="0.25">
      <c r="G1215" s="20"/>
    </row>
    <row r="1216" spans="7:7" x14ac:dyDescent="0.25">
      <c r="G1216" s="20"/>
    </row>
    <row r="1217" spans="7:7" x14ac:dyDescent="0.25">
      <c r="G1217" s="20"/>
    </row>
    <row r="1218" spans="7:7" x14ac:dyDescent="0.25">
      <c r="G1218" s="20"/>
    </row>
    <row r="1219" spans="7:7" x14ac:dyDescent="0.25">
      <c r="G1219" s="20"/>
    </row>
    <row r="1220" spans="7:7" x14ac:dyDescent="0.25">
      <c r="G1220" s="20"/>
    </row>
    <row r="1221" spans="7:7" x14ac:dyDescent="0.25">
      <c r="G1221" s="20"/>
    </row>
    <row r="1222" spans="7:7" x14ac:dyDescent="0.25">
      <c r="G1222" s="20"/>
    </row>
    <row r="1223" spans="7:7" x14ac:dyDescent="0.25">
      <c r="G1223" s="20"/>
    </row>
    <row r="1224" spans="7:7" x14ac:dyDescent="0.25">
      <c r="G1224" s="20"/>
    </row>
    <row r="1225" spans="7:7" x14ac:dyDescent="0.25">
      <c r="G1225" s="20"/>
    </row>
    <row r="1226" spans="7:7" x14ac:dyDescent="0.25">
      <c r="G1226" s="20"/>
    </row>
    <row r="1227" spans="7:7" x14ac:dyDescent="0.25">
      <c r="G1227" s="20"/>
    </row>
    <row r="1228" spans="7:7" x14ac:dyDescent="0.25">
      <c r="G1228" s="20"/>
    </row>
    <row r="1229" spans="7:7" x14ac:dyDescent="0.25">
      <c r="G1229" s="20"/>
    </row>
    <row r="1230" spans="7:7" x14ac:dyDescent="0.25">
      <c r="G1230" s="20"/>
    </row>
    <row r="1231" spans="7:7" x14ac:dyDescent="0.25">
      <c r="G1231" s="20"/>
    </row>
    <row r="1232" spans="7:7" x14ac:dyDescent="0.25">
      <c r="G1232" s="20"/>
    </row>
    <row r="1233" spans="7:7" x14ac:dyDescent="0.25">
      <c r="G1233" s="20"/>
    </row>
    <row r="1234" spans="7:7" x14ac:dyDescent="0.25">
      <c r="G1234" s="20"/>
    </row>
    <row r="1235" spans="7:7" x14ac:dyDescent="0.25">
      <c r="G1235" s="20"/>
    </row>
    <row r="1236" spans="7:7" x14ac:dyDescent="0.25">
      <c r="G1236" s="20"/>
    </row>
    <row r="1237" spans="7:7" x14ac:dyDescent="0.25">
      <c r="G1237" s="20"/>
    </row>
    <row r="1238" spans="7:7" x14ac:dyDescent="0.25">
      <c r="G1238" s="20"/>
    </row>
    <row r="1239" spans="7:7" x14ac:dyDescent="0.25">
      <c r="G1239" s="20"/>
    </row>
    <row r="1240" spans="7:7" x14ac:dyDescent="0.25">
      <c r="G1240" s="20"/>
    </row>
    <row r="1241" spans="7:7" x14ac:dyDescent="0.25">
      <c r="G1241" s="20"/>
    </row>
    <row r="1242" spans="7:7" x14ac:dyDescent="0.25">
      <c r="G1242" s="20"/>
    </row>
    <row r="1243" spans="7:7" x14ac:dyDescent="0.25">
      <c r="G1243" s="20"/>
    </row>
    <row r="1244" spans="7:7" x14ac:dyDescent="0.25">
      <c r="G1244" s="20"/>
    </row>
    <row r="1245" spans="7:7" x14ac:dyDescent="0.25">
      <c r="G1245" s="20"/>
    </row>
    <row r="1246" spans="7:7" x14ac:dyDescent="0.25">
      <c r="G1246" s="20"/>
    </row>
    <row r="1247" spans="7:7" x14ac:dyDescent="0.25">
      <c r="G1247" s="20"/>
    </row>
    <row r="1248" spans="7:7" x14ac:dyDescent="0.25">
      <c r="G1248" s="20"/>
    </row>
    <row r="1249" spans="7:7" x14ac:dyDescent="0.25">
      <c r="G1249" s="20"/>
    </row>
    <row r="1250" spans="7:7" x14ac:dyDescent="0.25">
      <c r="G1250" s="20"/>
    </row>
    <row r="1251" spans="7:7" x14ac:dyDescent="0.25">
      <c r="G1251" s="20"/>
    </row>
    <row r="1252" spans="7:7" x14ac:dyDescent="0.25">
      <c r="G1252" s="20"/>
    </row>
    <row r="1253" spans="7:7" x14ac:dyDescent="0.25">
      <c r="G1253" s="20"/>
    </row>
    <row r="1254" spans="7:7" x14ac:dyDescent="0.25">
      <c r="G1254" s="20"/>
    </row>
    <row r="1255" spans="7:7" x14ac:dyDescent="0.25">
      <c r="G1255" s="20"/>
    </row>
    <row r="1256" spans="7:7" x14ac:dyDescent="0.25">
      <c r="G1256" s="20"/>
    </row>
    <row r="1257" spans="7:7" x14ac:dyDescent="0.25">
      <c r="G1257" s="20"/>
    </row>
    <row r="1258" spans="7:7" x14ac:dyDescent="0.25">
      <c r="G1258" s="20"/>
    </row>
    <row r="1259" spans="7:7" x14ac:dyDescent="0.25">
      <c r="G1259" s="20"/>
    </row>
    <row r="1260" spans="7:7" x14ac:dyDescent="0.25">
      <c r="G1260" s="20"/>
    </row>
    <row r="1261" spans="7:7" x14ac:dyDescent="0.25">
      <c r="G1261" s="20"/>
    </row>
    <row r="1262" spans="7:7" x14ac:dyDescent="0.25">
      <c r="G1262" s="20"/>
    </row>
    <row r="1263" spans="7:7" x14ac:dyDescent="0.25">
      <c r="G1263" s="20"/>
    </row>
    <row r="1264" spans="7:7" x14ac:dyDescent="0.25">
      <c r="G1264" s="20"/>
    </row>
    <row r="1265" spans="7:7" x14ac:dyDescent="0.25">
      <c r="G1265" s="20"/>
    </row>
    <row r="1266" spans="7:7" x14ac:dyDescent="0.25">
      <c r="G1266" s="20"/>
    </row>
    <row r="1267" spans="7:7" x14ac:dyDescent="0.25">
      <c r="G1267" s="20"/>
    </row>
    <row r="1268" spans="7:7" x14ac:dyDescent="0.25">
      <c r="G1268" s="20"/>
    </row>
    <row r="1269" spans="7:7" x14ac:dyDescent="0.25">
      <c r="G1269" s="20"/>
    </row>
    <row r="1270" spans="7:7" x14ac:dyDescent="0.25">
      <c r="G1270" s="20"/>
    </row>
    <row r="1271" spans="7:7" x14ac:dyDescent="0.25">
      <c r="G1271" s="20"/>
    </row>
    <row r="1272" spans="7:7" x14ac:dyDescent="0.25">
      <c r="G1272" s="20"/>
    </row>
    <row r="1273" spans="7:7" x14ac:dyDescent="0.25">
      <c r="G1273" s="20"/>
    </row>
    <row r="1274" spans="7:7" x14ac:dyDescent="0.25">
      <c r="G1274" s="20"/>
    </row>
    <row r="1275" spans="7:7" x14ac:dyDescent="0.25">
      <c r="G1275" s="20"/>
    </row>
    <row r="1276" spans="7:7" x14ac:dyDescent="0.25">
      <c r="G1276" s="20"/>
    </row>
    <row r="1277" spans="7:7" x14ac:dyDescent="0.25">
      <c r="G1277" s="20"/>
    </row>
    <row r="1278" spans="7:7" x14ac:dyDescent="0.25">
      <c r="G1278" s="20"/>
    </row>
    <row r="1279" spans="7:7" x14ac:dyDescent="0.25">
      <c r="G1279" s="20"/>
    </row>
    <row r="1280" spans="7:7" x14ac:dyDescent="0.25">
      <c r="G1280" s="20"/>
    </row>
    <row r="1281" spans="7:7" x14ac:dyDescent="0.25">
      <c r="G1281" s="20"/>
    </row>
    <row r="1282" spans="7:7" x14ac:dyDescent="0.25">
      <c r="G1282" s="20"/>
    </row>
    <row r="1283" spans="7:7" x14ac:dyDescent="0.25">
      <c r="G1283" s="20"/>
    </row>
    <row r="1284" spans="7:7" x14ac:dyDescent="0.25">
      <c r="G1284" s="20"/>
    </row>
    <row r="1285" spans="7:7" x14ac:dyDescent="0.25">
      <c r="G1285" s="20"/>
    </row>
    <row r="1286" spans="7:7" x14ac:dyDescent="0.25">
      <c r="G1286" s="20"/>
    </row>
    <row r="1287" spans="7:7" x14ac:dyDescent="0.25">
      <c r="G1287" s="20"/>
    </row>
    <row r="1288" spans="7:7" x14ac:dyDescent="0.25">
      <c r="G1288" s="20"/>
    </row>
    <row r="1289" spans="7:7" x14ac:dyDescent="0.25">
      <c r="G1289" s="20"/>
    </row>
    <row r="1290" spans="7:7" x14ac:dyDescent="0.25">
      <c r="G1290" s="20"/>
    </row>
    <row r="1291" spans="7:7" x14ac:dyDescent="0.25">
      <c r="G1291" s="20"/>
    </row>
    <row r="1292" spans="7:7" x14ac:dyDescent="0.25">
      <c r="G1292" s="20"/>
    </row>
    <row r="1293" spans="7:7" x14ac:dyDescent="0.25">
      <c r="G1293" s="20"/>
    </row>
    <row r="1294" spans="7:7" x14ac:dyDescent="0.25">
      <c r="G1294" s="20"/>
    </row>
    <row r="1295" spans="7:7" x14ac:dyDescent="0.25">
      <c r="G1295" s="20"/>
    </row>
    <row r="1296" spans="7:7" x14ac:dyDescent="0.25">
      <c r="G1296" s="20"/>
    </row>
    <row r="1297" spans="7:7" x14ac:dyDescent="0.25">
      <c r="G1297" s="20"/>
    </row>
    <row r="1298" spans="7:7" x14ac:dyDescent="0.25">
      <c r="G1298" s="20"/>
    </row>
    <row r="1299" spans="7:7" x14ac:dyDescent="0.25">
      <c r="G1299" s="20"/>
    </row>
    <row r="1300" spans="7:7" x14ac:dyDescent="0.25">
      <c r="G1300" s="20"/>
    </row>
    <row r="1301" spans="7:7" x14ac:dyDescent="0.25">
      <c r="G1301" s="20"/>
    </row>
    <row r="1302" spans="7:7" x14ac:dyDescent="0.25">
      <c r="G1302" s="20"/>
    </row>
    <row r="1303" spans="7:7" x14ac:dyDescent="0.25">
      <c r="G1303" s="20"/>
    </row>
    <row r="1304" spans="7:7" x14ac:dyDescent="0.25">
      <c r="G1304" s="20"/>
    </row>
    <row r="1305" spans="7:7" x14ac:dyDescent="0.25">
      <c r="G1305" s="20"/>
    </row>
    <row r="1306" spans="7:7" x14ac:dyDescent="0.25">
      <c r="G1306" s="20"/>
    </row>
    <row r="1307" spans="7:7" x14ac:dyDescent="0.25">
      <c r="G1307" s="20"/>
    </row>
    <row r="1308" spans="7:7" x14ac:dyDescent="0.25">
      <c r="G1308" s="20"/>
    </row>
    <row r="1309" spans="7:7" x14ac:dyDescent="0.25">
      <c r="G1309" s="20"/>
    </row>
    <row r="1310" spans="7:7" x14ac:dyDescent="0.25">
      <c r="G1310" s="20"/>
    </row>
    <row r="1311" spans="7:7" x14ac:dyDescent="0.25">
      <c r="G1311" s="20"/>
    </row>
    <row r="1312" spans="7:7" x14ac:dyDescent="0.25">
      <c r="G1312" s="20"/>
    </row>
    <row r="1313" spans="7:7" x14ac:dyDescent="0.25">
      <c r="G1313" s="20"/>
    </row>
    <row r="1314" spans="7:7" x14ac:dyDescent="0.25">
      <c r="G1314" s="20"/>
    </row>
    <row r="1315" spans="7:7" x14ac:dyDescent="0.25">
      <c r="G1315" s="20"/>
    </row>
    <row r="1316" spans="7:7" x14ac:dyDescent="0.25">
      <c r="G1316" s="20"/>
    </row>
    <row r="1317" spans="7:7" x14ac:dyDescent="0.25">
      <c r="G1317" s="20"/>
    </row>
    <row r="1318" spans="7:7" x14ac:dyDescent="0.25">
      <c r="G1318" s="20"/>
    </row>
    <row r="1319" spans="7:7" x14ac:dyDescent="0.25">
      <c r="G1319" s="20"/>
    </row>
    <row r="1320" spans="7:7" x14ac:dyDescent="0.25">
      <c r="G1320" s="20"/>
    </row>
    <row r="1321" spans="7:7" x14ac:dyDescent="0.25">
      <c r="G1321" s="20"/>
    </row>
    <row r="1322" spans="7:7" x14ac:dyDescent="0.25">
      <c r="G1322" s="20"/>
    </row>
    <row r="1323" spans="7:7" x14ac:dyDescent="0.25">
      <c r="G1323" s="20"/>
    </row>
    <row r="1324" spans="7:7" x14ac:dyDescent="0.25">
      <c r="G1324" s="20"/>
    </row>
    <row r="1325" spans="7:7" x14ac:dyDescent="0.25">
      <c r="G1325" s="20"/>
    </row>
    <row r="1326" spans="7:7" x14ac:dyDescent="0.25">
      <c r="G1326" s="20"/>
    </row>
    <row r="1327" spans="7:7" x14ac:dyDescent="0.25">
      <c r="G1327" s="20"/>
    </row>
    <row r="1328" spans="7:7" x14ac:dyDescent="0.25">
      <c r="G1328" s="20"/>
    </row>
    <row r="1329" spans="7:7" x14ac:dyDescent="0.25">
      <c r="G1329" s="20"/>
    </row>
    <row r="1330" spans="7:7" x14ac:dyDescent="0.25">
      <c r="G1330" s="20"/>
    </row>
    <row r="1331" spans="7:7" x14ac:dyDescent="0.25">
      <c r="G1331" s="20"/>
    </row>
    <row r="1332" spans="7:7" x14ac:dyDescent="0.25">
      <c r="G1332" s="20"/>
    </row>
    <row r="1333" spans="7:7" x14ac:dyDescent="0.25">
      <c r="G1333" s="20"/>
    </row>
    <row r="1334" spans="7:7" x14ac:dyDescent="0.25">
      <c r="G1334" s="20"/>
    </row>
    <row r="1335" spans="7:7" x14ac:dyDescent="0.25">
      <c r="G1335" s="20"/>
    </row>
    <row r="1336" spans="7:7" x14ac:dyDescent="0.25">
      <c r="G1336" s="20"/>
    </row>
    <row r="1337" spans="7:7" x14ac:dyDescent="0.25">
      <c r="G1337" s="20"/>
    </row>
    <row r="1338" spans="7:7" x14ac:dyDescent="0.25">
      <c r="G1338" s="20"/>
    </row>
    <row r="1339" spans="7:7" x14ac:dyDescent="0.25">
      <c r="G1339" s="20"/>
    </row>
    <row r="1340" spans="7:7" x14ac:dyDescent="0.25">
      <c r="G1340" s="20"/>
    </row>
    <row r="1341" spans="7:7" x14ac:dyDescent="0.25">
      <c r="G1341" s="20"/>
    </row>
    <row r="1342" spans="7:7" x14ac:dyDescent="0.25">
      <c r="G1342" s="20"/>
    </row>
    <row r="1343" spans="7:7" x14ac:dyDescent="0.25">
      <c r="G1343" s="20"/>
    </row>
    <row r="1344" spans="7:7" x14ac:dyDescent="0.25">
      <c r="G1344" s="20"/>
    </row>
    <row r="1345" spans="7:7" x14ac:dyDescent="0.25">
      <c r="G1345" s="20"/>
    </row>
    <row r="1346" spans="7:7" x14ac:dyDescent="0.25">
      <c r="G1346" s="20"/>
    </row>
    <row r="1347" spans="7:7" x14ac:dyDescent="0.25">
      <c r="G1347" s="20"/>
    </row>
    <row r="1348" spans="7:7" x14ac:dyDescent="0.25">
      <c r="G1348" s="20"/>
    </row>
    <row r="1349" spans="7:7" x14ac:dyDescent="0.25">
      <c r="G1349" s="20"/>
    </row>
    <row r="1350" spans="7:7" x14ac:dyDescent="0.25">
      <c r="G1350" s="20"/>
    </row>
    <row r="1351" spans="7:7" x14ac:dyDescent="0.25">
      <c r="G1351" s="20"/>
    </row>
    <row r="1352" spans="7:7" x14ac:dyDescent="0.25">
      <c r="G1352" s="20"/>
    </row>
    <row r="1353" spans="7:7" x14ac:dyDescent="0.25">
      <c r="G1353" s="20"/>
    </row>
    <row r="1354" spans="7:7" x14ac:dyDescent="0.25">
      <c r="G1354" s="20"/>
    </row>
    <row r="1355" spans="7:7" x14ac:dyDescent="0.25">
      <c r="G1355" s="20"/>
    </row>
    <row r="1356" spans="7:7" x14ac:dyDescent="0.25">
      <c r="G1356" s="20"/>
    </row>
    <row r="1357" spans="7:7" x14ac:dyDescent="0.25">
      <c r="G1357" s="20"/>
    </row>
    <row r="1358" spans="7:7" x14ac:dyDescent="0.25">
      <c r="G1358" s="20"/>
    </row>
    <row r="1359" spans="7:7" x14ac:dyDescent="0.25">
      <c r="G1359" s="20"/>
    </row>
    <row r="1360" spans="7:7" x14ac:dyDescent="0.25">
      <c r="G1360" s="20"/>
    </row>
    <row r="1361" spans="7:7" x14ac:dyDescent="0.25">
      <c r="G1361" s="20"/>
    </row>
    <row r="1362" spans="7:7" x14ac:dyDescent="0.25">
      <c r="G1362" s="20"/>
    </row>
    <row r="1363" spans="7:7" x14ac:dyDescent="0.25">
      <c r="G1363" s="20"/>
    </row>
    <row r="1364" spans="7:7" x14ac:dyDescent="0.25">
      <c r="G1364" s="20"/>
    </row>
    <row r="1365" spans="7:7" x14ac:dyDescent="0.25">
      <c r="G1365" s="20"/>
    </row>
    <row r="1366" spans="7:7" x14ac:dyDescent="0.25">
      <c r="G1366" s="20"/>
    </row>
    <row r="1367" spans="7:7" x14ac:dyDescent="0.25">
      <c r="G1367" s="20"/>
    </row>
    <row r="1368" spans="7:7" x14ac:dyDescent="0.25">
      <c r="G1368" s="20"/>
    </row>
    <row r="1369" spans="7:7" x14ac:dyDescent="0.25">
      <c r="G1369" s="20"/>
    </row>
    <row r="1370" spans="7:7" x14ac:dyDescent="0.25">
      <c r="G1370" s="20"/>
    </row>
    <row r="1371" spans="7:7" x14ac:dyDescent="0.25">
      <c r="G1371" s="20"/>
    </row>
    <row r="1372" spans="7:7" x14ac:dyDescent="0.25">
      <c r="G1372" s="20"/>
    </row>
    <row r="1373" spans="7:7" x14ac:dyDescent="0.25">
      <c r="G1373" s="20"/>
    </row>
    <row r="1374" spans="7:7" x14ac:dyDescent="0.25">
      <c r="G1374" s="20"/>
    </row>
    <row r="1375" spans="7:7" x14ac:dyDescent="0.25">
      <c r="G1375" s="20"/>
    </row>
    <row r="1376" spans="7:7" x14ac:dyDescent="0.25">
      <c r="G1376" s="20"/>
    </row>
    <row r="1377" spans="7:7" x14ac:dyDescent="0.25">
      <c r="G1377" s="20"/>
    </row>
    <row r="1378" spans="7:7" x14ac:dyDescent="0.25">
      <c r="G1378" s="20"/>
    </row>
    <row r="1379" spans="7:7" x14ac:dyDescent="0.25">
      <c r="G1379" s="20"/>
    </row>
    <row r="1380" spans="7:7" x14ac:dyDescent="0.25">
      <c r="G1380" s="20"/>
    </row>
    <row r="1381" spans="7:7" x14ac:dyDescent="0.25">
      <c r="G1381" s="20"/>
    </row>
    <row r="1382" spans="7:7" x14ac:dyDescent="0.25">
      <c r="G1382" s="20"/>
    </row>
    <row r="1383" spans="7:7" x14ac:dyDescent="0.25">
      <c r="G1383" s="20"/>
    </row>
    <row r="1384" spans="7:7" x14ac:dyDescent="0.25">
      <c r="G1384" s="20"/>
    </row>
    <row r="1385" spans="7:7" x14ac:dyDescent="0.25">
      <c r="G1385" s="20"/>
    </row>
    <row r="1386" spans="7:7" x14ac:dyDescent="0.25">
      <c r="G1386" s="20"/>
    </row>
    <row r="1387" spans="7:7" x14ac:dyDescent="0.25">
      <c r="G1387" s="20"/>
    </row>
    <row r="1388" spans="7:7" x14ac:dyDescent="0.25">
      <c r="G1388" s="20"/>
    </row>
    <row r="1389" spans="7:7" x14ac:dyDescent="0.25">
      <c r="G1389" s="20"/>
    </row>
    <row r="1390" spans="7:7" x14ac:dyDescent="0.25">
      <c r="G1390" s="20"/>
    </row>
    <row r="1391" spans="7:7" x14ac:dyDescent="0.25">
      <c r="G1391" s="20"/>
    </row>
    <row r="1392" spans="7:7" x14ac:dyDescent="0.25">
      <c r="G1392" s="20"/>
    </row>
    <row r="1393" spans="7:7" x14ac:dyDescent="0.25">
      <c r="G1393" s="20"/>
    </row>
    <row r="1394" spans="7:7" x14ac:dyDescent="0.25">
      <c r="G1394" s="20"/>
    </row>
    <row r="1395" spans="7:7" x14ac:dyDescent="0.25">
      <c r="G1395" s="20"/>
    </row>
    <row r="1396" spans="7:7" x14ac:dyDescent="0.25">
      <c r="G1396" s="20"/>
    </row>
    <row r="1397" spans="7:7" x14ac:dyDescent="0.25">
      <c r="G1397" s="20"/>
    </row>
    <row r="1398" spans="7:7" x14ac:dyDescent="0.25">
      <c r="G1398" s="20"/>
    </row>
    <row r="1399" spans="7:7" x14ac:dyDescent="0.25">
      <c r="G1399" s="20"/>
    </row>
    <row r="1400" spans="7:7" x14ac:dyDescent="0.25">
      <c r="G1400" s="20"/>
    </row>
    <row r="1401" spans="7:7" x14ac:dyDescent="0.25">
      <c r="G1401" s="20"/>
    </row>
    <row r="1402" spans="7:7" x14ac:dyDescent="0.25">
      <c r="G1402" s="20"/>
    </row>
    <row r="1403" spans="7:7" x14ac:dyDescent="0.25">
      <c r="G1403" s="20"/>
    </row>
    <row r="1404" spans="7:7" x14ac:dyDescent="0.25">
      <c r="G1404" s="20"/>
    </row>
    <row r="1405" spans="7:7" x14ac:dyDescent="0.25">
      <c r="G1405" s="20"/>
    </row>
    <row r="1406" spans="7:7" x14ac:dyDescent="0.25">
      <c r="G1406" s="20"/>
    </row>
    <row r="1407" spans="7:7" x14ac:dyDescent="0.25">
      <c r="G1407" s="20"/>
    </row>
    <row r="1408" spans="7:7" x14ac:dyDescent="0.25">
      <c r="G1408" s="20"/>
    </row>
    <row r="1409" spans="7:7" x14ac:dyDescent="0.25">
      <c r="G1409" s="20"/>
    </row>
    <row r="1410" spans="7:7" x14ac:dyDescent="0.25">
      <c r="G1410" s="20"/>
    </row>
    <row r="1411" spans="7:7" x14ac:dyDescent="0.25">
      <c r="G1411" s="20"/>
    </row>
    <row r="1412" spans="7:7" x14ac:dyDescent="0.25">
      <c r="G1412" s="20"/>
    </row>
    <row r="1413" spans="7:7" x14ac:dyDescent="0.25">
      <c r="G1413" s="20"/>
    </row>
    <row r="1414" spans="7:7" x14ac:dyDescent="0.25">
      <c r="G1414" s="20"/>
    </row>
    <row r="1415" spans="7:7" x14ac:dyDescent="0.25">
      <c r="G1415" s="20"/>
    </row>
    <row r="1416" spans="7:7" x14ac:dyDescent="0.25">
      <c r="G1416" s="20"/>
    </row>
    <row r="1417" spans="7:7" x14ac:dyDescent="0.25">
      <c r="G1417" s="20"/>
    </row>
    <row r="1418" spans="7:7" x14ac:dyDescent="0.25">
      <c r="G1418" s="20"/>
    </row>
    <row r="1419" spans="7:7" x14ac:dyDescent="0.25">
      <c r="G1419" s="20"/>
    </row>
    <row r="1420" spans="7:7" x14ac:dyDescent="0.25">
      <c r="G1420" s="20"/>
    </row>
    <row r="1421" spans="7:7" x14ac:dyDescent="0.25">
      <c r="G1421" s="20"/>
    </row>
    <row r="1422" spans="7:7" x14ac:dyDescent="0.25">
      <c r="G1422" s="20"/>
    </row>
    <row r="1423" spans="7:7" x14ac:dyDescent="0.25">
      <c r="G1423" s="20"/>
    </row>
    <row r="1424" spans="7:7" x14ac:dyDescent="0.25">
      <c r="G1424" s="20"/>
    </row>
    <row r="1425" spans="7:7" x14ac:dyDescent="0.25">
      <c r="G1425" s="20"/>
    </row>
    <row r="1426" spans="7:7" x14ac:dyDescent="0.25">
      <c r="G1426" s="20"/>
    </row>
    <row r="1427" spans="7:7" x14ac:dyDescent="0.25">
      <c r="G1427" s="20"/>
    </row>
    <row r="1428" spans="7:7" x14ac:dyDescent="0.25">
      <c r="G1428" s="20"/>
    </row>
    <row r="1429" spans="7:7" x14ac:dyDescent="0.25">
      <c r="G1429" s="20"/>
    </row>
    <row r="1430" spans="7:7" x14ac:dyDescent="0.25">
      <c r="G1430" s="20"/>
    </row>
    <row r="1431" spans="7:7" x14ac:dyDescent="0.25">
      <c r="G1431" s="20"/>
    </row>
    <row r="1432" spans="7:7" x14ac:dyDescent="0.25">
      <c r="G1432" s="20"/>
    </row>
    <row r="1433" spans="7:7" x14ac:dyDescent="0.25">
      <c r="G1433" s="20"/>
    </row>
    <row r="1434" spans="7:7" x14ac:dyDescent="0.25">
      <c r="G1434" s="20"/>
    </row>
    <row r="1435" spans="7:7" x14ac:dyDescent="0.25">
      <c r="G1435" s="20"/>
    </row>
    <row r="1436" spans="7:7" x14ac:dyDescent="0.25">
      <c r="G1436" s="20"/>
    </row>
    <row r="1437" spans="7:7" x14ac:dyDescent="0.25">
      <c r="G1437" s="20"/>
    </row>
    <row r="1438" spans="7:7" x14ac:dyDescent="0.25">
      <c r="G1438" s="20"/>
    </row>
    <row r="1439" spans="7:7" x14ac:dyDescent="0.25">
      <c r="G1439" s="20"/>
    </row>
    <row r="1440" spans="7:7" x14ac:dyDescent="0.25">
      <c r="G1440" s="20"/>
    </row>
    <row r="1441" spans="7:7" x14ac:dyDescent="0.25">
      <c r="G1441" s="20"/>
    </row>
    <row r="1442" spans="7:7" x14ac:dyDescent="0.25">
      <c r="G1442" s="20"/>
    </row>
    <row r="1443" spans="7:7" x14ac:dyDescent="0.25">
      <c r="G1443" s="20"/>
    </row>
    <row r="1444" spans="7:7" x14ac:dyDescent="0.25">
      <c r="G1444" s="20"/>
    </row>
    <row r="1445" spans="7:7" x14ac:dyDescent="0.25">
      <c r="G1445" s="20"/>
    </row>
    <row r="1446" spans="7:7" x14ac:dyDescent="0.25">
      <c r="G1446" s="20"/>
    </row>
    <row r="1447" spans="7:7" x14ac:dyDescent="0.25">
      <c r="G1447" s="20"/>
    </row>
    <row r="1448" spans="7:7" x14ac:dyDescent="0.25">
      <c r="G1448" s="20"/>
    </row>
    <row r="1449" spans="7:7" x14ac:dyDescent="0.25">
      <c r="G1449" s="20"/>
    </row>
    <row r="1450" spans="7:7" x14ac:dyDescent="0.25">
      <c r="G1450" s="20"/>
    </row>
    <row r="1451" spans="7:7" x14ac:dyDescent="0.25">
      <c r="G1451" s="20"/>
    </row>
    <row r="1452" spans="7:7" x14ac:dyDescent="0.25">
      <c r="G1452" s="20"/>
    </row>
    <row r="1453" spans="7:7" x14ac:dyDescent="0.25">
      <c r="G1453" s="20"/>
    </row>
    <row r="1454" spans="7:7" x14ac:dyDescent="0.25">
      <c r="G1454" s="20"/>
    </row>
    <row r="1455" spans="7:7" x14ac:dyDescent="0.25">
      <c r="G1455" s="20"/>
    </row>
    <row r="1456" spans="7:7" x14ac:dyDescent="0.25">
      <c r="G1456" s="20"/>
    </row>
    <row r="1457" spans="7:7" x14ac:dyDescent="0.25">
      <c r="G1457" s="20"/>
    </row>
    <row r="1458" spans="7:7" x14ac:dyDescent="0.25">
      <c r="G1458" s="20"/>
    </row>
    <row r="1459" spans="7:7" x14ac:dyDescent="0.25">
      <c r="G1459" s="20"/>
    </row>
    <row r="1460" spans="7:7" x14ac:dyDescent="0.25">
      <c r="G1460" s="20"/>
    </row>
    <row r="1461" spans="7:7" x14ac:dyDescent="0.25">
      <c r="G1461" s="20"/>
    </row>
    <row r="1462" spans="7:7" x14ac:dyDescent="0.25">
      <c r="G1462" s="20"/>
    </row>
    <row r="1463" spans="7:7" x14ac:dyDescent="0.25">
      <c r="G1463" s="20"/>
    </row>
    <row r="1464" spans="7:7" x14ac:dyDescent="0.25">
      <c r="G1464" s="20"/>
    </row>
    <row r="1465" spans="7:7" x14ac:dyDescent="0.25">
      <c r="G1465" s="20"/>
    </row>
    <row r="1466" spans="7:7" x14ac:dyDescent="0.25">
      <c r="G1466" s="20"/>
    </row>
    <row r="1467" spans="7:7" x14ac:dyDescent="0.25">
      <c r="G1467" s="20"/>
    </row>
    <row r="1468" spans="7:7" x14ac:dyDescent="0.25">
      <c r="G1468" s="20"/>
    </row>
    <row r="1469" spans="7:7" x14ac:dyDescent="0.25">
      <c r="G1469" s="20"/>
    </row>
    <row r="1470" spans="7:7" x14ac:dyDescent="0.25">
      <c r="G1470" s="20"/>
    </row>
    <row r="1471" spans="7:7" x14ac:dyDescent="0.25">
      <c r="G1471" s="20"/>
    </row>
    <row r="1472" spans="7:7" x14ac:dyDescent="0.25">
      <c r="G1472" s="20"/>
    </row>
    <row r="1473" spans="7:7" x14ac:dyDescent="0.25">
      <c r="G1473" s="20"/>
    </row>
    <row r="1474" spans="7:7" x14ac:dyDescent="0.25">
      <c r="G1474" s="20"/>
    </row>
    <row r="1475" spans="7:7" x14ac:dyDescent="0.25">
      <c r="G1475" s="20"/>
    </row>
    <row r="1476" spans="7:7" x14ac:dyDescent="0.25">
      <c r="G1476" s="20"/>
    </row>
    <row r="1477" spans="7:7" x14ac:dyDescent="0.25">
      <c r="G1477" s="20"/>
    </row>
    <row r="1478" spans="7:7" x14ac:dyDescent="0.25">
      <c r="G1478" s="20"/>
    </row>
    <row r="1479" spans="7:7" x14ac:dyDescent="0.25">
      <c r="G1479" s="20"/>
    </row>
    <row r="1480" spans="7:7" x14ac:dyDescent="0.25">
      <c r="G1480" s="20"/>
    </row>
    <row r="1481" spans="7:7" x14ac:dyDescent="0.25">
      <c r="G1481" s="20"/>
    </row>
    <row r="1482" spans="7:7" x14ac:dyDescent="0.25">
      <c r="G1482" s="20"/>
    </row>
    <row r="1483" spans="7:7" x14ac:dyDescent="0.25">
      <c r="G1483" s="20"/>
    </row>
    <row r="1484" spans="7:7" x14ac:dyDescent="0.25">
      <c r="G1484" s="20"/>
    </row>
    <row r="1485" spans="7:7" x14ac:dyDescent="0.25">
      <c r="G1485" s="20"/>
    </row>
    <row r="1486" spans="7:7" x14ac:dyDescent="0.25">
      <c r="G1486" s="20"/>
    </row>
    <row r="1487" spans="7:7" x14ac:dyDescent="0.25">
      <c r="G1487" s="20"/>
    </row>
    <row r="1488" spans="7:7" x14ac:dyDescent="0.25">
      <c r="G1488" s="20"/>
    </row>
    <row r="1489" spans="7:7" x14ac:dyDescent="0.25">
      <c r="G1489" s="20"/>
    </row>
    <row r="1490" spans="7:7" x14ac:dyDescent="0.25">
      <c r="G1490" s="20"/>
    </row>
    <row r="1491" spans="7:7" x14ac:dyDescent="0.25">
      <c r="G1491" s="20"/>
    </row>
    <row r="1492" spans="7:7" x14ac:dyDescent="0.25">
      <c r="G1492" s="20"/>
    </row>
    <row r="1493" spans="7:7" x14ac:dyDescent="0.25">
      <c r="G1493" s="20"/>
    </row>
    <row r="1494" spans="7:7" x14ac:dyDescent="0.25">
      <c r="G1494" s="20"/>
    </row>
    <row r="1495" spans="7:7" x14ac:dyDescent="0.25">
      <c r="G1495" s="20"/>
    </row>
    <row r="1496" spans="7:7" x14ac:dyDescent="0.25">
      <c r="G1496" s="20"/>
    </row>
    <row r="1497" spans="7:7" x14ac:dyDescent="0.25">
      <c r="G1497" s="20"/>
    </row>
    <row r="1498" spans="7:7" x14ac:dyDescent="0.25">
      <c r="G1498" s="20"/>
    </row>
    <row r="1499" spans="7:7" x14ac:dyDescent="0.25">
      <c r="G1499" s="20"/>
    </row>
    <row r="1500" spans="7:7" x14ac:dyDescent="0.25">
      <c r="G1500" s="20"/>
    </row>
    <row r="1501" spans="7:7" x14ac:dyDescent="0.25">
      <c r="G1501" s="20"/>
    </row>
    <row r="1502" spans="7:7" x14ac:dyDescent="0.25">
      <c r="G1502" s="20"/>
    </row>
    <row r="1503" spans="7:7" x14ac:dyDescent="0.25">
      <c r="G1503" s="20"/>
    </row>
    <row r="1504" spans="7:7" x14ac:dyDescent="0.25">
      <c r="G1504" s="20"/>
    </row>
    <row r="1505" spans="7:7" x14ac:dyDescent="0.25">
      <c r="G1505" s="20"/>
    </row>
    <row r="1506" spans="7:7" x14ac:dyDescent="0.25">
      <c r="G1506" s="20"/>
    </row>
    <row r="1507" spans="7:7" x14ac:dyDescent="0.25">
      <c r="G1507" s="20"/>
    </row>
    <row r="1508" spans="7:7" x14ac:dyDescent="0.25">
      <c r="G1508" s="20"/>
    </row>
    <row r="1509" spans="7:7" x14ac:dyDescent="0.25">
      <c r="G1509" s="20"/>
    </row>
    <row r="1510" spans="7:7" x14ac:dyDescent="0.25">
      <c r="G1510" s="20"/>
    </row>
    <row r="1511" spans="7:7" x14ac:dyDescent="0.25">
      <c r="G1511" s="20"/>
    </row>
    <row r="1512" spans="7:7" x14ac:dyDescent="0.25">
      <c r="G1512" s="20"/>
    </row>
    <row r="1513" spans="7:7" x14ac:dyDescent="0.25">
      <c r="G1513" s="20"/>
    </row>
    <row r="1514" spans="7:7" x14ac:dyDescent="0.25">
      <c r="G1514" s="20"/>
    </row>
    <row r="1515" spans="7:7" x14ac:dyDescent="0.25">
      <c r="G1515" s="20"/>
    </row>
    <row r="1516" spans="7:7" x14ac:dyDescent="0.25">
      <c r="G1516" s="20"/>
    </row>
    <row r="1517" spans="7:7" x14ac:dyDescent="0.25">
      <c r="G1517" s="20"/>
    </row>
    <row r="1518" spans="7:7" x14ac:dyDescent="0.25">
      <c r="G1518" s="20"/>
    </row>
    <row r="1519" spans="7:7" x14ac:dyDescent="0.25">
      <c r="G1519" s="20"/>
    </row>
    <row r="1520" spans="7:7" x14ac:dyDescent="0.25">
      <c r="G1520" s="20"/>
    </row>
    <row r="1521" spans="7:7" x14ac:dyDescent="0.25">
      <c r="G1521" s="20"/>
    </row>
    <row r="1522" spans="7:7" x14ac:dyDescent="0.25">
      <c r="G1522" s="20"/>
    </row>
    <row r="1523" spans="7:7" x14ac:dyDescent="0.25">
      <c r="G1523" s="20"/>
    </row>
    <row r="1524" spans="7:7" x14ac:dyDescent="0.25">
      <c r="G1524" s="20"/>
    </row>
    <row r="1525" spans="7:7" x14ac:dyDescent="0.25">
      <c r="G1525" s="20"/>
    </row>
    <row r="1526" spans="7:7" x14ac:dyDescent="0.25">
      <c r="G1526" s="20"/>
    </row>
    <row r="1527" spans="7:7" x14ac:dyDescent="0.25">
      <c r="G1527" s="20"/>
    </row>
    <row r="1528" spans="7:7" x14ac:dyDescent="0.25">
      <c r="G1528" s="20"/>
    </row>
    <row r="1529" spans="7:7" x14ac:dyDescent="0.25">
      <c r="G1529" s="20"/>
    </row>
    <row r="1530" spans="7:7" x14ac:dyDescent="0.25">
      <c r="G1530" s="20"/>
    </row>
    <row r="1531" spans="7:7" x14ac:dyDescent="0.25">
      <c r="G1531" s="20"/>
    </row>
    <row r="1532" spans="7:7" x14ac:dyDescent="0.25">
      <c r="G1532" s="20"/>
    </row>
    <row r="1533" spans="7:7" x14ac:dyDescent="0.25">
      <c r="G1533" s="20"/>
    </row>
    <row r="1534" spans="7:7" x14ac:dyDescent="0.25">
      <c r="G1534" s="20"/>
    </row>
    <row r="1535" spans="7:7" x14ac:dyDescent="0.25">
      <c r="G1535" s="20"/>
    </row>
    <row r="1536" spans="7:7" x14ac:dyDescent="0.25">
      <c r="G1536" s="20"/>
    </row>
    <row r="1537" spans="7:7" x14ac:dyDescent="0.25">
      <c r="G1537" s="20"/>
    </row>
    <row r="1538" spans="7:7" x14ac:dyDescent="0.25">
      <c r="G1538" s="20"/>
    </row>
    <row r="1539" spans="7:7" x14ac:dyDescent="0.25">
      <c r="G1539" s="20"/>
    </row>
    <row r="1540" spans="7:7" x14ac:dyDescent="0.25">
      <c r="G1540" s="20"/>
    </row>
    <row r="1541" spans="7:7" x14ac:dyDescent="0.25">
      <c r="G1541" s="20"/>
    </row>
    <row r="1542" spans="7:7" x14ac:dyDescent="0.25">
      <c r="G1542" s="20"/>
    </row>
    <row r="1543" spans="7:7" x14ac:dyDescent="0.25">
      <c r="G1543" s="20"/>
    </row>
    <row r="1544" spans="7:7" x14ac:dyDescent="0.25">
      <c r="G1544" s="20"/>
    </row>
    <row r="1545" spans="7:7" x14ac:dyDescent="0.25">
      <c r="G1545" s="20"/>
    </row>
    <row r="1546" spans="7:7" x14ac:dyDescent="0.25">
      <c r="G1546" s="20"/>
    </row>
    <row r="1547" spans="7:7" x14ac:dyDescent="0.25">
      <c r="G1547" s="20"/>
    </row>
    <row r="1548" spans="7:7" x14ac:dyDescent="0.25">
      <c r="G1548" s="20"/>
    </row>
    <row r="1549" spans="7:7" x14ac:dyDescent="0.25">
      <c r="G1549" s="20"/>
    </row>
    <row r="1550" spans="7:7" x14ac:dyDescent="0.25">
      <c r="G1550" s="20"/>
    </row>
    <row r="1551" spans="7:7" x14ac:dyDescent="0.25">
      <c r="G1551" s="20"/>
    </row>
    <row r="1552" spans="7:7" x14ac:dyDescent="0.25">
      <c r="G1552" s="20"/>
    </row>
    <row r="1553" spans="7:7" x14ac:dyDescent="0.25">
      <c r="G1553" s="20"/>
    </row>
    <row r="1554" spans="7:7" x14ac:dyDescent="0.25">
      <c r="G1554" s="20"/>
    </row>
    <row r="1555" spans="7:7" x14ac:dyDescent="0.25">
      <c r="G1555" s="20"/>
    </row>
    <row r="1556" spans="7:7" x14ac:dyDescent="0.25">
      <c r="G1556" s="20"/>
    </row>
    <row r="1557" spans="7:7" x14ac:dyDescent="0.25">
      <c r="G1557" s="20"/>
    </row>
    <row r="1558" spans="7:7" x14ac:dyDescent="0.25">
      <c r="G1558" s="20"/>
    </row>
    <row r="1559" spans="7:7" x14ac:dyDescent="0.25">
      <c r="G1559" s="20"/>
    </row>
    <row r="1560" spans="7:7" x14ac:dyDescent="0.25">
      <c r="G1560" s="20"/>
    </row>
    <row r="1561" spans="7:7" x14ac:dyDescent="0.25">
      <c r="G1561" s="20"/>
    </row>
    <row r="1562" spans="7:7" x14ac:dyDescent="0.25">
      <c r="G1562" s="20"/>
    </row>
    <row r="1563" spans="7:7" x14ac:dyDescent="0.25">
      <c r="G1563" s="20"/>
    </row>
    <row r="1564" spans="7:7" x14ac:dyDescent="0.25">
      <c r="G1564" s="20"/>
    </row>
    <row r="1565" spans="7:7" x14ac:dyDescent="0.25">
      <c r="G1565" s="20"/>
    </row>
    <row r="1566" spans="7:7" x14ac:dyDescent="0.25">
      <c r="G1566" s="20"/>
    </row>
    <row r="1567" spans="7:7" x14ac:dyDescent="0.25">
      <c r="G1567" s="20"/>
    </row>
    <row r="1568" spans="7:7" x14ac:dyDescent="0.25">
      <c r="G1568" s="20"/>
    </row>
    <row r="1569" spans="7:7" x14ac:dyDescent="0.25">
      <c r="G1569" s="20"/>
    </row>
    <row r="1570" spans="7:7" x14ac:dyDescent="0.25">
      <c r="G1570" s="20"/>
    </row>
    <row r="1571" spans="7:7" x14ac:dyDescent="0.25">
      <c r="G1571" s="20"/>
    </row>
    <row r="1572" spans="7:7" x14ac:dyDescent="0.25">
      <c r="G1572" s="20"/>
    </row>
    <row r="1573" spans="7:7" x14ac:dyDescent="0.25">
      <c r="G1573" s="20"/>
    </row>
    <row r="1574" spans="7:7" x14ac:dyDescent="0.25">
      <c r="G1574" s="20"/>
    </row>
    <row r="1575" spans="7:7" x14ac:dyDescent="0.25">
      <c r="G1575" s="20"/>
    </row>
    <row r="1576" spans="7:7" x14ac:dyDescent="0.25">
      <c r="G1576" s="20"/>
    </row>
    <row r="1577" spans="7:7" x14ac:dyDescent="0.25">
      <c r="G1577" s="20"/>
    </row>
    <row r="1578" spans="7:7" x14ac:dyDescent="0.25">
      <c r="G1578" s="20"/>
    </row>
    <row r="1579" spans="7:7" x14ac:dyDescent="0.25">
      <c r="G1579" s="20"/>
    </row>
    <row r="1580" spans="7:7" x14ac:dyDescent="0.25">
      <c r="G1580" s="20"/>
    </row>
    <row r="1581" spans="7:7" x14ac:dyDescent="0.25">
      <c r="G1581" s="20"/>
    </row>
    <row r="1582" spans="7:7" x14ac:dyDescent="0.25">
      <c r="G1582" s="20"/>
    </row>
    <row r="1583" spans="7:7" x14ac:dyDescent="0.25">
      <c r="G1583" s="20"/>
    </row>
    <row r="1584" spans="7:7" x14ac:dyDescent="0.25">
      <c r="G1584" s="20"/>
    </row>
    <row r="1585" spans="7:7" x14ac:dyDescent="0.25">
      <c r="G1585" s="20"/>
    </row>
    <row r="1586" spans="7:7" x14ac:dyDescent="0.25">
      <c r="G1586" s="20"/>
    </row>
    <row r="1587" spans="7:7" x14ac:dyDescent="0.25">
      <c r="G1587" s="20"/>
    </row>
    <row r="1588" spans="7:7" x14ac:dyDescent="0.25">
      <c r="G1588" s="20"/>
    </row>
    <row r="1589" spans="7:7" x14ac:dyDescent="0.25">
      <c r="G1589" s="20"/>
    </row>
    <row r="1590" spans="7:7" x14ac:dyDescent="0.25">
      <c r="G1590" s="20"/>
    </row>
    <row r="1591" spans="7:7" x14ac:dyDescent="0.25">
      <c r="G1591" s="20"/>
    </row>
    <row r="1592" spans="7:7" x14ac:dyDescent="0.25">
      <c r="G1592" s="20"/>
    </row>
    <row r="1593" spans="7:7" x14ac:dyDescent="0.25">
      <c r="G1593" s="20"/>
    </row>
    <row r="1594" spans="7:7" x14ac:dyDescent="0.25">
      <c r="G1594" s="20"/>
    </row>
    <row r="1595" spans="7:7" x14ac:dyDescent="0.25">
      <c r="G1595" s="20"/>
    </row>
    <row r="1596" spans="7:7" x14ac:dyDescent="0.25">
      <c r="G1596" s="20"/>
    </row>
    <row r="1597" spans="7:7" x14ac:dyDescent="0.25">
      <c r="G1597" s="20"/>
    </row>
    <row r="1598" spans="7:7" x14ac:dyDescent="0.25">
      <c r="G1598" s="20"/>
    </row>
    <row r="1599" spans="7:7" x14ac:dyDescent="0.25">
      <c r="G1599" s="20"/>
    </row>
    <row r="1600" spans="7:7" x14ac:dyDescent="0.25">
      <c r="G1600" s="20"/>
    </row>
    <row r="1601" spans="7:7" x14ac:dyDescent="0.25">
      <c r="G1601" s="20"/>
    </row>
    <row r="1602" spans="7:7" x14ac:dyDescent="0.25">
      <c r="G1602" s="20"/>
    </row>
    <row r="1603" spans="7:7" x14ac:dyDescent="0.25">
      <c r="G1603" s="20"/>
    </row>
    <row r="1604" spans="7:7" x14ac:dyDescent="0.25">
      <c r="G1604" s="20"/>
    </row>
    <row r="1605" spans="7:7" x14ac:dyDescent="0.25">
      <c r="G1605" s="20"/>
    </row>
    <row r="1606" spans="7:7" x14ac:dyDescent="0.25">
      <c r="G1606" s="20"/>
    </row>
    <row r="1607" spans="7:7" x14ac:dyDescent="0.25">
      <c r="G1607" s="20"/>
    </row>
    <row r="1608" spans="7:7" x14ac:dyDescent="0.25">
      <c r="G1608" s="20"/>
    </row>
    <row r="1609" spans="7:7" x14ac:dyDescent="0.25">
      <c r="G1609" s="20"/>
    </row>
    <row r="1610" spans="7:7" x14ac:dyDescent="0.25">
      <c r="G1610" s="20"/>
    </row>
    <row r="1611" spans="7:7" x14ac:dyDescent="0.25">
      <c r="G1611" s="20"/>
    </row>
    <row r="1612" spans="7:7" x14ac:dyDescent="0.25">
      <c r="G1612" s="20"/>
    </row>
    <row r="1613" spans="7:7" x14ac:dyDescent="0.25">
      <c r="G1613" s="20"/>
    </row>
    <row r="1614" spans="7:7" x14ac:dyDescent="0.25">
      <c r="G1614" s="20"/>
    </row>
    <row r="1615" spans="7:7" x14ac:dyDescent="0.25">
      <c r="G1615" s="20"/>
    </row>
    <row r="1616" spans="7:7" x14ac:dyDescent="0.25">
      <c r="G1616" s="20"/>
    </row>
    <row r="1617" spans="7:7" x14ac:dyDescent="0.25">
      <c r="G1617" s="20"/>
    </row>
    <row r="1618" spans="7:7" x14ac:dyDescent="0.25">
      <c r="G1618" s="20"/>
    </row>
    <row r="1619" spans="7:7" x14ac:dyDescent="0.25">
      <c r="G1619" s="20"/>
    </row>
    <row r="1620" spans="7:7" x14ac:dyDescent="0.25">
      <c r="G1620" s="20"/>
    </row>
    <row r="1621" spans="7:7" x14ac:dyDescent="0.25">
      <c r="G1621" s="20"/>
    </row>
    <row r="1622" spans="7:7" x14ac:dyDescent="0.25">
      <c r="G1622" s="20"/>
    </row>
    <row r="1623" spans="7:7" x14ac:dyDescent="0.25">
      <c r="G1623" s="20"/>
    </row>
    <row r="1624" spans="7:7" x14ac:dyDescent="0.25">
      <c r="G1624" s="20"/>
    </row>
    <row r="1625" spans="7:7" x14ac:dyDescent="0.25">
      <c r="G1625" s="20"/>
    </row>
    <row r="1626" spans="7:7" x14ac:dyDescent="0.25">
      <c r="G1626" s="20"/>
    </row>
    <row r="1627" spans="7:7" x14ac:dyDescent="0.25">
      <c r="G1627" s="20"/>
    </row>
    <row r="1628" spans="7:7" x14ac:dyDescent="0.25">
      <c r="G1628" s="20"/>
    </row>
    <row r="1629" spans="7:7" x14ac:dyDescent="0.25">
      <c r="G1629" s="20"/>
    </row>
    <row r="1630" spans="7:7" x14ac:dyDescent="0.25">
      <c r="G1630" s="20"/>
    </row>
    <row r="1631" spans="7:7" x14ac:dyDescent="0.25">
      <c r="G1631" s="20"/>
    </row>
    <row r="1632" spans="7:7" x14ac:dyDescent="0.25">
      <c r="G1632" s="20"/>
    </row>
    <row r="1633" spans="7:7" x14ac:dyDescent="0.25">
      <c r="G1633" s="20"/>
    </row>
    <row r="1634" spans="7:7" x14ac:dyDescent="0.25">
      <c r="G1634" s="20"/>
    </row>
    <row r="1635" spans="7:7" x14ac:dyDescent="0.25">
      <c r="G1635" s="20"/>
    </row>
    <row r="1636" spans="7:7" x14ac:dyDescent="0.25">
      <c r="G1636" s="20"/>
    </row>
    <row r="1637" spans="7:7" x14ac:dyDescent="0.25">
      <c r="G1637" s="20"/>
    </row>
    <row r="1638" spans="7:7" x14ac:dyDescent="0.25">
      <c r="G1638" s="20"/>
    </row>
    <row r="1639" spans="7:7" x14ac:dyDescent="0.25">
      <c r="G1639" s="20"/>
    </row>
    <row r="1640" spans="7:7" x14ac:dyDescent="0.25">
      <c r="G1640" s="20"/>
    </row>
    <row r="1641" spans="7:7" x14ac:dyDescent="0.25">
      <c r="G1641" s="20"/>
    </row>
    <row r="1642" spans="7:7" x14ac:dyDescent="0.25">
      <c r="G1642" s="20"/>
    </row>
    <row r="1643" spans="7:7" x14ac:dyDescent="0.25">
      <c r="G1643" s="20"/>
    </row>
    <row r="1644" spans="7:7" x14ac:dyDescent="0.25">
      <c r="G1644" s="20"/>
    </row>
    <row r="1645" spans="7:7" x14ac:dyDescent="0.25">
      <c r="G1645" s="20"/>
    </row>
    <row r="1646" spans="7:7" x14ac:dyDescent="0.25">
      <c r="G1646" s="20"/>
    </row>
    <row r="1647" spans="7:7" x14ac:dyDescent="0.25">
      <c r="G1647" s="20"/>
    </row>
    <row r="1648" spans="7:7" x14ac:dyDescent="0.25">
      <c r="G1648" s="20"/>
    </row>
    <row r="1649" spans="7:7" x14ac:dyDescent="0.25">
      <c r="G1649" s="20"/>
    </row>
    <row r="1650" spans="7:7" x14ac:dyDescent="0.25">
      <c r="G1650" s="20"/>
    </row>
    <row r="1651" spans="7:7" x14ac:dyDescent="0.25">
      <c r="G1651" s="20"/>
    </row>
    <row r="1652" spans="7:7" x14ac:dyDescent="0.25">
      <c r="G1652" s="20"/>
    </row>
    <row r="1653" spans="7:7" x14ac:dyDescent="0.25">
      <c r="G1653" s="20"/>
    </row>
    <row r="1654" spans="7:7" x14ac:dyDescent="0.25">
      <c r="G1654" s="20"/>
    </row>
    <row r="1655" spans="7:7" x14ac:dyDescent="0.25">
      <c r="G1655" s="20"/>
    </row>
    <row r="1656" spans="7:7" x14ac:dyDescent="0.25">
      <c r="G1656" s="20"/>
    </row>
    <row r="1657" spans="7:7" x14ac:dyDescent="0.25">
      <c r="G1657" s="20"/>
    </row>
    <row r="1658" spans="7:7" x14ac:dyDescent="0.25">
      <c r="G1658" s="20"/>
    </row>
    <row r="1659" spans="7:7" x14ac:dyDescent="0.25">
      <c r="G1659" s="20"/>
    </row>
    <row r="1660" spans="7:7" x14ac:dyDescent="0.25">
      <c r="G1660" s="20"/>
    </row>
    <row r="1661" spans="7:7" x14ac:dyDescent="0.25">
      <c r="G1661" s="20"/>
    </row>
    <row r="1662" spans="7:7" x14ac:dyDescent="0.25">
      <c r="G1662" s="20"/>
    </row>
    <row r="1663" spans="7:7" x14ac:dyDescent="0.25">
      <c r="G1663" s="20"/>
    </row>
    <row r="1664" spans="7:7" x14ac:dyDescent="0.25">
      <c r="G1664" s="20"/>
    </row>
    <row r="1665" spans="7:7" x14ac:dyDescent="0.25">
      <c r="G1665" s="20"/>
    </row>
    <row r="1666" spans="7:7" x14ac:dyDescent="0.25">
      <c r="G1666" s="20"/>
    </row>
    <row r="1667" spans="7:7" x14ac:dyDescent="0.25">
      <c r="G1667" s="20"/>
    </row>
    <row r="1668" spans="7:7" x14ac:dyDescent="0.25">
      <c r="G1668" s="20"/>
    </row>
    <row r="1669" spans="7:7" x14ac:dyDescent="0.25">
      <c r="G1669" s="20"/>
    </row>
    <row r="1670" spans="7:7" x14ac:dyDescent="0.25">
      <c r="G1670" s="20"/>
    </row>
    <row r="1671" spans="7:7" x14ac:dyDescent="0.25">
      <c r="G1671" s="20"/>
    </row>
    <row r="1672" spans="7:7" x14ac:dyDescent="0.25">
      <c r="G1672" s="20"/>
    </row>
    <row r="1673" spans="7:7" x14ac:dyDescent="0.25">
      <c r="G1673" s="20"/>
    </row>
    <row r="1674" spans="7:7" x14ac:dyDescent="0.25">
      <c r="G1674" s="20"/>
    </row>
    <row r="1675" spans="7:7" x14ac:dyDescent="0.25">
      <c r="G1675" s="20"/>
    </row>
    <row r="1676" spans="7:7" x14ac:dyDescent="0.25">
      <c r="G1676" s="20"/>
    </row>
    <row r="1677" spans="7:7" x14ac:dyDescent="0.25">
      <c r="G1677" s="20"/>
    </row>
    <row r="1678" spans="7:7" x14ac:dyDescent="0.25">
      <c r="G1678" s="20"/>
    </row>
    <row r="1679" spans="7:7" x14ac:dyDescent="0.25">
      <c r="G1679" s="20"/>
    </row>
    <row r="1680" spans="7:7" x14ac:dyDescent="0.25">
      <c r="G1680" s="20"/>
    </row>
    <row r="1681" spans="7:7" x14ac:dyDescent="0.25">
      <c r="G1681" s="20"/>
    </row>
    <row r="1682" spans="7:7" x14ac:dyDescent="0.25">
      <c r="G1682" s="20"/>
    </row>
    <row r="1683" spans="7:7" x14ac:dyDescent="0.25">
      <c r="G1683" s="20"/>
    </row>
    <row r="1684" spans="7:7" x14ac:dyDescent="0.25">
      <c r="G1684" s="20"/>
    </row>
    <row r="1685" spans="7:7" x14ac:dyDescent="0.25">
      <c r="G1685" s="20"/>
    </row>
    <row r="1686" spans="7:7" x14ac:dyDescent="0.25">
      <c r="G1686" s="20"/>
    </row>
    <row r="1687" spans="7:7" x14ac:dyDescent="0.25">
      <c r="G1687" s="20"/>
    </row>
    <row r="1688" spans="7:7" x14ac:dyDescent="0.25">
      <c r="G1688" s="20"/>
    </row>
    <row r="1689" spans="7:7" x14ac:dyDescent="0.25">
      <c r="G1689" s="20"/>
    </row>
    <row r="1690" spans="7:7" x14ac:dyDescent="0.25">
      <c r="G1690" s="20"/>
    </row>
    <row r="1691" spans="7:7" x14ac:dyDescent="0.25">
      <c r="G1691" s="20"/>
    </row>
    <row r="1692" spans="7:7" x14ac:dyDescent="0.25">
      <c r="G1692" s="20"/>
    </row>
    <row r="1693" spans="7:7" x14ac:dyDescent="0.25">
      <c r="G1693" s="20"/>
    </row>
    <row r="1694" spans="7:7" x14ac:dyDescent="0.25">
      <c r="G1694" s="20"/>
    </row>
    <row r="1695" spans="7:7" x14ac:dyDescent="0.25">
      <c r="G1695" s="20"/>
    </row>
    <row r="1696" spans="7:7" x14ac:dyDescent="0.25">
      <c r="G1696" s="20"/>
    </row>
    <row r="1697" spans="7:7" x14ac:dyDescent="0.25">
      <c r="G1697" s="20"/>
    </row>
    <row r="1698" spans="7:7" x14ac:dyDescent="0.25">
      <c r="G1698" s="20"/>
    </row>
    <row r="1699" spans="7:7" x14ac:dyDescent="0.25">
      <c r="G1699" s="20"/>
    </row>
    <row r="1700" spans="7:7" x14ac:dyDescent="0.25">
      <c r="G1700" s="20"/>
    </row>
    <row r="1701" spans="7:7" x14ac:dyDescent="0.25">
      <c r="G1701" s="20"/>
    </row>
    <row r="1702" spans="7:7" x14ac:dyDescent="0.25">
      <c r="G1702" s="20"/>
    </row>
    <row r="1047330" spans="1:10" s="21" customFormat="1" x14ac:dyDescent="0.25">
      <c r="A1047330" s="13"/>
      <c r="B1047330" s="25"/>
      <c r="C1047330" s="14"/>
      <c r="D1047330" s="18"/>
      <c r="F1047330" s="16"/>
      <c r="G1047330" s="15"/>
      <c r="H1047330" s="74"/>
      <c r="J1047330"/>
    </row>
    <row r="1048159" spans="1:1" x14ac:dyDescent="0.25">
      <c r="A1048159" s="17"/>
    </row>
    <row r="1048161" spans="1:6" x14ac:dyDescent="0.25">
      <c r="D1048161" s="18"/>
      <c r="F1048161" s="19"/>
    </row>
    <row r="1048162" spans="1:6" x14ac:dyDescent="0.25">
      <c r="A1048162" s="17"/>
      <c r="B1048162" s="28"/>
      <c r="D1048162" s="18"/>
      <c r="F1048162" s="19"/>
    </row>
    <row r="1048185" spans="1:6" x14ac:dyDescent="0.25">
      <c r="B1048185" s="28"/>
      <c r="F1048185" s="19"/>
    </row>
    <row r="1048190" spans="1:6" x14ac:dyDescent="0.25">
      <c r="A1048190" s="17"/>
      <c r="D1048190" s="18"/>
      <c r="F1048190" s="19"/>
    </row>
    <row r="1048195" spans="1:6" x14ac:dyDescent="0.25">
      <c r="A1048195" s="17"/>
      <c r="D1048195" s="18"/>
      <c r="F1048195" s="19"/>
    </row>
    <row r="1048199" spans="1:6" x14ac:dyDescent="0.25">
      <c r="A1048199" s="17"/>
      <c r="B1048199" s="28"/>
      <c r="D1048199" s="18"/>
      <c r="F1048199" s="19"/>
    </row>
    <row r="1048200" spans="1:6" x14ac:dyDescent="0.25">
      <c r="A1048200" s="17"/>
      <c r="B1048200" s="28"/>
      <c r="D1048200" s="18"/>
      <c r="F1048200" s="19"/>
    </row>
    <row r="1048201" spans="1:6" x14ac:dyDescent="0.25">
      <c r="A1048201" s="17"/>
    </row>
    <row r="1048208" spans="1:6" x14ac:dyDescent="0.25">
      <c r="A1048208" s="17"/>
      <c r="D1048208" s="18"/>
      <c r="F1048208" s="19"/>
    </row>
    <row r="1048216" spans="1:6" x14ac:dyDescent="0.25">
      <c r="A1048216" s="17"/>
    </row>
    <row r="1048217" spans="1:6" x14ac:dyDescent="0.25">
      <c r="A1048217" s="17"/>
    </row>
    <row r="1048220" spans="1:6" x14ac:dyDescent="0.25">
      <c r="A1048220" s="17"/>
    </row>
    <row r="1048222" spans="1:6" x14ac:dyDescent="0.25">
      <c r="A1048222" s="17"/>
      <c r="B1048222" s="28"/>
      <c r="D1048222" s="18"/>
      <c r="F1048222" s="19"/>
    </row>
    <row r="1048226" spans="1:6" x14ac:dyDescent="0.25">
      <c r="A1048226" s="17"/>
    </row>
    <row r="1048228" spans="1:6" x14ac:dyDescent="0.25">
      <c r="F1048228" s="19"/>
    </row>
    <row r="1048229" spans="1:6" x14ac:dyDescent="0.25">
      <c r="A1048229" s="17"/>
      <c r="B1048229" s="28"/>
      <c r="D1048229" s="18"/>
      <c r="F1048229" s="19"/>
    </row>
    <row r="1048234" spans="1:6" x14ac:dyDescent="0.25">
      <c r="A1048234" s="17"/>
      <c r="F1048234" s="19"/>
    </row>
    <row r="1048235" spans="1:6" x14ac:dyDescent="0.25">
      <c r="F1048235" s="19"/>
    </row>
    <row r="1048237" spans="1:6" x14ac:dyDescent="0.25">
      <c r="A1048237" s="17"/>
      <c r="D1048237" s="18"/>
      <c r="F1048237" s="19"/>
    </row>
    <row r="1048239" spans="1:6" x14ac:dyDescent="0.25">
      <c r="B1048239" s="28"/>
      <c r="D1048239" s="18"/>
      <c r="E1048239" s="23"/>
    </row>
    <row r="1048241" spans="1:6" x14ac:dyDescent="0.25">
      <c r="F1048241" s="19"/>
    </row>
    <row r="1048245" spans="1:6" x14ac:dyDescent="0.25">
      <c r="B1048245" s="28"/>
      <c r="E1048245" s="30"/>
    </row>
    <row r="1048247" spans="1:6" x14ac:dyDescent="0.25">
      <c r="F1048247" s="19"/>
    </row>
    <row r="1048248" spans="1:6" x14ac:dyDescent="0.25">
      <c r="D1048248" s="18"/>
    </row>
    <row r="1048249" spans="1:6" x14ac:dyDescent="0.25">
      <c r="D1048249" s="18"/>
      <c r="F1048249" s="19"/>
    </row>
    <row r="1048250" spans="1:6" x14ac:dyDescent="0.25">
      <c r="A1048250" s="17"/>
      <c r="F1048250" s="19"/>
    </row>
    <row r="1048253" spans="1:6" x14ac:dyDescent="0.25">
      <c r="D1048253" s="18"/>
      <c r="F1048253" s="19"/>
    </row>
    <row r="1048262" spans="1:6" x14ac:dyDescent="0.25">
      <c r="A1048262" s="17"/>
      <c r="D1048262" s="18"/>
      <c r="F1048262" s="19"/>
    </row>
    <row r="1048270" spans="1:6" x14ac:dyDescent="0.25">
      <c r="A1048270" s="17"/>
    </row>
    <row r="1048271" spans="1:6" x14ac:dyDescent="0.25">
      <c r="A1048271" s="17"/>
      <c r="D1048271" s="18"/>
      <c r="F1048271" s="19"/>
    </row>
    <row r="1048275" spans="1:6" x14ac:dyDescent="0.25">
      <c r="D1048275" s="18"/>
    </row>
    <row r="1048284" spans="1:6" x14ac:dyDescent="0.25">
      <c r="A1048284" s="17"/>
      <c r="F1048284" s="19"/>
    </row>
    <row r="1048285" spans="1:6" x14ac:dyDescent="0.25">
      <c r="A1048285" s="17"/>
      <c r="B1048285" s="28"/>
      <c r="D1048285" s="18"/>
      <c r="F1048285" s="19"/>
    </row>
    <row r="1048287" spans="1:6" x14ac:dyDescent="0.25">
      <c r="B1048287" s="28"/>
      <c r="D1048287" s="18"/>
      <c r="F1048287" s="19"/>
    </row>
    <row r="1048288" spans="1:6" x14ac:dyDescent="0.25">
      <c r="A1048288" s="17"/>
      <c r="F1048288" s="19"/>
    </row>
    <row r="1048291" spans="1:6" x14ac:dyDescent="0.25">
      <c r="F1048291" s="19"/>
    </row>
    <row r="1048292" spans="1:6" x14ac:dyDescent="0.25">
      <c r="A1048292" s="17"/>
      <c r="D1048292" s="18"/>
      <c r="F1048292" s="19"/>
    </row>
    <row r="1048294" spans="1:6" x14ac:dyDescent="0.25">
      <c r="A1048294" s="17"/>
      <c r="B1048294" s="28"/>
    </row>
    <row r="1048298" spans="1:6" x14ac:dyDescent="0.25">
      <c r="A1048298" s="17"/>
      <c r="D1048298" s="18"/>
    </row>
    <row r="1048299" spans="1:6" x14ac:dyDescent="0.25">
      <c r="A1048299" s="17"/>
      <c r="B1048299" s="28"/>
      <c r="D1048299" s="18"/>
      <c r="F1048299" s="19"/>
    </row>
    <row r="1048302" spans="1:6" x14ac:dyDescent="0.25">
      <c r="A1048302" s="17"/>
      <c r="B1048302" s="28"/>
      <c r="D1048302" s="18"/>
    </row>
    <row r="1048305" spans="1:6" x14ac:dyDescent="0.25">
      <c r="D1048305" s="18"/>
    </row>
    <row r="1048307" spans="1:6" x14ac:dyDescent="0.25">
      <c r="A1048307" s="17"/>
    </row>
    <row r="1048308" spans="1:6" x14ac:dyDescent="0.25">
      <c r="A1048308" s="17"/>
    </row>
    <row r="1048314" spans="1:6" x14ac:dyDescent="0.25">
      <c r="B1048314" s="58"/>
    </row>
    <row r="1048318" spans="1:6" x14ac:dyDescent="0.25">
      <c r="A1048318" s="17"/>
      <c r="B1048318" s="28"/>
      <c r="F1048318" s="19"/>
    </row>
    <row r="1048319" spans="1:6" x14ac:dyDescent="0.25">
      <c r="D1048319" s="18"/>
    </row>
    <row r="1048343" spans="1:1" x14ac:dyDescent="0.25">
      <c r="A1048343" s="17"/>
    </row>
  </sheetData>
  <autoFilter ref="A2:J454" xr:uid="{C9DF1AA7-B380-41DB-A848-4FD6DBC80C30}">
    <filterColumn colId="3">
      <filters>
        <filter val="Ingrid"/>
      </filters>
    </filterColumn>
  </autoFilter>
  <phoneticPr fontId="27" type="noConversion"/>
  <conditionalFormatting sqref="E3:E8">
    <cfRule type="duplicateValues" dxfId="16" priority="641"/>
  </conditionalFormatting>
  <conditionalFormatting sqref="E9:E16 E22:E180 E182:E389 E391:E1048576">
    <cfRule type="duplicateValues" dxfId="15" priority="553"/>
  </conditionalFormatting>
  <conditionalFormatting sqref="E15:E21">
    <cfRule type="duplicateValues" dxfId="14" priority="5"/>
  </conditionalFormatting>
  <conditionalFormatting sqref="E182:E199 E9:E16 E22:E180 E222:E389 E391:E598">
    <cfRule type="duplicateValues" dxfId="13" priority="640"/>
  </conditionalFormatting>
  <conditionalFormatting sqref="E182:E290 E3:E180">
    <cfRule type="duplicateValues" dxfId="12" priority="568"/>
  </conditionalFormatting>
  <conditionalFormatting sqref="E390">
    <cfRule type="duplicateValues" dxfId="11" priority="1"/>
    <cfRule type="duplicateValues" dxfId="10" priority="2"/>
  </conditionalFormatting>
  <conditionalFormatting sqref="E1048239:E1048576">
    <cfRule type="duplicateValues" dxfId="9" priority="6"/>
  </conditionalFormatting>
  <conditionalFormatting sqref="E1048245:E1048576">
    <cfRule type="duplicateValues" dxfId="8" priority="3"/>
    <cfRule type="duplicateValues" dxfId="7" priority="4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732C-E6E1-43FE-BFD9-F25A890FF4F2}">
  <dimension ref="A1:J1047559"/>
  <sheetViews>
    <sheetView tabSelected="1" zoomScaleNormal="100" workbookViewId="0">
      <selection activeCell="J2" sqref="A2:J8"/>
    </sheetView>
  </sheetViews>
  <sheetFormatPr defaultColWidth="9.140625" defaultRowHeight="13.5" x14ac:dyDescent="0.25"/>
  <cols>
    <col min="1" max="1" width="19.5703125" style="192" customWidth="1"/>
    <col min="2" max="2" width="21.7109375" style="193" customWidth="1"/>
    <col min="3" max="3" width="53.140625" style="186" customWidth="1"/>
    <col min="4" max="4" width="17.140625" style="186" bestFit="1" customWidth="1"/>
    <col min="5" max="5" width="16.7109375" style="185" customWidth="1"/>
    <col min="6" max="6" width="18" style="188" bestFit="1" customWidth="1"/>
    <col min="7" max="7" width="16.7109375" style="180" bestFit="1" customWidth="1"/>
    <col min="8" max="8" width="18.5703125" style="191" customWidth="1"/>
    <col min="9" max="9" width="77.42578125" style="185" bestFit="1" customWidth="1"/>
    <col min="10" max="10" width="15.140625" style="187" customWidth="1"/>
    <col min="11" max="16384" width="9.140625" style="187"/>
  </cols>
  <sheetData>
    <row r="1" spans="1:10" ht="5.0999999999999996" customHeight="1" x14ac:dyDescent="0.25">
      <c r="A1" s="17"/>
      <c r="B1" s="27"/>
      <c r="C1" s="18"/>
      <c r="D1" s="18"/>
      <c r="E1" s="23"/>
      <c r="F1" s="19"/>
      <c r="G1" s="20"/>
      <c r="H1" s="104"/>
      <c r="I1" s="23"/>
      <c r="J1" s="130"/>
    </row>
    <row r="2" spans="1:10" x14ac:dyDescent="0.25">
      <c r="A2" s="121" t="s">
        <v>1</v>
      </c>
      <c r="B2" s="122" t="s">
        <v>2</v>
      </c>
      <c r="C2" s="123" t="s">
        <v>3</v>
      </c>
      <c r="D2" s="124" t="s">
        <v>4</v>
      </c>
      <c r="E2" s="125" t="s">
        <v>5</v>
      </c>
      <c r="F2" s="126" t="s">
        <v>6</v>
      </c>
      <c r="G2" s="127" t="s">
        <v>7</v>
      </c>
      <c r="H2" s="128" t="s">
        <v>8</v>
      </c>
      <c r="I2" s="125" t="s">
        <v>9</v>
      </c>
      <c r="J2" s="125" t="s">
        <v>10</v>
      </c>
    </row>
    <row r="3" spans="1:10" s="188" customFormat="1" x14ac:dyDescent="0.25">
      <c r="A3" s="17">
        <v>45883</v>
      </c>
      <c r="B3" s="28" t="s">
        <v>21</v>
      </c>
      <c r="C3" s="18" t="str">
        <f>VLOOKUP(B3,Fornecedores!A:B,2,0)</f>
        <v>COMPLEMENTO CONSULTORIA E TECNOLOGIA LTDA</v>
      </c>
      <c r="D3" s="18" t="s">
        <v>3036</v>
      </c>
      <c r="E3" s="23" t="s">
        <v>15399</v>
      </c>
      <c r="F3" s="19">
        <v>45880</v>
      </c>
      <c r="G3" s="20">
        <v>9600</v>
      </c>
      <c r="H3" s="104">
        <f>VLOOKUP(E3&amp;B3,'Conf Oracle'!A:F,6,0)</f>
        <v>45888.503472222219</v>
      </c>
      <c r="I3" s="23"/>
      <c r="J3" s="130">
        <f t="shared" ref="J3:J33" si="0">IF(OR(ISBLANK(F3), ISBLANK(H3)), "", IFERROR(NETWORKDAYS(F3, H3), ""))</f>
        <v>7</v>
      </c>
    </row>
    <row r="4" spans="1:10" s="188" customFormat="1" x14ac:dyDescent="0.25">
      <c r="A4" s="17">
        <v>45877</v>
      </c>
      <c r="B4" s="28" t="s">
        <v>405</v>
      </c>
      <c r="C4" s="93" t="str">
        <f>VLOOKUP(B4,Fornecedores!A:B,2,0)</f>
        <v>PROGRAMARTE CONS E DES DE SOFTWARES LTDA</v>
      </c>
      <c r="D4" s="18" t="s">
        <v>3036</v>
      </c>
      <c r="E4" s="23" t="s">
        <v>15394</v>
      </c>
      <c r="F4" s="19">
        <v>45870</v>
      </c>
      <c r="G4" s="20">
        <v>2899.32</v>
      </c>
      <c r="H4" s="104">
        <f>VLOOKUP(E4&amp;B4,'Conf Oracle'!A:F,6,0)</f>
        <v>45888.469444444447</v>
      </c>
      <c r="I4" s="23"/>
      <c r="J4" s="130">
        <f t="shared" si="0"/>
        <v>13</v>
      </c>
    </row>
    <row r="5" spans="1:10" s="188" customFormat="1" x14ac:dyDescent="0.25">
      <c r="A5" s="17">
        <v>45877</v>
      </c>
      <c r="B5" s="28" t="s">
        <v>405</v>
      </c>
      <c r="C5" s="93" t="str">
        <f>VLOOKUP(B5,Fornecedores!A:B,2,0)</f>
        <v>PROGRAMARTE CONS E DES DE SOFTWARES LTDA</v>
      </c>
      <c r="D5" s="18" t="s">
        <v>3036</v>
      </c>
      <c r="E5" s="23" t="s">
        <v>15393</v>
      </c>
      <c r="F5" s="19">
        <v>45870</v>
      </c>
      <c r="G5" s="20">
        <v>3806.52</v>
      </c>
      <c r="H5" s="104">
        <f>VLOOKUP(E5&amp;B5,'Conf Oracle'!A:F,6,0)</f>
        <v>45888.466666666667</v>
      </c>
      <c r="I5" s="23"/>
      <c r="J5" s="130">
        <f t="shared" si="0"/>
        <v>13</v>
      </c>
    </row>
    <row r="6" spans="1:10" s="188" customFormat="1" x14ac:dyDescent="0.25">
      <c r="A6" s="17">
        <v>45877</v>
      </c>
      <c r="B6" s="28" t="s">
        <v>405</v>
      </c>
      <c r="C6" s="93" t="str">
        <f>VLOOKUP(B6,Fornecedores!A:B,2,0)</f>
        <v>PROGRAMARTE CONS E DES DE SOFTWARES LTDA</v>
      </c>
      <c r="D6" s="18" t="s">
        <v>3036</v>
      </c>
      <c r="E6" s="23" t="s">
        <v>12007</v>
      </c>
      <c r="F6" s="19">
        <v>45870</v>
      </c>
      <c r="G6" s="20">
        <v>2990.04</v>
      </c>
      <c r="H6" s="104">
        <f>VLOOKUP(E6&amp;B6,'Conf Oracle'!A:F,6,0)</f>
        <v>45888.461111111108</v>
      </c>
      <c r="I6" s="23"/>
      <c r="J6" s="130">
        <f t="shared" si="0"/>
        <v>13</v>
      </c>
    </row>
    <row r="7" spans="1:10" s="188" customFormat="1" x14ac:dyDescent="0.25">
      <c r="A7" s="17">
        <v>45877</v>
      </c>
      <c r="B7" s="28" t="s">
        <v>405</v>
      </c>
      <c r="C7" s="93" t="str">
        <f>VLOOKUP(B7,Fornecedores!A:B,2,0)</f>
        <v>PROGRAMARTE CONS E DES DE SOFTWARES LTDA</v>
      </c>
      <c r="D7" s="18" t="s">
        <v>3036</v>
      </c>
      <c r="E7" s="23" t="s">
        <v>15392</v>
      </c>
      <c r="F7" s="19">
        <v>45870</v>
      </c>
      <c r="G7" s="20">
        <v>2899.32</v>
      </c>
      <c r="H7" s="104">
        <f>VLOOKUP(E7&amp;B7,'Conf Oracle'!A:F,6,0)</f>
        <v>45888.464583333334</v>
      </c>
      <c r="I7" s="23"/>
      <c r="J7" s="130">
        <f t="shared" si="0"/>
        <v>13</v>
      </c>
    </row>
    <row r="8" spans="1:10" s="188" customFormat="1" x14ac:dyDescent="0.25">
      <c r="A8" s="17">
        <v>45877</v>
      </c>
      <c r="B8" s="28" t="s">
        <v>11</v>
      </c>
      <c r="C8" s="93" t="str">
        <f>VLOOKUP(B8,Fornecedores!A:B,2,0)</f>
        <v>E-HUNTER TECNOLOGIA DA INFORMAÇÃO LTDA</v>
      </c>
      <c r="D8" s="18" t="s">
        <v>3036</v>
      </c>
      <c r="E8" s="23" t="s">
        <v>15294</v>
      </c>
      <c r="F8" s="19">
        <v>45870</v>
      </c>
      <c r="G8" s="32">
        <v>2614</v>
      </c>
      <c r="H8" s="104">
        <f>VLOOKUP(E8&amp;B8,'Conf Oracle'!A:F,6,0)</f>
        <v>45884.511111111111</v>
      </c>
      <c r="I8" s="23"/>
      <c r="J8" s="130">
        <f t="shared" si="0"/>
        <v>11</v>
      </c>
    </row>
    <row r="9" spans="1:10" s="188" customFormat="1" x14ac:dyDescent="0.25">
      <c r="A9" s="17">
        <v>45877</v>
      </c>
      <c r="B9" s="28" t="s">
        <v>17</v>
      </c>
      <c r="C9" s="93" t="str">
        <f>VLOOKUP(B9,Fornecedores!A:B,2,0)</f>
        <v>PTLS SERV TECNOLOGIA E ASSESS TECN LTDA</v>
      </c>
      <c r="D9" s="18" t="s">
        <v>3036</v>
      </c>
      <c r="E9" s="23" t="s">
        <v>15362</v>
      </c>
      <c r="F9" s="19">
        <v>45870</v>
      </c>
      <c r="G9" s="32">
        <v>30803.59</v>
      </c>
      <c r="H9" s="104">
        <f>VLOOKUP(E9&amp;B9,'Conf Oracle'!A:F,6,0)</f>
        <v>45887.635416666664</v>
      </c>
      <c r="I9" s="23"/>
      <c r="J9" s="130">
        <f t="shared" si="0"/>
        <v>12</v>
      </c>
    </row>
    <row r="10" spans="1:10" s="188" customFormat="1" x14ac:dyDescent="0.25">
      <c r="A10" s="17">
        <v>45877</v>
      </c>
      <c r="B10" s="28" t="s">
        <v>17</v>
      </c>
      <c r="C10" s="93" t="str">
        <f>VLOOKUP(B10,Fornecedores!A:B,2,0)</f>
        <v>PTLS SERV TECNOLOGIA E ASSESS TECN LTDA</v>
      </c>
      <c r="D10" s="18" t="s">
        <v>3036</v>
      </c>
      <c r="E10" s="23" t="s">
        <v>15363</v>
      </c>
      <c r="F10" s="19">
        <v>45870</v>
      </c>
      <c r="G10" s="32">
        <v>6363.07</v>
      </c>
      <c r="H10" s="104">
        <f>VLOOKUP(E10&amp;B10,'Conf Oracle'!A:F,6,0)</f>
        <v>45887.638194444444</v>
      </c>
      <c r="I10" s="23"/>
      <c r="J10" s="130">
        <f t="shared" si="0"/>
        <v>12</v>
      </c>
    </row>
    <row r="11" spans="1:10" s="188" customFormat="1" x14ac:dyDescent="0.25">
      <c r="A11" s="17">
        <v>45877</v>
      </c>
      <c r="B11" s="28" t="s">
        <v>405</v>
      </c>
      <c r="C11" s="93" t="str">
        <f>VLOOKUP(B11,Fornecedores!A:B,2,0)</f>
        <v>PROGRAMARTE CONS E DES DE SOFTWARES LTDA</v>
      </c>
      <c r="D11" s="18" t="s">
        <v>3036</v>
      </c>
      <c r="E11" s="23" t="s">
        <v>15395</v>
      </c>
      <c r="F11" s="19">
        <v>45870</v>
      </c>
      <c r="G11" s="20">
        <v>3080.76</v>
      </c>
      <c r="H11" s="104">
        <f>VLOOKUP(E11&amp;B11,'Conf Oracle'!A:F,6,0)</f>
        <v>45888.475694444445</v>
      </c>
      <c r="I11" s="23"/>
      <c r="J11" s="130">
        <f t="shared" si="0"/>
        <v>13</v>
      </c>
    </row>
    <row r="12" spans="1:10" s="189" customFormat="1" ht="15" x14ac:dyDescent="0.25">
      <c r="A12" s="17">
        <v>45877</v>
      </c>
      <c r="B12" s="28" t="s">
        <v>101</v>
      </c>
      <c r="C12" s="93" t="str">
        <f>VLOOKUP(B12,Fornecedores!A:B,2,0)</f>
        <v>DELL COMPUTADORES DO BRASIL LTDA</v>
      </c>
      <c r="D12" s="18" t="s">
        <v>3036</v>
      </c>
      <c r="E12" s="23" t="s">
        <v>15857</v>
      </c>
      <c r="F12" s="19">
        <v>45873</v>
      </c>
      <c r="G12" s="32">
        <v>19181.560000000001</v>
      </c>
      <c r="H12" s="104">
        <f>VLOOKUP(E12&amp;B12,'Conf Oracle'!A:F,6,0)</f>
        <v>45898.726388888892</v>
      </c>
      <c r="I12" s="23"/>
      <c r="J12" s="130">
        <f t="shared" si="0"/>
        <v>20</v>
      </c>
    </row>
    <row r="13" spans="1:10" s="190" customFormat="1" x14ac:dyDescent="0.25">
      <c r="A13" s="17">
        <v>45877</v>
      </c>
      <c r="B13" s="28" t="s">
        <v>101</v>
      </c>
      <c r="C13" s="93" t="str">
        <f>VLOOKUP(B13,Fornecedores!A:B,2,0)</f>
        <v>DELL COMPUTADORES DO BRASIL LTDA</v>
      </c>
      <c r="D13" s="18" t="s">
        <v>3036</v>
      </c>
      <c r="E13" s="23" t="s">
        <v>15765</v>
      </c>
      <c r="F13" s="19">
        <v>45873</v>
      </c>
      <c r="G13" s="32">
        <v>20615</v>
      </c>
      <c r="H13" s="104">
        <f>VLOOKUP(E13&amp;B13,'Conf Oracle'!A:F,6,0)</f>
        <v>45898.643055555556</v>
      </c>
      <c r="I13" s="23"/>
      <c r="J13" s="130">
        <f t="shared" si="0"/>
        <v>20</v>
      </c>
    </row>
    <row r="14" spans="1:10" s="188" customFormat="1" x14ac:dyDescent="0.25">
      <c r="A14" s="17">
        <v>45877</v>
      </c>
      <c r="B14" s="28" t="s">
        <v>101</v>
      </c>
      <c r="C14" s="93" t="str">
        <f>VLOOKUP(B14,Fornecedores!A:B,2,0)</f>
        <v>DELL COMPUTADORES DO BRASIL LTDA</v>
      </c>
      <c r="D14" s="18" t="s">
        <v>3036</v>
      </c>
      <c r="E14" s="23" t="s">
        <v>15766</v>
      </c>
      <c r="F14" s="131">
        <v>45873</v>
      </c>
      <c r="G14" s="20">
        <v>20615</v>
      </c>
      <c r="H14" s="104">
        <f>VLOOKUP(E14&amp;B14,'Conf Oracle'!A:F,6,0)</f>
        <v>45898.654166666667</v>
      </c>
      <c r="I14" s="23"/>
      <c r="J14" s="130">
        <f t="shared" si="0"/>
        <v>20</v>
      </c>
    </row>
    <row r="15" spans="1:10" s="188" customFormat="1" x14ac:dyDescent="0.25">
      <c r="A15" s="17">
        <v>45877</v>
      </c>
      <c r="B15" s="28" t="s">
        <v>101</v>
      </c>
      <c r="C15" s="93" t="str">
        <f>VLOOKUP(B15,Fornecedores!A:B,2,0)</f>
        <v>DELL COMPUTADORES DO BRASIL LTDA</v>
      </c>
      <c r="D15" s="18" t="s">
        <v>3036</v>
      </c>
      <c r="E15" s="23" t="s">
        <v>16041</v>
      </c>
      <c r="F15" s="19">
        <v>45873</v>
      </c>
      <c r="G15" s="20">
        <v>19181.560000000001</v>
      </c>
      <c r="H15" s="104">
        <f>VLOOKUP(E15&amp;B15,'Conf Oracle'!A:F,6,0)</f>
        <v>45902.446446759262</v>
      </c>
      <c r="I15" s="23"/>
      <c r="J15" s="130">
        <f t="shared" si="0"/>
        <v>22</v>
      </c>
    </row>
    <row r="16" spans="1:10" s="188" customFormat="1" x14ac:dyDescent="0.25">
      <c r="A16" s="17">
        <v>45877</v>
      </c>
      <c r="B16" s="28" t="s">
        <v>101</v>
      </c>
      <c r="C16" s="93" t="str">
        <f>VLOOKUP(B16,Fornecedores!A:B,2,0)</f>
        <v>DELL COMPUTADORES DO BRASIL LTDA</v>
      </c>
      <c r="D16" s="18" t="s">
        <v>3036</v>
      </c>
      <c r="E16" s="23" t="s">
        <v>15767</v>
      </c>
      <c r="F16" s="19">
        <v>45873</v>
      </c>
      <c r="G16" s="204">
        <v>19181.560000000001</v>
      </c>
      <c r="H16" s="104">
        <f>VLOOKUP(E16&amp;B16,'Conf Oracle'!A:F,6,0)</f>
        <v>45898.663194444445</v>
      </c>
      <c r="I16" s="23"/>
      <c r="J16" s="130">
        <f t="shared" si="0"/>
        <v>20</v>
      </c>
    </row>
    <row r="17" spans="1:10" s="188" customFormat="1" x14ac:dyDescent="0.25">
      <c r="A17" s="17">
        <v>45877</v>
      </c>
      <c r="B17" s="28" t="s">
        <v>101</v>
      </c>
      <c r="C17" s="18" t="str">
        <f>VLOOKUP(B17,Fornecedores!A:B,2,0)</f>
        <v>DELL COMPUTADORES DO BRASIL LTDA</v>
      </c>
      <c r="D17" s="18" t="s">
        <v>3036</v>
      </c>
      <c r="E17" s="23" t="s">
        <v>15856</v>
      </c>
      <c r="F17" s="19">
        <v>45873</v>
      </c>
      <c r="G17" s="204">
        <v>19181.59</v>
      </c>
      <c r="H17" s="104">
        <f>VLOOKUP(E17&amp;B17,'Conf Oracle'!A:F,6,0)</f>
        <v>45898.708333333336</v>
      </c>
      <c r="I17" s="23"/>
      <c r="J17" s="130">
        <f t="shared" si="0"/>
        <v>20</v>
      </c>
    </row>
    <row r="18" spans="1:10" s="188" customFormat="1" x14ac:dyDescent="0.25">
      <c r="A18" s="17">
        <v>45877</v>
      </c>
      <c r="B18" s="205" t="s">
        <v>407</v>
      </c>
      <c r="C18" s="199" t="str">
        <f>VLOOKUP(B18,Fornecedores!A:B,2,0)</f>
        <v>PITANG CONSULTORIA E SISTEMAS SA</v>
      </c>
      <c r="D18" s="199" t="s">
        <v>3036</v>
      </c>
      <c r="E18" s="200" t="s">
        <v>15759</v>
      </c>
      <c r="F18" s="19">
        <v>45876</v>
      </c>
      <c r="G18" s="204">
        <v>16361.28</v>
      </c>
      <c r="H18" s="104">
        <f>VLOOKUP(E18&amp;B18,'Conf Oracle'!A:F,6,0)</f>
        <v>45898.578472222223</v>
      </c>
      <c r="I18" s="23"/>
      <c r="J18" s="130">
        <f t="shared" si="0"/>
        <v>17</v>
      </c>
    </row>
    <row r="19" spans="1:10" s="188" customFormat="1" x14ac:dyDescent="0.25">
      <c r="A19" s="17">
        <v>45877</v>
      </c>
      <c r="B19" s="205" t="s">
        <v>407</v>
      </c>
      <c r="C19" s="199" t="str">
        <f>VLOOKUP(B19,Fornecedores!A:B,2,0)</f>
        <v>PITANG CONSULTORIA E SISTEMAS SA</v>
      </c>
      <c r="D19" s="199" t="s">
        <v>3036</v>
      </c>
      <c r="E19" s="200" t="s">
        <v>15496</v>
      </c>
      <c r="F19" s="19">
        <v>45876</v>
      </c>
      <c r="G19" s="204">
        <v>21413</v>
      </c>
      <c r="H19" s="104">
        <f>VLOOKUP(E19&amp;B19,'Conf Oracle'!A:F,6,0)</f>
        <v>45890.522916666669</v>
      </c>
      <c r="I19" s="23"/>
      <c r="J19" s="130">
        <f t="shared" si="0"/>
        <v>11</v>
      </c>
    </row>
    <row r="20" spans="1:10" s="189" customFormat="1" ht="15" x14ac:dyDescent="0.25">
      <c r="A20" s="17">
        <v>45877</v>
      </c>
      <c r="B20" s="205" t="s">
        <v>407</v>
      </c>
      <c r="C20" s="199" t="str">
        <f>VLOOKUP(B20,Fornecedores!A:B,2,0)</f>
        <v>PITANG CONSULTORIA E SISTEMAS SA</v>
      </c>
      <c r="D20" s="199" t="s">
        <v>3036</v>
      </c>
      <c r="E20" s="200" t="s">
        <v>15878</v>
      </c>
      <c r="F20" s="19">
        <v>45876</v>
      </c>
      <c r="G20" s="20">
        <v>21439.22</v>
      </c>
      <c r="H20" s="104">
        <f>VLOOKUP(E20&amp;B20,'Conf Oracle'!A:F,6,0)</f>
        <v>45901.382164351853</v>
      </c>
      <c r="I20" s="23"/>
      <c r="J20" s="130">
        <f t="shared" si="0"/>
        <v>18</v>
      </c>
    </row>
    <row r="21" spans="1:10" s="188" customFormat="1" x14ac:dyDescent="0.25">
      <c r="A21" s="17">
        <v>45877</v>
      </c>
      <c r="B21" s="205" t="s">
        <v>407</v>
      </c>
      <c r="C21" s="199" t="str">
        <f>VLOOKUP(B21,Fornecedores!A:B,2,0)</f>
        <v>PITANG CONSULTORIA E SISTEMAS SA</v>
      </c>
      <c r="D21" s="199" t="s">
        <v>3036</v>
      </c>
      <c r="E21" s="200" t="s">
        <v>15495</v>
      </c>
      <c r="F21" s="19">
        <v>45876</v>
      </c>
      <c r="G21" s="20">
        <v>2966.88</v>
      </c>
      <c r="H21" s="104">
        <f>VLOOKUP(E21&amp;B21,'Conf Oracle'!A:F,6,0)</f>
        <v>45890.49722222222</v>
      </c>
      <c r="I21" s="23"/>
      <c r="J21" s="130">
        <f t="shared" si="0"/>
        <v>11</v>
      </c>
    </row>
    <row r="22" spans="1:10" s="188" customFormat="1" x14ac:dyDescent="0.25">
      <c r="A22" s="17">
        <v>45877</v>
      </c>
      <c r="B22" s="205" t="s">
        <v>407</v>
      </c>
      <c r="C22" s="199" t="str">
        <f>VLOOKUP(B22,Fornecedores!A:B,2,0)</f>
        <v>PITANG CONSULTORIA E SISTEMAS SA</v>
      </c>
      <c r="D22" s="199" t="s">
        <v>3036</v>
      </c>
      <c r="E22" s="200" t="s">
        <v>15884</v>
      </c>
      <c r="F22" s="19">
        <v>45876</v>
      </c>
      <c r="G22" s="20">
        <v>16808.46</v>
      </c>
      <c r="H22" s="104">
        <f>VLOOKUP(E22&amp;B22,'Conf Oracle'!A:F,6,0)</f>
        <v>45901.429212962961</v>
      </c>
      <c r="I22" s="23"/>
      <c r="J22" s="130">
        <f t="shared" si="0"/>
        <v>18</v>
      </c>
    </row>
    <row r="23" spans="1:10" s="188" customFormat="1" ht="15" x14ac:dyDescent="0.25">
      <c r="A23" s="17">
        <v>45877</v>
      </c>
      <c r="B23" s="28" t="s">
        <v>32</v>
      </c>
      <c r="C23" s="18" t="str">
        <f>VLOOKUP(B23,Fornecedores!A:B,2,0)</f>
        <v>DEL GRANDE INFO E TELEC IND E COM LTDA</v>
      </c>
      <c r="D23" s="18" t="s">
        <v>30</v>
      </c>
      <c r="E23" s="23" t="s">
        <v>15407</v>
      </c>
      <c r="F23" s="19">
        <v>45870</v>
      </c>
      <c r="G23" s="20">
        <v>5077</v>
      </c>
      <c r="H23" s="104">
        <f>VLOOKUP(E23&amp;B23,'Conf Oracle'!A:F,6,0)</f>
        <v>45888.650694444441</v>
      </c>
      <c r="I23" s="134"/>
      <c r="J23" s="130">
        <f t="shared" si="0"/>
        <v>13</v>
      </c>
    </row>
    <row r="24" spans="1:10" s="188" customFormat="1" ht="15" x14ac:dyDescent="0.25">
      <c r="A24" s="17">
        <v>45877</v>
      </c>
      <c r="B24" s="28" t="s">
        <v>32</v>
      </c>
      <c r="C24" s="18" t="str">
        <f>VLOOKUP(B24,Fornecedores!A:B,2,0)</f>
        <v>DEL GRANDE INFO E TELEC IND E COM LTDA</v>
      </c>
      <c r="D24" s="18" t="s">
        <v>30</v>
      </c>
      <c r="E24" s="23" t="s">
        <v>15409</v>
      </c>
      <c r="F24" s="19">
        <v>45870</v>
      </c>
      <c r="G24" s="20">
        <v>2825.73</v>
      </c>
      <c r="H24" s="104">
        <f>VLOOKUP(E24&amp;B24,'Conf Oracle'!A:F,6,0)</f>
        <v>45888.654861111114</v>
      </c>
      <c r="I24" s="134"/>
      <c r="J24" s="130">
        <f t="shared" si="0"/>
        <v>13</v>
      </c>
    </row>
    <row r="25" spans="1:10" s="188" customFormat="1" ht="15" x14ac:dyDescent="0.25">
      <c r="A25" s="17">
        <v>45877</v>
      </c>
      <c r="B25" s="28" t="s">
        <v>32</v>
      </c>
      <c r="C25" s="18" t="str">
        <f>VLOOKUP(B25,Fornecedores!A:B,2,0)</f>
        <v>DEL GRANDE INFO E TELEC IND E COM LTDA</v>
      </c>
      <c r="D25" s="18" t="s">
        <v>30</v>
      </c>
      <c r="E25" s="23" t="s">
        <v>15401</v>
      </c>
      <c r="F25" s="19">
        <v>45870</v>
      </c>
      <c r="G25" s="20">
        <v>1618.7</v>
      </c>
      <c r="H25" s="104">
        <f>VLOOKUP(E25&amp;B25,'Conf Oracle'!A:F,6,0)</f>
        <v>45888.587500000001</v>
      </c>
      <c r="I25" s="134"/>
      <c r="J25" s="130">
        <f t="shared" si="0"/>
        <v>13</v>
      </c>
    </row>
    <row r="26" spans="1:10" s="188" customFormat="1" ht="15" x14ac:dyDescent="0.25">
      <c r="A26" s="17">
        <v>45877</v>
      </c>
      <c r="B26" s="28" t="s">
        <v>32</v>
      </c>
      <c r="C26" s="18" t="str">
        <f>VLOOKUP(B26,Fornecedores!A:B,2,0)</f>
        <v>DEL GRANDE INFO E TELEC IND E COM LTDA</v>
      </c>
      <c r="D26" s="18" t="s">
        <v>30</v>
      </c>
      <c r="E26" s="23" t="s">
        <v>15408</v>
      </c>
      <c r="F26" s="19">
        <v>45870</v>
      </c>
      <c r="G26" s="20">
        <v>3151.24</v>
      </c>
      <c r="H26" s="104">
        <f>VLOOKUP(E26&amp;B26,'Conf Oracle'!A:F,6,0)</f>
        <v>45888.65347222222</v>
      </c>
      <c r="I26" s="134"/>
      <c r="J26" s="130">
        <f t="shared" si="0"/>
        <v>13</v>
      </c>
    </row>
    <row r="27" spans="1:10" s="188" customFormat="1" ht="15" x14ac:dyDescent="0.25">
      <c r="A27" s="17">
        <v>45877</v>
      </c>
      <c r="B27" s="28" t="s">
        <v>1115</v>
      </c>
      <c r="C27" s="18" t="str">
        <f>VLOOKUP(B27,Fornecedores!A:B,2,0)</f>
        <v>RESILIENCE EXPERTS CONSULTORIA LTDA</v>
      </c>
      <c r="D27" s="18" t="s">
        <v>30</v>
      </c>
      <c r="E27" s="23" t="s">
        <v>314</v>
      </c>
      <c r="F27" s="19">
        <v>45870</v>
      </c>
      <c r="G27" s="20">
        <v>44222.23</v>
      </c>
      <c r="H27" s="104">
        <f>VLOOKUP(E27&amp;B27,'Conf Oracle'!A:F,6,0)</f>
        <v>45888.606944444444</v>
      </c>
      <c r="I27" s="134"/>
      <c r="J27" s="130">
        <f t="shared" si="0"/>
        <v>13</v>
      </c>
    </row>
    <row r="28" spans="1:10" s="188" customFormat="1" ht="15" x14ac:dyDescent="0.25">
      <c r="A28" s="17">
        <v>45877</v>
      </c>
      <c r="B28" s="28" t="s">
        <v>865</v>
      </c>
      <c r="C28" s="18" t="str">
        <f>VLOOKUP(B28,Fornecedores!A:B,2,0)</f>
        <v>SISTEMA DE TECNOLOGIA E MONITORAMENTO AMBIENTAL DO PARANA - SIMEPAR</v>
      </c>
      <c r="D28" s="18" t="s">
        <v>30</v>
      </c>
      <c r="E28" s="77" t="s">
        <v>15402</v>
      </c>
      <c r="F28" s="19">
        <v>45874</v>
      </c>
      <c r="G28" s="20">
        <v>238686.6</v>
      </c>
      <c r="H28" s="104">
        <f>VLOOKUP(E28&amp;B28,'Conf Oracle'!A:F,6,0)</f>
        <v>45888.597222222219</v>
      </c>
      <c r="I28" s="134"/>
      <c r="J28" s="130">
        <f t="shared" si="0"/>
        <v>11</v>
      </c>
    </row>
    <row r="29" spans="1:10" s="188" customFormat="1" x14ac:dyDescent="0.25">
      <c r="A29" s="17">
        <v>45877</v>
      </c>
      <c r="B29" s="28" t="s">
        <v>2798</v>
      </c>
      <c r="C29" s="18" t="str">
        <f>VLOOKUP(B29,Fornecedores!A:B,2,0)</f>
        <v>CESCON, BARRIEU, FLESCH &amp; BARRETO SOCIEDADE DE ADVOGADOS</v>
      </c>
      <c r="D29" s="18" t="s">
        <v>30</v>
      </c>
      <c r="E29" s="23" t="s">
        <v>15599</v>
      </c>
      <c r="F29" s="19">
        <v>45874</v>
      </c>
      <c r="G29" s="20">
        <v>1190</v>
      </c>
      <c r="H29" s="104">
        <f>VLOOKUP(E29&amp;B29,'Conf Oracle'!A:F,6,0)</f>
        <v>45894.64166666667</v>
      </c>
      <c r="I29" s="23"/>
      <c r="J29" s="130">
        <f t="shared" si="0"/>
        <v>15</v>
      </c>
    </row>
    <row r="30" spans="1:10" s="189" customFormat="1" ht="15" x14ac:dyDescent="0.25">
      <c r="A30" s="17">
        <v>45877</v>
      </c>
      <c r="B30" s="28" t="s">
        <v>2798</v>
      </c>
      <c r="C30" s="18" t="str">
        <f>VLOOKUP(B30,Fornecedores!A:B,2,0)</f>
        <v>CESCON, BARRIEU, FLESCH &amp; BARRETO SOCIEDADE DE ADVOGADOS</v>
      </c>
      <c r="D30" s="18" t="s">
        <v>30</v>
      </c>
      <c r="E30" s="23" t="s">
        <v>15570</v>
      </c>
      <c r="F30" s="19">
        <v>45874</v>
      </c>
      <c r="G30" s="20">
        <v>680</v>
      </c>
      <c r="H30" s="104">
        <f>VLOOKUP(E30&amp;B30,'Conf Oracle'!A:F,6,0)</f>
        <v>45894.443749999999</v>
      </c>
      <c r="I30" s="134"/>
      <c r="J30" s="130">
        <f t="shared" si="0"/>
        <v>15</v>
      </c>
    </row>
    <row r="31" spans="1:10" s="189" customFormat="1" ht="15.75" customHeight="1" x14ac:dyDescent="0.25">
      <c r="A31" s="17">
        <v>45877</v>
      </c>
      <c r="B31" s="28" t="s">
        <v>2798</v>
      </c>
      <c r="C31" s="18" t="str">
        <f>VLOOKUP(B31,Fornecedores!A:B,2,0)</f>
        <v>CESCON, BARRIEU, FLESCH &amp; BARRETO SOCIEDADE DE ADVOGADOS</v>
      </c>
      <c r="D31" s="18" t="s">
        <v>30</v>
      </c>
      <c r="E31" s="23" t="s">
        <v>15598</v>
      </c>
      <c r="F31" s="19">
        <v>45874</v>
      </c>
      <c r="G31" s="20">
        <v>16830</v>
      </c>
      <c r="H31" s="104">
        <f>VLOOKUP(E31&amp;B31,'Conf Oracle'!A:F,6,0)</f>
        <v>45894.62777777778</v>
      </c>
      <c r="I31" s="134"/>
      <c r="J31" s="130">
        <f t="shared" si="0"/>
        <v>15</v>
      </c>
    </row>
    <row r="32" spans="1:10" s="188" customFormat="1" ht="15" x14ac:dyDescent="0.25">
      <c r="A32" s="17">
        <v>45877</v>
      </c>
      <c r="B32" s="28" t="s">
        <v>41</v>
      </c>
      <c r="C32" s="18" t="str">
        <f>VLOOKUP(B32,Fornecedores!A:B,2,0)</f>
        <v>AGENCIA FR DE COMUNICACAO LTDA</v>
      </c>
      <c r="D32" s="18" t="s">
        <v>1397</v>
      </c>
      <c r="E32" s="23" t="s">
        <v>15403</v>
      </c>
      <c r="F32" s="19">
        <v>45874</v>
      </c>
      <c r="G32" s="20">
        <v>39746.370000000003</v>
      </c>
      <c r="H32" s="104">
        <f>VLOOKUP(E32&amp;B32,'Conf Oracle'!A:F,6,0)</f>
        <v>45888.61041666667</v>
      </c>
      <c r="I32" s="134"/>
      <c r="J32" s="130">
        <f t="shared" si="0"/>
        <v>11</v>
      </c>
    </row>
    <row r="33" spans="1:10" s="188" customFormat="1" ht="15" x14ac:dyDescent="0.25">
      <c r="A33" s="17">
        <v>45877</v>
      </c>
      <c r="B33" s="28" t="s">
        <v>53</v>
      </c>
      <c r="C33" s="18" t="str">
        <f>VLOOKUP(B33,Fornecedores!A:B,2,0)</f>
        <v>SIMPLE ENERGY ASSESSORIA E GESTAO DE ENERGIA LTDA.</v>
      </c>
      <c r="D33" s="18" t="s">
        <v>54</v>
      </c>
      <c r="E33" s="23" t="s">
        <v>15538</v>
      </c>
      <c r="F33" s="19">
        <v>45870</v>
      </c>
      <c r="G33" s="20">
        <v>733.38</v>
      </c>
      <c r="H33" s="104">
        <f>VLOOKUP(E33&amp;B33,'Conf Oracle'!A:F,6,0)</f>
        <v>45891.571527777778</v>
      </c>
      <c r="I33" s="134"/>
      <c r="J33" s="130">
        <f t="shared" si="0"/>
        <v>16</v>
      </c>
    </row>
    <row r="34" spans="1:10" s="189" customFormat="1" ht="15" x14ac:dyDescent="0.25">
      <c r="A34" s="17">
        <v>45877</v>
      </c>
      <c r="B34" s="28" t="s">
        <v>53</v>
      </c>
      <c r="C34" s="18" t="str">
        <f>VLOOKUP(B34,Fornecedores!A:B,2,0)</f>
        <v>SIMPLE ENERGY ASSESSORIA E GESTAO DE ENERGIA LTDA.</v>
      </c>
      <c r="D34" s="18" t="s">
        <v>54</v>
      </c>
      <c r="E34" s="23" t="s">
        <v>15537</v>
      </c>
      <c r="F34" s="19">
        <v>45870</v>
      </c>
      <c r="G34" s="20">
        <v>733.38</v>
      </c>
      <c r="H34" s="104">
        <f>VLOOKUP(E34&amp;B34,'Conf Oracle'!A:F,6,0)</f>
        <v>45891.568055555559</v>
      </c>
      <c r="I34" s="134"/>
      <c r="J34" s="130">
        <f t="shared" ref="J34:J65" si="1">IF(OR(ISBLANK(F34), ISBLANK(H34)), "", IFERROR(NETWORKDAYS(F34, H34), ""))</f>
        <v>16</v>
      </c>
    </row>
    <row r="35" spans="1:10" s="189" customFormat="1" ht="15" x14ac:dyDescent="0.25">
      <c r="A35" s="17">
        <v>45877</v>
      </c>
      <c r="B35" s="28" t="s">
        <v>53</v>
      </c>
      <c r="C35" s="18" t="str">
        <f>VLOOKUP(B35,Fornecedores!A:B,2,0)</f>
        <v>SIMPLE ENERGY ASSESSORIA E GESTAO DE ENERGIA LTDA.</v>
      </c>
      <c r="D35" s="18" t="s">
        <v>54</v>
      </c>
      <c r="E35" s="23" t="s">
        <v>15539</v>
      </c>
      <c r="F35" s="19">
        <v>45870</v>
      </c>
      <c r="G35" s="20">
        <v>733.38</v>
      </c>
      <c r="H35" s="104">
        <f>VLOOKUP(E35&amp;B35,'Conf Oracle'!A:F,6,0)</f>
        <v>45891.574999999997</v>
      </c>
      <c r="I35" s="134"/>
      <c r="J35" s="130">
        <f t="shared" si="1"/>
        <v>16</v>
      </c>
    </row>
    <row r="36" spans="1:10" s="189" customFormat="1" ht="15" x14ac:dyDescent="0.25">
      <c r="A36" s="17">
        <v>45877</v>
      </c>
      <c r="B36" s="28" t="s">
        <v>53</v>
      </c>
      <c r="C36" s="18" t="str">
        <f>VLOOKUP(B36,Fornecedores!A:B,2,0)</f>
        <v>SIMPLE ENERGY ASSESSORIA E GESTAO DE ENERGIA LTDA.</v>
      </c>
      <c r="D36" s="18" t="s">
        <v>54</v>
      </c>
      <c r="E36" s="23" t="s">
        <v>15536</v>
      </c>
      <c r="F36" s="19">
        <v>45870</v>
      </c>
      <c r="G36" s="20">
        <v>733.38</v>
      </c>
      <c r="H36" s="104">
        <f>VLOOKUP(E36&amp;B36,'Conf Oracle'!A:F,6,0)</f>
        <v>45891.561805555553</v>
      </c>
      <c r="I36" s="134"/>
      <c r="J36" s="130">
        <f t="shared" si="1"/>
        <v>16</v>
      </c>
    </row>
    <row r="37" spans="1:10" s="189" customFormat="1" ht="15" x14ac:dyDescent="0.25">
      <c r="A37" s="17">
        <v>45877</v>
      </c>
      <c r="B37" s="151" t="s">
        <v>60</v>
      </c>
      <c r="C37" s="18" t="str">
        <f>VLOOKUP(B37,Fornecedores!A:B,2,0)</f>
        <v>Centrais Elétricas Brasileiras S/A - Eletrobras</v>
      </c>
      <c r="D37" s="18" t="s">
        <v>54</v>
      </c>
      <c r="E37" s="23" t="s">
        <v>15060</v>
      </c>
      <c r="F37" s="19">
        <v>45876</v>
      </c>
      <c r="G37" s="20">
        <v>82589.929999999993</v>
      </c>
      <c r="H37" s="104">
        <f>VLOOKUP(E37&amp;B37,'Conf Oracle'!A:F,6,0)</f>
        <v>45880.393750000003</v>
      </c>
      <c r="I37" s="134"/>
      <c r="J37" s="130">
        <f t="shared" si="1"/>
        <v>3</v>
      </c>
    </row>
    <row r="38" spans="1:10" s="188" customFormat="1" ht="15" x14ac:dyDescent="0.25">
      <c r="A38" s="17">
        <v>45877</v>
      </c>
      <c r="B38" s="151" t="s">
        <v>60</v>
      </c>
      <c r="C38" s="18" t="str">
        <f>VLOOKUP(B38,Fornecedores!A:B,2,0)</f>
        <v>Centrais Elétricas Brasileiras S/A - Eletrobras</v>
      </c>
      <c r="D38" s="18" t="s">
        <v>54</v>
      </c>
      <c r="E38" s="23" t="s">
        <v>15059</v>
      </c>
      <c r="F38" s="19">
        <v>45876</v>
      </c>
      <c r="G38" s="20">
        <v>35838.14</v>
      </c>
      <c r="H38" s="104">
        <f>VLOOKUP(E38&amp;B38,'Conf Oracle'!A:F,6,0)</f>
        <v>45880.388888888891</v>
      </c>
      <c r="I38" s="134"/>
      <c r="J38" s="130">
        <f t="shared" si="1"/>
        <v>3</v>
      </c>
    </row>
    <row r="39" spans="1:10" s="188" customFormat="1" ht="15" x14ac:dyDescent="0.25">
      <c r="A39" s="17">
        <v>45877</v>
      </c>
      <c r="B39" s="151" t="s">
        <v>60</v>
      </c>
      <c r="C39" s="18" t="str">
        <f>VLOOKUP(B39,Fornecedores!A:B,2,0)</f>
        <v>Centrais Elétricas Brasileiras S/A - Eletrobras</v>
      </c>
      <c r="D39" s="18" t="s">
        <v>54</v>
      </c>
      <c r="E39" s="23" t="s">
        <v>15058</v>
      </c>
      <c r="F39" s="19">
        <v>45876</v>
      </c>
      <c r="G39" s="20">
        <v>18746.89</v>
      </c>
      <c r="H39" s="104">
        <f>VLOOKUP(E39&amp;B39,'Conf Oracle'!A:F,6,0)</f>
        <v>45880.376388888886</v>
      </c>
      <c r="I39" s="134"/>
      <c r="J39" s="130">
        <f t="shared" si="1"/>
        <v>3</v>
      </c>
    </row>
    <row r="40" spans="1:10" s="189" customFormat="1" ht="15" x14ac:dyDescent="0.25">
      <c r="A40" s="17">
        <v>45877</v>
      </c>
      <c r="B40" s="151" t="s">
        <v>60</v>
      </c>
      <c r="C40" s="18" t="str">
        <f>VLOOKUP(B40,Fornecedores!A:B,2,0)</f>
        <v>Centrais Elétricas Brasileiras S/A - Eletrobras</v>
      </c>
      <c r="D40" s="18" t="s">
        <v>54</v>
      </c>
      <c r="E40" s="23" t="s">
        <v>15045</v>
      </c>
      <c r="F40" s="19">
        <v>45876</v>
      </c>
      <c r="G40" s="20">
        <v>58450.29</v>
      </c>
      <c r="H40" s="104">
        <f>VLOOKUP(E40&amp;B40,'Conf Oracle'!A:F,6,0)</f>
        <v>45877.623611111114</v>
      </c>
      <c r="I40" s="134"/>
      <c r="J40" s="130">
        <f t="shared" si="1"/>
        <v>2</v>
      </c>
    </row>
    <row r="41" spans="1:10" s="189" customFormat="1" ht="15" x14ac:dyDescent="0.25">
      <c r="A41" s="17">
        <v>45877</v>
      </c>
      <c r="B41" s="28" t="s">
        <v>80</v>
      </c>
      <c r="C41" s="18" t="str">
        <f>VLOOKUP(B41,Fornecedores!A:B,2,0)</f>
        <v>POPULOS TECNOLOGIA LTDA</v>
      </c>
      <c r="D41" s="18" t="s">
        <v>69</v>
      </c>
      <c r="E41" s="23" t="s">
        <v>15320</v>
      </c>
      <c r="F41" s="19">
        <v>45870</v>
      </c>
      <c r="G41" s="20">
        <v>3118.52</v>
      </c>
      <c r="H41" s="104">
        <f>VLOOKUP(E41&amp;B41,'Conf Oracle'!A:F,6,0)</f>
        <v>45887.373611111114</v>
      </c>
      <c r="I41" s="134"/>
      <c r="J41" s="130">
        <f t="shared" si="1"/>
        <v>12</v>
      </c>
    </row>
    <row r="42" spans="1:10" s="189" customFormat="1" ht="15" x14ac:dyDescent="0.25">
      <c r="A42" s="17">
        <v>45880</v>
      </c>
      <c r="B42" s="28" t="s">
        <v>68</v>
      </c>
      <c r="C42" s="18" t="str">
        <f>VLOOKUP(B42,Fornecedores!A:B,2,0)</f>
        <v>MAGICCOMP ENG E SERV DE INFORMATICA LTDA</v>
      </c>
      <c r="D42" s="18" t="s">
        <v>69</v>
      </c>
      <c r="E42" s="23" t="s">
        <v>15042</v>
      </c>
      <c r="F42" s="19">
        <v>45870</v>
      </c>
      <c r="G42" s="20">
        <v>27750</v>
      </c>
      <c r="H42" s="104">
        <f>VLOOKUP(E42&amp;B42,'Conf Oracle'!A:F,6,0)</f>
        <v>45877.619444444441</v>
      </c>
      <c r="I42" s="134"/>
      <c r="J42" s="130">
        <f t="shared" si="1"/>
        <v>6</v>
      </c>
    </row>
    <row r="43" spans="1:10" s="188" customFormat="1" ht="14.25" customHeight="1" x14ac:dyDescent="0.25">
      <c r="A43" s="17">
        <v>45880</v>
      </c>
      <c r="B43" s="28" t="s">
        <v>68</v>
      </c>
      <c r="C43" s="18" t="str">
        <f>VLOOKUP(B43,Fornecedores!A:B,2,0)</f>
        <v>MAGICCOMP ENG E SERV DE INFORMATICA LTDA</v>
      </c>
      <c r="D43" s="18" t="s">
        <v>69</v>
      </c>
      <c r="E43" s="23" t="s">
        <v>15037</v>
      </c>
      <c r="F43" s="19">
        <v>45870</v>
      </c>
      <c r="G43" s="20">
        <v>27750</v>
      </c>
      <c r="H43" s="104">
        <f>VLOOKUP(E43&amp;B43,'Conf Oracle'!A:F,6,0)</f>
        <v>45877.600694444445</v>
      </c>
      <c r="I43" s="134"/>
      <c r="J43" s="130">
        <f t="shared" si="1"/>
        <v>6</v>
      </c>
    </row>
    <row r="44" spans="1:10" s="188" customFormat="1" ht="15" x14ac:dyDescent="0.25">
      <c r="A44" s="17">
        <v>45880</v>
      </c>
      <c r="B44" s="28" t="s">
        <v>68</v>
      </c>
      <c r="C44" s="18" t="str">
        <f>VLOOKUP(B44,Fornecedores!A:B,2,0)</f>
        <v>MAGICCOMP ENG E SERV DE INFORMATICA LTDA</v>
      </c>
      <c r="D44" s="18" t="s">
        <v>69</v>
      </c>
      <c r="E44" s="23" t="s">
        <v>15039</v>
      </c>
      <c r="F44" s="19">
        <v>45870</v>
      </c>
      <c r="G44" s="20">
        <v>27750</v>
      </c>
      <c r="H44" s="104">
        <f>VLOOKUP(E44&amp;B44,'Conf Oracle'!A:F,6,0)</f>
        <v>45877.615972222222</v>
      </c>
      <c r="I44" s="134"/>
      <c r="J44" s="130">
        <f t="shared" si="1"/>
        <v>6</v>
      </c>
    </row>
    <row r="45" spans="1:10" s="189" customFormat="1" ht="15" x14ac:dyDescent="0.25">
      <c r="A45" s="17">
        <v>45880</v>
      </c>
      <c r="B45" s="28" t="s">
        <v>68</v>
      </c>
      <c r="C45" s="18" t="str">
        <f>VLOOKUP(B45,Fornecedores!A:B,2,0)</f>
        <v>MAGICCOMP ENG E SERV DE INFORMATICA LTDA</v>
      </c>
      <c r="D45" s="18" t="s">
        <v>69</v>
      </c>
      <c r="E45" s="23" t="s">
        <v>15038</v>
      </c>
      <c r="F45" s="19">
        <v>45870</v>
      </c>
      <c r="G45" s="20">
        <v>27750</v>
      </c>
      <c r="H45" s="104">
        <f>VLOOKUP(E45&amp;B45,'Conf Oracle'!A:F,6,0)</f>
        <v>45877.605555555558</v>
      </c>
      <c r="I45" s="134"/>
      <c r="J45" s="130">
        <f t="shared" si="1"/>
        <v>6</v>
      </c>
    </row>
    <row r="46" spans="1:10" s="189" customFormat="1" ht="15" x14ac:dyDescent="0.25">
      <c r="A46" s="17">
        <v>45880</v>
      </c>
      <c r="B46" s="28" t="s">
        <v>1430</v>
      </c>
      <c r="C46" s="18" t="str">
        <f>VLOOKUP(B46,Fornecedores!A:B,2,0)</f>
        <v>QUALITY SOFTWARE SA</v>
      </c>
      <c r="D46" s="18" t="s">
        <v>69</v>
      </c>
      <c r="E46" s="77" t="s">
        <v>15013</v>
      </c>
      <c r="F46" s="19">
        <v>45870</v>
      </c>
      <c r="G46" s="20">
        <v>7916.29</v>
      </c>
      <c r="H46" s="104">
        <f>VLOOKUP(E46&amp;B46,'Conf Oracle'!A:F,6,0)</f>
        <v>45877.402777777781</v>
      </c>
      <c r="I46" s="134"/>
      <c r="J46" s="130">
        <f t="shared" si="1"/>
        <v>6</v>
      </c>
    </row>
    <row r="47" spans="1:10" s="189" customFormat="1" ht="15" x14ac:dyDescent="0.25">
      <c r="A47" s="17">
        <v>45880</v>
      </c>
      <c r="B47" s="28" t="s">
        <v>1430</v>
      </c>
      <c r="C47" s="18" t="str">
        <f>VLOOKUP(B47,Fornecedores!A:B,2,0)</f>
        <v>QUALITY SOFTWARE SA</v>
      </c>
      <c r="D47" s="18" t="s">
        <v>69</v>
      </c>
      <c r="E47" s="77" t="s">
        <v>15019</v>
      </c>
      <c r="F47" s="19">
        <v>45870</v>
      </c>
      <c r="G47" s="20">
        <v>608.72</v>
      </c>
      <c r="H47" s="104">
        <f>VLOOKUP(E47&amp;B47,'Conf Oracle'!A:F,6,0)</f>
        <v>45877.45</v>
      </c>
      <c r="I47" s="134"/>
      <c r="J47" s="130">
        <f t="shared" si="1"/>
        <v>6</v>
      </c>
    </row>
    <row r="48" spans="1:10" s="189" customFormat="1" ht="15" x14ac:dyDescent="0.25">
      <c r="A48" s="17">
        <v>45880</v>
      </c>
      <c r="B48" s="28" t="s">
        <v>1430</v>
      </c>
      <c r="C48" s="18" t="str">
        <f>VLOOKUP(B48,Fornecedores!A:B,2,0)</f>
        <v>QUALITY SOFTWARE SA</v>
      </c>
      <c r="D48" s="18" t="s">
        <v>69</v>
      </c>
      <c r="E48" s="77" t="s">
        <v>15016</v>
      </c>
      <c r="F48" s="19">
        <v>45870</v>
      </c>
      <c r="G48" s="20">
        <v>764.11</v>
      </c>
      <c r="H48" s="104">
        <f>VLOOKUP(E48&amp;B48,'Conf Oracle'!A:F,6,0)</f>
        <v>45877.434027777781</v>
      </c>
      <c r="I48" s="134"/>
      <c r="J48" s="130">
        <f t="shared" si="1"/>
        <v>6</v>
      </c>
    </row>
    <row r="49" spans="1:10" s="189" customFormat="1" ht="15" x14ac:dyDescent="0.25">
      <c r="A49" s="17">
        <v>45880</v>
      </c>
      <c r="B49" s="28" t="s">
        <v>1430</v>
      </c>
      <c r="C49" s="18" t="str">
        <f>VLOOKUP(B49,Fornecedores!A:B,2,0)</f>
        <v>QUALITY SOFTWARE SA</v>
      </c>
      <c r="D49" s="18" t="s">
        <v>69</v>
      </c>
      <c r="E49" s="77" t="s">
        <v>15018</v>
      </c>
      <c r="F49" s="19">
        <v>45870</v>
      </c>
      <c r="G49" s="20">
        <v>608.72</v>
      </c>
      <c r="H49" s="104">
        <f>VLOOKUP(E49&amp;B49,'Conf Oracle'!A:F,6,0)</f>
        <v>45877.443055555559</v>
      </c>
      <c r="I49" s="134"/>
      <c r="J49" s="130">
        <f t="shared" si="1"/>
        <v>6</v>
      </c>
    </row>
    <row r="50" spans="1:10" s="188" customFormat="1" ht="15" x14ac:dyDescent="0.25">
      <c r="A50" s="17">
        <v>45880</v>
      </c>
      <c r="B50" s="28" t="s">
        <v>90</v>
      </c>
      <c r="C50" s="18" t="str">
        <f>VLOOKUP(B50,Fornecedores!A:B,2,0)</f>
        <v>GOOGLE CLOUD BRASIL COMPUTAÇÃO E SERVICOS DE DADOS LTDA</v>
      </c>
      <c r="D50" s="18" t="s">
        <v>69</v>
      </c>
      <c r="E50" s="23" t="s">
        <v>15265</v>
      </c>
      <c r="F50" s="19">
        <v>45871</v>
      </c>
      <c r="G50" s="20">
        <v>119.35</v>
      </c>
      <c r="H50" s="104">
        <f>VLOOKUP(E50&amp;B50,'Conf Oracle'!A:F,6,0)</f>
        <v>45883.663888888892</v>
      </c>
      <c r="I50" s="206"/>
      <c r="J50" s="130">
        <f t="shared" si="1"/>
        <v>9</v>
      </c>
    </row>
    <row r="51" spans="1:10" s="188" customFormat="1" ht="15" x14ac:dyDescent="0.25">
      <c r="A51" s="17">
        <v>45880</v>
      </c>
      <c r="B51" s="28" t="s">
        <v>95</v>
      </c>
      <c r="C51" s="18" t="str">
        <f>VLOOKUP(B51,Fornecedores!A:B,2,0)</f>
        <v>FUTURE TECHNOLOGIES INFORMATICA LTDA</v>
      </c>
      <c r="D51" s="18" t="s">
        <v>69</v>
      </c>
      <c r="E51" s="77" t="s">
        <v>15260</v>
      </c>
      <c r="F51" s="19">
        <v>45873</v>
      </c>
      <c r="G51" s="20">
        <v>6450</v>
      </c>
      <c r="H51" s="207">
        <f>VLOOKUP(E51&amp;B51,'Conf Oracle'!A:F,6,0)</f>
        <v>45883.521527777775</v>
      </c>
      <c r="I51"/>
      <c r="J51" s="130">
        <f t="shared" si="1"/>
        <v>9</v>
      </c>
    </row>
    <row r="52" spans="1:10" s="188" customFormat="1" ht="15" x14ac:dyDescent="0.25">
      <c r="A52" s="17">
        <v>45880</v>
      </c>
      <c r="B52" s="28" t="s">
        <v>87</v>
      </c>
      <c r="C52" s="18" t="str">
        <f>VLOOKUP(B52,Fornecedores!A:B,2,0)</f>
        <v>DESKBEE LTDA.</v>
      </c>
      <c r="D52" s="18" t="s">
        <v>69</v>
      </c>
      <c r="E52" s="77" t="s">
        <v>15157</v>
      </c>
      <c r="F52" s="19">
        <v>45873</v>
      </c>
      <c r="G52" s="20">
        <v>8059.43</v>
      </c>
      <c r="H52" s="104">
        <f>VLOOKUP(E52&amp;B52,'Conf Oracle'!A:F,6,0)</f>
        <v>45881.32708333333</v>
      </c>
      <c r="I52" s="195"/>
      <c r="J52" s="130">
        <f t="shared" si="1"/>
        <v>7</v>
      </c>
    </row>
    <row r="53" spans="1:10" s="188" customFormat="1" ht="15" x14ac:dyDescent="0.25">
      <c r="A53" s="17">
        <v>45880</v>
      </c>
      <c r="B53" s="28" t="s">
        <v>68</v>
      </c>
      <c r="C53" s="18" t="str">
        <f>VLOOKUP(B53,Fornecedores!A:B,2,0)</f>
        <v>MAGICCOMP ENG E SERV DE INFORMATICA LTDA</v>
      </c>
      <c r="D53" s="18" t="s">
        <v>69</v>
      </c>
      <c r="E53" s="23" t="s">
        <v>15299</v>
      </c>
      <c r="F53" s="19">
        <v>45874</v>
      </c>
      <c r="G53" s="20">
        <v>48723.26</v>
      </c>
      <c r="H53" s="104">
        <f>VLOOKUP(E53&amp;B53,'Conf Oracle'!A:F,6,0)</f>
        <v>45884.524305555555</v>
      </c>
      <c r="I53" s="134"/>
      <c r="J53" s="130">
        <f t="shared" si="1"/>
        <v>9</v>
      </c>
    </row>
    <row r="54" spans="1:10" s="188" customFormat="1" ht="15" x14ac:dyDescent="0.25">
      <c r="A54" s="17">
        <v>45880</v>
      </c>
      <c r="B54" s="28" t="s">
        <v>68</v>
      </c>
      <c r="C54" s="18" t="str">
        <f>VLOOKUP(B54,Fornecedores!A:B,2,0)</f>
        <v>MAGICCOMP ENG E SERV DE INFORMATICA LTDA</v>
      </c>
      <c r="D54" s="18" t="s">
        <v>69</v>
      </c>
      <c r="E54" s="23" t="s">
        <v>15300</v>
      </c>
      <c r="F54" s="19">
        <v>45874</v>
      </c>
      <c r="G54" s="20">
        <v>48723.26</v>
      </c>
      <c r="H54" s="104">
        <f>VLOOKUP(E54&amp;B54,'Conf Oracle'!A:F,6,0)</f>
        <v>45884.526388888888</v>
      </c>
      <c r="I54" s="206"/>
      <c r="J54" s="130">
        <f t="shared" si="1"/>
        <v>9</v>
      </c>
    </row>
    <row r="55" spans="1:10" s="188" customFormat="1" ht="15" x14ac:dyDescent="0.25">
      <c r="A55" s="17">
        <v>45880</v>
      </c>
      <c r="B55" s="28" t="s">
        <v>68</v>
      </c>
      <c r="C55" s="18" t="str">
        <f>VLOOKUP(B55,Fornecedores!A:B,2,0)</f>
        <v>MAGICCOMP ENG E SERV DE INFORMATICA LTDA</v>
      </c>
      <c r="D55" s="18" t="s">
        <v>69</v>
      </c>
      <c r="E55" s="23" t="s">
        <v>15298</v>
      </c>
      <c r="F55" s="19">
        <v>45874</v>
      </c>
      <c r="G55" s="20">
        <v>42974.96</v>
      </c>
      <c r="H55" s="207">
        <f>VLOOKUP(E55&amp;B55,'Conf Oracle'!A:F,6,0)</f>
        <v>45884.522222222222</v>
      </c>
      <c r="I55" s="208"/>
      <c r="J55" s="130">
        <f t="shared" si="1"/>
        <v>9</v>
      </c>
    </row>
    <row r="56" spans="1:10" s="188" customFormat="1" ht="15" x14ac:dyDescent="0.25">
      <c r="A56" s="17">
        <v>45880</v>
      </c>
      <c r="B56" s="28" t="s">
        <v>68</v>
      </c>
      <c r="C56" s="18" t="str">
        <f>VLOOKUP(B56,Fornecedores!A:B,2,0)</f>
        <v>MAGICCOMP ENG E SERV DE INFORMATICA LTDA</v>
      </c>
      <c r="D56" s="18" t="s">
        <v>69</v>
      </c>
      <c r="E56" s="23" t="s">
        <v>15295</v>
      </c>
      <c r="F56" s="19">
        <v>45874</v>
      </c>
      <c r="G56" s="20">
        <v>42974.96</v>
      </c>
      <c r="H56" s="207">
        <f>VLOOKUP(E56&amp;B56,'Conf Oracle'!A:F,6,0)</f>
        <v>45884.513194444444</v>
      </c>
      <c r="I56"/>
      <c r="J56" s="130">
        <f t="shared" si="1"/>
        <v>9</v>
      </c>
    </row>
    <row r="57" spans="1:10" s="188" customFormat="1" ht="15" x14ac:dyDescent="0.25">
      <c r="A57" s="17">
        <v>45880</v>
      </c>
      <c r="B57" s="28" t="s">
        <v>68</v>
      </c>
      <c r="C57" s="18" t="str">
        <f>VLOOKUP(B57,Fornecedores!A:B,2,0)</f>
        <v>MAGICCOMP ENG E SERV DE INFORMATICA LTDA</v>
      </c>
      <c r="D57" s="18" t="s">
        <v>69</v>
      </c>
      <c r="E57" s="23" t="s">
        <v>15296</v>
      </c>
      <c r="F57" s="19">
        <v>45874</v>
      </c>
      <c r="G57" s="20">
        <v>48723.26</v>
      </c>
      <c r="H57" s="207">
        <f>VLOOKUP(E57&amp;B57,'Conf Oracle'!A:F,6,0)</f>
        <v>45884.515277777777</v>
      </c>
      <c r="I57"/>
      <c r="J57" s="130">
        <f t="shared" si="1"/>
        <v>9</v>
      </c>
    </row>
    <row r="58" spans="1:10" s="188" customFormat="1" ht="15" x14ac:dyDescent="0.25">
      <c r="A58" s="17">
        <v>45880</v>
      </c>
      <c r="B58" s="28" t="s">
        <v>68</v>
      </c>
      <c r="C58" s="18" t="str">
        <f>VLOOKUP(B58,Fornecedores!A:B,2,0)</f>
        <v>MAGICCOMP ENG E SERV DE INFORMATICA LTDA</v>
      </c>
      <c r="D58" s="18" t="s">
        <v>69</v>
      </c>
      <c r="E58" s="23" t="s">
        <v>15297</v>
      </c>
      <c r="F58" s="19">
        <v>45874</v>
      </c>
      <c r="G58" s="20">
        <v>48723.26</v>
      </c>
      <c r="H58" s="207">
        <f>VLOOKUP(E58&amp;B58,'Conf Oracle'!A:F,6,0)</f>
        <v>45884.519444444442</v>
      </c>
      <c r="I58"/>
      <c r="J58" s="130">
        <f t="shared" si="1"/>
        <v>9</v>
      </c>
    </row>
    <row r="59" spans="1:10" s="188" customFormat="1" ht="15" x14ac:dyDescent="0.25">
      <c r="A59" s="17">
        <v>45880</v>
      </c>
      <c r="B59" s="137" t="s">
        <v>95</v>
      </c>
      <c r="C59" s="18" t="str">
        <f>VLOOKUP(B59,Fornecedores!A:B,2,0)</f>
        <v>FUTURE TECHNOLOGIES INFORMATICA LTDA</v>
      </c>
      <c r="D59" s="18" t="s">
        <v>69</v>
      </c>
      <c r="E59" s="23" t="s">
        <v>15269</v>
      </c>
      <c r="F59" s="19">
        <v>45874</v>
      </c>
      <c r="G59" s="20">
        <v>16777.27</v>
      </c>
      <c r="H59" s="207">
        <f>VLOOKUP(E59&amp;B59,'Conf Oracle'!A:F,6,0)</f>
        <v>45883.73333333333</v>
      </c>
      <c r="I59"/>
      <c r="J59" s="130">
        <f t="shared" si="1"/>
        <v>8</v>
      </c>
    </row>
    <row r="60" spans="1:10" s="188" customFormat="1" ht="15" x14ac:dyDescent="0.25">
      <c r="A60" s="17">
        <v>45880</v>
      </c>
      <c r="B60" s="147" t="s">
        <v>68</v>
      </c>
      <c r="C60" s="18" t="str">
        <f>VLOOKUP(B60,Fornecedores!A:B,2,0)</f>
        <v>MAGICCOMP ENG E SERV DE INFORMATICA LTDA</v>
      </c>
      <c r="D60" s="18" t="s">
        <v>69</v>
      </c>
      <c r="E60" s="77" t="s">
        <v>15158</v>
      </c>
      <c r="F60" s="19">
        <v>45874</v>
      </c>
      <c r="G60" s="20">
        <v>90000</v>
      </c>
      <c r="H60" s="207">
        <f>VLOOKUP(E60&amp;B60,'Conf Oracle'!A:F,6,0)</f>
        <v>45881.351388888892</v>
      </c>
      <c r="I60"/>
      <c r="J60" s="130">
        <f t="shared" si="1"/>
        <v>6</v>
      </c>
    </row>
    <row r="61" spans="1:10" s="188" customFormat="1" ht="15" x14ac:dyDescent="0.25">
      <c r="A61" s="17">
        <v>45880</v>
      </c>
      <c r="B61" s="147" t="s">
        <v>68</v>
      </c>
      <c r="C61" s="18" t="str">
        <f>VLOOKUP(B61,Fornecedores!A:B,2,0)</f>
        <v>MAGICCOMP ENG E SERV DE INFORMATICA LTDA</v>
      </c>
      <c r="D61" s="18" t="s">
        <v>69</v>
      </c>
      <c r="E61" s="23" t="s">
        <v>15159</v>
      </c>
      <c r="F61" s="87">
        <v>45874</v>
      </c>
      <c r="G61" s="20">
        <v>4240</v>
      </c>
      <c r="H61" s="104">
        <f>VLOOKUP(E61&amp;B61,'Conf Oracle'!A:F,6,0)</f>
        <v>45881.368055555555</v>
      </c>
      <c r="I61" s="209"/>
      <c r="J61" s="130">
        <f t="shared" si="1"/>
        <v>6</v>
      </c>
    </row>
    <row r="62" spans="1:10" s="188" customFormat="1" ht="15" x14ac:dyDescent="0.25">
      <c r="A62" s="17">
        <v>45880</v>
      </c>
      <c r="B62" s="137" t="s">
        <v>129</v>
      </c>
      <c r="C62" s="18" t="str">
        <f>VLOOKUP(B62,Fornecedores!A:B,2,0)</f>
        <v>TELEGESTAO SISTEMAS DE ATEND LTDA</v>
      </c>
      <c r="D62" s="18" t="s">
        <v>110</v>
      </c>
      <c r="E62" s="23" t="s">
        <v>15248</v>
      </c>
      <c r="F62" s="87">
        <v>45870</v>
      </c>
      <c r="G62" s="20">
        <v>700</v>
      </c>
      <c r="H62" s="104">
        <f>VLOOKUP(E62&amp;B62,'Conf Oracle'!A:F,6,0)</f>
        <v>45883.479861111111</v>
      </c>
      <c r="I62" s="134"/>
      <c r="J62" s="130">
        <f t="shared" si="1"/>
        <v>10</v>
      </c>
    </row>
    <row r="63" spans="1:10" s="188" customFormat="1" ht="15" x14ac:dyDescent="0.25">
      <c r="A63" s="17">
        <v>45880</v>
      </c>
      <c r="B63" s="28" t="s">
        <v>3301</v>
      </c>
      <c r="C63" s="18" t="str">
        <f>VLOOKUP(B63,Fornecedores!A:B,2,0)</f>
        <v>AFIXCODE PATRIMONIO E AVALIACOES LTDA</v>
      </c>
      <c r="D63" s="18" t="s">
        <v>110</v>
      </c>
      <c r="E63" s="23" t="s">
        <v>17302</v>
      </c>
      <c r="F63" s="87">
        <v>45870</v>
      </c>
      <c r="G63" s="20">
        <v>43362.92</v>
      </c>
      <c r="H63" s="155">
        <v>45870</v>
      </c>
      <c r="I63" s="178" t="s">
        <v>212</v>
      </c>
      <c r="J63" s="130">
        <f t="shared" si="1"/>
        <v>1</v>
      </c>
    </row>
    <row r="64" spans="1:10" s="188" customFormat="1" ht="15" x14ac:dyDescent="0.25">
      <c r="A64" s="17">
        <v>45880</v>
      </c>
      <c r="B64" s="28" t="s">
        <v>112</v>
      </c>
      <c r="C64" s="18" t="str">
        <f>VLOOKUP(B64,Fornecedores!A:B,2,0)</f>
        <v>SSAMRO SOLUCOES PARA MANUTENCAO INDUSTR</v>
      </c>
      <c r="D64" s="18" t="s">
        <v>110</v>
      </c>
      <c r="E64" s="23" t="s">
        <v>15023</v>
      </c>
      <c r="F64" s="19">
        <v>45870</v>
      </c>
      <c r="G64" s="20">
        <v>648.76</v>
      </c>
      <c r="H64" s="104">
        <f>VLOOKUP(E64&amp;B64,'Conf Oracle'!A:F,6,0)</f>
        <v>45877.495833333334</v>
      </c>
      <c r="I64" s="134"/>
      <c r="J64" s="130">
        <f t="shared" si="1"/>
        <v>6</v>
      </c>
    </row>
    <row r="65" spans="1:10" s="188" customFormat="1" ht="15" x14ac:dyDescent="0.25">
      <c r="A65" s="17">
        <v>45880</v>
      </c>
      <c r="B65" s="28" t="s">
        <v>112</v>
      </c>
      <c r="C65" s="18" t="str">
        <f>VLOOKUP(B65,Fornecedores!A:B,2,0)</f>
        <v>SSAMRO SOLUCOES PARA MANUTENCAO INDUSTR</v>
      </c>
      <c r="D65" s="18" t="s">
        <v>110</v>
      </c>
      <c r="E65" s="77" t="s">
        <v>14989</v>
      </c>
      <c r="F65" s="19">
        <v>45870</v>
      </c>
      <c r="G65" s="20">
        <v>648.76</v>
      </c>
      <c r="H65" s="104">
        <f>VLOOKUP(E65&amp;B65,'Conf Oracle'!A:F,6,0)</f>
        <v>45876.680555555555</v>
      </c>
      <c r="I65" s="134"/>
      <c r="J65" s="130">
        <f t="shared" si="1"/>
        <v>5</v>
      </c>
    </row>
    <row r="66" spans="1:10" s="188" customFormat="1" ht="15" x14ac:dyDescent="0.25">
      <c r="A66" s="17">
        <v>45880</v>
      </c>
      <c r="B66" s="28" t="s">
        <v>112</v>
      </c>
      <c r="C66" s="18" t="str">
        <f>VLOOKUP(B66,Fornecedores!A:B,2,0)</f>
        <v>SSAMRO SOLUCOES PARA MANUTENCAO INDUSTR</v>
      </c>
      <c r="D66" s="18" t="s">
        <v>110</v>
      </c>
      <c r="E66" s="23" t="s">
        <v>14990</v>
      </c>
      <c r="F66" s="19">
        <v>45870</v>
      </c>
      <c r="G66" s="20">
        <v>648.76</v>
      </c>
      <c r="H66" s="104">
        <f>VLOOKUP(E66&amp;B66,'Conf Oracle'!A:F,6,0)</f>
        <v>45876.685416666667</v>
      </c>
      <c r="I66" s="134"/>
      <c r="J66" s="130">
        <f t="shared" ref="J66:J96" si="2">IF(OR(ISBLANK(F66), ISBLANK(H66)), "", IFERROR(NETWORKDAYS(F66, H66), ""))</f>
        <v>5</v>
      </c>
    </row>
    <row r="67" spans="1:10" s="188" customFormat="1" ht="15" x14ac:dyDescent="0.25">
      <c r="A67" s="17">
        <v>45880</v>
      </c>
      <c r="B67" s="28" t="s">
        <v>112</v>
      </c>
      <c r="C67" s="18" t="str">
        <f>VLOOKUP(B67,Fornecedores!A:B,2,0)</f>
        <v>SSAMRO SOLUCOES PARA MANUTENCAO INDUSTR</v>
      </c>
      <c r="D67" s="18" t="s">
        <v>110</v>
      </c>
      <c r="E67" s="23" t="s">
        <v>15258</v>
      </c>
      <c r="F67" s="19">
        <v>45870</v>
      </c>
      <c r="G67" s="20">
        <v>648.76</v>
      </c>
      <c r="H67" s="104">
        <f>VLOOKUP(E67&amp;B67,'Conf Oracle'!A:F,6,0)</f>
        <v>45883.501388888886</v>
      </c>
      <c r="I67" s="134"/>
      <c r="J67" s="130">
        <f t="shared" si="2"/>
        <v>10</v>
      </c>
    </row>
    <row r="68" spans="1:10" s="188" customFormat="1" ht="15" x14ac:dyDescent="0.25">
      <c r="A68" s="17">
        <v>45880</v>
      </c>
      <c r="B68" s="28" t="s">
        <v>117</v>
      </c>
      <c r="C68" s="18" t="str">
        <f>VLOOKUP(B68,Fornecedores!A:B,2,0)</f>
        <v>CS INTEGRA SOLUCOES EM TECNOLOG LTDA ME</v>
      </c>
      <c r="D68" s="18" t="s">
        <v>110</v>
      </c>
      <c r="E68" s="23" t="s">
        <v>1734</v>
      </c>
      <c r="F68" s="19">
        <v>45870</v>
      </c>
      <c r="G68" s="20">
        <v>22800</v>
      </c>
      <c r="H68" s="104">
        <f>VLOOKUP(E68&amp;B68,'Conf Oracle'!A:F,6,0)</f>
        <v>45877.588194444441</v>
      </c>
      <c r="I68" s="134"/>
      <c r="J68" s="130">
        <f t="shared" si="2"/>
        <v>6</v>
      </c>
    </row>
    <row r="69" spans="1:10" s="188" customFormat="1" ht="15" x14ac:dyDescent="0.25">
      <c r="A69" s="17">
        <v>45880</v>
      </c>
      <c r="B69" s="28" t="s">
        <v>117</v>
      </c>
      <c r="C69" s="18" t="str">
        <f>VLOOKUP(B69,Fornecedores!A:B,2,0)</f>
        <v>CS INTEGRA SOLUCOES EM TECNOLOG LTDA ME</v>
      </c>
      <c r="D69" s="18" t="s">
        <v>110</v>
      </c>
      <c r="E69" s="23" t="s">
        <v>15026</v>
      </c>
      <c r="F69" s="19">
        <v>45870</v>
      </c>
      <c r="G69" s="20">
        <v>3093</v>
      </c>
      <c r="H69" s="104">
        <f>VLOOKUP(E69&amp;B69,'Conf Oracle'!A:F,6,0)</f>
        <v>45877.580555555556</v>
      </c>
      <c r="I69" s="134"/>
      <c r="J69" s="130">
        <f t="shared" si="2"/>
        <v>6</v>
      </c>
    </row>
    <row r="70" spans="1:10" s="188" customFormat="1" ht="15" x14ac:dyDescent="0.25">
      <c r="A70" s="17">
        <v>45880</v>
      </c>
      <c r="B70" s="28" t="s">
        <v>190</v>
      </c>
      <c r="C70" s="18" t="str">
        <f>VLOOKUP(B70,Fornecedores!A:B,2,0)</f>
        <v>AMBIENTE VERDE RESIDUOS LTDA</v>
      </c>
      <c r="D70" s="18" t="s">
        <v>54</v>
      </c>
      <c r="E70" s="77" t="s">
        <v>15754</v>
      </c>
      <c r="F70" s="19">
        <v>45870</v>
      </c>
      <c r="G70" s="20">
        <v>2690</v>
      </c>
      <c r="H70" s="104">
        <f>VLOOKUP(E70&amp;B70,'Conf Oracle'!A:F,6,0)</f>
        <v>45898.474999999999</v>
      </c>
      <c r="I70" s="134"/>
      <c r="J70" s="130">
        <f t="shared" si="2"/>
        <v>21</v>
      </c>
    </row>
    <row r="71" spans="1:10" s="188" customFormat="1" ht="15" x14ac:dyDescent="0.25">
      <c r="A71" s="17">
        <v>45880</v>
      </c>
      <c r="B71" s="28" t="s">
        <v>190</v>
      </c>
      <c r="C71" s="18" t="str">
        <f>VLOOKUP(B71,Fornecedores!A:B,2,0)</f>
        <v>AMBIENTE VERDE RESIDUOS LTDA</v>
      </c>
      <c r="D71" s="18" t="s">
        <v>54</v>
      </c>
      <c r="E71" s="77" t="s">
        <v>15756</v>
      </c>
      <c r="F71" s="19">
        <v>45870</v>
      </c>
      <c r="G71" s="20">
        <v>2690</v>
      </c>
      <c r="H71" s="104">
        <f>VLOOKUP(E71&amp;B71,'Conf Oracle'!A:F,6,0)</f>
        <v>45898.490277777775</v>
      </c>
      <c r="I71" s="134"/>
      <c r="J71" s="130">
        <f t="shared" si="2"/>
        <v>21</v>
      </c>
    </row>
    <row r="72" spans="1:10" s="188" customFormat="1" ht="15" x14ac:dyDescent="0.25">
      <c r="A72" s="17">
        <v>45880</v>
      </c>
      <c r="B72" s="137" t="s">
        <v>183</v>
      </c>
      <c r="C72" s="18" t="str">
        <f>VLOOKUP(B72,Fornecedores!A:B,2,0)</f>
        <v>ARQUIVEI SERVICOS ON LINE LTDA</v>
      </c>
      <c r="D72" s="18" t="s">
        <v>54</v>
      </c>
      <c r="E72" s="77" t="s">
        <v>15400</v>
      </c>
      <c r="F72" s="19">
        <v>45870</v>
      </c>
      <c r="G72" s="20">
        <v>2600</v>
      </c>
      <c r="H72" s="104">
        <f>VLOOKUP(E72&amp;B72,'Conf Oracle'!A:F,6,0)</f>
        <v>45888.505555555559</v>
      </c>
      <c r="I72" s="134"/>
      <c r="J72" s="130">
        <f t="shared" si="2"/>
        <v>13</v>
      </c>
    </row>
    <row r="73" spans="1:10" s="188" customFormat="1" ht="15" x14ac:dyDescent="0.25">
      <c r="A73" s="17">
        <v>45880</v>
      </c>
      <c r="B73" s="137" t="s">
        <v>190</v>
      </c>
      <c r="C73" s="18" t="str">
        <f>VLOOKUP(B73,Fornecedores!A:B,2,0)</f>
        <v>AMBIENTE VERDE RESIDUOS LTDA</v>
      </c>
      <c r="D73" s="18" t="s">
        <v>54</v>
      </c>
      <c r="E73" s="77" t="s">
        <v>688</v>
      </c>
      <c r="F73" s="19">
        <v>45875</v>
      </c>
      <c r="G73" s="20">
        <v>10722.1</v>
      </c>
      <c r="H73" s="104">
        <f>VLOOKUP(E73&amp;B73,'Conf Oracle'!A:F,6,0)</f>
        <v>45897.745138888888</v>
      </c>
      <c r="I73" s="134"/>
      <c r="J73" s="130">
        <f t="shared" si="2"/>
        <v>17</v>
      </c>
    </row>
    <row r="74" spans="1:10" s="188" customFormat="1" ht="15" x14ac:dyDescent="0.25">
      <c r="A74" s="17">
        <v>45880</v>
      </c>
      <c r="B74" s="137" t="s">
        <v>2298</v>
      </c>
      <c r="C74" s="18" t="str">
        <f>VLOOKUP(B74,Fornecedores!A:B,2,0)</f>
        <v>TD SYNNEX BRASIL LTDA</v>
      </c>
      <c r="D74" s="18" t="s">
        <v>54</v>
      </c>
      <c r="E74" s="77" t="s">
        <v>15667</v>
      </c>
      <c r="F74" s="19">
        <v>45876</v>
      </c>
      <c r="G74" s="20">
        <v>2695374.68</v>
      </c>
      <c r="H74" s="104">
        <f>VLOOKUP(E74&amp;B74,'Conf Oracle'!A:F,6,0)</f>
        <v>45896.39166666667</v>
      </c>
      <c r="I74" s="134"/>
      <c r="J74" s="130">
        <f t="shared" si="2"/>
        <v>15</v>
      </c>
    </row>
    <row r="75" spans="1:10" ht="15" x14ac:dyDescent="0.25">
      <c r="A75" s="17">
        <v>45880</v>
      </c>
      <c r="B75" s="28" t="s">
        <v>195</v>
      </c>
      <c r="C75" s="18" t="str">
        <f>VLOOKUP(B75,Fornecedores!A:B,2,0)</f>
        <v>CONFIDERE IMOBILIARIA LTDA</v>
      </c>
      <c r="D75" s="18" t="s">
        <v>54</v>
      </c>
      <c r="E75" s="77" t="s">
        <v>2693</v>
      </c>
      <c r="F75" s="19">
        <v>45870</v>
      </c>
      <c r="G75" s="20">
        <v>2970031.39</v>
      </c>
      <c r="H75" s="104">
        <f>VLOOKUP(E75&amp;B75,'Conf Oracle'!A:F,6,0)</f>
        <v>45880.417361111111</v>
      </c>
      <c r="I75" s="134"/>
      <c r="J75" s="130">
        <f t="shared" si="2"/>
        <v>7</v>
      </c>
    </row>
    <row r="76" spans="1:10" ht="15" x14ac:dyDescent="0.25">
      <c r="A76" s="17">
        <v>45880</v>
      </c>
      <c r="B76" s="28" t="s">
        <v>2298</v>
      </c>
      <c r="C76" s="18" t="str">
        <f>VLOOKUP(B76,Fornecedores!A:B,2,0)</f>
        <v>TD SYNNEX BRASIL LTDA</v>
      </c>
      <c r="D76" s="18" t="s">
        <v>54</v>
      </c>
      <c r="E76" s="77" t="s">
        <v>15670</v>
      </c>
      <c r="F76" s="19">
        <v>45876</v>
      </c>
      <c r="G76" s="20">
        <v>2738862.58</v>
      </c>
      <c r="H76" s="104">
        <f>VLOOKUP(E76&amp;B76,'Conf Oracle'!A:F,6,0)</f>
        <v>45896.402083333334</v>
      </c>
      <c r="I76" s="134"/>
      <c r="J76" s="130">
        <f t="shared" si="2"/>
        <v>15</v>
      </c>
    </row>
    <row r="77" spans="1:10" ht="15" x14ac:dyDescent="0.25">
      <c r="A77" s="17">
        <v>45880</v>
      </c>
      <c r="B77" s="28" t="s">
        <v>210</v>
      </c>
      <c r="C77" s="18" t="str">
        <f>VLOOKUP(B77,Fornecedores!A:B,2,0)</f>
        <v>TK ELEVADORES BRASIL LTDA.</v>
      </c>
      <c r="D77" s="18" t="s">
        <v>54</v>
      </c>
      <c r="E77" s="77" t="s">
        <v>15879</v>
      </c>
      <c r="F77" s="19">
        <v>45877</v>
      </c>
      <c r="G77" s="20">
        <v>14594.26</v>
      </c>
      <c r="H77" s="104">
        <f>VLOOKUP(E77&amp;B77,'Conf Oracle'!A:F,6,0)</f>
        <v>45901.392002314817</v>
      </c>
      <c r="I77" s="134"/>
      <c r="J77" s="130">
        <f t="shared" si="2"/>
        <v>17</v>
      </c>
    </row>
    <row r="78" spans="1:10" s="191" customFormat="1" ht="15" x14ac:dyDescent="0.25">
      <c r="A78" s="17">
        <v>45881</v>
      </c>
      <c r="B78" s="28" t="s">
        <v>221</v>
      </c>
      <c r="C78" s="18" t="str">
        <f>VLOOKUP(B78,Fornecedores!A:B,2,0)</f>
        <v>PORTO INGLESES EMPREENDIMENTOS IMOBILIARIOS LTDA</v>
      </c>
      <c r="D78" s="18" t="s">
        <v>54</v>
      </c>
      <c r="E78" s="77" t="s">
        <v>15747</v>
      </c>
      <c r="F78" s="19">
        <v>45880</v>
      </c>
      <c r="G78" s="20">
        <v>515151.82</v>
      </c>
      <c r="H78" s="104">
        <f>VLOOKUP(E78&amp;B78,'Conf Oracle'!A:F,6,0)</f>
        <v>45898.435416666667</v>
      </c>
      <c r="I78" s="134"/>
      <c r="J78" s="130">
        <f t="shared" si="2"/>
        <v>15</v>
      </c>
    </row>
    <row r="79" spans="1:10" ht="15" x14ac:dyDescent="0.25">
      <c r="A79" s="17">
        <v>45881</v>
      </c>
      <c r="B79" s="28" t="s">
        <v>296</v>
      </c>
      <c r="C79" s="18" t="str">
        <f>VLOOKUP(B79,Fornecedores!A:B,2,0)</f>
        <v>MAXXIMA AURORA NEGOCIOS IMOB. LTDA</v>
      </c>
      <c r="D79" s="18" t="s">
        <v>54</v>
      </c>
      <c r="E79" s="23" t="s">
        <v>15753</v>
      </c>
      <c r="F79" s="19">
        <v>45880</v>
      </c>
      <c r="G79" s="20">
        <v>773126.72</v>
      </c>
      <c r="H79" s="104">
        <f>VLOOKUP(E79&amp;B79,'Conf Oracle'!A:F,6,0)</f>
        <v>45898.464583333334</v>
      </c>
      <c r="I79" s="134"/>
      <c r="J79" s="130">
        <f t="shared" si="2"/>
        <v>15</v>
      </c>
    </row>
    <row r="80" spans="1:10" ht="15" x14ac:dyDescent="0.25">
      <c r="A80" s="17">
        <v>45881</v>
      </c>
      <c r="B80" s="28" t="s">
        <v>3788</v>
      </c>
      <c r="C80" s="18" t="str">
        <f>VLOOKUP(B80,Fornecedores!A:B,2,0)</f>
        <v>AUDACIEUXX DIVISORIA COM IND SER LTDA ME</v>
      </c>
      <c r="D80" s="18" t="s">
        <v>472</v>
      </c>
      <c r="E80" s="23" t="s">
        <v>17303</v>
      </c>
      <c r="F80" s="19">
        <v>45873</v>
      </c>
      <c r="G80" s="20">
        <v>10665</v>
      </c>
      <c r="H80" s="104">
        <v>45881</v>
      </c>
      <c r="I80" s="134" t="s">
        <v>17304</v>
      </c>
      <c r="J80" s="130">
        <f t="shared" si="2"/>
        <v>7</v>
      </c>
    </row>
    <row r="81" spans="1:10" ht="15" x14ac:dyDescent="0.25">
      <c r="A81" s="17">
        <v>45881</v>
      </c>
      <c r="B81" s="28" t="s">
        <v>10458</v>
      </c>
      <c r="C81" s="18" t="str">
        <f>VLOOKUP(B81,Fornecedores!A:B,2,0)</f>
        <v>JLE TRANSPORTES E MUDANCAS LTDA</v>
      </c>
      <c r="D81" s="18" t="s">
        <v>472</v>
      </c>
      <c r="E81" s="23" t="s">
        <v>17305</v>
      </c>
      <c r="F81" s="19">
        <v>45877</v>
      </c>
      <c r="G81" s="20">
        <v>33900</v>
      </c>
      <c r="H81" s="155">
        <v>45877</v>
      </c>
      <c r="I81" s="178" t="s">
        <v>212</v>
      </c>
      <c r="J81" s="130">
        <f t="shared" si="2"/>
        <v>1</v>
      </c>
    </row>
    <row r="82" spans="1:10" ht="15" x14ac:dyDescent="0.25">
      <c r="A82" s="17">
        <v>45881</v>
      </c>
      <c r="B82" s="28" t="s">
        <v>3355</v>
      </c>
      <c r="C82" s="18" t="str">
        <f>VLOOKUP(B82,Fornecedores!A:B,2,0)</f>
        <v>AIRLINK FILTROS INDUST COMERCIO LTDAEPP</v>
      </c>
      <c r="D82" s="18" t="s">
        <v>472</v>
      </c>
      <c r="E82" s="77" t="s">
        <v>15623</v>
      </c>
      <c r="F82" s="19">
        <v>45876</v>
      </c>
      <c r="G82" s="20">
        <v>18950.04</v>
      </c>
      <c r="H82" s="104">
        <f>VLOOKUP(E82&amp;B82,'Conf Oracle'!A:F,6,0)</f>
        <v>45895.600694444445</v>
      </c>
      <c r="I82" s="134"/>
      <c r="J82" s="130">
        <f>IF(OR(ISBLANK(F82), ISBLANK(H82)), "", IFERROR(NETWORKDAYS(F82, H82), ""))</f>
        <v>14</v>
      </c>
    </row>
    <row r="83" spans="1:10" ht="15" x14ac:dyDescent="0.25">
      <c r="A83" s="17">
        <v>45881</v>
      </c>
      <c r="B83" s="28" t="s">
        <v>2934</v>
      </c>
      <c r="C83" s="18" t="str">
        <f>VLOOKUP(B83,Fornecedores!A:B,2,0)</f>
        <v>ETHERNE INDUSTRIA DE DIVISORIAS LTDA</v>
      </c>
      <c r="D83" s="18" t="s">
        <v>472</v>
      </c>
      <c r="E83" s="23" t="s">
        <v>11050</v>
      </c>
      <c r="F83" s="19">
        <v>45877</v>
      </c>
      <c r="G83" s="20">
        <v>10665</v>
      </c>
      <c r="H83" s="104">
        <f>VLOOKUP(E83&amp;B83,'Conf Oracle'!A:F,6,0)</f>
        <v>45881.329861111109</v>
      </c>
      <c r="I83" s="134"/>
      <c r="J83" s="130">
        <f t="shared" si="2"/>
        <v>3</v>
      </c>
    </row>
    <row r="84" spans="1:10" ht="15" x14ac:dyDescent="0.25">
      <c r="A84" s="17">
        <v>45881</v>
      </c>
      <c r="B84" s="28" t="s">
        <v>1326</v>
      </c>
      <c r="C84" s="18" t="str">
        <f>VLOOKUP(B84,Fornecedores!A:B,2,0)</f>
        <v>DHAR COMERCIO E SERVICOS LTDA</v>
      </c>
      <c r="D84" s="18" t="s">
        <v>472</v>
      </c>
      <c r="E84" s="138" t="s">
        <v>15164</v>
      </c>
      <c r="F84" s="19">
        <v>45880</v>
      </c>
      <c r="G84" s="20">
        <v>549.4</v>
      </c>
      <c r="H84" s="104">
        <f>VLOOKUP(E84&amp;B84,'Conf Oracle'!A:F,6,0)</f>
        <v>45881.671527777777</v>
      </c>
      <c r="I84" s="134"/>
      <c r="J84" s="130">
        <f t="shared" si="2"/>
        <v>2</v>
      </c>
    </row>
    <row r="85" spans="1:10" x14ac:dyDescent="0.25">
      <c r="A85" s="17">
        <v>45881</v>
      </c>
      <c r="B85" s="28" t="s">
        <v>140</v>
      </c>
      <c r="C85" s="18" t="str">
        <f>VLOOKUP(B85,Fornecedores!A:B,2,0)</f>
        <v>COLUMBIA STORAGE INTEGR DE SITEMAS LTDA</v>
      </c>
      <c r="D85" s="18" t="s">
        <v>1338</v>
      </c>
      <c r="E85" s="77" t="s">
        <v>15972</v>
      </c>
      <c r="F85" s="19">
        <v>45870</v>
      </c>
      <c r="G85" s="20">
        <v>17116.41</v>
      </c>
      <c r="H85" s="104">
        <f>VLOOKUP(E85&amp;B85,'Conf Oracle'!A:F,6,0)</f>
        <v>45901.626122685186</v>
      </c>
      <c r="I85" s="23" t="s">
        <v>2251</v>
      </c>
      <c r="J85" s="130">
        <f t="shared" si="2"/>
        <v>22</v>
      </c>
    </row>
    <row r="86" spans="1:10" ht="15" x14ac:dyDescent="0.25">
      <c r="A86" s="17">
        <v>45881</v>
      </c>
      <c r="B86" s="28" t="s">
        <v>142</v>
      </c>
      <c r="C86" s="18" t="str">
        <f>VLOOKUP(B86,Fornecedores!A:B,2,0)</f>
        <v>REAL SEGURANCA INTEGRADA EIRELI</v>
      </c>
      <c r="D86" s="18" t="s">
        <v>1338</v>
      </c>
      <c r="E86" s="77" t="s">
        <v>10687</v>
      </c>
      <c r="F86" s="19">
        <v>45870</v>
      </c>
      <c r="G86" s="20">
        <v>217.9</v>
      </c>
      <c r="H86" s="104">
        <f>VLOOKUP(E86&amp;B86,'Conf Oracle'!A:F,6,0)</f>
        <v>45901.425682870373</v>
      </c>
      <c r="I86" s="134"/>
      <c r="J86" s="130">
        <f t="shared" si="2"/>
        <v>22</v>
      </c>
    </row>
    <row r="87" spans="1:10" ht="15" x14ac:dyDescent="0.25">
      <c r="A87" s="17">
        <v>45881</v>
      </c>
      <c r="B87" s="28" t="s">
        <v>149</v>
      </c>
      <c r="C87" s="18" t="str">
        <f>VLOOKUP(B87,Fornecedores!A:B,2,0)</f>
        <v>ACCENTURE DO BRASIL LTDA</v>
      </c>
      <c r="D87" s="18" t="s">
        <v>1338</v>
      </c>
      <c r="E87" s="77" t="s">
        <v>15544</v>
      </c>
      <c r="F87" s="19">
        <v>45875</v>
      </c>
      <c r="G87" s="20">
        <v>195851.61</v>
      </c>
      <c r="H87" s="104">
        <f>VLOOKUP(E87&amp;B87,'Conf Oracle'!A:F,6,0)</f>
        <v>45891.637499999997</v>
      </c>
      <c r="I87" s="134" t="s">
        <v>2251</v>
      </c>
      <c r="J87" s="130">
        <f>IF(OR(ISBLANK(F87), ISBLANK(H87)), "", IFERROR(NETWORKDAYS(F87, H87), ""))</f>
        <v>13</v>
      </c>
    </row>
    <row r="88" spans="1:10" ht="15" x14ac:dyDescent="0.25">
      <c r="A88" s="17">
        <v>45881</v>
      </c>
      <c r="B88" s="28" t="s">
        <v>149</v>
      </c>
      <c r="C88" s="18" t="str">
        <f>VLOOKUP(B88,Fornecedores!A:B,2,0)</f>
        <v>ACCENTURE DO BRASIL LTDA</v>
      </c>
      <c r="D88" s="18" t="s">
        <v>1338</v>
      </c>
      <c r="E88" s="77" t="s">
        <v>15545</v>
      </c>
      <c r="F88" s="19">
        <v>45875</v>
      </c>
      <c r="G88" s="20">
        <v>183243.6</v>
      </c>
      <c r="H88" s="104">
        <f>VLOOKUP(E88&amp;B88,'Conf Oracle'!A:F,6,0)</f>
        <v>45891.65347222222</v>
      </c>
      <c r="I88" s="134" t="s">
        <v>2251</v>
      </c>
      <c r="J88" s="130">
        <f>IF(OR(ISBLANK(F88), ISBLANK(H88)), "", IFERROR(NETWORKDAYS(F88, H88), ""))</f>
        <v>13</v>
      </c>
    </row>
    <row r="89" spans="1:10" x14ac:dyDescent="0.25">
      <c r="A89" s="17">
        <v>45881</v>
      </c>
      <c r="B89" s="152" t="s">
        <v>119</v>
      </c>
      <c r="C89" s="18" t="str">
        <f>VLOOKUP(B89,Fornecedores!A:B,2,0)</f>
        <v>VELA SOFTWARE E SERVICOS LTDA</v>
      </c>
      <c r="D89" s="18" t="s">
        <v>110</v>
      </c>
      <c r="E89" s="23" t="s">
        <v>15041</v>
      </c>
      <c r="F89" s="19">
        <v>45874</v>
      </c>
      <c r="G89" s="20">
        <v>677.6</v>
      </c>
      <c r="H89" s="104">
        <f>VLOOKUP(E89&amp;B89,'Conf Oracle'!A:F,6,0)</f>
        <v>45877.618055555555</v>
      </c>
      <c r="I89" s="23"/>
      <c r="J89" s="130">
        <f t="shared" si="2"/>
        <v>4</v>
      </c>
    </row>
    <row r="90" spans="1:10" x14ac:dyDescent="0.25">
      <c r="A90" s="17">
        <v>45881</v>
      </c>
      <c r="B90" s="152" t="s">
        <v>119</v>
      </c>
      <c r="C90" s="18" t="str">
        <f>VLOOKUP(B90,Fornecedores!A:B,2,0)</f>
        <v>VELA SOFTWARE E SERVICOS LTDA</v>
      </c>
      <c r="D90" s="18" t="s">
        <v>110</v>
      </c>
      <c r="E90" s="23" t="s">
        <v>15043</v>
      </c>
      <c r="F90" s="19">
        <v>45874</v>
      </c>
      <c r="G90" s="20">
        <v>677.6</v>
      </c>
      <c r="H90" s="104">
        <f>VLOOKUP(E90&amp;B90,'Conf Oracle'!A:F,6,0)</f>
        <v>45877.619444444441</v>
      </c>
      <c r="I90" s="23"/>
      <c r="J90" s="130">
        <f t="shared" si="2"/>
        <v>4</v>
      </c>
    </row>
    <row r="91" spans="1:10" x14ac:dyDescent="0.25">
      <c r="A91" s="17">
        <v>45881</v>
      </c>
      <c r="B91" s="152" t="s">
        <v>119</v>
      </c>
      <c r="C91" s="18" t="str">
        <f>VLOOKUP(B91,Fornecedores!A:B,2,0)</f>
        <v>VELA SOFTWARE E SERVICOS LTDA</v>
      </c>
      <c r="D91" s="18" t="s">
        <v>110</v>
      </c>
      <c r="E91" s="23" t="s">
        <v>15040</v>
      </c>
      <c r="F91" s="19">
        <v>45874</v>
      </c>
      <c r="G91" s="20">
        <v>677.6</v>
      </c>
      <c r="H91" s="104">
        <f>VLOOKUP(E91&amp;B91,'Conf Oracle'!A:F,6,0)</f>
        <v>45877.615972222222</v>
      </c>
      <c r="I91" s="23"/>
      <c r="J91" s="130">
        <f t="shared" si="2"/>
        <v>4</v>
      </c>
    </row>
    <row r="92" spans="1:10" x14ac:dyDescent="0.25">
      <c r="A92" s="17">
        <v>45881</v>
      </c>
      <c r="B92" s="152" t="s">
        <v>119</v>
      </c>
      <c r="C92" s="18" t="str">
        <f>VLOOKUP(B92,Fornecedores!A:B,2,0)</f>
        <v>VELA SOFTWARE E SERVICOS LTDA</v>
      </c>
      <c r="D92" s="18" t="s">
        <v>110</v>
      </c>
      <c r="E92" s="23" t="s">
        <v>15044</v>
      </c>
      <c r="F92" s="19">
        <v>45874</v>
      </c>
      <c r="G92" s="20">
        <v>677.6</v>
      </c>
      <c r="H92" s="104">
        <f>VLOOKUP(E92&amp;B92,'Conf Oracle'!A:F,6,0)</f>
        <v>45877.621527777781</v>
      </c>
      <c r="I92" s="23"/>
      <c r="J92" s="130">
        <f t="shared" si="2"/>
        <v>4</v>
      </c>
    </row>
    <row r="93" spans="1:10" x14ac:dyDescent="0.25">
      <c r="A93" s="17">
        <v>45881</v>
      </c>
      <c r="B93" s="28" t="s">
        <v>1695</v>
      </c>
      <c r="C93" s="18" t="s">
        <v>10411</v>
      </c>
      <c r="D93" s="18" t="s">
        <v>110</v>
      </c>
      <c r="E93" s="77" t="s">
        <v>15027</v>
      </c>
      <c r="F93" s="19">
        <v>45873</v>
      </c>
      <c r="G93" s="20">
        <v>1178.22</v>
      </c>
      <c r="H93" s="104">
        <f>VLOOKUP(E93&amp;B93,'Conf Oracle'!A:F,6,0)</f>
        <v>45877.591666666667</v>
      </c>
      <c r="I93" s="23" t="s">
        <v>2251</v>
      </c>
      <c r="J93" s="130">
        <f t="shared" si="2"/>
        <v>5</v>
      </c>
    </row>
    <row r="94" spans="1:10" ht="15" x14ac:dyDescent="0.25">
      <c r="A94" s="17">
        <v>45881</v>
      </c>
      <c r="B94" s="28" t="s">
        <v>1875</v>
      </c>
      <c r="C94" s="18" t="str">
        <f>VLOOKUP(B94,Fornecedores!A:B,2,0)</f>
        <v>TROPIFLORA PLANTAS E FLORES LTDA</v>
      </c>
      <c r="D94" s="18" t="s">
        <v>110</v>
      </c>
      <c r="E94" s="23" t="s">
        <v>14988</v>
      </c>
      <c r="F94" s="19">
        <v>45874</v>
      </c>
      <c r="G94" s="20">
        <v>16270</v>
      </c>
      <c r="H94" s="104">
        <f>VLOOKUP(E94&amp;B94,'Conf Oracle'!A:F,6,0)</f>
        <v>45876.669444444444</v>
      </c>
      <c r="I94" s="134"/>
      <c r="J94" s="130">
        <f t="shared" si="2"/>
        <v>3</v>
      </c>
    </row>
    <row r="95" spans="1:10" x14ac:dyDescent="0.25">
      <c r="A95" s="17">
        <v>45881</v>
      </c>
      <c r="B95" s="28" t="s">
        <v>124</v>
      </c>
      <c r="C95" s="18" t="str">
        <f>VLOOKUP(B95,Fornecedores!A:B,2,0)</f>
        <v>SPECIALISTERNE BRASIL CAPACITACAO EM SERVICOS RELACIONADOS A TECNOLOGIA, INFORMATICA E CONSULTORIA EMPRESARIAL LTDA.</v>
      </c>
      <c r="D95" s="18" t="s">
        <v>110</v>
      </c>
      <c r="E95" s="23" t="s">
        <v>15419</v>
      </c>
      <c r="F95" s="19">
        <v>45874</v>
      </c>
      <c r="G95" s="20">
        <v>4000</v>
      </c>
      <c r="H95" s="104">
        <f>VLOOKUP(E95&amp;B95,'Conf Oracle'!A:F,6,0)</f>
        <v>45889.589583333334</v>
      </c>
      <c r="I95" s="23" t="s">
        <v>2251</v>
      </c>
      <c r="J95" s="130">
        <f t="shared" si="2"/>
        <v>12</v>
      </c>
    </row>
    <row r="96" spans="1:10" x14ac:dyDescent="0.25">
      <c r="A96" s="17">
        <v>45881</v>
      </c>
      <c r="B96" s="28" t="s">
        <v>3301</v>
      </c>
      <c r="C96" s="18" t="str">
        <f>VLOOKUP(B96,Fornecedores!A:B,2,0)</f>
        <v>AFIXCODE PATRIMONIO E AVALIACOES LTDA</v>
      </c>
      <c r="D96" s="18" t="s">
        <v>110</v>
      </c>
      <c r="E96" s="23" t="s">
        <v>15197</v>
      </c>
      <c r="F96" s="19">
        <v>45876</v>
      </c>
      <c r="G96" s="20">
        <v>43362.96</v>
      </c>
      <c r="H96" s="155">
        <v>45876</v>
      </c>
      <c r="I96" s="30" t="s">
        <v>212</v>
      </c>
      <c r="J96" s="130">
        <f t="shared" si="2"/>
        <v>1</v>
      </c>
    </row>
    <row r="97" spans="1:10" x14ac:dyDescent="0.25">
      <c r="A97" s="17">
        <v>45881</v>
      </c>
      <c r="B97" s="28" t="s">
        <v>3301</v>
      </c>
      <c r="C97" s="18" t="str">
        <f>VLOOKUP(B97,Fornecedores!A:B,2,0)</f>
        <v>AFIXCODE PATRIMONIO E AVALIACOES LTDA</v>
      </c>
      <c r="D97" s="18" t="s">
        <v>110</v>
      </c>
      <c r="E97" s="23" t="s">
        <v>15208</v>
      </c>
      <c r="F97" s="19">
        <v>45877</v>
      </c>
      <c r="G97" s="20">
        <v>43362.96</v>
      </c>
      <c r="H97" s="104">
        <f>VLOOKUP(E97&amp;B97,'Conf Oracle'!A:F,6,0)</f>
        <v>45883.436111111114</v>
      </c>
      <c r="I97" s="23"/>
      <c r="J97" s="130">
        <f t="shared" ref="J97:J160" si="3">IF(OR(ISBLANK(F97), ISBLANK(H97)), "", IFERROR(NETWORKDAYS(F97, H97), ""))</f>
        <v>5</v>
      </c>
    </row>
    <row r="98" spans="1:10" x14ac:dyDescent="0.25">
      <c r="A98" s="17">
        <v>45881</v>
      </c>
      <c r="B98" s="28" t="s">
        <v>1695</v>
      </c>
      <c r="C98" s="18" t="s">
        <v>10411</v>
      </c>
      <c r="D98" s="18" t="s">
        <v>110</v>
      </c>
      <c r="E98" s="23" t="s">
        <v>15195</v>
      </c>
      <c r="F98" s="19">
        <v>45876</v>
      </c>
      <c r="G98" s="20">
        <v>2978.81</v>
      </c>
      <c r="H98" s="104">
        <f>VLOOKUP(E98&amp;B98,'Conf Oracle'!A:F,6,0)</f>
        <v>45882.640277777777</v>
      </c>
      <c r="I98" s="23" t="s">
        <v>2251</v>
      </c>
      <c r="J98" s="130">
        <f t="shared" si="3"/>
        <v>5</v>
      </c>
    </row>
    <row r="99" spans="1:10" x14ac:dyDescent="0.25">
      <c r="A99" s="17">
        <v>45877</v>
      </c>
      <c r="B99" s="196" t="s">
        <v>407</v>
      </c>
      <c r="C99" s="197" t="str">
        <f>VLOOKUP(B99,Fornecedores!A:B,2,0)</f>
        <v>PITANG CONSULTORIA E SISTEMAS SA</v>
      </c>
      <c r="D99" s="197" t="s">
        <v>3036</v>
      </c>
      <c r="E99" s="198" t="s">
        <v>15505</v>
      </c>
      <c r="F99" s="19">
        <v>45877</v>
      </c>
      <c r="G99" s="20">
        <v>16011.27</v>
      </c>
      <c r="H99" s="104">
        <f>VLOOKUP(E99&amp;B99,'Conf Oracle'!A:F,6,0)</f>
        <v>45890.640277777777</v>
      </c>
      <c r="I99" s="23"/>
      <c r="J99" s="130">
        <f t="shared" si="3"/>
        <v>10</v>
      </c>
    </row>
    <row r="100" spans="1:10" x14ac:dyDescent="0.25">
      <c r="A100" s="17">
        <v>45881</v>
      </c>
      <c r="B100" s="28" t="s">
        <v>7973</v>
      </c>
      <c r="C100" s="18" t="str">
        <f>VLOOKUP(B100,Fornecedores!A:B,2,0)</f>
        <v>ORACLE DO BRASIL SISTEMAS LTDA</v>
      </c>
      <c r="D100" s="18" t="s">
        <v>3036</v>
      </c>
      <c r="E100" s="23" t="s">
        <v>15166</v>
      </c>
      <c r="F100" s="19">
        <v>45877</v>
      </c>
      <c r="G100" s="20">
        <v>85046.3</v>
      </c>
      <c r="H100" s="104">
        <f>VLOOKUP(E100&amp;B100,'Conf Oracle'!A:F,6,0)</f>
        <v>45881.689583333333</v>
      </c>
      <c r="I100" s="23"/>
      <c r="J100" s="130">
        <f t="shared" si="3"/>
        <v>3</v>
      </c>
    </row>
    <row r="101" spans="1:10" x14ac:dyDescent="0.25">
      <c r="A101" s="17">
        <v>45883</v>
      </c>
      <c r="B101" s="28" t="s">
        <v>660</v>
      </c>
      <c r="C101" s="18" t="str">
        <f>VLOOKUP(B101,Fornecedores!A:B,2,0)</f>
        <v>COMPANHIA DE SANEAMENTO AMBIENTAL DO DISTRITO FEDERAL</v>
      </c>
      <c r="D101" s="18" t="s">
        <v>54</v>
      </c>
      <c r="E101" s="23" t="s">
        <v>15369</v>
      </c>
      <c r="F101" s="19">
        <v>45882</v>
      </c>
      <c r="G101" s="20">
        <v>32200.7</v>
      </c>
      <c r="H101" s="104">
        <f>VLOOKUP(E101&amp;B101,'Conf Oracle'!A:F,6,0)</f>
        <v>45887.710416666669</v>
      </c>
      <c r="I101" s="23"/>
      <c r="J101" s="130">
        <f t="shared" si="3"/>
        <v>4</v>
      </c>
    </row>
    <row r="102" spans="1:10" x14ac:dyDescent="0.25">
      <c r="A102" s="17">
        <v>45883</v>
      </c>
      <c r="B102" s="28" t="s">
        <v>10458</v>
      </c>
      <c r="C102" s="18" t="str">
        <f>VLOOKUP(B102,Fornecedores!A:B,2,0)</f>
        <v>JLE TRANSPORTES E MUDANCAS LTDA</v>
      </c>
      <c r="D102" s="18" t="s">
        <v>472</v>
      </c>
      <c r="E102" s="77" t="s">
        <v>2356</v>
      </c>
      <c r="F102" s="19">
        <v>45880</v>
      </c>
      <c r="G102" s="20">
        <v>33950</v>
      </c>
      <c r="H102" s="104">
        <f>VLOOKUP(E101&amp;B101,'Conf Oracle'!A:F,6,0)</f>
        <v>45887.710416666669</v>
      </c>
      <c r="I102" s="23"/>
      <c r="J102" s="130">
        <f t="shared" si="3"/>
        <v>6</v>
      </c>
    </row>
    <row r="103" spans="1:10" x14ac:dyDescent="0.25">
      <c r="A103" s="17">
        <v>45883</v>
      </c>
      <c r="B103" s="28" t="s">
        <v>10460</v>
      </c>
      <c r="C103" s="18" t="str">
        <f>VLOOKUP(B103,Fornecedores!A:B,2,0)</f>
        <v>ACOUGUE DO BERG BAR E RESTAURANTE LTDA</v>
      </c>
      <c r="D103" s="18" t="s">
        <v>472</v>
      </c>
      <c r="E103" s="77" t="s">
        <v>15307</v>
      </c>
      <c r="F103" s="19">
        <v>45881</v>
      </c>
      <c r="G103" s="20">
        <v>18480</v>
      </c>
      <c r="H103" s="104">
        <f>VLOOKUP(E103&amp;B103,'Conf Oracle'!A:F,6,0)</f>
        <v>45884.661111111112</v>
      </c>
      <c r="I103" s="23"/>
      <c r="J103" s="130">
        <f t="shared" si="3"/>
        <v>4</v>
      </c>
    </row>
    <row r="104" spans="1:10" x14ac:dyDescent="0.25">
      <c r="A104" s="17">
        <v>45883</v>
      </c>
      <c r="B104" s="28" t="s">
        <v>10460</v>
      </c>
      <c r="C104" s="18" t="str">
        <f>VLOOKUP(B104,Fornecedores!A:B,2,0)</f>
        <v>ACOUGUE DO BERG BAR E RESTAURANTE LTDA</v>
      </c>
      <c r="D104" s="18" t="s">
        <v>472</v>
      </c>
      <c r="E104" s="77" t="s">
        <v>15264</v>
      </c>
      <c r="F104" s="19">
        <v>45881</v>
      </c>
      <c r="G104" s="20">
        <v>1663.2</v>
      </c>
      <c r="H104" s="104">
        <f>VLOOKUP(E104&amp;B104,'Conf Oracle'!A:F,6,0)</f>
        <v>45883.649305555555</v>
      </c>
      <c r="I104" s="23"/>
      <c r="J104" s="130">
        <f t="shared" si="3"/>
        <v>3</v>
      </c>
    </row>
    <row r="105" spans="1:10" x14ac:dyDescent="0.25">
      <c r="A105" s="17">
        <v>45883</v>
      </c>
      <c r="B105" s="28" t="s">
        <v>154</v>
      </c>
      <c r="C105" s="18" t="str">
        <f>VLOOKUP(B105,Fornecedores!A:B,2,0)</f>
        <v>TELEFONICA BRASIL SA</v>
      </c>
      <c r="D105" s="18" t="s">
        <v>1338</v>
      </c>
      <c r="E105" s="23" t="s">
        <v>17306</v>
      </c>
      <c r="F105" s="19">
        <v>45879</v>
      </c>
      <c r="G105" s="20">
        <v>1080</v>
      </c>
      <c r="H105" s="104" t="e">
        <f>VLOOKUP(E105&amp;B105,'Conf Oracle'!A:F,6,0)</f>
        <v>#N/A</v>
      </c>
      <c r="I105" s="23"/>
      <c r="J105" s="130" t="str">
        <f t="shared" si="3"/>
        <v/>
      </c>
    </row>
    <row r="106" spans="1:10" x14ac:dyDescent="0.25">
      <c r="A106" s="17">
        <v>45883</v>
      </c>
      <c r="B106" s="28" t="s">
        <v>154</v>
      </c>
      <c r="C106" s="18" t="str">
        <f>VLOOKUP(B106,Fornecedores!A:B,2,0)</f>
        <v>TELEFONICA BRASIL SA</v>
      </c>
      <c r="D106" s="18" t="s">
        <v>1338</v>
      </c>
      <c r="E106" s="23" t="s">
        <v>17307</v>
      </c>
      <c r="F106" s="19">
        <v>45879</v>
      </c>
      <c r="G106" s="20">
        <v>360</v>
      </c>
      <c r="H106" s="104" t="e">
        <f>VLOOKUP(E106&amp;B106,'Conf Oracle'!A:F,6,0)</f>
        <v>#N/A</v>
      </c>
      <c r="I106" s="23"/>
      <c r="J106" s="130" t="str">
        <f t="shared" si="3"/>
        <v/>
      </c>
    </row>
    <row r="107" spans="1:10" x14ac:dyDescent="0.25">
      <c r="A107" s="17">
        <v>45883</v>
      </c>
      <c r="B107" s="28" t="s">
        <v>154</v>
      </c>
      <c r="C107" s="18" t="str">
        <f>VLOOKUP(B107,Fornecedores!A:B,2,0)</f>
        <v>TELEFONICA BRASIL SA</v>
      </c>
      <c r="D107" s="18" t="s">
        <v>1338</v>
      </c>
      <c r="E107" s="23" t="s">
        <v>17308</v>
      </c>
      <c r="F107" s="19">
        <v>45879</v>
      </c>
      <c r="G107" s="20">
        <v>929.67</v>
      </c>
      <c r="H107" s="104" t="e">
        <f>VLOOKUP(E107&amp;B107,'Conf Oracle'!A:F,6,0)</f>
        <v>#N/A</v>
      </c>
      <c r="I107" s="23"/>
      <c r="J107" s="130" t="str">
        <f t="shared" si="3"/>
        <v/>
      </c>
    </row>
    <row r="108" spans="1:10" x14ac:dyDescent="0.25">
      <c r="A108" s="17">
        <v>45883</v>
      </c>
      <c r="B108" s="28" t="s">
        <v>154</v>
      </c>
      <c r="C108" s="18" t="str">
        <f>VLOOKUP(B108,Fornecedores!A:B,2,0)</f>
        <v>TELEFONICA BRASIL SA</v>
      </c>
      <c r="D108" s="18" t="s">
        <v>1338</v>
      </c>
      <c r="E108" s="23" t="s">
        <v>17309</v>
      </c>
      <c r="F108" s="19">
        <v>45879</v>
      </c>
      <c r="G108" s="20">
        <v>1169.5899999999999</v>
      </c>
      <c r="H108" s="104" t="e">
        <f>VLOOKUP(E108&amp;B108,'Conf Oracle'!A:F,6,0)</f>
        <v>#N/A</v>
      </c>
      <c r="I108" s="23"/>
      <c r="J108" s="130" t="str">
        <f t="shared" si="3"/>
        <v/>
      </c>
    </row>
    <row r="109" spans="1:10" x14ac:dyDescent="0.25">
      <c r="A109" s="17">
        <v>45883</v>
      </c>
      <c r="B109" s="28" t="s">
        <v>154</v>
      </c>
      <c r="C109" s="18" t="str">
        <f>VLOOKUP(B109,Fornecedores!A:B,2,0)</f>
        <v>TELEFONICA BRASIL SA</v>
      </c>
      <c r="D109" s="18" t="s">
        <v>1338</v>
      </c>
      <c r="E109" s="23" t="s">
        <v>17310</v>
      </c>
      <c r="F109" s="19">
        <v>45878</v>
      </c>
      <c r="G109" s="20">
        <v>180</v>
      </c>
      <c r="H109" s="104" t="e">
        <f>VLOOKUP(E109&amp;B109,'Conf Oracle'!A:F,6,0)</f>
        <v>#N/A</v>
      </c>
      <c r="I109" s="23"/>
      <c r="J109" s="130" t="str">
        <f t="shared" si="3"/>
        <v/>
      </c>
    </row>
    <row r="110" spans="1:10" x14ac:dyDescent="0.25">
      <c r="A110" s="17">
        <v>45883</v>
      </c>
      <c r="B110" s="28" t="s">
        <v>154</v>
      </c>
      <c r="C110" s="18" t="str">
        <f>VLOOKUP(B110,Fornecedores!A:B,2,0)</f>
        <v>TELEFONICA BRASIL SA</v>
      </c>
      <c r="D110" s="18" t="s">
        <v>1338</v>
      </c>
      <c r="E110" s="23" t="s">
        <v>17311</v>
      </c>
      <c r="F110" s="19">
        <v>45878</v>
      </c>
      <c r="G110" s="20">
        <v>915.86</v>
      </c>
      <c r="H110" s="104" t="e">
        <f>VLOOKUP(E110&amp;B110,'Conf Oracle'!A:F,6,0)</f>
        <v>#N/A</v>
      </c>
      <c r="I110" s="23"/>
      <c r="J110" s="130" t="str">
        <f t="shared" si="3"/>
        <v/>
      </c>
    </row>
    <row r="111" spans="1:10" x14ac:dyDescent="0.25">
      <c r="A111" s="17">
        <v>45883</v>
      </c>
      <c r="B111" s="28" t="s">
        <v>154</v>
      </c>
      <c r="C111" s="18" t="str">
        <f>VLOOKUP(B111,Fornecedores!A:B,2,0)</f>
        <v>TELEFONICA BRASIL SA</v>
      </c>
      <c r="D111" s="18" t="s">
        <v>1338</v>
      </c>
      <c r="E111" s="23" t="s">
        <v>17312</v>
      </c>
      <c r="F111" s="19">
        <v>45878</v>
      </c>
      <c r="G111" s="20">
        <v>191.27</v>
      </c>
      <c r="H111" s="104" t="e">
        <f>VLOOKUP(E111&amp;B111,'Conf Oracle'!A:F,6,0)</f>
        <v>#N/A</v>
      </c>
      <c r="I111" s="23"/>
      <c r="J111" s="130" t="str">
        <f t="shared" si="3"/>
        <v/>
      </c>
    </row>
    <row r="112" spans="1:10" x14ac:dyDescent="0.25">
      <c r="A112" s="17">
        <v>45883</v>
      </c>
      <c r="B112" s="28" t="s">
        <v>154</v>
      </c>
      <c r="C112" s="18" t="str">
        <f>VLOOKUP(B112,Fornecedores!A:B,2,0)</f>
        <v>TELEFONICA BRASIL SA</v>
      </c>
      <c r="D112" s="18" t="s">
        <v>1338</v>
      </c>
      <c r="E112" s="23" t="s">
        <v>17313</v>
      </c>
      <c r="F112" s="19">
        <v>45879</v>
      </c>
      <c r="G112" s="20">
        <v>2522.64</v>
      </c>
      <c r="H112" s="104" t="e">
        <f>VLOOKUP(E112&amp;B112,'Conf Oracle'!A:F,6,0)</f>
        <v>#N/A</v>
      </c>
      <c r="I112" s="23"/>
      <c r="J112" s="130" t="str">
        <f t="shared" si="3"/>
        <v/>
      </c>
    </row>
    <row r="113" spans="1:10" x14ac:dyDescent="0.25">
      <c r="A113" s="17">
        <v>45883</v>
      </c>
      <c r="B113" s="28" t="s">
        <v>154</v>
      </c>
      <c r="C113" s="18" t="str">
        <f>VLOOKUP(B113,Fornecedores!A:B,2,0)</f>
        <v>TELEFONICA BRASIL SA</v>
      </c>
      <c r="D113" s="18" t="s">
        <v>1338</v>
      </c>
      <c r="E113" s="23" t="s">
        <v>17314</v>
      </c>
      <c r="F113" s="19">
        <v>45879</v>
      </c>
      <c r="G113" s="20">
        <v>3167.16</v>
      </c>
      <c r="H113" s="104" t="e">
        <f>VLOOKUP(E113&amp;B113,'Conf Oracle'!A:F,6,0)</f>
        <v>#N/A</v>
      </c>
      <c r="I113" s="23"/>
      <c r="J113" s="130" t="str">
        <f t="shared" si="3"/>
        <v/>
      </c>
    </row>
    <row r="114" spans="1:10" x14ac:dyDescent="0.25">
      <c r="A114" s="17">
        <v>45883</v>
      </c>
      <c r="B114" s="28" t="s">
        <v>154</v>
      </c>
      <c r="C114" s="18" t="str">
        <f>VLOOKUP(B114,Fornecedores!A:B,2,0)</f>
        <v>TELEFONICA BRASIL SA</v>
      </c>
      <c r="D114" s="18" t="s">
        <v>1338</v>
      </c>
      <c r="E114" s="23" t="s">
        <v>17315</v>
      </c>
      <c r="F114" s="19">
        <v>45879</v>
      </c>
      <c r="G114" s="20">
        <v>1657.98</v>
      </c>
      <c r="H114" s="104" t="e">
        <f>VLOOKUP(E114&amp;B114,'Conf Oracle'!A:F,6,0)</f>
        <v>#N/A</v>
      </c>
      <c r="I114" s="23"/>
      <c r="J114" s="130" t="str">
        <f t="shared" si="3"/>
        <v/>
      </c>
    </row>
    <row r="115" spans="1:10" x14ac:dyDescent="0.25">
      <c r="A115" s="17">
        <v>45883</v>
      </c>
      <c r="B115" s="28" t="s">
        <v>154</v>
      </c>
      <c r="C115" s="18" t="str">
        <f>VLOOKUP(B115,Fornecedores!A:B,2,0)</f>
        <v>TELEFONICA BRASIL SA</v>
      </c>
      <c r="D115" s="18" t="s">
        <v>1338</v>
      </c>
      <c r="E115" s="23" t="s">
        <v>17316</v>
      </c>
      <c r="F115" s="19">
        <v>45878</v>
      </c>
      <c r="G115" s="20">
        <v>1581.56</v>
      </c>
      <c r="H115" s="104" t="e">
        <f>VLOOKUP(E115&amp;B115,'Conf Oracle'!A:F,6,0)</f>
        <v>#N/A</v>
      </c>
      <c r="I115" s="23"/>
      <c r="J115" s="130" t="str">
        <f t="shared" si="3"/>
        <v/>
      </c>
    </row>
    <row r="116" spans="1:10" x14ac:dyDescent="0.25">
      <c r="A116" s="17">
        <v>45883</v>
      </c>
      <c r="B116" s="28" t="s">
        <v>350</v>
      </c>
      <c r="C116" s="18" t="str">
        <f>VLOOKUP(B116,Fornecedores!A:B,2,0)</f>
        <v>MULTIVIS BRASIL LTDA</v>
      </c>
      <c r="D116" s="18" t="s">
        <v>1338</v>
      </c>
      <c r="E116" s="23" t="s">
        <v>16005</v>
      </c>
      <c r="F116" s="19">
        <v>45880</v>
      </c>
      <c r="G116" s="20">
        <v>76829.38</v>
      </c>
      <c r="H116" s="104">
        <f>VLOOKUP(E116&amp;B116,'Conf Oracle'!A:F,6,0)</f>
        <v>45901.707708333335</v>
      </c>
      <c r="I116" s="23"/>
      <c r="J116" s="130">
        <f t="shared" si="3"/>
        <v>16</v>
      </c>
    </row>
    <row r="117" spans="1:10" x14ac:dyDescent="0.25">
      <c r="A117" s="17">
        <v>45883</v>
      </c>
      <c r="B117" s="28" t="s">
        <v>5674</v>
      </c>
      <c r="C117" s="18" t="str">
        <f>VLOOKUP(B117,Fornecedores!A:B,2,0)</f>
        <v>FIANDEIRA TECNOLOGIA PRESTACAO DE SERVICOS DE INFORMATICA LTDA</v>
      </c>
      <c r="D117" s="18" t="s">
        <v>1338</v>
      </c>
      <c r="E117" s="23" t="s">
        <v>1025</v>
      </c>
      <c r="F117" s="19">
        <v>45882</v>
      </c>
      <c r="G117" s="20">
        <v>150349</v>
      </c>
      <c r="H117" s="104">
        <v>45889</v>
      </c>
      <c r="I117" s="30" t="s">
        <v>212</v>
      </c>
      <c r="J117" s="130">
        <f t="shared" si="3"/>
        <v>6</v>
      </c>
    </row>
    <row r="118" spans="1:10" x14ac:dyDescent="0.25">
      <c r="A118" s="17">
        <v>45883</v>
      </c>
      <c r="B118" s="28" t="s">
        <v>5674</v>
      </c>
      <c r="C118" s="18" t="str">
        <f>VLOOKUP(B118,Fornecedores!A:B,2,0)</f>
        <v>FIANDEIRA TECNOLOGIA PRESTACAO DE SERVICOS DE INFORMATICA LTDA</v>
      </c>
      <c r="D118" s="18" t="s">
        <v>1338</v>
      </c>
      <c r="E118" s="23" t="s">
        <v>1220</v>
      </c>
      <c r="F118" s="19">
        <v>45882</v>
      </c>
      <c r="G118" s="20">
        <v>806190</v>
      </c>
      <c r="H118" s="104">
        <f>VLOOKUP(E118&amp;B118,'Conf Oracle'!A:F,6,0)</f>
        <v>45896.410416666666</v>
      </c>
      <c r="I118" s="23"/>
      <c r="J118" s="130">
        <f t="shared" si="3"/>
        <v>11</v>
      </c>
    </row>
    <row r="119" spans="1:10" x14ac:dyDescent="0.25">
      <c r="A119" s="17">
        <v>45883</v>
      </c>
      <c r="B119" s="28" t="s">
        <v>5674</v>
      </c>
      <c r="C119" s="18" t="str">
        <f>VLOOKUP(B119,Fornecedores!A:B,2,0)</f>
        <v>FIANDEIRA TECNOLOGIA PRESTACAO DE SERVICOS DE INFORMATICA LTDA</v>
      </c>
      <c r="D119" s="18" t="s">
        <v>1338</v>
      </c>
      <c r="E119" s="23" t="s">
        <v>2954</v>
      </c>
      <c r="F119" s="19">
        <v>45882</v>
      </c>
      <c r="G119" s="20">
        <v>534510</v>
      </c>
      <c r="H119" s="104">
        <f>VLOOKUP(E119&amp;B119,'Conf Oracle'!A:F,6,0)</f>
        <v>45896.484027777777</v>
      </c>
      <c r="I119" s="23"/>
      <c r="J119" s="130">
        <f t="shared" si="3"/>
        <v>11</v>
      </c>
    </row>
    <row r="120" spans="1:10" x14ac:dyDescent="0.25">
      <c r="A120" s="17">
        <v>45883</v>
      </c>
      <c r="B120" s="28" t="s">
        <v>282</v>
      </c>
      <c r="C120" s="18" t="str">
        <f>VLOOKUP(B120,Fornecedores!A:B,2,0)</f>
        <v>K2 STAFFING SOLUTIONS DO BRASIL CONSULTORIA E SERVICOS LTDA</v>
      </c>
      <c r="D120" s="18" t="s">
        <v>110</v>
      </c>
      <c r="E120" s="23" t="s">
        <v>2910</v>
      </c>
      <c r="F120" s="19">
        <v>45882</v>
      </c>
      <c r="G120" s="20">
        <v>7871.2</v>
      </c>
      <c r="H120" s="104">
        <f>VLOOKUP(E120&amp;B120,'Conf Oracle'!A:F,6,0)</f>
        <v>45884.67291666667</v>
      </c>
      <c r="I120" s="23"/>
      <c r="J120" s="130">
        <f t="shared" si="3"/>
        <v>3</v>
      </c>
    </row>
    <row r="121" spans="1:10" x14ac:dyDescent="0.25">
      <c r="A121" s="17">
        <v>45883</v>
      </c>
      <c r="B121" s="28" t="s">
        <v>126</v>
      </c>
      <c r="C121" s="18" t="str">
        <f>VLOOKUP(B121,Fornecedores!A:B,2,0)</f>
        <v>PLUXEE BENEFICIOS BRASIL SA</v>
      </c>
      <c r="D121" s="18" t="s">
        <v>110</v>
      </c>
      <c r="E121" s="23" t="s">
        <v>15193</v>
      </c>
      <c r="F121" s="19">
        <v>45881</v>
      </c>
      <c r="G121" s="20">
        <v>3055.24</v>
      </c>
      <c r="H121" s="104">
        <f>VLOOKUP(E121&amp;B121,'Conf Oracle'!A:F,6,0)</f>
        <v>45882.605555555558</v>
      </c>
      <c r="I121" s="23"/>
      <c r="J121" s="130">
        <f t="shared" si="3"/>
        <v>2</v>
      </c>
    </row>
    <row r="122" spans="1:10" x14ac:dyDescent="0.25">
      <c r="A122" s="17">
        <v>45883</v>
      </c>
      <c r="B122" s="28" t="s">
        <v>126</v>
      </c>
      <c r="C122" s="18" t="str">
        <f>VLOOKUP(B122,Fornecedores!A:B,2,0)</f>
        <v>PLUXEE BENEFICIOS BRASIL SA</v>
      </c>
      <c r="D122" s="18" t="s">
        <v>110</v>
      </c>
      <c r="E122" s="23" t="s">
        <v>15191</v>
      </c>
      <c r="F122" s="19">
        <v>45881</v>
      </c>
      <c r="G122" s="20">
        <v>5674.04</v>
      </c>
      <c r="H122" s="104">
        <f>VLOOKUP(E122&amp;B122,'Conf Oracle'!A:F,6,0)</f>
        <v>45882.594444444447</v>
      </c>
      <c r="I122" s="23"/>
      <c r="J122" s="130">
        <f t="shared" si="3"/>
        <v>2</v>
      </c>
    </row>
    <row r="123" spans="1:10" x14ac:dyDescent="0.25">
      <c r="A123" s="17">
        <v>45883</v>
      </c>
      <c r="B123" s="28" t="s">
        <v>231</v>
      </c>
      <c r="C123" s="18" t="str">
        <f>VLOOKUP(B123,Fornecedores!A:B,2,0)</f>
        <v>ELETROS SAUDE - ASSOCIACAO DE ASSISTENCIA A SAUDE</v>
      </c>
      <c r="D123" s="18" t="s">
        <v>110</v>
      </c>
      <c r="E123" s="77" t="s">
        <v>15304</v>
      </c>
      <c r="F123" s="19">
        <v>45880</v>
      </c>
      <c r="G123" s="20">
        <v>13199.87</v>
      </c>
      <c r="H123" s="104">
        <f>VLOOKUP(E123&amp;B123,'Conf Oracle'!A:F,6,0)</f>
        <v>45884.631944444445</v>
      </c>
      <c r="I123" s="23" t="s">
        <v>2251</v>
      </c>
      <c r="J123" s="130">
        <f t="shared" si="3"/>
        <v>5</v>
      </c>
    </row>
    <row r="124" spans="1:10" x14ac:dyDescent="0.25">
      <c r="A124" s="17">
        <v>45883</v>
      </c>
      <c r="B124" s="28" t="s">
        <v>1391</v>
      </c>
      <c r="C124" s="18" t="str">
        <f>VLOOKUP(B124,Fornecedores!A:B,2,0)</f>
        <v>SOLARPLEX SERVICOS LTDA</v>
      </c>
      <c r="D124" s="18" t="s">
        <v>69</v>
      </c>
      <c r="E124" s="77" t="s">
        <v>15506</v>
      </c>
      <c r="F124" s="19">
        <v>45880</v>
      </c>
      <c r="G124" s="20">
        <v>14400</v>
      </c>
      <c r="H124" s="104">
        <f>VLOOKUP(E124&amp;B124,'Conf Oracle'!A:F,6,0)</f>
        <v>45890.646527777775</v>
      </c>
      <c r="I124" s="23" t="s">
        <v>17317</v>
      </c>
      <c r="J124" s="130">
        <f t="shared" si="3"/>
        <v>9</v>
      </c>
    </row>
    <row r="125" spans="1:10" x14ac:dyDescent="0.25">
      <c r="A125" s="17">
        <v>45883</v>
      </c>
      <c r="B125" s="28" t="s">
        <v>805</v>
      </c>
      <c r="C125" s="18" t="str">
        <f>VLOOKUP(B125,Fornecedores!A:B,2,0)</f>
        <v>THAG MIX DISTRIBUIDORA DE EMBALAGENS LTDA.</v>
      </c>
      <c r="D125" s="18" t="s">
        <v>110</v>
      </c>
      <c r="E125" s="23" t="s">
        <v>15209</v>
      </c>
      <c r="F125" s="19">
        <v>45881</v>
      </c>
      <c r="G125" s="20">
        <v>3600</v>
      </c>
      <c r="H125" s="104">
        <f>VLOOKUP(E125&amp;B125,'Conf Oracle'!A:F,6,0)</f>
        <v>45883.450694444444</v>
      </c>
      <c r="I125" s="23"/>
      <c r="J125" s="130">
        <f t="shared" si="3"/>
        <v>3</v>
      </c>
    </row>
    <row r="126" spans="1:10" x14ac:dyDescent="0.25">
      <c r="A126" s="17">
        <v>45883</v>
      </c>
      <c r="B126" s="28" t="s">
        <v>65</v>
      </c>
      <c r="C126" s="18" t="str">
        <f>VLOOKUP(B126,Fornecedores!A:B,2,0)</f>
        <v>LIGHT SERV. DE ELETRICIDADE SA</v>
      </c>
      <c r="D126" s="18" t="s">
        <v>54</v>
      </c>
      <c r="E126" s="23" t="s">
        <v>15160</v>
      </c>
      <c r="F126" s="19">
        <v>45870</v>
      </c>
      <c r="G126" s="20">
        <v>141641.20000000001</v>
      </c>
      <c r="H126" s="104">
        <f>VLOOKUP(E126&amp;B126,'Conf Oracle'!A:F,6,0)</f>
        <v>45881.37777777778</v>
      </c>
      <c r="I126" s="23"/>
      <c r="J126" s="130">
        <f t="shared" si="3"/>
        <v>8</v>
      </c>
    </row>
    <row r="127" spans="1:10" x14ac:dyDescent="0.25">
      <c r="A127" s="17">
        <v>45883</v>
      </c>
      <c r="B127" s="28" t="s">
        <v>397</v>
      </c>
      <c r="C127" s="18" t="str">
        <f>VLOOKUP(B127,Fornecedores!A:B,2,0)</f>
        <v>LG INFORMATICA SA</v>
      </c>
      <c r="D127" s="18" t="s">
        <v>3036</v>
      </c>
      <c r="E127" s="23" t="s">
        <v>15596</v>
      </c>
      <c r="F127" s="19">
        <v>45881</v>
      </c>
      <c r="G127" s="20">
        <v>37011.54</v>
      </c>
      <c r="H127" s="104">
        <f>VLOOKUP(E127&amp;B127,'Conf Oracle'!A:F,6,0)</f>
        <v>45894.600694444445</v>
      </c>
      <c r="I127" s="23"/>
      <c r="J127" s="130">
        <f t="shared" si="3"/>
        <v>10</v>
      </c>
    </row>
    <row r="128" spans="1:10" ht="15" x14ac:dyDescent="0.25">
      <c r="A128" s="17">
        <v>45888</v>
      </c>
      <c r="B128" s="52" t="s">
        <v>1181</v>
      </c>
      <c r="C128" s="18" t="str">
        <f>VLOOKUP(B128,Fornecedores!A:B,2,0)</f>
        <v>BONZAO VIDROS SERV E MANUT GERAL LTDA ME</v>
      </c>
      <c r="D128" t="s">
        <v>54</v>
      </c>
      <c r="E128" s="105" t="s">
        <v>15885</v>
      </c>
      <c r="F128" s="19">
        <v>45882</v>
      </c>
      <c r="G128" s="20">
        <v>1130</v>
      </c>
      <c r="H128" s="104">
        <f>VLOOKUP(E128&amp;B128,'Conf Oracle'!A:F,6,0)</f>
        <v>45901.430960648147</v>
      </c>
      <c r="I128" s="23"/>
      <c r="J128" s="130">
        <f t="shared" si="3"/>
        <v>14</v>
      </c>
    </row>
    <row r="129" spans="1:10" x14ac:dyDescent="0.25">
      <c r="A129" s="17">
        <v>45888</v>
      </c>
      <c r="B129" s="28" t="s">
        <v>205</v>
      </c>
      <c r="C129" s="18" t="str">
        <f>VLOOKUP(B129,Fornecedores!A:B,2,0)</f>
        <v>FELLIPELLI INSTRUMENTOS DE DIAGNÓSTICO E DESENVOLVIMENTO ORGANIZACIONAL LTDA</v>
      </c>
      <c r="D129" s="18" t="s">
        <v>54</v>
      </c>
      <c r="E129" s="77" t="s">
        <v>17318</v>
      </c>
      <c r="F129" s="19">
        <v>45883</v>
      </c>
      <c r="G129" s="20">
        <v>17504</v>
      </c>
      <c r="H129" s="155">
        <v>45888</v>
      </c>
      <c r="I129" s="23" t="s">
        <v>312</v>
      </c>
      <c r="J129" s="130">
        <f t="shared" si="3"/>
        <v>4</v>
      </c>
    </row>
    <row r="130" spans="1:10" x14ac:dyDescent="0.25">
      <c r="A130" s="17">
        <v>45888</v>
      </c>
      <c r="B130" s="28" t="s">
        <v>193</v>
      </c>
      <c r="C130" s="18" t="str">
        <f>VLOOKUP(B130,Fornecedores!A:B,2,0)</f>
        <v>J1 ENGENHARIA PROJETOS E CONSTRUCAO LTDA</v>
      </c>
      <c r="D130" s="18" t="s">
        <v>54</v>
      </c>
      <c r="E130" s="77" t="s">
        <v>16009</v>
      </c>
      <c r="F130" s="19">
        <v>45884</v>
      </c>
      <c r="G130" s="20">
        <v>180300</v>
      </c>
      <c r="H130" s="104">
        <f>VLOOKUP(E130&amp;B130,'Conf Oracle'!A:F,6,0)</f>
        <v>45901.729375000003</v>
      </c>
      <c r="I130" s="23"/>
      <c r="J130" s="130">
        <f t="shared" si="3"/>
        <v>12</v>
      </c>
    </row>
    <row r="131" spans="1:10" x14ac:dyDescent="0.25">
      <c r="A131" s="17">
        <v>45888</v>
      </c>
      <c r="B131" s="28" t="s">
        <v>300</v>
      </c>
      <c r="C131" s="18" t="str">
        <f>VLOOKUP(B131,Fornecedores!A:B,2,0)</f>
        <v>AGUAS DO RIO 4 SPE S.A</v>
      </c>
      <c r="D131" s="18" t="s">
        <v>54</v>
      </c>
      <c r="E131" s="77" t="s">
        <v>15367</v>
      </c>
      <c r="F131" s="19">
        <v>45876</v>
      </c>
      <c r="G131" s="20">
        <v>54045.11</v>
      </c>
      <c r="H131" s="104">
        <f>VLOOKUP(E131&amp;B131,'Conf Oracle'!A:F,6,0)</f>
        <v>45887.664583333331</v>
      </c>
      <c r="I131" s="23"/>
      <c r="J131" s="130">
        <f t="shared" si="3"/>
        <v>8</v>
      </c>
    </row>
    <row r="132" spans="1:10" x14ac:dyDescent="0.25">
      <c r="A132" s="17">
        <v>45888</v>
      </c>
      <c r="B132" s="28" t="s">
        <v>660</v>
      </c>
      <c r="C132" s="18" t="str">
        <f>VLOOKUP(B132,Fornecedores!A:B,2,0)</f>
        <v>COMPANHIA DE SANEAMENTO AMBIENTAL DO DISTRITO FEDERAL</v>
      </c>
      <c r="D132" s="18" t="s">
        <v>54</v>
      </c>
      <c r="E132" s="77" t="s">
        <v>15369</v>
      </c>
      <c r="F132" s="19">
        <v>45882</v>
      </c>
      <c r="G132" s="20">
        <v>32200.7</v>
      </c>
      <c r="H132" s="104">
        <f>VLOOKUP(E132&amp;B132,'Conf Oracle'!A:F,6,0)</f>
        <v>45887.710416666669</v>
      </c>
      <c r="I132" s="23"/>
      <c r="J132" s="130">
        <f t="shared" si="3"/>
        <v>4</v>
      </c>
    </row>
    <row r="133" spans="1:10" x14ac:dyDescent="0.25">
      <c r="A133" s="17">
        <v>45888</v>
      </c>
      <c r="B133" s="28" t="s">
        <v>879</v>
      </c>
      <c r="C133" s="18" t="str">
        <f>VLOOKUP(B133,Fornecedores!A:B,2,0)</f>
        <v>UNIFY SOLUCOES EM TECDA INFORMACAO LTDA</v>
      </c>
      <c r="D133" s="18" t="s">
        <v>472</v>
      </c>
      <c r="E133" s="23" t="s">
        <v>15396</v>
      </c>
      <c r="F133" s="19">
        <v>45880</v>
      </c>
      <c r="G133" s="20">
        <v>12785.69</v>
      </c>
      <c r="H133" s="104">
        <f>VLOOKUP(E133&amp;B133,'Conf Oracle'!A:F,6,0)</f>
        <v>45888.484027777777</v>
      </c>
      <c r="I133" s="23"/>
      <c r="J133" s="130">
        <f t="shared" si="3"/>
        <v>7</v>
      </c>
    </row>
    <row r="134" spans="1:10" x14ac:dyDescent="0.25">
      <c r="A134" s="17">
        <v>45888</v>
      </c>
      <c r="B134" s="28" t="s">
        <v>1179</v>
      </c>
      <c r="C134" s="18" t="str">
        <f>VLOOKUP(B134,Fornecedores!A:B,2,0)</f>
        <v>PANIFICADORA E CONFEITARIA DONA TITA LTDA</v>
      </c>
      <c r="D134" s="18" t="s">
        <v>472</v>
      </c>
      <c r="E134" s="23" t="s">
        <v>2768</v>
      </c>
      <c r="F134" s="19">
        <v>45883</v>
      </c>
      <c r="G134" s="20">
        <v>2965</v>
      </c>
      <c r="H134" s="104">
        <f>VLOOKUP(E134&amp;B134,'Conf Oracle'!A:F,6,0)</f>
        <v>45889.496527777781</v>
      </c>
      <c r="I134" s="23"/>
      <c r="J134" s="130">
        <f t="shared" si="3"/>
        <v>5</v>
      </c>
    </row>
    <row r="135" spans="1:10" x14ac:dyDescent="0.25">
      <c r="A135" s="17">
        <v>45888</v>
      </c>
      <c r="B135" s="28" t="s">
        <v>665</v>
      </c>
      <c r="C135" s="18" t="str">
        <f>VLOOKUP(B135,Fornecedores!A:B,2,0)</f>
        <v>TIM SA</v>
      </c>
      <c r="D135" s="18" t="s">
        <v>1338</v>
      </c>
      <c r="E135" s="23" t="s">
        <v>17319</v>
      </c>
      <c r="F135" s="19">
        <v>45870</v>
      </c>
      <c r="G135" s="20">
        <v>13.75</v>
      </c>
      <c r="H135" s="104" t="e">
        <f>VLOOKUP(E135&amp;B135,'Conf Oracle'!A:F,6,0)</f>
        <v>#N/A</v>
      </c>
      <c r="I135" s="23"/>
      <c r="J135" s="130" t="str">
        <f t="shared" si="3"/>
        <v/>
      </c>
    </row>
    <row r="136" spans="1:10" x14ac:dyDescent="0.25">
      <c r="A136" s="17">
        <v>45888</v>
      </c>
      <c r="B136" s="28" t="s">
        <v>288</v>
      </c>
      <c r="C136" s="18" t="str">
        <f>VLOOKUP(B136,Fornecedores!A:B,2,0)</f>
        <v>TELEFONICA BRASIL SA</v>
      </c>
      <c r="D136" s="18" t="s">
        <v>1338</v>
      </c>
      <c r="E136" s="23" t="s">
        <v>495</v>
      </c>
      <c r="F136" s="19">
        <v>45874</v>
      </c>
      <c r="G136" s="20">
        <v>337.86</v>
      </c>
      <c r="H136" s="104" t="e">
        <f>VLOOKUP(E136&amp;B136,'Conf Oracle'!A:F,6,0)</f>
        <v>#N/A</v>
      </c>
      <c r="I136" s="23"/>
      <c r="J136" s="130" t="str">
        <f t="shared" si="3"/>
        <v/>
      </c>
    </row>
    <row r="137" spans="1:10" x14ac:dyDescent="0.25">
      <c r="A137" s="17">
        <v>45888</v>
      </c>
      <c r="B137" s="28" t="s">
        <v>288</v>
      </c>
      <c r="C137" s="18" t="str">
        <f>VLOOKUP(B137,Fornecedores!A:B,2,0)</f>
        <v>TELEFONICA BRASIL SA</v>
      </c>
      <c r="D137" s="18" t="s">
        <v>1338</v>
      </c>
      <c r="E137" s="23" t="s">
        <v>497</v>
      </c>
      <c r="F137" s="19">
        <v>45874</v>
      </c>
      <c r="G137" s="20">
        <v>1970.17</v>
      </c>
      <c r="H137" s="104" t="e">
        <f>VLOOKUP(E137&amp;B137,'Conf Oracle'!A:F,6,0)</f>
        <v>#N/A</v>
      </c>
      <c r="I137" s="23"/>
      <c r="J137" s="130" t="str">
        <f t="shared" si="3"/>
        <v/>
      </c>
    </row>
    <row r="138" spans="1:10" x14ac:dyDescent="0.25">
      <c r="A138" s="17">
        <v>45888</v>
      </c>
      <c r="B138" s="28" t="s">
        <v>1419</v>
      </c>
      <c r="C138" s="18" t="str">
        <f>VLOOKUP(B138,Fornecedores!A:B,2,0)</f>
        <v>TELEFONICA BRASIL SA</v>
      </c>
      <c r="D138" s="18" t="s">
        <v>1338</v>
      </c>
      <c r="E138" s="23" t="s">
        <v>2764</v>
      </c>
      <c r="F138" s="19">
        <v>45874</v>
      </c>
      <c r="G138" s="20">
        <v>3600.57</v>
      </c>
      <c r="H138" s="104" t="e">
        <f>VLOOKUP(E138&amp;B138,'Conf Oracle'!A:F,6,0)</f>
        <v>#N/A</v>
      </c>
      <c r="I138" s="23"/>
      <c r="J138" s="130" t="str">
        <f t="shared" si="3"/>
        <v/>
      </c>
    </row>
    <row r="139" spans="1:10" ht="15" x14ac:dyDescent="0.25">
      <c r="A139" s="17">
        <v>45888</v>
      </c>
      <c r="B139" s="147" t="s">
        <v>288</v>
      </c>
      <c r="C139" s="18" t="str">
        <f>VLOOKUP(B139,Fornecedores!A:B,2,0)</f>
        <v>TELEFONICA BRASIL SA</v>
      </c>
      <c r="D139" s="18" t="s">
        <v>1338</v>
      </c>
      <c r="E139" s="23" t="s">
        <v>17320</v>
      </c>
      <c r="F139" s="19">
        <v>45874</v>
      </c>
      <c r="G139" s="20">
        <v>13264</v>
      </c>
      <c r="H139" s="104" t="e">
        <f>VLOOKUP(E139&amp;B139,'Conf Oracle'!A:F,6,0)</f>
        <v>#N/A</v>
      </c>
      <c r="I139" s="23"/>
      <c r="J139" s="130" t="str">
        <f t="shared" si="3"/>
        <v/>
      </c>
    </row>
    <row r="140" spans="1:10" ht="15" x14ac:dyDescent="0.25">
      <c r="A140" s="17">
        <v>45888</v>
      </c>
      <c r="B140" s="147" t="s">
        <v>288</v>
      </c>
      <c r="C140" s="18" t="str">
        <f>VLOOKUP(B140,Fornecedores!A:B,2,0)</f>
        <v>TELEFONICA BRASIL SA</v>
      </c>
      <c r="D140" s="18" t="s">
        <v>1338</v>
      </c>
      <c r="E140" s="23" t="s">
        <v>496</v>
      </c>
      <c r="F140" s="19">
        <v>45874</v>
      </c>
      <c r="G140" s="20">
        <v>19118.88</v>
      </c>
      <c r="H140" s="104" t="e">
        <f>VLOOKUP(E140&amp;B140,'Conf Oracle'!A:F,6,0)</f>
        <v>#N/A</v>
      </c>
      <c r="I140" s="23"/>
      <c r="J140" s="130" t="str">
        <f t="shared" si="3"/>
        <v/>
      </c>
    </row>
    <row r="141" spans="1:10" ht="15" x14ac:dyDescent="0.25">
      <c r="A141" s="17">
        <v>45888</v>
      </c>
      <c r="B141" s="147" t="s">
        <v>288</v>
      </c>
      <c r="C141" s="18" t="str">
        <f>VLOOKUP(B141,Fornecedores!A:B,2,0)</f>
        <v>TELEFONICA BRASIL SA</v>
      </c>
      <c r="D141" s="18" t="s">
        <v>1338</v>
      </c>
      <c r="E141" s="23" t="s">
        <v>289</v>
      </c>
      <c r="F141" s="19">
        <v>45874</v>
      </c>
      <c r="G141" s="20">
        <v>1013.58</v>
      </c>
      <c r="H141" s="104" t="e">
        <f>VLOOKUP(E141&amp;B141,'Conf Oracle'!A:F,6,0)</f>
        <v>#N/A</v>
      </c>
      <c r="I141" s="23"/>
      <c r="J141" s="130" t="str">
        <f t="shared" si="3"/>
        <v/>
      </c>
    </row>
    <row r="142" spans="1:10" x14ac:dyDescent="0.25">
      <c r="A142" s="17">
        <v>45888</v>
      </c>
      <c r="B142" s="28" t="s">
        <v>354</v>
      </c>
      <c r="C142" s="18" t="str">
        <f>VLOOKUP(B142,Fornecedores!A:B,2,0)</f>
        <v>BRADESCO SAUDE SA</v>
      </c>
      <c r="D142" s="18" t="s">
        <v>110</v>
      </c>
      <c r="E142" s="77" t="s">
        <v>15306</v>
      </c>
      <c r="F142" s="19">
        <v>45877</v>
      </c>
      <c r="G142" s="20">
        <v>2162841.42</v>
      </c>
      <c r="H142" s="104">
        <f>VLOOKUP(E142&amp;B142,'Conf Oracle'!A:F,6,0)</f>
        <v>45884.647222222222</v>
      </c>
      <c r="I142" s="23" t="s">
        <v>2251</v>
      </c>
      <c r="J142" s="130">
        <f t="shared" si="3"/>
        <v>6</v>
      </c>
    </row>
    <row r="143" spans="1:10" x14ac:dyDescent="0.25">
      <c r="A143" s="17">
        <v>45888</v>
      </c>
      <c r="B143" s="28" t="s">
        <v>233</v>
      </c>
      <c r="C143" s="18" t="str">
        <f>VLOOKUP(B143,Fornecedores!A:B,2,0)</f>
        <v>ALERTE AUTOM LEIT RECORT DIAR OFIC LTDA</v>
      </c>
      <c r="D143" s="18" t="s">
        <v>110</v>
      </c>
      <c r="E143" s="77" t="s">
        <v>15308</v>
      </c>
      <c r="F143" s="19">
        <v>45884</v>
      </c>
      <c r="G143" s="20">
        <v>1470.18</v>
      </c>
      <c r="H143" s="104">
        <f>VLOOKUP(E143&amp;B143,'Conf Oracle'!A:F,6,0)</f>
        <v>45884.681944444441</v>
      </c>
      <c r="I143" s="23"/>
      <c r="J143" s="130">
        <f t="shared" si="3"/>
        <v>1</v>
      </c>
    </row>
    <row r="144" spans="1:10" x14ac:dyDescent="0.25">
      <c r="A144" s="17">
        <v>45888</v>
      </c>
      <c r="B144" s="28" t="s">
        <v>358</v>
      </c>
      <c r="C144" s="18" t="str">
        <f>VLOOKUP(B144,Fornecedores!A:B,2,0)</f>
        <v>ODONTOPREV SA</v>
      </c>
      <c r="D144" s="18" t="s">
        <v>110</v>
      </c>
      <c r="E144" s="77" t="s">
        <v>15310</v>
      </c>
      <c r="F144" s="19">
        <v>45877</v>
      </c>
      <c r="G144" s="20">
        <v>139448.74</v>
      </c>
      <c r="H144" s="104">
        <f>VLOOKUP(E144&amp;B144,'Conf Oracle'!A:F,6,0)</f>
        <v>45884.734722222223</v>
      </c>
      <c r="I144" s="23" t="s">
        <v>2251</v>
      </c>
      <c r="J144" s="130">
        <f t="shared" si="3"/>
        <v>6</v>
      </c>
    </row>
    <row r="145" spans="1:10" x14ac:dyDescent="0.25">
      <c r="A145" s="17">
        <v>45888</v>
      </c>
      <c r="B145" s="28" t="s">
        <v>229</v>
      </c>
      <c r="C145" s="18" t="str">
        <f>VLOOKUP(B145,Fornecedores!A:B,2,0)</f>
        <v>PRUDENTIAL DO BRASIL VIDA EM GRUPO S.A.</v>
      </c>
      <c r="D145" s="18" t="s">
        <v>110</v>
      </c>
      <c r="E145" s="23" t="s">
        <v>15309</v>
      </c>
      <c r="F145" s="19">
        <v>45883</v>
      </c>
      <c r="G145" s="20">
        <v>883.77</v>
      </c>
      <c r="H145" s="104">
        <f>VLOOKUP(E145&amp;B145,'Conf Oracle'!A:F,6,0)</f>
        <v>45884.718055555553</v>
      </c>
      <c r="I145" s="23"/>
      <c r="J145" s="130">
        <f t="shared" si="3"/>
        <v>2</v>
      </c>
    </row>
    <row r="146" spans="1:10" x14ac:dyDescent="0.25">
      <c r="A146" s="17">
        <v>45888</v>
      </c>
      <c r="B146" s="28" t="s">
        <v>1492</v>
      </c>
      <c r="C146" s="18" t="str">
        <f>VLOOKUP(B146,Fornecedores!A:B,2,0)</f>
        <v>TOUR HOUSE - VIAGENS E TURISMO LTDA.</v>
      </c>
      <c r="D146" s="18" t="s">
        <v>110</v>
      </c>
      <c r="E146" s="77" t="s">
        <v>15346</v>
      </c>
      <c r="F146" s="19">
        <v>45881</v>
      </c>
      <c r="G146" s="20">
        <v>2655.71</v>
      </c>
      <c r="H146" s="104">
        <f>VLOOKUP(E146&amp;B146,'Conf Oracle'!A:F,6,0)</f>
        <v>45887.480555555558</v>
      </c>
      <c r="I146" s="23" t="s">
        <v>2251</v>
      </c>
      <c r="J146" s="130">
        <f t="shared" si="3"/>
        <v>5</v>
      </c>
    </row>
    <row r="147" spans="1:10" x14ac:dyDescent="0.25">
      <c r="A147" s="17">
        <v>45888</v>
      </c>
      <c r="B147" s="28" t="s">
        <v>126</v>
      </c>
      <c r="C147" s="18" t="str">
        <f>VLOOKUP(B147,Fornecedores!A:B,2,0)</f>
        <v>PLUXEE BENEFICIOS BRASIL SA</v>
      </c>
      <c r="D147" s="18" t="s">
        <v>110</v>
      </c>
      <c r="E147" s="23" t="s">
        <v>15365</v>
      </c>
      <c r="F147" s="19">
        <v>45884</v>
      </c>
      <c r="G147" s="20">
        <v>583351.24</v>
      </c>
      <c r="H147" s="104">
        <f>VLOOKUP(E147&amp;B147,'Conf Oracle'!A:F,6,0)</f>
        <v>45887.643750000003</v>
      </c>
      <c r="I147" s="23"/>
      <c r="J147" s="130">
        <f t="shared" si="3"/>
        <v>2</v>
      </c>
    </row>
    <row r="148" spans="1:10" x14ac:dyDescent="0.25">
      <c r="A148" s="17">
        <v>45888</v>
      </c>
      <c r="B148" s="28" t="s">
        <v>126</v>
      </c>
      <c r="C148" s="18" t="str">
        <f>VLOOKUP(B148,Fornecedores!A:B,2,0)</f>
        <v>PLUXEE BENEFICIOS BRASIL SA</v>
      </c>
      <c r="D148" s="18" t="s">
        <v>110</v>
      </c>
      <c r="E148" s="23" t="s">
        <v>15364</v>
      </c>
      <c r="F148" s="19">
        <v>45884</v>
      </c>
      <c r="G148" s="20">
        <v>1077325</v>
      </c>
      <c r="H148" s="104">
        <f>VLOOKUP(E148&amp;B148,'Conf Oracle'!A:F,6,0)</f>
        <v>45887.640972222223</v>
      </c>
      <c r="I148" s="23"/>
      <c r="J148" s="130">
        <f t="shared" si="3"/>
        <v>2</v>
      </c>
    </row>
    <row r="149" spans="1:10" x14ac:dyDescent="0.25">
      <c r="A149" s="17">
        <v>45888</v>
      </c>
      <c r="B149" s="28" t="s">
        <v>65</v>
      </c>
      <c r="C149" s="18" t="str">
        <f>VLOOKUP(B149,Fornecedores!A:B,2,0)</f>
        <v>LIGHT SERV. DE ELETRICIDADE SA</v>
      </c>
      <c r="D149" s="18" t="s">
        <v>54</v>
      </c>
      <c r="E149" s="23" t="s">
        <v>15366</v>
      </c>
      <c r="F149" s="19">
        <v>45884</v>
      </c>
      <c r="G149" s="20">
        <v>26080.87</v>
      </c>
      <c r="H149" s="104">
        <f>VLOOKUP(E149&amp;B149,'Conf Oracle'!A:F,6,0)</f>
        <v>45887.646527777775</v>
      </c>
      <c r="I149" s="23"/>
      <c r="J149" s="130">
        <f t="shared" si="3"/>
        <v>2</v>
      </c>
    </row>
    <row r="150" spans="1:10" x14ac:dyDescent="0.25">
      <c r="A150" s="17">
        <v>45888</v>
      </c>
      <c r="B150" s="28" t="s">
        <v>219</v>
      </c>
      <c r="C150" s="18" t="str">
        <f>VLOOKUP(B150,Fornecedores!A:B,2,0)</f>
        <v>COMPANHIA ENERGETICA DE PERNANBUCO</v>
      </c>
      <c r="D150" s="18" t="s">
        <v>54</v>
      </c>
      <c r="E150" s="23" t="s">
        <v>15343</v>
      </c>
      <c r="F150" s="19">
        <v>45878</v>
      </c>
      <c r="G150" s="20">
        <v>32839.9</v>
      </c>
      <c r="H150" s="104">
        <f>VLOOKUP(E150&amp;B150,'Conf Oracle'!A:F,6,0)</f>
        <v>45887.460416666669</v>
      </c>
      <c r="I150" s="23"/>
      <c r="J150" s="130">
        <f t="shared" si="3"/>
        <v>6</v>
      </c>
    </row>
    <row r="151" spans="1:10" x14ac:dyDescent="0.25">
      <c r="A151" s="17">
        <v>45888</v>
      </c>
      <c r="B151" s="28" t="s">
        <v>653</v>
      </c>
      <c r="C151" s="18" t="str">
        <f>VLOOKUP(B151,Fornecedores!A:B,2,0)</f>
        <v>ORACLE DO BRASIL SISTEMAS LTDA</v>
      </c>
      <c r="D151" s="18" t="s">
        <v>3036</v>
      </c>
      <c r="E151" s="23" t="s">
        <v>15413</v>
      </c>
      <c r="F151" s="19">
        <v>45882</v>
      </c>
      <c r="G151" s="20">
        <v>76642.44</v>
      </c>
      <c r="H151" s="104">
        <f>VLOOKUP(E151&amp;B151,'Conf Oracle'!A:F,6,0)</f>
        <v>45889.376388888886</v>
      </c>
      <c r="I151" s="23"/>
      <c r="J151" s="130">
        <f t="shared" si="3"/>
        <v>6</v>
      </c>
    </row>
    <row r="152" spans="1:10" x14ac:dyDescent="0.25">
      <c r="A152" s="17">
        <v>45888</v>
      </c>
      <c r="B152" s="28" t="s">
        <v>436</v>
      </c>
      <c r="C152" s="18" t="str">
        <f>VLOOKUP(B152,Fornecedores!A:B,2,0)</f>
        <v>THERA SOLUTIONS INFORMATICA LTDA</v>
      </c>
      <c r="D152" s="18" t="s">
        <v>3036</v>
      </c>
      <c r="E152" s="23" t="s">
        <v>11838</v>
      </c>
      <c r="F152" s="19">
        <v>45883</v>
      </c>
      <c r="G152" s="20">
        <v>17576.55</v>
      </c>
      <c r="H152" s="104">
        <f>VLOOKUP(E152&amp;B152,'Conf Oracle'!A:F,6,0)</f>
        <v>45897.456250000003</v>
      </c>
      <c r="I152" s="23"/>
      <c r="J152" s="130">
        <f t="shared" si="3"/>
        <v>11</v>
      </c>
    </row>
    <row r="153" spans="1:10" x14ac:dyDescent="0.25">
      <c r="A153" s="17">
        <v>45888</v>
      </c>
      <c r="B153" s="28" t="s">
        <v>436</v>
      </c>
      <c r="C153" s="18" t="str">
        <f>VLOOKUP(B153,Fornecedores!A:B,2,0)</f>
        <v>THERA SOLUTIONS INFORMATICA LTDA</v>
      </c>
      <c r="D153" s="18" t="s">
        <v>3036</v>
      </c>
      <c r="E153" s="23" t="s">
        <v>15534</v>
      </c>
      <c r="F153" s="19">
        <v>45883</v>
      </c>
      <c r="G153" s="20">
        <v>10265.15</v>
      </c>
      <c r="H153" s="104">
        <f>VLOOKUP(E153&amp;B153,'Conf Oracle'!A:F,6,0)</f>
        <v>45891.535416666666</v>
      </c>
      <c r="I153" s="23"/>
      <c r="J153" s="130">
        <f t="shared" si="3"/>
        <v>7</v>
      </c>
    </row>
    <row r="154" spans="1:10" x14ac:dyDescent="0.25">
      <c r="A154" s="17">
        <v>45888</v>
      </c>
      <c r="B154" s="28" t="s">
        <v>989</v>
      </c>
      <c r="C154" s="18" t="str">
        <f>VLOOKUP(B154,Fornecedores!A:B,2,0)</f>
        <v>HYDROBYTE SOFTWARE EIRELI</v>
      </c>
      <c r="D154" s="18" t="s">
        <v>30</v>
      </c>
      <c r="E154" s="23" t="s">
        <v>11506</v>
      </c>
      <c r="F154" s="19">
        <v>45883</v>
      </c>
      <c r="G154" s="20">
        <v>101962.16</v>
      </c>
      <c r="H154" s="104">
        <f>VLOOKUP(E154&amp;B154,'Conf Oracle'!A:F,6,0)</f>
        <v>45889.425000000003</v>
      </c>
      <c r="I154" s="23"/>
      <c r="J154" s="130">
        <f t="shared" si="3"/>
        <v>5</v>
      </c>
    </row>
    <row r="155" spans="1:10" x14ac:dyDescent="0.25">
      <c r="A155" s="17">
        <v>45888</v>
      </c>
      <c r="B155" s="28" t="s">
        <v>262</v>
      </c>
      <c r="C155" s="18" t="str">
        <f>VLOOKUP(B155,Fornecedores!A:B,2,0)</f>
        <v>SABOR ARTE SERVICOS DE BUFFET LTDA</v>
      </c>
      <c r="D155" s="18" t="s">
        <v>30</v>
      </c>
      <c r="E155" s="88" t="s">
        <v>15416</v>
      </c>
      <c r="F155" s="19">
        <v>45882</v>
      </c>
      <c r="G155" s="20">
        <v>11160</v>
      </c>
      <c r="H155" s="104">
        <f>VLOOKUP(E155&amp;B155,'Conf Oracle'!A:F,6,0)</f>
        <v>45889.402777777781</v>
      </c>
      <c r="I155" s="23"/>
      <c r="J155" s="130">
        <f t="shared" si="3"/>
        <v>6</v>
      </c>
    </row>
    <row r="156" spans="1:10" x14ac:dyDescent="0.25">
      <c r="A156" s="17">
        <v>45888</v>
      </c>
      <c r="B156" s="28" t="s">
        <v>50</v>
      </c>
      <c r="C156" s="18" t="str">
        <f>VLOOKUP(B156,Fornecedores!A:B,2,0)</f>
        <v>ICTS GLOBAL DO BRASIL LTDA</v>
      </c>
      <c r="D156" s="18" t="s">
        <v>30</v>
      </c>
      <c r="E156" s="88" t="s">
        <v>16052</v>
      </c>
      <c r="F156" s="19">
        <v>45884</v>
      </c>
      <c r="G156" s="20">
        <v>800</v>
      </c>
      <c r="H156" s="104">
        <f>VLOOKUP(E156&amp;B156,'Conf Oracle'!A:F,6,0)</f>
        <v>45902.468900462962</v>
      </c>
      <c r="I156" s="23"/>
      <c r="J156" s="130">
        <f t="shared" si="3"/>
        <v>13</v>
      </c>
    </row>
    <row r="157" spans="1:10" x14ac:dyDescent="0.25">
      <c r="A157" s="17">
        <v>45888</v>
      </c>
      <c r="B157" s="28" t="s">
        <v>865</v>
      </c>
      <c r="C157" s="18" t="str">
        <f>VLOOKUP(B157,Fornecedores!A:B,2,0)</f>
        <v>SISTEMA DE TECNOLOGIA E MONITORAMENTO AMBIENTAL DO PARANA - SIMEPAR</v>
      </c>
      <c r="D157" s="18" t="s">
        <v>30</v>
      </c>
      <c r="E157" s="88" t="s">
        <v>15996</v>
      </c>
      <c r="F157" s="19">
        <v>45884</v>
      </c>
      <c r="G157" s="20">
        <v>7868.7</v>
      </c>
      <c r="H157" s="104">
        <f>VLOOKUP(E157&amp;B157,'Conf Oracle'!A:F,6,0)</f>
        <v>45901.687928240739</v>
      </c>
      <c r="I157" s="23"/>
      <c r="J157" s="130">
        <f t="shared" si="3"/>
        <v>12</v>
      </c>
    </row>
    <row r="158" spans="1:10" x14ac:dyDescent="0.25">
      <c r="A158" s="17">
        <v>45888</v>
      </c>
      <c r="B158" s="28" t="s">
        <v>727</v>
      </c>
      <c r="C158" s="18" t="str">
        <f>VLOOKUP(B158,Fornecedores!A:B,2,0)</f>
        <v>NTT BRASIL COMERCIO E SERVICOS DE TECNOLOGIA LTDA</v>
      </c>
      <c r="D158" s="18" t="s">
        <v>30</v>
      </c>
      <c r="E158" s="88" t="s">
        <v>389</v>
      </c>
      <c r="F158" s="19">
        <v>45884</v>
      </c>
      <c r="G158" s="20">
        <v>251883.12</v>
      </c>
      <c r="H158" s="104">
        <f>VLOOKUP(E158&amp;B158,'Conf Oracle'!A:F,6,0)</f>
        <v>45902.485347222224</v>
      </c>
      <c r="I158" s="23"/>
      <c r="J158" s="130">
        <f t="shared" si="3"/>
        <v>13</v>
      </c>
    </row>
    <row r="159" spans="1:10" x14ac:dyDescent="0.25">
      <c r="A159" s="17">
        <v>45888</v>
      </c>
      <c r="B159" s="28" t="s">
        <v>727</v>
      </c>
      <c r="C159" s="18" t="str">
        <f>VLOOKUP(B159,Fornecedores!A:B,2,0)</f>
        <v>NTT BRASIL COMERCIO E SERVICOS DE TECNOLOGIA LTDA</v>
      </c>
      <c r="D159" s="18" t="s">
        <v>30</v>
      </c>
      <c r="E159" s="88" t="s">
        <v>16591</v>
      </c>
      <c r="F159" s="19">
        <v>45884</v>
      </c>
      <c r="G159" s="20">
        <v>251883.12</v>
      </c>
      <c r="H159" s="104">
        <f>VLOOKUP(E159&amp;B159,'Conf Oracle'!A:F,6,0)</f>
        <v>45916.61109953704</v>
      </c>
      <c r="I159" s="23"/>
      <c r="J159" s="130">
        <f t="shared" si="3"/>
        <v>23</v>
      </c>
    </row>
    <row r="160" spans="1:10" x14ac:dyDescent="0.25">
      <c r="A160" s="17">
        <v>45888</v>
      </c>
      <c r="B160" s="28" t="s">
        <v>727</v>
      </c>
      <c r="C160" s="18" t="str">
        <f>VLOOKUP(B160,Fornecedores!A:B,2,0)</f>
        <v>NTT BRASIL COMERCIO E SERVICOS DE TECNOLOGIA LTDA</v>
      </c>
      <c r="D160" s="18" t="s">
        <v>30</v>
      </c>
      <c r="E160" s="88" t="s">
        <v>2536</v>
      </c>
      <c r="F160" s="19">
        <v>45884</v>
      </c>
      <c r="G160" s="20">
        <v>251883.12</v>
      </c>
      <c r="H160" s="104">
        <f>VLOOKUP(E160&amp;B160,'Conf Oracle'!A:F,6,0)</f>
        <v>45902.593935185185</v>
      </c>
      <c r="I160" s="23"/>
      <c r="J160" s="130">
        <f t="shared" si="3"/>
        <v>13</v>
      </c>
    </row>
    <row r="161" spans="1:10" x14ac:dyDescent="0.25">
      <c r="A161" s="17">
        <v>45888</v>
      </c>
      <c r="B161" s="28" t="s">
        <v>727</v>
      </c>
      <c r="C161" s="18" t="str">
        <f>VLOOKUP(B161,Fornecedores!A:B,2,0)</f>
        <v>NTT BRASIL COMERCIO E SERVICOS DE TECNOLOGIA LTDA</v>
      </c>
      <c r="D161" s="18" t="s">
        <v>30</v>
      </c>
      <c r="E161" s="88" t="s">
        <v>388</v>
      </c>
      <c r="F161" s="19">
        <v>45884</v>
      </c>
      <c r="G161" s="20">
        <v>251883.12</v>
      </c>
      <c r="H161" s="104">
        <f>VLOOKUP(E161&amp;B161,'Conf Oracle'!A:F,6,0)</f>
        <v>45902.472719907404</v>
      </c>
      <c r="I161" s="23"/>
      <c r="J161" s="130">
        <f t="shared" ref="J161:J219" si="4">IF(OR(ISBLANK(F161), ISBLANK(H161)), "", IFERROR(NETWORKDAYS(F161, H161), ""))</f>
        <v>13</v>
      </c>
    </row>
    <row r="162" spans="1:10" x14ac:dyDescent="0.25">
      <c r="A162" s="17">
        <v>45895</v>
      </c>
      <c r="B162" s="28" t="s">
        <v>397</v>
      </c>
      <c r="C162" s="18" t="str">
        <f>VLOOKUP(B162,Fornecedores!A:B,2,0)</f>
        <v>LG INFORMATICA SA</v>
      </c>
      <c r="D162" s="18" t="s">
        <v>3036</v>
      </c>
      <c r="E162" s="77" t="s">
        <v>15719</v>
      </c>
      <c r="F162" s="19">
        <v>45888</v>
      </c>
      <c r="G162" s="20">
        <v>16611.060000000001</v>
      </c>
      <c r="H162" s="104">
        <f>VLOOKUP(E162&amp;B162,'Conf Oracle'!A:F,6,0)</f>
        <v>45897.490277777775</v>
      </c>
      <c r="I162" s="23"/>
      <c r="J162" s="130">
        <f t="shared" si="4"/>
        <v>8</v>
      </c>
    </row>
    <row r="163" spans="1:10" ht="15" x14ac:dyDescent="0.25">
      <c r="A163" s="17">
        <v>45895</v>
      </c>
      <c r="B163" s="181" t="s">
        <v>390</v>
      </c>
      <c r="C163" s="18" t="str">
        <f>VLOOKUP(B163,Fornecedores!A:B,2,0)</f>
        <v>AVVALE BRASIL LTDA</v>
      </c>
      <c r="D163" s="18" t="s">
        <v>3036</v>
      </c>
      <c r="E163" s="77" t="s">
        <v>853</v>
      </c>
      <c r="F163" s="19">
        <v>45890</v>
      </c>
      <c r="G163" s="20">
        <v>8200</v>
      </c>
      <c r="H163" s="104">
        <f>VLOOKUP(E163&amp;B163,'Conf Oracle'!A:F,6,0)</f>
        <v>45896.488888888889</v>
      </c>
      <c r="I163" s="23"/>
      <c r="J163" s="130">
        <f t="shared" si="4"/>
        <v>5</v>
      </c>
    </row>
    <row r="164" spans="1:10" ht="15" x14ac:dyDescent="0.25">
      <c r="A164" s="17">
        <v>45895</v>
      </c>
      <c r="B164" s="181" t="s">
        <v>392</v>
      </c>
      <c r="C164" s="18" t="str">
        <f>VLOOKUP(B164,Fornecedores!A:B,2,0)</f>
        <v>PAVAN &amp; MACARENCO LTDA</v>
      </c>
      <c r="D164" s="18" t="s">
        <v>3036</v>
      </c>
      <c r="E164" s="77" t="s">
        <v>10731</v>
      </c>
      <c r="F164" s="19">
        <v>45890</v>
      </c>
      <c r="G164" s="20">
        <v>150880</v>
      </c>
      <c r="H164" s="104">
        <f>VLOOKUP(E164&amp;B164,'Conf Oracle'!A:F,6,0)</f>
        <v>45897.628472222219</v>
      </c>
      <c r="I164" s="23"/>
      <c r="J164" s="130">
        <f t="shared" si="4"/>
        <v>6</v>
      </c>
    </row>
    <row r="165" spans="1:10" x14ac:dyDescent="0.25">
      <c r="A165" s="17">
        <v>45895</v>
      </c>
      <c r="B165" s="28" t="s">
        <v>405</v>
      </c>
      <c r="C165" s="18" t="str">
        <f>VLOOKUP(B165,Fornecedores!A:B,2,0)</f>
        <v>PROGRAMARTE CONS E DES DE SOFTWARES LTDA</v>
      </c>
      <c r="D165" s="18" t="s">
        <v>3036</v>
      </c>
      <c r="E165" s="77" t="s">
        <v>16004</v>
      </c>
      <c r="F165" s="19">
        <v>45890</v>
      </c>
      <c r="G165" s="20">
        <v>60289.57</v>
      </c>
      <c r="H165" s="104">
        <f>VLOOKUP(E165&amp;B165,'Conf Oracle'!A:F,6,0)</f>
        <v>45901.703425925924</v>
      </c>
      <c r="I165" s="23"/>
      <c r="J165" s="130">
        <f t="shared" si="4"/>
        <v>8</v>
      </c>
    </row>
    <row r="166" spans="1:10" x14ac:dyDescent="0.25">
      <c r="A166" s="17">
        <v>45895</v>
      </c>
      <c r="B166" s="28" t="s">
        <v>216</v>
      </c>
      <c r="C166" s="18" t="str">
        <f>VLOOKUP(B166,Fornecedores!A:B,2,0)</f>
        <v>ABSTRAKT TECNOLOGIA LTDA</v>
      </c>
      <c r="D166" s="18" t="s">
        <v>3036</v>
      </c>
      <c r="E166" s="23" t="s">
        <v>501</v>
      </c>
      <c r="F166" s="19">
        <v>45891</v>
      </c>
      <c r="G166" s="20">
        <v>9587.58</v>
      </c>
      <c r="H166" s="104">
        <v>45891</v>
      </c>
      <c r="I166" s="30" t="s">
        <v>17321</v>
      </c>
      <c r="J166" s="130">
        <f t="shared" si="4"/>
        <v>1</v>
      </c>
    </row>
    <row r="167" spans="1:10" x14ac:dyDescent="0.25">
      <c r="A167" s="17">
        <v>45895</v>
      </c>
      <c r="B167" s="28" t="s">
        <v>401</v>
      </c>
      <c r="C167" s="18" t="str">
        <f>VLOOKUP(B167,Fornecedores!A:B,2,0)</f>
        <v>ACT CONSULTORIA EM TECNOLOGIA LTDA</v>
      </c>
      <c r="D167" s="18" t="s">
        <v>3036</v>
      </c>
      <c r="E167" s="23" t="s">
        <v>16055</v>
      </c>
      <c r="F167" s="19">
        <v>45894</v>
      </c>
      <c r="G167" s="20">
        <v>195671.52</v>
      </c>
      <c r="H167" s="104">
        <f>VLOOKUP(E167&amp;B167,'Conf Oracle'!A:F,6,0)</f>
        <v>45902.471018518518</v>
      </c>
      <c r="I167" s="23"/>
      <c r="J167" s="130">
        <f t="shared" si="4"/>
        <v>7</v>
      </c>
    </row>
    <row r="168" spans="1:10" x14ac:dyDescent="0.25">
      <c r="A168" s="17">
        <v>45895</v>
      </c>
      <c r="B168" s="28" t="s">
        <v>401</v>
      </c>
      <c r="C168" s="18" t="str">
        <f>VLOOKUP(B168,Fornecedores!A:B,2,0)</f>
        <v>ACT CONSULTORIA EM TECNOLOGIA LTDA</v>
      </c>
      <c r="D168" s="18" t="s">
        <v>3036</v>
      </c>
      <c r="E168" s="77" t="s">
        <v>16051</v>
      </c>
      <c r="F168" s="19">
        <v>45894</v>
      </c>
      <c r="G168" s="20">
        <v>264196.98</v>
      </c>
      <c r="H168" s="104">
        <f>VLOOKUP(E168&amp;B168,'Conf Oracle'!A:F,6,0)</f>
        <v>45902.468599537038</v>
      </c>
      <c r="I168" s="23"/>
      <c r="J168" s="130">
        <f t="shared" si="4"/>
        <v>7</v>
      </c>
    </row>
    <row r="169" spans="1:10" x14ac:dyDescent="0.25">
      <c r="A169" s="17">
        <v>45895</v>
      </c>
      <c r="B169" s="28" t="s">
        <v>433</v>
      </c>
      <c r="C169" s="18" t="str">
        <f>VLOOKUP(B169,Fornecedores!A:B,2,0)</f>
        <v>GENESIS PESQUISA E DESENVOLVIMENTO LTDA</v>
      </c>
      <c r="D169" s="18" t="s">
        <v>3036</v>
      </c>
      <c r="E169" s="77" t="s">
        <v>15601</v>
      </c>
      <c r="F169" s="19">
        <v>45894</v>
      </c>
      <c r="G169" s="20">
        <v>439570.06</v>
      </c>
      <c r="H169" s="104">
        <f>VLOOKUP(E169&amp;B169,'Conf Oracle'!A:F,6,I1748)</f>
        <v>45894.665277777778</v>
      </c>
      <c r="I169" s="23"/>
      <c r="J169" s="130">
        <f t="shared" si="4"/>
        <v>1</v>
      </c>
    </row>
    <row r="170" spans="1:10" x14ac:dyDescent="0.25">
      <c r="A170" s="17">
        <v>45895</v>
      </c>
      <c r="B170" s="28" t="s">
        <v>415</v>
      </c>
      <c r="C170" s="18" t="str">
        <f>VLOOKUP(B170,Fornecedores!A:B,2,0)</f>
        <v>CAST INFORMATICA S/A</v>
      </c>
      <c r="D170" s="18" t="s">
        <v>3036</v>
      </c>
      <c r="E170" s="23" t="s">
        <v>15764</v>
      </c>
      <c r="F170" s="19">
        <v>45894</v>
      </c>
      <c r="G170" s="20">
        <v>49004.800000000003</v>
      </c>
      <c r="H170" s="104">
        <f>VLOOKUP(E170&amp;B170,'Conf Oracle'!A:F,6,0)</f>
        <v>45898.636111111111</v>
      </c>
      <c r="I170" s="23"/>
      <c r="J170" s="130">
        <f t="shared" si="4"/>
        <v>5</v>
      </c>
    </row>
    <row r="171" spans="1:10" x14ac:dyDescent="0.25">
      <c r="A171" s="17">
        <v>45895</v>
      </c>
      <c r="B171" s="28" t="s">
        <v>415</v>
      </c>
      <c r="C171" s="18" t="str">
        <f>VLOOKUP(B171,Fornecedores!A:B,2,0)</f>
        <v>CAST INFORMATICA S/A</v>
      </c>
      <c r="D171" s="18" t="s">
        <v>3036</v>
      </c>
      <c r="E171" s="23" t="s">
        <v>15894</v>
      </c>
      <c r="F171" s="19">
        <v>45894</v>
      </c>
      <c r="G171" s="20">
        <v>225313.11</v>
      </c>
      <c r="H171" s="104">
        <f>VLOOKUP(E171&amp;B171,'Conf Oracle'!A:F,6,0)</f>
        <v>45901.466874999998</v>
      </c>
      <c r="I171" s="23"/>
      <c r="J171" s="130">
        <f t="shared" si="4"/>
        <v>6</v>
      </c>
    </row>
    <row r="172" spans="1:10" x14ac:dyDescent="0.25">
      <c r="A172" s="17">
        <v>45895</v>
      </c>
      <c r="B172" s="28" t="s">
        <v>415</v>
      </c>
      <c r="C172" s="18" t="str">
        <f>VLOOKUP(B172,Fornecedores!A:B,2,0)</f>
        <v>CAST INFORMATICA S/A</v>
      </c>
      <c r="D172" s="18" t="s">
        <v>3036</v>
      </c>
      <c r="E172" s="23" t="s">
        <v>16074</v>
      </c>
      <c r="F172" s="19">
        <v>45894</v>
      </c>
      <c r="G172" s="20">
        <v>166191.24</v>
      </c>
      <c r="H172" s="104">
        <f>VLOOKUP(E172&amp;B172,'Conf Oracle'!A:F,6,0)</f>
        <v>45902.613194444442</v>
      </c>
      <c r="I172" s="23"/>
      <c r="J172" s="130">
        <f t="shared" si="4"/>
        <v>7</v>
      </c>
    </row>
    <row r="173" spans="1:10" x14ac:dyDescent="0.25">
      <c r="A173" s="17">
        <v>45895</v>
      </c>
      <c r="B173" s="28" t="s">
        <v>401</v>
      </c>
      <c r="C173" s="18" t="str">
        <f>VLOOKUP(B173,Fornecedores!A:B,2,0)</f>
        <v>ACT CONSULTORIA EM TECNOLOGIA LTDA</v>
      </c>
      <c r="D173" s="18" t="s">
        <v>3036</v>
      </c>
      <c r="E173" s="23" t="s">
        <v>16057</v>
      </c>
      <c r="F173" s="19">
        <v>45894</v>
      </c>
      <c r="G173" s="20">
        <v>307943.64</v>
      </c>
      <c r="H173" s="104">
        <f>VLOOKUP(E173&amp;B173,'Conf Oracle'!A:F,6,0)</f>
        <v>45902.476423611108</v>
      </c>
      <c r="I173" s="23"/>
      <c r="J173" s="130">
        <f t="shared" si="4"/>
        <v>7</v>
      </c>
    </row>
    <row r="174" spans="1:10" x14ac:dyDescent="0.25">
      <c r="A174" s="17">
        <v>45895</v>
      </c>
      <c r="B174" s="28" t="s">
        <v>401</v>
      </c>
      <c r="C174" s="18" t="str">
        <f>VLOOKUP(B174,Fornecedores!A:B,2,0)</f>
        <v>ACT CONSULTORIA EM TECNOLOGIA LTDA</v>
      </c>
      <c r="D174" s="18" t="s">
        <v>3036</v>
      </c>
      <c r="E174" s="23" t="s">
        <v>15741</v>
      </c>
      <c r="F174" s="19">
        <v>45894</v>
      </c>
      <c r="G174" s="20">
        <v>105517.08</v>
      </c>
      <c r="H174" s="104">
        <f>VLOOKUP(E174&amp;B174,'Conf Oracle'!A:F,6,0)</f>
        <v>45897.740972222222</v>
      </c>
      <c r="I174" s="23"/>
      <c r="J174" s="130">
        <f t="shared" si="4"/>
        <v>4</v>
      </c>
    </row>
    <row r="175" spans="1:10" x14ac:dyDescent="0.25">
      <c r="A175" s="17">
        <v>45895</v>
      </c>
      <c r="B175" s="28" t="s">
        <v>436</v>
      </c>
      <c r="C175" s="18" t="str">
        <f>VLOOKUP(B175,Fornecedores!A:B,2,0)</f>
        <v>THERA SOLUTIONS INFORMATICA LTDA</v>
      </c>
      <c r="D175" s="18" t="s">
        <v>3036</v>
      </c>
      <c r="E175" s="77" t="s">
        <v>15751</v>
      </c>
      <c r="F175" s="19">
        <v>45894</v>
      </c>
      <c r="G175" s="20">
        <v>528826.44999999995</v>
      </c>
      <c r="H175" s="104">
        <f>VLOOKUP(E175&amp;B175,'Conf Oracle'!A:F,6,0)</f>
        <v>45898.454861111109</v>
      </c>
      <c r="I175" s="23"/>
      <c r="J175" s="130">
        <f t="shared" si="4"/>
        <v>5</v>
      </c>
    </row>
    <row r="176" spans="1:10" x14ac:dyDescent="0.25">
      <c r="A176" s="17">
        <v>45895</v>
      </c>
      <c r="B176" s="28" t="s">
        <v>264</v>
      </c>
      <c r="C176" s="18" t="str">
        <f>VLOOKUP(B176,Fornecedores!A:B,2,0)</f>
        <v>BALUARTE AGENCIA DE PROJETOS CULTURAIS LTDA</v>
      </c>
      <c r="D176" s="18" t="s">
        <v>30</v>
      </c>
      <c r="E176" s="23" t="s">
        <v>15418</v>
      </c>
      <c r="F176" s="19">
        <v>45887</v>
      </c>
      <c r="G176" s="20">
        <v>19618.29</v>
      </c>
      <c r="H176" s="104">
        <f>VLOOKUP(E176&amp;B176,'Conf Oracle'!A:F,6,0)</f>
        <v>45889.427083333336</v>
      </c>
      <c r="I176" s="23"/>
      <c r="J176" s="130">
        <f t="shared" si="4"/>
        <v>3</v>
      </c>
    </row>
    <row r="177" spans="1:10" x14ac:dyDescent="0.25">
      <c r="A177" s="17">
        <v>45895</v>
      </c>
      <c r="B177" s="28" t="s">
        <v>262</v>
      </c>
      <c r="C177" s="18" t="str">
        <f>VLOOKUP(B177,Fornecedores!A:B,2,0)</f>
        <v>SABOR ARTE SERVICOS DE BUFFET LTDA</v>
      </c>
      <c r="D177" s="18" t="s">
        <v>30</v>
      </c>
      <c r="E177" s="77" t="s">
        <v>15417</v>
      </c>
      <c r="F177" s="19">
        <v>45887</v>
      </c>
      <c r="G177" s="20">
        <v>1000</v>
      </c>
      <c r="H177" s="104">
        <f>VLOOKUP(E177&amp;B177,'Conf Oracle'!A:F,6,0)</f>
        <v>45889.405555555553</v>
      </c>
      <c r="I177" s="23"/>
      <c r="J177" s="130">
        <f t="shared" si="4"/>
        <v>3</v>
      </c>
    </row>
    <row r="178" spans="1:10" x14ac:dyDescent="0.25">
      <c r="A178" s="17">
        <v>45895</v>
      </c>
      <c r="B178" s="28" t="s">
        <v>984</v>
      </c>
      <c r="C178" s="18" t="str">
        <f>VLOOKUP(B178,Fornecedores!A:B,2,0)</f>
        <v>PSR SOLUCOES CONSULTORIA EM ENERGIA LTDA</v>
      </c>
      <c r="D178" s="18" t="s">
        <v>30</v>
      </c>
      <c r="E178" s="23" t="s">
        <v>15406</v>
      </c>
      <c r="F178" s="19">
        <v>45888</v>
      </c>
      <c r="G178" s="20">
        <v>29164.65</v>
      </c>
      <c r="H178" s="104">
        <f>VLOOKUP(E178&amp;B178,'Conf Oracle'!A:F,6,0)</f>
        <v>45888.649305555555</v>
      </c>
      <c r="I178" s="23"/>
      <c r="J178" s="130">
        <f t="shared" si="4"/>
        <v>1</v>
      </c>
    </row>
    <row r="179" spans="1:10" x14ac:dyDescent="0.25">
      <c r="A179" s="17">
        <v>45895</v>
      </c>
      <c r="B179" s="28" t="s">
        <v>684</v>
      </c>
      <c r="C179" s="18" t="str">
        <f>VLOOKUP(B179,Fornecedores!A:B,2,0)</f>
        <v>DOMINIUM CONSULTORIA EIRELI</v>
      </c>
      <c r="D179" s="18" t="s">
        <v>30</v>
      </c>
      <c r="E179" s="23" t="s">
        <v>2935</v>
      </c>
      <c r="F179" s="19">
        <v>45888</v>
      </c>
      <c r="G179" s="20">
        <v>43000</v>
      </c>
      <c r="H179" s="104">
        <f>VLOOKUP(E179&amp;B179,'Conf Oracle'!A:F,6,0)</f>
        <v>45888.657638888886</v>
      </c>
      <c r="I179" s="23"/>
      <c r="J179" s="130">
        <f t="shared" si="4"/>
        <v>1</v>
      </c>
    </row>
    <row r="180" spans="1:10" x14ac:dyDescent="0.25">
      <c r="A180" s="17">
        <v>45895</v>
      </c>
      <c r="B180" s="28" t="s">
        <v>45</v>
      </c>
      <c r="C180" s="18" t="str">
        <f>VLOOKUP(B180,Fornecedores!A:B,2,0)</f>
        <v>CENTRO DE PESQUISA DE ENERGIA ELET CEPEL</v>
      </c>
      <c r="D180" s="18" t="s">
        <v>30</v>
      </c>
      <c r="E180" s="77" t="s">
        <v>16078</v>
      </c>
      <c r="F180" s="19">
        <v>45890</v>
      </c>
      <c r="G180" s="20">
        <v>659630.52</v>
      </c>
      <c r="H180" s="104">
        <f>VLOOKUP(E180&amp;B180,'Conf Oracle'!A:F,6,0)</f>
        <v>45902.626006944447</v>
      </c>
      <c r="I180" s="23"/>
      <c r="J180" s="130">
        <f t="shared" si="4"/>
        <v>9</v>
      </c>
    </row>
    <row r="181" spans="1:10" x14ac:dyDescent="0.25">
      <c r="A181" s="17">
        <v>45895</v>
      </c>
      <c r="B181" s="28" t="s">
        <v>2446</v>
      </c>
      <c r="C181" s="18" t="str">
        <f>VLOOKUP(B181,Fornecedores!A:B,2,0)</f>
        <v>LND FC SOLUCOES EMPRESARIAIS LTDA</v>
      </c>
      <c r="D181" s="18" t="s">
        <v>30</v>
      </c>
      <c r="E181" s="23" t="s">
        <v>16098</v>
      </c>
      <c r="F181" s="19">
        <v>45890</v>
      </c>
      <c r="G181" s="20">
        <v>11000</v>
      </c>
      <c r="H181" s="104">
        <f>VLOOKUP(E181&amp;B181,'Conf Oracle'!A:F,6,0)</f>
        <v>45902.671956018516</v>
      </c>
      <c r="I181" s="23"/>
      <c r="J181" s="130">
        <f t="shared" si="4"/>
        <v>9</v>
      </c>
    </row>
    <row r="182" spans="1:10" x14ac:dyDescent="0.25">
      <c r="A182" s="17">
        <v>45895</v>
      </c>
      <c r="B182" s="28" t="s">
        <v>383</v>
      </c>
      <c r="C182" s="18" t="str">
        <f>VLOOKUP(B182,Fornecedores!A:B,2,0)</f>
        <v>NEXXA TECHNOLOGIES LTDA EPP</v>
      </c>
      <c r="D182" s="18" t="s">
        <v>30</v>
      </c>
      <c r="E182" s="23" t="s">
        <v>16089</v>
      </c>
      <c r="F182" s="19">
        <v>45890</v>
      </c>
      <c r="G182" s="20">
        <v>25730</v>
      </c>
      <c r="H182" s="104">
        <f>VLOOKUP(E182&amp;B182,'Conf Oracle'!A:F,6,0)</f>
        <v>45902.660474537035</v>
      </c>
      <c r="I182" s="23"/>
      <c r="J182" s="130">
        <f t="shared" si="4"/>
        <v>9</v>
      </c>
    </row>
    <row r="183" spans="1:10" x14ac:dyDescent="0.25">
      <c r="A183" s="17">
        <v>45895</v>
      </c>
      <c r="B183" s="28" t="s">
        <v>383</v>
      </c>
      <c r="C183" s="18" t="str">
        <f>VLOOKUP(B183,Fornecedores!A:B,2,0)</f>
        <v>NEXXA TECHNOLOGIES LTDA EPP</v>
      </c>
      <c r="D183" s="18" t="s">
        <v>30</v>
      </c>
      <c r="E183" s="23" t="s">
        <v>1733</v>
      </c>
      <c r="F183" s="19">
        <v>45890</v>
      </c>
      <c r="G183" s="20">
        <v>74000</v>
      </c>
      <c r="H183" s="104">
        <f>VLOOKUP(E183&amp;B183,'Conf Oracle'!A:F,6,0)</f>
        <v>45902.657268518517</v>
      </c>
      <c r="I183" s="23"/>
      <c r="J183" s="130">
        <f t="shared" si="4"/>
        <v>9</v>
      </c>
    </row>
    <row r="184" spans="1:10" x14ac:dyDescent="0.25">
      <c r="A184" s="17">
        <v>45895</v>
      </c>
      <c r="B184" s="28" t="s">
        <v>865</v>
      </c>
      <c r="C184" s="18" t="str">
        <f>VLOOKUP(B184,Fornecedores!A:B,2,0)</f>
        <v>SISTEMA DE TECNOLOGIA E MONITORAMENTO AMBIENTAL DO PARANA - SIMEPAR</v>
      </c>
      <c r="D184" s="18" t="s">
        <v>30</v>
      </c>
      <c r="E184" s="23" t="s">
        <v>15750</v>
      </c>
      <c r="F184" s="19">
        <v>45891</v>
      </c>
      <c r="G184" s="20">
        <v>449163.38</v>
      </c>
      <c r="H184" s="104">
        <f>VLOOKUP(E184&amp;B184,'Conf Oracle'!A:F,6,0)</f>
        <v>45898.448611111111</v>
      </c>
      <c r="I184" s="23"/>
      <c r="J184" s="130">
        <f t="shared" si="4"/>
        <v>6</v>
      </c>
    </row>
    <row r="185" spans="1:10" x14ac:dyDescent="0.25">
      <c r="A185" s="17">
        <v>45895</v>
      </c>
      <c r="B185" s="28" t="s">
        <v>498</v>
      </c>
      <c r="C185" s="18" t="str">
        <f>VLOOKUP(B185,Fornecedores!A:B,2,0)</f>
        <v>CONTATO SEGURO PREV DE RISCOS EMPRE LTDA</v>
      </c>
      <c r="D185" s="18" t="s">
        <v>30</v>
      </c>
      <c r="E185" s="77" t="s">
        <v>15964</v>
      </c>
      <c r="F185" s="19">
        <v>45894</v>
      </c>
      <c r="G185" s="20">
        <v>7120</v>
      </c>
      <c r="H185" s="104">
        <f>VLOOKUP(E185&amp;B185,'Conf Oracle'!A:F,6,0)</f>
        <v>45901.590451388889</v>
      </c>
      <c r="I185" s="23"/>
      <c r="J185" s="130">
        <f t="shared" si="4"/>
        <v>6</v>
      </c>
    </row>
    <row r="186" spans="1:10" x14ac:dyDescent="0.25">
      <c r="A186" s="17">
        <v>45895</v>
      </c>
      <c r="B186" s="28" t="s">
        <v>504</v>
      </c>
      <c r="C186" s="18" t="str">
        <f>VLOOKUP(B186,Fornecedores!A:B,2,0)</f>
        <v>NOS DA COMUNICACAO LTDA</v>
      </c>
      <c r="D186" s="18" t="s">
        <v>30</v>
      </c>
      <c r="E186" s="77" t="s">
        <v>16104</v>
      </c>
      <c r="F186" s="19">
        <v>45894</v>
      </c>
      <c r="G186" s="20">
        <v>14032.11</v>
      </c>
      <c r="H186" s="104">
        <f>VLOOKUP(E186&amp;B186,'Conf Oracle'!A:F,6,0)</f>
        <v>45902.678217592591</v>
      </c>
      <c r="I186" s="23"/>
      <c r="J186" s="130">
        <f t="shared" si="4"/>
        <v>7</v>
      </c>
    </row>
    <row r="187" spans="1:10" x14ac:dyDescent="0.25">
      <c r="A187" s="17">
        <v>45895</v>
      </c>
      <c r="B187" s="28" t="s">
        <v>381</v>
      </c>
      <c r="C187" s="18" t="str">
        <f>VLOOKUP(B187,Fornecedores!A:B,2,0)</f>
        <v>CELESC DISTRIBUICAO SA</v>
      </c>
      <c r="D187" s="18" t="s">
        <v>54</v>
      </c>
      <c r="E187" s="23" t="s">
        <v>15547</v>
      </c>
      <c r="F187" s="19">
        <v>45889</v>
      </c>
      <c r="G187" s="20">
        <v>25026.83</v>
      </c>
      <c r="H187" s="104">
        <f>VLOOKUP(E187&amp;B187,'Conf Oracle'!A:F,6,0)</f>
        <v>45891.691666666666</v>
      </c>
      <c r="I187" s="23"/>
      <c r="J187" s="130">
        <f t="shared" si="4"/>
        <v>3</v>
      </c>
    </row>
    <row r="188" spans="1:10" ht="15" x14ac:dyDescent="0.25">
      <c r="A188" s="17">
        <v>45895</v>
      </c>
      <c r="B188" s="28" t="s">
        <v>68</v>
      </c>
      <c r="C188" s="18" t="str">
        <f>VLOOKUP(B188,Fornecedores!A:B,2,0)</f>
        <v>MAGICCOMP ENG E SERV DE INFORMATICA LTDA</v>
      </c>
      <c r="D188" s="18" t="s">
        <v>69</v>
      </c>
      <c r="E188" s="23" t="s">
        <v>15732</v>
      </c>
      <c r="F188" s="19">
        <v>45884</v>
      </c>
      <c r="G188" s="20">
        <v>329672.43</v>
      </c>
      <c r="H188" s="104">
        <f>VLOOKUP(E188&amp;B188,'Conf Oracle'!A:F,6,0)</f>
        <v>45897.647916666669</v>
      </c>
      <c r="I188" t="s">
        <v>799</v>
      </c>
      <c r="J188" s="130">
        <f t="shared" si="4"/>
        <v>10</v>
      </c>
    </row>
    <row r="189" spans="1:10" ht="15" x14ac:dyDescent="0.25">
      <c r="A189" s="17">
        <v>45895</v>
      </c>
      <c r="B189" s="28" t="s">
        <v>68</v>
      </c>
      <c r="C189" s="18" t="str">
        <f>VLOOKUP(B189,Fornecedores!A:B,2,0)</f>
        <v>MAGICCOMP ENG E SERV DE INFORMATICA LTDA</v>
      </c>
      <c r="D189" s="18" t="s">
        <v>69</v>
      </c>
      <c r="E189" s="23" t="s">
        <v>15734</v>
      </c>
      <c r="F189" s="19">
        <v>45884</v>
      </c>
      <c r="G189" s="20">
        <v>26573.75</v>
      </c>
      <c r="H189" s="104">
        <f>VLOOKUP(E189&amp;B189,'Conf Oracle'!A:F,6,0)</f>
        <v>45897.660416666666</v>
      </c>
      <c r="I189" t="s">
        <v>799</v>
      </c>
      <c r="J189" s="130">
        <f t="shared" si="4"/>
        <v>10</v>
      </c>
    </row>
    <row r="190" spans="1:10" ht="15" x14ac:dyDescent="0.25">
      <c r="A190" s="17">
        <v>45895</v>
      </c>
      <c r="B190" s="28" t="s">
        <v>379</v>
      </c>
      <c r="C190" s="18" t="str">
        <f>VLOOKUP(B190,Fornecedores!A:B,2,0)</f>
        <v>CELERIT SERVICOS DE INFORMATICA LTDA</v>
      </c>
      <c r="D190" s="18" t="s">
        <v>69</v>
      </c>
      <c r="E190" s="52" t="s">
        <v>15669</v>
      </c>
      <c r="F190" s="19">
        <v>45890</v>
      </c>
      <c r="G190" s="20">
        <v>22970.31</v>
      </c>
      <c r="H190" s="104">
        <f>VLOOKUP(E190&amp;B190,'Conf Oracle'!A:F,6,0)</f>
        <v>45896.397916666669</v>
      </c>
      <c r="I190" t="s">
        <v>17322</v>
      </c>
      <c r="J190" s="130">
        <f t="shared" si="4"/>
        <v>5</v>
      </c>
    </row>
    <row r="191" spans="1:10" ht="15" x14ac:dyDescent="0.25">
      <c r="A191" s="17">
        <v>45895</v>
      </c>
      <c r="B191" s="28" t="s">
        <v>795</v>
      </c>
      <c r="C191" s="18" t="str">
        <f>VLOOKUP(B191,Fornecedores!A:B,2,0)</f>
        <v>BEYONDSOFT CONSULTING BRASIL LTDA</v>
      </c>
      <c r="D191" s="18" t="s">
        <v>69</v>
      </c>
      <c r="E191" s="23" t="s">
        <v>15668</v>
      </c>
      <c r="F191" s="19">
        <v>45891</v>
      </c>
      <c r="G191" s="20">
        <v>26287</v>
      </c>
      <c r="H191" s="104">
        <f>VLOOKUP(E191&amp;B191,'Conf Oracle'!A:F,6,0)</f>
        <v>45896.395138888889</v>
      </c>
      <c r="I191" t="s">
        <v>17323</v>
      </c>
      <c r="J191" s="130">
        <f t="shared" si="4"/>
        <v>4</v>
      </c>
    </row>
    <row r="192" spans="1:10" x14ac:dyDescent="0.25">
      <c r="A192" s="17">
        <v>45895</v>
      </c>
      <c r="B192" s="28" t="s">
        <v>1430</v>
      </c>
      <c r="C192" s="18" t="str">
        <f>VLOOKUP(B192,Fornecedores!A:B,2,0)</f>
        <v>QUALITY SOFTWARE SA</v>
      </c>
      <c r="D192" s="18" t="s">
        <v>69</v>
      </c>
      <c r="E192" s="23" t="s">
        <v>16095</v>
      </c>
      <c r="F192" s="19">
        <v>45891</v>
      </c>
      <c r="G192" s="32">
        <v>907599.6</v>
      </c>
      <c r="H192" s="104">
        <f>VLOOKUP(E192&amp;B192,'Conf Oracle'!A:F,6,0)</f>
        <v>45902.668900462966</v>
      </c>
      <c r="I192" s="23" t="s">
        <v>17324</v>
      </c>
      <c r="J192" s="130">
        <f t="shared" si="4"/>
        <v>8</v>
      </c>
    </row>
    <row r="193" spans="1:10" x14ac:dyDescent="0.25">
      <c r="A193" s="17">
        <v>45895</v>
      </c>
      <c r="B193" s="28" t="s">
        <v>1430</v>
      </c>
      <c r="C193" s="18" t="str">
        <f>VLOOKUP(B193,Fornecedores!A:B,2,0)</f>
        <v>QUALITY SOFTWARE SA</v>
      </c>
      <c r="D193" s="18" t="s">
        <v>69</v>
      </c>
      <c r="E193" s="23" t="s">
        <v>16108</v>
      </c>
      <c r="F193" s="19">
        <v>45891</v>
      </c>
      <c r="G193" s="20">
        <v>87356.46</v>
      </c>
      <c r="H193" s="104">
        <f>VLOOKUP(E193&amp;B193,'Conf Oracle'!A:F,6,0)</f>
        <v>45902.683067129627</v>
      </c>
      <c r="I193" s="23" t="s">
        <v>17325</v>
      </c>
      <c r="J193" s="130">
        <f t="shared" si="4"/>
        <v>8</v>
      </c>
    </row>
    <row r="194" spans="1:10" x14ac:dyDescent="0.25">
      <c r="A194" s="17">
        <v>45895</v>
      </c>
      <c r="B194" s="28" t="s">
        <v>1430</v>
      </c>
      <c r="C194" s="18" t="str">
        <f>VLOOKUP(B194,Fornecedores!A:B,2,0)</f>
        <v>QUALITY SOFTWARE SA</v>
      </c>
      <c r="D194" s="18" t="s">
        <v>69</v>
      </c>
      <c r="E194" s="23" t="s">
        <v>16107</v>
      </c>
      <c r="F194" s="19">
        <v>45891</v>
      </c>
      <c r="G194" s="20">
        <v>69771.72</v>
      </c>
      <c r="H194" s="104">
        <f>VLOOKUP(E194&amp;B194,'Conf Oracle'!A:F,6,0)</f>
        <v>45902.681319444448</v>
      </c>
      <c r="I194" s="23" t="s">
        <v>17326</v>
      </c>
      <c r="J194" s="130">
        <f t="shared" si="4"/>
        <v>8</v>
      </c>
    </row>
    <row r="195" spans="1:10" s="203" customFormat="1" x14ac:dyDescent="0.25">
      <c r="A195" s="210">
        <v>45895</v>
      </c>
      <c r="B195" s="28" t="s">
        <v>1430</v>
      </c>
      <c r="C195" s="93" t="str">
        <f>VLOOKUP(B195,Fornecedores!A:B,2,0)</f>
        <v>QUALITY SOFTWARE SA</v>
      </c>
      <c r="D195" s="93" t="s">
        <v>69</v>
      </c>
      <c r="E195" s="88" t="s">
        <v>16106</v>
      </c>
      <c r="F195" s="87">
        <v>45891</v>
      </c>
      <c r="G195" s="211">
        <v>69771.72</v>
      </c>
      <c r="H195" s="212">
        <f>VLOOKUP(E195&amp;B195,'Conf Oracle'!A:F,6,0)</f>
        <v>45902.679606481484</v>
      </c>
      <c r="I195" s="88" t="s">
        <v>17327</v>
      </c>
      <c r="J195" s="130">
        <f t="shared" si="4"/>
        <v>8</v>
      </c>
    </row>
    <row r="196" spans="1:10" x14ac:dyDescent="0.25">
      <c r="A196" s="17">
        <v>45895</v>
      </c>
      <c r="B196" s="28" t="s">
        <v>493</v>
      </c>
      <c r="C196" s="18" t="str">
        <f>VLOOKUP(B196,Fornecedores!A:B,2,0)</f>
        <v>IMAGEM GEOSISTEMAS E COMERCIO LTDA</v>
      </c>
      <c r="D196" s="18" t="s">
        <v>69</v>
      </c>
      <c r="E196" s="23" t="s">
        <v>15736</v>
      </c>
      <c r="F196" s="19">
        <v>45891</v>
      </c>
      <c r="G196" s="20">
        <v>2665.68</v>
      </c>
      <c r="H196" s="104">
        <f>VLOOKUP(E196&amp;B196,'Conf Oracle'!A:F,6,0)</f>
        <v>45897.709722222222</v>
      </c>
      <c r="I196" s="23" t="s">
        <v>17328</v>
      </c>
      <c r="J196" s="130">
        <f t="shared" si="4"/>
        <v>5</v>
      </c>
    </row>
    <row r="197" spans="1:10" x14ac:dyDescent="0.25">
      <c r="A197" s="17">
        <v>45895</v>
      </c>
      <c r="B197" s="28" t="s">
        <v>509</v>
      </c>
      <c r="C197" s="18" t="str">
        <f>VLOOKUP(B197,Fornecedores!A:B,2,0)</f>
        <v>DUNASTUR LTDA</v>
      </c>
      <c r="D197" s="18" t="s">
        <v>69</v>
      </c>
      <c r="E197" s="23" t="s">
        <v>15900</v>
      </c>
      <c r="F197" s="19">
        <v>45894</v>
      </c>
      <c r="G197" s="20">
        <v>5160</v>
      </c>
      <c r="H197" s="104">
        <f>VLOOKUP(E197&amp;B197,'Conf Oracle'!A:F,6,0)</f>
        <v>45901.489895833336</v>
      </c>
      <c r="I197" s="23" t="s">
        <v>612</v>
      </c>
      <c r="J197" s="130">
        <f t="shared" si="4"/>
        <v>6</v>
      </c>
    </row>
    <row r="198" spans="1:10" x14ac:dyDescent="0.25">
      <c r="A198" s="17">
        <v>45895</v>
      </c>
      <c r="B198" s="28" t="s">
        <v>490</v>
      </c>
      <c r="C198" s="18" t="str">
        <f>VLOOKUP(B198,Fornecedores!A:B,2,0)</f>
        <v>ORSEGUPS SEGURANCA E VIGILANCIA LTDA</v>
      </c>
      <c r="D198" s="18" t="s">
        <v>69</v>
      </c>
      <c r="E198" s="23" t="s">
        <v>15991</v>
      </c>
      <c r="F198" s="19">
        <v>45894</v>
      </c>
      <c r="G198" s="20">
        <v>63126.9</v>
      </c>
      <c r="H198" s="104">
        <f>VLOOKUP(E198&amp;B198,'Conf Oracle'!A:F,6,0)</f>
        <v>45901.677083333336</v>
      </c>
      <c r="I198" s="23" t="s">
        <v>17329</v>
      </c>
      <c r="J198" s="130">
        <f t="shared" si="4"/>
        <v>6</v>
      </c>
    </row>
    <row r="199" spans="1:10" x14ac:dyDescent="0.25">
      <c r="A199" s="17">
        <v>45895</v>
      </c>
      <c r="B199" s="28" t="s">
        <v>490</v>
      </c>
      <c r="C199" s="18" t="str">
        <f>VLOOKUP(B199,Fornecedores!A:B,2,0)</f>
        <v>ORSEGUPS SEGURANCA E VIGILANCIA LTDA</v>
      </c>
      <c r="D199" s="18" t="s">
        <v>69</v>
      </c>
      <c r="E199" s="23" t="s">
        <v>15990</v>
      </c>
      <c r="F199" s="19">
        <v>45894</v>
      </c>
      <c r="G199" s="20">
        <v>14347.67</v>
      </c>
      <c r="H199" s="104">
        <f>VLOOKUP(E199&amp;B199,'Conf Oracle'!A:F,6,0)</f>
        <v>45901.674756944441</v>
      </c>
      <c r="I199" s="23" t="s">
        <v>17330</v>
      </c>
      <c r="J199" s="130">
        <f t="shared" si="4"/>
        <v>6</v>
      </c>
    </row>
    <row r="200" spans="1:10" x14ac:dyDescent="0.25">
      <c r="A200" s="17">
        <v>45895</v>
      </c>
      <c r="B200" s="28" t="s">
        <v>288</v>
      </c>
      <c r="C200" s="18" t="str">
        <f>VLOOKUP(B200,Fornecedores!A:B,2,0)</f>
        <v>TELEFONICA BRASIL SA</v>
      </c>
      <c r="D200" s="18" t="s">
        <v>69</v>
      </c>
      <c r="E200" s="23" t="s">
        <v>15641</v>
      </c>
      <c r="F200" s="19">
        <v>45891</v>
      </c>
      <c r="G200" s="20">
        <v>2646553.1</v>
      </c>
      <c r="H200" s="104">
        <f>VLOOKUP(E200&amp;B200,'Conf Oracle'!A:F,6,0)</f>
        <v>45895.674305555556</v>
      </c>
      <c r="I200" s="23" t="s">
        <v>799</v>
      </c>
      <c r="J200" s="130">
        <f t="shared" si="4"/>
        <v>3</v>
      </c>
    </row>
    <row r="201" spans="1:10" x14ac:dyDescent="0.25">
      <c r="A201" s="17">
        <v>45895</v>
      </c>
      <c r="B201" s="28" t="s">
        <v>154</v>
      </c>
      <c r="C201" s="18" t="str">
        <f>VLOOKUP(B201,Fornecedores!A:B,2,0)</f>
        <v>TELEFONICA BRASIL SA</v>
      </c>
      <c r="D201" s="18" t="s">
        <v>69</v>
      </c>
      <c r="E201" s="23" t="s">
        <v>17331</v>
      </c>
      <c r="F201" s="19">
        <v>45891</v>
      </c>
      <c r="G201" s="20">
        <v>1168763</v>
      </c>
      <c r="H201" s="155">
        <v>45895</v>
      </c>
      <c r="I201" s="201" t="s">
        <v>17332</v>
      </c>
      <c r="J201" s="130">
        <f t="shared" si="4"/>
        <v>3</v>
      </c>
    </row>
    <row r="202" spans="1:10" x14ac:dyDescent="0.25">
      <c r="A202" s="17">
        <v>45895</v>
      </c>
      <c r="B202" s="28" t="s">
        <v>288</v>
      </c>
      <c r="C202" s="18" t="str">
        <f>VLOOKUP(B202,Fornecedores!A:B,2,0)</f>
        <v>TELEFONICA BRASIL SA</v>
      </c>
      <c r="D202" s="18" t="s">
        <v>69</v>
      </c>
      <c r="E202" s="23" t="s">
        <v>15642</v>
      </c>
      <c r="F202" s="19">
        <v>45891</v>
      </c>
      <c r="G202" s="20">
        <v>4629420.16</v>
      </c>
      <c r="H202" s="104">
        <f>VLOOKUP(E202&amp;B202,'Conf Oracle'!A:F,6,0)</f>
        <v>45895.681250000001</v>
      </c>
      <c r="I202" s="23" t="s">
        <v>799</v>
      </c>
      <c r="J202" s="130">
        <f t="shared" si="4"/>
        <v>3</v>
      </c>
    </row>
    <row r="203" spans="1:10" x14ac:dyDescent="0.25">
      <c r="A203" s="17">
        <v>45895</v>
      </c>
      <c r="B203" s="28" t="s">
        <v>1492</v>
      </c>
      <c r="C203" s="18" t="str">
        <f>VLOOKUP(B203,Fornecedores!A:B,2,0)</f>
        <v>TOUR HOUSE - VIAGENS E TURISMO LTDA.</v>
      </c>
      <c r="D203" s="18" t="s">
        <v>478</v>
      </c>
      <c r="E203" s="23" t="s">
        <v>15414</v>
      </c>
      <c r="F203" s="19">
        <v>45887</v>
      </c>
      <c r="G203" s="20">
        <v>786.58</v>
      </c>
      <c r="H203" s="104">
        <f>VLOOKUP(E203&amp;B203,'Conf Oracle'!A:F,6,0)</f>
        <v>45889.384722222225</v>
      </c>
      <c r="I203" s="23" t="s">
        <v>17220</v>
      </c>
      <c r="J203" s="130">
        <f t="shared" si="4"/>
        <v>3</v>
      </c>
    </row>
    <row r="204" spans="1:10" x14ac:dyDescent="0.25">
      <c r="A204" s="17">
        <v>45895</v>
      </c>
      <c r="B204" s="28" t="s">
        <v>373</v>
      </c>
      <c r="C204" s="18" t="str">
        <f>VLOOKUP(B204,Fornecedores!A:B,2,0)</f>
        <v>EMERSON TANIGAWA TUBONI</v>
      </c>
      <c r="D204" s="18" t="s">
        <v>478</v>
      </c>
      <c r="E204" s="23" t="s">
        <v>17333</v>
      </c>
      <c r="F204" s="19">
        <v>45889</v>
      </c>
      <c r="G204" s="20">
        <v>19648.09</v>
      </c>
      <c r="H204" s="155">
        <v>45896</v>
      </c>
      <c r="I204" s="23" t="s">
        <v>212</v>
      </c>
      <c r="J204" s="130">
        <f t="shared" si="4"/>
        <v>6</v>
      </c>
    </row>
    <row r="205" spans="1:10" x14ac:dyDescent="0.25">
      <c r="A205" s="17">
        <v>45895</v>
      </c>
      <c r="B205" s="28" t="s">
        <v>166</v>
      </c>
      <c r="C205" s="18" t="str">
        <f>VLOOKUP(B205,Fornecedores!A:B,2,0)</f>
        <v>RECOLD SERVICOS DE REFRIGERACAO INDUSTRIAL E HVAC EIRELI</v>
      </c>
      <c r="D205" s="18" t="s">
        <v>478</v>
      </c>
      <c r="E205" s="77" t="s">
        <v>11348</v>
      </c>
      <c r="F205" s="19">
        <v>45889</v>
      </c>
      <c r="G205" s="20">
        <v>5398</v>
      </c>
      <c r="H205" s="104">
        <f>VLOOKUP(E205&amp;B205,'Conf Oracle'!A:F,6,0)</f>
        <v>45897.356249999997</v>
      </c>
      <c r="I205" s="23"/>
      <c r="J205" s="130">
        <f t="shared" si="4"/>
        <v>7</v>
      </c>
    </row>
    <row r="206" spans="1:10" x14ac:dyDescent="0.25">
      <c r="A206" s="17">
        <v>45895</v>
      </c>
      <c r="B206" s="28" t="s">
        <v>360</v>
      </c>
      <c r="C206" s="18" t="str">
        <f>VLOOKUP(B206,Fornecedores!A:B,2,0)</f>
        <v>SOCIAL CAFE LTDA ME</v>
      </c>
      <c r="D206" s="18" t="s">
        <v>478</v>
      </c>
      <c r="E206" s="23" t="s">
        <v>15671</v>
      </c>
      <c r="F206" s="19">
        <v>45890</v>
      </c>
      <c r="G206" s="20">
        <v>2094.67</v>
      </c>
      <c r="H206" s="104">
        <f>VLOOKUP(E206&amp;B206,'Conf Oracle'!A:F,6,0)</f>
        <v>45896.421527777777</v>
      </c>
      <c r="I206" s="23"/>
      <c r="J206" s="130">
        <f t="shared" si="4"/>
        <v>5</v>
      </c>
    </row>
    <row r="207" spans="1:10" x14ac:dyDescent="0.25">
      <c r="A207" s="17">
        <v>45895</v>
      </c>
      <c r="B207" s="28" t="s">
        <v>356</v>
      </c>
      <c r="C207" s="18" t="str">
        <f>VLOOKUP(B207,Fornecedores!A:B,2,0)</f>
        <v>AFEL ENGENHARIA E SERVICOS LTDA</v>
      </c>
      <c r="D207" s="18" t="s">
        <v>478</v>
      </c>
      <c r="E207" s="23" t="s">
        <v>512</v>
      </c>
      <c r="F207" s="19">
        <v>45891</v>
      </c>
      <c r="G207" s="20">
        <v>29990</v>
      </c>
      <c r="H207" s="104">
        <f>VLOOKUP(E207&amp;B207,'Conf Oracle'!A:F,6,0)</f>
        <v>45901.405289351853</v>
      </c>
      <c r="I207" s="23"/>
      <c r="J207" s="130">
        <f t="shared" si="4"/>
        <v>7</v>
      </c>
    </row>
    <row r="208" spans="1:10" x14ac:dyDescent="0.25">
      <c r="A208" s="17">
        <v>45895</v>
      </c>
      <c r="B208" s="28" t="s">
        <v>356</v>
      </c>
      <c r="C208" s="18" t="str">
        <f>VLOOKUP(B208,Fornecedores!A:B,2,0)</f>
        <v>AFEL ENGENHARIA E SERVICOS LTDA</v>
      </c>
      <c r="D208" s="18" t="s">
        <v>478</v>
      </c>
      <c r="E208" s="23" t="s">
        <v>511</v>
      </c>
      <c r="F208" s="19">
        <v>45891</v>
      </c>
      <c r="G208" s="20">
        <v>27740</v>
      </c>
      <c r="H208" s="104">
        <f>VLOOKUP(E208&amp;B208,'Conf Oracle'!A:F,6,0)</f>
        <v>45901.719247685185</v>
      </c>
      <c r="I208" s="23" t="s">
        <v>17220</v>
      </c>
      <c r="J208" s="130">
        <f t="shared" si="4"/>
        <v>7</v>
      </c>
    </row>
    <row r="209" spans="1:10" x14ac:dyDescent="0.25">
      <c r="A209" s="17">
        <v>45895</v>
      </c>
      <c r="B209" s="28" t="s">
        <v>367</v>
      </c>
      <c r="C209" s="18" t="str">
        <f>VLOOKUP(B209,Fornecedores!A:B,2,0)</f>
        <v>SERVIS SEGURANCA LTDA</v>
      </c>
      <c r="D209" s="18" t="s">
        <v>478</v>
      </c>
      <c r="E209" s="23" t="s">
        <v>15602</v>
      </c>
      <c r="F209" s="19">
        <v>45891</v>
      </c>
      <c r="G209" s="20">
        <v>74295</v>
      </c>
      <c r="H209" s="104">
        <f>VLOOKUP(E209&amp;B209,'Conf Oracle'!A:F,6,0)</f>
        <v>45894.665277777778</v>
      </c>
      <c r="I209" s="23"/>
      <c r="J209" s="130">
        <f t="shared" si="4"/>
        <v>2</v>
      </c>
    </row>
    <row r="210" spans="1:10" x14ac:dyDescent="0.25">
      <c r="A210" s="17">
        <v>45895</v>
      </c>
      <c r="B210" s="28" t="s">
        <v>477</v>
      </c>
      <c r="C210" s="18" t="str">
        <f>VLOOKUP(B210,Fornecedores!A:B,2,0)</f>
        <v>E-XYON LEGAL SOFTWARE LTDA</v>
      </c>
      <c r="D210" s="18" t="s">
        <v>478</v>
      </c>
      <c r="E210" s="23" t="s">
        <v>15644</v>
      </c>
      <c r="F210" s="19">
        <v>45894</v>
      </c>
      <c r="G210" s="20">
        <v>3761.24</v>
      </c>
      <c r="H210" s="104">
        <f>VLOOKUP(E210&amp;B210,'Conf Oracle'!A:F,6,0)</f>
        <v>45895.689583333333</v>
      </c>
      <c r="I210" s="23"/>
      <c r="J210" s="130">
        <f t="shared" si="4"/>
        <v>2</v>
      </c>
    </row>
    <row r="211" spans="1:10" x14ac:dyDescent="0.25">
      <c r="A211" s="17">
        <v>45895</v>
      </c>
      <c r="B211" s="28" t="s">
        <v>362</v>
      </c>
      <c r="C211" s="18" t="str">
        <f>VLOOKUP(B211,Fornecedores!A:B,2,0)</f>
        <v>GRABER SISTEMAS DE SEGURANCA LTDA</v>
      </c>
      <c r="D211" s="18" t="s">
        <v>478</v>
      </c>
      <c r="E211" s="23" t="s">
        <v>15606</v>
      </c>
      <c r="F211" s="19">
        <v>45894</v>
      </c>
      <c r="G211" s="20">
        <v>111691.36</v>
      </c>
      <c r="H211" s="104">
        <f>VLOOKUP(E211&amp;B211,'Conf Oracle'!A:F,6,0)</f>
        <v>45894.716666666667</v>
      </c>
      <c r="I211" s="23"/>
      <c r="J211" s="130">
        <f t="shared" si="4"/>
        <v>1</v>
      </c>
    </row>
    <row r="212" spans="1:10" x14ac:dyDescent="0.25">
      <c r="A212" s="17">
        <v>45895</v>
      </c>
      <c r="B212" s="28" t="s">
        <v>286</v>
      </c>
      <c r="C212" s="18" t="str">
        <f>VLOOKUP(B212,Fornecedores!A:B,2,0)</f>
        <v>TELMEX  DO BRASIL S/A</v>
      </c>
      <c r="D212" s="18" t="s">
        <v>15</v>
      </c>
      <c r="E212" s="23" t="s">
        <v>17334</v>
      </c>
      <c r="F212" s="19">
        <v>45887</v>
      </c>
      <c r="G212" s="20">
        <v>1137.03</v>
      </c>
      <c r="H212" s="104" t="e">
        <f>VLOOKUP(E212&amp;B212,'Conf Oracle'!A:F,6,0)</f>
        <v>#N/A</v>
      </c>
      <c r="I212" s="23"/>
      <c r="J212" s="130" t="str">
        <f t="shared" si="4"/>
        <v/>
      </c>
    </row>
    <row r="213" spans="1:10" x14ac:dyDescent="0.25">
      <c r="A213" s="17">
        <v>45895</v>
      </c>
      <c r="B213" s="28" t="s">
        <v>5674</v>
      </c>
      <c r="C213" s="18" t="str">
        <f>VLOOKUP(B213,Fornecedores!A:B,2,0)</f>
        <v>FIANDEIRA TECNOLOGIA PRESTACAO DE SERVICOS DE INFORMATICA LTDA</v>
      </c>
      <c r="D213" s="18" t="s">
        <v>15</v>
      </c>
      <c r="E213" s="23" t="s">
        <v>15593</v>
      </c>
      <c r="F213" s="19">
        <v>45890</v>
      </c>
      <c r="G213" s="20">
        <v>30069.8</v>
      </c>
      <c r="H213" s="104">
        <f>VLOOKUP(E213&amp;B213,'Conf Oracle'!A:F,6,0)</f>
        <v>45894.536805555559</v>
      </c>
      <c r="I213" s="23"/>
      <c r="J213" s="130">
        <f t="shared" si="4"/>
        <v>3</v>
      </c>
    </row>
    <row r="214" spans="1:10" x14ac:dyDescent="0.25">
      <c r="A214" s="17">
        <v>45895</v>
      </c>
      <c r="B214" s="28" t="s">
        <v>756</v>
      </c>
      <c r="C214" s="18" t="str">
        <f>VLOOKUP(B214,Fornecedores!A:B,2,0)</f>
        <v>MARKET RJ SISTEMAS DE TEL E INF LTDA EPP</v>
      </c>
      <c r="D214" s="18" t="s">
        <v>15</v>
      </c>
      <c r="E214" s="23" t="s">
        <v>16038</v>
      </c>
      <c r="F214" s="19">
        <v>45894</v>
      </c>
      <c r="G214" s="20">
        <v>896</v>
      </c>
      <c r="H214" s="104">
        <f>VLOOKUP(E214&amp;B214,'Conf Oracle'!A:F,6,0)</f>
        <v>45902.435844907406</v>
      </c>
      <c r="I214" s="23"/>
      <c r="J214" s="130">
        <f t="shared" si="4"/>
        <v>7</v>
      </c>
    </row>
    <row r="215" spans="1:10" x14ac:dyDescent="0.25">
      <c r="A215" s="17">
        <v>45895</v>
      </c>
      <c r="B215" s="28" t="s">
        <v>10321</v>
      </c>
      <c r="C215" s="18" t="str">
        <f>VLOOKUP(B215,Fornecedores!A:B,2,0)</f>
        <v>NAP CHURRASCARIA RESTAURANTE LTDA</v>
      </c>
      <c r="D215" s="18" t="s">
        <v>472</v>
      </c>
      <c r="E215" s="23" t="s">
        <v>15540</v>
      </c>
      <c r="F215" s="19">
        <v>45889</v>
      </c>
      <c r="G215" s="20">
        <v>16500</v>
      </c>
      <c r="H215" s="104">
        <f>VLOOKUP(E215&amp;B215,'Conf Oracle'!A:F,6,0)</f>
        <v>45891.57708333333</v>
      </c>
      <c r="I215" s="23"/>
      <c r="J215" s="130">
        <f t="shared" si="4"/>
        <v>3</v>
      </c>
    </row>
    <row r="216" spans="1:10" x14ac:dyDescent="0.25">
      <c r="A216" s="17">
        <v>45895</v>
      </c>
      <c r="B216" s="28" t="s">
        <v>10321</v>
      </c>
      <c r="C216" s="18" t="str">
        <f>VLOOKUP(B216,Fornecedores!A:B,2,0)</f>
        <v>NAP CHURRASCARIA RESTAURANTE LTDA</v>
      </c>
      <c r="D216" s="18" t="s">
        <v>472</v>
      </c>
      <c r="E216" s="23" t="s">
        <v>15595</v>
      </c>
      <c r="F216" s="19">
        <v>45889</v>
      </c>
      <c r="G216" s="20">
        <v>825</v>
      </c>
      <c r="H216" s="104">
        <f>VLOOKUP(E216&amp;B216,'Conf Oracle'!A:F,6,0)</f>
        <v>45894.587500000001</v>
      </c>
      <c r="I216" s="23"/>
      <c r="J216" s="130">
        <f t="shared" si="4"/>
        <v>4</v>
      </c>
    </row>
    <row r="217" spans="1:10" x14ac:dyDescent="0.25">
      <c r="A217" s="17">
        <v>45895</v>
      </c>
      <c r="B217" s="28" t="s">
        <v>179</v>
      </c>
      <c r="C217" s="18" t="str">
        <f>VLOOKUP(B217,Fornecedores!A:B,2,0)</f>
        <v>JOHNSON CONTROLS BE DO BRASIL LTDA</v>
      </c>
      <c r="D217" s="18" t="s">
        <v>472</v>
      </c>
      <c r="E217" s="23" t="s">
        <v>15600</v>
      </c>
      <c r="F217" s="19">
        <v>45891</v>
      </c>
      <c r="G217" s="20">
        <v>109591.93</v>
      </c>
      <c r="H217" s="104">
        <f>VLOOKUP(E217&amp;B217,'Conf Oracle'!A:F,6,0)</f>
        <v>45894.65347222222</v>
      </c>
      <c r="I217" s="23"/>
      <c r="J217" s="130">
        <f t="shared" si="4"/>
        <v>2</v>
      </c>
    </row>
    <row r="218" spans="1:10" x14ac:dyDescent="0.25">
      <c r="A218" s="17">
        <v>45895</v>
      </c>
      <c r="B218" s="28" t="s">
        <v>1006</v>
      </c>
      <c r="C218" s="18" t="str">
        <f>VLOOKUP(B218,Fornecedores!A:B,2,0)</f>
        <v>RUSSEL REYNOLDS ASSOCIATES LTDA</v>
      </c>
      <c r="D218" s="18" t="s">
        <v>54</v>
      </c>
      <c r="E218" s="23" t="s">
        <v>16008</v>
      </c>
      <c r="F218" s="19">
        <v>45887</v>
      </c>
      <c r="G218" s="20">
        <v>55976.68</v>
      </c>
      <c r="H218" s="104">
        <f>VLOOKUP(E218&amp;B218,'Conf Oracle'!A:F,6,0)</f>
        <v>45901.721956018519</v>
      </c>
      <c r="I218" s="23"/>
      <c r="J218" s="130">
        <f t="shared" si="4"/>
        <v>11</v>
      </c>
    </row>
    <row r="219" spans="1:10" x14ac:dyDescent="0.25">
      <c r="A219" s="17">
        <v>45895</v>
      </c>
      <c r="B219" s="28" t="s">
        <v>205</v>
      </c>
      <c r="C219" s="18" t="str">
        <f>VLOOKUP(B219,Fornecedores!A:B,2,0)</f>
        <v>FELLIPELLI INSTRUMENTOS DE DIAGNÓSTICO E DESENVOLVIMENTO ORGANIZACIONAL LTDA</v>
      </c>
      <c r="D219" s="18" t="s">
        <v>54</v>
      </c>
      <c r="E219" s="23" t="s">
        <v>16092</v>
      </c>
      <c r="F219" s="19">
        <v>45888</v>
      </c>
      <c r="G219" s="20">
        <v>17504</v>
      </c>
      <c r="H219" s="104">
        <f>VLOOKUP(E219&amp;B219,'Conf Oracle'!A:F,6,0)</f>
        <v>45902.664398148147</v>
      </c>
      <c r="I219" s="23"/>
      <c r="J219" s="130">
        <f t="shared" si="4"/>
        <v>11</v>
      </c>
    </row>
    <row r="220" spans="1:10" x14ac:dyDescent="0.25">
      <c r="A220" s="17">
        <v>45895</v>
      </c>
      <c r="B220" s="28" t="s">
        <v>448</v>
      </c>
      <c r="C220" s="18" t="str">
        <f>VLOOKUP(B220,Fornecedores!A:B,2,0)</f>
        <v>CLARO SA</v>
      </c>
      <c r="D220" s="18" t="s">
        <v>54</v>
      </c>
      <c r="E220" s="77" t="s">
        <v>15739</v>
      </c>
      <c r="F220" s="19">
        <v>45885</v>
      </c>
      <c r="G220" s="32">
        <v>1799.18</v>
      </c>
      <c r="H220" s="104">
        <f>VLOOKUP(E220&amp;B220,'Conf Oracle'!A:F,6,0)</f>
        <v>45897.720833333333</v>
      </c>
      <c r="I220" s="23"/>
      <c r="J220" s="130">
        <f t="shared" ref="J220:J283" si="5">IF(OR(ISBLANK(F220), ISBLANK(H220)), "", IFERROR(NETWORKDAYS(F220, H220), ""))</f>
        <v>9</v>
      </c>
    </row>
    <row r="221" spans="1:10" x14ac:dyDescent="0.25">
      <c r="A221" s="17">
        <v>45895</v>
      </c>
      <c r="B221" s="28" t="s">
        <v>448</v>
      </c>
      <c r="C221" s="18" t="str">
        <f>VLOOKUP(B221,Fornecedores!A:B,2,0)</f>
        <v>CLARO SA</v>
      </c>
      <c r="D221" s="18" t="s">
        <v>54</v>
      </c>
      <c r="E221" s="77" t="s">
        <v>15733</v>
      </c>
      <c r="F221" s="19">
        <v>45885</v>
      </c>
      <c r="G221" s="32">
        <v>3340.45</v>
      </c>
      <c r="H221" s="104">
        <f>VLOOKUP(E221&amp;B221,'Conf Oracle'!A:F,6,0)</f>
        <v>45897.656944444447</v>
      </c>
      <c r="I221" s="23"/>
      <c r="J221" s="130">
        <f t="shared" si="5"/>
        <v>9</v>
      </c>
    </row>
    <row r="222" spans="1:10" x14ac:dyDescent="0.25">
      <c r="A222" s="17">
        <v>45895</v>
      </c>
      <c r="B222" s="28" t="s">
        <v>448</v>
      </c>
      <c r="C222" s="18" t="str">
        <f>VLOOKUP(B222,Fornecedores!A:B,2,0)</f>
        <v>CLARO SA</v>
      </c>
      <c r="D222" s="18" t="s">
        <v>54</v>
      </c>
      <c r="E222" s="23" t="s">
        <v>15738</v>
      </c>
      <c r="F222" s="19">
        <v>45885</v>
      </c>
      <c r="G222" s="32">
        <v>1842.68</v>
      </c>
      <c r="H222" s="104">
        <f>VLOOKUP(E222&amp;B222,'Conf Oracle'!A:F,6,0)</f>
        <v>45897.715277777781</v>
      </c>
      <c r="I222" s="23"/>
      <c r="J222" s="130">
        <f t="shared" si="5"/>
        <v>9</v>
      </c>
    </row>
    <row r="223" spans="1:10" x14ac:dyDescent="0.25">
      <c r="A223" s="17">
        <v>45895</v>
      </c>
      <c r="B223" s="28" t="s">
        <v>448</v>
      </c>
      <c r="C223" s="18" t="str">
        <f>VLOOKUP(B223,Fornecedores!A:B,2,0)</f>
        <v>CLARO SA</v>
      </c>
      <c r="D223" s="18" t="s">
        <v>54</v>
      </c>
      <c r="E223" s="23" t="s">
        <v>15737</v>
      </c>
      <c r="F223" s="19">
        <v>45885</v>
      </c>
      <c r="G223" s="32">
        <v>2503.14</v>
      </c>
      <c r="H223" s="104">
        <f>VLOOKUP(E223&amp;B223,'Conf Oracle'!A:F,6,0)</f>
        <v>45897.710416666669</v>
      </c>
      <c r="I223" s="23"/>
      <c r="J223" s="130">
        <f t="shared" si="5"/>
        <v>9</v>
      </c>
    </row>
    <row r="224" spans="1:10" x14ac:dyDescent="0.25">
      <c r="A224" s="17">
        <v>45895</v>
      </c>
      <c r="B224" s="28" t="s">
        <v>448</v>
      </c>
      <c r="C224" s="18" t="str">
        <f>VLOOKUP(B224,Fornecedores!A:B,2,0)</f>
        <v>CLARO SA</v>
      </c>
      <c r="D224" s="18" t="s">
        <v>54</v>
      </c>
      <c r="E224" s="77" t="s">
        <v>15720</v>
      </c>
      <c r="F224" s="19">
        <v>45885</v>
      </c>
      <c r="G224" s="32">
        <v>19724.88</v>
      </c>
      <c r="H224" s="104">
        <f>VLOOKUP(E224&amp;B224,'Conf Oracle'!A:F,6,0)</f>
        <v>45897.49722222222</v>
      </c>
      <c r="I224" s="23"/>
      <c r="J224" s="130">
        <f t="shared" si="5"/>
        <v>9</v>
      </c>
    </row>
    <row r="225" spans="1:10" x14ac:dyDescent="0.25">
      <c r="A225" s="17">
        <v>45895</v>
      </c>
      <c r="B225" s="136" t="s">
        <v>663</v>
      </c>
      <c r="C225" s="18" t="str">
        <f>VLOOKUP(B225,Fornecedores!A:B,2,0)</f>
        <v>BRINGER DO BRASIL AG CARGAS NAC INT LTDA</v>
      </c>
      <c r="D225" s="18" t="s">
        <v>54</v>
      </c>
      <c r="E225" s="88" t="s">
        <v>15891</v>
      </c>
      <c r="F225" s="19">
        <v>45890</v>
      </c>
      <c r="G225" s="20">
        <v>4465.87</v>
      </c>
      <c r="H225" s="104">
        <f>VLOOKUP(E225&amp;B225,'Conf Oracle'!A:F,6,0)</f>
        <v>45901.460775462961</v>
      </c>
      <c r="I225" s="23"/>
      <c r="J225" s="130">
        <f t="shared" si="5"/>
        <v>8</v>
      </c>
    </row>
    <row r="226" spans="1:10" x14ac:dyDescent="0.25">
      <c r="A226" s="17">
        <v>45895</v>
      </c>
      <c r="B226" s="136" t="s">
        <v>190</v>
      </c>
      <c r="C226" s="18" t="str">
        <f>VLOOKUP(B226,Fornecedores!A:B,2,0)</f>
        <v>AMBIENTE VERDE RESIDUOS LTDA</v>
      </c>
      <c r="D226" s="18" t="s">
        <v>54</v>
      </c>
      <c r="E226" s="88" t="s">
        <v>2357</v>
      </c>
      <c r="F226" s="19">
        <v>45870</v>
      </c>
      <c r="G226" s="20">
        <v>4680</v>
      </c>
      <c r="H226" s="104">
        <f>VLOOKUP(E226&amp;B226,'Conf Oracle'!A:F,6,0)</f>
        <v>45898.509027777778</v>
      </c>
      <c r="I226" s="23"/>
      <c r="J226" s="130">
        <f t="shared" si="5"/>
        <v>21</v>
      </c>
    </row>
    <row r="227" spans="1:10" x14ac:dyDescent="0.25">
      <c r="A227" s="17">
        <v>45895</v>
      </c>
      <c r="B227" s="136" t="s">
        <v>762</v>
      </c>
      <c r="C227" s="18" t="str">
        <f>VLOOKUP(B227,Fornecedores!A:B,2,0)</f>
        <v>FENIXX SEGURANCA E TRANP DE VALORES LTDA</v>
      </c>
      <c r="D227" s="18" t="s">
        <v>54</v>
      </c>
      <c r="E227" s="77" t="s">
        <v>12119</v>
      </c>
      <c r="F227" s="19">
        <v>45891</v>
      </c>
      <c r="G227" s="20">
        <v>107432.07</v>
      </c>
      <c r="H227" s="104">
        <f>VLOOKUP(E227&amp;B227,'Conf Oracle'!A:F,6,0)</f>
        <v>45901.431504629632</v>
      </c>
      <c r="I227" s="23"/>
      <c r="J227" s="130">
        <f t="shared" si="5"/>
        <v>7</v>
      </c>
    </row>
    <row r="228" spans="1:10" x14ac:dyDescent="0.25">
      <c r="A228" s="17">
        <v>45895</v>
      </c>
      <c r="B228" s="136" t="s">
        <v>324</v>
      </c>
      <c r="C228" s="18" t="str">
        <f>VLOOKUP(B228,Fornecedores!A:B,2,0)</f>
        <v>FENIXX SERVICOS TERCEIRIZADOS LTDA</v>
      </c>
      <c r="D228" s="18" t="s">
        <v>54</v>
      </c>
      <c r="E228" s="77" t="s">
        <v>15888</v>
      </c>
      <c r="F228" s="19">
        <v>45891</v>
      </c>
      <c r="G228" s="20">
        <v>47741.56</v>
      </c>
      <c r="H228" s="104">
        <f>VLOOKUP(E228&amp;B228,'Conf Oracle'!A:F,6,0)</f>
        <v>45901.442673611113</v>
      </c>
      <c r="I228" s="23"/>
      <c r="J228" s="130">
        <f t="shared" si="5"/>
        <v>7</v>
      </c>
    </row>
    <row r="229" spans="1:10" x14ac:dyDescent="0.25">
      <c r="A229" s="17">
        <v>45895</v>
      </c>
      <c r="B229" s="28" t="s">
        <v>10465</v>
      </c>
      <c r="C229" s="18" t="str">
        <f>VLOOKUP(B229,Fornecedores!A:B,2,0)</f>
        <v xml:space="preserve"> YNNER TREINAMENTOS LTDA</v>
      </c>
      <c r="D229" s="18" t="s">
        <v>54</v>
      </c>
      <c r="E229" s="77" t="s">
        <v>15886</v>
      </c>
      <c r="F229" s="19">
        <v>45891</v>
      </c>
      <c r="G229" s="20">
        <v>37600</v>
      </c>
      <c r="H229" s="104">
        <f>VLOOKUP(E229&amp;B229,'Conf Oracle'!A:F,6,0)</f>
        <v>45901.43309027778</v>
      </c>
      <c r="I229" s="23"/>
      <c r="J229" s="130">
        <f t="shared" si="5"/>
        <v>7</v>
      </c>
    </row>
    <row r="230" spans="1:10" x14ac:dyDescent="0.25">
      <c r="A230" s="17">
        <v>45895</v>
      </c>
      <c r="B230" s="28" t="s">
        <v>320</v>
      </c>
      <c r="C230" s="18" t="str">
        <f>VLOOKUP(B230,Fornecedores!A:B,2,0)</f>
        <v>EDIPO FARIAS DA CUNHA</v>
      </c>
      <c r="D230" s="18" t="s">
        <v>54</v>
      </c>
      <c r="E230" s="23" t="s">
        <v>15902</v>
      </c>
      <c r="F230" s="19">
        <v>45892</v>
      </c>
      <c r="G230" s="20">
        <v>2277.77</v>
      </c>
      <c r="H230" s="104">
        <f>VLOOKUP(E230&amp;B230,'Conf Oracle'!A:F,6,0)</f>
        <v>45901.499108796299</v>
      </c>
      <c r="I230" s="23"/>
      <c r="J230" s="130">
        <f t="shared" si="5"/>
        <v>6</v>
      </c>
    </row>
    <row r="231" spans="1:10" x14ac:dyDescent="0.25">
      <c r="A231" s="17">
        <v>45895</v>
      </c>
      <c r="B231" s="28" t="s">
        <v>463</v>
      </c>
      <c r="C231" s="18" t="str">
        <f>VLOOKUP(B231,Fornecedores!A:B,2,0)</f>
        <v>UP CHEF2 COMERCIO E SERVICOS LTDA ME</v>
      </c>
      <c r="D231" s="18" t="s">
        <v>54</v>
      </c>
      <c r="E231" s="23" t="s">
        <v>16110</v>
      </c>
      <c r="F231" s="19">
        <v>45894</v>
      </c>
      <c r="G231" s="20">
        <v>12336.26</v>
      </c>
      <c r="H231" s="104">
        <f>VLOOKUP(E231&amp;B231,'Conf Oracle'!A:F,6,0)</f>
        <v>45902.684687499997</v>
      </c>
      <c r="I231" s="23"/>
      <c r="J231" s="130">
        <f t="shared" si="5"/>
        <v>7</v>
      </c>
    </row>
    <row r="232" spans="1:10" x14ac:dyDescent="0.25">
      <c r="A232" s="17">
        <v>45895</v>
      </c>
      <c r="B232" s="28" t="s">
        <v>322</v>
      </c>
      <c r="C232" s="18" t="str">
        <f>VLOOKUP(B232,Fornecedores!A:B,2,0)</f>
        <v>COMPASS TECNOLOGIA LTDA</v>
      </c>
      <c r="D232" s="18" t="s">
        <v>54</v>
      </c>
      <c r="E232" s="23" t="s">
        <v>15905</v>
      </c>
      <c r="F232" s="19">
        <v>45894</v>
      </c>
      <c r="G232" s="20">
        <v>5300</v>
      </c>
      <c r="H232" s="104">
        <f>VLOOKUP(E232&amp;B232,'Conf Oracle'!A:F,6,0)</f>
        <v>45901.517951388887</v>
      </c>
      <c r="I232" s="23"/>
      <c r="J232" s="130">
        <f t="shared" si="5"/>
        <v>6</v>
      </c>
    </row>
    <row r="233" spans="1:10" x14ac:dyDescent="0.25">
      <c r="A233" s="17">
        <v>45897</v>
      </c>
      <c r="B233" s="202" t="s">
        <v>779</v>
      </c>
      <c r="C233" s="18" t="str">
        <f>VLOOKUP(B233,Fornecedores!A:B,2,0)</f>
        <v>CUSHMAN WAKEFIELD CONSULT IMOBIL LTDA</v>
      </c>
      <c r="D233" s="18" t="s">
        <v>54</v>
      </c>
      <c r="E233" s="23" t="s">
        <v>15979</v>
      </c>
      <c r="F233" s="19">
        <v>45894</v>
      </c>
      <c r="G233" s="20">
        <v>221323.68</v>
      </c>
      <c r="H233" s="104">
        <f>VLOOKUP(E233&amp;B233,'Conf Oracle'!A:F,6,0)</f>
        <v>45901.655810185184</v>
      </c>
      <c r="I233" s="23"/>
      <c r="J233" s="130">
        <f t="shared" si="5"/>
        <v>6</v>
      </c>
    </row>
    <row r="234" spans="1:10" x14ac:dyDescent="0.25">
      <c r="A234" s="17">
        <v>45897</v>
      </c>
      <c r="B234" s="202" t="s">
        <v>779</v>
      </c>
      <c r="C234" s="18" t="str">
        <f>VLOOKUP(B234,Fornecedores!A:B,2,0)</f>
        <v>CUSHMAN WAKEFIELD CONSULT IMOBIL LTDA</v>
      </c>
      <c r="D234" s="18" t="s">
        <v>54</v>
      </c>
      <c r="E234" s="23" t="s">
        <v>15981</v>
      </c>
      <c r="F234" s="19">
        <v>45894</v>
      </c>
      <c r="G234" s="20">
        <v>157177.32999999999</v>
      </c>
      <c r="H234" s="104">
        <f>VLOOKUP(E234&amp;B234,'Conf Oracle'!A:F,6,0)</f>
        <v>45901.659502314818</v>
      </c>
      <c r="I234" s="23"/>
      <c r="J234" s="130">
        <f t="shared" si="5"/>
        <v>6</v>
      </c>
    </row>
    <row r="235" spans="1:10" x14ac:dyDescent="0.25">
      <c r="A235" s="17">
        <v>45897</v>
      </c>
      <c r="B235" s="202" t="s">
        <v>779</v>
      </c>
      <c r="C235" s="18" t="str">
        <f>VLOOKUP(B235,Fornecedores!A:B,2,0)</f>
        <v>CUSHMAN WAKEFIELD CONSULT IMOBIL LTDA</v>
      </c>
      <c r="D235" s="18" t="s">
        <v>54</v>
      </c>
      <c r="E235" s="23" t="s">
        <v>16082</v>
      </c>
      <c r="F235" s="19">
        <v>45894</v>
      </c>
      <c r="G235" s="20">
        <v>152254.14000000001</v>
      </c>
      <c r="H235" s="104">
        <f>VLOOKUP(E235&amp;B235,'Conf Oracle'!A:F,6,0)</f>
        <v>45902.632569444446</v>
      </c>
      <c r="I235" s="23"/>
      <c r="J235" s="130">
        <f t="shared" si="5"/>
        <v>7</v>
      </c>
    </row>
    <row r="236" spans="1:10" x14ac:dyDescent="0.25">
      <c r="A236" s="17">
        <v>45897</v>
      </c>
      <c r="B236" s="202" t="s">
        <v>779</v>
      </c>
      <c r="C236" s="18" t="str">
        <f>VLOOKUP(B236,Fornecedores!A:B,2,0)</f>
        <v>CUSHMAN WAKEFIELD CONSULT IMOBIL LTDA</v>
      </c>
      <c r="D236" s="18" t="s">
        <v>54</v>
      </c>
      <c r="E236" s="23" t="s">
        <v>16080</v>
      </c>
      <c r="F236" s="19">
        <v>45894</v>
      </c>
      <c r="G236" s="20">
        <v>171514.68</v>
      </c>
      <c r="H236" s="104">
        <f>VLOOKUP(E236&amp;B236,'Conf Oracle'!A:F,6,0)</f>
        <v>45902.628287037034</v>
      </c>
      <c r="I236" s="23"/>
      <c r="J236" s="130">
        <f t="shared" si="5"/>
        <v>7</v>
      </c>
    </row>
    <row r="237" spans="1:10" ht="15" x14ac:dyDescent="0.25">
      <c r="A237" s="17">
        <v>45897</v>
      </c>
      <c r="B237" s="147" t="s">
        <v>317</v>
      </c>
      <c r="C237" s="18" t="str">
        <f>VLOOKUP(B237,Fornecedores!A:B,2,0)</f>
        <v>SKY SERVICOS DE BANDA LARGA LTDA</v>
      </c>
      <c r="D237" s="18" t="s">
        <v>54</v>
      </c>
      <c r="E237" s="23" t="s">
        <v>15758</v>
      </c>
      <c r="F237" s="19">
        <v>45890</v>
      </c>
      <c r="G237" s="20">
        <v>318.17</v>
      </c>
      <c r="H237" s="104">
        <f>VLOOKUP(E237&amp;B237,'Conf Oracle'!A:F,6,0)</f>
        <v>45898.567361111112</v>
      </c>
      <c r="I237" s="23"/>
      <c r="J237" s="130">
        <f t="shared" si="5"/>
        <v>7</v>
      </c>
    </row>
    <row r="238" spans="1:10" ht="15" x14ac:dyDescent="0.25">
      <c r="A238" s="17">
        <v>45897</v>
      </c>
      <c r="B238" s="147" t="s">
        <v>317</v>
      </c>
      <c r="C238" s="18" t="str">
        <f>VLOOKUP(B238,Fornecedores!A:B,2,0)</f>
        <v>SKY SERVICOS DE BANDA LARGA LTDA</v>
      </c>
      <c r="D238" s="18" t="s">
        <v>54</v>
      </c>
      <c r="E238" s="23" t="s">
        <v>16290</v>
      </c>
      <c r="F238" s="19">
        <v>45891</v>
      </c>
      <c r="G238" s="20">
        <v>285.29000000000002</v>
      </c>
      <c r="H238" s="104">
        <f>VLOOKUP(E238&amp;B238,'Conf Oracle'!A:F,6,0)</f>
        <v>45908.632465277777</v>
      </c>
      <c r="I238" s="23"/>
      <c r="J238" s="130">
        <f t="shared" si="5"/>
        <v>12</v>
      </c>
    </row>
    <row r="239" spans="1:10" ht="15" x14ac:dyDescent="0.25">
      <c r="A239" s="17">
        <v>45897</v>
      </c>
      <c r="B239" s="147" t="s">
        <v>327</v>
      </c>
      <c r="C239" s="18" t="str">
        <f>VLOOKUP(B239,Fornecedores!A:B,2,0)</f>
        <v>Has Servicos Ltda</v>
      </c>
      <c r="D239" s="18" t="s">
        <v>54</v>
      </c>
      <c r="E239" s="23" t="s">
        <v>15903</v>
      </c>
      <c r="F239" s="19">
        <v>45895</v>
      </c>
      <c r="G239" s="20">
        <v>12000</v>
      </c>
      <c r="H239" s="104">
        <f>VLOOKUP(E239&amp;B239,'Conf Oracle'!A:F,6,0)</f>
        <v>45901.505844907406</v>
      </c>
      <c r="I239" s="23"/>
      <c r="J239" s="130">
        <f t="shared" si="5"/>
        <v>5</v>
      </c>
    </row>
    <row r="240" spans="1:10" ht="15" x14ac:dyDescent="0.25">
      <c r="A240" s="17">
        <v>45897</v>
      </c>
      <c r="B240" s="147" t="s">
        <v>315</v>
      </c>
      <c r="C240" s="18" t="str">
        <f>VLOOKUP(B240,Fornecedores!A:B,2,0)</f>
        <v>AGUAS CLARAS GASTRONOMIA E EVENTOS LTDA</v>
      </c>
      <c r="D240" s="18" t="s">
        <v>54</v>
      </c>
      <c r="E240" s="23" t="s">
        <v>15881</v>
      </c>
      <c r="F240" s="19">
        <v>45895</v>
      </c>
      <c r="G240" s="20">
        <v>2400</v>
      </c>
      <c r="H240" s="104">
        <f>VLOOKUP(E240&amp;B240,'Conf Oracle'!A:F,6,0)</f>
        <v>45901.422662037039</v>
      </c>
      <c r="I240" s="23"/>
      <c r="J240" s="130">
        <f t="shared" si="5"/>
        <v>5</v>
      </c>
    </row>
    <row r="241" spans="1:10" ht="15" x14ac:dyDescent="0.25">
      <c r="A241" s="17">
        <v>45897</v>
      </c>
      <c r="B241" s="147" t="s">
        <v>330</v>
      </c>
      <c r="C241" s="18" t="str">
        <f>VLOOKUP(B241,Fornecedores!A:B,2,0)</f>
        <v>RICOH BRASIL S A</v>
      </c>
      <c r="D241" s="18" t="s">
        <v>54</v>
      </c>
      <c r="E241" s="23" t="s">
        <v>16121</v>
      </c>
      <c r="F241" s="19">
        <v>45895</v>
      </c>
      <c r="G241" s="89">
        <v>2825.29</v>
      </c>
      <c r="H241" s="104">
        <f>VLOOKUP(E241&amp;B241,'Conf Oracle'!A:F,6,0)</f>
        <v>45902.699131944442</v>
      </c>
      <c r="I241" s="23"/>
      <c r="J241" s="130">
        <f t="shared" si="5"/>
        <v>6</v>
      </c>
    </row>
    <row r="242" spans="1:10" ht="15" x14ac:dyDescent="0.25">
      <c r="A242" s="17">
        <v>45897</v>
      </c>
      <c r="B242" s="147" t="s">
        <v>330</v>
      </c>
      <c r="C242" s="18" t="str">
        <f>VLOOKUP(B242,Fornecedores!A:B,2,0)</f>
        <v>RICOH BRASIL S A</v>
      </c>
      <c r="D242" s="18" t="s">
        <v>54</v>
      </c>
      <c r="E242" s="23" t="s">
        <v>16097</v>
      </c>
      <c r="F242" s="19">
        <v>45895</v>
      </c>
      <c r="G242" s="20">
        <v>8366.86</v>
      </c>
      <c r="H242" s="104">
        <f>VLOOKUP(E242&amp;B242,'Conf Oracle'!A:F,6,0)</f>
        <v>45902.671678240738</v>
      </c>
      <c r="I242" s="23"/>
      <c r="J242" s="130">
        <f t="shared" si="5"/>
        <v>6</v>
      </c>
    </row>
    <row r="243" spans="1:10" ht="15" x14ac:dyDescent="0.25">
      <c r="A243" s="17">
        <v>45897</v>
      </c>
      <c r="B243" s="147" t="s">
        <v>330</v>
      </c>
      <c r="C243" s="18" t="str">
        <f>VLOOKUP(B243,Fornecedores!A:B,2,0)</f>
        <v>RICOH BRASIL S A</v>
      </c>
      <c r="D243" s="18" t="s">
        <v>54</v>
      </c>
      <c r="E243" s="23" t="s">
        <v>16105</v>
      </c>
      <c r="F243" s="19">
        <v>45895</v>
      </c>
      <c r="G243" s="20">
        <v>1280.73</v>
      </c>
      <c r="H243" s="104">
        <f>VLOOKUP(E243&amp;B243,'Conf Oracle'!A:F,6,0)</f>
        <v>45902.678703703707</v>
      </c>
      <c r="I243" s="23"/>
      <c r="J243" s="130">
        <f t="shared" si="5"/>
        <v>6</v>
      </c>
    </row>
    <row r="244" spans="1:10" ht="15" x14ac:dyDescent="0.25">
      <c r="A244" s="17">
        <v>45897</v>
      </c>
      <c r="B244" s="147" t="s">
        <v>330</v>
      </c>
      <c r="C244" s="18" t="str">
        <f>VLOOKUP(B244,Fornecedores!A:B,2,0)</f>
        <v>RICOH BRASIL S A</v>
      </c>
      <c r="D244" s="18" t="s">
        <v>54</v>
      </c>
      <c r="E244" s="23" t="s">
        <v>16122</v>
      </c>
      <c r="F244" s="19">
        <v>45895</v>
      </c>
      <c r="G244" s="20">
        <v>1708.57</v>
      </c>
      <c r="H244" s="104">
        <f>VLOOKUP(E244&amp;B244,'Conf Oracle'!A:F,6,0)</f>
        <v>45902.701874999999</v>
      </c>
      <c r="I244" s="23"/>
      <c r="J244" s="130">
        <f t="shared" si="5"/>
        <v>6</v>
      </c>
    </row>
    <row r="245" spans="1:10" x14ac:dyDescent="0.25">
      <c r="A245" s="17">
        <v>45897</v>
      </c>
      <c r="B245" s="28" t="s">
        <v>458</v>
      </c>
      <c r="C245" s="18" t="str">
        <f>VLOOKUP(B245,Fornecedores!A:B,2,0)</f>
        <v>EMPRESA BRASILEIRA CORREIOS E TELEGRAFOS</v>
      </c>
      <c r="D245" s="18" t="s">
        <v>54</v>
      </c>
      <c r="E245" s="77" t="s">
        <v>15768</v>
      </c>
      <c r="F245" s="19">
        <v>45889</v>
      </c>
      <c r="G245" s="20">
        <v>12680.9</v>
      </c>
      <c r="H245" s="104">
        <f>VLOOKUP(E245&amp;B245,'Conf Oracle'!A:F,6,0)</f>
        <v>45898.68472222222</v>
      </c>
      <c r="I245" s="23"/>
      <c r="J245" s="130">
        <f t="shared" si="5"/>
        <v>8</v>
      </c>
    </row>
    <row r="246" spans="1:10" x14ac:dyDescent="0.25">
      <c r="A246" s="17">
        <v>45897</v>
      </c>
      <c r="B246" s="28" t="s">
        <v>691</v>
      </c>
      <c r="C246" s="18" t="str">
        <f>VLOOKUP(B246,Fornecedores!A:B,2,0)</f>
        <v>PERSONALE CONSULTORIA E TREINAMENTO LTDA</v>
      </c>
      <c r="D246" s="18" t="s">
        <v>54</v>
      </c>
      <c r="E246" s="23" t="s">
        <v>16100</v>
      </c>
      <c r="F246" s="19">
        <v>45894</v>
      </c>
      <c r="G246" s="20">
        <v>108460.14</v>
      </c>
      <c r="H246" s="104">
        <f>VLOOKUP(E246&amp;B246,'Conf Oracle'!A:F,6,0)</f>
        <v>45902.673958333333</v>
      </c>
      <c r="I246" s="23"/>
      <c r="J246" s="130">
        <f t="shared" si="5"/>
        <v>7</v>
      </c>
    </row>
    <row r="247" spans="1:10" x14ac:dyDescent="0.25">
      <c r="A247" s="17">
        <v>45897</v>
      </c>
      <c r="B247" s="28" t="s">
        <v>454</v>
      </c>
      <c r="C247" s="18" t="str">
        <f>VLOOKUP(B247,Fornecedores!A:B,2,0)</f>
        <v>SUM ENGENHARIA LTDA</v>
      </c>
      <c r="D247" s="18" t="s">
        <v>54</v>
      </c>
      <c r="E247" s="23" t="s">
        <v>11156</v>
      </c>
      <c r="F247" s="19">
        <v>45895</v>
      </c>
      <c r="G247" s="20">
        <v>569471.22</v>
      </c>
      <c r="H247" s="104">
        <f>VLOOKUP(E247&amp;B247,'Conf Oracle'!A:F,6,0)</f>
        <v>45902.435208333336</v>
      </c>
      <c r="I247" s="23"/>
      <c r="J247" s="130">
        <f t="shared" si="5"/>
        <v>6</v>
      </c>
    </row>
    <row r="248" spans="1:10" x14ac:dyDescent="0.25">
      <c r="A248" s="17">
        <v>45897</v>
      </c>
      <c r="B248" s="28" t="s">
        <v>179</v>
      </c>
      <c r="C248" s="18" t="str">
        <f>VLOOKUP(B248,Fornecedores!A:B,2,0)</f>
        <v>JOHNSON CONTROLS BE DO BRASIL LTDA</v>
      </c>
      <c r="D248" s="18" t="s">
        <v>472</v>
      </c>
      <c r="E248" s="23" t="s">
        <v>15896</v>
      </c>
      <c r="F248" s="19">
        <v>45896</v>
      </c>
      <c r="G248" s="20">
        <v>26796.9</v>
      </c>
      <c r="H248" s="104">
        <f>VLOOKUP(E248&amp;B248,'Conf Oracle'!A:F,6,0)</f>
        <v>45901.478009259263</v>
      </c>
      <c r="I248" s="23"/>
      <c r="J248" s="130">
        <f t="shared" si="5"/>
        <v>4</v>
      </c>
    </row>
    <row r="249" spans="1:10" x14ac:dyDescent="0.25">
      <c r="A249" s="17">
        <v>45897</v>
      </c>
      <c r="B249" s="28" t="s">
        <v>7672</v>
      </c>
      <c r="C249" s="18" t="str">
        <f>VLOOKUP(B249,Fornecedores!A:B,2,0)</f>
        <v>MT4 TECNOLOGIA LTDA</v>
      </c>
      <c r="D249" s="18" t="s">
        <v>15</v>
      </c>
      <c r="E249" s="23" t="s">
        <v>16096</v>
      </c>
      <c r="F249" s="19">
        <v>45894</v>
      </c>
      <c r="G249" s="20">
        <v>142187.96</v>
      </c>
      <c r="H249" s="104">
        <f>VLOOKUP(E249&amp;B249,'Conf Oracle'!A:F,6,0)</f>
        <v>45902.670081018521</v>
      </c>
      <c r="I249" s="23"/>
      <c r="J249" s="130">
        <f t="shared" si="5"/>
        <v>7</v>
      </c>
    </row>
    <row r="250" spans="1:10" x14ac:dyDescent="0.25">
      <c r="A250" s="17">
        <v>45897</v>
      </c>
      <c r="B250" s="28" t="s">
        <v>7672</v>
      </c>
      <c r="C250" s="18" t="str">
        <f>VLOOKUP(B250,Fornecedores!A:B,2,0)</f>
        <v>MT4 TECNOLOGIA LTDA</v>
      </c>
      <c r="D250" s="18" t="s">
        <v>15</v>
      </c>
      <c r="E250" s="23" t="s">
        <v>16099</v>
      </c>
      <c r="F250" s="19">
        <v>45894</v>
      </c>
      <c r="G250" s="20">
        <v>527467.56000000006</v>
      </c>
      <c r="H250" s="104">
        <f>VLOOKUP(E250&amp;B250,'Conf Oracle'!A:F,6,0)</f>
        <v>45902.672233796293</v>
      </c>
      <c r="I250" s="23"/>
      <c r="J250" s="130">
        <f t="shared" si="5"/>
        <v>7</v>
      </c>
    </row>
    <row r="251" spans="1:10" x14ac:dyDescent="0.25">
      <c r="A251" s="17">
        <v>45897</v>
      </c>
      <c r="B251" s="28" t="s">
        <v>1204</v>
      </c>
      <c r="C251" s="18" t="str">
        <f>VLOOKUP(B251,Fornecedores!A:B,2,0)</f>
        <v>PROTECT4 SERVICOS EM TECNOLOGIA DA INFORMACAO LTDA A2B</v>
      </c>
      <c r="D251" s="18" t="s">
        <v>15</v>
      </c>
      <c r="E251" s="23" t="s">
        <v>476</v>
      </c>
      <c r="F251" s="19">
        <v>45895</v>
      </c>
      <c r="G251" s="20">
        <v>24125</v>
      </c>
      <c r="H251" s="104">
        <f>VLOOKUP(E251&amp;B251,'Conf Oracle'!A:F,6,0)</f>
        <v>45901.712627314817</v>
      </c>
      <c r="I251" s="23"/>
      <c r="J251" s="130">
        <f t="shared" si="5"/>
        <v>5</v>
      </c>
    </row>
    <row r="252" spans="1:10" x14ac:dyDescent="0.25">
      <c r="A252" s="17">
        <v>45897</v>
      </c>
      <c r="B252" s="28" t="s">
        <v>373</v>
      </c>
      <c r="C252" s="18" t="str">
        <f>VLOOKUP(B252,Fornecedores!A:B,2,0)</f>
        <v>EMERSON TANIGAWA TUBONI</v>
      </c>
      <c r="D252" s="18" t="s">
        <v>478</v>
      </c>
      <c r="E252" s="23" t="s">
        <v>15643</v>
      </c>
      <c r="F252" s="19">
        <v>45894</v>
      </c>
      <c r="G252" s="20">
        <v>19648.09</v>
      </c>
      <c r="H252" s="104">
        <f>VLOOKUP(E252&amp;B252,'Conf Oracle'!A:F,6,0)</f>
        <v>45895.685416666667</v>
      </c>
      <c r="I252" s="23"/>
      <c r="J252" s="130">
        <f t="shared" si="5"/>
        <v>2</v>
      </c>
    </row>
    <row r="253" spans="1:10" x14ac:dyDescent="0.25">
      <c r="A253" s="17">
        <v>45897</v>
      </c>
      <c r="B253" s="28" t="s">
        <v>375</v>
      </c>
      <c r="C253" s="18" t="str">
        <f>VLOOKUP(B253,Fornecedores!A:B,2,0)</f>
        <v>LIDER SERVICOS GERAIS LTDA</v>
      </c>
      <c r="D253" s="18" t="s">
        <v>478</v>
      </c>
      <c r="E253" s="23" t="s">
        <v>15974</v>
      </c>
      <c r="F253" s="19">
        <v>45895</v>
      </c>
      <c r="G253" s="20">
        <v>94482.75</v>
      </c>
      <c r="H253" s="104">
        <f>VLOOKUP(E253&amp;B253,'Conf Oracle'!A:F,6,0)</f>
        <v>45901.638229166667</v>
      </c>
      <c r="I253" s="23" t="s">
        <v>17220</v>
      </c>
      <c r="J253" s="130">
        <f t="shared" si="5"/>
        <v>5</v>
      </c>
    </row>
    <row r="254" spans="1:10" x14ac:dyDescent="0.25">
      <c r="A254" s="17">
        <v>45897</v>
      </c>
      <c r="B254" s="28" t="s">
        <v>482</v>
      </c>
      <c r="C254" s="18" t="str">
        <f>VLOOKUP(B254,Fornecedores!A:B,2,0)</f>
        <v>DECIO FREIRE SOCIEDADE DE ADVOGADOS</v>
      </c>
      <c r="D254" s="18" t="s">
        <v>478</v>
      </c>
      <c r="E254" s="77" t="s">
        <v>15976</v>
      </c>
      <c r="F254" s="19">
        <v>45895</v>
      </c>
      <c r="G254" s="20">
        <v>549.16</v>
      </c>
      <c r="H254" s="104">
        <f>VLOOKUP(E254&amp;B254,'Conf Oracle'!A:F,6,0)</f>
        <v>45901.642280092594</v>
      </c>
      <c r="I254" s="23" t="s">
        <v>17220</v>
      </c>
      <c r="J254" s="130">
        <f t="shared" si="5"/>
        <v>5</v>
      </c>
    </row>
    <row r="255" spans="1:10" x14ac:dyDescent="0.25">
      <c r="A255" s="17">
        <v>45897</v>
      </c>
      <c r="B255" s="28" t="s">
        <v>487</v>
      </c>
      <c r="C255" s="18" t="str">
        <f>VLOOKUP(B255,Fornecedores!A:B,2,0)</f>
        <v>HUMANAS PRESTADORA DE SERVICOS LTDA</v>
      </c>
      <c r="D255" s="18" t="s">
        <v>478</v>
      </c>
      <c r="E255" s="23" t="s">
        <v>15735</v>
      </c>
      <c r="F255" s="19">
        <v>45895</v>
      </c>
      <c r="G255" s="20">
        <v>132502.37</v>
      </c>
      <c r="H255" s="104">
        <f>VLOOKUP(E255&amp;B255,'Conf Oracle'!A:F,6,0)</f>
        <v>45897.671527777777</v>
      </c>
      <c r="I255" s="23"/>
      <c r="J255" s="130">
        <f t="shared" si="5"/>
        <v>3</v>
      </c>
    </row>
    <row r="256" spans="1:10" x14ac:dyDescent="0.25">
      <c r="A256" s="17">
        <v>45897</v>
      </c>
      <c r="B256" s="28" t="s">
        <v>493</v>
      </c>
      <c r="C256" s="18" t="str">
        <f>VLOOKUP(B256,Fornecedores!A:B,2,0)</f>
        <v>IMAGEM GEOSISTEMAS E COMERCIO LTDA</v>
      </c>
      <c r="D256" s="18" t="s">
        <v>69</v>
      </c>
      <c r="E256" s="23" t="s">
        <v>15736</v>
      </c>
      <c r="F256" s="19">
        <v>45895</v>
      </c>
      <c r="G256" s="20">
        <v>9296.35</v>
      </c>
      <c r="H256" s="104">
        <f>VLOOKUP(E256&amp;B256,'Conf Oracle'!A:F,6,0)</f>
        <v>45897.709722222222</v>
      </c>
      <c r="I256" s="23" t="s">
        <v>17335</v>
      </c>
      <c r="J256" s="130">
        <f t="shared" si="5"/>
        <v>3</v>
      </c>
    </row>
    <row r="257" spans="1:10" ht="15" x14ac:dyDescent="0.25">
      <c r="A257" s="17">
        <v>45897</v>
      </c>
      <c r="B257" s="147" t="s">
        <v>797</v>
      </c>
      <c r="C257" s="18" t="str">
        <f>VLOOKUP(B257,Fornecedores!A:B,2,0)</f>
        <v>REVIGORAR CLINICA DE FISIOTERAPIA LTDA</v>
      </c>
      <c r="D257" s="18" t="s">
        <v>69</v>
      </c>
      <c r="E257" s="23" t="s">
        <v>15989</v>
      </c>
      <c r="F257" s="19">
        <v>45896</v>
      </c>
      <c r="G257" s="20">
        <v>34342.199999999997</v>
      </c>
      <c r="H257" s="104">
        <f>VLOOKUP(E257&amp;B257,'Conf Oracle'!A:F,6,0)</f>
        <v>45901.673321759263</v>
      </c>
      <c r="I257" s="23" t="s">
        <v>17336</v>
      </c>
      <c r="J257" s="130">
        <f t="shared" si="5"/>
        <v>4</v>
      </c>
    </row>
    <row r="258" spans="1:10" x14ac:dyDescent="0.25">
      <c r="A258" s="17">
        <v>45897</v>
      </c>
      <c r="B258" s="28" t="s">
        <v>266</v>
      </c>
      <c r="C258" s="18" t="str">
        <f>VLOOKUP(B258,Fornecedores!A:B,2,0)</f>
        <v>HPPA CONSULT E DESENV EM ENGENHARIA LTDA</v>
      </c>
      <c r="D258" s="18" t="s">
        <v>30</v>
      </c>
      <c r="E258" s="23" t="s">
        <v>16094</v>
      </c>
      <c r="F258" s="19">
        <v>45894</v>
      </c>
      <c r="G258" s="20">
        <v>60340</v>
      </c>
      <c r="H258" s="104">
        <f>VLOOKUP(E258&amp;B258,'Conf Oracle'!A:F,6,0)</f>
        <v>45902.667627314811</v>
      </c>
      <c r="I258" s="23"/>
      <c r="J258" s="130">
        <f t="shared" si="5"/>
        <v>7</v>
      </c>
    </row>
    <row r="259" spans="1:10" ht="15" x14ac:dyDescent="0.25">
      <c r="A259" s="17">
        <v>45897</v>
      </c>
      <c r="B259" s="28" t="s">
        <v>386</v>
      </c>
      <c r="C259" s="18" t="str">
        <f>VLOOKUP(B259,Fornecedores!A:B,2,0)</f>
        <v>GREEN STAR COMUNICACAO VISUAL LTDA</v>
      </c>
      <c r="D259" s="18" t="s">
        <v>30</v>
      </c>
      <c r="E259" s="52" t="s">
        <v>16001</v>
      </c>
      <c r="F259" s="19">
        <v>45894</v>
      </c>
      <c r="G259" s="20">
        <v>6432</v>
      </c>
      <c r="H259" s="104">
        <f>VLOOKUP(E259&amp;B259,'Conf Oracle'!A:F,6,0)</f>
        <v>45901.694537037038</v>
      </c>
      <c r="I259" s="23"/>
      <c r="J259" s="130">
        <f t="shared" si="5"/>
        <v>6</v>
      </c>
    </row>
    <row r="260" spans="1:10" ht="15" x14ac:dyDescent="0.25">
      <c r="A260" s="17">
        <v>45897</v>
      </c>
      <c r="B260" s="147" t="s">
        <v>509</v>
      </c>
      <c r="C260" s="18" t="str">
        <f>VLOOKUP(B260,Fornecedores!A:B,2,0)</f>
        <v>DUNASTUR LTDA</v>
      </c>
      <c r="D260" s="18" t="s">
        <v>30</v>
      </c>
      <c r="E260" s="23" t="s">
        <v>15983</v>
      </c>
      <c r="F260" s="19">
        <v>45895</v>
      </c>
      <c r="G260" s="20">
        <v>40316.160000000003</v>
      </c>
      <c r="H260" s="104">
        <f>VLOOKUP(E260&amp;B260,'Conf Oracle'!A:F,6,0)</f>
        <v>45901.663460648146</v>
      </c>
      <c r="I260" s="23"/>
      <c r="J260" s="130">
        <f t="shared" si="5"/>
        <v>5</v>
      </c>
    </row>
    <row r="261" spans="1:10" ht="15" x14ac:dyDescent="0.25">
      <c r="A261" s="17">
        <v>45897</v>
      </c>
      <c r="B261" s="147" t="s">
        <v>867</v>
      </c>
      <c r="C261" s="18" t="str">
        <f>VLOOKUP(B261,Fornecedores!A:B,2,0)</f>
        <v>APPROACH COMUNICACAO INTEGRADA LTDA</v>
      </c>
      <c r="D261" s="18" t="s">
        <v>30</v>
      </c>
      <c r="E261" s="23" t="s">
        <v>15901</v>
      </c>
      <c r="F261" s="19">
        <v>45895</v>
      </c>
      <c r="G261" s="20">
        <v>42566.73</v>
      </c>
      <c r="H261" s="104">
        <f>VLOOKUP(E261&amp;B261,'Conf Oracle'!A:F,6,0)</f>
        <v>45901.495104166665</v>
      </c>
      <c r="I261" s="23"/>
      <c r="J261" s="130">
        <f t="shared" si="5"/>
        <v>5</v>
      </c>
    </row>
    <row r="262" spans="1:10" ht="15" x14ac:dyDescent="0.25">
      <c r="A262" s="17">
        <v>45897</v>
      </c>
      <c r="B262" s="147" t="s">
        <v>812</v>
      </c>
      <c r="C262" s="18" t="str">
        <f>VLOOKUP(B262,Fornecedores!A:B,2,0)</f>
        <v>HS LIRA LOCADORA DE VEICULOS LTDA</v>
      </c>
      <c r="D262" s="18" t="s">
        <v>30</v>
      </c>
      <c r="E262" s="23" t="s">
        <v>16045</v>
      </c>
      <c r="F262" s="19">
        <v>45896</v>
      </c>
      <c r="G262" s="20">
        <v>31000</v>
      </c>
      <c r="H262" s="104">
        <f>VLOOKUP(E262&amp;B262,'Conf Oracle'!A:F,6,0)</f>
        <v>45902.459490740737</v>
      </c>
      <c r="I262" s="23"/>
      <c r="J262" s="130">
        <f t="shared" si="5"/>
        <v>5</v>
      </c>
    </row>
    <row r="263" spans="1:10" x14ac:dyDescent="0.25">
      <c r="A263" s="17">
        <v>45897</v>
      </c>
      <c r="B263" s="28" t="s">
        <v>517</v>
      </c>
      <c r="C263" s="18" t="str">
        <f>VLOOKUP(B263,Fornecedores!A:B,2,0)</f>
        <v>ELOGROUP DESENVOLVIMENTO E CONSULT LTDA</v>
      </c>
      <c r="D263" s="18" t="s">
        <v>12</v>
      </c>
      <c r="E263" s="23" t="s">
        <v>15968</v>
      </c>
      <c r="F263" s="19">
        <v>45895</v>
      </c>
      <c r="G263" s="20">
        <v>362880</v>
      </c>
      <c r="H263" s="104">
        <f>VLOOKUP(E263&amp;B263,'Conf Oracle'!A:F,6,0)</f>
        <v>45901.602199074077</v>
      </c>
      <c r="I263" s="23"/>
      <c r="J263" s="130">
        <f t="shared" si="5"/>
        <v>5</v>
      </c>
    </row>
    <row r="264" spans="1:10" x14ac:dyDescent="0.25">
      <c r="A264" s="17">
        <v>45897</v>
      </c>
      <c r="B264" s="28" t="s">
        <v>1061</v>
      </c>
      <c r="C264" s="18" t="str">
        <f>VLOOKUP(B264,Fornecedores!A:B,2,0)</f>
        <v>GRUPO KLINGNER DE APOIO A EMPRESAS LTDA</v>
      </c>
      <c r="D264" s="18" t="s">
        <v>478</v>
      </c>
      <c r="E264" s="23" t="s">
        <v>10952</v>
      </c>
      <c r="F264" s="19">
        <v>45895</v>
      </c>
      <c r="G264" s="20">
        <v>231671.56</v>
      </c>
      <c r="H264" s="104">
        <f>VLOOKUP(E264&amp;B264,'Conf Oracle'!A:F,6,0)</f>
        <v>45897.696527777778</v>
      </c>
      <c r="I264" s="23"/>
      <c r="J264" s="130">
        <f t="shared" si="5"/>
        <v>3</v>
      </c>
    </row>
    <row r="265" spans="1:10" x14ac:dyDescent="0.25">
      <c r="A265" s="17">
        <v>45897</v>
      </c>
      <c r="B265" s="28" t="s">
        <v>407</v>
      </c>
      <c r="C265" s="18" t="str">
        <f>VLOOKUP(B265,Fornecedores!A:B,2,0)</f>
        <v>PITANG CONSULTORIA E SISTEMAS SA</v>
      </c>
      <c r="D265" s="18" t="s">
        <v>12</v>
      </c>
      <c r="E265" s="23" t="s">
        <v>16088</v>
      </c>
      <c r="F265" s="19">
        <v>45895</v>
      </c>
      <c r="G265" s="20">
        <v>254447.76</v>
      </c>
      <c r="H265" s="104">
        <f>VLOOKUP(E265&amp;B265,'Conf Oracle'!A:F,6,0)</f>
        <v>45902.656134259261</v>
      </c>
      <c r="I265" s="23" t="s">
        <v>17337</v>
      </c>
      <c r="J265" s="130">
        <f t="shared" si="5"/>
        <v>6</v>
      </c>
    </row>
    <row r="266" spans="1:10" x14ac:dyDescent="0.25">
      <c r="A266" s="17">
        <v>45897</v>
      </c>
      <c r="B266" s="28" t="s">
        <v>407</v>
      </c>
      <c r="C266" s="18" t="str">
        <f>VLOOKUP(B266,Fornecedores!A:B,2,0)</f>
        <v>PITANG CONSULTORIA E SISTEMAS SA</v>
      </c>
      <c r="D266" s="18" t="s">
        <v>12</v>
      </c>
      <c r="E266" s="23" t="s">
        <v>16000</v>
      </c>
      <c r="F266" s="19">
        <v>45895</v>
      </c>
      <c r="G266" s="20">
        <v>174160</v>
      </c>
      <c r="H266" s="104">
        <f>VLOOKUP(E266&amp;B266,'Conf Oracle'!A:F,6,0)</f>
        <v>45901.692696759259</v>
      </c>
      <c r="I266" s="23"/>
      <c r="J266" s="130">
        <f t="shared" si="5"/>
        <v>5</v>
      </c>
    </row>
    <row r="267" spans="1:10" x14ac:dyDescent="0.25">
      <c r="A267" s="17">
        <v>45897</v>
      </c>
      <c r="B267" s="28" t="s">
        <v>407</v>
      </c>
      <c r="C267" s="18" t="str">
        <f>VLOOKUP(B267,Fornecedores!A:B,2,0)</f>
        <v>PITANG CONSULTORIA E SISTEMAS SA</v>
      </c>
      <c r="D267" s="18" t="s">
        <v>12</v>
      </c>
      <c r="E267" s="23" t="s">
        <v>16072</v>
      </c>
      <c r="F267" s="19">
        <v>45895</v>
      </c>
      <c r="G267" s="20">
        <v>342921.04</v>
      </c>
      <c r="H267" s="104">
        <f>VLOOKUP(E267&amp;B267,'Conf Oracle'!A:F,6,0)</f>
        <v>45902.595810185187</v>
      </c>
      <c r="I267" s="23"/>
      <c r="J267" s="130">
        <f t="shared" si="5"/>
        <v>6</v>
      </c>
    </row>
    <row r="268" spans="1:10" x14ac:dyDescent="0.25">
      <c r="A268" s="17">
        <v>45897</v>
      </c>
      <c r="B268" s="28" t="s">
        <v>407</v>
      </c>
      <c r="C268" s="18" t="str">
        <f>VLOOKUP(B268,Fornecedores!A:B,2,0)</f>
        <v>PITANG CONSULTORIA E SISTEMAS SA</v>
      </c>
      <c r="D268" s="18" t="s">
        <v>12</v>
      </c>
      <c r="E268" s="23" t="s">
        <v>16058</v>
      </c>
      <c r="F268" s="19">
        <v>45895</v>
      </c>
      <c r="G268" s="20">
        <v>29551.200000000001</v>
      </c>
      <c r="H268" s="104">
        <f>VLOOKUP(E268&amp;B268,'Conf Oracle'!A:F,6,0)</f>
        <v>45902.478194444448</v>
      </c>
      <c r="I268" s="198"/>
      <c r="J268" s="130">
        <f t="shared" si="5"/>
        <v>6</v>
      </c>
    </row>
    <row r="269" spans="1:10" x14ac:dyDescent="0.25">
      <c r="A269" s="17">
        <v>45897</v>
      </c>
      <c r="B269" s="28" t="s">
        <v>407</v>
      </c>
      <c r="C269" s="18" t="str">
        <f>VLOOKUP(B269,Fornecedores!A:B,2,0)</f>
        <v>PITANG CONSULTORIA E SISTEMAS SA</v>
      </c>
      <c r="D269" s="18" t="s">
        <v>12</v>
      </c>
      <c r="E269" s="23" t="s">
        <v>16060</v>
      </c>
      <c r="F269" s="19">
        <v>45895</v>
      </c>
      <c r="G269" s="20">
        <v>41371.68</v>
      </c>
      <c r="H269" s="104">
        <f>VLOOKUP(E269&amp;B269,'Conf Oracle'!A:F,6,0)</f>
        <v>45902.481261574074</v>
      </c>
      <c r="I269" s="23"/>
      <c r="J269" s="130">
        <f t="shared" si="5"/>
        <v>6</v>
      </c>
    </row>
    <row r="270" spans="1:10" x14ac:dyDescent="0.25">
      <c r="A270" s="17">
        <v>45897</v>
      </c>
      <c r="B270" s="28" t="s">
        <v>519</v>
      </c>
      <c r="C270" s="18" t="str">
        <f>VLOOKUP(B270,Fornecedores!A:B,2,0)</f>
        <v>AUDIOCORE PRODUCOES E EVENTOS LTDA</v>
      </c>
      <c r="D270" s="18" t="s">
        <v>12</v>
      </c>
      <c r="E270" s="23" t="s">
        <v>15882</v>
      </c>
      <c r="F270" s="19">
        <v>45895</v>
      </c>
      <c r="G270" s="20">
        <v>24488.639999999999</v>
      </c>
      <c r="H270" s="104">
        <f>VLOOKUP(E270&amp;B270,'Conf Oracle'!A:F,6,0)</f>
        <v>45901.425891203704</v>
      </c>
      <c r="I270" s="23"/>
      <c r="J270" s="130">
        <f t="shared" si="5"/>
        <v>5</v>
      </c>
    </row>
    <row r="271" spans="1:10" x14ac:dyDescent="0.25">
      <c r="A271" s="17">
        <v>45897</v>
      </c>
      <c r="B271" s="28" t="s">
        <v>519</v>
      </c>
      <c r="C271" s="18" t="str">
        <f>VLOOKUP(B271,Fornecedores!A:B,2,0)</f>
        <v>AUDIOCORE PRODUCOES E EVENTOS LTDA</v>
      </c>
      <c r="D271" s="18" t="s">
        <v>12</v>
      </c>
      <c r="E271" s="23" t="s">
        <v>15883</v>
      </c>
      <c r="F271" s="19">
        <v>45895</v>
      </c>
      <c r="G271" s="20">
        <v>6122.16</v>
      </c>
      <c r="H271" s="104">
        <f>VLOOKUP(E271&amp;B271,'Conf Oracle'!A:F,6,0)</f>
        <v>45901.428356481483</v>
      </c>
      <c r="I271" s="23"/>
      <c r="J271" s="130">
        <f t="shared" si="5"/>
        <v>5</v>
      </c>
    </row>
    <row r="272" spans="1:10" x14ac:dyDescent="0.25">
      <c r="A272" s="17">
        <v>45897</v>
      </c>
      <c r="B272" s="28" t="s">
        <v>2190</v>
      </c>
      <c r="C272" s="18" t="str">
        <f>VLOOKUP(B272,Fornecedores!A:B,2,0)</f>
        <v>CERTISIGN CERTIFICADORA DIGITAL SA</v>
      </c>
      <c r="D272" s="18" t="s">
        <v>12</v>
      </c>
      <c r="E272" s="23" t="s">
        <v>15969</v>
      </c>
      <c r="F272" s="19">
        <v>45896</v>
      </c>
      <c r="G272" s="20">
        <v>1890</v>
      </c>
      <c r="H272" s="104">
        <f>VLOOKUP(E272&amp;B272,'Conf Oracle'!A:F,6,0)</f>
        <v>45901.602418981478</v>
      </c>
      <c r="I272" s="23"/>
      <c r="J272" s="130">
        <f t="shared" si="5"/>
        <v>4</v>
      </c>
    </row>
    <row r="273" spans="1:10" ht="15" x14ac:dyDescent="0.25">
      <c r="A273" s="17">
        <v>45897</v>
      </c>
      <c r="B273" s="147" t="s">
        <v>407</v>
      </c>
      <c r="C273" s="18" t="str">
        <f>VLOOKUP(B273,Fornecedores!A:B,2,0)</f>
        <v>PITANG CONSULTORIA E SISTEMAS SA</v>
      </c>
      <c r="D273" s="18" t="s">
        <v>12</v>
      </c>
      <c r="E273" s="77" t="s">
        <v>16034</v>
      </c>
      <c r="F273" s="19">
        <v>45895</v>
      </c>
      <c r="G273" s="20">
        <v>257060.16</v>
      </c>
      <c r="H273" s="104">
        <f>VLOOKUP(E273&amp;B273,'Conf Oracle'!A:F,6,0)</f>
        <v>45902.426921296297</v>
      </c>
      <c r="I273" s="23"/>
      <c r="J273" s="130">
        <f t="shared" si="5"/>
        <v>6</v>
      </c>
    </row>
    <row r="274" spans="1:10" ht="15" x14ac:dyDescent="0.25">
      <c r="A274" s="17">
        <v>45897</v>
      </c>
      <c r="B274" s="147" t="s">
        <v>407</v>
      </c>
      <c r="C274" s="18" t="str">
        <f>VLOOKUP(B274,Fornecedores!A:B,2,0)</f>
        <v>PITANG CONSULTORIA E SISTEMAS SA</v>
      </c>
      <c r="D274" s="18" t="s">
        <v>12</v>
      </c>
      <c r="E274" s="77" t="s">
        <v>16091</v>
      </c>
      <c r="F274" s="19">
        <v>45895</v>
      </c>
      <c r="G274" s="20">
        <v>224549.6</v>
      </c>
      <c r="H274" s="104">
        <f>VLOOKUP(E274&amp;B274,'Conf Oracle'!A:F,6,0)</f>
        <v>45902.661678240744</v>
      </c>
      <c r="I274" s="23" t="s">
        <v>17338</v>
      </c>
      <c r="J274" s="130">
        <f t="shared" si="5"/>
        <v>6</v>
      </c>
    </row>
    <row r="275" spans="1:10" x14ac:dyDescent="0.25">
      <c r="A275" s="17">
        <v>45901</v>
      </c>
      <c r="B275" s="28" t="s">
        <v>101</v>
      </c>
      <c r="C275" s="18" t="str">
        <f>VLOOKUP(B275,Fornecedores!A:B,2,0)</f>
        <v>DELL COMPUTADORES DO BRASIL LTDA</v>
      </c>
      <c r="D275" s="18" t="s">
        <v>12</v>
      </c>
      <c r="E275" s="23" t="s">
        <v>16044</v>
      </c>
      <c r="F275" s="19">
        <v>45898</v>
      </c>
      <c r="G275" s="20">
        <v>52797.2</v>
      </c>
      <c r="H275" s="104">
        <f>VLOOKUP(E275&amp;B275,'Conf Oracle'!A:F,6,0)</f>
        <v>45902.451793981483</v>
      </c>
      <c r="I275" s="23"/>
      <c r="J275" s="130">
        <f t="shared" si="5"/>
        <v>3</v>
      </c>
    </row>
    <row r="276" spans="1:10" x14ac:dyDescent="0.25">
      <c r="A276" s="17">
        <v>45901</v>
      </c>
      <c r="B276" s="28" t="s">
        <v>101</v>
      </c>
      <c r="C276" s="18" t="str">
        <f>VLOOKUP(B276,Fornecedores!A:B,2,0)</f>
        <v>DELL COMPUTADORES DO BRASIL LTDA</v>
      </c>
      <c r="D276" s="18" t="s">
        <v>12</v>
      </c>
      <c r="E276" s="23" t="s">
        <v>16046</v>
      </c>
      <c r="F276" s="19">
        <v>45898</v>
      </c>
      <c r="G276" s="20">
        <v>105594.4</v>
      </c>
      <c r="H276" s="104">
        <f>VLOOKUP(E276&amp;B276,'Conf Oracle'!A:F,6,0)</f>
        <v>45902.459664351853</v>
      </c>
      <c r="I276" s="23"/>
      <c r="J276" s="130">
        <f t="shared" si="5"/>
        <v>3</v>
      </c>
    </row>
    <row r="277" spans="1:10" x14ac:dyDescent="0.25">
      <c r="A277" s="17">
        <v>45901</v>
      </c>
      <c r="B277" s="28" t="s">
        <v>101</v>
      </c>
      <c r="C277" s="18" t="str">
        <f>VLOOKUP(B277,Fornecedores!A:B,2,0)</f>
        <v>DELL COMPUTADORES DO BRASIL LTDA</v>
      </c>
      <c r="D277" s="18" t="s">
        <v>12</v>
      </c>
      <c r="E277" s="23" t="s">
        <v>16039</v>
      </c>
      <c r="F277" s="19">
        <v>45898</v>
      </c>
      <c r="G277" s="20">
        <v>29036.12</v>
      </c>
      <c r="H277" s="104">
        <f>VLOOKUP(E277&amp;B277,'Conf Oracle'!A:F,6,0)</f>
        <v>45902.439328703702</v>
      </c>
      <c r="I277" s="23"/>
      <c r="J277" s="130">
        <f t="shared" si="5"/>
        <v>3</v>
      </c>
    </row>
    <row r="278" spans="1:10" x14ac:dyDescent="0.25">
      <c r="A278" s="17">
        <v>45901</v>
      </c>
      <c r="B278" s="28" t="s">
        <v>101</v>
      </c>
      <c r="C278" s="18" t="str">
        <f>VLOOKUP(B278,Fornecedores!A:B,2,0)</f>
        <v>DELL COMPUTADORES DO BRASIL LTDA</v>
      </c>
      <c r="D278" s="18" t="s">
        <v>12</v>
      </c>
      <c r="E278" s="23" t="s">
        <v>16037</v>
      </c>
      <c r="F278" s="19">
        <v>45898</v>
      </c>
      <c r="G278" s="20">
        <v>73916.08</v>
      </c>
      <c r="H278" s="104">
        <f>VLOOKUP(E278&amp;B278,'Conf Oracle'!A:F,6,0)</f>
        <v>45902.434270833335</v>
      </c>
      <c r="I278" s="23"/>
      <c r="J278" s="130">
        <f t="shared" si="5"/>
        <v>3</v>
      </c>
    </row>
    <row r="279" spans="1:10" x14ac:dyDescent="0.25">
      <c r="A279" s="17">
        <v>45901</v>
      </c>
      <c r="B279" s="28" t="s">
        <v>101</v>
      </c>
      <c r="C279" s="18" t="str">
        <f>VLOOKUP(B279,Fornecedores!A:B,2,0)</f>
        <v>DELL COMPUTADORES DO BRASIL LTDA</v>
      </c>
      <c r="D279" s="18" t="s">
        <v>12</v>
      </c>
      <c r="E279" s="23" t="s">
        <v>16043</v>
      </c>
      <c r="F279" s="19">
        <v>45898</v>
      </c>
      <c r="G279" s="20">
        <v>52797.2</v>
      </c>
      <c r="H279" s="104">
        <f>VLOOKUP(E279&amp;B279,'Conf Oracle'!A:F,6,0)</f>
        <v>45902.449363425927</v>
      </c>
      <c r="I279" s="23"/>
      <c r="J279" s="130">
        <f t="shared" si="5"/>
        <v>3</v>
      </c>
    </row>
    <row r="280" spans="1:10" x14ac:dyDescent="0.25">
      <c r="A280" s="17">
        <v>45901</v>
      </c>
      <c r="B280" s="28" t="s">
        <v>101</v>
      </c>
      <c r="C280" s="18" t="str">
        <f>VLOOKUP(B280,Fornecedores!A:B,2,0)</f>
        <v>DELL COMPUTADORES DO BRASIL LTDA</v>
      </c>
      <c r="D280" s="18" t="s">
        <v>12</v>
      </c>
      <c r="E280" s="23" t="s">
        <v>16086</v>
      </c>
      <c r="F280" s="19">
        <v>45898</v>
      </c>
      <c r="G280" s="20">
        <v>105594.4</v>
      </c>
      <c r="H280" s="104">
        <f>VLOOKUP(E280&amp;B280,'Conf Oracle'!A:F,6,0)</f>
        <v>45902.651770833334</v>
      </c>
      <c r="I280" s="23" t="s">
        <v>17339</v>
      </c>
      <c r="J280" s="130">
        <f t="shared" si="5"/>
        <v>3</v>
      </c>
    </row>
    <row r="281" spans="1:10" x14ac:dyDescent="0.25">
      <c r="A281" s="17">
        <v>45901</v>
      </c>
      <c r="B281" s="28" t="s">
        <v>101</v>
      </c>
      <c r="C281" s="18" t="str">
        <f>VLOOKUP(B281,Fornecedores!A:B,2,0)</f>
        <v>DELL COMPUTADORES DO BRASIL LTDA</v>
      </c>
      <c r="D281" s="18" t="s">
        <v>12</v>
      </c>
      <c r="E281" s="23" t="s">
        <v>16032</v>
      </c>
      <c r="F281" s="19">
        <v>45898</v>
      </c>
      <c r="G281" s="20">
        <v>52797.2</v>
      </c>
      <c r="H281" s="104">
        <f>VLOOKUP(E281&amp;B281,'Conf Oracle'!A:F,6,0)</f>
        <v>45902.40697916667</v>
      </c>
      <c r="I281" s="23"/>
      <c r="J281" s="130">
        <f t="shared" si="5"/>
        <v>3</v>
      </c>
    </row>
    <row r="282" spans="1:10" x14ac:dyDescent="0.25">
      <c r="A282" s="17">
        <v>45901</v>
      </c>
      <c r="B282" s="28" t="s">
        <v>47</v>
      </c>
      <c r="C282" s="18" t="str">
        <f>VLOOKUP(B282,Fornecedores!A:B,2,0)</f>
        <v>SIEMENS ENERGY POWER AND INDUSTRIAL APPLICATIONS LTDA</v>
      </c>
      <c r="D282" s="18" t="s">
        <v>12</v>
      </c>
      <c r="E282" s="23" t="s">
        <v>16077</v>
      </c>
      <c r="F282" s="19">
        <v>45897</v>
      </c>
      <c r="G282" s="20">
        <v>644185.64</v>
      </c>
      <c r="H282" s="104">
        <f>VLOOKUP(E282&amp;B282,'Conf Oracle'!A:F,6,0)</f>
        <v>45902.624293981484</v>
      </c>
      <c r="I282" s="23"/>
      <c r="J282" s="130">
        <f t="shared" si="5"/>
        <v>4</v>
      </c>
    </row>
    <row r="283" spans="1:10" x14ac:dyDescent="0.25">
      <c r="A283" s="17">
        <v>45901</v>
      </c>
      <c r="B283" s="28" t="s">
        <v>6254</v>
      </c>
      <c r="C283" s="18" t="str">
        <f>VLOOKUP(B283,Fornecedores!A:B,2,0)</f>
        <v>IBM BRASIL IND MAQUINAS E SERVICOS LTDA</v>
      </c>
      <c r="D283" s="18" t="s">
        <v>12</v>
      </c>
      <c r="E283" s="23" t="s">
        <v>15995</v>
      </c>
      <c r="F283" s="19">
        <v>45898</v>
      </c>
      <c r="G283" s="20">
        <v>69825</v>
      </c>
      <c r="H283" s="104">
        <f>VLOOKUP(E283&amp;B283,'Conf Oracle'!A:F,6,0)</f>
        <v>45901.681666666664</v>
      </c>
      <c r="I283" s="23" t="s">
        <v>17340</v>
      </c>
      <c r="J283" s="130">
        <f t="shared" si="5"/>
        <v>2</v>
      </c>
    </row>
    <row r="284" spans="1:10" x14ac:dyDescent="0.25">
      <c r="A284" s="17">
        <v>45901</v>
      </c>
      <c r="B284" s="28" t="s">
        <v>871</v>
      </c>
      <c r="C284" s="18" t="str">
        <f>VLOOKUP(B284,Fornecedores!A:B,2,0)</f>
        <v>FACILIT TECNOLOGIA LTDA EPP</v>
      </c>
      <c r="D284" s="18" t="s">
        <v>12</v>
      </c>
      <c r="E284" s="23" t="s">
        <v>15988</v>
      </c>
      <c r="F284" s="19">
        <v>45898</v>
      </c>
      <c r="G284" s="20">
        <v>13469</v>
      </c>
      <c r="H284" s="104">
        <f>VLOOKUP(E284&amp;B284,'Conf Oracle'!A:F,6,0)</f>
        <v>45901.672581018516</v>
      </c>
      <c r="I284" s="23"/>
      <c r="J284" s="130">
        <f t="shared" ref="J284:J347" si="6">IF(OR(ISBLANK(F284), ISBLANK(H284)), "", IFERROR(NETWORKDAYS(F284, H284), ""))</f>
        <v>2</v>
      </c>
    </row>
    <row r="285" spans="1:10" x14ac:dyDescent="0.25">
      <c r="A285" s="17">
        <v>45901</v>
      </c>
      <c r="B285" s="28" t="s">
        <v>431</v>
      </c>
      <c r="C285" s="18" t="str">
        <f>VLOOKUP(B285,Fornecedores!A:B,2,0)</f>
        <v>DOCEBIT SERVICOS ESPECIALIZADOS EM TI LTDA</v>
      </c>
      <c r="D285" s="18" t="s">
        <v>12</v>
      </c>
      <c r="E285" s="23" t="s">
        <v>15985</v>
      </c>
      <c r="F285" s="19">
        <v>45898</v>
      </c>
      <c r="G285" s="20">
        <v>62769.96</v>
      </c>
      <c r="H285" s="104">
        <f>VLOOKUP(E285&amp;B285,'Conf Oracle'!A:F,6,0)</f>
        <v>45901.666724537034</v>
      </c>
      <c r="I285" s="23"/>
      <c r="J285" s="130">
        <f t="shared" si="6"/>
        <v>2</v>
      </c>
    </row>
    <row r="286" spans="1:10" x14ac:dyDescent="0.25">
      <c r="A286" s="17">
        <v>45901</v>
      </c>
      <c r="B286" s="28" t="s">
        <v>865</v>
      </c>
      <c r="C286" s="18" t="str">
        <f>VLOOKUP(B286,Fornecedores!A:B,2,0)</f>
        <v>SISTEMA DE TECNOLOGIA E MONITORAMENTO AMBIENTAL DO PARANA - SIMEPAR</v>
      </c>
      <c r="D286" s="18" t="s">
        <v>30</v>
      </c>
      <c r="E286" s="23" t="s">
        <v>15993</v>
      </c>
      <c r="F286" s="19">
        <v>45896</v>
      </c>
      <c r="G286" s="20">
        <v>248950.12</v>
      </c>
      <c r="H286" s="104">
        <f>VLOOKUP(E286&amp;B286,'Conf Oracle'!A:F,6,0)</f>
        <v>45901.680543981478</v>
      </c>
      <c r="I286" s="23"/>
      <c r="J286" s="130">
        <f t="shared" si="6"/>
        <v>4</v>
      </c>
    </row>
    <row r="287" spans="1:10" x14ac:dyDescent="0.25">
      <c r="A287" s="17">
        <v>45901</v>
      </c>
      <c r="B287" s="28" t="s">
        <v>2798</v>
      </c>
      <c r="C287" s="18" t="str">
        <f>VLOOKUP(B287,Fornecedores!A:B,2,0)</f>
        <v>CESCON, BARRIEU, FLESCH &amp; BARRETO SOCIEDADE DE ADVOGADOS</v>
      </c>
      <c r="D287" s="18" t="s">
        <v>30</v>
      </c>
      <c r="E287" s="23" t="s">
        <v>17341</v>
      </c>
      <c r="F287" s="19">
        <v>45874</v>
      </c>
      <c r="G287" s="20">
        <v>638.17999999999995</v>
      </c>
      <c r="H287" s="104" t="e">
        <f>VLOOKUP(E287&amp;B287,'Conf Oracle'!A:F,6,0)</f>
        <v>#N/A</v>
      </c>
      <c r="I287" s="23"/>
      <c r="J287" s="130" t="str">
        <f t="shared" si="6"/>
        <v/>
      </c>
    </row>
    <row r="288" spans="1:10" x14ac:dyDescent="0.25">
      <c r="A288" s="17">
        <v>45901</v>
      </c>
      <c r="B288" s="28" t="s">
        <v>2798</v>
      </c>
      <c r="C288" s="18" t="str">
        <f>VLOOKUP(B288,Fornecedores!A:B,2,0)</f>
        <v>CESCON, BARRIEU, FLESCH &amp; BARRETO SOCIEDADE DE ADVOGADOS</v>
      </c>
      <c r="D288" s="18" t="s">
        <v>30</v>
      </c>
      <c r="E288" s="23" t="s">
        <v>17342</v>
      </c>
      <c r="F288" s="19">
        <v>45874</v>
      </c>
      <c r="G288" s="20">
        <v>1116.81</v>
      </c>
      <c r="H288" s="104" t="e">
        <f>VLOOKUP(E288&amp;B288,'Conf Oracle'!A:F,6,0)</f>
        <v>#N/A</v>
      </c>
      <c r="I288" s="23"/>
      <c r="J288" s="130" t="str">
        <f t="shared" si="6"/>
        <v/>
      </c>
    </row>
    <row r="289" spans="1:10" x14ac:dyDescent="0.25">
      <c r="A289" s="17">
        <v>45901</v>
      </c>
      <c r="B289" s="28" t="s">
        <v>2798</v>
      </c>
      <c r="C289" s="18" t="str">
        <f>VLOOKUP(B289,Fornecedores!A:B,2,0)</f>
        <v>CESCON, BARRIEU, FLESCH &amp; BARRETO SOCIEDADE DE ADVOGADOS</v>
      </c>
      <c r="D289" s="18" t="s">
        <v>30</v>
      </c>
      <c r="E289" s="23" t="s">
        <v>17343</v>
      </c>
      <c r="F289" s="19">
        <v>45874</v>
      </c>
      <c r="G289" s="20">
        <v>15794.95</v>
      </c>
      <c r="H289" s="104" t="e">
        <f>VLOOKUP(E289&amp;B289,'Conf Oracle'!A:F,6,0)</f>
        <v>#N/A</v>
      </c>
      <c r="I289" s="23"/>
      <c r="J289" s="130" t="str">
        <f t="shared" si="6"/>
        <v/>
      </c>
    </row>
    <row r="290" spans="1:10" x14ac:dyDescent="0.25">
      <c r="A290" s="17">
        <v>45901</v>
      </c>
      <c r="B290" s="28" t="s">
        <v>45</v>
      </c>
      <c r="C290" s="18" t="str">
        <f>VLOOKUP(B290,Fornecedores!A:B,2,0)</f>
        <v>CENTRO DE PESQUISA DE ENERGIA ELET CEPEL</v>
      </c>
      <c r="D290" s="18" t="s">
        <v>30</v>
      </c>
      <c r="E290" s="23" t="s">
        <v>16076</v>
      </c>
      <c r="F290" s="19">
        <v>45897</v>
      </c>
      <c r="G290" s="20">
        <v>160614.17000000001</v>
      </c>
      <c r="H290" s="104">
        <f>VLOOKUP(E290&amp;B290,'Conf Oracle'!A:F,6,0)</f>
        <v>45902.62127314815</v>
      </c>
      <c r="I290" s="23"/>
      <c r="J290" s="130">
        <f t="shared" si="6"/>
        <v>4</v>
      </c>
    </row>
    <row r="291" spans="1:10" x14ac:dyDescent="0.25">
      <c r="A291" s="17">
        <v>45901</v>
      </c>
      <c r="B291" s="28" t="s">
        <v>37</v>
      </c>
      <c r="C291" s="18" t="str">
        <f>VLOOKUP(B291,Fornecedores!A:B,2,0)</f>
        <v>FUNDACAO DE ENSINO E ENGENHARIA DE SC</v>
      </c>
      <c r="D291" s="18" t="s">
        <v>30</v>
      </c>
      <c r="E291" s="23" t="s">
        <v>16084</v>
      </c>
      <c r="F291" s="19">
        <v>45898</v>
      </c>
      <c r="G291" s="20">
        <v>54571.35</v>
      </c>
      <c r="H291" s="104">
        <f>VLOOKUP(E291&amp;B291,'Conf Oracle'!A:F,6,0)</f>
        <v>45902.645208333335</v>
      </c>
      <c r="I291" s="23"/>
      <c r="J291" s="130">
        <f t="shared" si="6"/>
        <v>3</v>
      </c>
    </row>
    <row r="292" spans="1:10" x14ac:dyDescent="0.25">
      <c r="A292" s="17">
        <v>45901</v>
      </c>
      <c r="B292" s="28" t="s">
        <v>1115</v>
      </c>
      <c r="C292" s="18" t="str">
        <f>VLOOKUP(B292,Fornecedores!A:B,2,0)</f>
        <v>RESILIENCE EXPERTS CONSULTORIA LTDA</v>
      </c>
      <c r="D292" s="18" t="s">
        <v>30</v>
      </c>
      <c r="E292" s="23" t="s">
        <v>305</v>
      </c>
      <c r="F292" s="19">
        <v>45898</v>
      </c>
      <c r="G292" s="20">
        <v>43378.01</v>
      </c>
      <c r="H292" s="104">
        <f>VLOOKUP(E292&amp;B292,'Conf Oracle'!A:F,6,0)</f>
        <v>45901.714513888888</v>
      </c>
      <c r="I292" s="23"/>
      <c r="J292" s="130">
        <f t="shared" si="6"/>
        <v>2</v>
      </c>
    </row>
    <row r="293" spans="1:10" x14ac:dyDescent="0.25">
      <c r="A293" s="17">
        <v>45901</v>
      </c>
      <c r="B293" s="28" t="s">
        <v>894</v>
      </c>
      <c r="C293" s="18" t="str">
        <f>VLOOKUP(B293,Fornecedores!A:B,2,0)</f>
        <v>NEOENERGIA DISTRIBUICAO BRASILIA SA</v>
      </c>
      <c r="D293" s="18" t="s">
        <v>54</v>
      </c>
      <c r="E293" s="23" t="s">
        <v>15745</v>
      </c>
      <c r="F293" s="19">
        <v>45885</v>
      </c>
      <c r="G293" s="20">
        <v>14965.13</v>
      </c>
      <c r="H293" s="104">
        <f>VLOOKUP(E293&amp;B293,'Conf Oracle'!A:F,6,0)</f>
        <v>45898.384722222225</v>
      </c>
      <c r="I293" s="23"/>
      <c r="J293" s="130">
        <f t="shared" si="6"/>
        <v>10</v>
      </c>
    </row>
    <row r="294" spans="1:10" x14ac:dyDescent="0.25">
      <c r="A294" s="17">
        <v>45901</v>
      </c>
      <c r="B294" s="28" t="s">
        <v>858</v>
      </c>
      <c r="C294" s="18" t="str">
        <f>VLOOKUP(B294,Fornecedores!A:B,2,0)</f>
        <v>FONTE DE VIDA FISIOTERAPIA LTDA ME</v>
      </c>
      <c r="D294" s="18" t="s">
        <v>69</v>
      </c>
      <c r="E294" s="23" t="s">
        <v>16079</v>
      </c>
      <c r="F294" s="19">
        <v>45896</v>
      </c>
      <c r="G294" s="20">
        <v>5548.01</v>
      </c>
      <c r="H294" s="104">
        <f>VLOOKUP(E294&amp;B294,'Conf Oracle'!A:F,6,0)</f>
        <v>45902.627337962964</v>
      </c>
      <c r="I294" s="23" t="s">
        <v>17344</v>
      </c>
      <c r="J294" s="130">
        <f t="shared" si="6"/>
        <v>5</v>
      </c>
    </row>
    <row r="295" spans="1:10" x14ac:dyDescent="0.25">
      <c r="A295" s="17">
        <v>45901</v>
      </c>
      <c r="B295" s="28" t="s">
        <v>855</v>
      </c>
      <c r="C295" s="18" t="str">
        <f>VLOOKUP(B295,Fornecedores!A:B,2,0)</f>
        <v>TABP CLARET - QUALIDADE DE VIDA LTDA</v>
      </c>
      <c r="D295" s="18" t="s">
        <v>69</v>
      </c>
      <c r="E295" s="23" t="s">
        <v>16102</v>
      </c>
      <c r="F295" s="19">
        <v>45897</v>
      </c>
      <c r="G295" s="20">
        <v>6289.81</v>
      </c>
      <c r="H295" s="104">
        <f>VLOOKUP(E295&amp;B295,'Conf Oracle'!A:F,6,0)</f>
        <v>45902.675983796296</v>
      </c>
      <c r="I295" s="23" t="s">
        <v>17345</v>
      </c>
      <c r="J295" s="130">
        <f t="shared" si="6"/>
        <v>4</v>
      </c>
    </row>
    <row r="296" spans="1:10" x14ac:dyDescent="0.25">
      <c r="A296" s="17">
        <v>45901</v>
      </c>
      <c r="B296" s="28" t="s">
        <v>855</v>
      </c>
      <c r="C296" s="18" t="str">
        <f>VLOOKUP(B296,Fornecedores!A:B,2,0)</f>
        <v>TABP CLARET - QUALIDADE DE VIDA LTDA</v>
      </c>
      <c r="D296" s="18" t="s">
        <v>69</v>
      </c>
      <c r="E296" s="23" t="s">
        <v>16103</v>
      </c>
      <c r="F296" s="19">
        <v>45897</v>
      </c>
      <c r="G296" s="20">
        <v>5861.03</v>
      </c>
      <c r="H296" s="104">
        <f>VLOOKUP(E296&amp;B296,'Conf Oracle'!A:F,6,0)</f>
        <v>45902.677835648145</v>
      </c>
      <c r="I296" s="23" t="s">
        <v>17346</v>
      </c>
      <c r="J296" s="130">
        <f t="shared" si="6"/>
        <v>4</v>
      </c>
    </row>
    <row r="297" spans="1:10" x14ac:dyDescent="0.25">
      <c r="A297" s="17">
        <v>45901</v>
      </c>
      <c r="B297" s="28" t="s">
        <v>106</v>
      </c>
      <c r="C297" s="18" t="str">
        <f>VLOOKUP(B297,Fornecedores!A:B,2,0)</f>
        <v>VOCS MULTIMIDIA PROD AUDIO VID LTDA EPP</v>
      </c>
      <c r="D297" s="18" t="s">
        <v>69</v>
      </c>
      <c r="E297" s="23" t="s">
        <v>16021</v>
      </c>
      <c r="F297" s="19">
        <v>45898</v>
      </c>
      <c r="G297" s="20">
        <v>21997.5</v>
      </c>
      <c r="H297" s="104">
        <f>VLOOKUP(E297&amp;B297,'Conf Oracle'!A:F,6,0)</f>
        <v>45902.353344907409</v>
      </c>
      <c r="I297" s="23"/>
      <c r="J297" s="130">
        <f t="shared" si="6"/>
        <v>3</v>
      </c>
    </row>
    <row r="298" spans="1:10" x14ac:dyDescent="0.25">
      <c r="A298" s="17">
        <v>45901</v>
      </c>
      <c r="B298" s="28" t="s">
        <v>352</v>
      </c>
      <c r="C298" s="18" t="str">
        <f>VLOOKUP(B298,Fornecedores!A:B,2,0)</f>
        <v>RECOLD REFRIGERACAO S/C EIRELI</v>
      </c>
      <c r="D298" s="18" t="s">
        <v>478</v>
      </c>
      <c r="E298" s="77" t="s">
        <v>15727</v>
      </c>
      <c r="F298" s="19">
        <v>45889</v>
      </c>
      <c r="G298" s="20">
        <v>25270</v>
      </c>
      <c r="H298" s="104">
        <f>VLOOKUP(E298&amp;B298,'Conf Oracle'!A:F,6,0)</f>
        <v>45897.600694444445</v>
      </c>
      <c r="I298" s="23"/>
      <c r="J298" s="130">
        <f t="shared" si="6"/>
        <v>7</v>
      </c>
    </row>
    <row r="299" spans="1:10" x14ac:dyDescent="0.25">
      <c r="A299" s="17">
        <v>45901</v>
      </c>
      <c r="B299" s="28" t="s">
        <v>852</v>
      </c>
      <c r="C299" s="18" t="str">
        <f>VLOOKUP(B299,Fornecedores!A:B,2,0)</f>
        <v>LIBRA TRANSPORTES LTDA ME</v>
      </c>
      <c r="D299" s="18" t="s">
        <v>478</v>
      </c>
      <c r="E299" s="23" t="s">
        <v>15725</v>
      </c>
      <c r="F299" s="19">
        <v>45896</v>
      </c>
      <c r="G299" s="20">
        <v>74068.78</v>
      </c>
      <c r="H299" s="104">
        <f>VLOOKUP(E299&amp;B299,'Conf Oracle'!A:F,6,0)</f>
        <v>45897.597222222219</v>
      </c>
      <c r="I299" s="23"/>
      <c r="J299" s="130">
        <f t="shared" si="6"/>
        <v>2</v>
      </c>
    </row>
    <row r="300" spans="1:10" x14ac:dyDescent="0.25">
      <c r="A300" s="17">
        <v>45901</v>
      </c>
      <c r="B300" s="28" t="s">
        <v>1492</v>
      </c>
      <c r="C300" s="18" t="str">
        <f>VLOOKUP(B300,Fornecedores!A:B,2,0)</f>
        <v>TOUR HOUSE - VIAGENS E TURISMO LTDA.</v>
      </c>
      <c r="D300" s="18" t="s">
        <v>478</v>
      </c>
      <c r="E300" s="23" t="s">
        <v>15726</v>
      </c>
      <c r="F300" s="19">
        <v>45894</v>
      </c>
      <c r="G300" s="20">
        <v>163</v>
      </c>
      <c r="H300" s="104">
        <f>VLOOKUP(E300&amp;B300,'Conf Oracle'!A:F,6,0)</f>
        <v>45897.597222222219</v>
      </c>
      <c r="I300" s="23" t="s">
        <v>17220</v>
      </c>
      <c r="J300" s="130">
        <f t="shared" si="6"/>
        <v>4</v>
      </c>
    </row>
    <row r="301" spans="1:10" x14ac:dyDescent="0.25">
      <c r="A301" s="17">
        <v>45901</v>
      </c>
      <c r="B301" s="28" t="s">
        <v>1492</v>
      </c>
      <c r="C301" s="18" t="str">
        <f>VLOOKUP(B301,Fornecedores!A:B,2,0)</f>
        <v>TOUR HOUSE - VIAGENS E TURISMO LTDA.</v>
      </c>
      <c r="D301" s="18" t="s">
        <v>478</v>
      </c>
      <c r="E301" s="23" t="s">
        <v>15724</v>
      </c>
      <c r="F301" s="19">
        <v>45896</v>
      </c>
      <c r="G301" s="20">
        <v>1273.1199999999999</v>
      </c>
      <c r="H301" s="104">
        <f>VLOOKUP(E301&amp;B301,'Conf Oracle'!A:F,6,0)</f>
        <v>45897.593055555553</v>
      </c>
      <c r="I301" s="23" t="s">
        <v>17220</v>
      </c>
      <c r="J301" s="130">
        <f t="shared" si="6"/>
        <v>2</v>
      </c>
    </row>
    <row r="302" spans="1:10" x14ac:dyDescent="0.25">
      <c r="A302" s="17">
        <v>45901</v>
      </c>
      <c r="B302" s="28" t="s">
        <v>370</v>
      </c>
      <c r="C302" s="18" t="str">
        <f>VLOOKUP(B302,Fornecedores!A:B,2,0)</f>
        <v>GRAN COFFEE COMERCIO LOCACAO SERVICOS SA</v>
      </c>
      <c r="D302" s="18" t="s">
        <v>478</v>
      </c>
      <c r="E302" s="23" t="s">
        <v>15971</v>
      </c>
      <c r="F302" s="19">
        <v>45897</v>
      </c>
      <c r="G302" s="20">
        <v>2061.6999999999998</v>
      </c>
      <c r="H302" s="104">
        <f>VLOOKUP(E302&amp;B302,'Conf Oracle'!A:F,6,0)</f>
        <v>45901.62427083333</v>
      </c>
      <c r="I302" s="23" t="s">
        <v>17220</v>
      </c>
      <c r="J302" s="130">
        <f t="shared" si="6"/>
        <v>3</v>
      </c>
    </row>
    <row r="303" spans="1:10" x14ac:dyDescent="0.25">
      <c r="A303" s="17">
        <v>45901</v>
      </c>
      <c r="B303" s="28" t="s">
        <v>370</v>
      </c>
      <c r="C303" s="18" t="str">
        <f>VLOOKUP(B303,Fornecedores!A:B,2,0)</f>
        <v>GRAN COFFEE COMERCIO LOCACAO SERVICOS SA</v>
      </c>
      <c r="D303" s="18" t="s">
        <v>478</v>
      </c>
      <c r="E303" s="23" t="s">
        <v>15970</v>
      </c>
      <c r="F303" s="19">
        <v>45897</v>
      </c>
      <c r="G303" s="20">
        <v>3146.53</v>
      </c>
      <c r="H303" s="104">
        <f>VLOOKUP(E303&amp;B303,'Conf Oracle'!A:F,6,0)</f>
        <v>45901.613657407404</v>
      </c>
      <c r="I303" s="23"/>
      <c r="J303" s="130">
        <f t="shared" si="6"/>
        <v>3</v>
      </c>
    </row>
    <row r="304" spans="1:10" x14ac:dyDescent="0.25">
      <c r="A304" s="17">
        <v>45901</v>
      </c>
      <c r="B304" s="28" t="s">
        <v>772</v>
      </c>
      <c r="C304" s="18" t="str">
        <f>VLOOKUP(B304,Fornecedores!A:B,2,0)</f>
        <v>GRAN COFFEE COMERCIO LOCACAO SERVICOS SA</v>
      </c>
      <c r="D304" s="18" t="s">
        <v>478</v>
      </c>
      <c r="E304" s="23" t="s">
        <v>15906</v>
      </c>
      <c r="F304" s="19">
        <v>45897</v>
      </c>
      <c r="G304" s="20">
        <v>19193.080000000002</v>
      </c>
      <c r="H304" s="104">
        <v>45888</v>
      </c>
      <c r="I304" s="30" t="s">
        <v>212</v>
      </c>
      <c r="J304" s="130">
        <f t="shared" si="6"/>
        <v>-8</v>
      </c>
    </row>
    <row r="305" spans="1:10" x14ac:dyDescent="0.25">
      <c r="A305" s="17">
        <v>45901</v>
      </c>
      <c r="B305" s="28" t="s">
        <v>727</v>
      </c>
      <c r="C305" s="18" t="str">
        <f>VLOOKUP(B305,Fornecedores!A:B,2,0)</f>
        <v>NTT BRASIL COMERCIO E SERVICOS DE TECNOLOGIA LTDA</v>
      </c>
      <c r="D305" s="18" t="s">
        <v>478</v>
      </c>
      <c r="E305" s="23" t="s">
        <v>16296</v>
      </c>
      <c r="F305" s="19">
        <v>45895</v>
      </c>
      <c r="G305" s="20">
        <v>363385.79</v>
      </c>
      <c r="H305" s="104">
        <f>VLOOKUP(E305&amp;B305,'Conf Oracle'!A:F,6,0)</f>
        <v>45908.671238425923</v>
      </c>
      <c r="I305" s="23"/>
      <c r="J305" s="130">
        <f t="shared" si="6"/>
        <v>10</v>
      </c>
    </row>
    <row r="306" spans="1:10" x14ac:dyDescent="0.25">
      <c r="A306" s="17">
        <v>45901</v>
      </c>
      <c r="B306" s="28" t="s">
        <v>727</v>
      </c>
      <c r="C306" s="18" t="str">
        <f>VLOOKUP(B306,Fornecedores!A:B,2,0)</f>
        <v>NTT BRASIL COMERCIO E SERVICOS DE TECNOLOGIA LTDA</v>
      </c>
      <c r="D306" s="18" t="s">
        <v>478</v>
      </c>
      <c r="E306" s="77" t="s">
        <v>1163</v>
      </c>
      <c r="F306" s="19">
        <v>45895</v>
      </c>
      <c r="G306" s="20">
        <v>406578.57</v>
      </c>
      <c r="H306" s="104">
        <f>VLOOKUP(E306&amp;B306,'Conf Oracle'!A:F,6,0)</f>
        <v>45905.66134259259</v>
      </c>
      <c r="I306" s="23"/>
      <c r="J306" s="130">
        <f t="shared" si="6"/>
        <v>9</v>
      </c>
    </row>
    <row r="307" spans="1:10" x14ac:dyDescent="0.25">
      <c r="A307" s="17">
        <v>45901</v>
      </c>
      <c r="B307" s="28" t="s">
        <v>727</v>
      </c>
      <c r="C307" s="18" t="str">
        <f>VLOOKUP(B307,Fornecedores!A:B,2,0)</f>
        <v>NTT BRASIL COMERCIO E SERVICOS DE TECNOLOGIA LTDA</v>
      </c>
      <c r="D307" s="18" t="s">
        <v>478</v>
      </c>
      <c r="E307" s="23" t="s">
        <v>16087</v>
      </c>
      <c r="F307" s="19">
        <v>45895</v>
      </c>
      <c r="G307" s="20">
        <v>381103.72</v>
      </c>
      <c r="H307" s="104">
        <f>VLOOKUP(E307&amp;B307,'Conf Oracle'!A:F,6,0)</f>
        <v>45902.655428240738</v>
      </c>
      <c r="I307" s="23"/>
      <c r="J307" s="130">
        <f t="shared" si="6"/>
        <v>6</v>
      </c>
    </row>
    <row r="308" spans="1:10" x14ac:dyDescent="0.25">
      <c r="A308" s="17">
        <v>45901</v>
      </c>
      <c r="B308" s="28" t="s">
        <v>727</v>
      </c>
      <c r="C308" s="18" t="str">
        <f>VLOOKUP(B308,Fornecedores!A:B,2,0)</f>
        <v>NTT BRASIL COMERCIO E SERVICOS DE TECNOLOGIA LTDA</v>
      </c>
      <c r="D308" s="18" t="s">
        <v>478</v>
      </c>
      <c r="E308" s="23" t="s">
        <v>16259</v>
      </c>
      <c r="F308" s="19">
        <v>45895</v>
      </c>
      <c r="G308" s="20">
        <v>349878.34</v>
      </c>
      <c r="H308" s="104">
        <f>VLOOKUP(E308&amp;B308,'Conf Oracle'!A:F,6,0)</f>
        <v>45905.514652777776</v>
      </c>
      <c r="I308" s="23"/>
      <c r="J308" s="130">
        <f t="shared" si="6"/>
        <v>9</v>
      </c>
    </row>
    <row r="309" spans="1:10" x14ac:dyDescent="0.25">
      <c r="A309" s="17">
        <v>45901</v>
      </c>
      <c r="B309" s="28" t="s">
        <v>727</v>
      </c>
      <c r="C309" s="18" t="str">
        <f>VLOOKUP(B309,Fornecedores!A:B,2,0)</f>
        <v>NTT BRASIL COMERCIO E SERVICOS DE TECNOLOGIA LTDA</v>
      </c>
      <c r="D309" s="18" t="s">
        <v>478</v>
      </c>
      <c r="E309" s="23" t="s">
        <v>16260</v>
      </c>
      <c r="F309" s="19">
        <v>45895</v>
      </c>
      <c r="G309" s="20">
        <v>195332.08</v>
      </c>
      <c r="H309" s="104">
        <f>VLOOKUP(E309&amp;B309,'Conf Oracle'!A:F,6,0)</f>
        <v>45905.583402777775</v>
      </c>
      <c r="I309" s="23"/>
      <c r="J309" s="130">
        <f t="shared" si="6"/>
        <v>9</v>
      </c>
    </row>
    <row r="310" spans="1:10" x14ac:dyDescent="0.25">
      <c r="A310" s="17">
        <v>45901</v>
      </c>
      <c r="B310" s="28" t="s">
        <v>727</v>
      </c>
      <c r="C310" s="18" t="str">
        <f>VLOOKUP(B310,Fornecedores!A:B,2,0)</f>
        <v>NTT BRASIL COMERCIO E SERVICOS DE TECNOLOGIA LTDA</v>
      </c>
      <c r="D310" s="18" t="s">
        <v>478</v>
      </c>
      <c r="E310" s="77" t="s">
        <v>16261</v>
      </c>
      <c r="F310" s="19">
        <v>45895</v>
      </c>
      <c r="G310" s="20">
        <v>220889.52</v>
      </c>
      <c r="H310" s="104">
        <f>VLOOKUP(E310&amp;B310,'Conf Oracle'!A:F,6,0)</f>
        <v>45905.615358796298</v>
      </c>
      <c r="I310" s="23"/>
      <c r="J310" s="130">
        <f t="shared" si="6"/>
        <v>9</v>
      </c>
    </row>
    <row r="311" spans="1:10" x14ac:dyDescent="0.25">
      <c r="A311" s="17">
        <v>45901</v>
      </c>
      <c r="B311" s="28" t="s">
        <v>727</v>
      </c>
      <c r="C311" s="18" t="str">
        <f>VLOOKUP(B311,Fornecedores!A:B,2,0)</f>
        <v>NTT BRASIL COMERCIO E SERVICOS DE TECNOLOGIA LTDA</v>
      </c>
      <c r="D311" s="18" t="s">
        <v>478</v>
      </c>
      <c r="E311" s="77" t="s">
        <v>16090</v>
      </c>
      <c r="F311" s="19">
        <v>45895</v>
      </c>
      <c r="G311" s="20">
        <v>210458.96</v>
      </c>
      <c r="H311" s="104">
        <f>VLOOKUP(E311&amp;B311,'Conf Oracle'!A:F,6,0)</f>
        <v>45902.661168981482</v>
      </c>
      <c r="I311" s="23"/>
      <c r="J311" s="130">
        <f t="shared" si="6"/>
        <v>6</v>
      </c>
    </row>
    <row r="312" spans="1:10" x14ac:dyDescent="0.25">
      <c r="A312" s="17">
        <v>45901</v>
      </c>
      <c r="B312" s="28" t="s">
        <v>727</v>
      </c>
      <c r="C312" s="18" t="str">
        <f>VLOOKUP(B312,Fornecedores!A:B,2,0)</f>
        <v>NTT BRASIL COMERCIO E SERVICOS DE TECNOLOGIA LTDA</v>
      </c>
      <c r="D312" s="18" t="s">
        <v>478</v>
      </c>
      <c r="E312" s="77" t="s">
        <v>16289</v>
      </c>
      <c r="F312" s="19">
        <v>45895</v>
      </c>
      <c r="G312" s="20">
        <v>202274.12</v>
      </c>
      <c r="H312" s="104">
        <f>VLOOKUP(E312&amp;B312,'Conf Oracle'!A:F,6,0)</f>
        <v>45908.623993055553</v>
      </c>
      <c r="I312" s="23"/>
      <c r="J312" s="130">
        <f t="shared" si="6"/>
        <v>10</v>
      </c>
    </row>
    <row r="313" spans="1:10" x14ac:dyDescent="0.25">
      <c r="A313" s="17">
        <v>45901</v>
      </c>
      <c r="B313" s="28" t="s">
        <v>850</v>
      </c>
      <c r="C313" s="18" t="str">
        <f>VLOOKUP(B313,Fornecedores!A:B,2,0)</f>
        <v>BOSISIO ADVOGADOS</v>
      </c>
      <c r="D313" s="18" t="s">
        <v>478</v>
      </c>
      <c r="E313" s="23" t="s">
        <v>16011</v>
      </c>
      <c r="F313" s="19">
        <v>45897</v>
      </c>
      <c r="G313" s="20">
        <v>2304</v>
      </c>
      <c r="H313" s="104">
        <f>VLOOKUP(E313&amp;B313,'Conf Oracle'!A:F,6,0)</f>
        <v>45901.735868055555</v>
      </c>
      <c r="I313" s="23"/>
      <c r="J313" s="130">
        <f t="shared" si="6"/>
        <v>3</v>
      </c>
    </row>
    <row r="314" spans="1:10" x14ac:dyDescent="0.25">
      <c r="A314" s="17">
        <v>45901</v>
      </c>
      <c r="B314" s="28" t="s">
        <v>850</v>
      </c>
      <c r="C314" s="18" t="str">
        <f>VLOOKUP(B314,Fornecedores!A:B,2,0)</f>
        <v>BOSISIO ADVOGADOS</v>
      </c>
      <c r="D314" s="18" t="s">
        <v>478</v>
      </c>
      <c r="E314" s="23" t="s">
        <v>16010</v>
      </c>
      <c r="F314" s="19">
        <v>45897</v>
      </c>
      <c r="G314" s="20">
        <v>4800</v>
      </c>
      <c r="H314" s="104">
        <f>VLOOKUP(E314&amp;B314,'Conf Oracle'!A:F,6,0)</f>
        <v>45901.733043981483</v>
      </c>
      <c r="I314" s="23"/>
      <c r="J314" s="130">
        <f t="shared" si="6"/>
        <v>3</v>
      </c>
    </row>
    <row r="315" spans="1:10" x14ac:dyDescent="0.25">
      <c r="A315" s="17">
        <v>45901</v>
      </c>
      <c r="B315" s="28" t="s">
        <v>850</v>
      </c>
      <c r="C315" s="18" t="str">
        <f>VLOOKUP(B315,Fornecedores!A:B,2,0)</f>
        <v>BOSISIO ADVOGADOS</v>
      </c>
      <c r="D315" s="18" t="s">
        <v>478</v>
      </c>
      <c r="E315" s="23" t="s">
        <v>16026</v>
      </c>
      <c r="F315" s="19">
        <v>45897</v>
      </c>
      <c r="G315" s="20">
        <v>360</v>
      </c>
      <c r="H315" s="104">
        <f>VLOOKUP(E315&amp;B315,'Conf Oracle'!A:F,6,0)</f>
        <v>45902.385231481479</v>
      </c>
      <c r="I315" s="23"/>
      <c r="J315" s="130">
        <f t="shared" si="6"/>
        <v>4</v>
      </c>
    </row>
    <row r="316" spans="1:10" x14ac:dyDescent="0.25">
      <c r="A316" s="17">
        <v>45901</v>
      </c>
      <c r="B316" s="28" t="s">
        <v>709</v>
      </c>
      <c r="C316" s="18" t="str">
        <f>VLOOKUP(B316,Fornecedores!A:B,2,0)</f>
        <v>SHALOM TAXI SER AG INT PG CO TAX LTDA ME</v>
      </c>
      <c r="D316" s="18" t="s">
        <v>478</v>
      </c>
      <c r="E316" s="23" t="s">
        <v>2161</v>
      </c>
      <c r="F316" s="19">
        <v>45895</v>
      </c>
      <c r="G316" s="20">
        <v>12122.76</v>
      </c>
      <c r="H316" s="104">
        <f>VLOOKUP(E316&amp;B316,'Conf Oracle'!A:F,6,0)</f>
        <v>45902.399201388886</v>
      </c>
      <c r="I316" s="23" t="s">
        <v>17220</v>
      </c>
      <c r="J316" s="130">
        <f t="shared" si="6"/>
        <v>6</v>
      </c>
    </row>
    <row r="317" spans="1:10" x14ac:dyDescent="0.25">
      <c r="A317" s="17">
        <v>45901</v>
      </c>
      <c r="B317" s="28" t="s">
        <v>1492</v>
      </c>
      <c r="C317" s="18" t="str">
        <f>VLOOKUP(B317,Fornecedores!A:B,2,0)</f>
        <v>TOUR HOUSE - VIAGENS E TURISMO LTDA.</v>
      </c>
      <c r="D317" s="18" t="s">
        <v>478</v>
      </c>
      <c r="E317" s="23" t="s">
        <v>15978</v>
      </c>
      <c r="F317" s="19">
        <v>45891</v>
      </c>
      <c r="G317" s="20">
        <v>8604.2800000000007</v>
      </c>
      <c r="H317" s="104">
        <f>VLOOKUP(E317&amp;B317,'Conf Oracle'!A:F,6,0)</f>
        <v>45901.654189814813</v>
      </c>
      <c r="I317" s="23" t="s">
        <v>17220</v>
      </c>
      <c r="J317" s="130">
        <f t="shared" si="6"/>
        <v>7</v>
      </c>
    </row>
    <row r="318" spans="1:10" x14ac:dyDescent="0.25">
      <c r="A318" s="17">
        <v>45901</v>
      </c>
      <c r="B318" s="28" t="s">
        <v>846</v>
      </c>
      <c r="C318" s="18" t="str">
        <f>VLOOKUP(B318,Fornecedores!A:B,2,0)</f>
        <v>SUPREMA LOCADORA E TURISMO LTDA EPP</v>
      </c>
      <c r="D318" s="18" t="s">
        <v>478</v>
      </c>
      <c r="E318" s="23" t="s">
        <v>16031</v>
      </c>
      <c r="F318" s="19">
        <v>45898</v>
      </c>
      <c r="G318" s="20">
        <v>8596.4699999999993</v>
      </c>
      <c r="H318" s="104">
        <f>VLOOKUP(E318&amp;B318,'Conf Oracle'!A:F,6,0)</f>
        <v>45902.405312499999</v>
      </c>
      <c r="I318" s="23" t="s">
        <v>17220</v>
      </c>
      <c r="J318" s="130">
        <f t="shared" si="6"/>
        <v>3</v>
      </c>
    </row>
    <row r="319" spans="1:10" x14ac:dyDescent="0.25">
      <c r="A319" s="17">
        <v>45901</v>
      </c>
      <c r="B319" s="28" t="s">
        <v>887</v>
      </c>
      <c r="C319" s="18" t="str">
        <f>VLOOKUP(B319,Fornecedores!A:B,2,0)</f>
        <v>COOPERATIVA OURO TAXI LTDA</v>
      </c>
      <c r="D319" s="18" t="s">
        <v>478</v>
      </c>
      <c r="E319" s="23" t="s">
        <v>15975</v>
      </c>
      <c r="F319" s="19">
        <v>45898</v>
      </c>
      <c r="G319" s="20">
        <v>19034.8</v>
      </c>
      <c r="H319" s="104">
        <f>VLOOKUP(E319&amp;B319,'Conf Oracle'!A:F,6,0)</f>
        <v>45901.638356481482</v>
      </c>
      <c r="I319" s="23" t="s">
        <v>17220</v>
      </c>
      <c r="J319" s="130">
        <f t="shared" si="6"/>
        <v>2</v>
      </c>
    </row>
    <row r="320" spans="1:10" x14ac:dyDescent="0.25">
      <c r="A320" s="17">
        <v>45901</v>
      </c>
      <c r="B320" s="28" t="s">
        <v>144</v>
      </c>
      <c r="C320" s="18" t="str">
        <f>VLOOKUP(B320,Fornecedores!A:B,2,0)</f>
        <v>AMAZON WEB SERVICES LLC</v>
      </c>
      <c r="D320" s="18" t="s">
        <v>12</v>
      </c>
      <c r="E320" s="23" t="s">
        <v>16071</v>
      </c>
      <c r="F320" s="19">
        <v>45891</v>
      </c>
      <c r="G320" s="176">
        <v>9127.85</v>
      </c>
      <c r="H320" s="104">
        <f>VLOOKUP(E320&amp;B320,'Conf Oracle'!A:F,6,0)</f>
        <v>45902.594895833332</v>
      </c>
      <c r="I320" s="23" t="s">
        <v>17347</v>
      </c>
      <c r="J320" s="130">
        <f t="shared" si="6"/>
        <v>8</v>
      </c>
    </row>
    <row r="321" spans="1:10" x14ac:dyDescent="0.25">
      <c r="A321" s="17">
        <v>45901</v>
      </c>
      <c r="B321" s="28" t="s">
        <v>564</v>
      </c>
      <c r="C321" s="18" t="str">
        <f>VLOOKUP(B321,Fornecedores!A:B,2,0)</f>
        <v>AMCOM SISTEMAS DE INFORMACAO SA</v>
      </c>
      <c r="D321" s="18" t="s">
        <v>15</v>
      </c>
      <c r="E321" s="23" t="s">
        <v>15966</v>
      </c>
      <c r="F321" s="19">
        <v>45896</v>
      </c>
      <c r="G321" s="20">
        <v>2679.6</v>
      </c>
      <c r="H321" s="104">
        <f>VLOOKUP(E321&amp;B321,'Conf Oracle'!A:F,6,0)</f>
        <v>45901.596643518518</v>
      </c>
      <c r="I321" s="23"/>
      <c r="J321" s="130">
        <f t="shared" si="6"/>
        <v>4</v>
      </c>
    </row>
    <row r="322" spans="1:10" x14ac:dyDescent="0.25">
      <c r="A322" s="17">
        <v>45901</v>
      </c>
      <c r="B322" s="28" t="s">
        <v>564</v>
      </c>
      <c r="C322" s="18" t="str">
        <f>VLOOKUP(B322,Fornecedores!A:B,2,0)</f>
        <v>AMCOM SISTEMAS DE INFORMACAO SA</v>
      </c>
      <c r="D322" s="18" t="s">
        <v>15</v>
      </c>
      <c r="E322" s="23" t="s">
        <v>16042</v>
      </c>
      <c r="F322" s="19">
        <v>45896</v>
      </c>
      <c r="G322" s="20">
        <v>139517.84</v>
      </c>
      <c r="H322" s="104">
        <f>VLOOKUP(E322&amp;B322,'Conf Oracle'!A:F,6,0)</f>
        <v>45902.448912037034</v>
      </c>
      <c r="I322" s="23"/>
      <c r="J322" s="130">
        <f t="shared" si="6"/>
        <v>5</v>
      </c>
    </row>
    <row r="323" spans="1:10" x14ac:dyDescent="0.25">
      <c r="A323" s="17">
        <v>45901</v>
      </c>
      <c r="B323" s="28" t="s">
        <v>564</v>
      </c>
      <c r="C323" s="18" t="str">
        <f>VLOOKUP(B323,Fornecedores!A:B,2,0)</f>
        <v>AMCOM SISTEMAS DE INFORMACAO SA</v>
      </c>
      <c r="D323" s="18" t="s">
        <v>15</v>
      </c>
      <c r="E323" s="23" t="s">
        <v>15898</v>
      </c>
      <c r="F323" s="19">
        <v>45896</v>
      </c>
      <c r="G323" s="20">
        <v>284037.59999999998</v>
      </c>
      <c r="H323" s="104">
        <f>VLOOKUP(E323&amp;B323,'Conf Oracle'!A:F,6,0)</f>
        <v>45901.483715277776</v>
      </c>
      <c r="I323" s="23"/>
      <c r="J323" s="130">
        <f t="shared" si="6"/>
        <v>4</v>
      </c>
    </row>
    <row r="324" spans="1:10" x14ac:dyDescent="0.25">
      <c r="A324" s="17">
        <v>45901</v>
      </c>
      <c r="B324" s="28" t="s">
        <v>564</v>
      </c>
      <c r="C324" s="18" t="str">
        <f>VLOOKUP(B324,Fornecedores!A:B,2,0)</f>
        <v>AMCOM SISTEMAS DE INFORMACAO SA</v>
      </c>
      <c r="D324" s="18" t="s">
        <v>15</v>
      </c>
      <c r="E324" s="23" t="s">
        <v>16006</v>
      </c>
      <c r="F324" s="19">
        <v>45896</v>
      </c>
      <c r="G324" s="20">
        <v>105218.96</v>
      </c>
      <c r="H324" s="104">
        <f>VLOOKUP(E324&amp;B324,'Conf Oracle'!A:F,6,0)</f>
        <v>45901.709039351852</v>
      </c>
      <c r="I324" s="23"/>
      <c r="J324" s="130">
        <f t="shared" si="6"/>
        <v>4</v>
      </c>
    </row>
    <row r="325" spans="1:10" x14ac:dyDescent="0.25">
      <c r="A325" s="17">
        <v>45901</v>
      </c>
      <c r="B325" s="28" t="s">
        <v>564</v>
      </c>
      <c r="C325" s="18" t="str">
        <f>VLOOKUP(B325,Fornecedores!A:B,2,0)</f>
        <v>AMCOM SISTEMAS DE INFORMACAO SA</v>
      </c>
      <c r="D325" s="18" t="s">
        <v>15</v>
      </c>
      <c r="E325" s="23" t="s">
        <v>15897</v>
      </c>
      <c r="F325" s="19">
        <v>45896</v>
      </c>
      <c r="G325" s="20">
        <v>140053.76000000001</v>
      </c>
      <c r="H325" s="104">
        <f>VLOOKUP(E325&amp;B325,'Conf Oracle'!A:F,6,0)</f>
        <v>45901.479444444441</v>
      </c>
      <c r="I325" s="23"/>
      <c r="J325" s="130">
        <f t="shared" si="6"/>
        <v>4</v>
      </c>
    </row>
    <row r="326" spans="1:10" x14ac:dyDescent="0.25">
      <c r="A326" s="17">
        <v>45901</v>
      </c>
      <c r="B326" s="28" t="s">
        <v>564</v>
      </c>
      <c r="C326" s="18" t="str">
        <f>VLOOKUP(B326,Fornecedores!A:B,2,0)</f>
        <v>AMCOM SISTEMAS DE INFORMACAO SA</v>
      </c>
      <c r="D326" s="18" t="s">
        <v>15</v>
      </c>
      <c r="E326" s="23" t="s">
        <v>15890</v>
      </c>
      <c r="F326" s="19">
        <v>45896</v>
      </c>
      <c r="G326" s="20">
        <v>372821.68</v>
      </c>
      <c r="H326" s="104">
        <f>VLOOKUP(E326&amp;B326,'Conf Oracle'!A:F,6,0)</f>
        <v>45901.458067129628</v>
      </c>
      <c r="I326" s="23"/>
      <c r="J326" s="130">
        <f t="shared" si="6"/>
        <v>4</v>
      </c>
    </row>
    <row r="327" spans="1:10" x14ac:dyDescent="0.25">
      <c r="A327" s="17">
        <v>45901</v>
      </c>
      <c r="B327" s="28" t="s">
        <v>564</v>
      </c>
      <c r="C327" s="18" t="str">
        <f>VLOOKUP(B327,Fornecedores!A:B,2,0)</f>
        <v>AMCOM SISTEMAS DE INFORMACAO SA</v>
      </c>
      <c r="D327" s="18" t="s">
        <v>15</v>
      </c>
      <c r="E327" s="23" t="s">
        <v>15899</v>
      </c>
      <c r="F327" s="19">
        <v>45896</v>
      </c>
      <c r="G327" s="20">
        <v>41980.4</v>
      </c>
      <c r="H327" s="104">
        <f>VLOOKUP(E327&amp;B327,'Conf Oracle'!A:F,6,0)</f>
        <v>45901.487037037034</v>
      </c>
      <c r="I327" s="23"/>
      <c r="J327" s="130">
        <f t="shared" si="6"/>
        <v>4</v>
      </c>
    </row>
    <row r="328" spans="1:10" x14ac:dyDescent="0.25">
      <c r="A328" s="17">
        <v>45901</v>
      </c>
      <c r="B328" s="28" t="s">
        <v>564</v>
      </c>
      <c r="C328" s="18" t="str">
        <f>VLOOKUP(B328,Fornecedores!A:B,2,0)</f>
        <v>AMCOM SISTEMAS DE INFORMACAO SA</v>
      </c>
      <c r="D328" s="18" t="s">
        <v>15</v>
      </c>
      <c r="E328" s="23" t="s">
        <v>15895</v>
      </c>
      <c r="F328" s="19">
        <v>45896</v>
      </c>
      <c r="G328" s="20">
        <v>49017.64</v>
      </c>
      <c r="H328" s="104">
        <f>VLOOKUP(E328&amp;B328,'Conf Oracle'!A:F,6,0)</f>
        <v>45901.47384259259</v>
      </c>
      <c r="I328" s="23"/>
      <c r="J328" s="130">
        <f t="shared" si="6"/>
        <v>4</v>
      </c>
    </row>
    <row r="329" spans="1:10" x14ac:dyDescent="0.25">
      <c r="A329" s="17">
        <v>45901</v>
      </c>
      <c r="B329" s="28" t="s">
        <v>564</v>
      </c>
      <c r="C329" s="18" t="str">
        <f>VLOOKUP(B329,Fornecedores!A:B,2,0)</f>
        <v>AMCOM SISTEMAS DE INFORMACAO SA</v>
      </c>
      <c r="D329" s="18" t="s">
        <v>15</v>
      </c>
      <c r="E329" s="23" t="s">
        <v>15965</v>
      </c>
      <c r="F329" s="19">
        <v>45896</v>
      </c>
      <c r="G329" s="20">
        <v>38263.769999999997</v>
      </c>
      <c r="H329" s="104">
        <f>VLOOKUP(E329&amp;B329,'Conf Oracle'!A:F,6,0)</f>
        <v>45901.593460648146</v>
      </c>
      <c r="I329" s="23"/>
      <c r="J329" s="130">
        <f t="shared" si="6"/>
        <v>4</v>
      </c>
    </row>
    <row r="330" spans="1:10" x14ac:dyDescent="0.25">
      <c r="A330" s="17">
        <v>45901</v>
      </c>
      <c r="B330" s="28" t="s">
        <v>564</v>
      </c>
      <c r="C330" s="18" t="str">
        <f>VLOOKUP(B330,Fornecedores!A:B,2,0)</f>
        <v>AMCOM SISTEMAS DE INFORMACAO SA</v>
      </c>
      <c r="D330" s="18" t="s">
        <v>15</v>
      </c>
      <c r="E330" s="23" t="s">
        <v>15967</v>
      </c>
      <c r="F330" s="19">
        <v>45896</v>
      </c>
      <c r="G330" s="20">
        <v>49017.64</v>
      </c>
      <c r="H330" s="104">
        <f>VLOOKUP(E330&amp;B330,'Conf Oracle'!A:F,6,0)</f>
        <v>45901.59920138889</v>
      </c>
      <c r="I330" s="23"/>
      <c r="J330" s="130">
        <f t="shared" si="6"/>
        <v>4</v>
      </c>
    </row>
    <row r="331" spans="1:10" x14ac:dyDescent="0.25">
      <c r="A331" s="17">
        <v>45901</v>
      </c>
      <c r="B331" s="28" t="s">
        <v>288</v>
      </c>
      <c r="C331" s="18" t="str">
        <f>VLOOKUP(B331,Fornecedores!A:B,2,0)</f>
        <v>TELEFONICA BRASIL SA</v>
      </c>
      <c r="D331" s="18" t="s">
        <v>15</v>
      </c>
      <c r="E331" s="77" t="s">
        <v>17348</v>
      </c>
      <c r="F331" s="19">
        <v>45892</v>
      </c>
      <c r="G331" s="20">
        <v>2646.64</v>
      </c>
      <c r="H331" s="104" t="e">
        <f>VLOOKUP(E331&amp;B331,'Conf Oracle'!A:F,6,0)</f>
        <v>#N/A</v>
      </c>
      <c r="I331" s="23"/>
      <c r="J331" s="130" t="str">
        <f t="shared" si="6"/>
        <v/>
      </c>
    </row>
    <row r="332" spans="1:10" x14ac:dyDescent="0.25">
      <c r="A332" s="17">
        <v>45901</v>
      </c>
      <c r="B332" s="28" t="s">
        <v>288</v>
      </c>
      <c r="C332" s="18" t="str">
        <f>VLOOKUP(B332,Fornecedores!A:B,2,0)</f>
        <v>TELEFONICA BRASIL SA</v>
      </c>
      <c r="D332" s="18" t="s">
        <v>15</v>
      </c>
      <c r="E332" s="23" t="s">
        <v>17349</v>
      </c>
      <c r="F332" s="19">
        <v>45892</v>
      </c>
      <c r="G332" s="20">
        <v>116.7</v>
      </c>
      <c r="H332" s="104" t="e">
        <f>VLOOKUP(E332&amp;B332,'Conf Oracle'!A:F,6,0)</f>
        <v>#N/A</v>
      </c>
      <c r="I332" s="23"/>
      <c r="J332" s="130" t="str">
        <f t="shared" si="6"/>
        <v/>
      </c>
    </row>
    <row r="333" spans="1:10" x14ac:dyDescent="0.25">
      <c r="A333" s="17">
        <v>45901</v>
      </c>
      <c r="B333" s="28" t="s">
        <v>5674</v>
      </c>
      <c r="C333" s="18" t="str">
        <f>VLOOKUP(B333,Fornecedores!A:B,2,0)</f>
        <v>FIANDEIRA TECNOLOGIA PRESTACAO DE SERVICOS DE INFORMATICA LTDA</v>
      </c>
      <c r="D333" s="18" t="s">
        <v>15</v>
      </c>
      <c r="E333" s="23" t="s">
        <v>15673</v>
      </c>
      <c r="F333" s="19">
        <v>45889</v>
      </c>
      <c r="G333" s="20">
        <v>120279.2</v>
      </c>
      <c r="H333" s="104">
        <f>VLOOKUP(E333&amp;B333,'Conf Oracle'!A:F,6,0)</f>
        <v>45896.495138888888</v>
      </c>
      <c r="I333" s="23"/>
      <c r="J333" s="130">
        <f t="shared" si="6"/>
        <v>6</v>
      </c>
    </row>
    <row r="334" spans="1:10" x14ac:dyDescent="0.25">
      <c r="A334" s="17">
        <v>45901</v>
      </c>
      <c r="B334" s="28" t="s">
        <v>298</v>
      </c>
      <c r="C334" s="18" t="str">
        <f>VLOOKUP(B334,Fornecedores!A:B,2,0)</f>
        <v>CAPACITARE RECURSOS HUMANOS EIRELI</v>
      </c>
      <c r="D334" s="18" t="s">
        <v>54</v>
      </c>
      <c r="E334" s="23" t="s">
        <v>15893</v>
      </c>
      <c r="F334" s="19">
        <v>45896</v>
      </c>
      <c r="G334" s="20">
        <v>15600</v>
      </c>
      <c r="H334" s="104">
        <f>VLOOKUP(E334&amp;B334,'Conf Oracle'!A:F,6,0)</f>
        <v>45901.464236111111</v>
      </c>
      <c r="I334" s="23"/>
      <c r="J334" s="130">
        <f t="shared" si="6"/>
        <v>4</v>
      </c>
    </row>
    <row r="335" spans="1:10" x14ac:dyDescent="0.25">
      <c r="A335" s="17">
        <v>45901</v>
      </c>
      <c r="B335" s="28" t="s">
        <v>837</v>
      </c>
      <c r="C335" s="18" t="str">
        <f>VLOOKUP(B335,Fornecedores!A:B,2,0)</f>
        <v>COMPANHIA PERNAMBUCANA DE SANEAMENTO</v>
      </c>
      <c r="D335" s="18" t="s">
        <v>54</v>
      </c>
      <c r="E335" s="77" t="s">
        <v>15740</v>
      </c>
      <c r="F335" s="19">
        <v>45897</v>
      </c>
      <c r="G335" s="20">
        <v>22418.44</v>
      </c>
      <c r="H335" s="104">
        <f>VLOOKUP(E335&amp;B335,'Conf Oracle'!A:F,6,0)</f>
        <v>45897.727777777778</v>
      </c>
      <c r="I335" s="23"/>
      <c r="J335" s="130">
        <f t="shared" si="6"/>
        <v>1</v>
      </c>
    </row>
    <row r="336" spans="1:10" x14ac:dyDescent="0.25">
      <c r="A336" s="17">
        <v>45901</v>
      </c>
      <c r="B336" s="28" t="s">
        <v>317</v>
      </c>
      <c r="C336" s="18" t="str">
        <f>VLOOKUP(B336,Fornecedores!A:B,2,0)</f>
        <v>SKY SERVICOS DE BANDA LARGA LTDA</v>
      </c>
      <c r="D336" s="18" t="s">
        <v>54</v>
      </c>
      <c r="E336" s="23" t="s">
        <v>15752</v>
      </c>
      <c r="F336" s="19">
        <v>45895</v>
      </c>
      <c r="G336" s="20">
        <v>237.98</v>
      </c>
      <c r="H336" s="104">
        <f>VLOOKUP(E336&amp;B336,'Conf Oracle'!A:F,6,0)</f>
        <v>45898.463194444441</v>
      </c>
      <c r="I336" s="23"/>
      <c r="J336" s="130">
        <f t="shared" si="6"/>
        <v>4</v>
      </c>
    </row>
    <row r="337" spans="1:10" x14ac:dyDescent="0.25">
      <c r="A337" s="17">
        <v>45901</v>
      </c>
      <c r="B337" s="28" t="s">
        <v>317</v>
      </c>
      <c r="C337" s="18" t="str">
        <f>VLOOKUP(B337,Fornecedores!A:B,2,0)</f>
        <v>SKY SERVICOS DE BANDA LARGA LTDA</v>
      </c>
      <c r="D337" s="18" t="s">
        <v>54</v>
      </c>
      <c r="E337" s="23" t="s">
        <v>15757</v>
      </c>
      <c r="F337" s="19">
        <v>45895</v>
      </c>
      <c r="G337" s="20">
        <v>554.98</v>
      </c>
      <c r="H337" s="104">
        <f>VLOOKUP(E337&amp;B337,'Conf Oracle'!A:F,6,0)</f>
        <v>45898.564583333333</v>
      </c>
      <c r="I337" s="23"/>
      <c r="J337" s="130">
        <f t="shared" si="6"/>
        <v>4</v>
      </c>
    </row>
    <row r="338" spans="1:10" x14ac:dyDescent="0.25">
      <c r="A338" s="17">
        <v>45901</v>
      </c>
      <c r="B338" s="28" t="s">
        <v>317</v>
      </c>
      <c r="C338" s="18" t="str">
        <f>VLOOKUP(B338,Fornecedores!A:B,2,0)</f>
        <v>SKY SERVICOS DE BANDA LARGA LTDA</v>
      </c>
      <c r="D338" s="18" t="s">
        <v>54</v>
      </c>
      <c r="E338" s="23" t="s">
        <v>15755</v>
      </c>
      <c r="F338" s="19">
        <v>45895</v>
      </c>
      <c r="G338" s="20">
        <v>312.58</v>
      </c>
      <c r="H338" s="104">
        <f>VLOOKUP(E338&amp;B338,'Conf Oracle'!A:F,6,0)</f>
        <v>45898.479166666664</v>
      </c>
      <c r="I338" s="23"/>
      <c r="J338" s="130">
        <f t="shared" si="6"/>
        <v>4</v>
      </c>
    </row>
    <row r="339" spans="1:10" x14ac:dyDescent="0.25">
      <c r="A339" s="17">
        <v>45901</v>
      </c>
      <c r="B339" s="28" t="s">
        <v>330</v>
      </c>
      <c r="C339" s="18" t="str">
        <f>VLOOKUP(B339,Fornecedores!A:B,2,0)</f>
        <v>RICOH BRASIL S A</v>
      </c>
      <c r="D339" s="18" t="s">
        <v>54</v>
      </c>
      <c r="E339" s="23" t="s">
        <v>16112</v>
      </c>
      <c r="F339" s="19">
        <v>45898</v>
      </c>
      <c r="G339" s="20">
        <v>471.24</v>
      </c>
      <c r="H339" s="104">
        <f>VLOOKUP(E339&amp;B339,'Conf Oracle'!A:F,6,0)</f>
        <v>45902.686493055553</v>
      </c>
      <c r="I339" s="23"/>
      <c r="J339" s="130">
        <f t="shared" si="6"/>
        <v>3</v>
      </c>
    </row>
    <row r="340" spans="1:10" x14ac:dyDescent="0.25">
      <c r="A340" s="17">
        <v>45901</v>
      </c>
      <c r="B340" s="28" t="s">
        <v>330</v>
      </c>
      <c r="C340" s="18" t="str">
        <f>VLOOKUP(B340,Fornecedores!A:B,2,0)</f>
        <v>RICOH BRASIL S A</v>
      </c>
      <c r="D340" s="18" t="s">
        <v>54</v>
      </c>
      <c r="E340" s="23" t="s">
        <v>16067</v>
      </c>
      <c r="F340" s="19">
        <v>45898</v>
      </c>
      <c r="G340" s="20">
        <v>221.97</v>
      </c>
      <c r="H340" s="104">
        <f>VLOOKUP(E340&amp;B340,'Conf Oracle'!A:F,6,0)</f>
        <v>45902.588310185187</v>
      </c>
      <c r="I340" s="23"/>
      <c r="J340" s="130">
        <f t="shared" si="6"/>
        <v>3</v>
      </c>
    </row>
    <row r="341" spans="1:10" x14ac:dyDescent="0.25">
      <c r="A341" s="17">
        <v>45901</v>
      </c>
      <c r="B341" s="28" t="s">
        <v>330</v>
      </c>
      <c r="C341" s="18" t="str">
        <f>VLOOKUP(B341,Fornecedores!A:B,2,0)</f>
        <v>RICOH BRASIL S A</v>
      </c>
      <c r="D341" s="18" t="s">
        <v>54</v>
      </c>
      <c r="E341" s="23" t="s">
        <v>16101</v>
      </c>
      <c r="F341" s="19">
        <v>45898</v>
      </c>
      <c r="G341" s="20">
        <v>298.62</v>
      </c>
      <c r="H341" s="104">
        <f>VLOOKUP(E341&amp;B341,'Conf Oracle'!A:F,6,0)</f>
        <v>45902.67460648148</v>
      </c>
      <c r="I341" s="23"/>
      <c r="J341" s="130">
        <f t="shared" si="6"/>
        <v>3</v>
      </c>
    </row>
    <row r="342" spans="1:10" x14ac:dyDescent="0.25">
      <c r="A342" s="17">
        <v>45901</v>
      </c>
      <c r="B342" s="28" t="s">
        <v>330</v>
      </c>
      <c r="C342" s="18" t="str">
        <f>VLOOKUP(B342,Fornecedores!A:B,2,0)</f>
        <v>RICOH BRASIL S A</v>
      </c>
      <c r="D342" s="18" t="s">
        <v>54</v>
      </c>
      <c r="E342" s="23" t="s">
        <v>16109</v>
      </c>
      <c r="F342" s="19">
        <v>45898</v>
      </c>
      <c r="G342" s="20">
        <v>1816.02</v>
      </c>
      <c r="H342" s="104">
        <f>VLOOKUP(E342&amp;B342,'Conf Oracle'!A:F,6,0)</f>
        <v>45902.683368055557</v>
      </c>
      <c r="I342" s="23"/>
      <c r="J342" s="130">
        <f t="shared" si="6"/>
        <v>3</v>
      </c>
    </row>
    <row r="343" spans="1:10" x14ac:dyDescent="0.25">
      <c r="A343" s="17">
        <v>45901</v>
      </c>
      <c r="B343" s="28" t="s">
        <v>330</v>
      </c>
      <c r="C343" s="18" t="str">
        <f>VLOOKUP(B343,Fornecedores!A:B,2,0)</f>
        <v>RICOH BRASIL S A</v>
      </c>
      <c r="D343" s="18" t="s">
        <v>54</v>
      </c>
      <c r="E343" s="77" t="s">
        <v>16115</v>
      </c>
      <c r="F343" s="19">
        <v>45895</v>
      </c>
      <c r="G343" s="20">
        <v>337.28</v>
      </c>
      <c r="H343" s="104">
        <f>VLOOKUP(E343&amp;B343,'Conf Oracle'!A:F,6,0)</f>
        <v>45902.690949074073</v>
      </c>
      <c r="I343" s="23"/>
      <c r="J343" s="130">
        <f t="shared" si="6"/>
        <v>6</v>
      </c>
    </row>
    <row r="344" spans="1:10" x14ac:dyDescent="0.25">
      <c r="A344" s="17">
        <v>45901</v>
      </c>
      <c r="B344" s="28" t="s">
        <v>330</v>
      </c>
      <c r="C344" s="18" t="str">
        <f>VLOOKUP(B344,Fornecedores!A:B,2,0)</f>
        <v>RICOH BRASIL S A</v>
      </c>
      <c r="D344" s="18" t="s">
        <v>54</v>
      </c>
      <c r="E344" s="23" t="s">
        <v>16119</v>
      </c>
      <c r="F344" s="19">
        <v>45895</v>
      </c>
      <c r="G344" s="20">
        <v>5773.02</v>
      </c>
      <c r="H344" s="104">
        <f>VLOOKUP(E344&amp;B344,'Conf Oracle'!A:F,6,0)</f>
        <v>45902.696435185186</v>
      </c>
      <c r="I344" s="23"/>
      <c r="J344" s="130">
        <f t="shared" si="6"/>
        <v>6</v>
      </c>
    </row>
    <row r="345" spans="1:10" x14ac:dyDescent="0.25">
      <c r="A345" s="17">
        <v>45901</v>
      </c>
      <c r="B345" s="28" t="s">
        <v>330</v>
      </c>
      <c r="C345" s="18" t="str">
        <f>VLOOKUP(B345,Fornecedores!A:B,2,0)</f>
        <v>RICOH BRASIL S A</v>
      </c>
      <c r="D345" s="18" t="s">
        <v>54</v>
      </c>
      <c r="E345" s="23" t="s">
        <v>16116</v>
      </c>
      <c r="F345" s="19">
        <v>45895</v>
      </c>
      <c r="G345" s="20">
        <v>192.73</v>
      </c>
      <c r="H345" s="104">
        <f>VLOOKUP(E345&amp;B345,'Conf Oracle'!A:F,6,0)</f>
        <v>45902.69253472222</v>
      </c>
      <c r="I345" s="23"/>
      <c r="J345" s="130">
        <f t="shared" si="6"/>
        <v>6</v>
      </c>
    </row>
    <row r="346" spans="1:10" x14ac:dyDescent="0.25">
      <c r="A346" s="17">
        <v>45901</v>
      </c>
      <c r="B346" s="28" t="s">
        <v>330</v>
      </c>
      <c r="C346" s="18" t="str">
        <f>VLOOKUP(B346,Fornecedores!A:B,2,0)</f>
        <v>RICOH BRASIL S A</v>
      </c>
      <c r="D346" s="18" t="s">
        <v>54</v>
      </c>
      <c r="E346" s="23" t="s">
        <v>16118</v>
      </c>
      <c r="F346" s="19">
        <v>45895</v>
      </c>
      <c r="G346" s="20">
        <v>144.55000000000001</v>
      </c>
      <c r="H346" s="104">
        <f>VLOOKUP(E346&amp;B346,'Conf Oracle'!A:F,6,0)</f>
        <v>45902.694351851853</v>
      </c>
      <c r="I346" s="23"/>
      <c r="J346" s="130">
        <f t="shared" si="6"/>
        <v>6</v>
      </c>
    </row>
    <row r="347" spans="1:10" x14ac:dyDescent="0.25">
      <c r="A347" s="17">
        <v>45901</v>
      </c>
      <c r="B347" s="28" t="s">
        <v>452</v>
      </c>
      <c r="C347" s="18" t="str">
        <f>VLOOKUP(B347,Fornecedores!A:B,2,0)</f>
        <v>SAFETYNET SEGURANCA ELETRONICA LTDA</v>
      </c>
      <c r="D347" s="18" t="s">
        <v>54</v>
      </c>
      <c r="E347" s="23" t="s">
        <v>11235</v>
      </c>
      <c r="F347" s="19">
        <v>45898</v>
      </c>
      <c r="G347" s="20">
        <v>2000</v>
      </c>
      <c r="H347" s="104">
        <f>VLOOKUP(E347&amp;B347,'Conf Oracle'!A:F,6,0)</f>
        <v>45901.390694444446</v>
      </c>
      <c r="I347" s="23"/>
      <c r="J347" s="130">
        <f t="shared" si="6"/>
        <v>2</v>
      </c>
    </row>
    <row r="348" spans="1:10" x14ac:dyDescent="0.25">
      <c r="A348" s="17">
        <v>45901</v>
      </c>
      <c r="B348" s="28" t="s">
        <v>456</v>
      </c>
      <c r="C348" s="18" t="str">
        <f>VLOOKUP(B348,Fornecedores!A:B,2,0)</f>
        <v>CONDOMINIO CENTRO EMPRES OFFICE PARK</v>
      </c>
      <c r="D348" s="18" t="s">
        <v>54</v>
      </c>
      <c r="E348" s="23" t="s">
        <v>15973</v>
      </c>
      <c r="F348" s="19">
        <v>45898</v>
      </c>
      <c r="G348" s="20">
        <v>22765.88</v>
      </c>
      <c r="H348" s="104">
        <f>VLOOKUP(E348&amp;B348,'Conf Oracle'!A:F,6,0)</f>
        <v>45901.631608796299</v>
      </c>
      <c r="I348" s="23"/>
      <c r="J348" s="130">
        <f t="shared" ref="J348:J354" si="7">IF(OR(ISBLANK(F348), ISBLANK(H348)), "", IFERROR(NETWORKDAYS(F348, H348), ""))</f>
        <v>2</v>
      </c>
    </row>
    <row r="349" spans="1:10" x14ac:dyDescent="0.25">
      <c r="A349" s="17">
        <v>45901</v>
      </c>
      <c r="B349" s="28" t="s">
        <v>302</v>
      </c>
      <c r="C349" s="18" t="str">
        <f>VLOOKUP(B349,Fornecedores!A:B,2,0)</f>
        <v>MED RIO CHECK UP MEDICINA PREVENTIVA LTDA</v>
      </c>
      <c r="D349" s="18" t="s">
        <v>54</v>
      </c>
      <c r="E349" s="77" t="s">
        <v>15986</v>
      </c>
      <c r="F349" s="19">
        <v>45898</v>
      </c>
      <c r="G349" s="20">
        <v>8824.98</v>
      </c>
      <c r="H349" s="104">
        <f>VLOOKUP(E349&amp;B349,'Conf Oracle'!A:F,6,0)</f>
        <v>45901.667037037034</v>
      </c>
      <c r="I349" s="23"/>
      <c r="J349" s="130">
        <f t="shared" si="7"/>
        <v>2</v>
      </c>
    </row>
    <row r="350" spans="1:10" x14ac:dyDescent="0.25">
      <c r="A350" s="17">
        <v>45901</v>
      </c>
      <c r="B350" s="28" t="s">
        <v>463</v>
      </c>
      <c r="C350" s="18" t="str">
        <f>VLOOKUP(B350,Fornecedores!A:B,2,0)</f>
        <v>UP CHEF2 COMERCIO E SERVICOS LTDA ME</v>
      </c>
      <c r="D350" s="18" t="s">
        <v>54</v>
      </c>
      <c r="E350" s="23" t="s">
        <v>16111</v>
      </c>
      <c r="F350" s="19">
        <v>45898</v>
      </c>
      <c r="G350" s="20">
        <v>9723.32</v>
      </c>
      <c r="H350" s="104">
        <f>VLOOKUP(E350&amp;B350,'Conf Oracle'!A:F,6,0)</f>
        <v>45902.686261574076</v>
      </c>
      <c r="I350" s="23"/>
      <c r="J350" s="130">
        <f t="shared" si="7"/>
        <v>3</v>
      </c>
    </row>
    <row r="351" spans="1:10" x14ac:dyDescent="0.25">
      <c r="A351" s="17">
        <v>45901</v>
      </c>
      <c r="B351" s="28" t="s">
        <v>465</v>
      </c>
      <c r="C351" s="18" t="str">
        <f>VLOOKUP(B351,Fornecedores!A:B,2,0)</f>
        <v>SAUDE DIGITAL TECNOLOGIA LTDA</v>
      </c>
      <c r="D351" s="18" t="s">
        <v>54</v>
      </c>
      <c r="E351" s="23" t="s">
        <v>16027</v>
      </c>
      <c r="F351" s="19">
        <v>45899</v>
      </c>
      <c r="G351" s="20">
        <v>132709</v>
      </c>
      <c r="H351" s="104">
        <f>VLOOKUP(E351&amp;B351,'Conf Oracle'!A:F,6,0)</f>
        <v>45902.385289351849</v>
      </c>
      <c r="I351" s="23"/>
      <c r="J351" s="130">
        <f t="shared" si="7"/>
        <v>2</v>
      </c>
    </row>
    <row r="352" spans="1:10" x14ac:dyDescent="0.25">
      <c r="A352" s="17">
        <v>45901</v>
      </c>
      <c r="B352" s="28" t="s">
        <v>465</v>
      </c>
      <c r="C352" s="18" t="str">
        <f>VLOOKUP(B352,Fornecedores!A:B,2,0)</f>
        <v>SAUDE DIGITAL TECNOLOGIA LTDA</v>
      </c>
      <c r="D352" s="18" t="s">
        <v>54</v>
      </c>
      <c r="E352" s="23" t="s">
        <v>16025</v>
      </c>
      <c r="F352" s="19">
        <v>45899</v>
      </c>
      <c r="G352" s="20">
        <v>25436.79</v>
      </c>
      <c r="H352" s="104">
        <f>VLOOKUP(E352&amp;B352,'Conf Oracle'!A:F,6,0)</f>
        <v>45902.383356481485</v>
      </c>
      <c r="I352" s="23"/>
      <c r="J352" s="130">
        <f t="shared" si="7"/>
        <v>2</v>
      </c>
    </row>
    <row r="353" spans="1:10" x14ac:dyDescent="0.25">
      <c r="A353" s="17">
        <v>45901</v>
      </c>
      <c r="B353" s="28" t="s">
        <v>465</v>
      </c>
      <c r="C353" s="18" t="str">
        <f>VLOOKUP(B353,Fornecedores!A:B,2,0)</f>
        <v>SAUDE DIGITAL TECNOLOGIA LTDA</v>
      </c>
      <c r="D353" s="18" t="s">
        <v>54</v>
      </c>
      <c r="E353" s="23" t="s">
        <v>16024</v>
      </c>
      <c r="F353" s="19">
        <v>45899</v>
      </c>
      <c r="G353" s="20">
        <v>23522.639999999999</v>
      </c>
      <c r="H353" s="104">
        <f>VLOOKUP(E353&amp;B353,'Conf Oracle'!A:F,6,0)</f>
        <v>45902.372731481482</v>
      </c>
      <c r="I353" s="23"/>
      <c r="J353" s="130">
        <f t="shared" si="7"/>
        <v>2</v>
      </c>
    </row>
    <row r="354" spans="1:10" x14ac:dyDescent="0.25">
      <c r="A354" s="17">
        <v>45901</v>
      </c>
      <c r="B354" s="28" t="s">
        <v>465</v>
      </c>
      <c r="C354" s="18" t="str">
        <f>VLOOKUP(B354,Fornecedores!A:B,2,0)</f>
        <v>SAUDE DIGITAL TECNOLOGIA LTDA</v>
      </c>
      <c r="D354" s="18" t="s">
        <v>54</v>
      </c>
      <c r="E354" s="23" t="s">
        <v>16023</v>
      </c>
      <c r="F354" s="19">
        <v>45899</v>
      </c>
      <c r="G354" s="20">
        <v>22707.919999999998</v>
      </c>
      <c r="H354" s="104">
        <f>VLOOKUP(E354&amp;B354,'Conf Oracle'!A:F,6,0)</f>
        <v>45902.370370370372</v>
      </c>
      <c r="I354" s="23"/>
      <c r="J354" s="130">
        <f t="shared" si="7"/>
        <v>2</v>
      </c>
    </row>
    <row r="355" spans="1:10" x14ac:dyDescent="0.25">
      <c r="A355" s="17">
        <v>45901</v>
      </c>
      <c r="B355" s="28" t="s">
        <v>330</v>
      </c>
      <c r="C355" s="18" t="str">
        <f>VLOOKUP(B355,Fornecedores!A:B,2,0)</f>
        <v>RICOH BRASIL S A</v>
      </c>
      <c r="D355" s="18" t="s">
        <v>54</v>
      </c>
      <c r="E355" s="23" t="s">
        <v>16113</v>
      </c>
      <c r="F355" s="19">
        <v>45895</v>
      </c>
      <c r="G355" s="20">
        <v>1060.03</v>
      </c>
      <c r="H355" s="104">
        <f>VLOOKUP(E355&amp;B355,'Conf Oracle'!A:F,6,0)</f>
        <v>45902.688819444447</v>
      </c>
      <c r="I355" s="23"/>
      <c r="J355" s="130"/>
    </row>
    <row r="356" spans="1:10" x14ac:dyDescent="0.25">
      <c r="A356" s="17">
        <v>45901</v>
      </c>
      <c r="B356" s="28" t="s">
        <v>14</v>
      </c>
      <c r="C356" s="18" t="str">
        <f>VLOOKUP(B356,Fornecedores!A:B,2,0)</f>
        <v>AMAZON AWS SERVICOS BRASIL LTDA</v>
      </c>
      <c r="D356" s="18" t="s">
        <v>15</v>
      </c>
      <c r="E356" s="77" t="s">
        <v>15572</v>
      </c>
      <c r="F356" s="19">
        <v>45870</v>
      </c>
      <c r="G356" s="20">
        <v>71814.740000000005</v>
      </c>
      <c r="H356" s="104">
        <f>VLOOKUP(E356&amp;B356,'Conf Oracle'!A:F,6,0)</f>
        <v>45894.472222222219</v>
      </c>
      <c r="I356" s="23"/>
      <c r="J356" s="130"/>
    </row>
    <row r="357" spans="1:10" x14ac:dyDescent="0.25">
      <c r="A357" s="17">
        <v>45901</v>
      </c>
      <c r="B357" s="28" t="s">
        <v>14</v>
      </c>
      <c r="C357" s="18" t="str">
        <f>VLOOKUP(B357,Fornecedores!A:B,2,0)</f>
        <v>AMAZON AWS SERVICOS BRASIL LTDA</v>
      </c>
      <c r="D357" s="18" t="s">
        <v>15</v>
      </c>
      <c r="E357" s="77" t="s">
        <v>15571</v>
      </c>
      <c r="F357" s="19">
        <v>45870</v>
      </c>
      <c r="G357" s="20">
        <v>78290.52</v>
      </c>
      <c r="H357" s="104">
        <f>VLOOKUP(E357&amp;B357,'Conf Oracle'!A:F,6,0)</f>
        <v>45894.461805555555</v>
      </c>
      <c r="I357" s="23"/>
      <c r="J357" s="130"/>
    </row>
    <row r="358" spans="1:10" x14ac:dyDescent="0.25">
      <c r="A358" s="17">
        <v>45901</v>
      </c>
      <c r="B358" s="28" t="s">
        <v>14</v>
      </c>
      <c r="C358" s="18" t="str">
        <f>VLOOKUP(B358,Fornecedores!A:B,2,0)</f>
        <v>AMAZON AWS SERVICOS BRASIL LTDA</v>
      </c>
      <c r="D358" s="18" t="s">
        <v>15</v>
      </c>
      <c r="E358" s="77" t="s">
        <v>15549</v>
      </c>
      <c r="F358" s="19">
        <v>45870</v>
      </c>
      <c r="G358" s="20">
        <v>588709.13</v>
      </c>
      <c r="H358" s="104">
        <f>VLOOKUP(E358&amp;B358,'Conf Oracle'!A:F,6,0)</f>
        <v>45891.723611111112</v>
      </c>
      <c r="I358" s="23"/>
      <c r="J358" s="130"/>
    </row>
    <row r="359" spans="1:10" x14ac:dyDescent="0.25">
      <c r="A359" s="17">
        <v>45901</v>
      </c>
      <c r="B359" s="28" t="s">
        <v>347</v>
      </c>
      <c r="C359" s="18" t="str">
        <f>VLOOKUP(B359,Fornecedores!A:B,2,0)</f>
        <v>DELL COMPUTADORES DO BRASIL LTDA</v>
      </c>
      <c r="D359" s="18" t="s">
        <v>472</v>
      </c>
      <c r="E359" s="23" t="s">
        <v>15025</v>
      </c>
      <c r="F359" s="19">
        <v>45866</v>
      </c>
      <c r="G359" s="20">
        <v>177189.74</v>
      </c>
      <c r="H359" s="104">
        <f>VLOOKUP(E359&amp;B359,'Conf Oracle'!A:F,6,0)</f>
        <v>45877.573611111111</v>
      </c>
      <c r="I359" s="23" t="s">
        <v>56</v>
      </c>
      <c r="J359" s="130"/>
    </row>
    <row r="360" spans="1:10" x14ac:dyDescent="0.25">
      <c r="A360" s="17">
        <v>45901</v>
      </c>
      <c r="B360" s="28" t="s">
        <v>347</v>
      </c>
      <c r="C360" s="18" t="str">
        <f>VLOOKUP(B360,Fornecedores!A:B,2,0)</f>
        <v>DELL COMPUTADORES DO BRASIL LTDA</v>
      </c>
      <c r="D360" s="18" t="s">
        <v>472</v>
      </c>
      <c r="E360" s="23" t="s">
        <v>2937</v>
      </c>
      <c r="F360" s="19">
        <v>45863</v>
      </c>
      <c r="G360" s="20">
        <v>180392.85</v>
      </c>
      <c r="H360" s="104">
        <f>VLOOKUP(E360&amp;B360,'Conf Oracle'!A:F,6,0)</f>
        <v>45877.59652777778</v>
      </c>
      <c r="I360" s="23"/>
      <c r="J360" s="130">
        <f>IF(OR(ISBLANK(F360), ISBLANK(H360)), "", IFERROR(NETWORKDAYS(F360, H360), ""))</f>
        <v>11</v>
      </c>
    </row>
    <row r="361" spans="1:10" x14ac:dyDescent="0.25">
      <c r="A361" s="17">
        <v>45901</v>
      </c>
      <c r="B361" s="28" t="s">
        <v>347</v>
      </c>
      <c r="C361" s="18" t="str">
        <f>VLOOKUP(B361,Fornecedores!A:B,2,0)</f>
        <v>DELL COMPUTADORES DO BRASIL LTDA</v>
      </c>
      <c r="D361" s="18" t="s">
        <v>472</v>
      </c>
      <c r="E361" s="23" t="s">
        <v>2942</v>
      </c>
      <c r="F361" s="19">
        <v>45866</v>
      </c>
      <c r="G361" s="20">
        <v>47917.72</v>
      </c>
      <c r="H361" s="104">
        <f>VLOOKUP(E361&amp;B361,'Conf Oracle'!A:F,6,0)</f>
        <v>45881.694444444445</v>
      </c>
      <c r="I361" s="23"/>
      <c r="J361" s="130">
        <f>IF(OR(ISBLANK(F361), ISBLANK(H361)), "", IFERROR(NETWORKDAYS(F361, H361), ""))</f>
        <v>12</v>
      </c>
    </row>
    <row r="362" spans="1:10" x14ac:dyDescent="0.25">
      <c r="A362" s="17">
        <v>45901</v>
      </c>
      <c r="B362" s="28" t="s">
        <v>1328</v>
      </c>
      <c r="C362" s="18" t="str">
        <f>VLOOKUP(B362,Fornecedores!A:B,2,0)</f>
        <v>DELL COMPUTADORES DO BRASIL LTDA</v>
      </c>
      <c r="D362" s="18" t="s">
        <v>472</v>
      </c>
      <c r="E362" s="77" t="s">
        <v>15963</v>
      </c>
      <c r="F362" s="19">
        <v>45882</v>
      </c>
      <c r="G362" s="20">
        <v>122256.1</v>
      </c>
      <c r="H362" s="104">
        <f>VLOOKUP(E362&amp;B362,'Conf Oracle'!A:F,6,0)</f>
        <v>45901.586608796293</v>
      </c>
      <c r="I362" s="102" t="s">
        <v>56</v>
      </c>
      <c r="J362" s="130"/>
    </row>
    <row r="363" spans="1:10" x14ac:dyDescent="0.25">
      <c r="A363" s="17">
        <v>45901</v>
      </c>
      <c r="B363" s="28" t="s">
        <v>13213</v>
      </c>
      <c r="C363" s="18" t="e">
        <f>VLOOKUP(B363,Fornecedores!A:B,2,0)</f>
        <v>#N/A</v>
      </c>
      <c r="D363" s="18" t="s">
        <v>472</v>
      </c>
      <c r="E363" s="77" t="s">
        <v>15189</v>
      </c>
      <c r="F363" s="19">
        <v>45877</v>
      </c>
      <c r="G363" s="20">
        <v>70</v>
      </c>
      <c r="H363" s="104">
        <f>VLOOKUP(E363&amp;B363,'Conf Oracle'!A:F,6,0)</f>
        <v>45882.490277777775</v>
      </c>
      <c r="I363" s="23"/>
      <c r="J363" s="130"/>
    </row>
    <row r="364" spans="1:10" x14ac:dyDescent="0.25">
      <c r="A364" s="17">
        <v>45901</v>
      </c>
      <c r="B364" s="28" t="s">
        <v>2546</v>
      </c>
      <c r="C364" s="18" t="str">
        <f>VLOOKUP(B364,Fornecedores!A:B,2,0)</f>
        <v>BAM MANUTENCAO E ENGENHARIA LTDA</v>
      </c>
      <c r="D364" s="18" t="s">
        <v>472</v>
      </c>
      <c r="E364" s="23" t="s">
        <v>15196</v>
      </c>
      <c r="F364" s="19">
        <v>45882</v>
      </c>
      <c r="G364" s="20">
        <v>18572.5</v>
      </c>
      <c r="H364" s="104">
        <f>VLOOKUP(E364&amp;B364,'Conf Oracle'!A:F,6,0)</f>
        <v>45882.645138888889</v>
      </c>
      <c r="I364" s="23"/>
      <c r="J364" s="215">
        <f>IF(OR(ISBLANK(F364), ISBLANK(H364)), "", IFERROR(NETWORKDAYS(F364, H364), ""))</f>
        <v>1</v>
      </c>
    </row>
    <row r="365" spans="1:10" x14ac:dyDescent="0.25">
      <c r="A365" s="17">
        <v>45901</v>
      </c>
      <c r="B365" s="28" t="s">
        <v>10310</v>
      </c>
      <c r="C365" s="18" t="str">
        <f>VLOOKUP(B365,Fornecedores!A:B,2,0)</f>
        <v>ANUBIS INFORMATICA LTDA</v>
      </c>
      <c r="D365" s="18" t="s">
        <v>472</v>
      </c>
      <c r="E365" s="23" t="s">
        <v>15625</v>
      </c>
      <c r="F365" s="19">
        <v>45882</v>
      </c>
      <c r="G365" s="20">
        <v>3127</v>
      </c>
      <c r="H365" s="104">
        <f>VLOOKUP(E365&amp;B365,'Conf Oracle'!A:F,6,0)</f>
        <v>45895.611111111109</v>
      </c>
      <c r="I365" s="23"/>
      <c r="J365" s="215">
        <f>IF(OR(ISBLANK(F365), ISBLANK(H365)), "", IFERROR(NETWORKDAYS(F365, H365), ""))</f>
        <v>10</v>
      </c>
    </row>
    <row r="366" spans="1:10" x14ac:dyDescent="0.25">
      <c r="A366" s="17"/>
      <c r="B366" s="28"/>
      <c r="C366" s="18" t="e">
        <f>VLOOKUP(B366,Fornecedores!A:B,2,0)</f>
        <v>#N/A</v>
      </c>
      <c r="D366" s="18"/>
      <c r="E366" s="77"/>
      <c r="F366" s="19"/>
      <c r="G366" s="214"/>
      <c r="H366" s="104">
        <f>VLOOKUP(E366&amp;B366,'Conf Oracle'!A:F,6,0)</f>
        <v>0</v>
      </c>
      <c r="I366" s="23"/>
      <c r="J366" s="130"/>
    </row>
    <row r="367" spans="1:10" x14ac:dyDescent="0.25">
      <c r="A367" s="17"/>
      <c r="B367" s="28"/>
      <c r="C367" s="18" t="e">
        <f>VLOOKUP(B367,Fornecedores!A:B,2,0)</f>
        <v>#N/A</v>
      </c>
      <c r="D367" s="18"/>
      <c r="E367" s="23"/>
      <c r="F367" s="19"/>
      <c r="G367" s="20"/>
      <c r="H367" s="104"/>
      <c r="I367" s="23"/>
      <c r="J367" s="130"/>
    </row>
    <row r="368" spans="1:10" x14ac:dyDescent="0.25">
      <c r="A368" s="17"/>
      <c r="B368" s="28"/>
      <c r="C368" s="18"/>
      <c r="D368" s="18"/>
      <c r="E368" s="23"/>
      <c r="F368" s="19"/>
      <c r="G368" s="20"/>
      <c r="H368" s="104"/>
      <c r="I368" s="23"/>
      <c r="J368" s="130"/>
    </row>
    <row r="369" spans="1:10" x14ac:dyDescent="0.25">
      <c r="A369" s="17"/>
      <c r="B369" s="28"/>
      <c r="C369" s="18"/>
      <c r="D369" s="18"/>
      <c r="E369" s="77"/>
      <c r="F369" s="19"/>
      <c r="G369" s="20"/>
      <c r="H369" s="104"/>
      <c r="I369" s="23"/>
      <c r="J369" s="130"/>
    </row>
    <row r="370" spans="1:10" x14ac:dyDescent="0.25">
      <c r="A370" s="17"/>
      <c r="B370" s="28"/>
      <c r="C370" s="18"/>
      <c r="D370" s="18"/>
      <c r="E370" s="77"/>
      <c r="F370" s="19"/>
      <c r="G370" s="20"/>
      <c r="H370" s="104"/>
      <c r="I370" s="23"/>
      <c r="J370" s="130"/>
    </row>
    <row r="371" spans="1:10" x14ac:dyDescent="0.25">
      <c r="A371" s="17"/>
      <c r="B371" s="28"/>
      <c r="C371" s="18"/>
      <c r="D371" s="18"/>
      <c r="E371" s="77"/>
      <c r="F371" s="19"/>
      <c r="G371" s="20"/>
      <c r="H371" s="104"/>
      <c r="I371" s="23"/>
      <c r="J371" s="130"/>
    </row>
    <row r="372" spans="1:10" x14ac:dyDescent="0.25">
      <c r="A372" s="17"/>
      <c r="B372" s="28"/>
      <c r="C372" s="18"/>
      <c r="D372" s="18"/>
      <c r="E372" s="77"/>
      <c r="F372" s="19"/>
      <c r="G372" s="20"/>
      <c r="H372" s="104"/>
      <c r="I372" s="23"/>
      <c r="J372" s="130"/>
    </row>
    <row r="373" spans="1:10" x14ac:dyDescent="0.25">
      <c r="A373" s="17"/>
      <c r="B373" s="28"/>
      <c r="C373" s="18"/>
      <c r="D373" s="18"/>
      <c r="E373" s="77"/>
      <c r="F373" s="19"/>
      <c r="G373" s="20"/>
      <c r="H373" s="104"/>
      <c r="I373" s="23"/>
      <c r="J373" s="130"/>
    </row>
    <row r="374" spans="1:10" x14ac:dyDescent="0.25">
      <c r="A374" s="17"/>
      <c r="B374" s="28"/>
      <c r="C374" s="18"/>
      <c r="D374" s="18"/>
      <c r="E374" s="77"/>
      <c r="F374" s="19"/>
      <c r="G374" s="20"/>
      <c r="H374" s="104"/>
      <c r="I374" s="23"/>
      <c r="J374" s="130"/>
    </row>
    <row r="375" spans="1:10" x14ac:dyDescent="0.25">
      <c r="A375" s="17"/>
      <c r="B375" s="28"/>
      <c r="C375" s="18"/>
      <c r="D375" s="18"/>
      <c r="E375" s="77"/>
      <c r="F375" s="19"/>
      <c r="G375" s="20"/>
      <c r="H375" s="104"/>
      <c r="I375" s="23"/>
      <c r="J375" s="130"/>
    </row>
    <row r="376" spans="1:10" x14ac:dyDescent="0.25">
      <c r="A376" s="17"/>
      <c r="B376" s="28"/>
      <c r="C376" s="18"/>
      <c r="D376" s="18"/>
      <c r="E376" s="77"/>
      <c r="F376" s="19"/>
      <c r="G376" s="20"/>
      <c r="H376" s="104"/>
      <c r="I376" s="23"/>
      <c r="J376" s="130"/>
    </row>
    <row r="377" spans="1:10" x14ac:dyDescent="0.25">
      <c r="A377" s="17"/>
      <c r="B377" s="28"/>
      <c r="C377" s="18"/>
      <c r="D377" s="18"/>
      <c r="E377" s="77"/>
      <c r="F377" s="19"/>
      <c r="G377" s="20"/>
      <c r="H377" s="104"/>
      <c r="I377" s="23"/>
      <c r="J377" s="130"/>
    </row>
    <row r="378" spans="1:10" x14ac:dyDescent="0.25">
      <c r="A378" s="17"/>
      <c r="B378" s="28"/>
      <c r="C378" s="18"/>
      <c r="D378" s="18"/>
      <c r="E378" s="77"/>
      <c r="F378" s="19"/>
      <c r="G378" s="20"/>
      <c r="H378" s="104"/>
      <c r="I378" s="23"/>
      <c r="J378" s="130"/>
    </row>
    <row r="379" spans="1:10" ht="15" x14ac:dyDescent="0.25">
      <c r="A379" s="17"/>
      <c r="B379" s="147"/>
      <c r="C379" s="18"/>
      <c r="D379" s="18"/>
      <c r="E379" s="23"/>
      <c r="F379" s="19"/>
      <c r="G379" s="20"/>
      <c r="H379" s="104"/>
      <c r="I379" s="23"/>
      <c r="J379" s="130"/>
    </row>
    <row r="380" spans="1:10" x14ac:dyDescent="0.25">
      <c r="A380" s="17"/>
      <c r="B380" s="28"/>
      <c r="C380" s="18"/>
      <c r="D380" s="18"/>
      <c r="E380" s="77"/>
      <c r="F380" s="19"/>
      <c r="G380" s="20"/>
      <c r="H380" s="104"/>
      <c r="I380" s="23"/>
      <c r="J380" s="130"/>
    </row>
    <row r="381" spans="1:10" x14ac:dyDescent="0.25">
      <c r="A381" s="17"/>
      <c r="B381" s="28"/>
      <c r="C381" s="18"/>
      <c r="D381" s="18"/>
      <c r="E381" s="23"/>
      <c r="F381" s="19"/>
      <c r="G381" s="20"/>
      <c r="H381" s="104"/>
      <c r="I381" s="23"/>
      <c r="J381" s="130"/>
    </row>
    <row r="382" spans="1:10" x14ac:dyDescent="0.25">
      <c r="A382" s="17"/>
      <c r="B382" s="28"/>
      <c r="C382" s="18"/>
      <c r="D382" s="18"/>
      <c r="E382" s="23"/>
      <c r="F382" s="19"/>
      <c r="G382" s="20"/>
      <c r="H382" s="104"/>
      <c r="I382" s="23"/>
      <c r="J382" s="130"/>
    </row>
    <row r="383" spans="1:10" x14ac:dyDescent="0.25">
      <c r="A383" s="17"/>
      <c r="B383" s="28"/>
      <c r="C383" s="18"/>
      <c r="D383" s="18"/>
      <c r="E383" s="23"/>
      <c r="F383" s="19"/>
      <c r="G383" s="20"/>
      <c r="H383" s="104"/>
      <c r="I383" s="23"/>
      <c r="J383" s="130"/>
    </row>
    <row r="384" spans="1:10" x14ac:dyDescent="0.25">
      <c r="A384" s="17"/>
      <c r="B384" s="28"/>
      <c r="C384" s="18"/>
      <c r="D384" s="18"/>
      <c r="E384" s="23"/>
      <c r="F384" s="19"/>
      <c r="G384" s="20"/>
      <c r="H384" s="104"/>
      <c r="I384" s="23"/>
      <c r="J384" s="130"/>
    </row>
    <row r="385" spans="1:10" x14ac:dyDescent="0.25">
      <c r="A385" s="17"/>
      <c r="B385" s="28"/>
      <c r="C385" s="18"/>
      <c r="D385" s="18"/>
      <c r="E385" s="23"/>
      <c r="F385" s="19"/>
      <c r="G385" s="20"/>
      <c r="H385" s="104"/>
      <c r="I385" s="23"/>
      <c r="J385" s="130"/>
    </row>
    <row r="386" spans="1:10" x14ac:dyDescent="0.25">
      <c r="A386" s="17"/>
      <c r="B386" s="28"/>
      <c r="C386" s="18"/>
      <c r="D386" s="18"/>
      <c r="E386" s="77"/>
      <c r="F386" s="19"/>
      <c r="G386" s="20"/>
      <c r="H386" s="104"/>
      <c r="I386" s="23"/>
      <c r="J386" s="130"/>
    </row>
    <row r="387" spans="1:10" x14ac:dyDescent="0.25">
      <c r="A387" s="17"/>
      <c r="B387" s="28"/>
      <c r="C387" s="18"/>
      <c r="D387" s="18"/>
      <c r="E387" s="77"/>
      <c r="F387" s="19"/>
      <c r="G387" s="20"/>
      <c r="H387" s="104"/>
      <c r="I387" s="23"/>
      <c r="J387" s="130"/>
    </row>
    <row r="388" spans="1:10" x14ac:dyDescent="0.25">
      <c r="A388" s="17"/>
      <c r="B388" s="28"/>
      <c r="C388" s="18"/>
      <c r="D388" s="18"/>
      <c r="E388" s="23"/>
      <c r="F388" s="19"/>
      <c r="G388" s="20"/>
      <c r="H388" s="104"/>
      <c r="I388" s="23"/>
      <c r="J388" s="130"/>
    </row>
    <row r="389" spans="1:10" x14ac:dyDescent="0.25">
      <c r="A389" s="17"/>
      <c r="B389" s="28"/>
      <c r="C389" s="18"/>
      <c r="D389" s="18"/>
      <c r="E389" s="23"/>
      <c r="F389" s="19"/>
      <c r="G389" s="20"/>
      <c r="H389" s="104"/>
      <c r="I389" s="23"/>
      <c r="J389" s="130"/>
    </row>
    <row r="390" spans="1:10" x14ac:dyDescent="0.25">
      <c r="A390" s="17"/>
      <c r="B390" s="28"/>
      <c r="C390" s="18"/>
      <c r="D390" s="18"/>
      <c r="E390" s="23"/>
      <c r="F390" s="19"/>
      <c r="G390" s="20"/>
      <c r="H390" s="104"/>
      <c r="I390" s="23"/>
      <c r="J390" s="130"/>
    </row>
    <row r="391" spans="1:10" x14ac:dyDescent="0.25">
      <c r="A391" s="17"/>
      <c r="B391" s="28"/>
      <c r="C391" s="18"/>
      <c r="D391" s="18"/>
      <c r="E391" s="23"/>
      <c r="F391" s="19"/>
      <c r="G391" s="20"/>
      <c r="H391" s="104"/>
      <c r="I391" s="23"/>
      <c r="J391" s="130"/>
    </row>
    <row r="392" spans="1:10" x14ac:dyDescent="0.25">
      <c r="A392" s="17"/>
      <c r="B392" s="28"/>
      <c r="C392" s="18"/>
      <c r="D392" s="18"/>
      <c r="E392" s="23"/>
      <c r="F392" s="19"/>
      <c r="G392" s="20"/>
      <c r="H392" s="104"/>
      <c r="I392" s="23"/>
      <c r="J392" s="130"/>
    </row>
    <row r="393" spans="1:10" x14ac:dyDescent="0.25">
      <c r="A393" s="17"/>
      <c r="B393" s="28"/>
      <c r="C393" s="18"/>
      <c r="D393" s="18"/>
      <c r="E393" s="77"/>
      <c r="F393" s="19"/>
      <c r="G393" s="20"/>
      <c r="H393" s="104"/>
      <c r="I393" s="23"/>
      <c r="J393" s="130"/>
    </row>
    <row r="394" spans="1:10" x14ac:dyDescent="0.25">
      <c r="A394" s="17"/>
      <c r="B394" s="28"/>
      <c r="C394" s="18"/>
      <c r="D394" s="18"/>
      <c r="E394" s="23"/>
      <c r="F394" s="19"/>
      <c r="G394" s="20"/>
      <c r="H394" s="104"/>
      <c r="I394" s="23"/>
      <c r="J394" s="130"/>
    </row>
    <row r="395" spans="1:10" x14ac:dyDescent="0.25">
      <c r="A395" s="17"/>
      <c r="B395" s="28"/>
      <c r="C395" s="18"/>
      <c r="D395" s="18"/>
      <c r="E395" s="23"/>
      <c r="F395" s="19"/>
      <c r="G395" s="20"/>
      <c r="H395" s="104"/>
      <c r="I395" s="23"/>
      <c r="J395" s="130"/>
    </row>
    <row r="396" spans="1:10" x14ac:dyDescent="0.25">
      <c r="A396" s="17"/>
      <c r="B396" s="28"/>
      <c r="C396" s="18"/>
      <c r="D396" s="18"/>
      <c r="E396" s="23"/>
      <c r="F396" s="19"/>
      <c r="G396" s="20"/>
      <c r="H396" s="104"/>
      <c r="I396" s="23"/>
      <c r="J396" s="130"/>
    </row>
    <row r="397" spans="1:10" x14ac:dyDescent="0.25">
      <c r="A397" s="17"/>
      <c r="B397" s="28"/>
      <c r="C397" s="18"/>
      <c r="D397" s="18"/>
      <c r="E397" s="23"/>
      <c r="F397" s="19"/>
      <c r="G397" s="20"/>
      <c r="H397" s="104"/>
      <c r="I397" s="23"/>
      <c r="J397" s="130"/>
    </row>
    <row r="398" spans="1:10" x14ac:dyDescent="0.25">
      <c r="A398" s="17"/>
      <c r="B398" s="28"/>
      <c r="C398" s="18"/>
      <c r="D398" s="18"/>
      <c r="E398" s="23"/>
      <c r="F398" s="19"/>
      <c r="G398" s="20"/>
      <c r="H398" s="104"/>
      <c r="I398" s="23"/>
      <c r="J398" s="130"/>
    </row>
    <row r="399" spans="1:10" x14ac:dyDescent="0.25">
      <c r="A399" s="17"/>
      <c r="B399" s="28"/>
      <c r="C399" s="18"/>
      <c r="D399" s="18"/>
      <c r="E399" s="23"/>
      <c r="F399" s="19"/>
      <c r="G399" s="20"/>
      <c r="H399" s="104"/>
      <c r="I399" s="23"/>
      <c r="J399" s="130"/>
    </row>
    <row r="400" spans="1:10" x14ac:dyDescent="0.25">
      <c r="A400" s="17"/>
      <c r="B400" s="28"/>
      <c r="C400" s="18"/>
      <c r="D400" s="18"/>
      <c r="E400" s="23"/>
      <c r="F400" s="19"/>
      <c r="G400" s="20"/>
      <c r="H400" s="104"/>
      <c r="I400" s="23"/>
      <c r="J400" s="130"/>
    </row>
    <row r="401" spans="1:10" x14ac:dyDescent="0.25">
      <c r="A401" s="17"/>
      <c r="B401" s="28"/>
      <c r="C401" s="18"/>
      <c r="D401" s="18"/>
      <c r="E401" s="23"/>
      <c r="F401" s="19"/>
      <c r="G401" s="20"/>
      <c r="H401" s="104"/>
      <c r="I401" s="23"/>
      <c r="J401" s="130"/>
    </row>
    <row r="402" spans="1:10" x14ac:dyDescent="0.25">
      <c r="A402" s="17"/>
      <c r="B402" s="28"/>
      <c r="C402" s="18"/>
      <c r="D402" s="18"/>
      <c r="E402" s="23"/>
      <c r="F402" s="19"/>
      <c r="G402" s="20"/>
      <c r="H402" s="104"/>
      <c r="I402" s="23"/>
      <c r="J402" s="130"/>
    </row>
    <row r="403" spans="1:10" x14ac:dyDescent="0.25">
      <c r="A403" s="17"/>
      <c r="B403" s="28"/>
      <c r="C403" s="18"/>
      <c r="D403" s="18"/>
      <c r="E403" s="23"/>
      <c r="F403" s="19"/>
      <c r="G403" s="20"/>
      <c r="H403" s="104"/>
      <c r="I403" s="23"/>
      <c r="J403" s="130"/>
    </row>
    <row r="404" spans="1:10" x14ac:dyDescent="0.25">
      <c r="A404" s="17"/>
      <c r="B404" s="28"/>
      <c r="C404" s="18"/>
      <c r="D404" s="18"/>
      <c r="E404" s="23"/>
      <c r="F404" s="19"/>
      <c r="G404" s="20"/>
      <c r="H404" s="104"/>
      <c r="I404" s="23"/>
      <c r="J404" s="130"/>
    </row>
    <row r="405" spans="1:10" x14ac:dyDescent="0.25">
      <c r="A405" s="17"/>
      <c r="B405" s="28"/>
      <c r="C405" s="18"/>
      <c r="D405" s="18"/>
      <c r="E405" s="77"/>
      <c r="F405" s="19"/>
      <c r="G405" s="20"/>
      <c r="H405" s="104"/>
      <c r="I405" s="23"/>
      <c r="J405" s="130"/>
    </row>
    <row r="406" spans="1:10" x14ac:dyDescent="0.25">
      <c r="A406" s="17"/>
      <c r="B406" s="28"/>
      <c r="C406" s="18"/>
      <c r="D406" s="18"/>
      <c r="E406" s="23"/>
      <c r="F406" s="19"/>
      <c r="G406" s="20"/>
      <c r="H406" s="104"/>
      <c r="I406" s="23"/>
      <c r="J406" s="130"/>
    </row>
    <row r="407" spans="1:10" x14ac:dyDescent="0.25">
      <c r="A407" s="17"/>
      <c r="B407" s="28"/>
      <c r="C407" s="18"/>
      <c r="D407" s="18"/>
      <c r="E407" s="23"/>
      <c r="F407" s="19"/>
      <c r="G407" s="20"/>
      <c r="H407" s="104"/>
      <c r="I407" s="23"/>
      <c r="J407" s="130"/>
    </row>
    <row r="408" spans="1:10" x14ac:dyDescent="0.25">
      <c r="A408" s="17"/>
      <c r="B408" s="28"/>
      <c r="C408" s="18"/>
      <c r="D408" s="18"/>
      <c r="E408" s="23"/>
      <c r="F408" s="19"/>
      <c r="G408" s="20"/>
      <c r="H408" s="104"/>
      <c r="I408" s="23"/>
      <c r="J408" s="130"/>
    </row>
    <row r="409" spans="1:10" x14ac:dyDescent="0.25">
      <c r="A409" s="17"/>
      <c r="B409" s="28"/>
      <c r="C409" s="18"/>
      <c r="D409" s="18"/>
      <c r="E409" s="23"/>
      <c r="F409" s="19"/>
      <c r="G409" s="20"/>
      <c r="H409" s="104"/>
      <c r="I409" s="23"/>
      <c r="J409" s="130"/>
    </row>
    <row r="415" spans="1:10" x14ac:dyDescent="0.25">
      <c r="A415" s="17"/>
      <c r="B415" s="27"/>
      <c r="C415" s="18"/>
      <c r="D415" s="18"/>
      <c r="E415" s="23"/>
      <c r="F415" s="19"/>
      <c r="G415" s="20"/>
      <c r="H415" s="104"/>
      <c r="I415" s="23"/>
      <c r="J415" s="130"/>
    </row>
    <row r="416" spans="1:10" x14ac:dyDescent="0.25">
      <c r="A416" s="17"/>
      <c r="B416" s="27"/>
      <c r="C416" s="18"/>
      <c r="D416" s="18"/>
      <c r="E416" s="23"/>
      <c r="F416" s="19"/>
      <c r="G416" s="20"/>
      <c r="H416" s="104"/>
      <c r="I416" s="23"/>
      <c r="J416" s="130"/>
    </row>
    <row r="1046575" spans="1:10" s="185" customFormat="1" x14ac:dyDescent="0.25">
      <c r="A1046575" s="17"/>
      <c r="B1046575" s="27"/>
      <c r="C1046575" s="18"/>
      <c r="D1046575" s="18"/>
      <c r="E1046575" s="23"/>
      <c r="F1046575" s="19"/>
      <c r="G1046575" s="20"/>
      <c r="H1046575" s="104"/>
      <c r="I1046575" s="23"/>
      <c r="J1046575" s="130"/>
    </row>
    <row r="1046591" spans="1:10" x14ac:dyDescent="0.25">
      <c r="A1046591" s="17"/>
      <c r="B1046591" s="27"/>
      <c r="C1046591" s="18"/>
      <c r="D1046591" s="18"/>
      <c r="E1046591" s="23"/>
      <c r="F1046591" s="19"/>
      <c r="G1046591" s="20"/>
      <c r="H1046591" s="104"/>
      <c r="I1046591" s="23"/>
      <c r="J1046591" s="130"/>
    </row>
    <row r="1047490" spans="1:10" x14ac:dyDescent="0.25">
      <c r="A1047490" s="17"/>
      <c r="B1047490" s="27"/>
      <c r="C1047490" s="18"/>
      <c r="D1047490" s="18"/>
      <c r="E1047490" s="30"/>
      <c r="F1047490" s="19"/>
      <c r="G1047490" s="20"/>
      <c r="H1047490" s="104"/>
      <c r="I1047490" s="23"/>
      <c r="J1047490" s="130"/>
    </row>
    <row r="1047559" spans="1:10" x14ac:dyDescent="0.25">
      <c r="A1047559" s="17"/>
      <c r="B1047559" s="135"/>
      <c r="C1047559" s="18"/>
      <c r="D1047559" s="18"/>
      <c r="E1047559" s="23"/>
      <c r="F1047559" s="19"/>
      <c r="G1047559" s="20"/>
      <c r="H1047559" s="104"/>
      <c r="I1047559" s="23"/>
      <c r="J1047559" s="130"/>
    </row>
  </sheetData>
  <autoFilter ref="A2:J367" xr:uid="{9358732C-E6E1-43FE-BFD9-F25A890FF4F2}"/>
  <phoneticPr fontId="27" type="noConversion"/>
  <conditionalFormatting sqref="E3:E7">
    <cfRule type="duplicateValues" dxfId="6" priority="3"/>
  </conditionalFormatting>
  <conditionalFormatting sqref="E17:E22">
    <cfRule type="duplicateValues" dxfId="5" priority="1"/>
  </conditionalFormatting>
  <conditionalFormatting sqref="E85:E97 E8:E16 E23:E83">
    <cfRule type="duplicateValues" dxfId="4" priority="7"/>
  </conditionalFormatting>
  <conditionalFormatting sqref="E260:E1048576 E85:E101 E8:E16 E23:E83 E103:E258">
    <cfRule type="duplicateValues" dxfId="3" priority="8"/>
  </conditionalFormatting>
  <conditionalFormatting sqref="E1047484:E1048576">
    <cfRule type="duplicateValues" dxfId="2" priority="6"/>
  </conditionalFormatting>
  <conditionalFormatting sqref="E1047490:E1048576">
    <cfRule type="duplicateValues" dxfId="1" priority="4"/>
    <cfRule type="duplicateValues" dxfId="0" priority="5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22dc766-1f27-4c4c-b31c-3413f911723c">
      <UserInfo>
        <DisplayName>Sunara Luz Neves</DisplayName>
        <AccountId>16</AccountId>
        <AccountType/>
      </UserInfo>
      <UserInfo>
        <DisplayName>Camila Monte Araujo</DisplayName>
        <AccountId>19</AccountId>
        <AccountType/>
      </UserInfo>
      <UserInfo>
        <DisplayName>Pedro Henrique Santana de Souza</DisplayName>
        <AccountId>9</AccountId>
        <AccountType/>
      </UserInfo>
      <UserInfo>
        <DisplayName>Jessenny Klin Mattos</DisplayName>
        <AccountId>18</AccountId>
        <AccountType/>
      </UserInfo>
      <UserInfo>
        <DisplayName>Andreia Jardim Pereira</DisplayName>
        <AccountId>20</AccountId>
        <AccountType/>
      </UserInfo>
      <UserInfo>
        <DisplayName>Ingrid Mirian Dos Passos Garcia</DisplayName>
        <AccountId>21</AccountId>
        <AccountType/>
      </UserInfo>
      <UserInfo>
        <DisplayName>Isabela Abreu Rodrigues de Oliveira</DisplayName>
        <AccountId>22</AccountId>
        <AccountType/>
      </UserInfo>
      <UserInfo>
        <DisplayName>Gustavo Botrel Coutinho de Melo</DisplayName>
        <AccountId>23</AccountId>
        <AccountType/>
      </UserInfo>
      <UserInfo>
        <DisplayName>Carolina Pimentel Pereira</DisplayName>
        <AccountId>24</AccountId>
        <AccountType/>
      </UserInfo>
      <UserInfo>
        <DisplayName>Evandrea Crissaff</DisplayName>
        <AccountId>25</AccountId>
        <AccountType/>
      </UserInfo>
    </SharedWithUsers>
    <TaxCatchAll xmlns="cc97d4cb-9ef9-4c16-9302-76dc037215e5" xsi:nil="true"/>
    <lcf76f155ced4ddcb4097134ff3c332f xmlns="c7853401-63c5-4ee7-a36e-469197559e2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D457A24F1DDC478F5A45F3B206F86C" ma:contentTypeVersion="14" ma:contentTypeDescription="Crie um novo documento." ma:contentTypeScope="" ma:versionID="3c4f8e0021257c7d1ecd5eed8a41e5e1">
  <xsd:schema xmlns:xsd="http://www.w3.org/2001/XMLSchema" xmlns:xs="http://www.w3.org/2001/XMLSchema" xmlns:p="http://schemas.microsoft.com/office/2006/metadata/properties" xmlns:ns2="c7853401-63c5-4ee7-a36e-469197559e21" xmlns:ns3="322dc766-1f27-4c4c-b31c-3413f911723c" xmlns:ns4="cc97d4cb-9ef9-4c16-9302-76dc037215e5" targetNamespace="http://schemas.microsoft.com/office/2006/metadata/properties" ma:root="true" ma:fieldsID="a29d485fb08d4cda12f10c23b3d2edaf" ns2:_="" ns3:_="" ns4:_="">
    <xsd:import namespace="c7853401-63c5-4ee7-a36e-469197559e21"/>
    <xsd:import namespace="322dc766-1f27-4c4c-b31c-3413f911723c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53401-63c5-4ee7-a36e-469197559e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dc766-1f27-4c4c-b31c-3413f9117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29a207-1abc-48da-8a29-5ac63d469ca1}" ma:internalName="TaxCatchAll" ma:showField="CatchAllData" ma:web="322dc766-1f27-4c4c-b31c-3413f9117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CFBD37-27A8-458A-9B07-6C591B121B59}">
  <ds:schemaRefs>
    <ds:schemaRef ds:uri="http://schemas.microsoft.com/office/2006/metadata/properties"/>
    <ds:schemaRef ds:uri="64e6758f-bd47-4619-a50e-f7a25fe8a63d"/>
    <ds:schemaRef ds:uri="http://purl.org/dc/terms/"/>
    <ds:schemaRef ds:uri="http://schemas.microsoft.com/office/2006/documentManagement/types"/>
    <ds:schemaRef ds:uri="fea373cc-e946-4edf-90e0-8e6b0db5113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096120E-2128-40B3-A0F6-BA748F251DE7}"/>
</file>

<file path=customXml/itemProps3.xml><?xml version="1.0" encoding="utf-8"?>
<ds:datastoreItem xmlns:ds="http://schemas.openxmlformats.org/officeDocument/2006/customXml" ds:itemID="{F45E2509-96DC-46E4-B7A2-4452801E95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Controle de NF - SETEMBRO</vt:lpstr>
      <vt:lpstr>Controle de NF - Março</vt:lpstr>
      <vt:lpstr>Controle de NF - Fevereiro</vt:lpstr>
      <vt:lpstr>Controle de NF - Junho</vt:lpstr>
      <vt:lpstr>Controle de NF - Maio</vt:lpstr>
      <vt:lpstr>Controle de NF - Janeiro</vt:lpstr>
      <vt:lpstr>Controle de NF - Julho </vt:lpstr>
      <vt:lpstr>NFs Mapeadas</vt:lpstr>
      <vt:lpstr>Fornecedores</vt:lpstr>
      <vt:lpstr>Conf Oracle</vt:lpstr>
      <vt:lpstr>Conferência de Incompletas</vt:lpstr>
      <vt:lpstr>Conferência comprador</vt:lpstr>
      <vt:lpstr>Conferência de OC Filha (regras</vt:lpstr>
      <vt:lpstr>Controle de NF - Abril</vt:lpstr>
      <vt:lpstr>Controle de NF - AGOSTO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De Miranda Leao</dc:creator>
  <cp:keywords/>
  <dc:description/>
  <cp:lastModifiedBy>Viviane Gomes de Melo Alves</cp:lastModifiedBy>
  <cp:revision/>
  <dcterms:created xsi:type="dcterms:W3CDTF">2022-01-10T18:00:06Z</dcterms:created>
  <dcterms:modified xsi:type="dcterms:W3CDTF">2025-10-01T15:57:16Z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0x0101008BD457A24F1DDC478F5A45F3B206F86C</vt:lpwstr>
  </property>
</Properties>
</file>